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F:\AtirLLSProductie\Atir\Projecten algemeen\In behandeling\Kalsbeek College\Aanbesteding 2021\9. NVI\NVI 1\"/>
    </mc:Choice>
  </mc:AlternateContent>
  <xr:revisionPtr revIDLastSave="0" documentId="14_{AD5802E6-DE5A-4F4F-B2E8-B02DB880DBCA}" xr6:coauthVersionLast="47" xr6:coauthVersionMax="47" xr10:uidLastSave="{00000000-0000-0000-0000-000000000000}"/>
  <bookViews>
    <workbookView xWindow="-120" yWindow="-120" windowWidth="29040" windowHeight="15840" tabRatio="927" firstSheet="1" activeTab="1" xr2:uid="{00000000-000D-0000-FFFF-FFFF00000000}"/>
  </bookViews>
  <sheets>
    <sheet name="Info blad" sheetId="11" r:id="rId1"/>
    <sheet name="1-Contractblad totaal" sheetId="32" r:id="rId2"/>
    <sheet name="2-Kosten per locatie" sheetId="37" r:id="rId3"/>
    <sheet name="3-Productie normen" sheetId="28" r:id="rId4"/>
    <sheet name="4-Basis ruimtestaat" sheetId="2" r:id="rId5"/>
    <sheet name="5-Premies en opslagen" sheetId="17" r:id="rId6"/>
    <sheet name="6-Opbouw uurtarief productie" sheetId="18" r:id="rId7"/>
    <sheet name="7-Opbouw uurtarief toezicht" sheetId="38" r:id="rId8"/>
    <sheet name="8-Additionele werkzaamheden" sheetId="39" r:id="rId9"/>
    <sheet name="9-Afroepprijs" sheetId="5" r:id="rId10"/>
    <sheet name="10-Glasbewassing" sheetId="35" r:id="rId11"/>
    <sheet name="11-Machinekosten" sheetId="34"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1F" localSheetId="8" hidden="1">[1]Psychiatrie!#REF!</definedName>
    <definedName name="__1F" hidden="1">[1]Psychiatrie!#REF!</definedName>
    <definedName name="__2_0_F" localSheetId="8" hidden="1">[1]Psychiatrie!#REF!</definedName>
    <definedName name="__2_0_F" hidden="1">[1]Psychiatrie!#REF!</definedName>
    <definedName name="_1_________F" localSheetId="8" hidden="1">[1]Psychiatrie!#REF!</definedName>
    <definedName name="_1_________F" hidden="1">[1]Psychiatrie!#REF!</definedName>
    <definedName name="_1F" localSheetId="2" hidden="1">[1]Blad1!#REF!</definedName>
    <definedName name="_1F" localSheetId="8"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0" hidden="1">'[2]#REF'!#REF!</definedName>
    <definedName name="_Fill" localSheetId="11" hidden="1">'[3]#REF'!#REF!</definedName>
    <definedName name="_Fill" localSheetId="1" hidden="1">'[3]#REF'!#REF!</definedName>
    <definedName name="_Fill" localSheetId="2" hidden="1">'[4]#REF'!#REF!</definedName>
    <definedName name="_Fill" localSheetId="0" hidden="1">'[4]#REF'!#REF!</definedName>
    <definedName name="_Fill" hidden="1">'[4]#REF'!#REF!</definedName>
    <definedName name="_filll" hidden="1">'[5]#REF'!#REF!</definedName>
    <definedName name="_xlnm._FilterDatabase" localSheetId="10" hidden="1">'10-Glasbewassing'!$A$12:$AC$25</definedName>
    <definedName name="_xlnm._FilterDatabase" localSheetId="2" hidden="1">'2-Kosten per locatie'!$A$10:$D$16</definedName>
    <definedName name="_xlnm._FilterDatabase" localSheetId="4" hidden="1">'4-Basis ruimtestaat'!$B$9:$W$410</definedName>
    <definedName name="_Key1" localSheetId="10" hidden="1">'[2]#REF'!#REF!</definedName>
    <definedName name="_Key1" localSheetId="11" hidden="1">'[3]#REF'!#REF!</definedName>
    <definedName name="_Key1" localSheetId="1" hidden="1">'[3]#REF'!#REF!</definedName>
    <definedName name="_Key1" localSheetId="2" hidden="1">'[4]#REF'!#REF!</definedName>
    <definedName name="_Key1" localSheetId="0" hidden="1">'[4]#REF'!#REF!</definedName>
    <definedName name="_Key1" hidden="1">'[4]#REF'!#REF!</definedName>
    <definedName name="_Key2" localSheetId="2" hidden="1">#REF!</definedName>
    <definedName name="_Key2" hidden="1">#REF!</definedName>
    <definedName name="_Order1" hidden="1">255</definedName>
    <definedName name="_Order2" hidden="1">255</definedName>
    <definedName name="_Sort" localSheetId="2" hidden="1">#REF!</definedName>
    <definedName name="_Sort" hidden="1">#REF!</definedName>
    <definedName name="_Table1_In1" hidden="1">#REF!</definedName>
    <definedName name="_Table1_Out" hidden="1">#REF!</definedName>
    <definedName name="AccessDatabase" hidden="1">"C:\data\excel\BASISWP.mdb"</definedName>
    <definedName name="Additioneel" hidden="1">'[2]#REF'!#REF!</definedName>
    <definedName name="_xlnm.Print_Area" localSheetId="1">'1-Contractblad totaal'!$A$1:$H$45</definedName>
    <definedName name="_xlnm.Print_Area" localSheetId="2">'2-Kosten per locatie'!$A$3:$Q$15</definedName>
    <definedName name="_xlnm.Print_Area" localSheetId="4">'4-Basis ruimtestaat'!$B$3:$W$410</definedName>
    <definedName name="_xlnm.Print_Area" localSheetId="5">'5-Premies en opslagen'!$A$3:$E$53</definedName>
    <definedName name="_xlnm.Print_Area" localSheetId="6">'6-Opbouw uurtarief productie'!$A$1:$R$63</definedName>
    <definedName name="_xlnm.Print_Area" localSheetId="9">'9-Afroepprijs'!$A$3:$F$64</definedName>
    <definedName name="_xlnm.Print_Area" localSheetId="0">'Info blad'!$A$1:$F$20</definedName>
    <definedName name="_xlnm.Print_Titles" localSheetId="10">'10-Glasbewassing'!$12:$12</definedName>
    <definedName name="_xlnm.Print_Titles" localSheetId="2">'2-Kosten per locatie'!$10:$10</definedName>
    <definedName name="_xlnm.Print_Titles" localSheetId="4">'4-Basis ruimtestaat'!$9:$9</definedName>
    <definedName name="_xlnm.Print_Titles" localSheetId="6">'6-Opbouw uurtarief productie'!$A:$C</definedName>
    <definedName name="_xlnm.Print_Titles" localSheetId="9">'9-Afroepprijs'!$6:$10</definedName>
    <definedName name="berichtok" localSheetId="2">'2-Kosten per locatie'!berichtok</definedName>
    <definedName name="berichtok" localSheetId="8">#N/A</definedName>
    <definedName name="berichtok">'2-Kosten per locatie'!berichtok</definedName>
    <definedName name="berichtoke" localSheetId="2">'2-Kosten per locatie'!berichtoke</definedName>
    <definedName name="berichtoke" localSheetId="8">#N/A</definedName>
    <definedName name="berichtoke">'2-Kosten per locatie'!berichtoke</definedName>
    <definedName name="berichtoke1" localSheetId="2">'2-Kosten per locatie'!berichtoke1</definedName>
    <definedName name="berichtoke1" localSheetId="8">#N/A</definedName>
    <definedName name="berichtoke1">'2-Kosten per locatie'!berichtoke1</definedName>
    <definedName name="Berkt" localSheetId="2">'2-Kosten per locatie'!Berkt</definedName>
    <definedName name="Berkt" localSheetId="8">#N/A</definedName>
    <definedName name="Berkt">'2-Kosten per locatie'!Berkt</definedName>
    <definedName name="dffdf" localSheetId="8" hidden="1">'[6]#REF'!#REF!</definedName>
    <definedName name="dffdf" hidden="1">'[6]#REF'!#REF!</definedName>
    <definedName name="einde" localSheetId="2">'2-Kosten per locatie'!einde</definedName>
    <definedName name="einde" localSheetId="8">#N/A</definedName>
    <definedName name="einde">'2-Kosten per locatie'!einde</definedName>
    <definedName name="fghf" localSheetId="8" hidden="1">'[3]#REF'!#REF!</definedName>
    <definedName name="fghf" hidden="1">'[3]#REF'!#REF!</definedName>
    <definedName name="Gan_R" localSheetId="2">'2-Kosten per locatie'!Gan_R</definedName>
    <definedName name="Gan_R" localSheetId="8">#N/A</definedName>
    <definedName name="Gan_R">'2-Kosten per locatie'!Gan_R</definedName>
    <definedName name="glas" localSheetId="2">'2-Kosten per locatie'!glas</definedName>
    <definedName name="glas" localSheetId="8">#N/A</definedName>
    <definedName name="glas">'2-Kosten per locatie'!glas</definedName>
    <definedName name="glassoort">'[7]10-Glasstaat'!$I$2:$J$14</definedName>
    <definedName name="Glassoort2">'[8]10-Glasstaat'!$I$2:$J$14</definedName>
    <definedName name="gs" hidden="1">'[6]#REF'!#REF!</definedName>
    <definedName name="han" localSheetId="10" hidden="1">'[2]#REF'!#REF!</definedName>
    <definedName name="han" localSheetId="11" hidden="1">'[3]#REF'!#REF!</definedName>
    <definedName name="han" localSheetId="1" hidden="1">'[3]#REF'!#REF!</definedName>
    <definedName name="han" localSheetId="2" hidden="1">'[4]#REF'!#REF!</definedName>
    <definedName name="han" hidden="1">'[4]#REF'!#REF!</definedName>
    <definedName name="hjkjhkj">[9]Totaaloverzicht!$A$10:$L$37</definedName>
    <definedName name="HTML_CodePage" hidden="1">1252</definedName>
    <definedName name="HTML_Control" localSheetId="2" hidden="1">{"'ma_vr'!$A$1:$AA$42"}</definedName>
    <definedName name="HTML_Control" localSheetId="8" hidden="1">{"'ma_vr'!$A$1:$AA$42"}</definedName>
    <definedName name="HTML_Control" hidden="1">{"'ma_vr'!$A$1:$AA$42"}</definedName>
    <definedName name="HTML_Control_1" localSheetId="8" hidden="1">{"'ma_vr'!$A$1:$AA$42"}</definedName>
    <definedName name="HTML_Control_1"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'[10]2-Kengetal'!$A$9:$M$56</definedName>
    <definedName name="Kengetal">'[7]4-Kengetal'!$A$12:$S$64</definedName>
    <definedName name="Kentalnvb">[11]Kengetal!$A$10:$H$58</definedName>
    <definedName name="kjh" hidden="1">'[3]#REF'!#REF!</definedName>
    <definedName name="Lijn">'[10]3-Basis ruimtestaat'!$C:$C</definedName>
    <definedName name="lll">'[12]3-Basis ruimtestaat'!$O:$O</definedName>
    <definedName name="mavr">'[13]3-Basis ruimtestaat'!$M:$M</definedName>
    <definedName name="Mutatiederdekwartaal" localSheetId="2" hidden="1">{"'ma_vr'!$A$1:$AA$42"}</definedName>
    <definedName name="Mutatiederdekwartaal" localSheetId="8" hidden="1">{"'ma_vr'!$A$1:$AA$42"}</definedName>
    <definedName name="Mutatiederdekwartaal" hidden="1">{"'ma_vr'!$A$1:$AA$42"}</definedName>
    <definedName name="Mutatiederdekwartaal_1" localSheetId="8" hidden="1">{"'ma_vr'!$A$1:$AA$42"}</definedName>
    <definedName name="Mutatiederdekwartaal_1" hidden="1">{"'ma_vr'!$A$1:$AA$42"}</definedName>
    <definedName name="naloop">'[13]3-Basis ruimtestaat'!$N:$N</definedName>
    <definedName name="NvB" hidden="1">'[5]#REF'!#REF!</definedName>
    <definedName name="uren_mavr" localSheetId="8">'[14]4-Basis ruimtestaat'!$R:$R</definedName>
    <definedName name="uren_mavr">'4-Basis ruimtestaat'!$P:$P</definedName>
    <definedName name="uren_zazofe">'[15]4-Basis ruimtestaat'!$O:$O</definedName>
    <definedName name="uurt">[16]Uurtarieven!$F$57</definedName>
    <definedName name="VloerK">'[17]Basis ruimtestaat'!$W:$W</definedName>
    <definedName name="VloerM">'[17]Basis ruimtestaat'!$K:$V</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7" i="34" l="1"/>
  <c r="Q29" i="34"/>
  <c r="D22" i="37"/>
  <c r="E19" i="37"/>
  <c r="E20" i="37"/>
  <c r="E22" i="37" s="1"/>
  <c r="E21" i="37"/>
  <c r="E18" i="37"/>
  <c r="I25" i="38"/>
  <c r="O25" i="38"/>
  <c r="B47" i="17"/>
  <c r="J25" i="35"/>
  <c r="G21" i="35"/>
  <c r="E21" i="35" s="1"/>
  <c r="H21" i="35" s="1"/>
  <c r="J21" i="35" s="1"/>
  <c r="G20" i="35"/>
  <c r="E20" i="35" s="1"/>
  <c r="H20" i="35" s="1"/>
  <c r="J20" i="35" s="1"/>
  <c r="D25" i="35"/>
  <c r="B7" i="38"/>
  <c r="B7" i="39"/>
  <c r="B7" i="35"/>
  <c r="S364" i="2" l="1"/>
  <c r="S365" i="2"/>
  <c r="S366" i="2"/>
  <c r="S367" i="2"/>
  <c r="S368" i="2"/>
  <c r="S369" i="2"/>
  <c r="S370" i="2"/>
  <c r="S371" i="2"/>
  <c r="S372" i="2"/>
  <c r="S373" i="2"/>
  <c r="S374" i="2"/>
  <c r="S375" i="2"/>
  <c r="S376" i="2"/>
  <c r="S377" i="2"/>
  <c r="S378" i="2"/>
  <c r="S379" i="2"/>
  <c r="S380" i="2"/>
  <c r="S381" i="2"/>
  <c r="S382" i="2"/>
  <c r="S383" i="2"/>
  <c r="S384" i="2"/>
  <c r="S387" i="2"/>
  <c r="S388" i="2"/>
  <c r="S389" i="2"/>
  <c r="S390" i="2"/>
  <c r="S391" i="2"/>
  <c r="S392" i="2"/>
  <c r="S393" i="2"/>
  <c r="S394" i="2"/>
  <c r="S395" i="2"/>
  <c r="S396" i="2"/>
  <c r="S397" i="2"/>
  <c r="S400" i="2"/>
  <c r="S401" i="2"/>
  <c r="S402" i="2"/>
  <c r="S404" i="2"/>
  <c r="S405" i="2"/>
  <c r="S406" i="2"/>
  <c r="S407" i="2"/>
  <c r="S408" i="2"/>
  <c r="S409" i="2"/>
  <c r="S410" i="2"/>
  <c r="S16" i="2"/>
  <c r="S17" i="2"/>
  <c r="S18" i="2"/>
  <c r="S19" i="2"/>
  <c r="S20" i="2"/>
  <c r="S21" i="2"/>
  <c r="S22" i="2"/>
  <c r="S23" i="2"/>
  <c r="S24" i="2"/>
  <c r="S25" i="2"/>
  <c r="S26" i="2"/>
  <c r="S27" i="2"/>
  <c r="S28" i="2"/>
  <c r="S29" i="2"/>
  <c r="S30" i="2"/>
  <c r="S31" i="2"/>
  <c r="S32" i="2"/>
  <c r="S33" i="2"/>
  <c r="S34" i="2"/>
  <c r="S39" i="2"/>
  <c r="S45" i="2"/>
  <c r="S46" i="2"/>
  <c r="S47" i="2"/>
  <c r="S48" i="2"/>
  <c r="S49" i="2"/>
  <c r="S50" i="2"/>
  <c r="S51" i="2"/>
  <c r="S52" i="2"/>
  <c r="S53" i="2"/>
  <c r="S54" i="2"/>
  <c r="S55" i="2"/>
  <c r="S56" i="2"/>
  <c r="S57" i="2"/>
  <c r="S58" i="2"/>
  <c r="S59" i="2"/>
  <c r="S60" i="2"/>
  <c r="S61" i="2"/>
  <c r="S62" i="2"/>
  <c r="S63" i="2"/>
  <c r="S64" i="2"/>
  <c r="S65" i="2"/>
  <c r="S66" i="2"/>
  <c r="S67" i="2"/>
  <c r="S68" i="2"/>
  <c r="S69" i="2"/>
  <c r="S70" i="2"/>
  <c r="S73" i="2"/>
  <c r="S74" i="2"/>
  <c r="S75" i="2"/>
  <c r="S76" i="2"/>
  <c r="S77" i="2"/>
  <c r="S78" i="2"/>
  <c r="S79" i="2"/>
  <c r="S80" i="2"/>
  <c r="S83" i="2"/>
  <c r="S84" i="2"/>
  <c r="S85" i="2"/>
  <c r="S86" i="2"/>
  <c r="S87" i="2"/>
  <c r="S88" i="2"/>
  <c r="S91" i="2"/>
  <c r="S93" i="2"/>
  <c r="S94" i="2"/>
  <c r="S95" i="2"/>
  <c r="S96" i="2"/>
  <c r="S97" i="2"/>
  <c r="S98" i="2"/>
  <c r="S99" i="2"/>
  <c r="S100" i="2"/>
  <c r="S101" i="2"/>
  <c r="S102" i="2"/>
  <c r="S103" i="2"/>
  <c r="S104" i="2"/>
  <c r="S105" i="2"/>
  <c r="S106" i="2"/>
  <c r="S109" i="2"/>
  <c r="S110" i="2"/>
  <c r="S111" i="2"/>
  <c r="S112" i="2"/>
  <c r="S113" i="2"/>
  <c r="S114" i="2"/>
  <c r="S115" i="2"/>
  <c r="S116" i="2"/>
  <c r="S117" i="2"/>
  <c r="S118" i="2"/>
  <c r="S119" i="2"/>
  <c r="S120" i="2"/>
  <c r="S121" i="2"/>
  <c r="S122" i="2"/>
  <c r="S124" i="2"/>
  <c r="S126" i="2"/>
  <c r="S127" i="2"/>
  <c r="S128" i="2"/>
  <c r="S129" i="2"/>
  <c r="S130" i="2"/>
  <c r="S131" i="2"/>
  <c r="S132" i="2"/>
  <c r="S133" i="2"/>
  <c r="S134" i="2"/>
  <c r="S135" i="2"/>
  <c r="S136" i="2"/>
  <c r="S137" i="2"/>
  <c r="S138" i="2"/>
  <c r="S139" i="2"/>
  <c r="S140" i="2"/>
  <c r="S141" i="2"/>
  <c r="S142" i="2"/>
  <c r="S143" i="2"/>
  <c r="S144" i="2"/>
  <c r="S145" i="2"/>
  <c r="S146" i="2"/>
  <c r="S147" i="2"/>
  <c r="S148" i="2"/>
  <c r="S149" i="2"/>
  <c r="S150" i="2"/>
  <c r="S151" i="2"/>
  <c r="S152" i="2"/>
  <c r="S153" i="2"/>
  <c r="S154" i="2"/>
  <c r="S155" i="2"/>
  <c r="S156" i="2"/>
  <c r="S157" i="2"/>
  <c r="S159" i="2"/>
  <c r="S161" i="2"/>
  <c r="S162" i="2"/>
  <c r="S163" i="2"/>
  <c r="S164" i="2"/>
  <c r="S165" i="2"/>
  <c r="S166" i="2"/>
  <c r="S167" i="2"/>
  <c r="S168" i="2"/>
  <c r="S169" i="2"/>
  <c r="S170" i="2"/>
  <c r="S171" i="2"/>
  <c r="S172" i="2"/>
  <c r="S173" i="2"/>
  <c r="S176" i="2"/>
  <c r="S177" i="2"/>
  <c r="S178" i="2"/>
  <c r="S179" i="2"/>
  <c r="S180" i="2"/>
  <c r="S181" i="2"/>
  <c r="S182" i="2"/>
  <c r="S183" i="2"/>
  <c r="S185" i="2"/>
  <c r="S187" i="2"/>
  <c r="S188" i="2"/>
  <c r="S189" i="2"/>
  <c r="S190" i="2"/>
  <c r="S191" i="2"/>
  <c r="S192" i="2"/>
  <c r="S193" i="2"/>
  <c r="S194" i="2"/>
  <c r="S195" i="2"/>
  <c r="S196" i="2"/>
  <c r="S197" i="2"/>
  <c r="S198" i="2"/>
  <c r="S199" i="2"/>
  <c r="S200" i="2"/>
  <c r="S201" i="2"/>
  <c r="S202" i="2"/>
  <c r="S203" i="2"/>
  <c r="S204" i="2"/>
  <c r="S205" i="2"/>
  <c r="S206" i="2"/>
  <c r="S207" i="2"/>
  <c r="S208" i="2"/>
  <c r="S209" i="2"/>
  <c r="S210" i="2"/>
  <c r="S211" i="2"/>
  <c r="S212" i="2"/>
  <c r="S213" i="2"/>
  <c r="S216" i="2"/>
  <c r="S217" i="2"/>
  <c r="S218" i="2"/>
  <c r="S219" i="2"/>
  <c r="S220" i="2"/>
  <c r="S221" i="2"/>
  <c r="S222" i="2"/>
  <c r="S223" i="2"/>
  <c r="S224" i="2"/>
  <c r="S225" i="2"/>
  <c r="S226" i="2"/>
  <c r="S227" i="2"/>
  <c r="S228" i="2"/>
  <c r="S229" i="2"/>
  <c r="S230" i="2"/>
  <c r="S231" i="2"/>
  <c r="S232" i="2"/>
  <c r="S233" i="2"/>
  <c r="S234" i="2"/>
  <c r="S235" i="2"/>
  <c r="S236" i="2"/>
  <c r="S237" i="2"/>
  <c r="S238" i="2"/>
  <c r="S239" i="2"/>
  <c r="S240" i="2"/>
  <c r="S241" i="2"/>
  <c r="S242" i="2"/>
  <c r="S243" i="2"/>
  <c r="S244" i="2"/>
  <c r="S245" i="2"/>
  <c r="S246" i="2"/>
  <c r="S247" i="2"/>
  <c r="S248" i="2"/>
  <c r="S252" i="2"/>
  <c r="S253" i="2"/>
  <c r="S254" i="2"/>
  <c r="S255" i="2"/>
  <c r="S256" i="2"/>
  <c r="S257" i="2"/>
  <c r="S258" i="2"/>
  <c r="S259" i="2"/>
  <c r="S260" i="2"/>
  <c r="S261" i="2"/>
  <c r="S262" i="2"/>
  <c r="S263" i="2"/>
  <c r="S264" i="2"/>
  <c r="S265" i="2"/>
  <c r="S266" i="2"/>
  <c r="S267" i="2"/>
  <c r="S268" i="2"/>
  <c r="S269" i="2"/>
  <c r="S270" i="2"/>
  <c r="S271" i="2"/>
  <c r="S272" i="2"/>
  <c r="S273" i="2"/>
  <c r="S274" i="2"/>
  <c r="S275" i="2"/>
  <c r="S278" i="2"/>
  <c r="S279" i="2"/>
  <c r="S280" i="2"/>
  <c r="S281" i="2"/>
  <c r="S282" i="2"/>
  <c r="S283" i="2"/>
  <c r="S284" i="2"/>
  <c r="S285" i="2"/>
  <c r="S286" i="2"/>
  <c r="S287" i="2"/>
  <c r="S288" i="2"/>
  <c r="S289" i="2"/>
  <c r="S290" i="2"/>
  <c r="S291" i="2"/>
  <c r="S292" i="2"/>
  <c r="S293" i="2"/>
  <c r="S294" i="2"/>
  <c r="S295" i="2"/>
  <c r="S296" i="2"/>
  <c r="S297" i="2"/>
  <c r="S298" i="2"/>
  <c r="S299" i="2"/>
  <c r="S300" i="2"/>
  <c r="S301" i="2"/>
  <c r="S302" i="2"/>
  <c r="S303" i="2"/>
  <c r="S304" i="2"/>
  <c r="S305" i="2"/>
  <c r="S306" i="2"/>
  <c r="S307" i="2"/>
  <c r="S308" i="2"/>
  <c r="S309" i="2"/>
  <c r="S310" i="2"/>
  <c r="S311" i="2"/>
  <c r="S312" i="2"/>
  <c r="S313" i="2"/>
  <c r="S314" i="2"/>
  <c r="S315" i="2"/>
  <c r="S316" i="2"/>
  <c r="S317" i="2"/>
  <c r="S318" i="2"/>
  <c r="S319" i="2"/>
  <c r="S320" i="2"/>
  <c r="S321" i="2"/>
  <c r="S322" i="2"/>
  <c r="S323" i="2"/>
  <c r="S324" i="2"/>
  <c r="S325" i="2"/>
  <c r="S328" i="2"/>
  <c r="S329" i="2"/>
  <c r="S330" i="2"/>
  <c r="S333" i="2"/>
  <c r="S334" i="2"/>
  <c r="S336" i="2"/>
  <c r="S337" i="2"/>
  <c r="S338" i="2"/>
  <c r="S339" i="2"/>
  <c r="S340" i="2"/>
  <c r="S341" i="2"/>
  <c r="S342" i="2"/>
  <c r="S343" i="2"/>
  <c r="S344" i="2"/>
  <c r="S345" i="2"/>
  <c r="S346" i="2"/>
  <c r="S347" i="2"/>
  <c r="S348" i="2"/>
  <c r="S349" i="2"/>
  <c r="S350" i="2"/>
  <c r="S351" i="2"/>
  <c r="S354" i="2"/>
  <c r="S355" i="2"/>
  <c r="S356" i="2"/>
  <c r="S357" i="2"/>
  <c r="S358" i="2"/>
  <c r="S359" i="2"/>
  <c r="S360" i="2"/>
  <c r="S361" i="2"/>
  <c r="S362" i="2"/>
  <c r="S363" i="2"/>
  <c r="N11" i="28"/>
  <c r="N12" i="28"/>
  <c r="N13" i="28"/>
  <c r="N14" i="28"/>
  <c r="N15" i="28"/>
  <c r="N16" i="28"/>
  <c r="N17" i="28"/>
  <c r="N18" i="28"/>
  <c r="N19" i="28"/>
  <c r="N20" i="28"/>
  <c r="N21" i="28"/>
  <c r="N22" i="28"/>
  <c r="T85" i="2"/>
  <c r="T83" i="2"/>
  <c r="W364" i="2"/>
  <c r="W365" i="2"/>
  <c r="W366" i="2"/>
  <c r="W367" i="2"/>
  <c r="W368" i="2"/>
  <c r="W369" i="2"/>
  <c r="W370" i="2"/>
  <c r="W371" i="2"/>
  <c r="W372" i="2"/>
  <c r="W373" i="2"/>
  <c r="W374" i="2"/>
  <c r="W375" i="2"/>
  <c r="W376" i="2"/>
  <c r="W377" i="2"/>
  <c r="W378" i="2"/>
  <c r="W379" i="2"/>
  <c r="W380" i="2"/>
  <c r="W381" i="2"/>
  <c r="W382" i="2"/>
  <c r="W383" i="2"/>
  <c r="W384" i="2"/>
  <c r="W385" i="2"/>
  <c r="W386" i="2"/>
  <c r="W387" i="2"/>
  <c r="W388" i="2"/>
  <c r="W389" i="2"/>
  <c r="W390" i="2"/>
  <c r="W391" i="2"/>
  <c r="W392" i="2"/>
  <c r="W393" i="2"/>
  <c r="W394" i="2"/>
  <c r="W395" i="2"/>
  <c r="W396" i="2"/>
  <c r="W397" i="2"/>
  <c r="W398" i="2"/>
  <c r="W399" i="2"/>
  <c r="W400" i="2"/>
  <c r="W401" i="2"/>
  <c r="W402" i="2"/>
  <c r="W403" i="2"/>
  <c r="W404" i="2"/>
  <c r="W405" i="2"/>
  <c r="W406" i="2"/>
  <c r="W407" i="2"/>
  <c r="W408" i="2"/>
  <c r="W409" i="2"/>
  <c r="W410" i="2"/>
  <c r="H26" i="32" l="1"/>
  <c r="H12" i="39"/>
  <c r="F13" i="39"/>
  <c r="F12" i="39"/>
  <c r="F11" i="39"/>
  <c r="A8" i="39"/>
  <c r="A7" i="39"/>
  <c r="B6" i="39"/>
  <c r="A6" i="39"/>
  <c r="B5" i="39"/>
  <c r="A5" i="39"/>
  <c r="B4" i="39"/>
  <c r="A4" i="39"/>
  <c r="B3" i="39"/>
  <c r="A3" i="39"/>
  <c r="F14" i="39" l="1"/>
  <c r="H11" i="39"/>
  <c r="H14" i="39" s="1"/>
  <c r="B12" i="37" l="1"/>
  <c r="B13" i="37"/>
  <c r="B14" i="37"/>
  <c r="B11" i="37"/>
  <c r="B15" i="37" l="1"/>
  <c r="Q408" i="2" l="1"/>
  <c r="Q407" i="2"/>
  <c r="Q406" i="2"/>
  <c r="Q405" i="2"/>
  <c r="Q404" i="2"/>
  <c r="Q402" i="2"/>
  <c r="Q401" i="2"/>
  <c r="Q400" i="2"/>
  <c r="Q395" i="2"/>
  <c r="Q394" i="2"/>
  <c r="Q393" i="2"/>
  <c r="Q392" i="2"/>
  <c r="Q391" i="2"/>
  <c r="Q390" i="2"/>
  <c r="Q389" i="2"/>
  <c r="Q388" i="2"/>
  <c r="Q387" i="2"/>
  <c r="Q384" i="2"/>
  <c r="Q383" i="2"/>
  <c r="Q382" i="2"/>
  <c r="Q381" i="2"/>
  <c r="Q380" i="2"/>
  <c r="Q379" i="2"/>
  <c r="Q377" i="2"/>
  <c r="Q373" i="2"/>
  <c r="Q372" i="2"/>
  <c r="Q370" i="2"/>
  <c r="Q369" i="2"/>
  <c r="Q368" i="2"/>
  <c r="Q367" i="2"/>
  <c r="Q366" i="2"/>
  <c r="Q365" i="2"/>
  <c r="Q364" i="2"/>
  <c r="Q363" i="2"/>
  <c r="Q362" i="2"/>
  <c r="Q361" i="2"/>
  <c r="Q360" i="2"/>
  <c r="Q359" i="2"/>
  <c r="Q358" i="2"/>
  <c r="Q357" i="2"/>
  <c r="Q356" i="2"/>
  <c r="Q355" i="2"/>
  <c r="Q354" i="2"/>
  <c r="Q351" i="2"/>
  <c r="Q350" i="2"/>
  <c r="Q349" i="2"/>
  <c r="Q347" i="2"/>
  <c r="Q345" i="2"/>
  <c r="Q344" i="2"/>
  <c r="Q342" i="2"/>
  <c r="Q341" i="2"/>
  <c r="Q340" i="2"/>
  <c r="Q339" i="2"/>
  <c r="Q338" i="2"/>
  <c r="Q337" i="2"/>
  <c r="Q336" i="2"/>
  <c r="Q334" i="2"/>
  <c r="Q333" i="2"/>
  <c r="Q330" i="2"/>
  <c r="Q329" i="2"/>
  <c r="Q328" i="2"/>
  <c r="Q325" i="2"/>
  <c r="Q320" i="2"/>
  <c r="Q317" i="2"/>
  <c r="Q316" i="2"/>
  <c r="Q315" i="2"/>
  <c r="Q314" i="2"/>
  <c r="Q313" i="2"/>
  <c r="Q312" i="2"/>
  <c r="Q311" i="2"/>
  <c r="Q310" i="2"/>
  <c r="Q309" i="2"/>
  <c r="Q308" i="2"/>
  <c r="Q307" i="2"/>
  <c r="Q306" i="2"/>
  <c r="Q305" i="2"/>
  <c r="Q303" i="2"/>
  <c r="Q302" i="2"/>
  <c r="Q301" i="2"/>
  <c r="Q300" i="2"/>
  <c r="Q299" i="2"/>
  <c r="Q298" i="2"/>
  <c r="Q297" i="2"/>
  <c r="Q295" i="2"/>
  <c r="Q294" i="2"/>
  <c r="Q292" i="2"/>
  <c r="Q291" i="2"/>
  <c r="Q290" i="2"/>
  <c r="Q287" i="2"/>
  <c r="Q286" i="2"/>
  <c r="Q281" i="2"/>
  <c r="Q278" i="2"/>
  <c r="Q275" i="2"/>
  <c r="Q274" i="2"/>
  <c r="Q273" i="2"/>
  <c r="Q272" i="2"/>
  <c r="Q271" i="2"/>
  <c r="Q270" i="2"/>
  <c r="Q269" i="2"/>
  <c r="Q268" i="2"/>
  <c r="Q267" i="2"/>
  <c r="Q266" i="2"/>
  <c r="Q265" i="2"/>
  <c r="Q264" i="2"/>
  <c r="Q263" i="2"/>
  <c r="Q262" i="2"/>
  <c r="Q261" i="2"/>
  <c r="Q259" i="2"/>
  <c r="Q258" i="2"/>
  <c r="Q257" i="2"/>
  <c r="Q256" i="2"/>
  <c r="Q253" i="2"/>
  <c r="Q252" i="2"/>
  <c r="Q248" i="2"/>
  <c r="Q246" i="2"/>
  <c r="Q242" i="2"/>
  <c r="Q241" i="2"/>
  <c r="Q240" i="2"/>
  <c r="Q239" i="2"/>
  <c r="Q237" i="2"/>
  <c r="Q235" i="2"/>
  <c r="Q234" i="2"/>
  <c r="Q233" i="2"/>
  <c r="Q232" i="2"/>
  <c r="Q231" i="2"/>
  <c r="Q230" i="2"/>
  <c r="Q229" i="2"/>
  <c r="Q228" i="2"/>
  <c r="Q224" i="2"/>
  <c r="Q223" i="2"/>
  <c r="Q222" i="2"/>
  <c r="Q221" i="2"/>
  <c r="Q220" i="2"/>
  <c r="Q219" i="2"/>
  <c r="Q218" i="2"/>
  <c r="Q217" i="2"/>
  <c r="Q216" i="2"/>
  <c r="Q211" i="2"/>
  <c r="Q210" i="2"/>
  <c r="Q209" i="2"/>
  <c r="Q208" i="2"/>
  <c r="Q207" i="2"/>
  <c r="Q206" i="2"/>
  <c r="Q204" i="2"/>
  <c r="Q203" i="2"/>
  <c r="Q202" i="2"/>
  <c r="Q201" i="2"/>
  <c r="Q200" i="2"/>
  <c r="Q199" i="2"/>
  <c r="Q198" i="2"/>
  <c r="Q194" i="2"/>
  <c r="Q193" i="2"/>
  <c r="Q192" i="2"/>
  <c r="Q191" i="2"/>
  <c r="Q190" i="2"/>
  <c r="Q189" i="2"/>
  <c r="Q188" i="2"/>
  <c r="Q187" i="2"/>
  <c r="Q183" i="2"/>
  <c r="Q181" i="2"/>
  <c r="Q180" i="2"/>
  <c r="Q179" i="2"/>
  <c r="Q178" i="2"/>
  <c r="Q173" i="2"/>
  <c r="Q172" i="2"/>
  <c r="Q171" i="2"/>
  <c r="Q169" i="2"/>
  <c r="Q167" i="2"/>
  <c r="Q165" i="2"/>
  <c r="Q164" i="2"/>
  <c r="Q163" i="2"/>
  <c r="Q162" i="2"/>
  <c r="Q161" i="2"/>
  <c r="Q159" i="2"/>
  <c r="Q157" i="2"/>
  <c r="Q156" i="2"/>
  <c r="Q155" i="2"/>
  <c r="Q154" i="2"/>
  <c r="Q153" i="2"/>
  <c r="Q152" i="2"/>
  <c r="Q150" i="2"/>
  <c r="Q149" i="2"/>
  <c r="Q148" i="2"/>
  <c r="Q147" i="2"/>
  <c r="Q146" i="2"/>
  <c r="Q145" i="2"/>
  <c r="Q144" i="2"/>
  <c r="Q143" i="2"/>
  <c r="Q142" i="2"/>
  <c r="Q141" i="2"/>
  <c r="Q140" i="2"/>
  <c r="Q139" i="2"/>
  <c r="Q138" i="2"/>
  <c r="Q137" i="2"/>
  <c r="Q136" i="2"/>
  <c r="Q135" i="2"/>
  <c r="Q134" i="2"/>
  <c r="Q133" i="2"/>
  <c r="Q129" i="2"/>
  <c r="Q128" i="2"/>
  <c r="Q127" i="2"/>
  <c r="Q126" i="2"/>
  <c r="Q124" i="2"/>
  <c r="Q122" i="2"/>
  <c r="Q121" i="2"/>
  <c r="Q120" i="2"/>
  <c r="Q119" i="2"/>
  <c r="Q118" i="2"/>
  <c r="Q117" i="2"/>
  <c r="Q116" i="2"/>
  <c r="Q113" i="2"/>
  <c r="Q112" i="2"/>
  <c r="Q111" i="2"/>
  <c r="Q110" i="2"/>
  <c r="Q109" i="2"/>
  <c r="Q106" i="2"/>
  <c r="Q105" i="2"/>
  <c r="Q104" i="2"/>
  <c r="Q103" i="2"/>
  <c r="Q101" i="2"/>
  <c r="Q100" i="2"/>
  <c r="Q99" i="2"/>
  <c r="Q98" i="2"/>
  <c r="Q97" i="2"/>
  <c r="Q96" i="2"/>
  <c r="Q95" i="2"/>
  <c r="Q94" i="2"/>
  <c r="Q93" i="2"/>
  <c r="Q91" i="2"/>
  <c r="Q88" i="2"/>
  <c r="Q87" i="2"/>
  <c r="Q86" i="2"/>
  <c r="Q85" i="2"/>
  <c r="Q84" i="2"/>
  <c r="Q83" i="2"/>
  <c r="Q80" i="2"/>
  <c r="Q73" i="2"/>
  <c r="Q67" i="2"/>
  <c r="Q63" i="2"/>
  <c r="Q61" i="2"/>
  <c r="Q60" i="2"/>
  <c r="Q56" i="2"/>
  <c r="Q55" i="2"/>
  <c r="Q53" i="2"/>
  <c r="Q52" i="2"/>
  <c r="Q51" i="2"/>
  <c r="Q50" i="2"/>
  <c r="Q49" i="2"/>
  <c r="Q48" i="2"/>
  <c r="Q47" i="2"/>
  <c r="Q46" i="2"/>
  <c r="Q45" i="2"/>
  <c r="Q33" i="2"/>
  <c r="Q28" i="2"/>
  <c r="Q27" i="2"/>
  <c r="Q26" i="2"/>
  <c r="Q25" i="2"/>
  <c r="Q24" i="2"/>
  <c r="Q23" i="2"/>
  <c r="Q22" i="2"/>
  <c r="Q21" i="2"/>
  <c r="Q20" i="2"/>
  <c r="Q19" i="2"/>
  <c r="Q17" i="2"/>
  <c r="Q16" i="2"/>
  <c r="Q39" i="2"/>
  <c r="Q54" i="2"/>
  <c r="Q62" i="2"/>
  <c r="Q64" i="2"/>
  <c r="Q65" i="2"/>
  <c r="Q66" i="2"/>
  <c r="Q74" i="2"/>
  <c r="Q75" i="2"/>
  <c r="Q78" i="2"/>
  <c r="Q102" i="2"/>
  <c r="Q131" i="2"/>
  <c r="Q151" i="2"/>
  <c r="Q166" i="2"/>
  <c r="Q176" i="2"/>
  <c r="Q177" i="2"/>
  <c r="Q182" i="2"/>
  <c r="Q196" i="2"/>
  <c r="Q205" i="2"/>
  <c r="Q212" i="2"/>
  <c r="Q213" i="2"/>
  <c r="Q236" i="2"/>
  <c r="Q243" i="2"/>
  <c r="Q244" i="2"/>
  <c r="Q245" i="2"/>
  <c r="Q247" i="2"/>
  <c r="Q260" i="2"/>
  <c r="Q279" i="2"/>
  <c r="Q280" i="2"/>
  <c r="Q285" i="2"/>
  <c r="Q288" i="2"/>
  <c r="Q289" i="2"/>
  <c r="Q293" i="2"/>
  <c r="Q296" i="2"/>
  <c r="Q304" i="2"/>
  <c r="Q321" i="2"/>
  <c r="Q322" i="2"/>
  <c r="Q343" i="2"/>
  <c r="Q346" i="2"/>
  <c r="Q348" i="2"/>
  <c r="Q374" i="2"/>
  <c r="Q378" i="2"/>
  <c r="Q396" i="2"/>
  <c r="P75" i="2"/>
  <c r="P78" i="2"/>
  <c r="P166" i="2"/>
  <c r="P236" i="2"/>
  <c r="P243" i="2"/>
  <c r="P244" i="2"/>
  <c r="R74" i="2" l="1"/>
  <c r="P74" i="2" s="1"/>
  <c r="R75" i="2"/>
  <c r="R78" i="2"/>
  <c r="R166" i="2"/>
  <c r="R227" i="2"/>
  <c r="P227" i="2" s="1"/>
  <c r="R236" i="2"/>
  <c r="R243" i="2"/>
  <c r="R244" i="2"/>
  <c r="A6" i="28" l="1"/>
  <c r="A5" i="28"/>
  <c r="A3" i="28"/>
  <c r="T384" i="2" l="1"/>
  <c r="T330" i="2"/>
  <c r="T299" i="2"/>
  <c r="T244" i="2"/>
  <c r="T236" i="2"/>
  <c r="T225" i="2"/>
  <c r="T204" i="2"/>
  <c r="T185" i="2"/>
  <c r="T157" i="2"/>
  <c r="T96" i="2"/>
  <c r="T77" i="2"/>
  <c r="T70" i="2"/>
  <c r="T312" i="2"/>
  <c r="T195" i="2"/>
  <c r="T87" i="2"/>
  <c r="T45" i="2"/>
  <c r="T368" i="2"/>
  <c r="T329" i="2"/>
  <c r="T256" i="2"/>
  <c r="T243" i="2"/>
  <c r="T234" i="2"/>
  <c r="T224" i="2"/>
  <c r="T202" i="2"/>
  <c r="T171" i="2"/>
  <c r="T145" i="2"/>
  <c r="T91" i="2"/>
  <c r="T84" i="2"/>
  <c r="T75" i="2"/>
  <c r="T69" i="2"/>
  <c r="T246" i="2"/>
  <c r="T216" i="2"/>
  <c r="T101" i="2"/>
  <c r="T73" i="2"/>
  <c r="T355" i="2"/>
  <c r="T313" i="2"/>
  <c r="T255" i="2"/>
  <c r="T241" i="2"/>
  <c r="T233" i="2"/>
  <c r="T221" i="2"/>
  <c r="T201" i="2"/>
  <c r="T166" i="2"/>
  <c r="T124" i="2"/>
  <c r="T88" i="2"/>
  <c r="T79" i="2"/>
  <c r="T74" i="2"/>
  <c r="T67" i="2"/>
  <c r="T338" i="2"/>
  <c r="T238" i="2"/>
  <c r="T232" i="2"/>
  <c r="T165" i="2"/>
  <c r="T78" i="2"/>
  <c r="R39" i="2"/>
  <c r="P39" i="2" s="1"/>
  <c r="R65" i="2"/>
  <c r="P65" i="2" s="1"/>
  <c r="R108" i="2"/>
  <c r="R176" i="2"/>
  <c r="P176" i="2" s="1"/>
  <c r="R205" i="2"/>
  <c r="P205" i="2" s="1"/>
  <c r="R245" i="2"/>
  <c r="P245" i="2" s="1"/>
  <c r="R279" i="2"/>
  <c r="P279" i="2" s="1"/>
  <c r="R289" i="2"/>
  <c r="P289" i="2" s="1"/>
  <c r="R321" i="2"/>
  <c r="P321" i="2" s="1"/>
  <c r="R348" i="2"/>
  <c r="P348" i="2" s="1"/>
  <c r="R102" i="2"/>
  <c r="P102" i="2" s="1"/>
  <c r="R304" i="2"/>
  <c r="P304" i="2" s="1"/>
  <c r="R54" i="2"/>
  <c r="P54" i="2" s="1"/>
  <c r="R66" i="2"/>
  <c r="P66" i="2" s="1"/>
  <c r="R131" i="2"/>
  <c r="P131" i="2" s="1"/>
  <c r="R177" i="2"/>
  <c r="P177" i="2" s="1"/>
  <c r="R212" i="2"/>
  <c r="P212" i="2" s="1"/>
  <c r="R247" i="2"/>
  <c r="P247" i="2" s="1"/>
  <c r="R280" i="2"/>
  <c r="P280" i="2" s="1"/>
  <c r="R293" i="2"/>
  <c r="P293" i="2" s="1"/>
  <c r="R322" i="2"/>
  <c r="P322" i="2" s="1"/>
  <c r="R374" i="2"/>
  <c r="P374" i="2" s="1"/>
  <c r="R72" i="2"/>
  <c r="R196" i="2"/>
  <c r="P196" i="2" s="1"/>
  <c r="R260" i="2"/>
  <c r="P260" i="2" s="1"/>
  <c r="R346" i="2"/>
  <c r="P346" i="2" s="1"/>
  <c r="R62" i="2"/>
  <c r="P62" i="2" s="1"/>
  <c r="R71" i="2"/>
  <c r="R151" i="2"/>
  <c r="P151" i="2" s="1"/>
  <c r="R182" i="2"/>
  <c r="P182" i="2" s="1"/>
  <c r="R213" i="2"/>
  <c r="P213" i="2" s="1"/>
  <c r="R249" i="2"/>
  <c r="R285" i="2"/>
  <c r="P285" i="2" s="1"/>
  <c r="R296" i="2"/>
  <c r="P296" i="2" s="1"/>
  <c r="R343" i="2"/>
  <c r="P343" i="2" s="1"/>
  <c r="R378" i="2"/>
  <c r="P378" i="2" s="1"/>
  <c r="R64" i="2"/>
  <c r="P64" i="2" s="1"/>
  <c r="R215" i="2"/>
  <c r="R288" i="2"/>
  <c r="P288" i="2" s="1"/>
  <c r="R396" i="2"/>
  <c r="P396" i="2" s="1"/>
  <c r="R51" i="2"/>
  <c r="P51" i="2" s="1"/>
  <c r="T382" i="2"/>
  <c r="T386" i="2"/>
  <c r="T390" i="2"/>
  <c r="T394" i="2"/>
  <c r="T398" i="2"/>
  <c r="T402" i="2"/>
  <c r="T406" i="2"/>
  <c r="T410" i="2"/>
  <c r="T376" i="2"/>
  <c r="T12" i="2"/>
  <c r="T16" i="2"/>
  <c r="T20" i="2"/>
  <c r="T24" i="2"/>
  <c r="T28" i="2"/>
  <c r="T32" i="2"/>
  <c r="T36" i="2"/>
  <c r="T40" i="2"/>
  <c r="T44" i="2"/>
  <c r="T48" i="2"/>
  <c r="T52" i="2"/>
  <c r="T56" i="2"/>
  <c r="T60" i="2"/>
  <c r="T64" i="2"/>
  <c r="T68" i="2"/>
  <c r="T72" i="2"/>
  <c r="T76" i="2"/>
  <c r="T80" i="2"/>
  <c r="T92" i="2"/>
  <c r="T100" i="2"/>
  <c r="T104" i="2"/>
  <c r="T108" i="2"/>
  <c r="T112" i="2"/>
  <c r="T116" i="2"/>
  <c r="T120" i="2"/>
  <c r="T128" i="2"/>
  <c r="T132" i="2"/>
  <c r="T136" i="2"/>
  <c r="T140" i="2"/>
  <c r="T144" i="2"/>
  <c r="T148" i="2"/>
  <c r="T152" i="2"/>
  <c r="T156" i="2"/>
  <c r="T160" i="2"/>
  <c r="T164" i="2"/>
  <c r="T168" i="2"/>
  <c r="T172" i="2"/>
  <c r="T176" i="2"/>
  <c r="T180" i="2"/>
  <c r="T184" i="2"/>
  <c r="T188" i="2"/>
  <c r="T192" i="2"/>
  <c r="T196" i="2"/>
  <c r="T200" i="2"/>
  <c r="T208" i="2"/>
  <c r="T212" i="2"/>
  <c r="T220" i="2"/>
  <c r="T228" i="2"/>
  <c r="T240" i="2"/>
  <c r="T248" i="2"/>
  <c r="T252" i="2"/>
  <c r="T260" i="2"/>
  <c r="T264" i="2"/>
  <c r="T268" i="2"/>
  <c r="T272" i="2"/>
  <c r="T276" i="2"/>
  <c r="T280" i="2"/>
  <c r="T284" i="2"/>
  <c r="T288" i="2"/>
  <c r="T379" i="2"/>
  <c r="T389" i="2"/>
  <c r="T395" i="2"/>
  <c r="T400" i="2"/>
  <c r="T405" i="2"/>
  <c r="T378" i="2"/>
  <c r="T11" i="2"/>
  <c r="T17" i="2"/>
  <c r="T22" i="2"/>
  <c r="T27" i="2"/>
  <c r="T33" i="2"/>
  <c r="T38" i="2"/>
  <c r="T43" i="2"/>
  <c r="T49" i="2"/>
  <c r="T54" i="2"/>
  <c r="T59" i="2"/>
  <c r="T65" i="2"/>
  <c r="T81" i="2"/>
  <c r="T86" i="2"/>
  <c r="T97" i="2"/>
  <c r="T102" i="2"/>
  <c r="T107" i="2"/>
  <c r="T113" i="2"/>
  <c r="T118" i="2"/>
  <c r="T123" i="2"/>
  <c r="T129" i="2"/>
  <c r="T134" i="2"/>
  <c r="T139" i="2"/>
  <c r="T150" i="2"/>
  <c r="T155" i="2"/>
  <c r="T161" i="2"/>
  <c r="T177" i="2"/>
  <c r="T182" i="2"/>
  <c r="T187" i="2"/>
  <c r="T193" i="2"/>
  <c r="T198" i="2"/>
  <c r="T203" i="2"/>
  <c r="T209" i="2"/>
  <c r="T214" i="2"/>
  <c r="T219" i="2"/>
  <c r="T230" i="2"/>
  <c r="T235" i="2"/>
  <c r="T251" i="2"/>
  <c r="T257" i="2"/>
  <c r="T262" i="2"/>
  <c r="T267" i="2"/>
  <c r="T273" i="2"/>
  <c r="T278" i="2"/>
  <c r="T283" i="2"/>
  <c r="T289" i="2"/>
  <c r="T293" i="2"/>
  <c r="T297" i="2"/>
  <c r="T301" i="2"/>
  <c r="T305" i="2"/>
  <c r="T309" i="2"/>
  <c r="T317" i="2"/>
  <c r="T321" i="2"/>
  <c r="T325" i="2"/>
  <c r="T333" i="2"/>
  <c r="T337" i="2"/>
  <c r="T341" i="2"/>
  <c r="T345" i="2"/>
  <c r="T349" i="2"/>
  <c r="T353" i="2"/>
  <c r="T357" i="2"/>
  <c r="T361" i="2"/>
  <c r="T365" i="2"/>
  <c r="T369" i="2"/>
  <c r="T373" i="2"/>
  <c r="T380" i="2"/>
  <c r="T385" i="2"/>
  <c r="T391" i="2"/>
  <c r="T396" i="2"/>
  <c r="T401" i="2"/>
  <c r="T407" i="2"/>
  <c r="T375" i="2"/>
  <c r="T13" i="2"/>
  <c r="T18" i="2"/>
  <c r="T23" i="2"/>
  <c r="T29" i="2"/>
  <c r="T34" i="2"/>
  <c r="T39" i="2"/>
  <c r="T50" i="2"/>
  <c r="T55" i="2"/>
  <c r="T61" i="2"/>
  <c r="T66" i="2"/>
  <c r="T71" i="2"/>
  <c r="T82" i="2"/>
  <c r="T93" i="2"/>
  <c r="T98" i="2"/>
  <c r="T103" i="2"/>
  <c r="T109" i="2"/>
  <c r="T114" i="2"/>
  <c r="T119" i="2"/>
  <c r="T125" i="2"/>
  <c r="T130" i="2"/>
  <c r="T135" i="2"/>
  <c r="T141" i="2"/>
  <c r="T146" i="2"/>
  <c r="T151" i="2"/>
  <c r="T162" i="2"/>
  <c r="T167" i="2"/>
  <c r="T173" i="2"/>
  <c r="T178" i="2"/>
  <c r="T183" i="2"/>
  <c r="T189" i="2"/>
  <c r="T194" i="2"/>
  <c r="T199" i="2"/>
  <c r="T205" i="2"/>
  <c r="T210" i="2"/>
  <c r="T215" i="2"/>
  <c r="T226" i="2"/>
  <c r="T231" i="2"/>
  <c r="T237" i="2"/>
  <c r="T242" i="2"/>
  <c r="T247" i="2"/>
  <c r="T253" i="2"/>
  <c r="T258" i="2"/>
  <c r="T263" i="2"/>
  <c r="T269" i="2"/>
  <c r="T274" i="2"/>
  <c r="T279" i="2"/>
  <c r="T285" i="2"/>
  <c r="T290" i="2"/>
  <c r="T294" i="2"/>
  <c r="T298" i="2"/>
  <c r="T302" i="2"/>
  <c r="T306" i="2"/>
  <c r="T310" i="2"/>
  <c r="T314" i="2"/>
  <c r="T318" i="2"/>
  <c r="T322" i="2"/>
  <c r="T326" i="2"/>
  <c r="T334" i="2"/>
  <c r="T342" i="2"/>
  <c r="T346" i="2"/>
  <c r="T350" i="2"/>
  <c r="T354" i="2"/>
  <c r="T358" i="2"/>
  <c r="T362" i="2"/>
  <c r="T366" i="2"/>
  <c r="T370" i="2"/>
  <c r="T10" i="2"/>
  <c r="T381" i="2"/>
  <c r="T392" i="2"/>
  <c r="T403" i="2"/>
  <c r="T377" i="2"/>
  <c r="T19" i="2"/>
  <c r="T30" i="2"/>
  <c r="T41" i="2"/>
  <c r="T51" i="2"/>
  <c r="T62" i="2"/>
  <c r="T94" i="2"/>
  <c r="T105" i="2"/>
  <c r="T115" i="2"/>
  <c r="T126" i="2"/>
  <c r="T137" i="2"/>
  <c r="T147" i="2"/>
  <c r="T158" i="2"/>
  <c r="T169" i="2"/>
  <c r="T179" i="2"/>
  <c r="T190" i="2"/>
  <c r="T211" i="2"/>
  <c r="T222" i="2"/>
  <c r="T254" i="2"/>
  <c r="T265" i="2"/>
  <c r="T275" i="2"/>
  <c r="T286" i="2"/>
  <c r="T295" i="2"/>
  <c r="T303" i="2"/>
  <c r="T311" i="2"/>
  <c r="T319" i="2"/>
  <c r="T327" i="2"/>
  <c r="T335" i="2"/>
  <c r="T343" i="2"/>
  <c r="T351" i="2"/>
  <c r="T359" i="2"/>
  <c r="T367" i="2"/>
  <c r="T383" i="2"/>
  <c r="T393" i="2"/>
  <c r="T404" i="2"/>
  <c r="T374" i="2"/>
  <c r="T21" i="2"/>
  <c r="T31" i="2"/>
  <c r="T42" i="2"/>
  <c r="T53" i="2"/>
  <c r="T63" i="2"/>
  <c r="T95" i="2"/>
  <c r="T106" i="2"/>
  <c r="T117" i="2"/>
  <c r="T127" i="2"/>
  <c r="T138" i="2"/>
  <c r="T149" i="2"/>
  <c r="T159" i="2"/>
  <c r="T170" i="2"/>
  <c r="T181" i="2"/>
  <c r="T191" i="2"/>
  <c r="T213" i="2"/>
  <c r="T223" i="2"/>
  <c r="T245" i="2"/>
  <c r="T266" i="2"/>
  <c r="T277" i="2"/>
  <c r="T287" i="2"/>
  <c r="T296" i="2"/>
  <c r="T304" i="2"/>
  <c r="T320" i="2"/>
  <c r="T328" i="2"/>
  <c r="T336" i="2"/>
  <c r="T344" i="2"/>
  <c r="T352" i="2"/>
  <c r="T360" i="2"/>
  <c r="T387" i="2"/>
  <c r="T397" i="2"/>
  <c r="T408" i="2"/>
  <c r="T14" i="2"/>
  <c r="T25" i="2"/>
  <c r="T35" i="2"/>
  <c r="T46" i="2"/>
  <c r="T57" i="2"/>
  <c r="T89" i="2"/>
  <c r="T99" i="2"/>
  <c r="T110" i="2"/>
  <c r="T121" i="2"/>
  <c r="T131" i="2"/>
  <c r="T142" i="2"/>
  <c r="T153" i="2"/>
  <c r="T163" i="2"/>
  <c r="T174" i="2"/>
  <c r="T206" i="2"/>
  <c r="T217" i="2"/>
  <c r="T227" i="2"/>
  <c r="T249" i="2"/>
  <c r="T259" i="2"/>
  <c r="T270" i="2"/>
  <c r="T281" i="2"/>
  <c r="T291" i="2"/>
  <c r="T307" i="2"/>
  <c r="T315" i="2"/>
  <c r="T323" i="2"/>
  <c r="T331" i="2"/>
  <c r="T339" i="2"/>
  <c r="T347" i="2"/>
  <c r="T363" i="2"/>
  <c r="T371" i="2"/>
  <c r="T388" i="2"/>
  <c r="T399" i="2"/>
  <c r="T409" i="2"/>
  <c r="T15" i="2"/>
  <c r="T26" i="2"/>
  <c r="T37" i="2"/>
  <c r="T47" i="2"/>
  <c r="T58" i="2"/>
  <c r="T90" i="2"/>
  <c r="T111" i="2"/>
  <c r="T122" i="2"/>
  <c r="T133" i="2"/>
  <c r="T143" i="2"/>
  <c r="T154" i="2"/>
  <c r="T175" i="2"/>
  <c r="T186" i="2"/>
  <c r="T197" i="2"/>
  <c r="T207" i="2"/>
  <c r="T218" i="2"/>
  <c r="T229" i="2"/>
  <c r="T239" i="2"/>
  <c r="T250" i="2"/>
  <c r="T261" i="2"/>
  <c r="T271" i="2"/>
  <c r="T282" i="2"/>
  <c r="T292" i="2"/>
  <c r="T300" i="2"/>
  <c r="T308" i="2"/>
  <c r="T316" i="2"/>
  <c r="T324" i="2"/>
  <c r="T332" i="2"/>
  <c r="T340" i="2"/>
  <c r="T348" i="2"/>
  <c r="T356" i="2"/>
  <c r="T364" i="2"/>
  <c r="T372" i="2"/>
  <c r="R20" i="2"/>
  <c r="P20" i="2" s="1"/>
  <c r="R52" i="2"/>
  <c r="P52" i="2" s="1"/>
  <c r="R94" i="2"/>
  <c r="P94" i="2" s="1"/>
  <c r="R118" i="2"/>
  <c r="P118" i="2" s="1"/>
  <c r="R124" i="2"/>
  <c r="P124" i="2" s="1"/>
  <c r="R141" i="2"/>
  <c r="P141" i="2" s="1"/>
  <c r="R174" i="2"/>
  <c r="R181" i="2"/>
  <c r="P181" i="2" s="1"/>
  <c r="R190" i="2"/>
  <c r="P190" i="2" s="1"/>
  <c r="R209" i="2"/>
  <c r="P209" i="2" s="1"/>
  <c r="R224" i="2"/>
  <c r="P224" i="2" s="1"/>
  <c r="R23" i="2"/>
  <c r="P23" i="2" s="1"/>
  <c r="R98" i="2"/>
  <c r="P98" i="2" s="1"/>
  <c r="R111" i="2"/>
  <c r="P111" i="2" s="1"/>
  <c r="R120" i="2"/>
  <c r="P120" i="2" s="1"/>
  <c r="R126" i="2"/>
  <c r="P126" i="2" s="1"/>
  <c r="R143" i="2"/>
  <c r="P143" i="2" s="1"/>
  <c r="R175" i="2"/>
  <c r="R191" i="2"/>
  <c r="P191" i="2" s="1"/>
  <c r="R113" i="2"/>
  <c r="P113" i="2" s="1"/>
  <c r="R121" i="2"/>
  <c r="P121" i="2" s="1"/>
  <c r="R188" i="2"/>
  <c r="P188" i="2" s="1"/>
  <c r="R48" i="2"/>
  <c r="P48" i="2" s="1"/>
  <c r="R93" i="2"/>
  <c r="P93" i="2" s="1"/>
  <c r="R104" i="2"/>
  <c r="P104" i="2" s="1"/>
  <c r="R117" i="2"/>
  <c r="P117" i="2" s="1"/>
  <c r="R123" i="2"/>
  <c r="R139" i="2"/>
  <c r="P139" i="2" s="1"/>
  <c r="R189" i="2"/>
  <c r="P189" i="2" s="1"/>
  <c r="R18" i="2"/>
  <c r="P18" i="2" s="1"/>
  <c r="R50" i="2"/>
  <c r="P50" i="2" s="1"/>
  <c r="R82" i="2"/>
  <c r="R114" i="2"/>
  <c r="P114" i="2" s="1"/>
  <c r="R146" i="2"/>
  <c r="P146" i="2" s="1"/>
  <c r="R178" i="2"/>
  <c r="P178" i="2" s="1"/>
  <c r="R210" i="2"/>
  <c r="P210" i="2" s="1"/>
  <c r="R242" i="2"/>
  <c r="P242" i="2" s="1"/>
  <c r="R274" i="2"/>
  <c r="P274" i="2" s="1"/>
  <c r="R306" i="2"/>
  <c r="P306" i="2" s="1"/>
  <c r="R338" i="2"/>
  <c r="P338" i="2" s="1"/>
  <c r="R370" i="2"/>
  <c r="P370" i="2" s="1"/>
  <c r="R402" i="2"/>
  <c r="P402" i="2" s="1"/>
  <c r="R12" i="2"/>
  <c r="R15" i="2"/>
  <c r="R381" i="2"/>
  <c r="P381" i="2" s="1"/>
  <c r="R225" i="2"/>
  <c r="P225" i="2" s="1"/>
  <c r="R323" i="2"/>
  <c r="P323" i="2" s="1"/>
  <c r="R357" i="2"/>
  <c r="P357" i="2" s="1"/>
  <c r="R326" i="2"/>
  <c r="R200" i="2"/>
  <c r="P200" i="2" s="1"/>
  <c r="R142" i="2"/>
  <c r="P142" i="2" s="1"/>
  <c r="R144" i="2"/>
  <c r="P144" i="2" s="1"/>
  <c r="R19" i="2"/>
  <c r="P19" i="2" s="1"/>
  <c r="R83" i="2"/>
  <c r="P83" i="2" s="1"/>
  <c r="R115" i="2"/>
  <c r="P115" i="2" s="1"/>
  <c r="R147" i="2"/>
  <c r="P147" i="2" s="1"/>
  <c r="R179" i="2"/>
  <c r="P179" i="2" s="1"/>
  <c r="R211" i="2"/>
  <c r="P211" i="2" s="1"/>
  <c r="R275" i="2"/>
  <c r="P275" i="2" s="1"/>
  <c r="R307" i="2"/>
  <c r="P307" i="2" s="1"/>
  <c r="R339" i="2"/>
  <c r="P339" i="2" s="1"/>
  <c r="R371" i="2"/>
  <c r="R403" i="2"/>
  <c r="R13" i="2"/>
  <c r="R376" i="2"/>
  <c r="R319" i="2"/>
  <c r="P319" i="2" s="1"/>
  <c r="R257" i="2"/>
  <c r="P257" i="2" s="1"/>
  <c r="R69" i="2"/>
  <c r="P69" i="2" s="1"/>
  <c r="R231" i="2"/>
  <c r="P231" i="2" s="1"/>
  <c r="R264" i="2"/>
  <c r="P264" i="2" s="1"/>
  <c r="R138" i="2"/>
  <c r="P138" i="2" s="1"/>
  <c r="R362" i="2"/>
  <c r="P362" i="2" s="1"/>
  <c r="R172" i="2"/>
  <c r="P172" i="2" s="1"/>
  <c r="R365" i="2"/>
  <c r="P365" i="2" s="1"/>
  <c r="R84" i="2"/>
  <c r="P84" i="2" s="1"/>
  <c r="R116" i="2"/>
  <c r="P116" i="2" s="1"/>
  <c r="R148" i="2"/>
  <c r="P148" i="2" s="1"/>
  <c r="R180" i="2"/>
  <c r="P180" i="2" s="1"/>
  <c r="R276" i="2"/>
  <c r="R308" i="2"/>
  <c r="P308" i="2" s="1"/>
  <c r="R340" i="2"/>
  <c r="P340" i="2" s="1"/>
  <c r="R372" i="2"/>
  <c r="P372" i="2" s="1"/>
  <c r="R404" i="2"/>
  <c r="P404" i="2" s="1"/>
  <c r="R14" i="2"/>
  <c r="R277" i="2"/>
  <c r="R309" i="2"/>
  <c r="P309" i="2" s="1"/>
  <c r="R373" i="2"/>
  <c r="P373" i="2" s="1"/>
  <c r="R21" i="2"/>
  <c r="P21" i="2" s="1"/>
  <c r="R53" i="2"/>
  <c r="P53" i="2" s="1"/>
  <c r="R85" i="2"/>
  <c r="P85" i="2" s="1"/>
  <c r="R149" i="2"/>
  <c r="P149" i="2" s="1"/>
  <c r="R341" i="2"/>
  <c r="P341" i="2" s="1"/>
  <c r="R405" i="2"/>
  <c r="P405" i="2" s="1"/>
  <c r="R410" i="2"/>
  <c r="R286" i="2"/>
  <c r="P286" i="2" s="1"/>
  <c r="R354" i="2"/>
  <c r="P354" i="2" s="1"/>
  <c r="R324" i="2"/>
  <c r="P324" i="2" s="1"/>
  <c r="R167" i="2"/>
  <c r="P167" i="2" s="1"/>
  <c r="R137" i="2"/>
  <c r="P137" i="2" s="1"/>
  <c r="R331" i="2"/>
  <c r="R22" i="2"/>
  <c r="P22" i="2" s="1"/>
  <c r="R86" i="2"/>
  <c r="P86" i="2" s="1"/>
  <c r="R150" i="2"/>
  <c r="P150" i="2" s="1"/>
  <c r="R214" i="2"/>
  <c r="R246" i="2"/>
  <c r="P246" i="2" s="1"/>
  <c r="R278" i="2"/>
  <c r="P278" i="2" s="1"/>
  <c r="R310" i="2"/>
  <c r="P310" i="2" s="1"/>
  <c r="R342" i="2"/>
  <c r="P342" i="2" s="1"/>
  <c r="R406" i="2"/>
  <c r="P406" i="2" s="1"/>
  <c r="R16" i="2"/>
  <c r="P16" i="2" s="1"/>
  <c r="R312" i="2"/>
  <c r="P312" i="2" s="1"/>
  <c r="R316" i="2"/>
  <c r="P316" i="2" s="1"/>
  <c r="R351" i="2"/>
  <c r="P351" i="2" s="1"/>
  <c r="R353" i="2"/>
  <c r="R132" i="2"/>
  <c r="P132" i="2" s="1"/>
  <c r="R55" i="2"/>
  <c r="P55" i="2" s="1"/>
  <c r="R87" i="2"/>
  <c r="P87" i="2" s="1"/>
  <c r="R119" i="2"/>
  <c r="P119" i="2" s="1"/>
  <c r="R183" i="2"/>
  <c r="P183" i="2" s="1"/>
  <c r="R311" i="2"/>
  <c r="P311" i="2" s="1"/>
  <c r="R375" i="2"/>
  <c r="R407" i="2"/>
  <c r="P407" i="2" s="1"/>
  <c r="R344" i="2"/>
  <c r="P344" i="2" s="1"/>
  <c r="R380" i="2"/>
  <c r="P380" i="2" s="1"/>
  <c r="R223" i="2"/>
  <c r="P223" i="2" s="1"/>
  <c r="R161" i="2"/>
  <c r="P161" i="2" s="1"/>
  <c r="R355" i="2"/>
  <c r="P355" i="2" s="1"/>
  <c r="R197" i="2"/>
  <c r="P197" i="2" s="1"/>
  <c r="R262" i="2"/>
  <c r="P262" i="2" s="1"/>
  <c r="R232" i="2"/>
  <c r="P232" i="2" s="1"/>
  <c r="R24" i="2"/>
  <c r="P24" i="2" s="1"/>
  <c r="R56" i="2"/>
  <c r="P56" i="2" s="1"/>
  <c r="R88" i="2"/>
  <c r="P88" i="2" s="1"/>
  <c r="R152" i="2"/>
  <c r="P152" i="2" s="1"/>
  <c r="R184" i="2"/>
  <c r="R216" i="2"/>
  <c r="P216" i="2" s="1"/>
  <c r="R248" i="2"/>
  <c r="P248" i="2" s="1"/>
  <c r="R408" i="2"/>
  <c r="P408" i="2" s="1"/>
  <c r="R349" i="2"/>
  <c r="P349" i="2" s="1"/>
  <c r="R226" i="2"/>
  <c r="P226" i="2" s="1"/>
  <c r="R389" i="2"/>
  <c r="P389" i="2" s="1"/>
  <c r="R199" i="2"/>
  <c r="P199" i="2" s="1"/>
  <c r="R169" i="2"/>
  <c r="P169" i="2" s="1"/>
  <c r="R25" i="2"/>
  <c r="P25" i="2" s="1"/>
  <c r="R57" i="2"/>
  <c r="P57" i="2" s="1"/>
  <c r="R89" i="2"/>
  <c r="R153" i="2"/>
  <c r="P153" i="2" s="1"/>
  <c r="R185" i="2"/>
  <c r="P185" i="2" s="1"/>
  <c r="R217" i="2"/>
  <c r="P217" i="2" s="1"/>
  <c r="R281" i="2"/>
  <c r="P281" i="2" s="1"/>
  <c r="R313" i="2"/>
  <c r="P313" i="2" s="1"/>
  <c r="R345" i="2"/>
  <c r="P345" i="2" s="1"/>
  <c r="R377" i="2"/>
  <c r="P377" i="2" s="1"/>
  <c r="R409" i="2"/>
  <c r="R250" i="2"/>
  <c r="R314" i="2"/>
  <c r="P314" i="2" s="1"/>
  <c r="R317" i="2"/>
  <c r="P317" i="2" s="1"/>
  <c r="R255" i="2"/>
  <c r="P255" i="2" s="1"/>
  <c r="R26" i="2"/>
  <c r="P26" i="2" s="1"/>
  <c r="R58" i="2"/>
  <c r="P58" i="2" s="1"/>
  <c r="R90" i="2"/>
  <c r="R122" i="2"/>
  <c r="P122" i="2" s="1"/>
  <c r="R154" i="2"/>
  <c r="P154" i="2" s="1"/>
  <c r="R186" i="2"/>
  <c r="R218" i="2"/>
  <c r="P218" i="2" s="1"/>
  <c r="R282" i="2"/>
  <c r="P282" i="2" s="1"/>
  <c r="R318" i="2"/>
  <c r="P318" i="2" s="1"/>
  <c r="R384" i="2"/>
  <c r="P384" i="2" s="1"/>
  <c r="R385" i="2"/>
  <c r="R133" i="2"/>
  <c r="P133" i="2" s="1"/>
  <c r="R390" i="2"/>
  <c r="P390" i="2" s="1"/>
  <c r="R360" i="2"/>
  <c r="P360" i="2" s="1"/>
  <c r="R106" i="2"/>
  <c r="P106" i="2" s="1"/>
  <c r="R266" i="2"/>
  <c r="P266" i="2" s="1"/>
  <c r="R332" i="2"/>
  <c r="R398" i="2"/>
  <c r="R367" i="2"/>
  <c r="P367" i="2" s="1"/>
  <c r="R10" i="2"/>
  <c r="R369" i="2"/>
  <c r="P369" i="2" s="1"/>
  <c r="R27" i="2"/>
  <c r="P27" i="2" s="1"/>
  <c r="R59" i="2"/>
  <c r="P59" i="2" s="1"/>
  <c r="R91" i="2"/>
  <c r="P91" i="2" s="1"/>
  <c r="R155" i="2"/>
  <c r="P155" i="2" s="1"/>
  <c r="R187" i="2"/>
  <c r="P187" i="2" s="1"/>
  <c r="R219" i="2"/>
  <c r="P219" i="2" s="1"/>
  <c r="R251" i="2"/>
  <c r="R283" i="2"/>
  <c r="P283" i="2" s="1"/>
  <c r="R315" i="2"/>
  <c r="P315" i="2" s="1"/>
  <c r="R347" i="2"/>
  <c r="P347" i="2" s="1"/>
  <c r="R379" i="2"/>
  <c r="P379" i="2" s="1"/>
  <c r="R252" i="2"/>
  <c r="P252" i="2" s="1"/>
  <c r="R350" i="2"/>
  <c r="P350" i="2" s="1"/>
  <c r="R28" i="2"/>
  <c r="P28" i="2" s="1"/>
  <c r="R60" i="2"/>
  <c r="P60" i="2" s="1"/>
  <c r="R92" i="2"/>
  <c r="R156" i="2"/>
  <c r="P156" i="2" s="1"/>
  <c r="R220" i="2"/>
  <c r="P220" i="2" s="1"/>
  <c r="R284" i="2"/>
  <c r="P284" i="2" s="1"/>
  <c r="R382" i="2"/>
  <c r="P382" i="2" s="1"/>
  <c r="R320" i="2"/>
  <c r="P320" i="2" s="1"/>
  <c r="R290" i="2"/>
  <c r="P290" i="2" s="1"/>
  <c r="R388" i="2"/>
  <c r="P388" i="2" s="1"/>
  <c r="R198" i="2"/>
  <c r="P198" i="2" s="1"/>
  <c r="R391" i="2"/>
  <c r="P391" i="2" s="1"/>
  <c r="R105" i="2"/>
  <c r="P105" i="2" s="1"/>
  <c r="R107" i="2"/>
  <c r="R29" i="2"/>
  <c r="P29" i="2" s="1"/>
  <c r="R61" i="2"/>
  <c r="P61" i="2" s="1"/>
  <c r="R125" i="2"/>
  <c r="R157" i="2"/>
  <c r="P157" i="2" s="1"/>
  <c r="R221" i="2"/>
  <c r="P221" i="2" s="1"/>
  <c r="R253" i="2"/>
  <c r="P253" i="2" s="1"/>
  <c r="R287" i="2"/>
  <c r="P287" i="2" s="1"/>
  <c r="R193" i="2"/>
  <c r="P193" i="2" s="1"/>
  <c r="R291" i="2"/>
  <c r="P291" i="2" s="1"/>
  <c r="R261" i="2"/>
  <c r="P261" i="2" s="1"/>
  <c r="R294" i="2"/>
  <c r="P294" i="2" s="1"/>
  <c r="R393" i="2"/>
  <c r="P393" i="2" s="1"/>
  <c r="R234" i="2"/>
  <c r="P234" i="2" s="1"/>
  <c r="R30" i="2"/>
  <c r="P30" i="2" s="1"/>
  <c r="R158" i="2"/>
  <c r="R222" i="2"/>
  <c r="P222" i="2" s="1"/>
  <c r="R254" i="2"/>
  <c r="P254" i="2" s="1"/>
  <c r="R352" i="2"/>
  <c r="R258" i="2"/>
  <c r="P258" i="2" s="1"/>
  <c r="R229" i="2"/>
  <c r="P229" i="2" s="1"/>
  <c r="R230" i="2"/>
  <c r="P230" i="2" s="1"/>
  <c r="R327" i="2"/>
  <c r="R202" i="2"/>
  <c r="P202" i="2" s="1"/>
  <c r="R31" i="2"/>
  <c r="P31" i="2" s="1"/>
  <c r="R63" i="2"/>
  <c r="P63" i="2" s="1"/>
  <c r="R95" i="2"/>
  <c r="P95" i="2" s="1"/>
  <c r="R127" i="2"/>
  <c r="P127" i="2" s="1"/>
  <c r="R159" i="2"/>
  <c r="P159" i="2" s="1"/>
  <c r="R383" i="2"/>
  <c r="P383" i="2" s="1"/>
  <c r="R386" i="2"/>
  <c r="R101" i="2"/>
  <c r="P101" i="2" s="1"/>
  <c r="R358" i="2"/>
  <c r="P358" i="2" s="1"/>
  <c r="R136" i="2"/>
  <c r="P136" i="2" s="1"/>
  <c r="R361" i="2"/>
  <c r="P361" i="2" s="1"/>
  <c r="R32" i="2"/>
  <c r="P32" i="2" s="1"/>
  <c r="R96" i="2"/>
  <c r="P96" i="2" s="1"/>
  <c r="R128" i="2"/>
  <c r="P128" i="2" s="1"/>
  <c r="R160" i="2"/>
  <c r="R192" i="2"/>
  <c r="P192" i="2" s="1"/>
  <c r="R256" i="2"/>
  <c r="P256" i="2" s="1"/>
  <c r="R387" i="2"/>
  <c r="P387" i="2" s="1"/>
  <c r="R165" i="2"/>
  <c r="P165" i="2" s="1"/>
  <c r="R135" i="2"/>
  <c r="P135" i="2" s="1"/>
  <c r="R73" i="2"/>
  <c r="P73" i="2" s="1"/>
  <c r="R171" i="2"/>
  <c r="P171" i="2" s="1"/>
  <c r="R271" i="2"/>
  <c r="P271" i="2" s="1"/>
  <c r="R368" i="2"/>
  <c r="P368" i="2" s="1"/>
  <c r="R33" i="2"/>
  <c r="P33" i="2" s="1"/>
  <c r="R97" i="2"/>
  <c r="P97" i="2" s="1"/>
  <c r="R129" i="2"/>
  <c r="P129" i="2" s="1"/>
  <c r="R356" i="2"/>
  <c r="P356" i="2" s="1"/>
  <c r="R295" i="2"/>
  <c r="P295" i="2" s="1"/>
  <c r="R329" i="2"/>
  <c r="P329" i="2" s="1"/>
  <c r="R363" i="2"/>
  <c r="P363" i="2" s="1"/>
  <c r="R173" i="2"/>
  <c r="P173" i="2" s="1"/>
  <c r="R207" i="2"/>
  <c r="P207" i="2" s="1"/>
  <c r="R34" i="2"/>
  <c r="P34" i="2" s="1"/>
  <c r="R130" i="2"/>
  <c r="P130" i="2" s="1"/>
  <c r="R162" i="2"/>
  <c r="P162" i="2" s="1"/>
  <c r="R194" i="2"/>
  <c r="P194" i="2" s="1"/>
  <c r="R164" i="2"/>
  <c r="P164" i="2" s="1"/>
  <c r="R70" i="2"/>
  <c r="P70" i="2" s="1"/>
  <c r="R359" i="2"/>
  <c r="P359" i="2" s="1"/>
  <c r="R392" i="2"/>
  <c r="P392" i="2" s="1"/>
  <c r="R170" i="2"/>
  <c r="P170" i="2" s="1"/>
  <c r="R203" i="2"/>
  <c r="P203" i="2" s="1"/>
  <c r="R364" i="2"/>
  <c r="P364" i="2" s="1"/>
  <c r="R397" i="2"/>
  <c r="R35" i="2"/>
  <c r="R67" i="2"/>
  <c r="P67" i="2" s="1"/>
  <c r="R99" i="2"/>
  <c r="P99" i="2" s="1"/>
  <c r="R163" i="2"/>
  <c r="P163" i="2" s="1"/>
  <c r="R195" i="2"/>
  <c r="P195" i="2" s="1"/>
  <c r="R259" i="2"/>
  <c r="P259" i="2" s="1"/>
  <c r="R228" i="2"/>
  <c r="P228" i="2" s="1"/>
  <c r="R325" i="2"/>
  <c r="P325" i="2" s="1"/>
  <c r="R263" i="2"/>
  <c r="P263" i="2" s="1"/>
  <c r="R328" i="2"/>
  <c r="P328" i="2" s="1"/>
  <c r="R265" i="2"/>
  <c r="P265" i="2" s="1"/>
  <c r="R330" i="2"/>
  <c r="P330" i="2" s="1"/>
  <c r="R235" i="2"/>
  <c r="P235" i="2" s="1"/>
  <c r="R268" i="2"/>
  <c r="P268" i="2" s="1"/>
  <c r="R333" i="2"/>
  <c r="P333" i="2" s="1"/>
  <c r="R366" i="2"/>
  <c r="P366" i="2" s="1"/>
  <c r="R239" i="2"/>
  <c r="P239" i="2" s="1"/>
  <c r="R240" i="2"/>
  <c r="P240" i="2" s="1"/>
  <c r="R337" i="2"/>
  <c r="P337" i="2" s="1"/>
  <c r="R36" i="2"/>
  <c r="R68" i="2"/>
  <c r="P68" i="2" s="1"/>
  <c r="R100" i="2"/>
  <c r="P100" i="2" s="1"/>
  <c r="R292" i="2"/>
  <c r="P292" i="2" s="1"/>
  <c r="R134" i="2"/>
  <c r="P134" i="2" s="1"/>
  <c r="R168" i="2"/>
  <c r="P168" i="2" s="1"/>
  <c r="R297" i="2"/>
  <c r="P297" i="2" s="1"/>
  <c r="R394" i="2"/>
  <c r="P394" i="2" s="1"/>
  <c r="R395" i="2"/>
  <c r="P395" i="2" s="1"/>
  <c r="R301" i="2"/>
  <c r="P301" i="2" s="1"/>
  <c r="R273" i="2"/>
  <c r="P273" i="2" s="1"/>
  <c r="R37" i="2"/>
  <c r="R201" i="2"/>
  <c r="P201" i="2" s="1"/>
  <c r="R267" i="2"/>
  <c r="P267" i="2" s="1"/>
  <c r="R269" i="2"/>
  <c r="P269" i="2" s="1"/>
  <c r="R206" i="2"/>
  <c r="P206" i="2" s="1"/>
  <c r="R80" i="2"/>
  <c r="P80" i="2" s="1"/>
  <c r="R401" i="2"/>
  <c r="P401" i="2" s="1"/>
  <c r="R38" i="2"/>
  <c r="R233" i="2"/>
  <c r="P233" i="2" s="1"/>
  <c r="R299" i="2"/>
  <c r="P299" i="2" s="1"/>
  <c r="R109" i="2"/>
  <c r="P109" i="2" s="1"/>
  <c r="R79" i="2"/>
  <c r="P79" i="2" s="1"/>
  <c r="R103" i="2"/>
  <c r="P103" i="2" s="1"/>
  <c r="R298" i="2"/>
  <c r="P298" i="2" s="1"/>
  <c r="R204" i="2"/>
  <c r="P204" i="2" s="1"/>
  <c r="R334" i="2"/>
  <c r="P334" i="2" s="1"/>
  <c r="R112" i="2"/>
  <c r="P112" i="2" s="1"/>
  <c r="R40" i="2"/>
  <c r="R300" i="2"/>
  <c r="P300" i="2" s="1"/>
  <c r="R145" i="2"/>
  <c r="P145" i="2" s="1"/>
  <c r="R41" i="2"/>
  <c r="R302" i="2"/>
  <c r="P302" i="2" s="1"/>
  <c r="R303" i="2"/>
  <c r="P303" i="2" s="1"/>
  <c r="R81" i="2"/>
  <c r="R42" i="2"/>
  <c r="R238" i="2"/>
  <c r="P238" i="2" s="1"/>
  <c r="R208" i="2"/>
  <c r="P208" i="2" s="1"/>
  <c r="R43" i="2"/>
  <c r="R46" i="2"/>
  <c r="P46" i="2" s="1"/>
  <c r="R399" i="2"/>
  <c r="R336" i="2"/>
  <c r="P336" i="2" s="1"/>
  <c r="R241" i="2"/>
  <c r="P241" i="2" s="1"/>
  <c r="R44" i="2"/>
  <c r="R76" i="2"/>
  <c r="P76" i="2" s="1"/>
  <c r="R140" i="2"/>
  <c r="P140" i="2" s="1"/>
  <c r="R110" i="2"/>
  <c r="P110" i="2" s="1"/>
  <c r="R45" i="2"/>
  <c r="P45" i="2" s="1"/>
  <c r="R77" i="2"/>
  <c r="P77" i="2" s="1"/>
  <c r="R237" i="2"/>
  <c r="P237" i="2" s="1"/>
  <c r="R270" i="2"/>
  <c r="P270" i="2" s="1"/>
  <c r="R335" i="2"/>
  <c r="R272" i="2"/>
  <c r="P272" i="2" s="1"/>
  <c r="R305" i="2"/>
  <c r="P305" i="2" s="1"/>
  <c r="R47" i="2"/>
  <c r="P47" i="2" s="1"/>
  <c r="R11" i="2"/>
  <c r="R400" i="2"/>
  <c r="P400" i="2" s="1"/>
  <c r="R49" i="2"/>
  <c r="P49" i="2" s="1"/>
  <c r="I33" i="38"/>
  <c r="I29" i="38"/>
  <c r="J29" i="38"/>
  <c r="K29" i="38"/>
  <c r="L29" i="38"/>
  <c r="M29" i="38"/>
  <c r="N29" i="38"/>
  <c r="I30" i="38"/>
  <c r="J30" i="38"/>
  <c r="K30" i="38"/>
  <c r="L30" i="38"/>
  <c r="M30" i="38"/>
  <c r="N30" i="38"/>
  <c r="I31" i="38"/>
  <c r="J31" i="38"/>
  <c r="K31" i="38"/>
  <c r="L31" i="38"/>
  <c r="M31" i="38"/>
  <c r="N31" i="38"/>
  <c r="I32" i="38"/>
  <c r="J32" i="38"/>
  <c r="K32" i="38"/>
  <c r="L32" i="38"/>
  <c r="M32" i="38"/>
  <c r="N32" i="38"/>
  <c r="P403" i="2" l="1"/>
  <c r="P386" i="2"/>
  <c r="P399" i="2"/>
  <c r="P385" i="2"/>
  <c r="P81" i="2"/>
  <c r="P38" i="2"/>
  <c r="P327" i="2"/>
  <c r="P186" i="2"/>
  <c r="P331" i="2"/>
  <c r="P15" i="2"/>
  <c r="P82" i="2"/>
  <c r="P35" i="2"/>
  <c r="P92" i="2"/>
  <c r="P332" i="2"/>
  <c r="P250" i="2"/>
  <c r="P184" i="2"/>
  <c r="P276" i="2"/>
  <c r="P12" i="2"/>
  <c r="P123" i="2"/>
  <c r="P174" i="2"/>
  <c r="P249" i="2"/>
  <c r="P71" i="2"/>
  <c r="P352" i="2"/>
  <c r="P13" i="2"/>
  <c r="P40" i="2"/>
  <c r="P36" i="2"/>
  <c r="P107" i="2"/>
  <c r="P251" i="2"/>
  <c r="P89" i="2"/>
  <c r="P353" i="2"/>
  <c r="P175" i="2"/>
  <c r="P72" i="2"/>
  <c r="P108" i="2"/>
  <c r="P43" i="2"/>
  <c r="P160" i="2"/>
  <c r="P214" i="2"/>
  <c r="P14" i="2"/>
  <c r="P11" i="2"/>
  <c r="P335" i="2"/>
  <c r="P44" i="2"/>
  <c r="P42" i="2"/>
  <c r="P41" i="2"/>
  <c r="P37" i="2"/>
  <c r="P158" i="2"/>
  <c r="P125" i="2"/>
  <c r="P90" i="2"/>
  <c r="P277" i="2"/>
  <c r="P326" i="2"/>
  <c r="P215" i="2"/>
  <c r="P397" i="2"/>
  <c r="P376" i="2"/>
  <c r="P398" i="2"/>
  <c r="P410" i="2"/>
  <c r="P409" i="2"/>
  <c r="P371" i="2"/>
  <c r="P375" i="2"/>
  <c r="C16" i="17" l="1"/>
  <c r="N45" i="18" l="1"/>
  <c r="M45" i="18"/>
  <c r="L45" i="18"/>
  <c r="K45" i="18"/>
  <c r="J45" i="18"/>
  <c r="I45" i="18"/>
  <c r="N44" i="18"/>
  <c r="M44" i="18"/>
  <c r="L44" i="18"/>
  <c r="K44" i="18"/>
  <c r="J44" i="18"/>
  <c r="I44" i="18"/>
  <c r="N43" i="18"/>
  <c r="M43" i="18"/>
  <c r="L43" i="18"/>
  <c r="K43" i="18"/>
  <c r="J43" i="18"/>
  <c r="I43"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N37" i="18"/>
  <c r="M37" i="18"/>
  <c r="L37" i="18"/>
  <c r="K37" i="18"/>
  <c r="J37" i="18"/>
  <c r="I37" i="18"/>
  <c r="N33" i="38"/>
  <c r="M33" i="38"/>
  <c r="L33" i="38"/>
  <c r="K33" i="38"/>
  <c r="J33" i="38"/>
  <c r="R17" i="2" l="1"/>
  <c r="P17" i="2" s="1"/>
  <c r="P10" i="2"/>
  <c r="J34" i="38"/>
  <c r="I34" i="38"/>
  <c r="E12" i="38" s="1"/>
  <c r="M34" i="38"/>
  <c r="L34" i="38"/>
  <c r="I46" i="18"/>
  <c r="E12" i="18" s="1"/>
  <c r="N46" i="18"/>
  <c r="M46" i="18"/>
  <c r="N10" i="28"/>
  <c r="N25" i="38"/>
  <c r="M25" i="38"/>
  <c r="L25" i="38"/>
  <c r="K25" i="38"/>
  <c r="J25" i="38"/>
  <c r="B8" i="38"/>
  <c r="A8" i="38"/>
  <c r="A7" i="38"/>
  <c r="B6" i="38"/>
  <c r="A6" i="38"/>
  <c r="B5" i="38"/>
  <c r="A5" i="38"/>
  <c r="B4" i="38"/>
  <c r="A4" i="38"/>
  <c r="B3" i="38"/>
  <c r="A3" i="38"/>
  <c r="G14" i="35"/>
  <c r="G15" i="35"/>
  <c r="E15" i="35" s="1"/>
  <c r="G16" i="35"/>
  <c r="E16" i="35" s="1"/>
  <c r="G17" i="35"/>
  <c r="E17" i="35" s="1"/>
  <c r="G18" i="35"/>
  <c r="E18" i="35" s="1"/>
  <c r="G19" i="35"/>
  <c r="E19" i="35" s="1"/>
  <c r="G22" i="35"/>
  <c r="E22" i="35" s="1"/>
  <c r="G23" i="35"/>
  <c r="E23" i="35" s="1"/>
  <c r="G24" i="35"/>
  <c r="E24" i="35" s="1"/>
  <c r="G13" i="35"/>
  <c r="E13" i="35" s="1"/>
  <c r="H13" i="35" s="1"/>
  <c r="S8" i="2"/>
  <c r="C7" i="2"/>
  <c r="C6" i="2"/>
  <c r="C5" i="2"/>
  <c r="C3" i="2"/>
  <c r="B4" i="2"/>
  <c r="B5" i="2"/>
  <c r="B6" i="2"/>
  <c r="B7" i="2"/>
  <c r="B3" i="2"/>
  <c r="W363" i="2"/>
  <c r="W362" i="2"/>
  <c r="W361" i="2"/>
  <c r="W360" i="2"/>
  <c r="W359" i="2"/>
  <c r="W358" i="2"/>
  <c r="W357" i="2"/>
  <c r="W356" i="2"/>
  <c r="W355" i="2"/>
  <c r="W354" i="2"/>
  <c r="W353" i="2"/>
  <c r="W352" i="2"/>
  <c r="W351" i="2"/>
  <c r="W350" i="2"/>
  <c r="W349" i="2"/>
  <c r="W348" i="2"/>
  <c r="W347" i="2"/>
  <c r="W346" i="2"/>
  <c r="W345" i="2"/>
  <c r="W344" i="2"/>
  <c r="W343" i="2"/>
  <c r="W342" i="2"/>
  <c r="W341" i="2"/>
  <c r="W340" i="2"/>
  <c r="W339" i="2"/>
  <c r="W338" i="2"/>
  <c r="W337" i="2"/>
  <c r="W336" i="2"/>
  <c r="W335" i="2"/>
  <c r="W334" i="2"/>
  <c r="W333" i="2"/>
  <c r="W332" i="2"/>
  <c r="W331" i="2"/>
  <c r="W330" i="2"/>
  <c r="W329" i="2"/>
  <c r="W328" i="2"/>
  <c r="W327" i="2"/>
  <c r="W326" i="2"/>
  <c r="W325" i="2"/>
  <c r="W324" i="2"/>
  <c r="W323" i="2"/>
  <c r="W322" i="2"/>
  <c r="W321" i="2"/>
  <c r="W320" i="2"/>
  <c r="W319" i="2"/>
  <c r="W318" i="2"/>
  <c r="W317" i="2"/>
  <c r="W316" i="2"/>
  <c r="W315" i="2"/>
  <c r="W314" i="2"/>
  <c r="W313" i="2"/>
  <c r="W312" i="2"/>
  <c r="W311" i="2"/>
  <c r="W310" i="2"/>
  <c r="W309" i="2"/>
  <c r="W308" i="2"/>
  <c r="W307" i="2"/>
  <c r="W306" i="2"/>
  <c r="W305" i="2"/>
  <c r="W304" i="2"/>
  <c r="W303" i="2"/>
  <c r="W302" i="2"/>
  <c r="W301" i="2"/>
  <c r="W300" i="2"/>
  <c r="W299" i="2"/>
  <c r="W298" i="2"/>
  <c r="W297" i="2"/>
  <c r="W296" i="2"/>
  <c r="W295" i="2"/>
  <c r="W294" i="2"/>
  <c r="W293" i="2"/>
  <c r="W292" i="2"/>
  <c r="W291" i="2"/>
  <c r="W290" i="2"/>
  <c r="W289" i="2"/>
  <c r="W288" i="2"/>
  <c r="W287" i="2"/>
  <c r="W286" i="2"/>
  <c r="W285" i="2"/>
  <c r="W284" i="2"/>
  <c r="W283" i="2"/>
  <c r="W282" i="2"/>
  <c r="W281" i="2"/>
  <c r="W280" i="2"/>
  <c r="W279" i="2"/>
  <c r="W278" i="2"/>
  <c r="W277" i="2"/>
  <c r="W276" i="2"/>
  <c r="W275" i="2"/>
  <c r="W274" i="2"/>
  <c r="W273" i="2"/>
  <c r="W272" i="2"/>
  <c r="W271" i="2"/>
  <c r="W270" i="2"/>
  <c r="W269" i="2"/>
  <c r="W268" i="2"/>
  <c r="W267" i="2"/>
  <c r="W266" i="2"/>
  <c r="W265" i="2"/>
  <c r="W264" i="2"/>
  <c r="W263" i="2"/>
  <c r="W262" i="2"/>
  <c r="W261" i="2"/>
  <c r="W260" i="2"/>
  <c r="W259" i="2"/>
  <c r="W258" i="2"/>
  <c r="W257" i="2"/>
  <c r="W256" i="2"/>
  <c r="W255" i="2"/>
  <c r="W254" i="2"/>
  <c r="W253" i="2"/>
  <c r="W252" i="2"/>
  <c r="W251" i="2"/>
  <c r="W250" i="2"/>
  <c r="W249" i="2"/>
  <c r="W248" i="2"/>
  <c r="W247" i="2"/>
  <c r="W246" i="2"/>
  <c r="W245" i="2"/>
  <c r="W244" i="2"/>
  <c r="W243" i="2"/>
  <c r="W242" i="2"/>
  <c r="W241" i="2"/>
  <c r="W240" i="2"/>
  <c r="W239" i="2"/>
  <c r="W238" i="2"/>
  <c r="W237" i="2"/>
  <c r="W236" i="2"/>
  <c r="W235" i="2"/>
  <c r="W234" i="2"/>
  <c r="W233" i="2"/>
  <c r="W232" i="2"/>
  <c r="W231" i="2"/>
  <c r="W230" i="2"/>
  <c r="W229" i="2"/>
  <c r="W228" i="2"/>
  <c r="W227" i="2"/>
  <c r="W226" i="2"/>
  <c r="W225" i="2"/>
  <c r="W224" i="2"/>
  <c r="W223" i="2"/>
  <c r="W222" i="2"/>
  <c r="W221" i="2"/>
  <c r="W220" i="2"/>
  <c r="W219" i="2"/>
  <c r="W218" i="2"/>
  <c r="W217" i="2"/>
  <c r="W216" i="2"/>
  <c r="W215" i="2"/>
  <c r="W214" i="2"/>
  <c r="W213" i="2"/>
  <c r="W212" i="2"/>
  <c r="W211" i="2"/>
  <c r="W210" i="2"/>
  <c r="W209" i="2"/>
  <c r="W208" i="2"/>
  <c r="W207" i="2"/>
  <c r="W206" i="2"/>
  <c r="W205" i="2"/>
  <c r="W204" i="2"/>
  <c r="W203" i="2"/>
  <c r="W202" i="2"/>
  <c r="W201" i="2"/>
  <c r="W200" i="2"/>
  <c r="W199" i="2"/>
  <c r="W198" i="2"/>
  <c r="W197" i="2"/>
  <c r="W196" i="2"/>
  <c r="W195" i="2"/>
  <c r="W194" i="2"/>
  <c r="W193" i="2"/>
  <c r="W192" i="2"/>
  <c r="W191" i="2"/>
  <c r="W190" i="2"/>
  <c r="W189" i="2"/>
  <c r="W188" i="2"/>
  <c r="W187" i="2"/>
  <c r="W186" i="2"/>
  <c r="W185" i="2"/>
  <c r="W184" i="2"/>
  <c r="W183" i="2"/>
  <c r="W182" i="2"/>
  <c r="W181" i="2"/>
  <c r="W180" i="2"/>
  <c r="W179" i="2"/>
  <c r="W178" i="2"/>
  <c r="W177" i="2"/>
  <c r="W176" i="2"/>
  <c r="W175" i="2"/>
  <c r="W174" i="2"/>
  <c r="W173" i="2"/>
  <c r="W172" i="2"/>
  <c r="W171" i="2"/>
  <c r="W170" i="2"/>
  <c r="W169" i="2"/>
  <c r="W168" i="2"/>
  <c r="W167" i="2"/>
  <c r="W166" i="2"/>
  <c r="W165" i="2"/>
  <c r="W164" i="2"/>
  <c r="W163" i="2"/>
  <c r="W162" i="2"/>
  <c r="W161" i="2"/>
  <c r="W160" i="2"/>
  <c r="W159" i="2"/>
  <c r="W158" i="2"/>
  <c r="W157" i="2"/>
  <c r="W156" i="2"/>
  <c r="W155" i="2"/>
  <c r="W154" i="2"/>
  <c r="W153" i="2"/>
  <c r="W152" i="2"/>
  <c r="W151" i="2"/>
  <c r="W150" i="2"/>
  <c r="W149" i="2"/>
  <c r="W148" i="2"/>
  <c r="W147" i="2"/>
  <c r="W146" i="2"/>
  <c r="W145" i="2"/>
  <c r="W144" i="2"/>
  <c r="W143" i="2"/>
  <c r="W142" i="2"/>
  <c r="W141" i="2"/>
  <c r="W140" i="2"/>
  <c r="W139" i="2"/>
  <c r="W138" i="2"/>
  <c r="W137" i="2"/>
  <c r="W136" i="2"/>
  <c r="W135" i="2"/>
  <c r="W134" i="2"/>
  <c r="W133" i="2"/>
  <c r="W132" i="2"/>
  <c r="W131" i="2"/>
  <c r="W130" i="2"/>
  <c r="W129" i="2"/>
  <c r="W128" i="2"/>
  <c r="W127" i="2"/>
  <c r="W126" i="2"/>
  <c r="W125" i="2"/>
  <c r="W124" i="2"/>
  <c r="W123" i="2"/>
  <c r="W122" i="2"/>
  <c r="W121" i="2"/>
  <c r="W120" i="2"/>
  <c r="W119" i="2"/>
  <c r="W118" i="2"/>
  <c r="W117" i="2"/>
  <c r="W116" i="2"/>
  <c r="W115" i="2"/>
  <c r="W114" i="2"/>
  <c r="W113" i="2"/>
  <c r="W112" i="2"/>
  <c r="W111" i="2"/>
  <c r="W110" i="2"/>
  <c r="W109" i="2"/>
  <c r="W108" i="2"/>
  <c r="W107" i="2"/>
  <c r="W106" i="2"/>
  <c r="W105" i="2"/>
  <c r="W104" i="2"/>
  <c r="W103" i="2"/>
  <c r="W102" i="2"/>
  <c r="W101" i="2"/>
  <c r="W100" i="2"/>
  <c r="W99" i="2"/>
  <c r="W98" i="2"/>
  <c r="W97" i="2"/>
  <c r="W96" i="2"/>
  <c r="W95" i="2"/>
  <c r="W94" i="2"/>
  <c r="W93" i="2"/>
  <c r="W92" i="2"/>
  <c r="W91" i="2"/>
  <c r="W90" i="2"/>
  <c r="W89" i="2"/>
  <c r="W88" i="2"/>
  <c r="W87" i="2"/>
  <c r="W86" i="2"/>
  <c r="W85" i="2"/>
  <c r="W84" i="2"/>
  <c r="W83" i="2"/>
  <c r="W82" i="2"/>
  <c r="W81" i="2"/>
  <c r="W80" i="2"/>
  <c r="W79" i="2"/>
  <c r="W78" i="2"/>
  <c r="W77" i="2"/>
  <c r="W76" i="2"/>
  <c r="W75" i="2"/>
  <c r="W74" i="2"/>
  <c r="W73" i="2"/>
  <c r="W72" i="2"/>
  <c r="W71" i="2"/>
  <c r="W70" i="2"/>
  <c r="W69" i="2"/>
  <c r="W68" i="2"/>
  <c r="W67" i="2"/>
  <c r="W66" i="2"/>
  <c r="W65" i="2"/>
  <c r="W64" i="2"/>
  <c r="W63" i="2"/>
  <c r="W62" i="2"/>
  <c r="W61" i="2"/>
  <c r="W60" i="2"/>
  <c r="W59" i="2"/>
  <c r="W58" i="2"/>
  <c r="W57" i="2"/>
  <c r="W56" i="2"/>
  <c r="W55" i="2"/>
  <c r="W54" i="2"/>
  <c r="W53" i="2"/>
  <c r="W52" i="2"/>
  <c r="W51" i="2"/>
  <c r="W50" i="2"/>
  <c r="W49" i="2"/>
  <c r="W48" i="2"/>
  <c r="W47" i="2"/>
  <c r="W46" i="2"/>
  <c r="W45" i="2"/>
  <c r="W44" i="2"/>
  <c r="W43" i="2"/>
  <c r="W42" i="2"/>
  <c r="W41" i="2"/>
  <c r="W40" i="2"/>
  <c r="W39" i="2"/>
  <c r="W38" i="2"/>
  <c r="W37" i="2"/>
  <c r="W36" i="2"/>
  <c r="W35" i="2"/>
  <c r="W34" i="2"/>
  <c r="W33" i="2"/>
  <c r="W32" i="2"/>
  <c r="W31" i="2"/>
  <c r="W30" i="2"/>
  <c r="W29" i="2"/>
  <c r="W28" i="2"/>
  <c r="W27" i="2"/>
  <c r="W26" i="2"/>
  <c r="W25" i="2"/>
  <c r="W24" i="2"/>
  <c r="W23" i="2"/>
  <c r="W22" i="2"/>
  <c r="W21" i="2"/>
  <c r="W20" i="2"/>
  <c r="W19" i="2"/>
  <c r="W18" i="2"/>
  <c r="Q18" i="2"/>
  <c r="W17" i="2"/>
  <c r="W16" i="2"/>
  <c r="W15" i="2"/>
  <c r="W11" i="2"/>
  <c r="W12" i="2"/>
  <c r="W13" i="2"/>
  <c r="W14" i="2"/>
  <c r="W10" i="2"/>
  <c r="B6" i="28"/>
  <c r="B5" i="28"/>
  <c r="B3" i="28"/>
  <c r="A7" i="34"/>
  <c r="A6" i="34"/>
  <c r="A5" i="34"/>
  <c r="A4" i="34"/>
  <c r="A3" i="34"/>
  <c r="A2" i="34"/>
  <c r="A8" i="35"/>
  <c r="A7" i="35"/>
  <c r="A6" i="35"/>
  <c r="A5" i="35"/>
  <c r="A4" i="35"/>
  <c r="A3" i="35"/>
  <c r="A8" i="18"/>
  <c r="A7" i="18"/>
  <c r="A6" i="18"/>
  <c r="A5" i="18"/>
  <c r="A4" i="18"/>
  <c r="A3" i="18"/>
  <c r="A8" i="17"/>
  <c r="A7" i="17"/>
  <c r="A6" i="17"/>
  <c r="A5" i="17"/>
  <c r="A4" i="17"/>
  <c r="A3" i="17"/>
  <c r="B4" i="37"/>
  <c r="B8" i="37"/>
  <c r="B7" i="37"/>
  <c r="B6" i="37"/>
  <c r="B5" i="37"/>
  <c r="B3" i="37"/>
  <c r="A8" i="37"/>
  <c r="A7" i="37"/>
  <c r="A6" i="37"/>
  <c r="A5" i="37"/>
  <c r="A4" i="37"/>
  <c r="A3" i="37"/>
  <c r="B8" i="5"/>
  <c r="B7" i="5"/>
  <c r="B6" i="5"/>
  <c r="B5" i="5"/>
  <c r="B4" i="5"/>
  <c r="B3" i="5"/>
  <c r="A8" i="5"/>
  <c r="A7" i="5"/>
  <c r="A6" i="5"/>
  <c r="A5" i="5"/>
  <c r="A4" i="5"/>
  <c r="A3" i="5"/>
  <c r="B4" i="35"/>
  <c r="B4" i="32"/>
  <c r="B8" i="35"/>
  <c r="B6" i="35"/>
  <c r="B5" i="35"/>
  <c r="B3" i="35"/>
  <c r="I25" i="35"/>
  <c r="L27" i="34"/>
  <c r="K27" i="34"/>
  <c r="J27" i="34"/>
  <c r="I27" i="34"/>
  <c r="F27" i="34"/>
  <c r="L26" i="34"/>
  <c r="K26" i="34"/>
  <c r="J26" i="34"/>
  <c r="I26" i="34"/>
  <c r="F26" i="34"/>
  <c r="L25" i="34"/>
  <c r="K25" i="34"/>
  <c r="J25" i="34"/>
  <c r="I25" i="34"/>
  <c r="F25" i="34"/>
  <c r="L24" i="34"/>
  <c r="K24" i="34"/>
  <c r="J24" i="34"/>
  <c r="N24" i="34" s="1"/>
  <c r="Q24" i="34" s="1"/>
  <c r="I24" i="34"/>
  <c r="F24" i="34"/>
  <c r="L23" i="34"/>
  <c r="K23" i="34"/>
  <c r="J23" i="34"/>
  <c r="I23" i="34"/>
  <c r="N23" i="34"/>
  <c r="Q23" i="34" s="1"/>
  <c r="F23" i="34"/>
  <c r="L22" i="34"/>
  <c r="K22" i="34"/>
  <c r="J22" i="34"/>
  <c r="I22" i="34"/>
  <c r="F22" i="34"/>
  <c r="L21" i="34"/>
  <c r="K21" i="34"/>
  <c r="J21" i="34"/>
  <c r="I21" i="34"/>
  <c r="F21" i="34"/>
  <c r="L20" i="34"/>
  <c r="K20" i="34"/>
  <c r="J20" i="34"/>
  <c r="I20" i="34"/>
  <c r="F20" i="34"/>
  <c r="L19" i="34"/>
  <c r="K19" i="34"/>
  <c r="J19" i="34"/>
  <c r="I19" i="34"/>
  <c r="F19" i="34"/>
  <c r="L18" i="34"/>
  <c r="K18" i="34"/>
  <c r="J18" i="34"/>
  <c r="F18" i="34"/>
  <c r="I18" i="34" s="1"/>
  <c r="L17" i="34"/>
  <c r="K17" i="34"/>
  <c r="J17" i="34"/>
  <c r="F17" i="34"/>
  <c r="I17" i="34" s="1"/>
  <c r="B6" i="34"/>
  <c r="B5" i="34"/>
  <c r="B4" i="34"/>
  <c r="B3" i="34"/>
  <c r="A30" i="32" s="1"/>
  <c r="B2" i="34"/>
  <c r="P29" i="34"/>
  <c r="L16" i="34"/>
  <c r="K16" i="34"/>
  <c r="J16" i="34"/>
  <c r="F16" i="34"/>
  <c r="I16" i="34" s="1"/>
  <c r="L15" i="34"/>
  <c r="K15" i="34"/>
  <c r="J15" i="34"/>
  <c r="F15" i="34"/>
  <c r="I15" i="34" s="1"/>
  <c r="L14" i="34"/>
  <c r="K14" i="34"/>
  <c r="J14" i="34"/>
  <c r="I14" i="34"/>
  <c r="F14" i="34"/>
  <c r="L13" i="34"/>
  <c r="K13" i="34"/>
  <c r="J13" i="34"/>
  <c r="I13" i="34"/>
  <c r="N13" i="34" s="1"/>
  <c r="Q13" i="34" s="1"/>
  <c r="F13" i="34"/>
  <c r="L12" i="34"/>
  <c r="K12" i="34"/>
  <c r="J12" i="34"/>
  <c r="I12" i="34"/>
  <c r="N12" i="34" s="1"/>
  <c r="Q12" i="34" s="1"/>
  <c r="F12" i="34"/>
  <c r="B8" i="17"/>
  <c r="B7" i="17"/>
  <c r="B6" i="17"/>
  <c r="B5" i="17"/>
  <c r="B3" i="17"/>
  <c r="B7" i="18"/>
  <c r="B6" i="18"/>
  <c r="B5" i="18"/>
  <c r="B3" i="18"/>
  <c r="N33" i="18"/>
  <c r="M33" i="18"/>
  <c r="L33" i="18"/>
  <c r="K33" i="18"/>
  <c r="J33" i="18"/>
  <c r="I33" i="18"/>
  <c r="O33" i="18" s="1"/>
  <c r="B8" i="18"/>
  <c r="B4" i="28"/>
  <c r="C4" i="2"/>
  <c r="B4" i="18"/>
  <c r="B4" i="17"/>
  <c r="B41" i="17"/>
  <c r="B51" i="17" s="1"/>
  <c r="B52" i="17"/>
  <c r="S398" i="2" l="1"/>
  <c r="Q398" i="2" s="1"/>
  <c r="S386" i="2"/>
  <c r="Q386" i="2" s="1"/>
  <c r="S385" i="2"/>
  <c r="Q385" i="2" s="1"/>
  <c r="S38" i="2"/>
  <c r="Q38" i="2" s="1"/>
  <c r="S186" i="2"/>
  <c r="S15" i="2"/>
  <c r="Q15" i="2" s="1"/>
  <c r="S35" i="2"/>
  <c r="Q35" i="2" s="1"/>
  <c r="S332" i="2"/>
  <c r="Q332" i="2" s="1"/>
  <c r="S403" i="2"/>
  <c r="Q403" i="2" s="1"/>
  <c r="S399" i="2"/>
  <c r="Q399" i="2" s="1"/>
  <c r="S81" i="2"/>
  <c r="Q81" i="2" s="1"/>
  <c r="S327" i="2"/>
  <c r="Q327" i="2" s="1"/>
  <c r="S331" i="2"/>
  <c r="Q331" i="2" s="1"/>
  <c r="S82" i="2"/>
  <c r="Q82" i="2" s="1"/>
  <c r="S92" i="2"/>
  <c r="Q92" i="2" s="1"/>
  <c r="S250" i="2"/>
  <c r="Q250" i="2" s="1"/>
  <c r="S276" i="2"/>
  <c r="Q276" i="2" s="1"/>
  <c r="S123" i="2"/>
  <c r="S249" i="2"/>
  <c r="Q249" i="2" s="1"/>
  <c r="S352" i="2"/>
  <c r="Q352" i="2" s="1"/>
  <c r="S40" i="2"/>
  <c r="Q40" i="2" s="1"/>
  <c r="S107" i="2"/>
  <c r="Q107" i="2" s="1"/>
  <c r="S89" i="2"/>
  <c r="Q89" i="2" s="1"/>
  <c r="S175" i="2"/>
  <c r="Q175" i="2" s="1"/>
  <c r="S108" i="2"/>
  <c r="Q108" i="2" s="1"/>
  <c r="S160" i="2"/>
  <c r="Q160" i="2" s="1"/>
  <c r="S14" i="2"/>
  <c r="Q14" i="2" s="1"/>
  <c r="S335" i="2"/>
  <c r="Q335" i="2" s="1"/>
  <c r="S42" i="2"/>
  <c r="Q42" i="2" s="1"/>
  <c r="S37" i="2"/>
  <c r="Q37" i="2" s="1"/>
  <c r="S125" i="2"/>
  <c r="Q125" i="2" s="1"/>
  <c r="S277" i="2"/>
  <c r="Q277" i="2" s="1"/>
  <c r="S215" i="2"/>
  <c r="Q215" i="2" s="1"/>
  <c r="S184" i="2"/>
  <c r="Q184" i="2" s="1"/>
  <c r="S12" i="2"/>
  <c r="S174" i="2"/>
  <c r="Q174" i="2" s="1"/>
  <c r="S71" i="2"/>
  <c r="Q71" i="2" s="1"/>
  <c r="S13" i="2"/>
  <c r="Q13" i="2" s="1"/>
  <c r="S36" i="2"/>
  <c r="Q36" i="2" s="1"/>
  <c r="S251" i="2"/>
  <c r="Q251" i="2" s="1"/>
  <c r="S353" i="2"/>
  <c r="Q353" i="2" s="1"/>
  <c r="S72" i="2"/>
  <c r="Q72" i="2" s="1"/>
  <c r="S43" i="2"/>
  <c r="Q43" i="2" s="1"/>
  <c r="S214" i="2"/>
  <c r="Q214" i="2" s="1"/>
  <c r="S11" i="2"/>
  <c r="S44" i="2"/>
  <c r="Q44" i="2" s="1"/>
  <c r="S41" i="2"/>
  <c r="Q41" i="2" s="1"/>
  <c r="S158" i="2"/>
  <c r="Q158" i="2" s="1"/>
  <c r="S90" i="2"/>
  <c r="Q90" i="2" s="1"/>
  <c r="S326" i="2"/>
  <c r="Q326" i="2" s="1"/>
  <c r="N23" i="28"/>
  <c r="Q70" i="2"/>
  <c r="Q123" i="2"/>
  <c r="Q227" i="2"/>
  <c r="C12" i="37"/>
  <c r="C11" i="37"/>
  <c r="C13" i="37"/>
  <c r="C14" i="37"/>
  <c r="F20" i="37"/>
  <c r="F21" i="37"/>
  <c r="Q397" i="2"/>
  <c r="Q371" i="2"/>
  <c r="Q376" i="2"/>
  <c r="Q410" i="2"/>
  <c r="Q409" i="2"/>
  <c r="Q375" i="2"/>
  <c r="Q59" i="2"/>
  <c r="Q323" i="2"/>
  <c r="E14" i="35"/>
  <c r="H14" i="35" s="1"/>
  <c r="J14" i="35" s="1"/>
  <c r="H24" i="35"/>
  <c r="J24" i="35" s="1"/>
  <c r="H23" i="35"/>
  <c r="J23" i="35" s="1"/>
  <c r="H22" i="35"/>
  <c r="J22" i="35" s="1"/>
  <c r="H19" i="35"/>
  <c r="J19" i="35" s="1"/>
  <c r="H18" i="35"/>
  <c r="J18" i="35" s="1"/>
  <c r="H17" i="35"/>
  <c r="J17" i="35" s="1"/>
  <c r="H16" i="35"/>
  <c r="J16" i="35" s="1"/>
  <c r="F19" i="37" s="1"/>
  <c r="H15" i="35"/>
  <c r="Q69" i="2"/>
  <c r="Q197" i="2"/>
  <c r="Q68" i="2"/>
  <c r="Q132" i="2"/>
  <c r="Q324" i="2"/>
  <c r="Q283" i="2"/>
  <c r="Q284" i="2"/>
  <c r="Q168" i="2"/>
  <c r="Q57" i="2"/>
  <c r="Q185" i="2"/>
  <c r="Q58" i="2"/>
  <c r="Q170" i="2"/>
  <c r="Q186" i="2"/>
  <c r="Q282" i="2"/>
  <c r="Q31" i="2"/>
  <c r="Q79" i="2"/>
  <c r="Q255" i="2"/>
  <c r="Q319" i="2"/>
  <c r="Q29" i="2"/>
  <c r="Q30" i="2"/>
  <c r="Q318" i="2"/>
  <c r="Q238" i="2"/>
  <c r="Q32" i="2"/>
  <c r="Q77" i="2"/>
  <c r="Q76" i="2"/>
  <c r="Q225" i="2"/>
  <c r="Q254" i="2"/>
  <c r="Q34" i="2"/>
  <c r="Q114" i="2"/>
  <c r="Q130" i="2"/>
  <c r="Q226" i="2"/>
  <c r="Q115" i="2"/>
  <c r="Q195" i="2"/>
  <c r="N21" i="34"/>
  <c r="Q21" i="34" s="1"/>
  <c r="N22" i="34"/>
  <c r="Q22" i="34" s="1"/>
  <c r="N17" i="34"/>
  <c r="Q17" i="34" s="1"/>
  <c r="N18" i="34"/>
  <c r="Q18" i="34" s="1"/>
  <c r="N19" i="34"/>
  <c r="Q19" i="34" s="1"/>
  <c r="N14" i="34"/>
  <c r="Q14" i="34" s="1"/>
  <c r="N26" i="34"/>
  <c r="Q26" i="34" s="1"/>
  <c r="N27" i="34"/>
  <c r="Q27" i="34" s="1"/>
  <c r="N15" i="34"/>
  <c r="Q15" i="34" s="1"/>
  <c r="N25" i="34"/>
  <c r="Q25" i="34" s="1"/>
  <c r="N20" i="34"/>
  <c r="Q20" i="34" s="1"/>
  <c r="N16" i="34"/>
  <c r="Q16" i="34" s="1"/>
  <c r="B49" i="17"/>
  <c r="B50" i="17"/>
  <c r="K34" i="38"/>
  <c r="J46" i="18"/>
  <c r="N34" i="38"/>
  <c r="L46" i="18"/>
  <c r="K46" i="18"/>
  <c r="J13" i="35"/>
  <c r="S10" i="2"/>
  <c r="Q10" i="2" s="1"/>
  <c r="Q11" i="2"/>
  <c r="H30" i="32" l="1"/>
  <c r="D14" i="37"/>
  <c r="F14" i="37" s="1"/>
  <c r="F18" i="37"/>
  <c r="F22" i="37" s="1"/>
  <c r="D12" i="37"/>
  <c r="F12" i="37" s="1"/>
  <c r="C15" i="37"/>
  <c r="D13" i="37"/>
  <c r="F13" i="37" s="1"/>
  <c r="J15" i="35"/>
  <c r="H25" i="35"/>
  <c r="B53" i="17"/>
  <c r="E16" i="38"/>
  <c r="E18" i="38" s="1"/>
  <c r="E16" i="18"/>
  <c r="E19" i="18" s="1"/>
  <c r="Q12" i="2"/>
  <c r="D11" i="37" s="1"/>
  <c r="H28" i="32" l="1"/>
  <c r="H32" i="32" s="1"/>
  <c r="D15" i="37"/>
  <c r="F11" i="37"/>
  <c r="E19" i="38"/>
  <c r="E20" i="38" s="1"/>
  <c r="E22" i="38" s="1"/>
  <c r="E18" i="18"/>
  <c r="E20" i="18" s="1"/>
  <c r="H33" i="32" l="1"/>
  <c r="H36" i="32"/>
  <c r="E22" i="18"/>
  <c r="H34" i="32"/>
  <c r="F15" i="37"/>
  <c r="E16" i="32" s="1"/>
  <c r="F14" i="32"/>
  <c r="I6" i="28"/>
  <c r="C29" i="17"/>
  <c r="C31" i="17" s="1"/>
  <c r="C34" i="17" s="1"/>
  <c r="C21" i="17" s="1"/>
  <c r="C24" i="17" s="1"/>
  <c r="E23" i="38" s="1"/>
  <c r="E24" i="38" s="1"/>
  <c r="F16" i="32" l="1"/>
  <c r="E26" i="38"/>
  <c r="E27" i="38" s="1"/>
  <c r="E23" i="18"/>
  <c r="E24" i="18" s="1"/>
  <c r="E26" i="18" l="1"/>
  <c r="E27" i="18" s="1"/>
  <c r="E33" i="38"/>
  <c r="E44" i="38" s="1"/>
  <c r="E33" i="18" l="1"/>
  <c r="E48" i="38"/>
  <c r="F36" i="38" l="1"/>
  <c r="F37" i="38"/>
  <c r="F38" i="38"/>
  <c r="F39" i="38"/>
  <c r="F40" i="38"/>
  <c r="F41" i="38"/>
  <c r="F42" i="38"/>
  <c r="E50" i="38"/>
  <c r="F35" i="38"/>
  <c r="E54" i="38"/>
  <c r="F20" i="38"/>
  <c r="F46" i="38"/>
  <c r="F27" i="38"/>
  <c r="E52" i="38"/>
  <c r="G16" i="32"/>
  <c r="F24" i="38"/>
  <c r="F33" i="38"/>
  <c r="F44" i="38"/>
  <c r="E44" i="18"/>
  <c r="D18" i="37" l="1"/>
  <c r="D19" i="37"/>
  <c r="H16" i="32"/>
  <c r="D20" i="37"/>
  <c r="D21" i="37"/>
  <c r="E56" i="38"/>
  <c r="F48" i="38"/>
  <c r="E48" i="18"/>
  <c r="F20" i="18" s="1"/>
  <c r="E50" i="18" l="1"/>
  <c r="F36" i="18"/>
  <c r="F37" i="18"/>
  <c r="F38" i="18"/>
  <c r="F39" i="18"/>
  <c r="F40" i="18"/>
  <c r="F41" i="18"/>
  <c r="F42" i="18"/>
  <c r="F35" i="18"/>
  <c r="F43" i="18"/>
  <c r="E52" i="18"/>
  <c r="F46" i="18"/>
  <c r="G14" i="32"/>
  <c r="F24" i="18"/>
  <c r="F27" i="18"/>
  <c r="E54" i="18"/>
  <c r="F33" i="18"/>
  <c r="F44" i="18"/>
  <c r="B18" i="37" l="1"/>
  <c r="C18" i="37"/>
  <c r="C21" i="37"/>
  <c r="C19" i="37"/>
  <c r="C20" i="37"/>
  <c r="H14" i="32"/>
  <c r="H20" i="32" s="1"/>
  <c r="B20" i="37"/>
  <c r="B19" i="37"/>
  <c r="B21" i="37"/>
  <c r="F48" i="18"/>
  <c r="H21" i="32" l="1"/>
  <c r="H22" i="32" s="1"/>
  <c r="G18" i="32"/>
  <c r="G20" i="37"/>
  <c r="H20" i="37" s="1"/>
  <c r="G21" i="37"/>
  <c r="H21" i="37" s="1"/>
  <c r="C22" i="37"/>
  <c r="G19" i="37"/>
  <c r="H19" i="37" s="1"/>
  <c r="B22" i="37"/>
  <c r="G18" i="37"/>
  <c r="H18" i="37" l="1"/>
  <c r="H22" i="37" s="1"/>
  <c r="G22" i="37"/>
  <c r="H37" i="32"/>
  <c r="H38" i="32" s="1"/>
</calcChain>
</file>

<file path=xl/sharedStrings.xml><?xml version="1.0" encoding="utf-8"?>
<sst xmlns="http://schemas.openxmlformats.org/spreadsheetml/2006/main" count="2762" uniqueCount="490">
  <si>
    <t>Premie Ouderdomspensioen (OP)</t>
  </si>
  <si>
    <t>Opmerking:</t>
  </si>
  <si>
    <t>Opleiding</t>
  </si>
  <si>
    <t xml:space="preserve">Sociale verzekeringen </t>
  </si>
  <si>
    <t>Weekenddagen</t>
  </si>
  <si>
    <t>Aantal kalenderdagen</t>
  </si>
  <si>
    <t>Werkdagen per jaar</t>
  </si>
  <si>
    <t>Tapijt sproeiextraheren</t>
  </si>
  <si>
    <t>Totaal</t>
  </si>
  <si>
    <t>B.T.W.</t>
  </si>
  <si>
    <t>Prijspeil</t>
  </si>
  <si>
    <t>Categorie/medewerker</t>
  </si>
  <si>
    <t>Toelichting</t>
  </si>
  <si>
    <t>Bruto uurloon</t>
  </si>
  <si>
    <t>Calculatie onderdeel</t>
  </si>
  <si>
    <t>Specialistentoeslag</t>
  </si>
  <si>
    <t>werkgeversdeel</t>
  </si>
  <si>
    <t>Sanitaire ruimten</t>
  </si>
  <si>
    <t>p.o.</t>
  </si>
  <si>
    <t>Methode en eindresultaat omschrijven.</t>
  </si>
  <si>
    <t>invoerveld</t>
  </si>
  <si>
    <t>Vakantiedagen</t>
  </si>
  <si>
    <t>SV uurloon inclusief toeslagen</t>
  </si>
  <si>
    <t>Instructies voor het invullen van het calculatie model</t>
  </si>
  <si>
    <t>Prijs p/stuk excl. btw</t>
  </si>
  <si>
    <t>P.Z. kosten</t>
  </si>
  <si>
    <t>Inzet van het aantal machines [stuks]</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</si>
  <si>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</si>
  <si>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</si>
  <si>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</si>
  <si>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</si>
  <si>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</si>
  <si>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</si>
  <si>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</si>
  <si>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</si>
  <si>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</si>
  <si>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</si>
  <si>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</si>
  <si>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2 lagen</t>
  </si>
  <si>
    <t>geheel</t>
  </si>
  <si>
    <t>Basisuurloon</t>
  </si>
  <si>
    <t>Bedrijfsgemiddelde</t>
  </si>
  <si>
    <t>Korting</t>
  </si>
  <si>
    <t>Alle prijzen inclusief materialen en middelen, voorrijkosten en overige bijkomende kosten.</t>
  </si>
  <si>
    <t>Ziektedagen</t>
  </si>
  <si>
    <t>Prijs per jaar</t>
  </si>
  <si>
    <t>Overgangsregeling</t>
  </si>
  <si>
    <t>[zie premies en opslagen]</t>
  </si>
  <si>
    <t>Totaal eindtarief normale werktijden [06.00-21.30 uur]</t>
  </si>
  <si>
    <t xml:space="preserve">Renteverlies per jaar </t>
  </si>
  <si>
    <t>Grondslag loon voor berekening OP premie</t>
  </si>
  <si>
    <t>Effectieve OP premie</t>
  </si>
  <si>
    <t>Aantal uren per jaar</t>
  </si>
  <si>
    <t>Totaal eindtarief weekenden [incl. 50% toeslag]</t>
  </si>
  <si>
    <t>Vorstverlet</t>
  </si>
  <si>
    <t>Bruto uurloon inclusief toeslagen</t>
  </si>
  <si>
    <t>Franchise OP-premie per uur</t>
  </si>
  <si>
    <t>Totaal directe kosten</t>
  </si>
  <si>
    <t>Activiteit</t>
  </si>
  <si>
    <t>Berekening werkbaredagen</t>
  </si>
  <si>
    <t xml:space="preserve">Vakantietoeslag </t>
  </si>
  <si>
    <t>Frequentie</t>
  </si>
  <si>
    <t>SV-loon grondslag voor berekening sociale verzekeringen</t>
  </si>
  <si>
    <t>Materiaal/- en middelen</t>
  </si>
  <si>
    <t>Ruimtecategorie</t>
  </si>
  <si>
    <t xml:space="preserve"> </t>
  </si>
  <si>
    <t>Restwaarde</t>
  </si>
  <si>
    <t>Info Blad</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</si>
  <si>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</si>
  <si>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</si>
  <si>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</si>
  <si>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</si>
  <si>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</si>
  <si>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</si>
  <si>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</si>
  <si>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</si>
  <si>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</si>
  <si>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</si>
  <si>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</si>
  <si>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</si>
  <si>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</si>
  <si>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</si>
  <si>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Percentage</t>
  </si>
  <si>
    <t>Indirect toezicht</t>
  </si>
  <si>
    <t>Schoonmaak</t>
  </si>
  <si>
    <t>Lino-/marmoleum conserveren</t>
  </si>
  <si>
    <t>Lino-/marmoleum sprayen</t>
  </si>
  <si>
    <t>Steen/PVC schrobben</t>
  </si>
  <si>
    <t>Totaal eindtarief feestdagen [incl. 150% toeslag]</t>
  </si>
  <si>
    <t>Machine</t>
  </si>
  <si>
    <t>Omschrijving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</si>
  <si>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</si>
  <si>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</si>
  <si>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</si>
  <si>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</si>
  <si>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</si>
  <si>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</si>
  <si>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</si>
  <si>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</si>
  <si>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</si>
  <si>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</si>
  <si>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</si>
  <si>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</si>
  <si>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</si>
  <si>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</si>
  <si>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</si>
  <si>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</si>
  <si>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</si>
  <si>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Locatie</t>
  </si>
  <si>
    <t>Kosten per beurt</t>
  </si>
  <si>
    <t>Totaal kosten per jaar</t>
  </si>
  <si>
    <t>Adres</t>
  </si>
  <si>
    <t>Frequentie van uitvoering (per jaar):</t>
  </si>
  <si>
    <t>VSR Code</t>
  </si>
  <si>
    <t>Freq</t>
  </si>
  <si>
    <t>Nio</t>
  </si>
  <si>
    <t>% van reguliere norm</t>
  </si>
  <si>
    <t>Norm ma t/m vr</t>
  </si>
  <si>
    <t>M² prijs</t>
  </si>
  <si>
    <t>B</t>
  </si>
  <si>
    <t>V</t>
  </si>
  <si>
    <t>S</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</si>
  <si>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</si>
  <si>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</si>
  <si>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</si>
  <si>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</si>
  <si>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</si>
  <si>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</si>
  <si>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</si>
  <si>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</si>
  <si>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</si>
  <si>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</si>
  <si>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</si>
  <si>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</si>
  <si>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 xml:space="preserve">Het is de bedoeling dat de inschrijver alleen deze velden voorziet van informatie. De overige velden mogen niet worden overschreven omdat hier informatie over het project in staat dan wel voorzien zijn van formules. </t>
  </si>
  <si>
    <t>Gemiddeld tarief</t>
  </si>
  <si>
    <t>Medewerker schoonmaak</t>
  </si>
  <si>
    <t>maandag t/m vrijdag</t>
  </si>
  <si>
    <t>06:00 - 21:30 uur</t>
  </si>
  <si>
    <t>Medewerker leiding</t>
  </si>
  <si>
    <t>TOTAAL KOSTEN PER JAAR EXCLUSIEF BTW (REGULIER ONDERHOUD)</t>
  </si>
  <si>
    <t>TOTAAL KOSTEN PER JAAR EXCLUSIEF BTW (AANVULLENDE WERKZAAMHEDEN / EXTRA KOSTEN)</t>
  </si>
  <si>
    <t>EINDTOTAAL KOSTEN PER JAAR  EXCLUSIEF BTW</t>
  </si>
  <si>
    <t>Jaarprijs regulier schoonmaakonderhoud</t>
  </si>
  <si>
    <t>BEOORDELINGSBEDRAG</t>
  </si>
  <si>
    <t>18 jaar</t>
  </si>
  <si>
    <t>19 jaar</t>
  </si>
  <si>
    <t>20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</si>
  <si>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</si>
  <si>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</si>
  <si>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</si>
  <si>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</si>
  <si>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</si>
  <si>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</si>
  <si>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</si>
  <si>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</si>
  <si>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</si>
  <si>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</si>
  <si>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</si>
  <si>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Catalogus prijs</t>
  </si>
  <si>
    <t>Netto aanschaf prijs</t>
  </si>
  <si>
    <t xml:space="preserve">Afschrijvings termijn in jaren </t>
  </si>
  <si>
    <t>Afschrijvings kosten per jaar</t>
  </si>
  <si>
    <t>Onderhouds kosten per jaar</t>
  </si>
  <si>
    <t xml:space="preserve">Verzekerings kosten per jaar </t>
  </si>
  <si>
    <t>Totaal kosten per jaar per machine</t>
  </si>
  <si>
    <t>Glassoort</t>
  </si>
  <si>
    <t>Binnenzijde</t>
  </si>
  <si>
    <t>Buitenzijde</t>
  </si>
  <si>
    <t>Aantal m2</t>
  </si>
  <si>
    <t>Kosten bewassing per jaar</t>
  </si>
  <si>
    <t>Kosten klimmateriaal per jaar</t>
  </si>
  <si>
    <t>Totaalkosten per jaar</t>
  </si>
  <si>
    <t>Vloerenonderhoud  (inclusief uit-/inruimen van het meubilair)</t>
  </si>
  <si>
    <t>Reinigen raambekleding</t>
  </si>
  <si>
    <t>Apparatuur/onderdeel</t>
  </si>
  <si>
    <t>Aantal stuks 0-50</t>
  </si>
  <si>
    <t>Aantal stuks &gt; 50</t>
  </si>
  <si>
    <t>Systeemkast</t>
  </si>
  <si>
    <t>Monitor</t>
  </si>
  <si>
    <t>Toetsenbord inclusief muis</t>
  </si>
  <si>
    <t>Printer klein</t>
  </si>
  <si>
    <t>Printer groot</t>
  </si>
  <si>
    <t>Vitrage</t>
  </si>
  <si>
    <t>Overgordijnen</t>
  </si>
  <si>
    <t>Verticale lamellen stof</t>
  </si>
  <si>
    <t>Verticale lamellen metaal/kunsstof</t>
  </si>
  <si>
    <t>Horizontale lammellen</t>
  </si>
  <si>
    <t>Regietarieven</t>
  </si>
  <si>
    <t>Schoonmaakonderhoud</t>
  </si>
  <si>
    <t>Soort ongedierte</t>
  </si>
  <si>
    <t>Behandeling tegen bruine ratten</t>
  </si>
  <si>
    <t>Methode omschrijven.</t>
  </si>
  <si>
    <t>Behandeling tegen muizen</t>
  </si>
  <si>
    <t>Tijdstip van uitvoering</t>
  </si>
  <si>
    <t>tarief ma-vr (06.00-21.30 uur)</t>
  </si>
  <si>
    <t>tarief ma-vr nacht (21.30-06.00 uur)</t>
  </si>
  <si>
    <t>Ongedierte bestrijding</t>
  </si>
  <si>
    <t>Gladheid bestrijding</t>
  </si>
  <si>
    <t>………………………………</t>
  </si>
  <si>
    <t>Mits anders aangegeven is de uitvoering op reguliere werktijden: maandag t/m vrijdag [06.00 en 21.30 uur]</t>
  </si>
  <si>
    <t>Reinigen bureau-electronica reinigen</t>
  </si>
  <si>
    <t>Totaal m2</t>
  </si>
  <si>
    <t>Toezicht uren per jaar ma t/m vr</t>
  </si>
  <si>
    <t>Kosten glasbewassing per jaar</t>
  </si>
  <si>
    <t>Totaal kosten per jaar excl. btw</t>
  </si>
  <si>
    <t>Totaal kosten per maand excl. btw</t>
  </si>
  <si>
    <t>Freq. ma-vr naloop</t>
  </si>
  <si>
    <t>Freq. ma-vr</t>
  </si>
  <si>
    <t>Norm ma t/m vr naloop</t>
  </si>
  <si>
    <t>Kolom</t>
  </si>
  <si>
    <t>Uren p/j ma t/m vrij naloop</t>
  </si>
  <si>
    <t>Naloop opslag</t>
  </si>
  <si>
    <t>Kolom voor matrix</t>
  </si>
  <si>
    <t>Gewogen prestatie</t>
  </si>
  <si>
    <t>m2/uur</t>
  </si>
  <si>
    <t>Gemiddeld  voor za, zo en feestdagen</t>
  </si>
  <si>
    <t>Gemiddeld tarief inclusief toezicht</t>
  </si>
  <si>
    <t>M2 Totaal</t>
  </si>
  <si>
    <t>WGA</t>
  </si>
  <si>
    <t>Aanvullende omschrijving</t>
  </si>
  <si>
    <r>
      <t>Kosten per m</t>
    </r>
    <r>
      <rPr>
        <b/>
        <vertAlign val="superscript"/>
        <sz val="10"/>
        <color theme="0"/>
        <rFont val="Century Gothic"/>
        <family val="2"/>
      </rPr>
      <t>2</t>
    </r>
  </si>
  <si>
    <t>Versienummer</t>
  </si>
  <si>
    <t>Op de tabbladen zijn invoervelden opgenomen, deze zijn gekleurd zoals hiernaast afgebeeld</t>
  </si>
  <si>
    <t>Naam dienstverlener</t>
  </si>
  <si>
    <t>Let op -/- bedrag</t>
  </si>
  <si>
    <t>Bijzonderheden / opmerkingen</t>
  </si>
  <si>
    <t>Separatieglas enkelzijdig</t>
  </si>
  <si>
    <t>Administratieve ruimten</t>
  </si>
  <si>
    <t>Gang, hal, trap</t>
  </si>
  <si>
    <t>Sportzaal</t>
  </si>
  <si>
    <t>Toezicht percentage per jaar ma t/m vr</t>
  </si>
  <si>
    <t>Kosten productie per jaar ma t/m vr</t>
  </si>
  <si>
    <t>Kosten productie per jaar ma t/m vr naloop</t>
  </si>
  <si>
    <t>Toezicht kosten per jaar ma t/m vr</t>
  </si>
  <si>
    <t>Machine kosten</t>
  </si>
  <si>
    <t>Gemiddeld tarief  ma t/m vr</t>
  </si>
  <si>
    <t>Tariefopbouw toezicht</t>
  </si>
  <si>
    <t>Tariefopbouw schoonmaak</t>
  </si>
  <si>
    <t>Gemiddeld tarief ma t/m vr</t>
  </si>
  <si>
    <t>Correctie factor ma t/m vr</t>
  </si>
  <si>
    <t>Correctie factor naloop</t>
  </si>
  <si>
    <t>Correctie factor za/zo</t>
  </si>
  <si>
    <t>MAXIMALE ONDERGRENS INSCHRIJVINGSBEDRAG *</t>
  </si>
  <si>
    <t>* De inschrijver draagt er zorg voor dat de totstandkoming van het inschrijvingsbedrag overeenkomt met de onderliggende tabbladen. Indien dit niet het geval is wordt de inschrijving ongeldig verklaard.</t>
  </si>
  <si>
    <t>PRODUCTIE UREN PER JAAR</t>
  </si>
  <si>
    <t>ma t/m vr</t>
  </si>
  <si>
    <t>ma t/m vr naloop</t>
  </si>
  <si>
    <t>RAS premie</t>
  </si>
  <si>
    <t>Frequentie verklaring</t>
  </si>
  <si>
    <t>2 x per jaar</t>
  </si>
  <si>
    <t>4 x per jaar</t>
  </si>
  <si>
    <t>1 x per maand</t>
  </si>
  <si>
    <t>MAXIMALE BOVENGRENS PLAFONDBEDRAG</t>
  </si>
  <si>
    <t>Correctie factor feestdag</t>
  </si>
  <si>
    <t>Totaal eindtarief  [incl. 30% toeslag]</t>
  </si>
  <si>
    <t>Referentie nummer</t>
  </si>
  <si>
    <t>Transitievergoeding</t>
  </si>
  <si>
    <r>
      <t xml:space="preserve">SUPPLETIEKOSTEN OVERNAME PERSONEEL </t>
    </r>
    <r>
      <rPr>
        <b/>
        <sz val="10"/>
        <color rgb="FFFF0000"/>
        <rFont val="Century Gothic"/>
        <family val="2"/>
      </rPr>
      <t>(maximum bedrag dat na gunning door de dienstverlener in rekening wordt gebracht)</t>
    </r>
  </si>
  <si>
    <t>* Het door de inschrijver ingediende inschrijfbedrag is de maximale vergoeding voor het gevraagde in de aanbestedingsdocumenten.</t>
  </si>
  <si>
    <t>Uurlonen per 1 juni 2021</t>
  </si>
  <si>
    <t>Jaarprijs aanvullende werkzaamheden / extra kosten</t>
  </si>
  <si>
    <t xml:space="preserve">Van Kempensingel </t>
  </si>
  <si>
    <t>J. Israelslaan</t>
  </si>
  <si>
    <t>Bruggebouw</t>
  </si>
  <si>
    <t xml:space="preserve">Coba Ritsemastraat </t>
  </si>
  <si>
    <t>bg</t>
  </si>
  <si>
    <t>gang</t>
  </si>
  <si>
    <t>bolidt</t>
  </si>
  <si>
    <t>Trapenhuis A2</t>
  </si>
  <si>
    <t>toilet H</t>
  </si>
  <si>
    <t>toilet MIVA</t>
  </si>
  <si>
    <t>toilet D</t>
  </si>
  <si>
    <t>Repro &amp; opslag</t>
  </si>
  <si>
    <t>Opslagruimten</t>
  </si>
  <si>
    <t>tekenen</t>
  </si>
  <si>
    <t>Leslokaal</t>
  </si>
  <si>
    <t>berging tekenen</t>
  </si>
  <si>
    <t>docenten</t>
  </si>
  <si>
    <t>berging handvaardigheid</t>
  </si>
  <si>
    <t>handvaardigheid</t>
  </si>
  <si>
    <t>Werkplaats</t>
  </si>
  <si>
    <t>Trapenhuis A1</t>
  </si>
  <si>
    <t>lift</t>
  </si>
  <si>
    <t>Liften</t>
  </si>
  <si>
    <t>lino</t>
  </si>
  <si>
    <t>kleed-/wasruimte D</t>
  </si>
  <si>
    <t>toilet</t>
  </si>
  <si>
    <t>kleed-/wasruimte H</t>
  </si>
  <si>
    <t>docentenkamer</t>
  </si>
  <si>
    <t>toilet/douche</t>
  </si>
  <si>
    <t>werkkast</t>
  </si>
  <si>
    <t>gang naar sportzalen</t>
  </si>
  <si>
    <t>sportzaal</t>
  </si>
  <si>
    <t>pulastic</t>
  </si>
  <si>
    <t>toestelberging</t>
  </si>
  <si>
    <t>containerberging</t>
  </si>
  <si>
    <t>beton</t>
  </si>
  <si>
    <t>entree</t>
  </si>
  <si>
    <t>coral</t>
  </si>
  <si>
    <t>conciërge</t>
  </si>
  <si>
    <t>centrale hal</t>
  </si>
  <si>
    <t>kantine</t>
  </si>
  <si>
    <t>Restaurant</t>
  </si>
  <si>
    <t>ehbo</t>
  </si>
  <si>
    <t>opslag</t>
  </si>
  <si>
    <t>kantinekeuken</t>
  </si>
  <si>
    <t>podium</t>
  </si>
  <si>
    <t>stoelenberging</t>
  </si>
  <si>
    <t>kleedruimte</t>
  </si>
  <si>
    <t>steen</t>
  </si>
  <si>
    <t>consumptieve techniek</t>
  </si>
  <si>
    <t>kouderuimte banketbakkerij</t>
  </si>
  <si>
    <t>docent</t>
  </si>
  <si>
    <t>instructielokaal</t>
  </si>
  <si>
    <t>spoelkeuken</t>
  </si>
  <si>
    <t>provisie</t>
  </si>
  <si>
    <t>voorportaal provisie</t>
  </si>
  <si>
    <t>office</t>
  </si>
  <si>
    <t>entree/restaurant</t>
  </si>
  <si>
    <t>restaurant</t>
  </si>
  <si>
    <t>hout</t>
  </si>
  <si>
    <t xml:space="preserve">hal </t>
  </si>
  <si>
    <t>berging</t>
  </si>
  <si>
    <t>instalelectro</t>
  </si>
  <si>
    <t>klein onderhoud</t>
  </si>
  <si>
    <t>trappenhuis</t>
  </si>
  <si>
    <t>Vergader-/spreekruimten</t>
  </si>
  <si>
    <t>facilitair</t>
  </si>
  <si>
    <t>keuken</t>
  </si>
  <si>
    <t>trappenhuis B2</t>
  </si>
  <si>
    <t>berging/werkkast</t>
  </si>
  <si>
    <t>balie/administratie</t>
  </si>
  <si>
    <t>opslag archief</t>
  </si>
  <si>
    <t>directie</t>
  </si>
  <si>
    <t>portaal</t>
  </si>
  <si>
    <t>sector directie bovenbouw</t>
  </si>
  <si>
    <t>tapijt</t>
  </si>
  <si>
    <t>adjunct bovenbouw</t>
  </si>
  <si>
    <t>spreekkamer</t>
  </si>
  <si>
    <t>adjunct lwoo</t>
  </si>
  <si>
    <t>adjunct onderbouw</t>
  </si>
  <si>
    <t>leerlingenopvang</t>
  </si>
  <si>
    <t>personeelsruimte</t>
  </si>
  <si>
    <t>garderobe</t>
  </si>
  <si>
    <t>toilet heren</t>
  </si>
  <si>
    <t>toilet dames</t>
  </si>
  <si>
    <t>theoriekokaal</t>
  </si>
  <si>
    <t>kantoor</t>
  </si>
  <si>
    <t>Pantry/koffiecorner</t>
  </si>
  <si>
    <t>etaleren</t>
  </si>
  <si>
    <t>handel &amp; administratie</t>
  </si>
  <si>
    <t>flexlokaal</t>
  </si>
  <si>
    <t>patchkast</t>
  </si>
  <si>
    <t>mediatheek/studiecentrum</t>
  </si>
  <si>
    <t>ict/avm beheer</t>
  </si>
  <si>
    <t>serverruimte</t>
  </si>
  <si>
    <t>lokaal</t>
  </si>
  <si>
    <t>roosterkamer</t>
  </si>
  <si>
    <t>leerling begeleiding</t>
  </si>
  <si>
    <t>sector directie onderbouw</t>
  </si>
  <si>
    <t>kamer coach/spreekkamer</t>
  </si>
  <si>
    <t>traphal</t>
  </si>
  <si>
    <t xml:space="preserve">gang </t>
  </si>
  <si>
    <t>lokaal verzorging</t>
  </si>
  <si>
    <t>theorie/vaklokaal biologie</t>
  </si>
  <si>
    <t>vaklokaal biologie</t>
  </si>
  <si>
    <t>toa</t>
  </si>
  <si>
    <t>vaklokaal natuurkunde</t>
  </si>
  <si>
    <t>bering techniek</t>
  </si>
  <si>
    <t>ict</t>
  </si>
  <si>
    <t>lokaal techniek</t>
  </si>
  <si>
    <t>studieruimte</t>
  </si>
  <si>
    <t>toneel</t>
  </si>
  <si>
    <t>overblijfruimte</t>
  </si>
  <si>
    <t>berging lo</t>
  </si>
  <si>
    <t xml:space="preserve">kleedruimte </t>
  </si>
  <si>
    <t>hal</t>
  </si>
  <si>
    <t>berging muziek</t>
  </si>
  <si>
    <t>muzieklokaal</t>
  </si>
  <si>
    <t>gas</t>
  </si>
  <si>
    <t>vuilnis</t>
  </si>
  <si>
    <t>personeel</t>
  </si>
  <si>
    <t>binnenplein</t>
  </si>
  <si>
    <t>docenten werkkamer</t>
  </si>
  <si>
    <t>rooster</t>
  </si>
  <si>
    <t>administratie</t>
  </si>
  <si>
    <t>pvc</t>
  </si>
  <si>
    <t>printer</t>
  </si>
  <si>
    <t>repro</t>
  </si>
  <si>
    <t>rubber noppen</t>
  </si>
  <si>
    <t>verkeersruimte</t>
  </si>
  <si>
    <t>berging du</t>
  </si>
  <si>
    <t>papier repro</t>
  </si>
  <si>
    <t>berging algemeen</t>
  </si>
  <si>
    <t xml:space="preserve">theorielokaal </t>
  </si>
  <si>
    <t>berging AK</t>
  </si>
  <si>
    <t>archief</t>
  </si>
  <si>
    <t>RT</t>
  </si>
  <si>
    <t>berging GS</t>
  </si>
  <si>
    <t>decanenkamer</t>
  </si>
  <si>
    <t>ict coordinatie</t>
  </si>
  <si>
    <t>berging en</t>
  </si>
  <si>
    <t>directiekamer</t>
  </si>
  <si>
    <t>systeembeheer</t>
  </si>
  <si>
    <t>kabinet bio</t>
  </si>
  <si>
    <t>docentenwerkplek</t>
  </si>
  <si>
    <t>kabinet SK</t>
  </si>
  <si>
    <t>kabinet NA</t>
  </si>
  <si>
    <t xml:space="preserve">berging scheikunde </t>
  </si>
  <si>
    <t>trap</t>
  </si>
  <si>
    <t>vaklokaal handvaardigheid</t>
  </si>
  <si>
    <t>atelier/werkplaats</t>
  </si>
  <si>
    <t>vaklokaal beeldende vorming</t>
  </si>
  <si>
    <t>berging BV</t>
  </si>
  <si>
    <t>inloopmat</t>
  </si>
  <si>
    <t xml:space="preserve">vergaderruimte </t>
  </si>
  <si>
    <t xml:space="preserve">centrale directie </t>
  </si>
  <si>
    <t xml:space="preserve">secretariaat directie </t>
  </si>
  <si>
    <t>pantry</t>
  </si>
  <si>
    <t>zithoek</t>
  </si>
  <si>
    <t xml:space="preserve">trappenhuis </t>
  </si>
  <si>
    <t>coach</t>
  </si>
  <si>
    <t>directie personeel</t>
  </si>
  <si>
    <t>theorielokaal</t>
  </si>
  <si>
    <t>hal/trappenhuis</t>
  </si>
  <si>
    <t>lokalen</t>
  </si>
  <si>
    <t>gymzaal</t>
  </si>
  <si>
    <t>sportvloer</t>
  </si>
  <si>
    <t>gymzaal ov. ruimten</t>
  </si>
  <si>
    <t>Kalsbeek College</t>
  </si>
  <si>
    <t>Woerden</t>
  </si>
  <si>
    <t>KC-EA-BK-2021</t>
  </si>
  <si>
    <t>versie 01</t>
  </si>
  <si>
    <t>2</t>
  </si>
  <si>
    <t xml:space="preserve">5 x per week (42 weken) </t>
  </si>
  <si>
    <t>3 x per week (42 weken)</t>
  </si>
  <si>
    <t>2 x per week (42 weken)</t>
  </si>
  <si>
    <t>1 x per week (42 weken)</t>
  </si>
  <si>
    <t>3 x per 2 weken (42 weken)</t>
  </si>
  <si>
    <t>Om de dag  (42 weken)</t>
  </si>
  <si>
    <t xml:space="preserve">Toezicht per jaar </t>
  </si>
  <si>
    <t>Schrobben praktijklokalen</t>
  </si>
  <si>
    <t>per beurt</t>
  </si>
  <si>
    <t>Omschrijving werkzaamheden</t>
  </si>
  <si>
    <t>Aantal of m2</t>
  </si>
  <si>
    <t xml:space="preserve">Ferquentie </t>
  </si>
  <si>
    <t>uren per m2/ beurt</t>
  </si>
  <si>
    <t>uren per jaar</t>
  </si>
  <si>
    <t>uurtarief</t>
  </si>
  <si>
    <t>kosten per jaar</t>
  </si>
  <si>
    <t>8-Additonele werkzaamheden</t>
  </si>
  <si>
    <t>10-Glasbewassing</t>
  </si>
  <si>
    <t>Lino</t>
  </si>
  <si>
    <t>Theorie/vaklokaal tekenen</t>
  </si>
  <si>
    <t>Werkplaats/berging</t>
  </si>
  <si>
    <t>n.i.o</t>
  </si>
  <si>
    <t>Gang</t>
  </si>
  <si>
    <t>sportzaal 3</t>
  </si>
  <si>
    <t>042/44/46</t>
  </si>
  <si>
    <t>Zorg en Welzijn</t>
  </si>
  <si>
    <t>Loket leerlingenzorg</t>
  </si>
  <si>
    <t>Coaches</t>
  </si>
  <si>
    <t>praktijklokaal/dans</t>
  </si>
  <si>
    <t>werkkamer</t>
  </si>
  <si>
    <t>Aula/overblijfruimte</t>
  </si>
  <si>
    <t>Loge</t>
  </si>
  <si>
    <t>EHBO</t>
  </si>
  <si>
    <t>Onderhoudsmagazijn</t>
  </si>
  <si>
    <t>Technieklokaal</t>
  </si>
  <si>
    <t>Werkplek techniek</t>
  </si>
  <si>
    <t>Concierges</t>
  </si>
  <si>
    <t>Trajectvoorziening</t>
  </si>
  <si>
    <t>zorgcoordinator</t>
  </si>
  <si>
    <t>Opslag</t>
  </si>
  <si>
    <t>taoijt</t>
  </si>
  <si>
    <t>administratieve ruimten</t>
  </si>
  <si>
    <t>BIN lokaal</t>
  </si>
  <si>
    <t>Archief NA</t>
  </si>
  <si>
    <t>gietvloer</t>
  </si>
  <si>
    <t>Drama lokaal</t>
  </si>
  <si>
    <t>archief/kluis</t>
  </si>
  <si>
    <t>examencommissie</t>
  </si>
  <si>
    <t>24/25</t>
  </si>
  <si>
    <t>Mediatheek</t>
  </si>
  <si>
    <t>Vergaderruimte</t>
  </si>
  <si>
    <t xml:space="preserve">Kantoor </t>
  </si>
  <si>
    <t>L</t>
  </si>
  <si>
    <t>Binnenzijde Atrium</t>
  </si>
  <si>
    <t>Buitenzijde Atrium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</si>
</sst>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_ [$€-2]\ * #,##0.00_ ;_ [$€-2]\ * \-#,##0.00_ ;_ [$€-2]\ * &quot;-&quot;??_ ;_ @_ "/>
    <numFmt numFmtId="189" formatCode="[$-413]d\-mmm\-yy;@"/>
    <numFmt numFmtId="190" formatCode="&quot;Fl.&quot;#,##0.00;[Red]\-&quot;Fl.&quot;#,##0.00"/>
    <numFmt numFmtId="191" formatCode="&quot;Fl.&quot;#,##0_);[Red]\(&quot;Fl.&quot;#,##0\)"/>
    <numFmt numFmtId="192" formatCode="_-\F* #,##0.00_-;\-\F* #,##0.00_-;_-\F* &quot;-&quot;??_-;_-@_-"/>
    <numFmt numFmtId="193" formatCode="&quot;fl&quot;\ #,##0_-;[Red]&quot;fl&quot;\ #,##0\-"/>
    <numFmt numFmtId="194" formatCode="_-\€\ * #,##0.00"/>
    <numFmt numFmtId="195" formatCode="0\ &quot;m2&quot;"/>
    <numFmt numFmtId="196" formatCode="_-&quot;F&quot;\ * #,##0.00_-;_-&quot;F&quot;\ * #,##0.00\-;_-&quot;F&quot;\ * &quot;-&quot;??_-;_-@_-"/>
    <numFmt numFmtId="197" formatCode="#,##0.00_ ;\-#,##0.00\ "/>
  </numFmts>
  <fonts count="113">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indexed="10"/>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b/>
      <vertAlign val="superscript"/>
      <sz val="10"/>
      <color theme="0"/>
      <name val="Century Gothic"/>
      <family val="2"/>
    </font>
    <font>
      <sz val="12"/>
      <color rgb="FFFF0000"/>
      <name val="Century Gothic"/>
      <family val="2"/>
    </font>
    <font>
      <b/>
      <u/>
      <sz val="10"/>
      <color rgb="FFFF0000"/>
      <name val="Century Gothic"/>
      <family val="2"/>
    </font>
    <font>
      <sz val="10"/>
      <color theme="0" tint="-0.499984740745262"/>
      <name val="Century Gothic"/>
      <family val="2"/>
    </font>
    <font>
      <sz val="8"/>
      <name val="MS Sans Serif"/>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00B0F0"/>
        <bgColor indexed="64"/>
      </patternFill>
    </fill>
    <fill>
      <patternFill patternType="solid">
        <fgColor rgb="FFFFFFFF"/>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top/>
      <bottom style="medium">
        <color rgb="FF0AAAFF"/>
      </bottom>
      <diagonal/>
    </border>
    <border>
      <left/>
      <right style="medium">
        <color rgb="FF0AAAFF"/>
      </right>
      <top style="medium">
        <color rgb="FF0AAAFF"/>
      </top>
      <bottom/>
      <diagonal/>
    </border>
    <border>
      <left/>
      <right style="medium">
        <color rgb="FF0AAAFF"/>
      </right>
      <top/>
      <bottom/>
      <diagonal/>
    </border>
    <border>
      <left/>
      <right style="medium">
        <color rgb="FF0AAAFF"/>
      </right>
      <top/>
      <bottom style="medium">
        <color rgb="FF0AAAFF"/>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ck">
        <color rgb="FF0AAAFF"/>
      </right>
      <top style="thick">
        <color rgb="FF0AAAFF"/>
      </top>
      <bottom/>
      <diagonal/>
    </border>
    <border>
      <left/>
      <right style="thick">
        <color rgb="FF0AAAFF"/>
      </right>
      <top style="thin">
        <color indexed="64"/>
      </top>
      <bottom style="thin">
        <color indexed="64"/>
      </bottom>
      <diagonal/>
    </border>
    <border>
      <left/>
      <right style="thick">
        <color rgb="FF0AAAFF"/>
      </right>
      <top/>
      <bottom/>
      <diagonal/>
    </border>
    <border>
      <left/>
      <right style="thick">
        <color rgb="FF0AAAFF"/>
      </right>
      <top/>
      <bottom style="thick">
        <color rgb="FF0AAAFF"/>
      </bottom>
      <diagonal/>
    </border>
    <border>
      <left style="thin">
        <color auto="1"/>
      </left>
      <right/>
      <top style="thin">
        <color auto="1"/>
      </top>
      <bottom style="thin">
        <color auto="1"/>
      </bottom>
      <diagonal/>
    </border>
  </borders>
  <cellStyleXfs count="52888">
    <xf numFmtId="0" fontId="0" fillId="0" borderId="0"/>
    <xf numFmtId="164"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0" applyNumberFormat="0" applyFill="0" applyBorder="0" applyAlignment="0" applyProtection="0"/>
    <xf numFmtId="0" fontId="16" fillId="0" borderId="13" applyNumberFormat="0" applyFill="0" applyAlignment="0" applyProtection="0"/>
    <xf numFmtId="0" fontId="17" fillId="0" borderId="14" applyNumberFormat="0" applyFill="0" applyAlignment="0" applyProtection="0"/>
    <xf numFmtId="0" fontId="18" fillId="0" borderId="15"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6" applyNumberFormat="0" applyAlignment="0" applyProtection="0"/>
    <xf numFmtId="0" fontId="23" fillId="7" borderId="17" applyNumberFormat="0" applyAlignment="0" applyProtection="0"/>
    <xf numFmtId="0" fontId="24" fillId="7" borderId="16" applyNumberFormat="0" applyAlignment="0" applyProtection="0"/>
    <xf numFmtId="0" fontId="25" fillId="0" borderId="18" applyNumberFormat="0" applyFill="0" applyAlignment="0" applyProtection="0"/>
    <xf numFmtId="0" fontId="26" fillId="8" borderId="19"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21"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xf numFmtId="0" fontId="3" fillId="9" borderId="20" applyNumberFormat="0" applyFont="0" applyAlignment="0" applyProtection="0"/>
    <xf numFmtId="0" fontId="8" fillId="0" borderId="0"/>
    <xf numFmtId="0" fontId="31" fillId="0" borderId="0"/>
    <xf numFmtId="0" fontId="31"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2"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3" fontId="32" fillId="0" borderId="0" applyFont="0" applyFill="0" applyBorder="0" applyAlignment="0" applyProtection="0"/>
    <xf numFmtId="183" fontId="32" fillId="0" borderId="0" applyFont="0" applyFill="0" applyBorder="0" applyAlignment="0" applyProtection="0"/>
    <xf numFmtId="184" fontId="8" fillId="0" borderId="0" applyFont="0" applyFill="0" applyBorder="0" applyAlignment="0" applyProtection="0"/>
    <xf numFmtId="182"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3" fillId="34" borderId="0"/>
    <xf numFmtId="185"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4" fillId="0" borderId="0"/>
    <xf numFmtId="0" fontId="8" fillId="0" borderId="0"/>
    <xf numFmtId="0" fontId="2" fillId="0" borderId="0"/>
    <xf numFmtId="0" fontId="4" fillId="0" borderId="0"/>
    <xf numFmtId="0" fontId="35" fillId="0" borderId="0"/>
    <xf numFmtId="0" fontId="35" fillId="0" borderId="0"/>
    <xf numFmtId="0" fontId="4" fillId="0" borderId="0"/>
    <xf numFmtId="0" fontId="4" fillId="0" borderId="0"/>
    <xf numFmtId="0" fontId="35" fillId="0" borderId="0"/>
    <xf numFmtId="0" fontId="35" fillId="0" borderId="0"/>
    <xf numFmtId="0" fontId="8" fillId="0" borderId="0"/>
    <xf numFmtId="0" fontId="4" fillId="0" borderId="0"/>
    <xf numFmtId="0" fontId="14" fillId="0" borderId="0"/>
    <xf numFmtId="0" fontId="6" fillId="0" borderId="0"/>
    <xf numFmtId="18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40" fillId="54" borderId="23" applyNumberFormat="0" applyAlignment="0" applyProtection="0"/>
    <xf numFmtId="0" fontId="8" fillId="0" borderId="0"/>
    <xf numFmtId="0" fontId="41" fillId="55" borderId="23" applyNumberFormat="0" applyAlignment="0" applyProtection="0"/>
    <xf numFmtId="0" fontId="42" fillId="56" borderId="24" applyNumberFormat="0" applyAlignment="0" applyProtection="0"/>
    <xf numFmtId="0" fontId="42" fillId="56" borderId="24" applyNumberFormat="0" applyAlignment="0" applyProtection="0"/>
    <xf numFmtId="0" fontId="43" fillId="0" borderId="0" applyNumberFormat="0" applyFill="0" applyBorder="0" applyAlignment="0" applyProtection="0"/>
    <xf numFmtId="0" fontId="44" fillId="0" borderId="25" applyNumberFormat="0" applyFill="0" applyAlignment="0" applyProtection="0"/>
    <xf numFmtId="0" fontId="45" fillId="38"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6" fillId="0" borderId="26" applyNumberFormat="0" applyFill="0" applyAlignment="0" applyProtection="0"/>
    <xf numFmtId="0" fontId="47" fillId="0" borderId="27" applyNumberFormat="0" applyFill="0" applyAlignment="0" applyProtection="0"/>
    <xf numFmtId="0" fontId="48" fillId="0" borderId="28" applyNumberFormat="0" applyFill="0" applyAlignment="0" applyProtection="0"/>
    <xf numFmtId="0" fontId="48" fillId="0" borderId="0" applyNumberFormat="0" applyFill="0" applyBorder="0" applyAlignment="0" applyProtection="0"/>
    <xf numFmtId="0" fontId="49" fillId="57" borderId="23" applyNumberFormat="0" applyAlignment="0" applyProtection="0"/>
    <xf numFmtId="0" fontId="36" fillId="58" borderId="1"/>
    <xf numFmtId="0" fontId="50" fillId="0" borderId="29" applyNumberFormat="0" applyFill="0" applyAlignment="0" applyProtection="0"/>
    <xf numFmtId="0" fontId="51" fillId="0" borderId="30" applyNumberFormat="0" applyFill="0" applyAlignment="0" applyProtection="0"/>
    <xf numFmtId="0" fontId="52" fillId="0" borderId="31" applyNumberFormat="0" applyFill="0" applyAlignment="0" applyProtection="0"/>
    <xf numFmtId="0" fontId="52" fillId="0" borderId="0" applyNumberFormat="0" applyFill="0" applyBorder="0" applyAlignment="0" applyProtection="0"/>
    <xf numFmtId="167" fontId="53" fillId="0" borderId="0">
      <alignment horizontal="center" vertical="center" textRotation="90" wrapText="1"/>
    </xf>
    <xf numFmtId="0" fontId="54" fillId="58" borderId="32"/>
    <xf numFmtId="0" fontId="55" fillId="0" borderId="33" applyNumberFormat="0" applyFill="0" applyAlignment="0" applyProtection="0"/>
    <xf numFmtId="190" fontId="4" fillId="0" borderId="0"/>
    <xf numFmtId="0" fontId="56" fillId="57" borderId="0" applyNumberFormat="0" applyBorder="0" applyAlignment="0" applyProtection="0"/>
    <xf numFmtId="0" fontId="56" fillId="57" borderId="0" applyNumberFormat="0" applyBorder="0" applyAlignment="0" applyProtection="0"/>
    <xf numFmtId="0" fontId="34" fillId="0" borderId="0"/>
    <xf numFmtId="0" fontId="4" fillId="59" borderId="34" applyNumberFormat="0" applyFont="0" applyAlignment="0" applyProtection="0"/>
    <xf numFmtId="0" fontId="35" fillId="59" borderId="34" applyNumberFormat="0" applyFont="0" applyAlignment="0" applyProtection="0"/>
    <xf numFmtId="0" fontId="57" fillId="37" borderId="0" applyNumberFormat="0" applyBorder="0" applyAlignment="0" applyProtection="0"/>
    <xf numFmtId="0" fontId="58" fillId="55" borderId="35" applyNumberFormat="0" applyAlignment="0" applyProtection="0"/>
    <xf numFmtId="0" fontId="54" fillId="60" borderId="36" applyNumberFormat="0" applyFont="0" applyBorder="0">
      <alignment horizontal="center"/>
    </xf>
    <xf numFmtId="0" fontId="59" fillId="0" borderId="0" applyNumberFormat="0" applyFill="0" applyBorder="0" applyAlignment="0" applyProtection="0"/>
    <xf numFmtId="0" fontId="60" fillId="0" borderId="0" applyNumberFormat="0" applyFill="0" applyBorder="0" applyAlignment="0" applyProtection="0"/>
    <xf numFmtId="0" fontId="61" fillId="0" borderId="37" applyNumberFormat="0" applyFill="0" applyAlignment="0" applyProtection="0"/>
    <xf numFmtId="0" fontId="61" fillId="0" borderId="38" applyNumberFormat="0" applyFill="0" applyAlignment="0" applyProtection="0"/>
    <xf numFmtId="0" fontId="58" fillId="54" borderId="35" applyNumberFormat="0" applyAlignment="0" applyProtection="0"/>
    <xf numFmtId="191" fontId="4" fillId="0" borderId="0"/>
    <xf numFmtId="192" fontId="8" fillId="0" borderId="0" applyFont="0" applyFill="0" applyBorder="0" applyAlignment="0" applyProtection="0"/>
    <xf numFmtId="170" fontId="4" fillId="0" borderId="0"/>
    <xf numFmtId="0" fontId="4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3" fontId="6"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94" fontId="36" fillId="0" borderId="0"/>
    <xf numFmtId="194" fontId="36" fillId="0" borderId="0"/>
    <xf numFmtId="0" fontId="63"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4" fillId="58" borderId="32"/>
    <xf numFmtId="195" fontId="54" fillId="0" borderId="0"/>
    <xf numFmtId="9" fontId="35" fillId="0" borderId="0" applyFont="0" applyFill="0" applyBorder="0" applyAlignment="0" applyProtection="0"/>
    <xf numFmtId="0" fontId="2" fillId="0" borderId="0"/>
    <xf numFmtId="0" fontId="8" fillId="0" borderId="0"/>
    <xf numFmtId="0" fontId="4" fillId="0" borderId="0"/>
    <xf numFmtId="0" fontId="8" fillId="0" borderId="0"/>
    <xf numFmtId="0" fontId="64"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5" fillId="0" borderId="0" applyFont="0" applyFill="0" applyBorder="0" applyAlignment="0" applyProtection="0"/>
    <xf numFmtId="166" fontId="8" fillId="0" borderId="0" applyFont="0" applyFill="0" applyBorder="0" applyAlignment="0" applyProtection="0"/>
    <xf numFmtId="196" fontId="8" fillId="0" borderId="0" applyFont="0" applyFill="0" applyBorder="0" applyAlignment="0" applyProtection="0"/>
    <xf numFmtId="0" fontId="1" fillId="0" borderId="0"/>
  </cellStyleXfs>
  <cellXfs count="686">
    <xf numFmtId="0" fontId="0" fillId="0" borderId="0" xfId="0"/>
    <xf numFmtId="0" fontId="65" fillId="0" borderId="0" xfId="0" applyFont="1" applyFill="1"/>
    <xf numFmtId="0" fontId="67" fillId="0" borderId="0" xfId="14" applyFont="1" applyFill="1" applyProtection="1">
      <protection hidden="1"/>
    </xf>
    <xf numFmtId="0" fontId="67" fillId="0" borderId="0" xfId="14" applyFont="1" applyFill="1" applyBorder="1" applyProtection="1">
      <protection hidden="1"/>
    </xf>
    <xf numFmtId="0" fontId="67" fillId="0" borderId="0" xfId="0" applyFont="1"/>
    <xf numFmtId="2" fontId="67" fillId="0" borderId="0" xfId="12" applyNumberFormat="1" applyFont="1" applyFill="1" applyBorder="1" applyProtection="1">
      <protection hidden="1"/>
    </xf>
    <xf numFmtId="0" fontId="67" fillId="0" borderId="0" xfId="14" applyFont="1" applyFill="1" applyBorder="1" applyAlignment="1" applyProtection="1">
      <alignment vertical="center"/>
      <protection hidden="1"/>
    </xf>
    <xf numFmtId="0" fontId="68" fillId="0" borderId="0" xfId="14" applyFont="1" applyFill="1" applyBorder="1" applyAlignment="1" applyProtection="1">
      <alignment horizontal="center" vertical="center"/>
      <protection hidden="1"/>
    </xf>
    <xf numFmtId="0" fontId="68" fillId="0" borderId="0" xfId="14" applyFont="1" applyFill="1" applyBorder="1" applyAlignment="1" applyProtection="1">
      <alignment horizontal="right" vertical="center"/>
      <protection hidden="1"/>
    </xf>
    <xf numFmtId="0" fontId="67" fillId="0" borderId="0" xfId="0" applyFont="1" applyFill="1" applyBorder="1"/>
    <xf numFmtId="177" fontId="67" fillId="0" borderId="0" xfId="12" applyNumberFormat="1" applyFont="1" applyFill="1" applyBorder="1" applyAlignment="1" applyProtection="1">
      <alignment vertical="center"/>
      <protection hidden="1"/>
    </xf>
    <xf numFmtId="176" fontId="71" fillId="0" borderId="0" xfId="14" applyNumberFormat="1" applyFont="1" applyFill="1" applyBorder="1" applyAlignment="1" applyProtection="1">
      <alignment vertical="center"/>
      <protection hidden="1"/>
    </xf>
    <xf numFmtId="176" fontId="67" fillId="0" borderId="0" xfId="14" applyNumberFormat="1" applyFont="1" applyFill="1" applyBorder="1" applyAlignment="1" applyProtection="1">
      <alignment vertical="center"/>
      <protection hidden="1"/>
    </xf>
    <xf numFmtId="177" fontId="67" fillId="0" borderId="0" xfId="17" applyNumberFormat="1" applyFont="1" applyFill="1" applyBorder="1" applyAlignment="1" applyProtection="1">
      <alignment vertical="center"/>
      <protection locked="0"/>
    </xf>
    <xf numFmtId="177" fontId="67" fillId="0" borderId="0" xfId="12" applyNumberFormat="1" applyFont="1" applyFill="1" applyBorder="1" applyAlignment="1" applyProtection="1">
      <alignment horizontal="center" vertical="center"/>
      <protection hidden="1"/>
    </xf>
    <xf numFmtId="177" fontId="67" fillId="0" borderId="0" xfId="12" applyNumberFormat="1" applyFont="1" applyFill="1" applyBorder="1" applyAlignment="1" applyProtection="1">
      <alignment horizontal="right" vertical="center"/>
      <protection hidden="1"/>
    </xf>
    <xf numFmtId="9" fontId="72" fillId="0" borderId="0" xfId="12" applyNumberFormat="1" applyFont="1" applyFill="1" applyBorder="1" applyAlignment="1" applyProtection="1">
      <alignment horizontal="center" vertical="center"/>
      <protection hidden="1"/>
    </xf>
    <xf numFmtId="177" fontId="72" fillId="0" borderId="0" xfId="12" applyNumberFormat="1" applyFont="1" applyFill="1" applyBorder="1" applyAlignment="1" applyProtection="1">
      <alignment vertical="center"/>
      <protection hidden="1"/>
    </xf>
    <xf numFmtId="0" fontId="66" fillId="0" borderId="0" xfId="14" applyFont="1" applyFill="1" applyBorder="1" applyAlignment="1" applyProtection="1">
      <alignment horizontal="left" vertical="center"/>
      <protection hidden="1"/>
    </xf>
    <xf numFmtId="0" fontId="71" fillId="0" borderId="0" xfId="14" applyFont="1" applyFill="1" applyBorder="1" applyAlignment="1" applyProtection="1">
      <alignment vertical="center"/>
      <protection hidden="1"/>
    </xf>
    <xf numFmtId="0" fontId="71" fillId="0" borderId="0" xfId="14" applyFont="1" applyFill="1" applyBorder="1" applyAlignment="1" applyProtection="1">
      <alignment horizontal="left" vertical="center"/>
      <protection hidden="1"/>
    </xf>
    <xf numFmtId="2" fontId="71" fillId="0" borderId="0" xfId="14" applyNumberFormat="1" applyFont="1" applyFill="1" applyBorder="1" applyAlignment="1" applyProtection="1">
      <alignment horizontal="right" vertical="center"/>
      <protection hidden="1"/>
    </xf>
    <xf numFmtId="2" fontId="67" fillId="0" borderId="0" xfId="0" applyNumberFormat="1" applyFont="1" applyFill="1" applyBorder="1" applyAlignment="1">
      <alignment vertical="center"/>
    </xf>
    <xf numFmtId="176" fontId="71" fillId="0" borderId="0" xfId="14" applyNumberFormat="1" applyFont="1" applyFill="1" applyBorder="1" applyAlignment="1" applyProtection="1">
      <alignment vertical="center"/>
      <protection locked="0"/>
    </xf>
    <xf numFmtId="176" fontId="73" fillId="0" borderId="0" xfId="14" applyNumberFormat="1" applyFont="1" applyFill="1" applyBorder="1" applyAlignment="1" applyProtection="1">
      <alignment vertical="center"/>
      <protection hidden="1"/>
    </xf>
    <xf numFmtId="0" fontId="66" fillId="0" borderId="0" xfId="14" applyFont="1" applyFill="1" applyBorder="1" applyAlignment="1" applyProtection="1">
      <alignment vertical="center"/>
      <protection hidden="1"/>
    </xf>
    <xf numFmtId="2" fontId="66" fillId="0" borderId="0" xfId="14" applyNumberFormat="1" applyFont="1" applyFill="1" applyBorder="1" applyAlignment="1" applyProtection="1">
      <alignment vertical="center"/>
      <protection hidden="1"/>
    </xf>
    <xf numFmtId="0" fontId="67" fillId="0" borderId="0" xfId="0" applyFont="1" applyFill="1" applyBorder="1" applyAlignment="1">
      <alignment vertical="center"/>
    </xf>
    <xf numFmtId="0" fontId="74" fillId="0" borderId="0" xfId="14" applyFont="1" applyFill="1" applyBorder="1" applyAlignment="1" applyProtection="1">
      <alignment vertical="center"/>
      <protection hidden="1"/>
    </xf>
    <xf numFmtId="10" fontId="71" fillId="0" borderId="0" xfId="17" applyNumberFormat="1" applyFont="1" applyFill="1" applyBorder="1" applyAlignment="1" applyProtection="1">
      <alignment vertical="center"/>
      <protection hidden="1"/>
    </xf>
    <xf numFmtId="177" fontId="71" fillId="0" borderId="0" xfId="17" applyNumberFormat="1" applyFont="1" applyFill="1" applyBorder="1" applyAlignment="1" applyProtection="1">
      <alignment vertical="center"/>
      <protection hidden="1"/>
    </xf>
    <xf numFmtId="177" fontId="71" fillId="0" borderId="0" xfId="14" applyNumberFormat="1" applyFont="1" applyFill="1" applyBorder="1" applyAlignment="1" applyProtection="1">
      <alignment vertical="center"/>
      <protection hidden="1"/>
    </xf>
    <xf numFmtId="177" fontId="67" fillId="0" borderId="0" xfId="17" applyNumberFormat="1" applyFont="1" applyFill="1" applyBorder="1" applyAlignment="1" applyProtection="1">
      <alignment vertical="center"/>
      <protection hidden="1"/>
    </xf>
    <xf numFmtId="177" fontId="67" fillId="0" borderId="0" xfId="14" applyNumberFormat="1" applyFont="1" applyFill="1" applyBorder="1" applyAlignment="1" applyProtection="1">
      <alignment horizontal="right" vertical="center"/>
      <protection hidden="1"/>
    </xf>
    <xf numFmtId="10" fontId="66" fillId="0" borderId="0" xfId="17" applyNumberFormat="1" applyFont="1" applyFill="1" applyBorder="1" applyAlignment="1" applyProtection="1">
      <alignment vertical="center"/>
      <protection hidden="1"/>
    </xf>
    <xf numFmtId="177" fontId="66" fillId="0" borderId="0" xfId="0" applyNumberFormat="1" applyFont="1" applyFill="1" applyBorder="1"/>
    <xf numFmtId="0" fontId="67" fillId="0" borderId="0" xfId="14" applyFont="1" applyFill="1" applyBorder="1" applyAlignment="1" applyProtection="1">
      <alignment horizontal="right" vertical="center"/>
      <protection hidden="1"/>
    </xf>
    <xf numFmtId="0" fontId="72" fillId="0" borderId="0" xfId="14" applyFont="1" applyFill="1" applyBorder="1" applyAlignment="1" applyProtection="1">
      <alignment vertical="center"/>
      <protection hidden="1"/>
    </xf>
    <xf numFmtId="177" fontId="66" fillId="0" borderId="0" xfId="14" applyNumberFormat="1" applyFont="1" applyFill="1" applyBorder="1" applyAlignment="1" applyProtection="1">
      <alignment vertical="center"/>
      <protection hidden="1"/>
    </xf>
    <xf numFmtId="10" fontId="66" fillId="0" borderId="0" xfId="0" applyNumberFormat="1" applyFont="1" applyFill="1" applyBorder="1" applyAlignment="1"/>
    <xf numFmtId="0" fontId="75" fillId="0" borderId="0" xfId="14" applyFont="1" applyFill="1" applyBorder="1" applyAlignment="1" applyProtection="1">
      <protection hidden="1"/>
    </xf>
    <xf numFmtId="0" fontId="75" fillId="0" borderId="0" xfId="14" applyFont="1" applyFill="1" applyBorder="1" applyProtection="1">
      <protection hidden="1"/>
    </xf>
    <xf numFmtId="0" fontId="69" fillId="0" borderId="0" xfId="14" applyFont="1" applyFill="1" applyBorder="1" applyAlignment="1" applyProtection="1">
      <protection hidden="1"/>
    </xf>
    <xf numFmtId="0" fontId="67" fillId="0" borderId="0" xfId="14" applyFont="1" applyFill="1" applyBorder="1" applyAlignment="1" applyProtection="1">
      <protection hidden="1"/>
    </xf>
    <xf numFmtId="0" fontId="67" fillId="0" borderId="0" xfId="0" applyFont="1" applyAlignment="1"/>
    <xf numFmtId="0" fontId="67" fillId="0" borderId="0" xfId="0" applyFont="1" applyFill="1" applyAlignment="1"/>
    <xf numFmtId="0" fontId="67" fillId="0" borderId="0" xfId="14" applyFont="1" applyFill="1" applyAlignment="1" applyProtection="1">
      <protection hidden="1"/>
    </xf>
    <xf numFmtId="0" fontId="67" fillId="0" borderId="0" xfId="0" applyFont="1" applyFill="1"/>
    <xf numFmtId="2" fontId="76" fillId="0" borderId="0" xfId="0" applyNumberFormat="1" applyFont="1"/>
    <xf numFmtId="0" fontId="75" fillId="0" borderId="0" xfId="64" applyFont="1" applyFill="1" applyBorder="1" applyAlignment="1"/>
    <xf numFmtId="0" fontId="67" fillId="0" borderId="0" xfId="64" applyFont="1" applyFill="1" applyAlignment="1"/>
    <xf numFmtId="49" fontId="77" fillId="0" borderId="0" xfId="63" applyNumberFormat="1" applyFont="1" applyFill="1" applyBorder="1" applyAlignment="1" applyProtection="1">
      <alignment horizontal="left" vertical="top"/>
      <protection hidden="1"/>
    </xf>
    <xf numFmtId="2" fontId="79" fillId="0" borderId="0" xfId="64" applyNumberFormat="1" applyFont="1" applyFill="1" applyAlignment="1"/>
    <xf numFmtId="0" fontId="79" fillId="0" borderId="0" xfId="64" applyFont="1" applyFill="1" applyAlignment="1"/>
    <xf numFmtId="2" fontId="79" fillId="0" borderId="0" xfId="64" applyNumberFormat="1" applyFont="1" applyFill="1" applyAlignment="1">
      <alignment horizontal="left"/>
    </xf>
    <xf numFmtId="49" fontId="79" fillId="0" borderId="0" xfId="64" applyNumberFormat="1" applyFont="1" applyFill="1" applyBorder="1" applyAlignment="1"/>
    <xf numFmtId="0" fontId="79" fillId="0" borderId="0" xfId="64" applyFont="1" applyFill="1" applyAlignment="1">
      <alignment horizontal="left"/>
    </xf>
    <xf numFmtId="0" fontId="81" fillId="61" borderId="5" xfId="64" applyNumberFormat="1" applyFont="1" applyFill="1" applyBorder="1" applyAlignment="1"/>
    <xf numFmtId="0" fontId="78" fillId="61" borderId="6" xfId="64" applyNumberFormat="1" applyFont="1" applyFill="1" applyBorder="1" applyAlignment="1"/>
    <xf numFmtId="0" fontId="78" fillId="61" borderId="6" xfId="64" applyNumberFormat="1" applyFont="1" applyFill="1" applyBorder="1" applyAlignment="1">
      <alignment horizontal="left"/>
    </xf>
    <xf numFmtId="0" fontId="79" fillId="61" borderId="7" xfId="64" applyNumberFormat="1" applyFont="1" applyFill="1" applyBorder="1" applyAlignment="1">
      <alignment horizontal="left"/>
    </xf>
    <xf numFmtId="0" fontId="67" fillId="0" borderId="0" xfId="64" applyFont="1" applyFill="1" applyAlignment="1">
      <alignment horizontal="left"/>
    </xf>
    <xf numFmtId="165" fontId="67" fillId="2" borderId="0" xfId="3" applyFont="1" applyFill="1" applyAlignment="1"/>
    <xf numFmtId="180" fontId="67" fillId="2" borderId="1" xfId="66" applyNumberFormat="1" applyFont="1" applyFill="1" applyBorder="1" applyAlignment="1">
      <alignment horizontal="center"/>
    </xf>
    <xf numFmtId="178" fontId="67" fillId="0" borderId="0" xfId="7" applyNumberFormat="1" applyFont="1" applyFill="1" applyAlignment="1">
      <alignment horizontal="left"/>
    </xf>
    <xf numFmtId="9" fontId="72" fillId="2" borderId="1" xfId="66" applyFont="1" applyFill="1" applyBorder="1" applyAlignment="1">
      <alignment horizontal="center"/>
    </xf>
    <xf numFmtId="165" fontId="67" fillId="0" borderId="0" xfId="3" applyFont="1" applyFill="1" applyAlignment="1"/>
    <xf numFmtId="43" fontId="67" fillId="2" borderId="0" xfId="64" applyNumberFormat="1" applyFont="1" applyFill="1" applyAlignment="1"/>
    <xf numFmtId="0" fontId="67" fillId="0" borderId="6" xfId="64" applyFont="1" applyFill="1" applyBorder="1" applyAlignment="1"/>
    <xf numFmtId="166" fontId="67" fillId="0" borderId="1" xfId="19" applyFont="1" applyFill="1" applyBorder="1" applyAlignment="1" applyProtection="1">
      <alignment horizontal="center" vertical="center"/>
      <protection hidden="1"/>
    </xf>
    <xf numFmtId="0" fontId="72" fillId="0" borderId="0" xfId="63" applyNumberFormat="1" applyFont="1" applyFill="1" applyBorder="1" applyAlignment="1" applyProtection="1">
      <alignment horizontal="left"/>
      <protection hidden="1"/>
    </xf>
    <xf numFmtId="0" fontId="66" fillId="0" borderId="0" xfId="63" applyNumberFormat="1" applyFont="1" applyFill="1" applyBorder="1" applyAlignment="1" applyProtection="1">
      <alignment horizontal="left"/>
      <protection hidden="1"/>
    </xf>
    <xf numFmtId="49" fontId="67" fillId="0" borderId="0" xfId="64" applyNumberFormat="1" applyFont="1" applyFill="1" applyBorder="1" applyAlignment="1"/>
    <xf numFmtId="10" fontId="67" fillId="0" borderId="0" xfId="64" applyNumberFormat="1" applyFont="1" applyFill="1" applyAlignment="1">
      <alignment horizontal="left"/>
    </xf>
    <xf numFmtId="178" fontId="67" fillId="0" borderId="2" xfId="7" applyNumberFormat="1" applyFont="1" applyFill="1" applyBorder="1" applyAlignment="1">
      <alignment horizontal="left"/>
    </xf>
    <xf numFmtId="0" fontId="67" fillId="2" borderId="0" xfId="64" applyFont="1" applyFill="1" applyAlignment="1"/>
    <xf numFmtId="44" fontId="67" fillId="2" borderId="0" xfId="64" applyNumberFormat="1" applyFont="1" applyFill="1" applyAlignment="1"/>
    <xf numFmtId="44" fontId="67" fillId="0" borderId="0" xfId="64" applyNumberFormat="1" applyFont="1" applyFill="1" applyAlignment="1"/>
    <xf numFmtId="49" fontId="82" fillId="61" borderId="5" xfId="64" applyNumberFormat="1" applyFont="1" applyFill="1" applyBorder="1" applyAlignment="1"/>
    <xf numFmtId="0" fontId="82" fillId="61" borderId="6" xfId="64" applyFont="1" applyFill="1" applyBorder="1" applyAlignment="1"/>
    <xf numFmtId="9" fontId="82" fillId="61" borderId="6" xfId="17" applyFont="1" applyFill="1" applyBorder="1" applyAlignment="1">
      <alignment horizontal="center"/>
    </xf>
    <xf numFmtId="49" fontId="83" fillId="0" borderId="0" xfId="64" applyNumberFormat="1" applyFont="1" applyFill="1" applyBorder="1" applyAlignment="1"/>
    <xf numFmtId="2" fontId="84" fillId="0" borderId="0" xfId="64" applyNumberFormat="1" applyFont="1" applyFill="1" applyBorder="1" applyAlignment="1"/>
    <xf numFmtId="2" fontId="84" fillId="0" borderId="0" xfId="64" applyNumberFormat="1" applyFont="1" applyFill="1" applyAlignment="1"/>
    <xf numFmtId="1" fontId="83" fillId="0" borderId="0" xfId="64" applyNumberFormat="1" applyFont="1" applyFill="1" applyBorder="1" applyAlignment="1">
      <alignment horizontal="left"/>
    </xf>
    <xf numFmtId="49" fontId="67" fillId="0" borderId="0" xfId="63" applyNumberFormat="1" applyFont="1" applyFill="1" applyBorder="1" applyAlignment="1" applyProtection="1">
      <alignment horizontal="left" vertical="top"/>
      <protection hidden="1"/>
    </xf>
    <xf numFmtId="0" fontId="67" fillId="0" borderId="0" xfId="63" applyFont="1" applyFill="1" applyBorder="1" applyAlignment="1" applyProtection="1">
      <alignment horizontal="center" vertical="justify"/>
      <protection hidden="1"/>
    </xf>
    <xf numFmtId="0" fontId="67" fillId="0" borderId="0" xfId="63" applyFont="1" applyFill="1" applyBorder="1" applyAlignment="1" applyProtection="1">
      <alignment horizontal="left" vertical="justify"/>
      <protection hidden="1"/>
    </xf>
    <xf numFmtId="0" fontId="84" fillId="0" borderId="0" xfId="64" applyFont="1" applyFill="1" applyAlignment="1"/>
    <xf numFmtId="49" fontId="67" fillId="0" borderId="0" xfId="63" applyNumberFormat="1" applyFont="1" applyFill="1" applyBorder="1" applyAlignment="1" applyProtection="1">
      <alignment horizontal="left"/>
      <protection hidden="1"/>
    </xf>
    <xf numFmtId="0" fontId="72" fillId="0" borderId="0" xfId="63" applyNumberFormat="1" applyFont="1" applyFill="1" applyBorder="1" applyAlignment="1" applyProtection="1">
      <alignment horizontal="left" vertical="top"/>
      <protection hidden="1"/>
    </xf>
    <xf numFmtId="175" fontId="72" fillId="0" borderId="0" xfId="66" applyNumberFormat="1" applyFont="1" applyFill="1" applyBorder="1" applyAlignment="1" applyProtection="1">
      <alignment horizontal="center"/>
      <protection hidden="1"/>
    </xf>
    <xf numFmtId="49" fontId="67" fillId="0" borderId="6" xfId="63" applyNumberFormat="1" applyFont="1" applyFill="1" applyBorder="1" applyAlignment="1" applyProtection="1">
      <alignment horizontal="left"/>
      <protection hidden="1"/>
    </xf>
    <xf numFmtId="49" fontId="67" fillId="2" borderId="0" xfId="63" applyNumberFormat="1" applyFont="1" applyFill="1" applyBorder="1" applyAlignment="1" applyProtection="1">
      <alignment horizontal="left"/>
      <protection hidden="1"/>
    </xf>
    <xf numFmtId="49" fontId="72" fillId="0" borderId="0" xfId="63" applyNumberFormat="1" applyFont="1" applyFill="1" applyBorder="1" applyAlignment="1" applyProtection="1">
      <alignment horizontal="left"/>
      <protection hidden="1"/>
    </xf>
    <xf numFmtId="9" fontId="72" fillId="0" borderId="0" xfId="66" applyFont="1" applyFill="1" applyBorder="1" applyAlignment="1" applyProtection="1">
      <alignment horizontal="center" vertical="center"/>
      <protection hidden="1"/>
    </xf>
    <xf numFmtId="49" fontId="67" fillId="0" borderId="5" xfId="63" applyNumberFormat="1" applyFont="1" applyFill="1" applyBorder="1" applyAlignment="1" applyProtection="1">
      <alignment horizontal="left"/>
      <protection hidden="1"/>
    </xf>
    <xf numFmtId="49" fontId="67" fillId="2" borderId="7" xfId="63" applyNumberFormat="1" applyFont="1" applyFill="1" applyBorder="1" applyAlignment="1" applyProtection="1">
      <alignment horizontal="left"/>
      <protection hidden="1"/>
    </xf>
    <xf numFmtId="49" fontId="72" fillId="0" borderId="0" xfId="64" applyNumberFormat="1" applyFont="1" applyFill="1" applyBorder="1" applyAlignment="1"/>
    <xf numFmtId="179" fontId="72" fillId="0" borderId="0" xfId="63" applyNumberFormat="1" applyFont="1" applyFill="1" applyBorder="1" applyAlignment="1" applyProtection="1">
      <alignment horizontal="left"/>
      <protection hidden="1"/>
    </xf>
    <xf numFmtId="49" fontId="72" fillId="0" borderId="5" xfId="64" applyNumberFormat="1" applyFont="1" applyFill="1" applyBorder="1" applyAlignment="1"/>
    <xf numFmtId="49" fontId="72" fillId="0" borderId="6" xfId="64" applyNumberFormat="1" applyFont="1" applyFill="1" applyBorder="1" applyAlignment="1"/>
    <xf numFmtId="166" fontId="72" fillId="2" borderId="7" xfId="19" applyFont="1" applyFill="1" applyBorder="1" applyAlignment="1"/>
    <xf numFmtId="0" fontId="67" fillId="0" borderId="0" xfId="90" applyFont="1"/>
    <xf numFmtId="173" fontId="72" fillId="0" borderId="0" xfId="9" applyNumberFormat="1" applyFont="1" applyAlignment="1">
      <alignment horizontal="center"/>
    </xf>
    <xf numFmtId="2" fontId="78" fillId="0" borderId="0" xfId="13" applyNumberFormat="1" applyFont="1" applyFill="1" applyBorder="1" applyAlignment="1"/>
    <xf numFmtId="2" fontId="72" fillId="0" borderId="0" xfId="90" applyNumberFormat="1" applyFont="1"/>
    <xf numFmtId="2" fontId="67" fillId="0" borderId="1" xfId="90" applyNumberFormat="1" applyFont="1" applyFill="1" applyBorder="1"/>
    <xf numFmtId="0" fontId="69" fillId="0" borderId="0" xfId="90" applyFont="1"/>
    <xf numFmtId="0" fontId="72" fillId="0" borderId="1" xfId="90" applyFont="1" applyBorder="1"/>
    <xf numFmtId="0" fontId="72" fillId="0" borderId="0" xfId="90" applyFont="1"/>
    <xf numFmtId="0" fontId="69" fillId="0" borderId="0" xfId="90" applyFont="1" applyAlignment="1"/>
    <xf numFmtId="167" fontId="67" fillId="0" borderId="0" xfId="9" applyFont="1"/>
    <xf numFmtId="2" fontId="82" fillId="61" borderId="39" xfId="90" applyNumberFormat="1" applyFont="1" applyFill="1" applyBorder="1" applyAlignment="1">
      <alignment vertical="top" wrapText="1"/>
    </xf>
    <xf numFmtId="173" fontId="82" fillId="61" borderId="39" xfId="9" applyNumberFormat="1" applyFont="1" applyFill="1" applyBorder="1" applyAlignment="1">
      <alignment vertical="top" wrapText="1"/>
    </xf>
    <xf numFmtId="167" fontId="82" fillId="61" borderId="39" xfId="9" applyFont="1" applyFill="1" applyBorder="1" applyAlignment="1">
      <alignment horizontal="center" vertical="top" wrapText="1"/>
    </xf>
    <xf numFmtId="2" fontId="83" fillId="0" borderId="0" xfId="13" applyNumberFormat="1" applyFont="1" applyFill="1" applyBorder="1" applyAlignment="1"/>
    <xf numFmtId="187" fontId="85" fillId="0" borderId="0" xfId="64" applyNumberFormat="1" applyFont="1" applyFill="1" applyBorder="1" applyAlignment="1">
      <alignment horizontal="left"/>
    </xf>
    <xf numFmtId="0" fontId="67" fillId="0" borderId="0" xfId="0" applyFont="1" applyAlignment="1">
      <alignment horizontal="center" vertical="center"/>
    </xf>
    <xf numFmtId="0" fontId="67" fillId="0" borderId="0" xfId="18" applyFont="1" applyFill="1" applyAlignment="1">
      <alignment horizontal="center"/>
    </xf>
    <xf numFmtId="2" fontId="67" fillId="0" borderId="0" xfId="9" applyNumberFormat="1" applyFont="1" applyAlignment="1">
      <alignment horizontal="left"/>
    </xf>
    <xf numFmtId="172" fontId="67" fillId="0" borderId="0" xfId="18" applyNumberFormat="1" applyFont="1" applyAlignment="1">
      <alignment horizontal="center"/>
    </xf>
    <xf numFmtId="172" fontId="73" fillId="0" borderId="0" xfId="13" applyNumberFormat="1" applyFont="1" applyFill="1" applyAlignment="1"/>
    <xf numFmtId="3" fontId="73" fillId="0" borderId="0" xfId="13" applyNumberFormat="1" applyFont="1" applyFill="1" applyAlignment="1">
      <alignment horizontal="right"/>
    </xf>
    <xf numFmtId="167" fontId="67" fillId="0" borderId="0" xfId="9" applyFont="1" applyAlignment="1">
      <alignment horizontal="right"/>
    </xf>
    <xf numFmtId="0" fontId="67" fillId="0" borderId="0" xfId="18" applyFont="1"/>
    <xf numFmtId="0" fontId="67" fillId="0" borderId="0" xfId="18" applyFont="1" applyAlignment="1">
      <alignment horizontal="center" vertical="center"/>
    </xf>
    <xf numFmtId="0" fontId="71" fillId="0" borderId="0" xfId="18" applyFont="1"/>
    <xf numFmtId="0" fontId="67" fillId="0" borderId="1" xfId="0" applyFont="1" applyFill="1" applyBorder="1" applyAlignment="1">
      <alignment horizontal="center" vertical="center"/>
    </xf>
    <xf numFmtId="0" fontId="67" fillId="0" borderId="0" xfId="18" applyFont="1" applyFill="1"/>
    <xf numFmtId="0" fontId="67" fillId="0" borderId="1" xfId="0" applyFont="1" applyFill="1" applyBorder="1" applyAlignment="1"/>
    <xf numFmtId="173" fontId="69" fillId="0" borderId="1" xfId="9" applyNumberFormat="1" applyFont="1" applyFill="1" applyBorder="1" applyAlignment="1">
      <alignment horizontal="center"/>
    </xf>
    <xf numFmtId="1" fontId="67" fillId="0" borderId="1" xfId="0" applyNumberFormat="1" applyFont="1" applyFill="1" applyBorder="1" applyAlignment="1">
      <alignment horizontal="center"/>
    </xf>
    <xf numFmtId="1" fontId="82" fillId="61" borderId="1" xfId="0" applyNumberFormat="1" applyFont="1" applyFill="1" applyBorder="1" applyAlignment="1">
      <alignment horizontal="left"/>
    </xf>
    <xf numFmtId="1" fontId="82" fillId="61" borderId="1" xfId="0" applyNumberFormat="1" applyFont="1" applyFill="1" applyBorder="1" applyAlignment="1">
      <alignment horizontal="center"/>
    </xf>
    <xf numFmtId="2" fontId="82" fillId="61" borderId="1" xfId="0" applyNumberFormat="1" applyFont="1" applyFill="1" applyBorder="1" applyAlignment="1">
      <alignment horizontal="left" vertical="center" wrapText="1"/>
    </xf>
    <xf numFmtId="1" fontId="82" fillId="61" borderId="1" xfId="0" applyNumberFormat="1" applyFont="1" applyFill="1" applyBorder="1" applyAlignment="1">
      <alignment horizontal="center" vertical="center" wrapText="1"/>
    </xf>
    <xf numFmtId="1" fontId="76" fillId="0" borderId="1" xfId="0" applyNumberFormat="1" applyFont="1" applyFill="1" applyBorder="1" applyAlignment="1">
      <alignment horizontal="center" vertical="center" wrapText="1"/>
    </xf>
    <xf numFmtId="1" fontId="76" fillId="0" borderId="6" xfId="0" applyNumberFormat="1" applyFont="1" applyFill="1" applyBorder="1" applyAlignment="1">
      <alignment horizontal="center" vertical="center" wrapText="1"/>
    </xf>
    <xf numFmtId="1" fontId="76" fillId="0" borderId="7" xfId="0" applyNumberFormat="1" applyFont="1" applyFill="1" applyBorder="1" applyAlignment="1">
      <alignment horizontal="center" vertical="center" wrapText="1"/>
    </xf>
    <xf numFmtId="49" fontId="83" fillId="0" borderId="0" xfId="13" applyNumberFormat="1" applyFont="1" applyFill="1" applyBorder="1" applyAlignment="1"/>
    <xf numFmtId="2" fontId="84" fillId="0" borderId="0" xfId="13" applyNumberFormat="1" applyFont="1" applyFill="1" applyBorder="1" applyAlignment="1"/>
    <xf numFmtId="2" fontId="84" fillId="0" borderId="0" xfId="13" applyNumberFormat="1" applyFont="1" applyFill="1" applyAlignment="1"/>
    <xf numFmtId="0" fontId="67" fillId="0" borderId="0" xfId="0" applyFont="1" applyAlignment="1">
      <alignment horizontal="center"/>
    </xf>
    <xf numFmtId="0" fontId="69" fillId="0" borderId="0" xfId="0" applyFont="1" applyAlignment="1">
      <alignment horizontal="center"/>
    </xf>
    <xf numFmtId="2" fontId="75" fillId="0" borderId="0" xfId="0" applyNumberFormat="1" applyFont="1"/>
    <xf numFmtId="2" fontId="72" fillId="0" borderId="0" xfId="0" applyNumberFormat="1" applyFont="1" applyAlignment="1">
      <alignment horizontal="center"/>
    </xf>
    <xf numFmtId="2" fontId="72" fillId="0" borderId="0" xfId="0" applyNumberFormat="1" applyFont="1"/>
    <xf numFmtId="0" fontId="72" fillId="0" borderId="0" xfId="0" applyFont="1"/>
    <xf numFmtId="0" fontId="72" fillId="0" borderId="0" xfId="0" applyFont="1" applyFill="1"/>
    <xf numFmtId="167" fontId="72" fillId="0" borderId="0" xfId="9" applyFont="1"/>
    <xf numFmtId="2" fontId="72" fillId="0" borderId="0" xfId="0" applyNumberFormat="1" applyFont="1" applyFill="1"/>
    <xf numFmtId="9" fontId="89" fillId="61" borderId="4" xfId="17" applyFont="1" applyFill="1" applyBorder="1" applyAlignment="1">
      <alignment horizontal="center" vertical="top" wrapText="1"/>
    </xf>
    <xf numFmtId="2" fontId="82" fillId="61" borderId="4" xfId="0" applyNumberFormat="1" applyFont="1" applyFill="1" applyBorder="1" applyAlignment="1">
      <alignment horizontal="left" vertical="top" wrapText="1"/>
    </xf>
    <xf numFmtId="0" fontId="82" fillId="61" borderId="4" xfId="0" applyFont="1" applyFill="1" applyBorder="1" applyAlignment="1">
      <alignment horizontal="left" vertical="top" wrapText="1"/>
    </xf>
    <xf numFmtId="167" fontId="82" fillId="61" borderId="4" xfId="9" applyFont="1" applyFill="1" applyBorder="1" applyAlignment="1">
      <alignment horizontal="center" vertical="top" wrapText="1"/>
    </xf>
    <xf numFmtId="167" fontId="89" fillId="61" borderId="4" xfId="9" applyFont="1" applyFill="1" applyBorder="1" applyAlignment="1">
      <alignment horizontal="center" vertical="top" wrapText="1"/>
    </xf>
    <xf numFmtId="2" fontId="67" fillId="0" borderId="1" xfId="0" applyNumberFormat="1" applyFont="1" applyFill="1" applyBorder="1"/>
    <xf numFmtId="0" fontId="67" fillId="0" borderId="1" xfId="0" applyFont="1" applyFill="1" applyBorder="1"/>
    <xf numFmtId="2" fontId="67" fillId="0" borderId="1" xfId="0" applyNumberFormat="1" applyFont="1" applyFill="1" applyBorder="1" applyAlignment="1">
      <alignment horizontal="right"/>
    </xf>
    <xf numFmtId="1" fontId="87" fillId="0" borderId="1" xfId="0" applyNumberFormat="1" applyFont="1" applyFill="1" applyBorder="1" applyAlignment="1">
      <alignment horizontal="center"/>
    </xf>
    <xf numFmtId="43" fontId="69" fillId="0" borderId="1" xfId="9" applyNumberFormat="1" applyFont="1" applyFill="1" applyBorder="1" applyAlignment="1">
      <alignment horizontal="center"/>
    </xf>
    <xf numFmtId="1" fontId="69" fillId="0" borderId="1" xfId="9" applyNumberFormat="1" applyFont="1" applyFill="1" applyBorder="1" applyAlignment="1">
      <alignment horizontal="center"/>
    </xf>
    <xf numFmtId="2" fontId="69" fillId="0" borderId="1" xfId="9" applyNumberFormat="1" applyFont="1" applyFill="1" applyBorder="1" applyAlignment="1">
      <alignment horizontal="center"/>
    </xf>
    <xf numFmtId="0" fontId="69" fillId="0" borderId="0" xfId="0" applyFont="1"/>
    <xf numFmtId="0" fontId="67" fillId="0" borderId="4" xfId="0" applyFont="1" applyFill="1" applyBorder="1"/>
    <xf numFmtId="0" fontId="67" fillId="0" borderId="1" xfId="0" applyNumberFormat="1" applyFont="1" applyFill="1" applyBorder="1" applyAlignment="1"/>
    <xf numFmtId="0" fontId="67" fillId="0" borderId="7" xfId="0" applyFont="1" applyFill="1" applyBorder="1"/>
    <xf numFmtId="0" fontId="67" fillId="0" borderId="10" xfId="0" applyFont="1" applyFill="1" applyBorder="1"/>
    <xf numFmtId="1" fontId="67" fillId="0" borderId="1" xfId="0" applyNumberFormat="1" applyFont="1" applyFill="1" applyBorder="1" applyAlignment="1">
      <alignment horizontal="right"/>
    </xf>
    <xf numFmtId="1" fontId="67" fillId="0" borderId="10" xfId="0" applyNumberFormat="1" applyFont="1" applyFill="1" applyBorder="1" applyAlignment="1">
      <alignment horizontal="center"/>
    </xf>
    <xf numFmtId="2" fontId="67" fillId="0" borderId="7" xfId="0" applyNumberFormat="1" applyFont="1" applyFill="1" applyBorder="1" applyAlignment="1">
      <alignment horizontal="right"/>
    </xf>
    <xf numFmtId="0" fontId="67" fillId="0" borderId="22" xfId="0" applyFont="1" applyBorder="1" applyAlignment="1">
      <alignment wrapText="1"/>
    </xf>
    <xf numFmtId="0" fontId="67" fillId="0" borderId="22" xfId="0" applyFont="1" applyBorder="1" applyAlignment="1"/>
    <xf numFmtId="0" fontId="67" fillId="2" borderId="22" xfId="0" applyFont="1" applyFill="1" applyBorder="1" applyAlignment="1">
      <alignment wrapText="1"/>
    </xf>
    <xf numFmtId="0" fontId="87" fillId="0" borderId="22" xfId="60" applyFont="1" applyBorder="1" applyAlignment="1">
      <alignment wrapText="1"/>
    </xf>
    <xf numFmtId="2" fontId="67" fillId="0" borderId="8" xfId="0" applyNumberFormat="1" applyFont="1" applyFill="1" applyBorder="1"/>
    <xf numFmtId="1" fontId="67" fillId="0" borderId="8" xfId="0" applyNumberFormat="1" applyFont="1" applyFill="1" applyBorder="1" applyAlignment="1">
      <alignment horizontal="center"/>
    </xf>
    <xf numFmtId="0" fontId="67" fillId="0" borderId="8" xfId="9" applyNumberFormat="1" applyFont="1" applyFill="1" applyBorder="1" applyAlignment="1"/>
    <xf numFmtId="0" fontId="67" fillId="0" borderId="8" xfId="0" applyFont="1" applyFill="1" applyBorder="1"/>
    <xf numFmtId="1" fontId="87" fillId="0" borderId="8" xfId="0" applyNumberFormat="1" applyFont="1" applyFill="1" applyBorder="1" applyAlignment="1">
      <alignment horizontal="center"/>
    </xf>
    <xf numFmtId="43" fontId="69" fillId="0" borderId="8" xfId="9" applyNumberFormat="1" applyFont="1" applyFill="1" applyBorder="1" applyAlignment="1">
      <alignment horizontal="center"/>
    </xf>
    <xf numFmtId="167" fontId="69" fillId="0" borderId="8" xfId="9" applyFont="1" applyFill="1" applyBorder="1" applyAlignment="1">
      <alignment horizontal="center"/>
    </xf>
    <xf numFmtId="2" fontId="67" fillId="0" borderId="0" xfId="0" applyNumberFormat="1" applyFont="1" applyFill="1" applyBorder="1"/>
    <xf numFmtId="1" fontId="67" fillId="0" borderId="0" xfId="0" applyNumberFormat="1" applyFont="1" applyFill="1" applyBorder="1" applyAlignment="1">
      <alignment horizontal="center"/>
    </xf>
    <xf numFmtId="0" fontId="67" fillId="0" borderId="0" xfId="9" applyNumberFormat="1" applyFont="1" applyFill="1" applyBorder="1" applyAlignment="1"/>
    <xf numFmtId="1" fontId="87" fillId="0" borderId="0" xfId="0" applyNumberFormat="1" applyFont="1" applyFill="1" applyBorder="1" applyAlignment="1">
      <alignment horizontal="center"/>
    </xf>
    <xf numFmtId="43" fontId="69" fillId="0" borderId="0" xfId="9" applyNumberFormat="1" applyFont="1" applyFill="1" applyBorder="1" applyAlignment="1">
      <alignment horizontal="center"/>
    </xf>
    <xf numFmtId="167" fontId="69" fillId="0" borderId="0" xfId="9" applyFont="1" applyFill="1" applyBorder="1" applyAlignment="1">
      <alignment horizontal="center"/>
    </xf>
    <xf numFmtId="2" fontId="69" fillId="0" borderId="0" xfId="9" applyNumberFormat="1" applyFont="1" applyFill="1" applyBorder="1" applyAlignment="1">
      <alignment horizontal="center"/>
    </xf>
    <xf numFmtId="0" fontId="67" fillId="0" borderId="0" xfId="0" applyFont="1" applyBorder="1"/>
    <xf numFmtId="0" fontId="67" fillId="0" borderId="0" xfId="0" applyFont="1" applyFill="1" applyBorder="1" applyAlignment="1"/>
    <xf numFmtId="0" fontId="69" fillId="0" borderId="0" xfId="14" applyFont="1" applyFill="1" applyAlignment="1" applyProtection="1">
      <protection hidden="1"/>
    </xf>
    <xf numFmtId="0" fontId="72" fillId="0" borderId="0" xfId="0" applyFont="1" applyAlignment="1">
      <alignment horizontal="center"/>
    </xf>
    <xf numFmtId="0" fontId="67" fillId="0" borderId="0" xfId="0" applyFont="1" applyFill="1" applyAlignment="1">
      <alignment vertical="center"/>
    </xf>
    <xf numFmtId="0" fontId="67" fillId="0" borderId="0" xfId="14" applyFont="1" applyFill="1" applyAlignment="1" applyProtection="1">
      <alignment vertical="center"/>
      <protection hidden="1"/>
    </xf>
    <xf numFmtId="2" fontId="67" fillId="0" borderId="0" xfId="0" applyNumberFormat="1" applyFont="1" applyFill="1" applyAlignment="1">
      <alignment vertical="center"/>
    </xf>
    <xf numFmtId="2" fontId="67" fillId="0" borderId="0" xfId="14" applyNumberFormat="1" applyFont="1" applyFill="1" applyAlignment="1" applyProtection="1">
      <alignment vertical="center"/>
      <protection hidden="1"/>
    </xf>
    <xf numFmtId="2" fontId="72" fillId="0" borderId="0" xfId="0" applyNumberFormat="1" applyFont="1" applyFill="1" applyBorder="1" applyAlignment="1">
      <alignment horizontal="center"/>
    </xf>
    <xf numFmtId="2" fontId="67" fillId="0" borderId="0" xfId="14" applyNumberFormat="1" applyFont="1" applyFill="1" applyBorder="1" applyAlignment="1" applyProtection="1">
      <alignment vertical="center"/>
      <protection hidden="1"/>
    </xf>
    <xf numFmtId="2" fontId="78" fillId="0" borderId="0" xfId="14" applyNumberFormat="1" applyFont="1" applyFill="1" applyBorder="1" applyAlignment="1" applyProtection="1">
      <alignment vertical="center"/>
      <protection locked="0"/>
    </xf>
    <xf numFmtId="2" fontId="67" fillId="0" borderId="3" xfId="12" applyNumberFormat="1" applyFont="1" applyFill="1" applyBorder="1" applyProtection="1">
      <protection hidden="1"/>
    </xf>
    <xf numFmtId="2" fontId="67" fillId="0" borderId="5" xfId="12" applyNumberFormat="1" applyFont="1" applyFill="1" applyBorder="1" applyProtection="1">
      <protection hidden="1"/>
    </xf>
    <xf numFmtId="0" fontId="67" fillId="0" borderId="7" xfId="0" applyFont="1" applyBorder="1"/>
    <xf numFmtId="2" fontId="67" fillId="0" borderId="7" xfId="12" applyNumberFormat="1" applyFont="1" applyFill="1" applyBorder="1" applyProtection="1">
      <protection hidden="1"/>
    </xf>
    <xf numFmtId="0" fontId="67" fillId="0" borderId="5" xfId="0" applyFont="1" applyFill="1" applyBorder="1"/>
    <xf numFmtId="177" fontId="67" fillId="2" borderId="0" xfId="12" applyNumberFormat="1" applyFont="1" applyFill="1" applyBorder="1" applyAlignment="1" applyProtection="1">
      <alignment vertical="center"/>
      <protection hidden="1"/>
    </xf>
    <xf numFmtId="0" fontId="72" fillId="0" borderId="5" xfId="0" applyFont="1" applyFill="1" applyBorder="1"/>
    <xf numFmtId="0" fontId="72" fillId="0" borderId="7" xfId="0" applyFont="1" applyFill="1" applyBorder="1"/>
    <xf numFmtId="177" fontId="72" fillId="0" borderId="1" xfId="12" applyNumberFormat="1" applyFont="1" applyFill="1" applyBorder="1" applyAlignment="1" applyProtection="1">
      <alignment vertical="center"/>
      <protection hidden="1"/>
    </xf>
    <xf numFmtId="177" fontId="67" fillId="0" borderId="1" xfId="12" applyNumberFormat="1" applyFont="1" applyFill="1" applyBorder="1" applyAlignment="1" applyProtection="1">
      <alignment vertical="center"/>
      <protection hidden="1"/>
    </xf>
    <xf numFmtId="10" fontId="72" fillId="0" borderId="7" xfId="0" applyNumberFormat="1" applyFont="1" applyFill="1" applyBorder="1" applyAlignment="1"/>
    <xf numFmtId="0" fontId="66" fillId="0" borderId="3" xfId="14" applyFont="1" applyFill="1" applyBorder="1" applyAlignment="1" applyProtection="1">
      <alignment horizontal="left" vertical="center"/>
      <protection hidden="1"/>
    </xf>
    <xf numFmtId="2" fontId="72" fillId="0" borderId="1" xfId="12" applyNumberFormat="1" applyFont="1" applyFill="1" applyBorder="1" applyAlignment="1" applyProtection="1">
      <alignment horizontal="center"/>
      <protection hidden="1"/>
    </xf>
    <xf numFmtId="179" fontId="71" fillId="0" borderId="1" xfId="14" applyNumberFormat="1" applyFont="1" applyFill="1" applyBorder="1" applyAlignment="1" applyProtection="1">
      <alignment horizontal="left" vertical="center"/>
      <protection hidden="1"/>
    </xf>
    <xf numFmtId="179" fontId="71" fillId="0" borderId="12" xfId="14" applyNumberFormat="1" applyFont="1" applyFill="1" applyBorder="1" applyAlignment="1" applyProtection="1">
      <alignment horizontal="left" vertical="center"/>
      <protection hidden="1"/>
    </xf>
    <xf numFmtId="0" fontId="67" fillId="0" borderId="5" xfId="12" applyFont="1" applyFill="1" applyBorder="1" applyAlignment="1" applyProtection="1">
      <alignment vertical="center"/>
      <protection hidden="1"/>
    </xf>
    <xf numFmtId="0" fontId="67" fillId="0" borderId="2" xfId="0" applyFont="1" applyBorder="1"/>
    <xf numFmtId="10" fontId="71" fillId="0" borderId="0" xfId="17" applyNumberFormat="1" applyFont="1" applyFill="1" applyBorder="1" applyAlignment="1" applyProtection="1">
      <alignment horizontal="right" vertical="center"/>
      <protection hidden="1"/>
    </xf>
    <xf numFmtId="0" fontId="67" fillId="0" borderId="6" xfId="0" applyFont="1" applyBorder="1"/>
    <xf numFmtId="181" fontId="67" fillId="0" borderId="0" xfId="12" applyNumberFormat="1" applyFont="1" applyFill="1" applyBorder="1" applyProtection="1">
      <protection hidden="1"/>
    </xf>
    <xf numFmtId="10" fontId="66" fillId="0" borderId="0" xfId="17" applyNumberFormat="1" applyFont="1" applyFill="1" applyBorder="1" applyAlignment="1"/>
    <xf numFmtId="179" fontId="67" fillId="0" borderId="0" xfId="14" applyNumberFormat="1" applyFont="1" applyFill="1" applyBorder="1" applyAlignment="1" applyProtection="1">
      <alignment vertical="center"/>
      <protection hidden="1"/>
    </xf>
    <xf numFmtId="0" fontId="71" fillId="0" borderId="1" xfId="14" applyFont="1" applyFill="1" applyBorder="1" applyAlignment="1" applyProtection="1">
      <alignment horizontal="left" vertical="center"/>
      <protection hidden="1"/>
    </xf>
    <xf numFmtId="0" fontId="66" fillId="0" borderId="1" xfId="14" applyFont="1" applyFill="1" applyBorder="1" applyAlignment="1" applyProtection="1">
      <alignment vertical="center"/>
      <protection hidden="1"/>
    </xf>
    <xf numFmtId="0" fontId="67" fillId="0" borderId="1" xfId="0" applyFont="1" applyFill="1" applyBorder="1" applyAlignment="1">
      <alignment vertical="center"/>
    </xf>
    <xf numFmtId="0" fontId="74" fillId="0" borderId="1" xfId="14" applyFont="1" applyFill="1" applyBorder="1" applyAlignment="1" applyProtection="1">
      <alignment vertical="center"/>
      <protection hidden="1"/>
    </xf>
    <xf numFmtId="0" fontId="67" fillId="0" borderId="1" xfId="14" applyFont="1" applyFill="1" applyBorder="1" applyAlignment="1" applyProtection="1">
      <alignment vertical="center"/>
      <protection hidden="1"/>
    </xf>
    <xf numFmtId="10" fontId="71" fillId="0" borderId="1" xfId="17" applyNumberFormat="1" applyFont="1" applyFill="1" applyBorder="1" applyAlignment="1" applyProtection="1">
      <alignment vertical="center"/>
      <protection hidden="1"/>
    </xf>
    <xf numFmtId="0" fontId="65" fillId="0" borderId="0" xfId="0" applyFont="1" applyFill="1" applyAlignment="1">
      <alignment horizontal="left" indent="3"/>
    </xf>
    <xf numFmtId="0" fontId="65" fillId="0" borderId="0" xfId="0" applyFont="1" applyFill="1" applyAlignment="1">
      <alignment horizontal="left" indent="1"/>
    </xf>
    <xf numFmtId="180" fontId="65" fillId="0" borderId="0" xfId="0" applyNumberFormat="1" applyFont="1" applyFill="1"/>
    <xf numFmtId="179" fontId="65" fillId="0" borderId="0" xfId="0" applyNumberFormat="1" applyFont="1" applyFill="1"/>
    <xf numFmtId="2" fontId="90" fillId="61" borderId="5" xfId="14" applyNumberFormat="1" applyFont="1" applyFill="1" applyBorder="1" applyAlignment="1" applyProtection="1">
      <alignment horizontal="left" vertical="center"/>
      <protection hidden="1"/>
    </xf>
    <xf numFmtId="2" fontId="86" fillId="61" borderId="6" xfId="12" applyNumberFormat="1" applyFont="1" applyFill="1" applyBorder="1" applyProtection="1">
      <protection hidden="1"/>
    </xf>
    <xf numFmtId="2" fontId="86" fillId="61" borderId="7" xfId="12" applyNumberFormat="1" applyFont="1" applyFill="1" applyBorder="1" applyProtection="1">
      <protection hidden="1"/>
    </xf>
    <xf numFmtId="0" fontId="90" fillId="61" borderId="5" xfId="14" applyFont="1" applyFill="1" applyBorder="1" applyAlignment="1" applyProtection="1">
      <alignment horizontal="left" vertical="center"/>
      <protection hidden="1"/>
    </xf>
    <xf numFmtId="0" fontId="81" fillId="61" borderId="6" xfId="14" applyFont="1" applyFill="1" applyBorder="1" applyAlignment="1" applyProtection="1">
      <alignment horizontal="left" vertical="center"/>
      <protection hidden="1"/>
    </xf>
    <xf numFmtId="9" fontId="86" fillId="61" borderId="7" xfId="14" applyNumberFormat="1" applyFont="1" applyFill="1" applyBorder="1" applyAlignment="1" applyProtection="1">
      <alignment vertical="center"/>
      <protection hidden="1"/>
    </xf>
    <xf numFmtId="0" fontId="91" fillId="0" borderId="0" xfId="14" applyFont="1" applyFill="1" applyBorder="1" applyAlignment="1" applyProtection="1">
      <protection hidden="1"/>
    </xf>
    <xf numFmtId="0" fontId="91" fillId="0" borderId="0" xfId="14" applyFont="1" applyFill="1" applyBorder="1" applyAlignment="1" applyProtection="1">
      <alignment horizontal="center"/>
      <protection hidden="1"/>
    </xf>
    <xf numFmtId="0" fontId="91" fillId="0" borderId="0" xfId="14" applyFont="1" applyFill="1" applyBorder="1" applyAlignment="1" applyProtection="1">
      <alignment horizontal="right"/>
      <protection hidden="1"/>
    </xf>
    <xf numFmtId="169" fontId="91" fillId="0" borderId="0" xfId="4" applyFont="1" applyFill="1" applyBorder="1" applyAlignment="1" applyProtection="1">
      <alignment horizontal="center"/>
      <protection hidden="1"/>
    </xf>
    <xf numFmtId="175" fontId="91" fillId="0" borderId="0" xfId="4" applyNumberFormat="1" applyFont="1" applyFill="1" applyBorder="1" applyAlignment="1" applyProtection="1">
      <alignment horizontal="center"/>
      <protection hidden="1"/>
    </xf>
    <xf numFmtId="2" fontId="78" fillId="0" borderId="0" xfId="0" applyNumberFormat="1" applyFont="1" applyAlignment="1"/>
    <xf numFmtId="0" fontId="92" fillId="0" borderId="0" xfId="0" applyFont="1" applyFill="1" applyBorder="1" applyAlignment="1">
      <alignment horizontal="center" vertical="center"/>
    </xf>
    <xf numFmtId="175" fontId="92" fillId="0" borderId="0" xfId="0" applyNumberFormat="1" applyFont="1" applyFill="1" applyBorder="1" applyAlignment="1">
      <alignment horizontal="center" vertical="center"/>
    </xf>
    <xf numFmtId="1" fontId="79" fillId="0" borderId="0" xfId="0" applyNumberFormat="1" applyFont="1" applyAlignment="1">
      <alignment horizontal="left"/>
    </xf>
    <xf numFmtId="2" fontId="93" fillId="0" borderId="0" xfId="14" applyNumberFormat="1" applyFont="1" applyFill="1" applyBorder="1" applyAlignment="1" applyProtection="1">
      <alignment horizontal="right"/>
      <protection hidden="1"/>
    </xf>
    <xf numFmtId="2" fontId="93" fillId="0" borderId="0" xfId="14" applyNumberFormat="1" applyFont="1" applyFill="1" applyBorder="1" applyAlignment="1" applyProtection="1">
      <alignment horizontal="center"/>
      <protection hidden="1"/>
    </xf>
    <xf numFmtId="0" fontId="67" fillId="0" borderId="0" xfId="0" applyFont="1" applyAlignment="1">
      <alignment vertical="top" wrapText="1"/>
    </xf>
    <xf numFmtId="2" fontId="73" fillId="0" borderId="0" xfId="0" applyNumberFormat="1" applyFont="1" applyFill="1" applyBorder="1" applyAlignment="1">
      <alignment horizontal="center" vertical="center"/>
    </xf>
    <xf numFmtId="175" fontId="73" fillId="0" borderId="0" xfId="0" applyNumberFormat="1" applyFont="1" applyFill="1" applyBorder="1" applyAlignment="1">
      <alignment horizontal="center" vertical="center"/>
    </xf>
    <xf numFmtId="2" fontId="93" fillId="0" borderId="0" xfId="14" applyNumberFormat="1" applyFont="1" applyFill="1" applyBorder="1" applyAlignment="1" applyProtection="1">
      <alignment horizontal="center" wrapText="1"/>
      <protection hidden="1"/>
    </xf>
    <xf numFmtId="0" fontId="67" fillId="0" borderId="0" xfId="0" applyFont="1" applyAlignment="1">
      <alignment horizontal="center" wrapText="1"/>
    </xf>
    <xf numFmtId="2" fontId="67" fillId="0" borderId="5" xfId="14" applyNumberFormat="1" applyFont="1" applyFill="1" applyBorder="1" applyAlignment="1" applyProtection="1">
      <protection hidden="1"/>
    </xf>
    <xf numFmtId="2" fontId="94" fillId="0" borderId="6" xfId="4" applyNumberFormat="1" applyFont="1" applyFill="1" applyBorder="1" applyAlignment="1" applyProtection="1">
      <alignment horizontal="center" vertical="center"/>
      <protection hidden="1"/>
    </xf>
    <xf numFmtId="2" fontId="94" fillId="0" borderId="7" xfId="4" applyNumberFormat="1" applyFont="1" applyFill="1" applyBorder="1" applyAlignment="1" applyProtection="1">
      <alignment horizontal="right" vertical="center"/>
      <protection hidden="1"/>
    </xf>
    <xf numFmtId="2" fontId="71" fillId="0" borderId="1" xfId="4" applyNumberFormat="1" applyFont="1" applyFill="1" applyBorder="1" applyAlignment="1" applyProtection="1">
      <protection hidden="1"/>
    </xf>
    <xf numFmtId="175" fontId="73" fillId="0" borderId="9" xfId="0" applyNumberFormat="1" applyFont="1" applyFill="1" applyBorder="1" applyAlignment="1">
      <alignment horizontal="center" vertical="center"/>
    </xf>
    <xf numFmtId="1" fontId="72" fillId="0" borderId="1" xfId="14" applyNumberFormat="1" applyFont="1" applyFill="1" applyBorder="1" applyAlignment="1" applyProtection="1">
      <alignment horizontal="center"/>
      <protection hidden="1"/>
    </xf>
    <xf numFmtId="2" fontId="95" fillId="0" borderId="6" xfId="4" applyNumberFormat="1" applyFont="1" applyFill="1" applyBorder="1" applyAlignment="1" applyProtection="1">
      <alignment horizontal="left" vertical="center"/>
      <protection hidden="1"/>
    </xf>
    <xf numFmtId="2" fontId="91" fillId="0" borderId="7" xfId="4" applyNumberFormat="1" applyFont="1" applyFill="1" applyBorder="1" applyAlignment="1" applyProtection="1">
      <alignment horizontal="right" vertical="center"/>
      <protection hidden="1"/>
    </xf>
    <xf numFmtId="169" fontId="71" fillId="35" borderId="1" xfId="4" applyFont="1" applyFill="1" applyBorder="1" applyAlignment="1" applyProtection="1">
      <protection locked="0"/>
    </xf>
    <xf numFmtId="175" fontId="73" fillId="0" borderId="11" xfId="0" applyNumberFormat="1" applyFont="1" applyFill="1" applyBorder="1" applyAlignment="1">
      <alignment horizontal="center" vertical="center"/>
    </xf>
    <xf numFmtId="2" fontId="96" fillId="0" borderId="6" xfId="14" applyNumberFormat="1" applyFont="1" applyFill="1" applyBorder="1" applyAlignment="1" applyProtection="1">
      <protection hidden="1"/>
    </xf>
    <xf numFmtId="10" fontId="97" fillId="0" borderId="7" xfId="17" applyNumberFormat="1" applyFont="1" applyFill="1" applyBorder="1" applyAlignment="1" applyProtection="1">
      <alignment horizontal="right"/>
      <protection hidden="1"/>
    </xf>
    <xf numFmtId="0" fontId="67" fillId="0" borderId="5" xfId="14" applyFont="1" applyFill="1" applyBorder="1" applyAlignment="1" applyProtection="1">
      <protection hidden="1"/>
    </xf>
    <xf numFmtId="0" fontId="96" fillId="0" borderId="6" xfId="14" applyFont="1" applyFill="1" applyBorder="1" applyAlignment="1" applyProtection="1">
      <protection hidden="1"/>
    </xf>
    <xf numFmtId="0" fontId="96" fillId="0" borderId="7" xfId="14" applyFont="1" applyFill="1" applyBorder="1" applyAlignment="1" applyProtection="1">
      <alignment horizontal="right"/>
      <protection hidden="1"/>
    </xf>
    <xf numFmtId="169" fontId="71" fillId="0" borderId="1" xfId="4" applyFont="1" applyFill="1" applyBorder="1" applyAlignment="1" applyProtection="1">
      <protection locked="0"/>
    </xf>
    <xf numFmtId="0" fontId="97" fillId="0" borderId="6" xfId="14" applyFont="1" applyFill="1" applyBorder="1" applyAlignment="1" applyProtection="1">
      <alignment horizontal="right"/>
      <protection hidden="1"/>
    </xf>
    <xf numFmtId="0" fontId="97" fillId="0" borderId="7" xfId="14" applyFont="1" applyFill="1" applyBorder="1" applyAlignment="1" applyProtection="1">
      <alignment horizontal="right"/>
      <protection hidden="1"/>
    </xf>
    <xf numFmtId="169" fontId="71" fillId="0" borderId="1" xfId="4" applyFont="1" applyFill="1" applyBorder="1" applyAlignment="1" applyProtection="1">
      <protection hidden="1"/>
    </xf>
    <xf numFmtId="0" fontId="71" fillId="0" borderId="5" xfId="14" applyNumberFormat="1" applyFont="1" applyFill="1" applyBorder="1" applyAlignment="1" applyProtection="1">
      <protection hidden="1"/>
    </xf>
    <xf numFmtId="10" fontId="97" fillId="0" borderId="6" xfId="14" applyNumberFormat="1" applyFont="1" applyFill="1" applyBorder="1" applyAlignment="1" applyProtection="1">
      <alignment horizontal="right"/>
      <protection hidden="1"/>
    </xf>
    <xf numFmtId="0" fontId="96" fillId="0" borderId="6" xfId="14" applyFont="1" applyFill="1" applyBorder="1" applyAlignment="1" applyProtection="1">
      <alignment horizontal="center"/>
      <protection hidden="1"/>
    </xf>
    <xf numFmtId="175" fontId="98" fillId="0" borderId="1" xfId="17" applyNumberFormat="1" applyFont="1" applyFill="1" applyBorder="1" applyAlignment="1" applyProtection="1">
      <alignment horizontal="center"/>
      <protection hidden="1"/>
    </xf>
    <xf numFmtId="0" fontId="99" fillId="0" borderId="5" xfId="14" applyNumberFormat="1" applyFont="1" applyFill="1" applyBorder="1" applyAlignment="1" applyProtection="1">
      <protection hidden="1"/>
    </xf>
    <xf numFmtId="2" fontId="100" fillId="0" borderId="0" xfId="14" applyNumberFormat="1" applyFont="1" applyFill="1" applyBorder="1" applyAlignment="1" applyProtection="1">
      <alignment horizontal="center"/>
      <protection hidden="1"/>
    </xf>
    <xf numFmtId="175" fontId="69" fillId="0" borderId="11" xfId="0" applyNumberFormat="1" applyFont="1" applyFill="1" applyBorder="1" applyAlignment="1">
      <alignment horizontal="center" vertical="center"/>
    </xf>
    <xf numFmtId="0" fontId="69" fillId="0" borderId="0" xfId="0" applyFont="1" applyFill="1"/>
    <xf numFmtId="175" fontId="96" fillId="0" borderId="7" xfId="17" applyNumberFormat="1" applyFont="1" applyFill="1" applyBorder="1" applyAlignment="1" applyProtection="1">
      <alignment horizontal="right"/>
      <protection hidden="1"/>
    </xf>
    <xf numFmtId="169" fontId="96" fillId="0" borderId="6" xfId="14" applyNumberFormat="1" applyFont="1" applyFill="1" applyBorder="1" applyAlignment="1" applyProtection="1">
      <alignment horizontal="center"/>
      <protection hidden="1"/>
    </xf>
    <xf numFmtId="165" fontId="96" fillId="0" borderId="6" xfId="14" applyNumberFormat="1" applyFont="1" applyFill="1" applyBorder="1" applyAlignment="1" applyProtection="1">
      <alignment horizontal="center"/>
      <protection hidden="1"/>
    </xf>
    <xf numFmtId="2" fontId="71" fillId="0" borderId="1" xfId="4" applyNumberFormat="1" applyFont="1" applyFill="1" applyBorder="1" applyAlignment="1" applyProtection="1">
      <alignment horizontal="right"/>
      <protection locked="0"/>
    </xf>
    <xf numFmtId="167" fontId="96" fillId="0" borderId="7" xfId="9" applyFont="1" applyFill="1" applyBorder="1" applyAlignment="1" applyProtection="1">
      <alignment horizontal="right"/>
      <protection hidden="1"/>
    </xf>
    <xf numFmtId="0" fontId="72" fillId="0" borderId="1" xfId="0" applyFont="1" applyBorder="1"/>
    <xf numFmtId="10" fontId="96" fillId="0" borderId="7" xfId="17" applyNumberFormat="1" applyFont="1" applyFill="1" applyBorder="1" applyAlignment="1" applyProtection="1">
      <alignment horizontal="right"/>
      <protection hidden="1"/>
    </xf>
    <xf numFmtId="175" fontId="67" fillId="0" borderId="11" xfId="0" applyNumberFormat="1" applyFont="1" applyBorder="1"/>
    <xf numFmtId="169" fontId="96" fillId="0" borderId="7" xfId="14" applyNumberFormat="1" applyFont="1" applyFill="1" applyBorder="1" applyAlignment="1" applyProtection="1">
      <alignment horizontal="right"/>
      <protection hidden="1"/>
    </xf>
    <xf numFmtId="0" fontId="101" fillId="0" borderId="0" xfId="0" applyFont="1" applyFill="1" applyBorder="1"/>
    <xf numFmtId="0" fontId="101" fillId="0" borderId="9" xfId="0" applyFont="1" applyFill="1" applyBorder="1" applyAlignment="1">
      <alignment horizontal="right"/>
    </xf>
    <xf numFmtId="175" fontId="67" fillId="0" borderId="0" xfId="0" applyNumberFormat="1" applyFont="1" applyFill="1" applyBorder="1"/>
    <xf numFmtId="0" fontId="75" fillId="0" borderId="5" xfId="14" applyFont="1" applyFill="1" applyBorder="1" applyAlignment="1" applyProtection="1">
      <protection hidden="1"/>
    </xf>
    <xf numFmtId="169" fontId="97" fillId="0" borderId="6" xfId="14" applyNumberFormat="1" applyFont="1" applyFill="1" applyBorder="1" applyAlignment="1" applyProtection="1">
      <protection hidden="1"/>
    </xf>
    <xf numFmtId="169" fontId="97" fillId="0" borderId="7" xfId="14" applyNumberFormat="1" applyFont="1" applyFill="1" applyBorder="1" applyAlignment="1" applyProtection="1">
      <alignment horizontal="right"/>
      <protection hidden="1"/>
    </xf>
    <xf numFmtId="179" fontId="75" fillId="0" borderId="1" xfId="6" applyNumberFormat="1" applyFont="1" applyFill="1" applyBorder="1" applyAlignment="1" applyProtection="1">
      <protection hidden="1"/>
    </xf>
    <xf numFmtId="179" fontId="69" fillId="0" borderId="0" xfId="0" applyNumberFormat="1" applyFont="1" applyFill="1" applyAlignment="1"/>
    <xf numFmtId="0" fontId="69" fillId="0" borderId="0" xfId="0" applyFont="1" applyFill="1" applyBorder="1" applyAlignment="1"/>
    <xf numFmtId="0" fontId="97" fillId="0" borderId="0" xfId="0" applyFont="1" applyFill="1" applyBorder="1" applyAlignment="1"/>
    <xf numFmtId="0" fontId="97" fillId="0" borderId="11" xfId="0" applyFont="1" applyFill="1" applyBorder="1" applyAlignment="1">
      <alignment horizontal="right"/>
    </xf>
    <xf numFmtId="0" fontId="69" fillId="0" borderId="0" xfId="0" applyFont="1" applyFill="1" applyAlignment="1"/>
    <xf numFmtId="0" fontId="97" fillId="0" borderId="0" xfId="0" applyFont="1"/>
    <xf numFmtId="0" fontId="97" fillId="0" borderId="0" xfId="0" applyFont="1" applyAlignment="1">
      <alignment horizontal="right"/>
    </xf>
    <xf numFmtId="175" fontId="69" fillId="0" borderId="0" xfId="0" applyNumberFormat="1" applyFont="1"/>
    <xf numFmtId="0" fontId="69" fillId="0" borderId="0" xfId="0" applyFont="1" applyAlignment="1">
      <alignment horizontal="right"/>
    </xf>
    <xf numFmtId="2" fontId="83" fillId="0" borderId="0" xfId="0" applyNumberFormat="1" applyFont="1" applyAlignment="1"/>
    <xf numFmtId="2" fontId="84" fillId="0" borderId="0" xfId="0" applyNumberFormat="1" applyFont="1"/>
    <xf numFmtId="0" fontId="102" fillId="0" borderId="0" xfId="14" applyFont="1" applyFill="1" applyBorder="1" applyAlignment="1" applyProtection="1">
      <alignment horizontal="right"/>
      <protection hidden="1"/>
    </xf>
    <xf numFmtId="1" fontId="84" fillId="0" borderId="0" xfId="0" applyNumberFormat="1" applyFont="1" applyAlignment="1">
      <alignment horizontal="left"/>
    </xf>
    <xf numFmtId="2" fontId="102" fillId="0" borderId="0" xfId="14" applyNumberFormat="1" applyFont="1" applyFill="1" applyBorder="1" applyAlignment="1" applyProtection="1">
      <alignment horizontal="right"/>
      <protection hidden="1"/>
    </xf>
    <xf numFmtId="2" fontId="81" fillId="61" borderId="5" xfId="14" applyNumberFormat="1" applyFont="1" applyFill="1" applyBorder="1" applyAlignment="1" applyProtection="1">
      <alignment horizontal="left" vertical="center" wrapText="1"/>
      <protection hidden="1"/>
    </xf>
    <xf numFmtId="2" fontId="104" fillId="61" borderId="6" xfId="14" applyNumberFormat="1" applyFont="1" applyFill="1" applyBorder="1" applyAlignment="1" applyProtection="1">
      <alignment horizontal="center" wrapText="1"/>
      <protection hidden="1"/>
    </xf>
    <xf numFmtId="2" fontId="104" fillId="61" borderId="7" xfId="14" applyNumberFormat="1" applyFont="1" applyFill="1" applyBorder="1" applyAlignment="1" applyProtection="1">
      <alignment horizontal="right" wrapText="1"/>
      <protection hidden="1"/>
    </xf>
    <xf numFmtId="2" fontId="104" fillId="61" borderId="5" xfId="14" applyNumberFormat="1" applyFont="1" applyFill="1" applyBorder="1" applyAlignment="1" applyProtection="1">
      <alignment horizontal="left" vertical="center" wrapText="1"/>
      <protection hidden="1"/>
    </xf>
    <xf numFmtId="0" fontId="106" fillId="0" borderId="6" xfId="14" applyFont="1" applyFill="1" applyBorder="1" applyAlignment="1" applyProtection="1">
      <alignment horizontal="center"/>
      <protection hidden="1"/>
    </xf>
    <xf numFmtId="9" fontId="72" fillId="61" borderId="1" xfId="66" applyFont="1" applyFill="1" applyBorder="1" applyAlignment="1">
      <alignment horizontal="center"/>
    </xf>
    <xf numFmtId="169" fontId="106" fillId="0" borderId="6" xfId="14" applyNumberFormat="1" applyFont="1" applyFill="1" applyBorder="1" applyAlignment="1" applyProtection="1">
      <protection hidden="1"/>
    </xf>
    <xf numFmtId="0" fontId="70" fillId="0" borderId="0" xfId="0" applyFont="1"/>
    <xf numFmtId="0" fontId="67" fillId="0" borderId="1" xfId="0" applyFont="1" applyBorder="1" applyAlignment="1">
      <alignment horizontal="center"/>
    </xf>
    <xf numFmtId="0" fontId="72" fillId="0" borderId="6" xfId="0" applyFont="1" applyBorder="1"/>
    <xf numFmtId="0" fontId="101" fillId="0" borderId="0" xfId="11" applyFont="1" applyBorder="1" applyAlignment="1"/>
    <xf numFmtId="0" fontId="101" fillId="0" borderId="0" xfId="11" applyFont="1" applyFill="1" applyBorder="1"/>
    <xf numFmtId="179" fontId="101" fillId="0" borderId="0" xfId="11" applyNumberFormat="1" applyFont="1" applyFill="1" applyBorder="1"/>
    <xf numFmtId="2" fontId="101" fillId="0" borderId="0" xfId="11" applyNumberFormat="1" applyFont="1" applyFill="1"/>
    <xf numFmtId="2" fontId="78" fillId="0" borderId="0" xfId="11" applyNumberFormat="1" applyFont="1" applyFill="1" applyBorder="1" applyAlignment="1">
      <alignment vertical="center"/>
    </xf>
    <xf numFmtId="2" fontId="78" fillId="0" borderId="0" xfId="11" applyNumberFormat="1" applyFont="1" applyFill="1" applyBorder="1" applyAlignment="1">
      <alignment horizontal="right" vertical="center"/>
    </xf>
    <xf numFmtId="2" fontId="79" fillId="0" borderId="0" xfId="11" applyNumberFormat="1" applyFont="1" applyFill="1" applyBorder="1" applyAlignment="1">
      <alignment vertical="center"/>
    </xf>
    <xf numFmtId="0" fontId="73" fillId="0" borderId="0" xfId="15" applyFont="1" applyFill="1" applyBorder="1"/>
    <xf numFmtId="2" fontId="73" fillId="0" borderId="0" xfId="15" applyNumberFormat="1" applyFont="1" applyFill="1" applyBorder="1"/>
    <xf numFmtId="0" fontId="67" fillId="0" borderId="1" xfId="11" applyFont="1" applyFill="1" applyBorder="1"/>
    <xf numFmtId="0" fontId="67" fillId="0" borderId="0" xfId="11" applyFont="1" applyFill="1" applyBorder="1" applyAlignment="1"/>
    <xf numFmtId="0" fontId="101" fillId="0" borderId="0" xfId="11" applyFont="1" applyFill="1" applyBorder="1" applyAlignment="1"/>
    <xf numFmtId="0" fontId="67" fillId="0" borderId="1" xfId="11" applyFont="1" applyFill="1" applyBorder="1" applyAlignment="1"/>
    <xf numFmtId="0" fontId="67" fillId="0" borderId="6" xfId="11" applyFont="1" applyFill="1" applyBorder="1" applyAlignment="1"/>
    <xf numFmtId="0" fontId="67" fillId="0" borderId="2" xfId="11" applyFont="1" applyFill="1" applyBorder="1" applyAlignment="1"/>
    <xf numFmtId="0" fontId="67" fillId="0" borderId="0" xfId="11" applyFont="1" applyFill="1" applyBorder="1"/>
    <xf numFmtId="0" fontId="67" fillId="0" borderId="0" xfId="0" applyFont="1" applyAlignment="1">
      <alignment horizontal="left" vertical="center" indent="6"/>
    </xf>
    <xf numFmtId="0" fontId="67" fillId="0" borderId="5" xfId="10" applyFont="1" applyFill="1" applyBorder="1" applyAlignment="1" applyProtection="1">
      <alignment horizontal="left"/>
      <protection hidden="1"/>
    </xf>
    <xf numFmtId="0" fontId="67" fillId="0" borderId="7" xfId="10" applyFont="1" applyFill="1" applyBorder="1" applyAlignment="1" applyProtection="1">
      <alignment horizontal="left"/>
      <protection hidden="1"/>
    </xf>
    <xf numFmtId="0" fontId="67" fillId="0" borderId="1" xfId="10" applyFont="1" applyFill="1" applyBorder="1" applyAlignment="1" applyProtection="1">
      <alignment horizontal="left"/>
      <protection hidden="1"/>
    </xf>
    <xf numFmtId="0" fontId="67" fillId="0" borderId="1" xfId="10" applyFont="1" applyFill="1" applyBorder="1" applyAlignment="1" applyProtection="1">
      <alignment horizontal="center"/>
      <protection hidden="1"/>
    </xf>
    <xf numFmtId="0" fontId="67" fillId="0" borderId="1" xfId="10" applyNumberFormat="1" applyFont="1" applyFill="1" applyBorder="1" applyAlignment="1" applyProtection="1">
      <alignment horizontal="left"/>
      <protection hidden="1"/>
    </xf>
    <xf numFmtId="0" fontId="72" fillId="0" borderId="0" xfId="10" applyNumberFormat="1" applyFont="1" applyFill="1" applyBorder="1" applyAlignment="1" applyProtection="1">
      <alignment horizontal="left" vertical="center"/>
      <protection hidden="1"/>
    </xf>
    <xf numFmtId="0" fontId="67" fillId="0" borderId="5" xfId="10" applyFont="1" applyFill="1" applyBorder="1" applyAlignment="1" applyProtection="1">
      <alignment horizontal="left" vertical="top"/>
      <protection hidden="1"/>
    </xf>
    <xf numFmtId="0" fontId="67" fillId="0" borderId="6" xfId="10" applyFont="1" applyFill="1" applyBorder="1" applyAlignment="1" applyProtection="1">
      <alignment horizontal="left" vertical="top"/>
      <protection hidden="1"/>
    </xf>
    <xf numFmtId="0" fontId="67" fillId="0" borderId="7" xfId="10" applyFont="1" applyFill="1" applyBorder="1" applyAlignment="1" applyProtection="1">
      <alignment horizontal="center" vertical="top"/>
      <protection hidden="1"/>
    </xf>
    <xf numFmtId="0" fontId="67" fillId="0" borderId="0" xfId="10" applyNumberFormat="1" applyFont="1" applyFill="1" applyBorder="1" applyAlignment="1" applyProtection="1">
      <alignment horizontal="center"/>
      <protection hidden="1"/>
    </xf>
    <xf numFmtId="0" fontId="67" fillId="0" borderId="0" xfId="10" applyFont="1" applyFill="1" applyBorder="1" applyAlignment="1" applyProtection="1">
      <alignment horizontal="left"/>
      <protection hidden="1"/>
    </xf>
    <xf numFmtId="0" fontId="67" fillId="0" borderId="0" xfId="10" applyFont="1" applyFill="1" applyBorder="1" applyAlignment="1" applyProtection="1">
      <alignment horizontal="center"/>
      <protection hidden="1"/>
    </xf>
    <xf numFmtId="0" fontId="67" fillId="0" borderId="1" xfId="10" applyFont="1" applyFill="1" applyBorder="1" applyAlignment="1" applyProtection="1">
      <alignment horizontal="left" vertical="center"/>
      <protection hidden="1"/>
    </xf>
    <xf numFmtId="0" fontId="67" fillId="0" borderId="5" xfId="10" applyFont="1" applyFill="1" applyBorder="1" applyAlignment="1" applyProtection="1">
      <alignment horizontal="left" vertical="center"/>
      <protection hidden="1"/>
    </xf>
    <xf numFmtId="0" fontId="67" fillId="0" borderId="1" xfId="10" applyFont="1" applyFill="1" applyBorder="1" applyAlignment="1" applyProtection="1">
      <alignment horizontal="left" wrapText="1"/>
      <protection hidden="1"/>
    </xf>
    <xf numFmtId="0" fontId="67" fillId="0" borderId="7" xfId="10" applyFont="1" applyFill="1" applyBorder="1" applyAlignment="1" applyProtection="1">
      <alignment horizontal="left" wrapText="1"/>
      <protection hidden="1"/>
    </xf>
    <xf numFmtId="0" fontId="67" fillId="0" borderId="1" xfId="10" applyFont="1" applyFill="1" applyBorder="1" applyAlignment="1" applyProtection="1">
      <alignment horizontal="right"/>
      <protection hidden="1"/>
    </xf>
    <xf numFmtId="0" fontId="67" fillId="0" borderId="1" xfId="10" applyNumberFormat="1" applyFont="1" applyFill="1" applyBorder="1" applyAlignment="1" applyProtection="1">
      <alignment horizontal="left" vertical="center"/>
      <protection hidden="1"/>
    </xf>
    <xf numFmtId="0" fontId="67" fillId="0" borderId="1" xfId="10" applyFont="1" applyFill="1" applyBorder="1" applyAlignment="1" applyProtection="1">
      <alignment horizontal="center" wrapText="1"/>
      <protection hidden="1"/>
    </xf>
    <xf numFmtId="0" fontId="103" fillId="0" borderId="0" xfId="10" applyNumberFormat="1" applyFont="1" applyFill="1" applyBorder="1" applyAlignment="1" applyProtection="1">
      <alignment horizontal="left" vertical="center"/>
      <protection hidden="1"/>
    </xf>
    <xf numFmtId="0" fontId="81" fillId="61" borderId="5" xfId="10" applyNumberFormat="1" applyFont="1" applyFill="1" applyBorder="1" applyAlignment="1" applyProtection="1">
      <alignment horizontal="left" vertical="center"/>
      <protection hidden="1"/>
    </xf>
    <xf numFmtId="0" fontId="86" fillId="61" borderId="6" xfId="11" applyFont="1" applyFill="1" applyBorder="1"/>
    <xf numFmtId="0" fontId="105" fillId="61" borderId="6" xfId="11" applyFont="1" applyFill="1" applyBorder="1"/>
    <xf numFmtId="0" fontId="105" fillId="61" borderId="7" xfId="11" applyFont="1" applyFill="1" applyBorder="1"/>
    <xf numFmtId="0" fontId="86" fillId="61" borderId="6" xfId="11" applyFont="1" applyFill="1" applyBorder="1" applyAlignment="1"/>
    <xf numFmtId="0" fontId="86" fillId="61" borderId="7" xfId="11" applyFont="1" applyFill="1" applyBorder="1" applyAlignment="1"/>
    <xf numFmtId="0" fontId="81" fillId="61" borderId="5" xfId="10" applyNumberFormat="1" applyFont="1" applyFill="1" applyBorder="1" applyAlignment="1" applyProtection="1">
      <alignment vertical="center"/>
      <protection hidden="1"/>
    </xf>
    <xf numFmtId="0" fontId="81" fillId="61" borderId="6" xfId="10" applyNumberFormat="1" applyFont="1" applyFill="1" applyBorder="1" applyAlignment="1" applyProtection="1">
      <alignment vertical="center"/>
      <protection hidden="1"/>
    </xf>
    <xf numFmtId="0" fontId="69" fillId="0" borderId="0" xfId="14" applyFont="1" applyFill="1" applyAlignment="1" applyProtection="1">
      <alignment horizontal="center"/>
      <protection hidden="1"/>
    </xf>
    <xf numFmtId="173" fontId="67" fillId="0" borderId="0" xfId="9" applyNumberFormat="1" applyFont="1" applyFill="1" applyAlignment="1" applyProtection="1">
      <protection hidden="1"/>
    </xf>
    <xf numFmtId="0" fontId="67" fillId="0" borderId="0" xfId="85" applyFont="1"/>
    <xf numFmtId="0" fontId="68" fillId="0" borderId="0" xfId="14" applyFont="1" applyFill="1" applyBorder="1" applyAlignment="1" applyProtection="1">
      <protection hidden="1"/>
    </xf>
    <xf numFmtId="0" fontId="67" fillId="0" borderId="1" xfId="104" applyFont="1" applyBorder="1" applyAlignment="1">
      <alignment vertical="top" wrapText="1"/>
    </xf>
    <xf numFmtId="175" fontId="68" fillId="0" borderId="0" xfId="4" applyNumberFormat="1" applyFont="1" applyFill="1" applyBorder="1" applyAlignment="1" applyProtection="1">
      <alignment horizontal="center"/>
      <protection hidden="1"/>
    </xf>
    <xf numFmtId="169" fontId="68" fillId="0" borderId="0" xfId="4" applyFont="1" applyFill="1" applyBorder="1" applyAlignment="1" applyProtection="1">
      <alignment horizontal="center"/>
      <protection hidden="1"/>
    </xf>
    <xf numFmtId="0" fontId="68" fillId="0" borderId="0" xfId="14" applyFont="1" applyFill="1" applyBorder="1" applyAlignment="1" applyProtection="1">
      <alignment horizontal="center"/>
      <protection hidden="1"/>
    </xf>
    <xf numFmtId="0" fontId="67" fillId="0" borderId="0" xfId="85" applyFont="1" applyFill="1" applyBorder="1" applyAlignment="1">
      <alignment horizontal="center" vertical="center"/>
    </xf>
    <xf numFmtId="175" fontId="67" fillId="0" borderId="0" xfId="85" applyNumberFormat="1" applyFont="1" applyFill="1" applyBorder="1" applyAlignment="1">
      <alignment horizontal="center" vertical="center"/>
    </xf>
    <xf numFmtId="0" fontId="67" fillId="0" borderId="0" xfId="85" applyFont="1" applyFill="1" applyBorder="1"/>
    <xf numFmtId="2" fontId="78" fillId="0" borderId="0" xfId="85" applyNumberFormat="1" applyFont="1" applyAlignment="1"/>
    <xf numFmtId="173" fontId="68" fillId="0" borderId="0" xfId="9" applyNumberFormat="1" applyFont="1" applyFill="1" applyBorder="1" applyAlignment="1" applyProtection="1">
      <alignment horizontal="center"/>
      <protection hidden="1"/>
    </xf>
    <xf numFmtId="0" fontId="67" fillId="0" borderId="0" xfId="104" applyFont="1"/>
    <xf numFmtId="2" fontId="67" fillId="0" borderId="1" xfId="85" applyNumberFormat="1" applyFont="1" applyFill="1" applyBorder="1"/>
    <xf numFmtId="44" fontId="67" fillId="0" borderId="1" xfId="67" applyFont="1" applyBorder="1" applyAlignment="1">
      <alignment vertical="top" wrapText="1"/>
    </xf>
    <xf numFmtId="166" fontId="67" fillId="0" borderId="1" xfId="105" applyFont="1" applyBorder="1" applyAlignment="1">
      <alignment vertical="top" wrapText="1"/>
    </xf>
    <xf numFmtId="0" fontId="67" fillId="0" borderId="1" xfId="85" applyFont="1" applyFill="1" applyBorder="1"/>
    <xf numFmtId="0" fontId="67" fillId="0" borderId="1" xfId="104" applyFont="1" applyBorder="1" applyAlignment="1">
      <alignment vertical="top"/>
    </xf>
    <xf numFmtId="0" fontId="67" fillId="0" borderId="0" xfId="104" applyFont="1" applyAlignment="1">
      <alignment horizontal="center"/>
    </xf>
    <xf numFmtId="173" fontId="67" fillId="0" borderId="0" xfId="9" applyNumberFormat="1" applyFont="1"/>
    <xf numFmtId="167" fontId="67" fillId="0" borderId="0" xfId="106" applyFont="1"/>
    <xf numFmtId="0" fontId="72" fillId="0" borderId="0" xfId="14" applyFont="1" applyFill="1" applyBorder="1" applyAlignment="1" applyProtection="1">
      <alignment horizontal="right"/>
      <protection hidden="1"/>
    </xf>
    <xf numFmtId="2" fontId="67" fillId="0" borderId="0" xfId="14" applyNumberFormat="1" applyFont="1" applyFill="1" applyBorder="1" applyAlignment="1" applyProtection="1">
      <alignment horizontal="right"/>
      <protection hidden="1"/>
    </xf>
    <xf numFmtId="2" fontId="72" fillId="0" borderId="0" xfId="14" applyNumberFormat="1" applyFont="1" applyFill="1" applyBorder="1" applyAlignment="1" applyProtection="1">
      <alignment horizontal="right"/>
      <protection hidden="1"/>
    </xf>
    <xf numFmtId="173" fontId="82" fillId="61" borderId="4" xfId="9" applyNumberFormat="1" applyFont="1" applyFill="1" applyBorder="1" applyAlignment="1">
      <alignment vertical="top" wrapText="1"/>
    </xf>
    <xf numFmtId="0" fontId="67" fillId="0" borderId="0" xfId="98" applyFont="1" applyFill="1"/>
    <xf numFmtId="0" fontId="67" fillId="0" borderId="0" xfId="98" applyFont="1"/>
    <xf numFmtId="2" fontId="78" fillId="0" borderId="0" xfId="64" applyNumberFormat="1" applyFont="1" applyFill="1" applyBorder="1" applyAlignment="1"/>
    <xf numFmtId="189" fontId="80" fillId="0" borderId="0" xfId="64" applyNumberFormat="1" applyFont="1" applyFill="1" applyBorder="1" applyAlignment="1">
      <alignment horizontal="left"/>
    </xf>
    <xf numFmtId="0" fontId="67" fillId="0" borderId="0" xfId="85" applyFont="1" applyAlignment="1">
      <alignment wrapText="1"/>
    </xf>
    <xf numFmtId="0" fontId="71" fillId="0" borderId="4" xfId="63" applyNumberFormat="1" applyFont="1" applyFill="1" applyBorder="1" applyAlignment="1" applyProtection="1">
      <alignment horizontal="left" textRotation="90"/>
      <protection hidden="1"/>
    </xf>
    <xf numFmtId="0" fontId="71" fillId="0" borderId="0" xfId="63" applyNumberFormat="1" applyFont="1" applyFill="1" applyBorder="1" applyAlignment="1" applyProtection="1">
      <alignment horizontal="left" textRotation="90"/>
      <protection hidden="1"/>
    </xf>
    <xf numFmtId="0" fontId="66" fillId="0" borderId="0" xfId="63" applyNumberFormat="1" applyFont="1" applyFill="1" applyBorder="1" applyAlignment="1" applyProtection="1">
      <alignment horizontal="left" textRotation="90"/>
      <protection hidden="1"/>
    </xf>
    <xf numFmtId="179" fontId="71" fillId="0" borderId="1" xfId="63" applyNumberFormat="1" applyFont="1" applyFill="1" applyBorder="1" applyAlignment="1" applyProtection="1">
      <alignment horizontal="center"/>
      <protection hidden="1"/>
    </xf>
    <xf numFmtId="166" fontId="67" fillId="0" borderId="1" xfId="103" applyFont="1" applyBorder="1"/>
    <xf numFmtId="180" fontId="67" fillId="0" borderId="1" xfId="85" applyNumberFormat="1" applyFont="1" applyBorder="1"/>
    <xf numFmtId="188" fontId="67" fillId="0" borderId="1" xfId="85" applyNumberFormat="1" applyFont="1" applyBorder="1"/>
    <xf numFmtId="166" fontId="67" fillId="0" borderId="1" xfId="85" applyNumberFormat="1" applyFont="1" applyBorder="1"/>
    <xf numFmtId="0" fontId="72" fillId="0" borderId="5" xfId="85" applyFont="1" applyBorder="1"/>
    <xf numFmtId="0" fontId="72" fillId="0" borderId="6" xfId="85" applyFont="1" applyBorder="1"/>
    <xf numFmtId="0" fontId="72" fillId="0" borderId="7" xfId="85" applyFont="1" applyBorder="1"/>
    <xf numFmtId="49" fontId="72" fillId="0" borderId="1" xfId="9" applyNumberFormat="1" applyFont="1" applyBorder="1" applyAlignment="1">
      <alignment horizontal="center"/>
    </xf>
    <xf numFmtId="166" fontId="72" fillId="0" borderId="1" xfId="85" applyNumberFormat="1" applyFont="1" applyBorder="1"/>
    <xf numFmtId="2" fontId="83" fillId="0" borderId="0" xfId="64" applyNumberFormat="1" applyFont="1" applyFill="1" applyBorder="1" applyAlignment="1"/>
    <xf numFmtId="2" fontId="84" fillId="0" borderId="0" xfId="64" applyNumberFormat="1" applyFont="1" applyFill="1" applyBorder="1" applyAlignment="1">
      <alignment horizontal="left"/>
    </xf>
    <xf numFmtId="0" fontId="72" fillId="0" borderId="5" xfId="14" applyFont="1" applyFill="1" applyBorder="1" applyAlignment="1" applyProtection="1">
      <alignment vertical="center"/>
      <protection hidden="1"/>
    </xf>
    <xf numFmtId="10" fontId="72" fillId="0" borderId="1" xfId="17" applyNumberFormat="1" applyFont="1" applyFill="1" applyBorder="1" applyAlignment="1"/>
    <xf numFmtId="0" fontId="72" fillId="0" borderId="1" xfId="14" applyFont="1" applyFill="1" applyBorder="1" applyAlignment="1" applyProtection="1">
      <alignment vertical="center"/>
      <protection hidden="1"/>
    </xf>
    <xf numFmtId="2" fontId="72" fillId="0" borderId="1" xfId="14" applyNumberFormat="1" applyFont="1" applyFill="1" applyBorder="1" applyAlignment="1" applyProtection="1">
      <alignment vertical="center"/>
      <protection hidden="1"/>
    </xf>
    <xf numFmtId="10" fontId="72" fillId="0" borderId="1" xfId="17" applyNumberFormat="1" applyFont="1" applyFill="1" applyBorder="1" applyAlignment="1" applyProtection="1">
      <alignment vertical="center"/>
      <protection hidden="1"/>
    </xf>
    <xf numFmtId="0" fontId="72" fillId="0" borderId="5" xfId="14" applyFont="1" applyFill="1" applyBorder="1" applyAlignment="1" applyProtection="1">
      <protection hidden="1"/>
    </xf>
    <xf numFmtId="0" fontId="101" fillId="0" borderId="6" xfId="14" applyFont="1" applyFill="1" applyBorder="1" applyAlignment="1" applyProtection="1">
      <protection hidden="1"/>
    </xf>
    <xf numFmtId="0" fontId="101" fillId="0" borderId="7" xfId="14" applyFont="1" applyFill="1" applyBorder="1" applyAlignment="1" applyProtection="1">
      <alignment horizontal="right"/>
      <protection hidden="1"/>
    </xf>
    <xf numFmtId="2" fontId="102" fillId="0" borderId="0" xfId="14" applyNumberFormat="1" applyFont="1" applyFill="1" applyBorder="1" applyAlignment="1" applyProtection="1">
      <alignment horizontal="center"/>
      <protection hidden="1"/>
    </xf>
    <xf numFmtId="179" fontId="72" fillId="0" borderId="1" xfId="4" applyNumberFormat="1" applyFont="1" applyFill="1" applyBorder="1" applyAlignment="1" applyProtection="1">
      <protection hidden="1"/>
    </xf>
    <xf numFmtId="179" fontId="72" fillId="0" borderId="10" xfId="6" applyNumberFormat="1" applyFont="1" applyFill="1" applyBorder="1" applyAlignment="1" applyProtection="1">
      <protection hidden="1"/>
    </xf>
    <xf numFmtId="169" fontId="101" fillId="0" borderId="6" xfId="14" applyNumberFormat="1" applyFont="1" applyFill="1" applyBorder="1" applyAlignment="1" applyProtection="1">
      <protection hidden="1"/>
    </xf>
    <xf numFmtId="175" fontId="67" fillId="0" borderId="12" xfId="0" applyNumberFormat="1" applyFont="1" applyFill="1" applyBorder="1" applyAlignment="1">
      <alignment horizontal="center" vertical="center"/>
    </xf>
    <xf numFmtId="0" fontId="69" fillId="0" borderId="5" xfId="14" applyNumberFormat="1" applyFont="1" applyFill="1" applyBorder="1" applyAlignment="1" applyProtection="1">
      <protection hidden="1"/>
    </xf>
    <xf numFmtId="175" fontId="67" fillId="0" borderId="11" xfId="0" applyNumberFormat="1" applyFont="1" applyFill="1" applyBorder="1" applyAlignment="1">
      <alignment horizontal="center" vertical="center"/>
    </xf>
    <xf numFmtId="0" fontId="67" fillId="0" borderId="0" xfId="18" applyFont="1" applyFill="1" applyBorder="1"/>
    <xf numFmtId="0" fontId="67" fillId="0" borderId="42" xfId="18" applyFont="1" applyFill="1" applyBorder="1"/>
    <xf numFmtId="0" fontId="67" fillId="0" borderId="42" xfId="0" applyFont="1" applyBorder="1"/>
    <xf numFmtId="0" fontId="67" fillId="0" borderId="43" xfId="0" applyFont="1" applyFill="1" applyBorder="1"/>
    <xf numFmtId="0" fontId="67" fillId="0" borderId="44" xfId="0" applyFont="1" applyFill="1" applyBorder="1"/>
    <xf numFmtId="0" fontId="67" fillId="0" borderId="42" xfId="0" applyFont="1" applyFill="1" applyBorder="1"/>
    <xf numFmtId="0" fontId="67" fillId="0" borderId="45" xfId="0" applyFont="1" applyFill="1" applyBorder="1"/>
    <xf numFmtId="0" fontId="67" fillId="0" borderId="44" xfId="0" applyFont="1" applyBorder="1"/>
    <xf numFmtId="0" fontId="82" fillId="61" borderId="1" xfId="14" applyFont="1" applyFill="1" applyBorder="1" applyAlignment="1" applyProtection="1">
      <alignment horizontal="left" vertical="center"/>
      <protection hidden="1"/>
    </xf>
    <xf numFmtId="2" fontId="82" fillId="61" borderId="1" xfId="0" applyNumberFormat="1" applyFont="1" applyFill="1" applyBorder="1" applyAlignment="1">
      <alignment horizontal="center" vertical="center" wrapText="1"/>
    </xf>
    <xf numFmtId="0" fontId="67" fillId="0" borderId="0" xfId="18" applyFont="1" applyAlignment="1">
      <alignment horizontal="center"/>
    </xf>
    <xf numFmtId="0" fontId="82" fillId="61" borderId="1" xfId="0" applyNumberFormat="1" applyFont="1" applyFill="1" applyBorder="1" applyAlignment="1">
      <alignment horizontal="left" vertical="center" wrapText="1"/>
    </xf>
    <xf numFmtId="173" fontId="67" fillId="0" borderId="1" xfId="9" applyNumberFormat="1" applyFont="1" applyFill="1" applyBorder="1" applyAlignment="1">
      <alignment horizontal="center" vertical="center"/>
    </xf>
    <xf numFmtId="0" fontId="72" fillId="0" borderId="1" xfId="0" applyFont="1" applyBorder="1" applyAlignment="1">
      <alignment vertical="center"/>
    </xf>
    <xf numFmtId="0" fontId="72" fillId="0" borderId="1" xfId="0" applyFont="1" applyFill="1" applyBorder="1" applyAlignment="1"/>
    <xf numFmtId="0" fontId="72" fillId="0" borderId="0" xfId="18" applyFont="1" applyFill="1"/>
    <xf numFmtId="0" fontId="72" fillId="0" borderId="1" xfId="0" applyFont="1" applyFill="1" applyBorder="1" applyAlignment="1">
      <alignment horizontal="center" vertical="center"/>
    </xf>
    <xf numFmtId="173" fontId="72" fillId="0" borderId="1" xfId="9" applyNumberFormat="1" applyFont="1" applyFill="1" applyBorder="1" applyAlignment="1">
      <alignment horizontal="center" vertical="center"/>
    </xf>
    <xf numFmtId="1" fontId="76" fillId="0" borderId="5" xfId="0" applyNumberFormat="1" applyFont="1" applyFill="1" applyBorder="1" applyAlignment="1">
      <alignment horizontal="left" vertical="center"/>
    </xf>
    <xf numFmtId="1" fontId="76" fillId="0" borderId="6" xfId="0" applyNumberFormat="1" applyFont="1" applyFill="1" applyBorder="1" applyAlignment="1">
      <alignment horizontal="left" vertical="center"/>
    </xf>
    <xf numFmtId="2" fontId="107" fillId="0" borderId="0" xfId="13" applyNumberFormat="1" applyFont="1" applyFill="1" applyAlignment="1"/>
    <xf numFmtId="49" fontId="88" fillId="63" borderId="1" xfId="10" applyNumberFormat="1" applyFont="1" applyFill="1" applyBorder="1" applyAlignment="1" applyProtection="1">
      <alignment horizontal="left" vertical="top"/>
      <protection hidden="1"/>
    </xf>
    <xf numFmtId="9" fontId="88" fillId="62" borderId="1" xfId="62" applyNumberFormat="1" applyFont="1" applyFill="1" applyBorder="1" applyAlignment="1">
      <alignment horizontal="center" vertical="center"/>
    </xf>
    <xf numFmtId="0" fontId="88" fillId="0" borderId="0" xfId="14" applyFont="1" applyFill="1" applyBorder="1" applyAlignment="1" applyProtection="1">
      <alignment horizontal="left" vertical="center"/>
      <protection hidden="1"/>
    </xf>
    <xf numFmtId="49" fontId="88" fillId="63" borderId="1" xfId="63" applyNumberFormat="1" applyFont="1" applyFill="1" applyBorder="1" applyAlignment="1" applyProtection="1">
      <alignment horizontal="left" vertical="top"/>
      <protection hidden="1"/>
    </xf>
    <xf numFmtId="173" fontId="72" fillId="62" borderId="1" xfId="9" applyNumberFormat="1" applyFont="1" applyFill="1" applyBorder="1" applyAlignment="1">
      <alignment horizontal="center"/>
    </xf>
    <xf numFmtId="0" fontId="72" fillId="2" borderId="0" xfId="0" applyFont="1" applyFill="1" applyAlignment="1">
      <alignment horizontal="center"/>
    </xf>
    <xf numFmtId="9" fontId="67" fillId="2" borderId="8" xfId="17" applyFont="1" applyFill="1" applyBorder="1" applyAlignment="1">
      <alignment horizontal="center"/>
    </xf>
    <xf numFmtId="9" fontId="67" fillId="2" borderId="0" xfId="17" applyFont="1" applyFill="1" applyBorder="1" applyAlignment="1">
      <alignment horizontal="center"/>
    </xf>
    <xf numFmtId="0" fontId="67" fillId="2" borderId="0" xfId="0" applyFont="1" applyFill="1" applyBorder="1"/>
    <xf numFmtId="0" fontId="67" fillId="2" borderId="0" xfId="0" applyFont="1" applyFill="1"/>
    <xf numFmtId="2" fontId="89" fillId="61" borderId="4" xfId="0" applyNumberFormat="1" applyFont="1" applyFill="1" applyBorder="1" applyAlignment="1">
      <alignment horizontal="center" vertical="top" wrapText="1"/>
    </xf>
    <xf numFmtId="180" fontId="67" fillId="62" borderId="1" xfId="66" applyNumberFormat="1" applyFont="1" applyFill="1" applyBorder="1" applyAlignment="1">
      <alignment horizontal="center"/>
    </xf>
    <xf numFmtId="0" fontId="69" fillId="62" borderId="1" xfId="14" applyFont="1" applyFill="1" applyBorder="1" applyAlignment="1" applyProtection="1">
      <protection hidden="1"/>
    </xf>
    <xf numFmtId="177" fontId="67" fillId="62" borderId="1" xfId="12" applyNumberFormat="1" applyFont="1" applyFill="1" applyBorder="1" applyAlignment="1" applyProtection="1">
      <alignment vertical="center"/>
      <protection hidden="1"/>
    </xf>
    <xf numFmtId="166" fontId="71" fillId="62" borderId="1" xfId="19" applyFont="1" applyFill="1" applyBorder="1" applyAlignment="1" applyProtection="1">
      <alignment horizontal="right" vertical="center"/>
      <protection hidden="1"/>
    </xf>
    <xf numFmtId="10" fontId="67" fillId="62" borderId="1" xfId="12" applyNumberFormat="1" applyFont="1" applyFill="1" applyBorder="1" applyAlignment="1" applyProtection="1">
      <alignment vertical="center"/>
      <protection hidden="1"/>
    </xf>
    <xf numFmtId="2" fontId="71" fillId="62" borderId="1" xfId="14" applyNumberFormat="1" applyFont="1" applyFill="1" applyBorder="1" applyAlignment="1" applyProtection="1">
      <alignment horizontal="right" vertical="center"/>
      <protection hidden="1"/>
    </xf>
    <xf numFmtId="169" fontId="71" fillId="63" borderId="1" xfId="4" applyFont="1" applyFill="1" applyBorder="1" applyAlignment="1" applyProtection="1">
      <protection locked="0"/>
    </xf>
    <xf numFmtId="10" fontId="96" fillId="62" borderId="1" xfId="17" applyNumberFormat="1" applyFont="1" applyFill="1" applyBorder="1" applyAlignment="1" applyProtection="1">
      <alignment horizontal="right"/>
      <protection hidden="1"/>
    </xf>
    <xf numFmtId="0" fontId="67" fillId="62" borderId="5" xfId="14" applyFont="1" applyFill="1" applyBorder="1" applyAlignment="1" applyProtection="1">
      <protection hidden="1"/>
    </xf>
    <xf numFmtId="9" fontId="71" fillId="62" borderId="1" xfId="17" applyNumberFormat="1" applyFont="1" applyFill="1" applyBorder="1" applyAlignment="1" applyProtection="1">
      <alignment horizontal="center"/>
      <protection hidden="1"/>
    </xf>
    <xf numFmtId="0" fontId="69" fillId="62" borderId="1" xfId="11" applyFont="1" applyFill="1" applyBorder="1"/>
    <xf numFmtId="3" fontId="71" fillId="62" borderId="1" xfId="63" applyNumberFormat="1" applyFont="1" applyFill="1" applyBorder="1" applyAlignment="1" applyProtection="1">
      <alignment horizontal="center"/>
      <protection hidden="1"/>
    </xf>
    <xf numFmtId="44" fontId="71" fillId="63" borderId="1" xfId="67" applyFont="1" applyFill="1" applyBorder="1" applyAlignment="1" applyProtection="1">
      <protection locked="0"/>
    </xf>
    <xf numFmtId="3" fontId="71" fillId="62" borderId="1" xfId="63" applyNumberFormat="1" applyFont="1" applyFill="1" applyBorder="1" applyAlignment="1" applyProtection="1">
      <alignment horizontal="left" wrapText="1"/>
      <protection hidden="1"/>
    </xf>
    <xf numFmtId="3" fontId="71" fillId="62" borderId="1" xfId="63" applyNumberFormat="1" applyFont="1" applyFill="1" applyBorder="1" applyAlignment="1" applyProtection="1">
      <alignment horizontal="left" vertical="top" wrapText="1"/>
      <protection hidden="1"/>
    </xf>
    <xf numFmtId="179" fontId="71" fillId="62" borderId="1" xfId="63" applyNumberFormat="1" applyFont="1" applyFill="1" applyBorder="1" applyAlignment="1" applyProtection="1">
      <alignment horizontal="center"/>
      <protection hidden="1"/>
    </xf>
    <xf numFmtId="44" fontId="67" fillId="63" borderId="1" xfId="67" applyFont="1" applyFill="1" applyBorder="1" applyAlignment="1" applyProtection="1">
      <protection locked="0"/>
    </xf>
    <xf numFmtId="0" fontId="67" fillId="62" borderId="1" xfId="11" applyFont="1" applyFill="1" applyBorder="1" applyAlignment="1"/>
    <xf numFmtId="0" fontId="67" fillId="62" borderId="2" xfId="11" applyFont="1" applyFill="1" applyBorder="1" applyAlignment="1"/>
    <xf numFmtId="179" fontId="101" fillId="62" borderId="1" xfId="11" applyNumberFormat="1" applyFont="1" applyFill="1" applyBorder="1" applyAlignment="1"/>
    <xf numFmtId="0" fontId="67" fillId="62" borderId="6" xfId="11" applyFont="1" applyFill="1" applyBorder="1" applyAlignment="1"/>
    <xf numFmtId="0" fontId="67" fillId="62" borderId="5" xfId="11" applyFont="1" applyFill="1" applyBorder="1" applyAlignment="1"/>
    <xf numFmtId="179" fontId="101" fillId="62" borderId="1" xfId="11" applyNumberFormat="1" applyFont="1" applyFill="1" applyBorder="1"/>
    <xf numFmtId="2" fontId="67" fillId="62" borderId="1" xfId="13" applyNumberFormat="1" applyFont="1" applyFill="1" applyBorder="1" applyAlignment="1"/>
    <xf numFmtId="0" fontId="67" fillId="62" borderId="1" xfId="11" applyFont="1" applyFill="1" applyBorder="1"/>
    <xf numFmtId="173" fontId="67" fillId="2" borderId="1" xfId="9" applyNumberFormat="1" applyFont="1" applyFill="1" applyBorder="1" applyAlignment="1">
      <alignment horizontal="right"/>
    </xf>
    <xf numFmtId="167" fontId="67" fillId="2" borderId="1" xfId="9" applyFont="1" applyFill="1" applyBorder="1" applyAlignment="1">
      <alignment horizontal="center"/>
    </xf>
    <xf numFmtId="167" fontId="72" fillId="2" borderId="1" xfId="9" applyFont="1" applyFill="1" applyBorder="1"/>
    <xf numFmtId="166" fontId="67" fillId="2" borderId="1" xfId="19" applyFont="1" applyFill="1" applyBorder="1" applyAlignment="1">
      <alignment horizontal="center"/>
    </xf>
    <xf numFmtId="166" fontId="72" fillId="2" borderId="1" xfId="19" applyFont="1" applyFill="1" applyBorder="1"/>
    <xf numFmtId="3" fontId="67" fillId="0" borderId="1" xfId="9" applyNumberFormat="1" applyFont="1" applyFill="1" applyBorder="1" applyAlignment="1">
      <alignment horizontal="center" vertical="top" wrapText="1"/>
    </xf>
    <xf numFmtId="175" fontId="71" fillId="62" borderId="4" xfId="66" applyNumberFormat="1" applyFont="1" applyFill="1" applyBorder="1" applyAlignment="1" applyProtection="1">
      <alignment horizontal="center"/>
      <protection hidden="1"/>
    </xf>
    <xf numFmtId="180" fontId="72" fillId="2" borderId="1" xfId="85" applyNumberFormat="1" applyFont="1" applyFill="1" applyBorder="1" applyAlignment="1">
      <alignment vertical="top" wrapText="1"/>
    </xf>
    <xf numFmtId="2" fontId="72" fillId="2" borderId="5" xfId="85" applyNumberFormat="1" applyFont="1" applyFill="1" applyBorder="1" applyAlignment="1">
      <alignment vertical="top" wrapText="1"/>
    </xf>
    <xf numFmtId="2" fontId="72" fillId="2" borderId="7" xfId="85" applyNumberFormat="1" applyFont="1" applyFill="1" applyBorder="1" applyAlignment="1">
      <alignment vertical="top" wrapText="1"/>
    </xf>
    <xf numFmtId="3" fontId="72" fillId="2" borderId="6" xfId="9" applyNumberFormat="1" applyFont="1" applyFill="1" applyBorder="1" applyAlignment="1">
      <alignment horizontal="center" vertical="top" wrapText="1"/>
    </xf>
    <xf numFmtId="180" fontId="72" fillId="2" borderId="7" xfId="85" applyNumberFormat="1" applyFont="1" applyFill="1" applyBorder="1" applyAlignment="1">
      <alignment vertical="top" wrapText="1"/>
    </xf>
    <xf numFmtId="180" fontId="72" fillId="2" borderId="5" xfId="85" applyNumberFormat="1" applyFont="1" applyFill="1" applyBorder="1" applyAlignment="1">
      <alignment vertical="top" wrapText="1"/>
    </xf>
    <xf numFmtId="2" fontId="72" fillId="2" borderId="6" xfId="85" applyNumberFormat="1" applyFont="1" applyFill="1" applyBorder="1" applyAlignment="1">
      <alignment vertical="top" wrapText="1"/>
    </xf>
    <xf numFmtId="2" fontId="67" fillId="0" borderId="0" xfId="14" applyNumberFormat="1" applyFont="1" applyFill="1" applyBorder="1" applyAlignment="1" applyProtection="1">
      <protection hidden="1"/>
    </xf>
    <xf numFmtId="166" fontId="67" fillId="0" borderId="0" xfId="19" applyFont="1" applyFill="1" applyBorder="1" applyAlignment="1" applyProtection="1">
      <protection hidden="1"/>
    </xf>
    <xf numFmtId="2" fontId="67" fillId="0" borderId="5" xfId="14" applyNumberFormat="1" applyFont="1" applyFill="1" applyBorder="1" applyAlignment="1" applyProtection="1">
      <alignment vertical="center"/>
      <protection hidden="1"/>
    </xf>
    <xf numFmtId="9" fontId="72" fillId="0" borderId="1" xfId="0" applyNumberFormat="1" applyFont="1" applyBorder="1" applyAlignment="1">
      <alignment horizontal="center"/>
    </xf>
    <xf numFmtId="9" fontId="72" fillId="0" borderId="1" xfId="17" applyFont="1" applyBorder="1" applyAlignment="1">
      <alignment horizontal="center"/>
    </xf>
    <xf numFmtId="166" fontId="67" fillId="0" borderId="1" xfId="19" applyFont="1" applyBorder="1" applyAlignment="1">
      <alignment horizontal="center" vertical="top" wrapText="1"/>
    </xf>
    <xf numFmtId="2" fontId="82" fillId="61" borderId="4" xfId="85" applyNumberFormat="1" applyFont="1" applyFill="1" applyBorder="1" applyAlignment="1">
      <alignment horizontal="left" vertical="top" wrapText="1"/>
    </xf>
    <xf numFmtId="2" fontId="82" fillId="61" borderId="4" xfId="85" applyNumberFormat="1" applyFont="1" applyFill="1" applyBorder="1" applyAlignment="1">
      <alignment vertical="top" wrapText="1"/>
    </xf>
    <xf numFmtId="0" fontId="72" fillId="0" borderId="0" xfId="104" applyFont="1"/>
    <xf numFmtId="2" fontId="82" fillId="64" borderId="4" xfId="85" applyNumberFormat="1" applyFont="1" applyFill="1" applyBorder="1" applyAlignment="1">
      <alignment vertical="top" wrapText="1"/>
    </xf>
    <xf numFmtId="197" fontId="67" fillId="62" borderId="1" xfId="9" applyNumberFormat="1" applyFont="1" applyFill="1" applyBorder="1" applyAlignment="1">
      <alignment horizontal="center"/>
    </xf>
    <xf numFmtId="2" fontId="85" fillId="0" borderId="0" xfId="64" applyNumberFormat="1" applyFont="1" applyFill="1" applyBorder="1" applyAlignment="1"/>
    <xf numFmtId="0" fontId="70" fillId="0" borderId="46" xfId="0" applyFont="1" applyBorder="1"/>
    <xf numFmtId="2" fontId="104" fillId="61" borderId="47" xfId="14" applyNumberFormat="1" applyFont="1" applyFill="1" applyBorder="1" applyAlignment="1" applyProtection="1">
      <alignment horizontal="left" vertical="center" wrapText="1"/>
      <protection hidden="1"/>
    </xf>
    <xf numFmtId="2" fontId="67" fillId="0" borderId="47" xfId="14" applyNumberFormat="1" applyFont="1" applyFill="1" applyBorder="1" applyAlignment="1" applyProtection="1">
      <protection hidden="1"/>
    </xf>
    <xf numFmtId="1" fontId="72" fillId="0" borderId="48" xfId="14" applyNumberFormat="1" applyFont="1" applyFill="1" applyBorder="1" applyAlignment="1" applyProtection="1">
      <alignment horizontal="center"/>
      <protection hidden="1"/>
    </xf>
    <xf numFmtId="166" fontId="67" fillId="0" borderId="47" xfId="19" applyFont="1" applyFill="1" applyBorder="1" applyAlignment="1" applyProtection="1">
      <protection hidden="1"/>
    </xf>
    <xf numFmtId="166" fontId="67" fillId="0" borderId="48" xfId="19" applyFont="1" applyFill="1" applyBorder="1" applyAlignment="1" applyProtection="1">
      <protection hidden="1"/>
    </xf>
    <xf numFmtId="0" fontId="72" fillId="0" borderId="48" xfId="0" applyFont="1" applyBorder="1"/>
    <xf numFmtId="166" fontId="72" fillId="0" borderId="48" xfId="19" applyFont="1" applyBorder="1"/>
    <xf numFmtId="2" fontId="89" fillId="61" borderId="39" xfId="0" applyNumberFormat="1" applyFont="1" applyFill="1" applyBorder="1" applyAlignment="1">
      <alignment horizontal="center" vertical="top" wrapText="1"/>
    </xf>
    <xf numFmtId="173" fontId="72" fillId="0" borderId="1" xfId="9" applyNumberFormat="1" applyFont="1" applyFill="1" applyBorder="1" applyAlignment="1">
      <alignment horizontal="center"/>
    </xf>
    <xf numFmtId="0" fontId="67" fillId="2" borderId="1" xfId="0" applyFont="1" applyFill="1" applyBorder="1" applyAlignment="1">
      <alignment vertical="center"/>
    </xf>
    <xf numFmtId="2" fontId="82" fillId="61" borderId="1" xfId="90" applyNumberFormat="1" applyFont="1" applyFill="1" applyBorder="1" applyAlignment="1">
      <alignment vertical="top" wrapText="1"/>
    </xf>
    <xf numFmtId="173" fontId="82" fillId="61" borderId="1" xfId="9" applyNumberFormat="1" applyFont="1" applyFill="1" applyBorder="1" applyAlignment="1">
      <alignment vertical="top" wrapText="1"/>
    </xf>
    <xf numFmtId="167" fontId="82" fillId="61" borderId="1" xfId="9" applyFont="1" applyFill="1" applyBorder="1" applyAlignment="1">
      <alignment horizontal="center" vertical="top" wrapText="1"/>
    </xf>
    <xf numFmtId="10" fontId="67" fillId="62" borderId="1" xfId="17" applyNumberFormat="1" applyFont="1" applyFill="1" applyBorder="1" applyAlignment="1">
      <alignment horizontal="center"/>
    </xf>
    <xf numFmtId="9" fontId="67" fillId="2" borderId="1" xfId="66" applyFont="1" applyFill="1" applyBorder="1" applyAlignment="1">
      <alignment horizontal="center"/>
    </xf>
    <xf numFmtId="0" fontId="109" fillId="0" borderId="0" xfId="64" applyFont="1" applyFill="1" applyAlignment="1"/>
    <xf numFmtId="0" fontId="70" fillId="0" borderId="0" xfId="64" applyFont="1" applyFill="1" applyAlignment="1"/>
    <xf numFmtId="0" fontId="89" fillId="2" borderId="0" xfId="0" applyFont="1" applyFill="1" applyAlignment="1">
      <alignment horizontal="center"/>
    </xf>
    <xf numFmtId="0" fontId="89" fillId="0" borderId="0" xfId="14" applyFont="1" applyFill="1" applyProtection="1">
      <protection hidden="1"/>
    </xf>
    <xf numFmtId="177" fontId="72" fillId="62" borderId="1" xfId="12" applyNumberFormat="1" applyFont="1" applyFill="1" applyBorder="1" applyAlignment="1" applyProtection="1">
      <alignment horizontal="center" vertical="center"/>
      <protection hidden="1"/>
    </xf>
    <xf numFmtId="0" fontId="96" fillId="2" borderId="6" xfId="14" applyFont="1" applyFill="1" applyBorder="1" applyAlignment="1" applyProtection="1">
      <protection hidden="1"/>
    </xf>
    <xf numFmtId="0" fontId="96" fillId="62" borderId="6" xfId="14" applyFont="1" applyFill="1" applyBorder="1" applyAlignment="1" applyProtection="1">
      <alignment horizontal="center"/>
      <protection hidden="1"/>
    </xf>
    <xf numFmtId="0" fontId="96" fillId="62" borderId="7" xfId="14" applyFont="1" applyFill="1" applyBorder="1" applyAlignment="1" applyProtection="1">
      <alignment horizontal="right"/>
      <protection hidden="1"/>
    </xf>
    <xf numFmtId="10" fontId="96" fillId="62" borderId="7" xfId="17" applyNumberFormat="1" applyFont="1" applyFill="1" applyBorder="1" applyAlignment="1" applyProtection="1">
      <alignment horizontal="right"/>
      <protection hidden="1"/>
    </xf>
    <xf numFmtId="0" fontId="89" fillId="0" borderId="0" xfId="14" applyFont="1" applyFill="1" applyBorder="1" applyAlignment="1" applyProtection="1">
      <alignment horizontal="right" vertical="center"/>
      <protection hidden="1"/>
    </xf>
    <xf numFmtId="2" fontId="89" fillId="0" borderId="0" xfId="14" applyNumberFormat="1" applyFont="1" applyFill="1" applyAlignment="1" applyProtection="1">
      <alignment vertical="center"/>
      <protection hidden="1"/>
    </xf>
    <xf numFmtId="0" fontId="89" fillId="0" borderId="0" xfId="14" applyFont="1" applyFill="1" applyBorder="1" applyAlignment="1" applyProtection="1">
      <alignment vertical="center"/>
      <protection hidden="1"/>
    </xf>
    <xf numFmtId="0" fontId="89" fillId="0" borderId="0" xfId="0" applyFont="1"/>
    <xf numFmtId="0" fontId="67" fillId="0" borderId="53" xfId="0" applyFont="1" applyBorder="1"/>
    <xf numFmtId="0" fontId="82" fillId="61" borderId="54" xfId="0" applyFont="1" applyFill="1" applyBorder="1" applyAlignment="1">
      <alignment wrapText="1"/>
    </xf>
    <xf numFmtId="0" fontId="67" fillId="0" borderId="55" xfId="0" applyFont="1" applyBorder="1"/>
    <xf numFmtId="0" fontId="67" fillId="0" borderId="56" xfId="0" applyFont="1" applyBorder="1"/>
    <xf numFmtId="0" fontId="67" fillId="0" borderId="46" xfId="0" applyFont="1" applyFill="1" applyBorder="1" applyAlignment="1">
      <alignment horizontal="left"/>
    </xf>
    <xf numFmtId="177" fontId="67" fillId="62" borderId="48" xfId="12" applyNumberFormat="1" applyFont="1" applyFill="1" applyBorder="1" applyAlignment="1" applyProtection="1">
      <alignment vertical="center"/>
      <protection hidden="1"/>
    </xf>
    <xf numFmtId="0" fontId="67" fillId="0" borderId="47" xfId="0" applyFont="1" applyBorder="1"/>
    <xf numFmtId="169" fontId="99" fillId="2" borderId="1" xfId="4" applyFont="1" applyFill="1" applyBorder="1" applyAlignment="1" applyProtection="1">
      <alignment horizontal="right"/>
      <protection locked="0"/>
    </xf>
    <xf numFmtId="175" fontId="111" fillId="0" borderId="11" xfId="0" applyNumberFormat="1" applyFont="1" applyFill="1" applyBorder="1" applyAlignment="1">
      <alignment horizontal="center" vertical="center"/>
    </xf>
    <xf numFmtId="0" fontId="83" fillId="0" borderId="0" xfId="13" applyNumberFormat="1" applyFont="1" applyFill="1" applyBorder="1" applyAlignment="1"/>
    <xf numFmtId="1" fontId="72" fillId="0" borderId="48" xfId="14" applyNumberFormat="1" applyFont="1" applyBorder="1" applyAlignment="1" applyProtection="1">
      <alignment horizontal="center"/>
      <protection hidden="1"/>
    </xf>
    <xf numFmtId="166" fontId="67" fillId="0" borderId="47" xfId="19" applyFont="1" applyFill="1" applyBorder="1" applyAlignment="1" applyProtection="1">
      <alignment vertical="center"/>
      <protection hidden="1"/>
    </xf>
    <xf numFmtId="166" fontId="67" fillId="0" borderId="48" xfId="19" applyFont="1" applyFill="1" applyBorder="1" applyAlignment="1" applyProtection="1">
      <alignment vertical="center"/>
      <protection hidden="1"/>
    </xf>
    <xf numFmtId="1" fontId="72" fillId="0" borderId="48" xfId="14" applyNumberFormat="1" applyFont="1" applyBorder="1" applyAlignment="1" applyProtection="1">
      <alignment horizontal="center" vertical="center"/>
      <protection hidden="1"/>
    </xf>
    <xf numFmtId="2" fontId="71" fillId="2" borderId="1" xfId="14" applyNumberFormat="1" applyFont="1" applyFill="1" applyBorder="1" applyAlignment="1" applyProtection="1">
      <alignment horizontal="right" vertical="center"/>
      <protection hidden="1"/>
    </xf>
    <xf numFmtId="2" fontId="67" fillId="0" borderId="48" xfId="0" applyNumberFormat="1" applyFont="1" applyFill="1" applyBorder="1"/>
    <xf numFmtId="1" fontId="87" fillId="0" borderId="48" xfId="0" applyNumberFormat="1" applyFont="1" applyFill="1" applyBorder="1" applyAlignment="1">
      <alignment horizontal="center"/>
    </xf>
    <xf numFmtId="2" fontId="69" fillId="0" borderId="48" xfId="9" applyNumberFormat="1" applyFont="1" applyFill="1" applyBorder="1" applyAlignment="1">
      <alignment horizontal="center"/>
    </xf>
    <xf numFmtId="0" fontId="67" fillId="0" borderId="22" xfId="0" applyFont="1" applyBorder="1" applyAlignment="1">
      <alignment horizontal="center" wrapText="1"/>
    </xf>
    <xf numFmtId="0" fontId="87" fillId="0" borderId="22" xfId="60" applyFont="1" applyBorder="1" applyAlignment="1">
      <alignment horizontal="center" wrapText="1"/>
    </xf>
    <xf numFmtId="1" fontId="82" fillId="61" borderId="48" xfId="0" applyNumberFormat="1" applyFont="1" applyFill="1" applyBorder="1" applyAlignment="1">
      <alignment horizontal="center" vertical="center" wrapText="1"/>
    </xf>
    <xf numFmtId="173" fontId="72" fillId="0" borderId="48" xfId="9" applyNumberFormat="1" applyFont="1" applyFill="1" applyBorder="1" applyAlignment="1">
      <alignment horizontal="center"/>
    </xf>
    <xf numFmtId="0" fontId="72" fillId="0" borderId="48" xfId="0" applyFont="1" applyFill="1" applyBorder="1" applyAlignment="1"/>
    <xf numFmtId="1" fontId="82" fillId="61" borderId="48" xfId="0" applyNumberFormat="1" applyFont="1" applyFill="1" applyBorder="1" applyAlignment="1">
      <alignment horizontal="center"/>
    </xf>
    <xf numFmtId="1" fontId="76" fillId="0" borderId="49" xfId="0" applyNumberFormat="1" applyFont="1" applyFill="1" applyBorder="1" applyAlignment="1">
      <alignment horizontal="left" vertical="center"/>
    </xf>
    <xf numFmtId="173" fontId="72" fillId="62" borderId="48" xfId="9" applyNumberFormat="1" applyFont="1" applyFill="1" applyBorder="1" applyAlignment="1">
      <alignment horizontal="center"/>
    </xf>
    <xf numFmtId="0" fontId="67" fillId="2" borderId="48" xfId="0" applyFont="1" applyFill="1" applyBorder="1" applyAlignment="1">
      <alignment vertical="center"/>
    </xf>
    <xf numFmtId="1" fontId="67" fillId="0" borderId="48" xfId="62" applyNumberFormat="1" applyFont="1" applyBorder="1" applyAlignment="1">
      <alignment horizontal="center"/>
    </xf>
    <xf numFmtId="1" fontId="76" fillId="0" borderId="48" xfId="62" applyNumberFormat="1" applyFont="1" applyFill="1" applyBorder="1" applyAlignment="1">
      <alignment horizontal="center"/>
    </xf>
    <xf numFmtId="1" fontId="71" fillId="0" borderId="0" xfId="62" applyNumberFormat="1" applyFont="1" applyBorder="1" applyAlignment="1">
      <alignment horizontal="center"/>
    </xf>
    <xf numFmtId="1" fontId="76" fillId="0" borderId="0" xfId="62" applyNumberFormat="1" applyFont="1" applyFill="1" applyBorder="1" applyAlignment="1">
      <alignment horizontal="center"/>
    </xf>
    <xf numFmtId="0" fontId="82" fillId="61" borderId="48" xfId="0" applyFont="1" applyFill="1" applyBorder="1" applyAlignment="1">
      <alignment wrapText="1"/>
    </xf>
    <xf numFmtId="0" fontId="82" fillId="61" borderId="48" xfId="0" applyFont="1" applyFill="1" applyBorder="1"/>
    <xf numFmtId="1" fontId="71" fillId="0" borderId="48" xfId="62" applyNumberFormat="1" applyFont="1" applyBorder="1" applyAlignment="1">
      <alignment horizontal="center"/>
    </xf>
    <xf numFmtId="0" fontId="67" fillId="0" borderId="0" xfId="0" applyNumberFormat="1" applyFont="1"/>
    <xf numFmtId="0" fontId="72" fillId="0" borderId="0" xfId="0" applyNumberFormat="1" applyFont="1" applyAlignment="1">
      <alignment horizontal="center"/>
    </xf>
    <xf numFmtId="0" fontId="82" fillId="61" borderId="4" xfId="9" applyNumberFormat="1" applyFont="1" applyFill="1" applyBorder="1" applyAlignment="1">
      <alignment horizontal="left" vertical="top" wrapText="1"/>
    </xf>
    <xf numFmtId="0" fontId="67" fillId="0" borderId="1" xfId="0" applyNumberFormat="1" applyFont="1" applyFill="1" applyBorder="1" applyAlignment="1">
      <alignment horizontal="right"/>
    </xf>
    <xf numFmtId="0" fontId="67" fillId="0" borderId="22" xfId="0" applyNumberFormat="1" applyFont="1" applyBorder="1" applyAlignment="1">
      <alignment wrapText="1"/>
    </xf>
    <xf numFmtId="0" fontId="87" fillId="0" borderId="22" xfId="60" applyNumberFormat="1" applyFont="1" applyBorder="1" applyAlignment="1">
      <alignment wrapText="1"/>
    </xf>
    <xf numFmtId="0" fontId="67" fillId="0" borderId="8" xfId="0" applyNumberFormat="1" applyFont="1" applyFill="1" applyBorder="1" applyAlignment="1">
      <alignment horizontal="right"/>
    </xf>
    <xf numFmtId="0" fontId="67" fillId="0" borderId="0" xfId="0" applyNumberFormat="1" applyFont="1" applyFill="1" applyBorder="1" applyAlignment="1">
      <alignment horizontal="right"/>
    </xf>
    <xf numFmtId="0" fontId="67" fillId="0" borderId="0" xfId="0" applyNumberFormat="1" applyFont="1" applyFill="1" applyBorder="1"/>
    <xf numFmtId="10" fontId="69" fillId="0" borderId="0" xfId="90" applyNumberFormat="1" applyFont="1" applyAlignment="1"/>
    <xf numFmtId="10" fontId="72" fillId="62" borderId="1" xfId="17" applyNumberFormat="1" applyFont="1" applyFill="1" applyBorder="1" applyAlignment="1">
      <alignment horizontal="center"/>
    </xf>
    <xf numFmtId="173" fontId="67" fillId="0" borderId="1" xfId="17" applyNumberFormat="1" applyFont="1" applyFill="1" applyBorder="1" applyAlignment="1">
      <alignment horizontal="center"/>
    </xf>
    <xf numFmtId="167" fontId="72" fillId="2" borderId="1" xfId="9" applyFont="1" applyFill="1" applyBorder="1" applyAlignment="1">
      <alignment horizontal="right"/>
    </xf>
    <xf numFmtId="0" fontId="89" fillId="2" borderId="0" xfId="0" applyFont="1" applyFill="1" applyAlignment="1">
      <alignment horizontal="left" vertical="center"/>
    </xf>
    <xf numFmtId="0" fontId="67" fillId="2" borderId="0" xfId="18" applyFont="1" applyFill="1"/>
    <xf numFmtId="0" fontId="67" fillId="2" borderId="0" xfId="0" applyFont="1" applyFill="1" applyAlignment="1">
      <alignment horizontal="center" vertical="center"/>
    </xf>
    <xf numFmtId="173" fontId="72" fillId="0" borderId="1" xfId="17" applyNumberFormat="1" applyFont="1" applyFill="1" applyBorder="1" applyAlignment="1">
      <alignment horizontal="center"/>
    </xf>
    <xf numFmtId="165" fontId="67" fillId="0" borderId="0" xfId="3" applyFont="1" applyFill="1" applyBorder="1" applyAlignment="1"/>
    <xf numFmtId="49" fontId="67" fillId="0" borderId="1" xfId="104" applyNumberFormat="1" applyFont="1" applyFill="1" applyBorder="1" applyAlignment="1">
      <alignment horizontal="center" vertical="top" wrapText="1"/>
    </xf>
    <xf numFmtId="44" fontId="89" fillId="61" borderId="7" xfId="64" applyNumberFormat="1" applyFont="1" applyFill="1" applyBorder="1" applyAlignment="1"/>
    <xf numFmtId="166" fontId="67" fillId="65" borderId="57" xfId="0" applyNumberFormat="1" applyFont="1" applyFill="1" applyBorder="1" applyAlignment="1" applyProtection="1">
      <alignment horizontal="center"/>
    </xf>
    <xf numFmtId="0" fontId="69" fillId="62" borderId="48" xfId="11" applyFont="1" applyFill="1" applyBorder="1"/>
    <xf numFmtId="49" fontId="83" fillId="0" borderId="0" xfId="64" applyNumberFormat="1" applyFont="1"/>
    <xf numFmtId="2" fontId="84" fillId="0" borderId="0" xfId="13" applyNumberFormat="1" applyFont="1"/>
    <xf numFmtId="0" fontId="70" fillId="0" borderId="0" xfId="0" applyFont="1" applyAlignment="1">
      <alignment wrapText="1"/>
    </xf>
    <xf numFmtId="0" fontId="82" fillId="61" borderId="48" xfId="52887" applyFont="1" applyFill="1" applyBorder="1" applyAlignment="1">
      <alignment horizontal="left" vertical="top" wrapText="1"/>
    </xf>
    <xf numFmtId="3" fontId="71" fillId="62" borderId="48" xfId="63" applyNumberFormat="1" applyFont="1" applyFill="1" applyBorder="1" applyAlignment="1" applyProtection="1">
      <alignment horizontal="center"/>
      <protection hidden="1"/>
    </xf>
    <xf numFmtId="167" fontId="67" fillId="0" borderId="48" xfId="9" applyFont="1" applyBorder="1"/>
    <xf numFmtId="44" fontId="71" fillId="63" borderId="48" xfId="67" applyFont="1" applyFill="1" applyBorder="1" applyAlignment="1" applyProtection="1">
      <protection locked="0"/>
    </xf>
    <xf numFmtId="166" fontId="67" fillId="0" borderId="48" xfId="19" applyFont="1" applyFill="1" applyBorder="1"/>
    <xf numFmtId="166" fontId="67" fillId="0" borderId="48" xfId="19" applyFont="1" applyBorder="1"/>
    <xf numFmtId="0" fontId="72" fillId="0" borderId="57" xfId="0" applyFont="1" applyBorder="1"/>
    <xf numFmtId="0" fontId="72" fillId="0" borderId="49" xfId="0" applyFont="1" applyBorder="1"/>
    <xf numFmtId="167" fontId="72" fillId="0" borderId="48" xfId="9" applyFont="1" applyBorder="1"/>
    <xf numFmtId="0" fontId="84" fillId="0" borderId="0" xfId="0" applyNumberFormat="1" applyFont="1"/>
    <xf numFmtId="1" fontId="84" fillId="0" borderId="0" xfId="13" applyNumberFormat="1" applyFont="1" applyFill="1" applyBorder="1" applyAlignment="1"/>
    <xf numFmtId="0" fontId="70" fillId="2" borderId="0" xfId="0" applyFont="1" applyFill="1"/>
    <xf numFmtId="0" fontId="72" fillId="2" borderId="0" xfId="0" applyFont="1" applyFill="1"/>
    <xf numFmtId="0" fontId="87" fillId="2" borderId="48" xfId="0" applyFont="1" applyFill="1" applyBorder="1"/>
    <xf numFmtId="0" fontId="67" fillId="2" borderId="48" xfId="0" applyFont="1" applyFill="1" applyBorder="1"/>
    <xf numFmtId="0" fontId="67" fillId="2" borderId="48" xfId="0" applyFont="1" applyFill="1" applyBorder="1" applyAlignment="1">
      <alignment horizontal="center"/>
    </xf>
    <xf numFmtId="173" fontId="67" fillId="2" borderId="48" xfId="9" applyNumberFormat="1" applyFont="1" applyFill="1" applyBorder="1" applyAlignment="1">
      <alignment horizontal="center"/>
    </xf>
    <xf numFmtId="2" fontId="72" fillId="0" borderId="0" xfId="0" applyNumberFormat="1" applyFont="1" applyFill="1" applyAlignment="1">
      <alignment horizontal="left"/>
    </xf>
    <xf numFmtId="2" fontId="83" fillId="0" borderId="0" xfId="0" applyNumberFormat="1" applyFont="1" applyFill="1" applyAlignment="1">
      <alignment horizontal="left"/>
    </xf>
    <xf numFmtId="2" fontId="78" fillId="0" borderId="0" xfId="13" applyNumberFormat="1" applyFont="1" applyFill="1" applyBorder="1" applyAlignment="1">
      <alignment horizontal="left"/>
    </xf>
    <xf numFmtId="174" fontId="67" fillId="0" borderId="1" xfId="0" applyNumberFormat="1" applyFont="1" applyFill="1" applyBorder="1" applyAlignment="1">
      <alignment horizontal="center"/>
    </xf>
    <xf numFmtId="174" fontId="67" fillId="0" borderId="10" xfId="0" applyNumberFormat="1" applyFont="1" applyFill="1" applyBorder="1" applyAlignment="1">
      <alignment horizontal="center"/>
    </xf>
    <xf numFmtId="0" fontId="67" fillId="0" borderId="22" xfId="0" applyFont="1" applyFill="1" applyBorder="1" applyAlignment="1">
      <alignment horizontal="center" wrapText="1"/>
    </xf>
    <xf numFmtId="0" fontId="87" fillId="0" borderId="22" xfId="60" applyFont="1" applyFill="1" applyBorder="1" applyAlignment="1">
      <alignment horizontal="center" wrapText="1"/>
    </xf>
    <xf numFmtId="174" fontId="67" fillId="0" borderId="8" xfId="0" applyNumberFormat="1" applyFont="1" applyFill="1" applyBorder="1" applyAlignment="1">
      <alignment horizontal="left"/>
    </xf>
    <xf numFmtId="174" fontId="67" fillId="0" borderId="0" xfId="0" applyNumberFormat="1" applyFont="1" applyFill="1" applyBorder="1" applyAlignment="1">
      <alignment horizontal="left"/>
    </xf>
    <xf numFmtId="2" fontId="82" fillId="61" borderId="4" xfId="0" applyNumberFormat="1" applyFont="1" applyFill="1" applyBorder="1" applyAlignment="1">
      <alignment horizontal="left" vertical="top"/>
    </xf>
    <xf numFmtId="0" fontId="88" fillId="0" borderId="0" xfId="0" applyFont="1" applyFill="1" applyAlignment="1">
      <alignment horizontal="center"/>
    </xf>
    <xf numFmtId="0" fontId="67" fillId="0" borderId="1" xfId="0" applyFont="1" applyBorder="1" applyAlignment="1">
      <alignment horizontal="center" vertical="center"/>
    </xf>
    <xf numFmtId="0" fontId="87" fillId="0" borderId="0" xfId="0" applyFont="1" applyFill="1" applyBorder="1" applyAlignment="1">
      <alignment horizontal="center"/>
    </xf>
    <xf numFmtId="0" fontId="87" fillId="0" borderId="0" xfId="0" applyFont="1" applyAlignment="1">
      <alignment horizontal="center"/>
    </xf>
    <xf numFmtId="173" fontId="67" fillId="0" borderId="0" xfId="0" applyNumberFormat="1" applyFont="1"/>
    <xf numFmtId="0" fontId="67" fillId="0" borderId="22" xfId="0" applyFont="1" applyFill="1" applyBorder="1" applyAlignment="1">
      <alignment wrapText="1"/>
    </xf>
    <xf numFmtId="0" fontId="67" fillId="0" borderId="48" xfId="85" applyFont="1" applyFill="1" applyBorder="1"/>
    <xf numFmtId="0" fontId="67" fillId="0" borderId="48" xfId="104" applyFont="1" applyBorder="1" applyAlignment="1">
      <alignment vertical="top"/>
    </xf>
    <xf numFmtId="3" fontId="67" fillId="0" borderId="48" xfId="9" applyNumberFormat="1" applyFont="1" applyFill="1" applyBorder="1" applyAlignment="1">
      <alignment horizontal="center" vertical="top" wrapText="1"/>
    </xf>
    <xf numFmtId="44" fontId="67" fillId="0" borderId="48" xfId="67" applyFont="1" applyBorder="1" applyAlignment="1">
      <alignment vertical="top" wrapText="1"/>
    </xf>
    <xf numFmtId="49" fontId="67" fillId="0" borderId="48" xfId="104" applyNumberFormat="1" applyFont="1" applyFill="1" applyBorder="1" applyAlignment="1">
      <alignment horizontal="center" vertical="top" wrapText="1"/>
    </xf>
    <xf numFmtId="166" fontId="67" fillId="0" borderId="48" xfId="19" applyFont="1" applyBorder="1" applyAlignment="1">
      <alignment horizontal="center" vertical="top" wrapText="1"/>
    </xf>
    <xf numFmtId="0" fontId="110" fillId="2" borderId="0" xfId="85" applyFont="1" applyFill="1"/>
    <xf numFmtId="0" fontId="110" fillId="2" borderId="0" xfId="85" applyFont="1" applyFill="1" applyBorder="1"/>
    <xf numFmtId="0" fontId="67" fillId="0" borderId="0" xfId="85" applyFont="1" applyBorder="1"/>
    <xf numFmtId="2" fontId="67" fillId="0" borderId="0" xfId="90" applyNumberFormat="1" applyFont="1" applyFill="1" applyBorder="1"/>
    <xf numFmtId="0" fontId="67" fillId="0" borderId="0" xfId="0" applyFont="1" applyFill="1" applyBorder="1" applyAlignment="1">
      <alignment horizontal="left" vertical="top" wrapText="1"/>
    </xf>
    <xf numFmtId="0" fontId="70" fillId="0" borderId="0" xfId="14" applyFont="1" applyFill="1" applyBorder="1" applyAlignment="1" applyProtection="1">
      <alignment horizontal="left" vertical="top" wrapText="1"/>
      <protection hidden="1"/>
    </xf>
    <xf numFmtId="2" fontId="84" fillId="62" borderId="0" xfId="64" applyNumberFormat="1" applyFont="1" applyFill="1" applyBorder="1" applyAlignment="1"/>
    <xf numFmtId="0" fontId="67" fillId="62" borderId="0" xfId="65" applyFont="1" applyFill="1" applyAlignment="1"/>
    <xf numFmtId="49" fontId="81" fillId="61" borderId="40" xfId="64" applyNumberFormat="1" applyFont="1" applyFill="1" applyBorder="1" applyAlignment="1">
      <alignment horizontal="left" vertical="top" wrapText="1"/>
    </xf>
    <xf numFmtId="49" fontId="81" fillId="61" borderId="50" xfId="64" applyNumberFormat="1" applyFont="1" applyFill="1" applyBorder="1" applyAlignment="1">
      <alignment horizontal="left" vertical="top" wrapText="1"/>
    </xf>
    <xf numFmtId="49" fontId="81" fillId="61" borderId="51" xfId="64" applyNumberFormat="1" applyFont="1" applyFill="1" applyBorder="1" applyAlignment="1">
      <alignment horizontal="left" vertical="top" wrapText="1"/>
    </xf>
    <xf numFmtId="49" fontId="81" fillId="61" borderId="52" xfId="64" applyNumberFormat="1" applyFont="1" applyFill="1" applyBorder="1" applyAlignment="1">
      <alignment horizontal="left" vertical="top" wrapText="1"/>
    </xf>
    <xf numFmtId="49" fontId="81" fillId="61" borderId="0" xfId="64" applyNumberFormat="1" applyFont="1" applyFill="1" applyBorder="1" applyAlignment="1">
      <alignment horizontal="left" vertical="top" wrapText="1"/>
    </xf>
    <xf numFmtId="49" fontId="81" fillId="61" borderId="11" xfId="64" applyNumberFormat="1" applyFont="1" applyFill="1" applyBorder="1" applyAlignment="1">
      <alignment horizontal="left" vertical="top" wrapText="1"/>
    </xf>
    <xf numFmtId="49" fontId="81" fillId="61" borderId="41" xfId="64" applyNumberFormat="1" applyFont="1" applyFill="1" applyBorder="1" applyAlignment="1">
      <alignment horizontal="left" vertical="top" wrapText="1"/>
    </xf>
    <xf numFmtId="49" fontId="81" fillId="61" borderId="2" xfId="64" applyNumberFormat="1" applyFont="1" applyFill="1" applyBorder="1" applyAlignment="1">
      <alignment horizontal="left" vertical="top" wrapText="1"/>
    </xf>
    <xf numFmtId="49" fontId="81" fillId="61" borderId="12" xfId="64" applyNumberFormat="1" applyFont="1" applyFill="1" applyBorder="1" applyAlignment="1">
      <alignment horizontal="left" vertical="top" wrapText="1"/>
    </xf>
    <xf numFmtId="173" fontId="82" fillId="61" borderId="57" xfId="9" applyNumberFormat="1" applyFont="1" applyFill="1" applyBorder="1" applyAlignment="1">
      <alignment horizontal="center"/>
    </xf>
    <xf numFmtId="173" fontId="82" fillId="61" borderId="49" xfId="9" applyNumberFormat="1" applyFont="1" applyFill="1" applyBorder="1" applyAlignment="1">
      <alignment horizontal="center"/>
    </xf>
    <xf numFmtId="173" fontId="82" fillId="61" borderId="46" xfId="9" applyNumberFormat="1" applyFont="1" applyFill="1" applyBorder="1" applyAlignment="1">
      <alignment horizontal="center"/>
    </xf>
    <xf numFmtId="2" fontId="82" fillId="61" borderId="5" xfId="0" applyNumberFormat="1" applyFont="1" applyFill="1" applyBorder="1" applyAlignment="1">
      <alignment horizontal="center" vertical="center" wrapText="1"/>
    </xf>
    <xf numFmtId="2" fontId="82" fillId="61" borderId="6" xfId="0" applyNumberFormat="1" applyFont="1" applyFill="1" applyBorder="1" applyAlignment="1">
      <alignment horizontal="center" vertical="center" wrapText="1"/>
    </xf>
    <xf numFmtId="2" fontId="82" fillId="61" borderId="49" xfId="0" applyNumberFormat="1" applyFont="1" applyFill="1" applyBorder="1" applyAlignment="1">
      <alignment horizontal="center" vertical="center" wrapText="1"/>
    </xf>
    <xf numFmtId="167" fontId="89" fillId="61" borderId="40" xfId="9" applyFont="1" applyFill="1" applyBorder="1" applyAlignment="1">
      <alignment horizontal="center" vertical="top" wrapText="1"/>
    </xf>
    <xf numFmtId="167" fontId="89" fillId="61" borderId="41" xfId="9" applyFont="1" applyFill="1" applyBorder="1" applyAlignment="1">
      <alignment horizontal="center" vertical="top" wrapText="1"/>
    </xf>
    <xf numFmtId="0" fontId="67" fillId="0" borderId="5" xfId="0" applyFont="1" applyFill="1" applyBorder="1" applyAlignment="1">
      <alignment horizontal="left"/>
    </xf>
    <xf numFmtId="0" fontId="67" fillId="0" borderId="7" xfId="0" applyFont="1" applyFill="1" applyBorder="1" applyAlignment="1">
      <alignment horizontal="left"/>
    </xf>
    <xf numFmtId="0" fontId="72" fillId="0" borderId="5" xfId="14" applyFont="1" applyFill="1" applyBorder="1" applyAlignment="1" applyProtection="1">
      <alignment horizontal="left" vertical="center"/>
      <protection hidden="1"/>
    </xf>
    <xf numFmtId="0" fontId="72" fillId="0" borderId="7" xfId="14" applyFont="1" applyFill="1" applyBorder="1" applyAlignment="1" applyProtection="1">
      <alignment horizontal="left" vertical="center"/>
      <protection hidden="1"/>
    </xf>
    <xf numFmtId="2" fontId="104" fillId="61" borderId="48" xfId="14" applyNumberFormat="1" applyFont="1" applyFill="1" applyBorder="1" applyAlignment="1" applyProtection="1">
      <alignment horizontal="center" vertical="center" wrapText="1"/>
      <protection hidden="1"/>
    </xf>
    <xf numFmtId="2" fontId="104" fillId="61" borderId="5" xfId="4" applyNumberFormat="1" applyFont="1" applyFill="1" applyBorder="1" applyAlignment="1" applyProtection="1">
      <alignment horizontal="center" vertical="center" wrapText="1"/>
      <protection hidden="1"/>
    </xf>
    <xf numFmtId="0" fontId="82" fillId="61" borderId="7" xfId="0" applyFont="1" applyFill="1" applyBorder="1" applyAlignment="1">
      <alignment horizontal="center" vertical="center" wrapText="1"/>
    </xf>
    <xf numFmtId="0" fontId="67" fillId="0" borderId="0" xfId="0" applyFont="1" applyAlignment="1">
      <alignment horizontal="left" vertical="top" wrapText="1"/>
    </xf>
    <xf numFmtId="2" fontId="104" fillId="61" borderId="47" xfId="14" applyNumberFormat="1" applyFont="1" applyFill="1" applyBorder="1" applyAlignment="1" applyProtection="1">
      <alignment horizontal="center" vertical="center" wrapText="1"/>
      <protection hidden="1"/>
    </xf>
    <xf numFmtId="2" fontId="104" fillId="61" borderId="49" xfId="14" applyNumberFormat="1" applyFont="1" applyFill="1" applyBorder="1" applyAlignment="1" applyProtection="1">
      <alignment horizontal="center" vertical="center" wrapText="1"/>
      <protection hidden="1"/>
    </xf>
    <xf numFmtId="2" fontId="104" fillId="61" borderId="46" xfId="14" applyNumberFormat="1" applyFont="1" applyFill="1" applyBorder="1" applyAlignment="1" applyProtection="1">
      <alignment horizontal="center" vertical="center" wrapText="1"/>
      <protection hidden="1"/>
    </xf>
    <xf numFmtId="0" fontId="86" fillId="61" borderId="7" xfId="0" applyFont="1" applyFill="1" applyBorder="1" applyAlignment="1">
      <alignment horizontal="center" vertical="center" wrapText="1"/>
    </xf>
    <xf numFmtId="0" fontId="67" fillId="62" borderId="5" xfId="10" applyFont="1" applyFill="1" applyBorder="1" applyAlignment="1" applyProtection="1">
      <alignment horizontal="left"/>
      <protection hidden="1"/>
    </xf>
    <xf numFmtId="0" fontId="67" fillId="62" borderId="6" xfId="10" applyFont="1" applyFill="1" applyBorder="1" applyAlignment="1" applyProtection="1">
      <alignment horizontal="left"/>
      <protection hidden="1"/>
    </xf>
    <xf numFmtId="0" fontId="67" fillId="62" borderId="7" xfId="10" applyFont="1" applyFill="1" applyBorder="1" applyAlignment="1" applyProtection="1">
      <alignment horizontal="left"/>
      <protection hidden="1"/>
    </xf>
    <xf numFmtId="0" fontId="67" fillId="0" borderId="5" xfId="10" applyFont="1" applyFill="1" applyBorder="1" applyAlignment="1" applyProtection="1">
      <alignment horizontal="center"/>
      <protection hidden="1"/>
    </xf>
    <xf numFmtId="0" fontId="67" fillId="0" borderId="6" xfId="10" applyFont="1" applyFill="1" applyBorder="1" applyAlignment="1" applyProtection="1">
      <alignment horizontal="center"/>
      <protection hidden="1"/>
    </xf>
    <xf numFmtId="0" fontId="67" fillId="0" borderId="7" xfId="10" applyFont="1" applyFill="1" applyBorder="1" applyAlignment="1" applyProtection="1">
      <alignment horizontal="center"/>
      <protection hidden="1"/>
    </xf>
    <xf numFmtId="0" fontId="67" fillId="0" borderId="5" xfId="10" applyFont="1" applyFill="1" applyBorder="1" applyAlignment="1" applyProtection="1">
      <alignment horizontal="left" vertical="center"/>
      <protection hidden="1"/>
    </xf>
    <xf numFmtId="0" fontId="67" fillId="0" borderId="6" xfId="10" applyFont="1" applyFill="1" applyBorder="1" applyAlignment="1" applyProtection="1">
      <alignment horizontal="left" vertical="center"/>
      <protection hidden="1"/>
    </xf>
    <xf numFmtId="0" fontId="67" fillId="0" borderId="7" xfId="10" applyFont="1" applyFill="1" applyBorder="1" applyAlignment="1" applyProtection="1">
      <alignment horizontal="left" vertical="center"/>
      <protection hidden="1"/>
    </xf>
    <xf numFmtId="187" fontId="83" fillId="0" borderId="0" xfId="64" applyNumberFormat="1" applyFont="1" applyAlignment="1">
      <alignment horizontal="left"/>
    </xf>
    <xf numFmtId="187" fontId="83" fillId="0" borderId="0" xfId="64" applyNumberFormat="1" applyFont="1" applyFill="1" applyBorder="1" applyAlignment="1">
      <alignment horizontal="left"/>
    </xf>
  </cellXfs>
  <cellStyles count="52888">
    <cellStyle name="20% - Accent1" xfId="37" builtinId="30" customBuiltin="1"/>
    <cellStyle name="20% - Accent1 10" xfId="200" xr:uid="{00000000-0005-0000-0000-000001000000}"/>
    <cellStyle name="20% - Accent1 10 10" xfId="201" xr:uid="{00000000-0005-0000-0000-000002000000}"/>
    <cellStyle name="20% - Accent1 10 10 2" xfId="202" xr:uid="{00000000-0005-0000-0000-000003000000}"/>
    <cellStyle name="20% - Accent1 10 11" xfId="203" xr:uid="{00000000-0005-0000-0000-000004000000}"/>
    <cellStyle name="20% - Accent1 10 11 2" xfId="204" xr:uid="{00000000-0005-0000-0000-000005000000}"/>
    <cellStyle name="20% - Accent1 10 12" xfId="205" xr:uid="{00000000-0005-0000-0000-000006000000}"/>
    <cellStyle name="20% - Accent1 10 2" xfId="206" xr:uid="{00000000-0005-0000-0000-000007000000}"/>
    <cellStyle name="20% - Accent1 10 2 10" xfId="207" xr:uid="{00000000-0005-0000-0000-000008000000}"/>
    <cellStyle name="20% - Accent1 10 2 10 2" xfId="208" xr:uid="{00000000-0005-0000-0000-000009000000}"/>
    <cellStyle name="20% - Accent1 10 2 11" xfId="209" xr:uid="{00000000-0005-0000-0000-00000A000000}"/>
    <cellStyle name="20% - Accent1 10 2 2" xfId="210" xr:uid="{00000000-0005-0000-0000-00000B000000}"/>
    <cellStyle name="20% - Accent1 10 2 2 2" xfId="211" xr:uid="{00000000-0005-0000-0000-00000C000000}"/>
    <cellStyle name="20% - Accent1 10 2 2 2 2" xfId="212" xr:uid="{00000000-0005-0000-0000-00000D000000}"/>
    <cellStyle name="20% - Accent1 10 2 2 2 2 2" xfId="213" xr:uid="{00000000-0005-0000-0000-00000E000000}"/>
    <cellStyle name="20% - Accent1 10 2 2 2 2 2 2" xfId="214" xr:uid="{00000000-0005-0000-0000-00000F000000}"/>
    <cellStyle name="20% - Accent1 10 2 2 2 2 3" xfId="215" xr:uid="{00000000-0005-0000-0000-000010000000}"/>
    <cellStyle name="20% - Accent1 10 2 2 2 3" xfId="216" xr:uid="{00000000-0005-0000-0000-000011000000}"/>
    <cellStyle name="20% - Accent1 10 2 2 2 3 2" xfId="217" xr:uid="{00000000-0005-0000-0000-000012000000}"/>
    <cellStyle name="20% - Accent1 10 2 2 2 4" xfId="218" xr:uid="{00000000-0005-0000-0000-000013000000}"/>
    <cellStyle name="20% - Accent1 10 2 2 3" xfId="219" xr:uid="{00000000-0005-0000-0000-000014000000}"/>
    <cellStyle name="20% - Accent1 10 2 2 3 2" xfId="220" xr:uid="{00000000-0005-0000-0000-000015000000}"/>
    <cellStyle name="20% - Accent1 10 2 2 3 2 2" xfId="221" xr:uid="{00000000-0005-0000-0000-000016000000}"/>
    <cellStyle name="20% - Accent1 10 2 2 3 2 2 2" xfId="222" xr:uid="{00000000-0005-0000-0000-000017000000}"/>
    <cellStyle name="20% - Accent1 10 2 2 3 2 3" xfId="223" xr:uid="{00000000-0005-0000-0000-000018000000}"/>
    <cellStyle name="20% - Accent1 10 2 2 3 3" xfId="224" xr:uid="{00000000-0005-0000-0000-000019000000}"/>
    <cellStyle name="20% - Accent1 10 2 2 3 3 2" xfId="225" xr:uid="{00000000-0005-0000-0000-00001A000000}"/>
    <cellStyle name="20% - Accent1 10 2 2 3 4" xfId="226" xr:uid="{00000000-0005-0000-0000-00001B000000}"/>
    <cellStyle name="20% - Accent1 10 2 2 4" xfId="227" xr:uid="{00000000-0005-0000-0000-00001C000000}"/>
    <cellStyle name="20% - Accent1 10 2 2 4 2" xfId="228" xr:uid="{00000000-0005-0000-0000-00001D000000}"/>
    <cellStyle name="20% - Accent1 10 2 2 4 2 2" xfId="229" xr:uid="{00000000-0005-0000-0000-00001E000000}"/>
    <cellStyle name="20% - Accent1 10 2 2 4 2 2 2" xfId="230" xr:uid="{00000000-0005-0000-0000-00001F000000}"/>
    <cellStyle name="20% - Accent1 10 2 2 4 2 3" xfId="231" xr:uid="{00000000-0005-0000-0000-000020000000}"/>
    <cellStyle name="20% - Accent1 10 2 2 4 3" xfId="232" xr:uid="{00000000-0005-0000-0000-000021000000}"/>
    <cellStyle name="20% - Accent1 10 2 2 4 3 2" xfId="233" xr:uid="{00000000-0005-0000-0000-000022000000}"/>
    <cellStyle name="20% - Accent1 10 2 2 4 4" xfId="234" xr:uid="{00000000-0005-0000-0000-000023000000}"/>
    <cellStyle name="20% - Accent1 10 2 2 5" xfId="235" xr:uid="{00000000-0005-0000-0000-000024000000}"/>
    <cellStyle name="20% - Accent1 10 2 2 5 2" xfId="236" xr:uid="{00000000-0005-0000-0000-000025000000}"/>
    <cellStyle name="20% - Accent1 10 2 2 5 2 2" xfId="237" xr:uid="{00000000-0005-0000-0000-000026000000}"/>
    <cellStyle name="20% - Accent1 10 2 2 5 3" xfId="238" xr:uid="{00000000-0005-0000-0000-000027000000}"/>
    <cellStyle name="20% - Accent1 10 2 2 6" xfId="239" xr:uid="{00000000-0005-0000-0000-000028000000}"/>
    <cellStyle name="20% - Accent1 10 2 2 6 2" xfId="240" xr:uid="{00000000-0005-0000-0000-000029000000}"/>
    <cellStyle name="20% - Accent1 10 2 2 6 2 2" xfId="241" xr:uid="{00000000-0005-0000-0000-00002A000000}"/>
    <cellStyle name="20% - Accent1 10 2 2 6 3" xfId="242" xr:uid="{00000000-0005-0000-0000-00002B000000}"/>
    <cellStyle name="20% - Accent1 10 2 2 7" xfId="243" xr:uid="{00000000-0005-0000-0000-00002C000000}"/>
    <cellStyle name="20% - Accent1 10 2 2 7 2" xfId="244" xr:uid="{00000000-0005-0000-0000-00002D000000}"/>
    <cellStyle name="20% - Accent1 10 2 2 8" xfId="245" xr:uid="{00000000-0005-0000-0000-00002E000000}"/>
    <cellStyle name="20% - Accent1 10 2 2 8 2" xfId="246" xr:uid="{00000000-0005-0000-0000-00002F000000}"/>
    <cellStyle name="20% - Accent1 10 2 2 9" xfId="247" xr:uid="{00000000-0005-0000-0000-000030000000}"/>
    <cellStyle name="20% - Accent1 10 2 3" xfId="248" xr:uid="{00000000-0005-0000-0000-000031000000}"/>
    <cellStyle name="20% - Accent1 10 2 3 2" xfId="249" xr:uid="{00000000-0005-0000-0000-000032000000}"/>
    <cellStyle name="20% - Accent1 10 2 3 2 2" xfId="250" xr:uid="{00000000-0005-0000-0000-000033000000}"/>
    <cellStyle name="20% - Accent1 10 2 3 2 2 2" xfId="251" xr:uid="{00000000-0005-0000-0000-000034000000}"/>
    <cellStyle name="20% - Accent1 10 2 3 2 2 2 2" xfId="252" xr:uid="{00000000-0005-0000-0000-000035000000}"/>
    <cellStyle name="20% - Accent1 10 2 3 2 2 3" xfId="253" xr:uid="{00000000-0005-0000-0000-000036000000}"/>
    <cellStyle name="20% - Accent1 10 2 3 2 3" xfId="254" xr:uid="{00000000-0005-0000-0000-000037000000}"/>
    <cellStyle name="20% - Accent1 10 2 3 2 3 2" xfId="255" xr:uid="{00000000-0005-0000-0000-000038000000}"/>
    <cellStyle name="20% - Accent1 10 2 3 2 4" xfId="256" xr:uid="{00000000-0005-0000-0000-000039000000}"/>
    <cellStyle name="20% - Accent1 10 2 3 3" xfId="257" xr:uid="{00000000-0005-0000-0000-00003A000000}"/>
    <cellStyle name="20% - Accent1 10 2 3 3 2" xfId="258" xr:uid="{00000000-0005-0000-0000-00003B000000}"/>
    <cellStyle name="20% - Accent1 10 2 3 3 2 2" xfId="259" xr:uid="{00000000-0005-0000-0000-00003C000000}"/>
    <cellStyle name="20% - Accent1 10 2 3 3 2 2 2" xfId="260" xr:uid="{00000000-0005-0000-0000-00003D000000}"/>
    <cellStyle name="20% - Accent1 10 2 3 3 2 3" xfId="261" xr:uid="{00000000-0005-0000-0000-00003E000000}"/>
    <cellStyle name="20% - Accent1 10 2 3 3 3" xfId="262" xr:uid="{00000000-0005-0000-0000-00003F000000}"/>
    <cellStyle name="20% - Accent1 10 2 3 3 3 2" xfId="263" xr:uid="{00000000-0005-0000-0000-000040000000}"/>
    <cellStyle name="20% - Accent1 10 2 3 3 4" xfId="264" xr:uid="{00000000-0005-0000-0000-000041000000}"/>
    <cellStyle name="20% - Accent1 10 2 3 4" xfId="265" xr:uid="{00000000-0005-0000-0000-000042000000}"/>
    <cellStyle name="20% - Accent1 10 2 3 4 2" xfId="266" xr:uid="{00000000-0005-0000-0000-000043000000}"/>
    <cellStyle name="20% - Accent1 10 2 3 4 2 2" xfId="267" xr:uid="{00000000-0005-0000-0000-000044000000}"/>
    <cellStyle name="20% - Accent1 10 2 3 4 2 2 2" xfId="268" xr:uid="{00000000-0005-0000-0000-000045000000}"/>
    <cellStyle name="20% - Accent1 10 2 3 4 2 3" xfId="269" xr:uid="{00000000-0005-0000-0000-000046000000}"/>
    <cellStyle name="20% - Accent1 10 2 3 4 3" xfId="270" xr:uid="{00000000-0005-0000-0000-000047000000}"/>
    <cellStyle name="20% - Accent1 10 2 3 4 3 2" xfId="271" xr:uid="{00000000-0005-0000-0000-000048000000}"/>
    <cellStyle name="20% - Accent1 10 2 3 4 4" xfId="272" xr:uid="{00000000-0005-0000-0000-000049000000}"/>
    <cellStyle name="20% - Accent1 10 2 3 5" xfId="273" xr:uid="{00000000-0005-0000-0000-00004A000000}"/>
    <cellStyle name="20% - Accent1 10 2 3 5 2" xfId="274" xr:uid="{00000000-0005-0000-0000-00004B000000}"/>
    <cellStyle name="20% - Accent1 10 2 3 5 2 2" xfId="275" xr:uid="{00000000-0005-0000-0000-00004C000000}"/>
    <cellStyle name="20% - Accent1 10 2 3 5 3" xfId="276" xr:uid="{00000000-0005-0000-0000-00004D000000}"/>
    <cellStyle name="20% - Accent1 10 2 3 6" xfId="277" xr:uid="{00000000-0005-0000-0000-00004E000000}"/>
    <cellStyle name="20% - Accent1 10 2 3 6 2" xfId="278" xr:uid="{00000000-0005-0000-0000-00004F000000}"/>
    <cellStyle name="20% - Accent1 10 2 3 6 2 2" xfId="279" xr:uid="{00000000-0005-0000-0000-000050000000}"/>
    <cellStyle name="20% - Accent1 10 2 3 6 3" xfId="280" xr:uid="{00000000-0005-0000-0000-000051000000}"/>
    <cellStyle name="20% - Accent1 10 2 3 7" xfId="281" xr:uid="{00000000-0005-0000-0000-000052000000}"/>
    <cellStyle name="20% - Accent1 10 2 3 7 2" xfId="282" xr:uid="{00000000-0005-0000-0000-000053000000}"/>
    <cellStyle name="20% - Accent1 10 2 3 8" xfId="283" xr:uid="{00000000-0005-0000-0000-000054000000}"/>
    <cellStyle name="20% - Accent1 10 2 3 8 2" xfId="284" xr:uid="{00000000-0005-0000-0000-000055000000}"/>
    <cellStyle name="20% - Accent1 10 2 3 9" xfId="285" xr:uid="{00000000-0005-0000-0000-000056000000}"/>
    <cellStyle name="20% - Accent1 10 2 4" xfId="286" xr:uid="{00000000-0005-0000-0000-000057000000}"/>
    <cellStyle name="20% - Accent1 10 2 4 2" xfId="287" xr:uid="{00000000-0005-0000-0000-000058000000}"/>
    <cellStyle name="20% - Accent1 10 2 4 2 2" xfId="288" xr:uid="{00000000-0005-0000-0000-000059000000}"/>
    <cellStyle name="20% - Accent1 10 2 4 2 2 2" xfId="289" xr:uid="{00000000-0005-0000-0000-00005A000000}"/>
    <cellStyle name="20% - Accent1 10 2 4 2 3" xfId="290" xr:uid="{00000000-0005-0000-0000-00005B000000}"/>
    <cellStyle name="20% - Accent1 10 2 4 3" xfId="291" xr:uid="{00000000-0005-0000-0000-00005C000000}"/>
    <cellStyle name="20% - Accent1 10 2 4 3 2" xfId="292" xr:uid="{00000000-0005-0000-0000-00005D000000}"/>
    <cellStyle name="20% - Accent1 10 2 4 4" xfId="293" xr:uid="{00000000-0005-0000-0000-00005E000000}"/>
    <cellStyle name="20% - Accent1 10 2 5" xfId="294" xr:uid="{00000000-0005-0000-0000-00005F000000}"/>
    <cellStyle name="20% - Accent1 10 2 5 2" xfId="295" xr:uid="{00000000-0005-0000-0000-000060000000}"/>
    <cellStyle name="20% - Accent1 10 2 5 2 2" xfId="296" xr:uid="{00000000-0005-0000-0000-000061000000}"/>
    <cellStyle name="20% - Accent1 10 2 5 2 2 2" xfId="297" xr:uid="{00000000-0005-0000-0000-000062000000}"/>
    <cellStyle name="20% - Accent1 10 2 5 2 3" xfId="298" xr:uid="{00000000-0005-0000-0000-000063000000}"/>
    <cellStyle name="20% - Accent1 10 2 5 3" xfId="299" xr:uid="{00000000-0005-0000-0000-000064000000}"/>
    <cellStyle name="20% - Accent1 10 2 5 3 2" xfId="300" xr:uid="{00000000-0005-0000-0000-000065000000}"/>
    <cellStyle name="20% - Accent1 10 2 5 4" xfId="301" xr:uid="{00000000-0005-0000-0000-000066000000}"/>
    <cellStyle name="20% - Accent1 10 2 6" xfId="302" xr:uid="{00000000-0005-0000-0000-000067000000}"/>
    <cellStyle name="20% - Accent1 10 2 6 2" xfId="303" xr:uid="{00000000-0005-0000-0000-000068000000}"/>
    <cellStyle name="20% - Accent1 10 2 6 2 2" xfId="304" xr:uid="{00000000-0005-0000-0000-000069000000}"/>
    <cellStyle name="20% - Accent1 10 2 6 2 2 2" xfId="305" xr:uid="{00000000-0005-0000-0000-00006A000000}"/>
    <cellStyle name="20% - Accent1 10 2 6 2 3" xfId="306" xr:uid="{00000000-0005-0000-0000-00006B000000}"/>
    <cellStyle name="20% - Accent1 10 2 6 3" xfId="307" xr:uid="{00000000-0005-0000-0000-00006C000000}"/>
    <cellStyle name="20% - Accent1 10 2 6 3 2" xfId="308" xr:uid="{00000000-0005-0000-0000-00006D000000}"/>
    <cellStyle name="20% - Accent1 10 2 6 4" xfId="309" xr:uid="{00000000-0005-0000-0000-00006E000000}"/>
    <cellStyle name="20% - Accent1 10 2 7" xfId="310" xr:uid="{00000000-0005-0000-0000-00006F000000}"/>
    <cellStyle name="20% - Accent1 10 2 7 2" xfId="311" xr:uid="{00000000-0005-0000-0000-000070000000}"/>
    <cellStyle name="20% - Accent1 10 2 7 2 2" xfId="312" xr:uid="{00000000-0005-0000-0000-000071000000}"/>
    <cellStyle name="20% - Accent1 10 2 7 3" xfId="313" xr:uid="{00000000-0005-0000-0000-000072000000}"/>
    <cellStyle name="20% - Accent1 10 2 8" xfId="314" xr:uid="{00000000-0005-0000-0000-000073000000}"/>
    <cellStyle name="20% - Accent1 10 2 8 2" xfId="315" xr:uid="{00000000-0005-0000-0000-000074000000}"/>
    <cellStyle name="20% - Accent1 10 2 8 2 2" xfId="316" xr:uid="{00000000-0005-0000-0000-000075000000}"/>
    <cellStyle name="20% - Accent1 10 2 8 3" xfId="317" xr:uid="{00000000-0005-0000-0000-000076000000}"/>
    <cellStyle name="20% - Accent1 10 2 9" xfId="318" xr:uid="{00000000-0005-0000-0000-000077000000}"/>
    <cellStyle name="20% - Accent1 10 2 9 2" xfId="319" xr:uid="{00000000-0005-0000-0000-000078000000}"/>
    <cellStyle name="20% - Accent1 10 3" xfId="320" xr:uid="{00000000-0005-0000-0000-000079000000}"/>
    <cellStyle name="20% - Accent1 10 3 2" xfId="321" xr:uid="{00000000-0005-0000-0000-00007A000000}"/>
    <cellStyle name="20% - Accent1 10 3 2 2" xfId="322" xr:uid="{00000000-0005-0000-0000-00007B000000}"/>
    <cellStyle name="20% - Accent1 10 3 2 2 2" xfId="323" xr:uid="{00000000-0005-0000-0000-00007C000000}"/>
    <cellStyle name="20% - Accent1 10 3 2 2 2 2" xfId="324" xr:uid="{00000000-0005-0000-0000-00007D000000}"/>
    <cellStyle name="20% - Accent1 10 3 2 2 3" xfId="325" xr:uid="{00000000-0005-0000-0000-00007E000000}"/>
    <cellStyle name="20% - Accent1 10 3 2 3" xfId="326" xr:uid="{00000000-0005-0000-0000-00007F000000}"/>
    <cellStyle name="20% - Accent1 10 3 2 3 2" xfId="327" xr:uid="{00000000-0005-0000-0000-000080000000}"/>
    <cellStyle name="20% - Accent1 10 3 2 4" xfId="328" xr:uid="{00000000-0005-0000-0000-000081000000}"/>
    <cellStyle name="20% - Accent1 10 3 3" xfId="329" xr:uid="{00000000-0005-0000-0000-000082000000}"/>
    <cellStyle name="20% - Accent1 10 3 3 2" xfId="330" xr:uid="{00000000-0005-0000-0000-000083000000}"/>
    <cellStyle name="20% - Accent1 10 3 3 2 2" xfId="331" xr:uid="{00000000-0005-0000-0000-000084000000}"/>
    <cellStyle name="20% - Accent1 10 3 3 2 2 2" xfId="332" xr:uid="{00000000-0005-0000-0000-000085000000}"/>
    <cellStyle name="20% - Accent1 10 3 3 2 3" xfId="333" xr:uid="{00000000-0005-0000-0000-000086000000}"/>
    <cellStyle name="20% - Accent1 10 3 3 3" xfId="334" xr:uid="{00000000-0005-0000-0000-000087000000}"/>
    <cellStyle name="20% - Accent1 10 3 3 3 2" xfId="335" xr:uid="{00000000-0005-0000-0000-000088000000}"/>
    <cellStyle name="20% - Accent1 10 3 3 4" xfId="336" xr:uid="{00000000-0005-0000-0000-000089000000}"/>
    <cellStyle name="20% - Accent1 10 3 4" xfId="337" xr:uid="{00000000-0005-0000-0000-00008A000000}"/>
    <cellStyle name="20% - Accent1 10 3 4 2" xfId="338" xr:uid="{00000000-0005-0000-0000-00008B000000}"/>
    <cellStyle name="20% - Accent1 10 3 4 2 2" xfId="339" xr:uid="{00000000-0005-0000-0000-00008C000000}"/>
    <cellStyle name="20% - Accent1 10 3 4 2 2 2" xfId="340" xr:uid="{00000000-0005-0000-0000-00008D000000}"/>
    <cellStyle name="20% - Accent1 10 3 4 2 3" xfId="341" xr:uid="{00000000-0005-0000-0000-00008E000000}"/>
    <cellStyle name="20% - Accent1 10 3 4 3" xfId="342" xr:uid="{00000000-0005-0000-0000-00008F000000}"/>
    <cellStyle name="20% - Accent1 10 3 4 3 2" xfId="343" xr:uid="{00000000-0005-0000-0000-000090000000}"/>
    <cellStyle name="20% - Accent1 10 3 4 4" xfId="344" xr:uid="{00000000-0005-0000-0000-000091000000}"/>
    <cellStyle name="20% - Accent1 10 3 5" xfId="345" xr:uid="{00000000-0005-0000-0000-000092000000}"/>
    <cellStyle name="20% - Accent1 10 3 5 2" xfId="346" xr:uid="{00000000-0005-0000-0000-000093000000}"/>
    <cellStyle name="20% - Accent1 10 3 5 2 2" xfId="347" xr:uid="{00000000-0005-0000-0000-000094000000}"/>
    <cellStyle name="20% - Accent1 10 3 5 3" xfId="348" xr:uid="{00000000-0005-0000-0000-000095000000}"/>
    <cellStyle name="20% - Accent1 10 3 6" xfId="349" xr:uid="{00000000-0005-0000-0000-000096000000}"/>
    <cellStyle name="20% - Accent1 10 3 6 2" xfId="350" xr:uid="{00000000-0005-0000-0000-000097000000}"/>
    <cellStyle name="20% - Accent1 10 3 6 2 2" xfId="351" xr:uid="{00000000-0005-0000-0000-000098000000}"/>
    <cellStyle name="20% - Accent1 10 3 6 3" xfId="352" xr:uid="{00000000-0005-0000-0000-000099000000}"/>
    <cellStyle name="20% - Accent1 10 3 7" xfId="353" xr:uid="{00000000-0005-0000-0000-00009A000000}"/>
    <cellStyle name="20% - Accent1 10 3 7 2" xfId="354" xr:uid="{00000000-0005-0000-0000-00009B000000}"/>
    <cellStyle name="20% - Accent1 10 3 8" xfId="355" xr:uid="{00000000-0005-0000-0000-00009C000000}"/>
    <cellStyle name="20% - Accent1 10 3 8 2" xfId="356" xr:uid="{00000000-0005-0000-0000-00009D000000}"/>
    <cellStyle name="20% - Accent1 10 3 9" xfId="357" xr:uid="{00000000-0005-0000-0000-00009E000000}"/>
    <cellStyle name="20% - Accent1 10 4" xfId="358" xr:uid="{00000000-0005-0000-0000-00009F000000}"/>
    <cellStyle name="20% - Accent1 10 4 2" xfId="359" xr:uid="{00000000-0005-0000-0000-0000A0000000}"/>
    <cellStyle name="20% - Accent1 10 4 2 2" xfId="360" xr:uid="{00000000-0005-0000-0000-0000A1000000}"/>
    <cellStyle name="20% - Accent1 10 4 2 2 2" xfId="361" xr:uid="{00000000-0005-0000-0000-0000A2000000}"/>
    <cellStyle name="20% - Accent1 10 4 2 2 2 2" xfId="362" xr:uid="{00000000-0005-0000-0000-0000A3000000}"/>
    <cellStyle name="20% - Accent1 10 4 2 2 3" xfId="363" xr:uid="{00000000-0005-0000-0000-0000A4000000}"/>
    <cellStyle name="20% - Accent1 10 4 2 3" xfId="364" xr:uid="{00000000-0005-0000-0000-0000A5000000}"/>
    <cellStyle name="20% - Accent1 10 4 2 3 2" xfId="365" xr:uid="{00000000-0005-0000-0000-0000A6000000}"/>
    <cellStyle name="20% - Accent1 10 4 2 4" xfId="366" xr:uid="{00000000-0005-0000-0000-0000A7000000}"/>
    <cellStyle name="20% - Accent1 10 4 3" xfId="367" xr:uid="{00000000-0005-0000-0000-0000A8000000}"/>
    <cellStyle name="20% - Accent1 10 4 3 2" xfId="368" xr:uid="{00000000-0005-0000-0000-0000A9000000}"/>
    <cellStyle name="20% - Accent1 10 4 3 2 2" xfId="369" xr:uid="{00000000-0005-0000-0000-0000AA000000}"/>
    <cellStyle name="20% - Accent1 10 4 3 2 2 2" xfId="370" xr:uid="{00000000-0005-0000-0000-0000AB000000}"/>
    <cellStyle name="20% - Accent1 10 4 3 2 3" xfId="371" xr:uid="{00000000-0005-0000-0000-0000AC000000}"/>
    <cellStyle name="20% - Accent1 10 4 3 3" xfId="372" xr:uid="{00000000-0005-0000-0000-0000AD000000}"/>
    <cellStyle name="20% - Accent1 10 4 3 3 2" xfId="373" xr:uid="{00000000-0005-0000-0000-0000AE000000}"/>
    <cellStyle name="20% - Accent1 10 4 3 4" xfId="374" xr:uid="{00000000-0005-0000-0000-0000AF000000}"/>
    <cellStyle name="20% - Accent1 10 4 4" xfId="375" xr:uid="{00000000-0005-0000-0000-0000B0000000}"/>
    <cellStyle name="20% - Accent1 10 4 4 2" xfId="376" xr:uid="{00000000-0005-0000-0000-0000B1000000}"/>
    <cellStyle name="20% - Accent1 10 4 4 2 2" xfId="377" xr:uid="{00000000-0005-0000-0000-0000B2000000}"/>
    <cellStyle name="20% - Accent1 10 4 4 2 2 2" xfId="378" xr:uid="{00000000-0005-0000-0000-0000B3000000}"/>
    <cellStyle name="20% - Accent1 10 4 4 2 3" xfId="379" xr:uid="{00000000-0005-0000-0000-0000B4000000}"/>
    <cellStyle name="20% - Accent1 10 4 4 3" xfId="380" xr:uid="{00000000-0005-0000-0000-0000B5000000}"/>
    <cellStyle name="20% - Accent1 10 4 4 3 2" xfId="381" xr:uid="{00000000-0005-0000-0000-0000B6000000}"/>
    <cellStyle name="20% - Accent1 10 4 4 4" xfId="382" xr:uid="{00000000-0005-0000-0000-0000B7000000}"/>
    <cellStyle name="20% - Accent1 10 4 5" xfId="383" xr:uid="{00000000-0005-0000-0000-0000B8000000}"/>
    <cellStyle name="20% - Accent1 10 4 5 2" xfId="384" xr:uid="{00000000-0005-0000-0000-0000B9000000}"/>
    <cellStyle name="20% - Accent1 10 4 5 2 2" xfId="385" xr:uid="{00000000-0005-0000-0000-0000BA000000}"/>
    <cellStyle name="20% - Accent1 10 4 5 3" xfId="386" xr:uid="{00000000-0005-0000-0000-0000BB000000}"/>
    <cellStyle name="20% - Accent1 10 4 6" xfId="387" xr:uid="{00000000-0005-0000-0000-0000BC000000}"/>
    <cellStyle name="20% - Accent1 10 4 6 2" xfId="388" xr:uid="{00000000-0005-0000-0000-0000BD000000}"/>
    <cellStyle name="20% - Accent1 10 4 6 2 2" xfId="389" xr:uid="{00000000-0005-0000-0000-0000BE000000}"/>
    <cellStyle name="20% - Accent1 10 4 6 3" xfId="390" xr:uid="{00000000-0005-0000-0000-0000BF000000}"/>
    <cellStyle name="20% - Accent1 10 4 7" xfId="391" xr:uid="{00000000-0005-0000-0000-0000C0000000}"/>
    <cellStyle name="20% - Accent1 10 4 7 2" xfId="392" xr:uid="{00000000-0005-0000-0000-0000C1000000}"/>
    <cellStyle name="20% - Accent1 10 4 8" xfId="393" xr:uid="{00000000-0005-0000-0000-0000C2000000}"/>
    <cellStyle name="20% - Accent1 10 4 8 2" xfId="394" xr:uid="{00000000-0005-0000-0000-0000C3000000}"/>
    <cellStyle name="20% - Accent1 10 4 9" xfId="395" xr:uid="{00000000-0005-0000-0000-0000C4000000}"/>
    <cellStyle name="20% - Accent1 10 5" xfId="396" xr:uid="{00000000-0005-0000-0000-0000C5000000}"/>
    <cellStyle name="20% - Accent1 10 5 2" xfId="397" xr:uid="{00000000-0005-0000-0000-0000C6000000}"/>
    <cellStyle name="20% - Accent1 10 5 2 2" xfId="398" xr:uid="{00000000-0005-0000-0000-0000C7000000}"/>
    <cellStyle name="20% - Accent1 10 5 2 2 2" xfId="399" xr:uid="{00000000-0005-0000-0000-0000C8000000}"/>
    <cellStyle name="20% - Accent1 10 5 2 3" xfId="400" xr:uid="{00000000-0005-0000-0000-0000C9000000}"/>
    <cellStyle name="20% - Accent1 10 5 3" xfId="401" xr:uid="{00000000-0005-0000-0000-0000CA000000}"/>
    <cellStyle name="20% - Accent1 10 5 3 2" xfId="402" xr:uid="{00000000-0005-0000-0000-0000CB000000}"/>
    <cellStyle name="20% - Accent1 10 5 4" xfId="403" xr:uid="{00000000-0005-0000-0000-0000CC000000}"/>
    <cellStyle name="20% - Accent1 10 6" xfId="404" xr:uid="{00000000-0005-0000-0000-0000CD000000}"/>
    <cellStyle name="20% - Accent1 10 6 2" xfId="405" xr:uid="{00000000-0005-0000-0000-0000CE000000}"/>
    <cellStyle name="20% - Accent1 10 6 2 2" xfId="406" xr:uid="{00000000-0005-0000-0000-0000CF000000}"/>
    <cellStyle name="20% - Accent1 10 6 2 2 2" xfId="407" xr:uid="{00000000-0005-0000-0000-0000D0000000}"/>
    <cellStyle name="20% - Accent1 10 6 2 3" xfId="408" xr:uid="{00000000-0005-0000-0000-0000D1000000}"/>
    <cellStyle name="20% - Accent1 10 6 3" xfId="409" xr:uid="{00000000-0005-0000-0000-0000D2000000}"/>
    <cellStyle name="20% - Accent1 10 6 3 2" xfId="410" xr:uid="{00000000-0005-0000-0000-0000D3000000}"/>
    <cellStyle name="20% - Accent1 10 6 4" xfId="411" xr:uid="{00000000-0005-0000-0000-0000D4000000}"/>
    <cellStyle name="20% - Accent1 10 7" xfId="412" xr:uid="{00000000-0005-0000-0000-0000D5000000}"/>
    <cellStyle name="20% - Accent1 10 7 2" xfId="413" xr:uid="{00000000-0005-0000-0000-0000D6000000}"/>
    <cellStyle name="20% - Accent1 10 7 2 2" xfId="414" xr:uid="{00000000-0005-0000-0000-0000D7000000}"/>
    <cellStyle name="20% - Accent1 10 7 2 2 2" xfId="415" xr:uid="{00000000-0005-0000-0000-0000D8000000}"/>
    <cellStyle name="20% - Accent1 10 7 2 3" xfId="416" xr:uid="{00000000-0005-0000-0000-0000D9000000}"/>
    <cellStyle name="20% - Accent1 10 7 3" xfId="417" xr:uid="{00000000-0005-0000-0000-0000DA000000}"/>
    <cellStyle name="20% - Accent1 10 7 3 2" xfId="418" xr:uid="{00000000-0005-0000-0000-0000DB000000}"/>
    <cellStyle name="20% - Accent1 10 7 4" xfId="419" xr:uid="{00000000-0005-0000-0000-0000DC000000}"/>
    <cellStyle name="20% - Accent1 10 8" xfId="420" xr:uid="{00000000-0005-0000-0000-0000DD000000}"/>
    <cellStyle name="20% - Accent1 10 8 2" xfId="421" xr:uid="{00000000-0005-0000-0000-0000DE000000}"/>
    <cellStyle name="20% - Accent1 10 8 2 2" xfId="422" xr:uid="{00000000-0005-0000-0000-0000DF000000}"/>
    <cellStyle name="20% - Accent1 10 8 3" xfId="423" xr:uid="{00000000-0005-0000-0000-0000E0000000}"/>
    <cellStyle name="20% - Accent1 10 9" xfId="424" xr:uid="{00000000-0005-0000-0000-0000E1000000}"/>
    <cellStyle name="20% - Accent1 10 9 2" xfId="425" xr:uid="{00000000-0005-0000-0000-0000E2000000}"/>
    <cellStyle name="20% - Accent1 10 9 2 2" xfId="426" xr:uid="{00000000-0005-0000-0000-0000E3000000}"/>
    <cellStyle name="20% - Accent1 10 9 3" xfId="427" xr:uid="{00000000-0005-0000-0000-0000E4000000}"/>
    <cellStyle name="20% - Accent1 11" xfId="428" xr:uid="{00000000-0005-0000-0000-0000E5000000}"/>
    <cellStyle name="20% - Accent1 11 10" xfId="429" xr:uid="{00000000-0005-0000-0000-0000E6000000}"/>
    <cellStyle name="20% - Accent1 11 10 2" xfId="430" xr:uid="{00000000-0005-0000-0000-0000E7000000}"/>
    <cellStyle name="20% - Accent1 11 11" xfId="431" xr:uid="{00000000-0005-0000-0000-0000E8000000}"/>
    <cellStyle name="20% - Accent1 11 2" xfId="432" xr:uid="{00000000-0005-0000-0000-0000E9000000}"/>
    <cellStyle name="20% - Accent1 11 2 2" xfId="433" xr:uid="{00000000-0005-0000-0000-0000EA000000}"/>
    <cellStyle name="20% - Accent1 11 2 2 2" xfId="434" xr:uid="{00000000-0005-0000-0000-0000EB000000}"/>
    <cellStyle name="20% - Accent1 11 2 2 2 2" xfId="435" xr:uid="{00000000-0005-0000-0000-0000EC000000}"/>
    <cellStyle name="20% - Accent1 11 2 2 2 2 2" xfId="436" xr:uid="{00000000-0005-0000-0000-0000ED000000}"/>
    <cellStyle name="20% - Accent1 11 2 2 2 3" xfId="437" xr:uid="{00000000-0005-0000-0000-0000EE000000}"/>
    <cellStyle name="20% - Accent1 11 2 2 3" xfId="438" xr:uid="{00000000-0005-0000-0000-0000EF000000}"/>
    <cellStyle name="20% - Accent1 11 2 2 3 2" xfId="439" xr:uid="{00000000-0005-0000-0000-0000F0000000}"/>
    <cellStyle name="20% - Accent1 11 2 2 4" xfId="440" xr:uid="{00000000-0005-0000-0000-0000F1000000}"/>
    <cellStyle name="20% - Accent1 11 2 3" xfId="441" xr:uid="{00000000-0005-0000-0000-0000F2000000}"/>
    <cellStyle name="20% - Accent1 11 2 3 2" xfId="442" xr:uid="{00000000-0005-0000-0000-0000F3000000}"/>
    <cellStyle name="20% - Accent1 11 2 3 2 2" xfId="443" xr:uid="{00000000-0005-0000-0000-0000F4000000}"/>
    <cellStyle name="20% - Accent1 11 2 3 2 2 2" xfId="444" xr:uid="{00000000-0005-0000-0000-0000F5000000}"/>
    <cellStyle name="20% - Accent1 11 2 3 2 3" xfId="445" xr:uid="{00000000-0005-0000-0000-0000F6000000}"/>
    <cellStyle name="20% - Accent1 11 2 3 3" xfId="446" xr:uid="{00000000-0005-0000-0000-0000F7000000}"/>
    <cellStyle name="20% - Accent1 11 2 3 3 2" xfId="447" xr:uid="{00000000-0005-0000-0000-0000F8000000}"/>
    <cellStyle name="20% - Accent1 11 2 3 4" xfId="448" xr:uid="{00000000-0005-0000-0000-0000F9000000}"/>
    <cellStyle name="20% - Accent1 11 2 4" xfId="449" xr:uid="{00000000-0005-0000-0000-0000FA000000}"/>
    <cellStyle name="20% - Accent1 11 2 4 2" xfId="450" xr:uid="{00000000-0005-0000-0000-0000FB000000}"/>
    <cellStyle name="20% - Accent1 11 2 4 2 2" xfId="451" xr:uid="{00000000-0005-0000-0000-0000FC000000}"/>
    <cellStyle name="20% - Accent1 11 2 4 2 2 2" xfId="452" xr:uid="{00000000-0005-0000-0000-0000FD000000}"/>
    <cellStyle name="20% - Accent1 11 2 4 2 3" xfId="453" xr:uid="{00000000-0005-0000-0000-0000FE000000}"/>
    <cellStyle name="20% - Accent1 11 2 4 3" xfId="454" xr:uid="{00000000-0005-0000-0000-0000FF000000}"/>
    <cellStyle name="20% - Accent1 11 2 4 3 2" xfId="455" xr:uid="{00000000-0005-0000-0000-000000010000}"/>
    <cellStyle name="20% - Accent1 11 2 4 4" xfId="456" xr:uid="{00000000-0005-0000-0000-000001010000}"/>
    <cellStyle name="20% - Accent1 11 2 5" xfId="457" xr:uid="{00000000-0005-0000-0000-000002010000}"/>
    <cellStyle name="20% - Accent1 11 2 5 2" xfId="458" xr:uid="{00000000-0005-0000-0000-000003010000}"/>
    <cellStyle name="20% - Accent1 11 2 5 2 2" xfId="459" xr:uid="{00000000-0005-0000-0000-000004010000}"/>
    <cellStyle name="20% - Accent1 11 2 5 3" xfId="460" xr:uid="{00000000-0005-0000-0000-000005010000}"/>
    <cellStyle name="20% - Accent1 11 2 6" xfId="461" xr:uid="{00000000-0005-0000-0000-000006010000}"/>
    <cellStyle name="20% - Accent1 11 2 6 2" xfId="462" xr:uid="{00000000-0005-0000-0000-000007010000}"/>
    <cellStyle name="20% - Accent1 11 2 6 2 2" xfId="463" xr:uid="{00000000-0005-0000-0000-000008010000}"/>
    <cellStyle name="20% - Accent1 11 2 6 3" xfId="464" xr:uid="{00000000-0005-0000-0000-000009010000}"/>
    <cellStyle name="20% - Accent1 11 2 7" xfId="465" xr:uid="{00000000-0005-0000-0000-00000A010000}"/>
    <cellStyle name="20% - Accent1 11 2 7 2" xfId="466" xr:uid="{00000000-0005-0000-0000-00000B010000}"/>
    <cellStyle name="20% - Accent1 11 2 8" xfId="467" xr:uid="{00000000-0005-0000-0000-00000C010000}"/>
    <cellStyle name="20% - Accent1 11 2 8 2" xfId="468" xr:uid="{00000000-0005-0000-0000-00000D010000}"/>
    <cellStyle name="20% - Accent1 11 2 9" xfId="469" xr:uid="{00000000-0005-0000-0000-00000E010000}"/>
    <cellStyle name="20% - Accent1 11 3" xfId="470" xr:uid="{00000000-0005-0000-0000-00000F010000}"/>
    <cellStyle name="20% - Accent1 11 3 2" xfId="471" xr:uid="{00000000-0005-0000-0000-000010010000}"/>
    <cellStyle name="20% - Accent1 11 3 2 2" xfId="472" xr:uid="{00000000-0005-0000-0000-000011010000}"/>
    <cellStyle name="20% - Accent1 11 3 2 2 2" xfId="473" xr:uid="{00000000-0005-0000-0000-000012010000}"/>
    <cellStyle name="20% - Accent1 11 3 2 2 2 2" xfId="474" xr:uid="{00000000-0005-0000-0000-000013010000}"/>
    <cellStyle name="20% - Accent1 11 3 2 2 3" xfId="475" xr:uid="{00000000-0005-0000-0000-000014010000}"/>
    <cellStyle name="20% - Accent1 11 3 2 3" xfId="476" xr:uid="{00000000-0005-0000-0000-000015010000}"/>
    <cellStyle name="20% - Accent1 11 3 2 3 2" xfId="477" xr:uid="{00000000-0005-0000-0000-000016010000}"/>
    <cellStyle name="20% - Accent1 11 3 2 4" xfId="478" xr:uid="{00000000-0005-0000-0000-000017010000}"/>
    <cellStyle name="20% - Accent1 11 3 3" xfId="479" xr:uid="{00000000-0005-0000-0000-000018010000}"/>
    <cellStyle name="20% - Accent1 11 3 3 2" xfId="480" xr:uid="{00000000-0005-0000-0000-000019010000}"/>
    <cellStyle name="20% - Accent1 11 3 3 2 2" xfId="481" xr:uid="{00000000-0005-0000-0000-00001A010000}"/>
    <cellStyle name="20% - Accent1 11 3 3 2 2 2" xfId="482" xr:uid="{00000000-0005-0000-0000-00001B010000}"/>
    <cellStyle name="20% - Accent1 11 3 3 2 3" xfId="483" xr:uid="{00000000-0005-0000-0000-00001C010000}"/>
    <cellStyle name="20% - Accent1 11 3 3 3" xfId="484" xr:uid="{00000000-0005-0000-0000-00001D010000}"/>
    <cellStyle name="20% - Accent1 11 3 3 3 2" xfId="485" xr:uid="{00000000-0005-0000-0000-00001E010000}"/>
    <cellStyle name="20% - Accent1 11 3 3 4" xfId="486" xr:uid="{00000000-0005-0000-0000-00001F010000}"/>
    <cellStyle name="20% - Accent1 11 3 4" xfId="487" xr:uid="{00000000-0005-0000-0000-000020010000}"/>
    <cellStyle name="20% - Accent1 11 3 4 2" xfId="488" xr:uid="{00000000-0005-0000-0000-000021010000}"/>
    <cellStyle name="20% - Accent1 11 3 4 2 2" xfId="489" xr:uid="{00000000-0005-0000-0000-000022010000}"/>
    <cellStyle name="20% - Accent1 11 3 4 2 2 2" xfId="490" xr:uid="{00000000-0005-0000-0000-000023010000}"/>
    <cellStyle name="20% - Accent1 11 3 4 2 3" xfId="491" xr:uid="{00000000-0005-0000-0000-000024010000}"/>
    <cellStyle name="20% - Accent1 11 3 4 3" xfId="492" xr:uid="{00000000-0005-0000-0000-000025010000}"/>
    <cellStyle name="20% - Accent1 11 3 4 3 2" xfId="493" xr:uid="{00000000-0005-0000-0000-000026010000}"/>
    <cellStyle name="20% - Accent1 11 3 4 4" xfId="494" xr:uid="{00000000-0005-0000-0000-000027010000}"/>
    <cellStyle name="20% - Accent1 11 3 5" xfId="495" xr:uid="{00000000-0005-0000-0000-000028010000}"/>
    <cellStyle name="20% - Accent1 11 3 5 2" xfId="496" xr:uid="{00000000-0005-0000-0000-000029010000}"/>
    <cellStyle name="20% - Accent1 11 3 5 2 2" xfId="497" xr:uid="{00000000-0005-0000-0000-00002A010000}"/>
    <cellStyle name="20% - Accent1 11 3 5 3" xfId="498" xr:uid="{00000000-0005-0000-0000-00002B010000}"/>
    <cellStyle name="20% - Accent1 11 3 6" xfId="499" xr:uid="{00000000-0005-0000-0000-00002C010000}"/>
    <cellStyle name="20% - Accent1 11 3 6 2" xfId="500" xr:uid="{00000000-0005-0000-0000-00002D010000}"/>
    <cellStyle name="20% - Accent1 11 3 6 2 2" xfId="501" xr:uid="{00000000-0005-0000-0000-00002E010000}"/>
    <cellStyle name="20% - Accent1 11 3 6 3" xfId="502" xr:uid="{00000000-0005-0000-0000-00002F010000}"/>
    <cellStyle name="20% - Accent1 11 3 7" xfId="503" xr:uid="{00000000-0005-0000-0000-000030010000}"/>
    <cellStyle name="20% - Accent1 11 3 7 2" xfId="504" xr:uid="{00000000-0005-0000-0000-000031010000}"/>
    <cellStyle name="20% - Accent1 11 3 8" xfId="505" xr:uid="{00000000-0005-0000-0000-000032010000}"/>
    <cellStyle name="20% - Accent1 11 3 8 2" xfId="506" xr:uid="{00000000-0005-0000-0000-000033010000}"/>
    <cellStyle name="20% - Accent1 11 3 9" xfId="507" xr:uid="{00000000-0005-0000-0000-000034010000}"/>
    <cellStyle name="20% - Accent1 11 4" xfId="508" xr:uid="{00000000-0005-0000-0000-000035010000}"/>
    <cellStyle name="20% - Accent1 11 4 2" xfId="509" xr:uid="{00000000-0005-0000-0000-000036010000}"/>
    <cellStyle name="20% - Accent1 11 4 2 2" xfId="510" xr:uid="{00000000-0005-0000-0000-000037010000}"/>
    <cellStyle name="20% - Accent1 11 4 2 2 2" xfId="511" xr:uid="{00000000-0005-0000-0000-000038010000}"/>
    <cellStyle name="20% - Accent1 11 4 2 3" xfId="512" xr:uid="{00000000-0005-0000-0000-000039010000}"/>
    <cellStyle name="20% - Accent1 11 4 3" xfId="513" xr:uid="{00000000-0005-0000-0000-00003A010000}"/>
    <cellStyle name="20% - Accent1 11 4 3 2" xfId="514" xr:uid="{00000000-0005-0000-0000-00003B010000}"/>
    <cellStyle name="20% - Accent1 11 4 4" xfId="515" xr:uid="{00000000-0005-0000-0000-00003C010000}"/>
    <cellStyle name="20% - Accent1 11 5" xfId="516" xr:uid="{00000000-0005-0000-0000-00003D010000}"/>
    <cellStyle name="20% - Accent1 11 5 2" xfId="517" xr:uid="{00000000-0005-0000-0000-00003E010000}"/>
    <cellStyle name="20% - Accent1 11 5 2 2" xfId="518" xr:uid="{00000000-0005-0000-0000-00003F010000}"/>
    <cellStyle name="20% - Accent1 11 5 2 2 2" xfId="519" xr:uid="{00000000-0005-0000-0000-000040010000}"/>
    <cellStyle name="20% - Accent1 11 5 2 3" xfId="520" xr:uid="{00000000-0005-0000-0000-000041010000}"/>
    <cellStyle name="20% - Accent1 11 5 3" xfId="521" xr:uid="{00000000-0005-0000-0000-000042010000}"/>
    <cellStyle name="20% - Accent1 11 5 3 2" xfId="522" xr:uid="{00000000-0005-0000-0000-000043010000}"/>
    <cellStyle name="20% - Accent1 11 5 4" xfId="523" xr:uid="{00000000-0005-0000-0000-000044010000}"/>
    <cellStyle name="20% - Accent1 11 6" xfId="524" xr:uid="{00000000-0005-0000-0000-000045010000}"/>
    <cellStyle name="20% - Accent1 11 6 2" xfId="525" xr:uid="{00000000-0005-0000-0000-000046010000}"/>
    <cellStyle name="20% - Accent1 11 6 2 2" xfId="526" xr:uid="{00000000-0005-0000-0000-000047010000}"/>
    <cellStyle name="20% - Accent1 11 6 2 2 2" xfId="527" xr:uid="{00000000-0005-0000-0000-000048010000}"/>
    <cellStyle name="20% - Accent1 11 6 2 3" xfId="528" xr:uid="{00000000-0005-0000-0000-000049010000}"/>
    <cellStyle name="20% - Accent1 11 6 3" xfId="529" xr:uid="{00000000-0005-0000-0000-00004A010000}"/>
    <cellStyle name="20% - Accent1 11 6 3 2" xfId="530" xr:uid="{00000000-0005-0000-0000-00004B010000}"/>
    <cellStyle name="20% - Accent1 11 6 4" xfId="531" xr:uid="{00000000-0005-0000-0000-00004C010000}"/>
    <cellStyle name="20% - Accent1 11 7" xfId="532" xr:uid="{00000000-0005-0000-0000-00004D010000}"/>
    <cellStyle name="20% - Accent1 11 7 2" xfId="533" xr:uid="{00000000-0005-0000-0000-00004E010000}"/>
    <cellStyle name="20% - Accent1 11 7 2 2" xfId="534" xr:uid="{00000000-0005-0000-0000-00004F010000}"/>
    <cellStyle name="20% - Accent1 11 7 3" xfId="535" xr:uid="{00000000-0005-0000-0000-000050010000}"/>
    <cellStyle name="20% - Accent1 11 8" xfId="536" xr:uid="{00000000-0005-0000-0000-000051010000}"/>
    <cellStyle name="20% - Accent1 11 8 2" xfId="537" xr:uid="{00000000-0005-0000-0000-000052010000}"/>
    <cellStyle name="20% - Accent1 11 8 2 2" xfId="538" xr:uid="{00000000-0005-0000-0000-000053010000}"/>
    <cellStyle name="20% - Accent1 11 8 3" xfId="539" xr:uid="{00000000-0005-0000-0000-000054010000}"/>
    <cellStyle name="20% - Accent1 11 9" xfId="540" xr:uid="{00000000-0005-0000-0000-000055010000}"/>
    <cellStyle name="20% - Accent1 11 9 2" xfId="541" xr:uid="{00000000-0005-0000-0000-000056010000}"/>
    <cellStyle name="20% - Accent1 12" xfId="542" xr:uid="{00000000-0005-0000-0000-000057010000}"/>
    <cellStyle name="20% - Accent1 12 10" xfId="543" xr:uid="{00000000-0005-0000-0000-000058010000}"/>
    <cellStyle name="20% - Accent1 12 10 2" xfId="544" xr:uid="{00000000-0005-0000-0000-000059010000}"/>
    <cellStyle name="20% - Accent1 12 11" xfId="545" xr:uid="{00000000-0005-0000-0000-00005A010000}"/>
    <cellStyle name="20% - Accent1 12 2" xfId="546" xr:uid="{00000000-0005-0000-0000-00005B010000}"/>
    <cellStyle name="20% - Accent1 12 2 2" xfId="547" xr:uid="{00000000-0005-0000-0000-00005C010000}"/>
    <cellStyle name="20% - Accent1 12 2 2 2" xfId="548" xr:uid="{00000000-0005-0000-0000-00005D010000}"/>
    <cellStyle name="20% - Accent1 12 2 2 2 2" xfId="549" xr:uid="{00000000-0005-0000-0000-00005E010000}"/>
    <cellStyle name="20% - Accent1 12 2 2 2 2 2" xfId="550" xr:uid="{00000000-0005-0000-0000-00005F010000}"/>
    <cellStyle name="20% - Accent1 12 2 2 2 3" xfId="551" xr:uid="{00000000-0005-0000-0000-000060010000}"/>
    <cellStyle name="20% - Accent1 12 2 2 3" xfId="552" xr:uid="{00000000-0005-0000-0000-000061010000}"/>
    <cellStyle name="20% - Accent1 12 2 2 3 2" xfId="553" xr:uid="{00000000-0005-0000-0000-000062010000}"/>
    <cellStyle name="20% - Accent1 12 2 2 4" xfId="554" xr:uid="{00000000-0005-0000-0000-000063010000}"/>
    <cellStyle name="20% - Accent1 12 2 3" xfId="555" xr:uid="{00000000-0005-0000-0000-000064010000}"/>
    <cellStyle name="20% - Accent1 12 2 3 2" xfId="556" xr:uid="{00000000-0005-0000-0000-000065010000}"/>
    <cellStyle name="20% - Accent1 12 2 3 2 2" xfId="557" xr:uid="{00000000-0005-0000-0000-000066010000}"/>
    <cellStyle name="20% - Accent1 12 2 3 2 2 2" xfId="558" xr:uid="{00000000-0005-0000-0000-000067010000}"/>
    <cellStyle name="20% - Accent1 12 2 3 2 3" xfId="559" xr:uid="{00000000-0005-0000-0000-000068010000}"/>
    <cellStyle name="20% - Accent1 12 2 3 3" xfId="560" xr:uid="{00000000-0005-0000-0000-000069010000}"/>
    <cellStyle name="20% - Accent1 12 2 3 3 2" xfId="561" xr:uid="{00000000-0005-0000-0000-00006A010000}"/>
    <cellStyle name="20% - Accent1 12 2 3 4" xfId="562" xr:uid="{00000000-0005-0000-0000-00006B010000}"/>
    <cellStyle name="20% - Accent1 12 2 4" xfId="563" xr:uid="{00000000-0005-0000-0000-00006C010000}"/>
    <cellStyle name="20% - Accent1 12 2 4 2" xfId="564" xr:uid="{00000000-0005-0000-0000-00006D010000}"/>
    <cellStyle name="20% - Accent1 12 2 4 2 2" xfId="565" xr:uid="{00000000-0005-0000-0000-00006E010000}"/>
    <cellStyle name="20% - Accent1 12 2 4 2 2 2" xfId="566" xr:uid="{00000000-0005-0000-0000-00006F010000}"/>
    <cellStyle name="20% - Accent1 12 2 4 2 3" xfId="567" xr:uid="{00000000-0005-0000-0000-000070010000}"/>
    <cellStyle name="20% - Accent1 12 2 4 3" xfId="568" xr:uid="{00000000-0005-0000-0000-000071010000}"/>
    <cellStyle name="20% - Accent1 12 2 4 3 2" xfId="569" xr:uid="{00000000-0005-0000-0000-000072010000}"/>
    <cellStyle name="20% - Accent1 12 2 4 4" xfId="570" xr:uid="{00000000-0005-0000-0000-000073010000}"/>
    <cellStyle name="20% - Accent1 12 2 5" xfId="571" xr:uid="{00000000-0005-0000-0000-000074010000}"/>
    <cellStyle name="20% - Accent1 12 2 5 2" xfId="572" xr:uid="{00000000-0005-0000-0000-000075010000}"/>
    <cellStyle name="20% - Accent1 12 2 5 2 2" xfId="573" xr:uid="{00000000-0005-0000-0000-000076010000}"/>
    <cellStyle name="20% - Accent1 12 2 5 3" xfId="574" xr:uid="{00000000-0005-0000-0000-000077010000}"/>
    <cellStyle name="20% - Accent1 12 2 6" xfId="575" xr:uid="{00000000-0005-0000-0000-000078010000}"/>
    <cellStyle name="20% - Accent1 12 2 6 2" xfId="576" xr:uid="{00000000-0005-0000-0000-000079010000}"/>
    <cellStyle name="20% - Accent1 12 2 6 2 2" xfId="577" xr:uid="{00000000-0005-0000-0000-00007A010000}"/>
    <cellStyle name="20% - Accent1 12 2 6 3" xfId="578" xr:uid="{00000000-0005-0000-0000-00007B010000}"/>
    <cellStyle name="20% - Accent1 12 2 7" xfId="579" xr:uid="{00000000-0005-0000-0000-00007C010000}"/>
    <cellStyle name="20% - Accent1 12 2 7 2" xfId="580" xr:uid="{00000000-0005-0000-0000-00007D010000}"/>
    <cellStyle name="20% - Accent1 12 2 8" xfId="581" xr:uid="{00000000-0005-0000-0000-00007E010000}"/>
    <cellStyle name="20% - Accent1 12 2 8 2" xfId="582" xr:uid="{00000000-0005-0000-0000-00007F010000}"/>
    <cellStyle name="20% - Accent1 12 2 9" xfId="583" xr:uid="{00000000-0005-0000-0000-000080010000}"/>
    <cellStyle name="20% - Accent1 12 3" xfId="584" xr:uid="{00000000-0005-0000-0000-000081010000}"/>
    <cellStyle name="20% - Accent1 12 3 2" xfId="585" xr:uid="{00000000-0005-0000-0000-000082010000}"/>
    <cellStyle name="20% - Accent1 12 3 2 2" xfId="586" xr:uid="{00000000-0005-0000-0000-000083010000}"/>
    <cellStyle name="20% - Accent1 12 3 2 2 2" xfId="587" xr:uid="{00000000-0005-0000-0000-000084010000}"/>
    <cellStyle name="20% - Accent1 12 3 2 2 2 2" xfId="588" xr:uid="{00000000-0005-0000-0000-000085010000}"/>
    <cellStyle name="20% - Accent1 12 3 2 2 3" xfId="589" xr:uid="{00000000-0005-0000-0000-000086010000}"/>
    <cellStyle name="20% - Accent1 12 3 2 3" xfId="590" xr:uid="{00000000-0005-0000-0000-000087010000}"/>
    <cellStyle name="20% - Accent1 12 3 2 3 2" xfId="591" xr:uid="{00000000-0005-0000-0000-000088010000}"/>
    <cellStyle name="20% - Accent1 12 3 2 4" xfId="592" xr:uid="{00000000-0005-0000-0000-000089010000}"/>
    <cellStyle name="20% - Accent1 12 3 3" xfId="593" xr:uid="{00000000-0005-0000-0000-00008A010000}"/>
    <cellStyle name="20% - Accent1 12 3 3 2" xfId="594" xr:uid="{00000000-0005-0000-0000-00008B010000}"/>
    <cellStyle name="20% - Accent1 12 3 3 2 2" xfId="595" xr:uid="{00000000-0005-0000-0000-00008C010000}"/>
    <cellStyle name="20% - Accent1 12 3 3 2 2 2" xfId="596" xr:uid="{00000000-0005-0000-0000-00008D010000}"/>
    <cellStyle name="20% - Accent1 12 3 3 2 3" xfId="597" xr:uid="{00000000-0005-0000-0000-00008E010000}"/>
    <cellStyle name="20% - Accent1 12 3 3 3" xfId="598" xr:uid="{00000000-0005-0000-0000-00008F010000}"/>
    <cellStyle name="20% - Accent1 12 3 3 3 2" xfId="599" xr:uid="{00000000-0005-0000-0000-000090010000}"/>
    <cellStyle name="20% - Accent1 12 3 3 4" xfId="600" xr:uid="{00000000-0005-0000-0000-000091010000}"/>
    <cellStyle name="20% - Accent1 12 3 4" xfId="601" xr:uid="{00000000-0005-0000-0000-000092010000}"/>
    <cellStyle name="20% - Accent1 12 3 4 2" xfId="602" xr:uid="{00000000-0005-0000-0000-000093010000}"/>
    <cellStyle name="20% - Accent1 12 3 4 2 2" xfId="603" xr:uid="{00000000-0005-0000-0000-000094010000}"/>
    <cellStyle name="20% - Accent1 12 3 4 2 2 2" xfId="604" xr:uid="{00000000-0005-0000-0000-000095010000}"/>
    <cellStyle name="20% - Accent1 12 3 4 2 3" xfId="605" xr:uid="{00000000-0005-0000-0000-000096010000}"/>
    <cellStyle name="20% - Accent1 12 3 4 3" xfId="606" xr:uid="{00000000-0005-0000-0000-000097010000}"/>
    <cellStyle name="20% - Accent1 12 3 4 3 2" xfId="607" xr:uid="{00000000-0005-0000-0000-000098010000}"/>
    <cellStyle name="20% - Accent1 12 3 4 4" xfId="608" xr:uid="{00000000-0005-0000-0000-000099010000}"/>
    <cellStyle name="20% - Accent1 12 3 5" xfId="609" xr:uid="{00000000-0005-0000-0000-00009A010000}"/>
    <cellStyle name="20% - Accent1 12 3 5 2" xfId="610" xr:uid="{00000000-0005-0000-0000-00009B010000}"/>
    <cellStyle name="20% - Accent1 12 3 5 2 2" xfId="611" xr:uid="{00000000-0005-0000-0000-00009C010000}"/>
    <cellStyle name="20% - Accent1 12 3 5 3" xfId="612" xr:uid="{00000000-0005-0000-0000-00009D010000}"/>
    <cellStyle name="20% - Accent1 12 3 6" xfId="613" xr:uid="{00000000-0005-0000-0000-00009E010000}"/>
    <cellStyle name="20% - Accent1 12 3 6 2" xfId="614" xr:uid="{00000000-0005-0000-0000-00009F010000}"/>
    <cellStyle name="20% - Accent1 12 3 6 2 2" xfId="615" xr:uid="{00000000-0005-0000-0000-0000A0010000}"/>
    <cellStyle name="20% - Accent1 12 3 6 3" xfId="616" xr:uid="{00000000-0005-0000-0000-0000A1010000}"/>
    <cellStyle name="20% - Accent1 12 3 7" xfId="617" xr:uid="{00000000-0005-0000-0000-0000A2010000}"/>
    <cellStyle name="20% - Accent1 12 3 7 2" xfId="618" xr:uid="{00000000-0005-0000-0000-0000A3010000}"/>
    <cellStyle name="20% - Accent1 12 3 8" xfId="619" xr:uid="{00000000-0005-0000-0000-0000A4010000}"/>
    <cellStyle name="20% - Accent1 12 3 8 2" xfId="620" xr:uid="{00000000-0005-0000-0000-0000A5010000}"/>
    <cellStyle name="20% - Accent1 12 3 9" xfId="621" xr:uid="{00000000-0005-0000-0000-0000A6010000}"/>
    <cellStyle name="20% - Accent1 12 4" xfId="622" xr:uid="{00000000-0005-0000-0000-0000A7010000}"/>
    <cellStyle name="20% - Accent1 12 4 2" xfId="623" xr:uid="{00000000-0005-0000-0000-0000A8010000}"/>
    <cellStyle name="20% - Accent1 12 4 2 2" xfId="624" xr:uid="{00000000-0005-0000-0000-0000A9010000}"/>
    <cellStyle name="20% - Accent1 12 4 2 2 2" xfId="625" xr:uid="{00000000-0005-0000-0000-0000AA010000}"/>
    <cellStyle name="20% - Accent1 12 4 2 3" xfId="626" xr:uid="{00000000-0005-0000-0000-0000AB010000}"/>
    <cellStyle name="20% - Accent1 12 4 3" xfId="627" xr:uid="{00000000-0005-0000-0000-0000AC010000}"/>
    <cellStyle name="20% - Accent1 12 4 3 2" xfId="628" xr:uid="{00000000-0005-0000-0000-0000AD010000}"/>
    <cellStyle name="20% - Accent1 12 4 4" xfId="629" xr:uid="{00000000-0005-0000-0000-0000AE010000}"/>
    <cellStyle name="20% - Accent1 12 5" xfId="630" xr:uid="{00000000-0005-0000-0000-0000AF010000}"/>
    <cellStyle name="20% - Accent1 12 5 2" xfId="631" xr:uid="{00000000-0005-0000-0000-0000B0010000}"/>
    <cellStyle name="20% - Accent1 12 5 2 2" xfId="632" xr:uid="{00000000-0005-0000-0000-0000B1010000}"/>
    <cellStyle name="20% - Accent1 12 5 2 2 2" xfId="633" xr:uid="{00000000-0005-0000-0000-0000B2010000}"/>
    <cellStyle name="20% - Accent1 12 5 2 3" xfId="634" xr:uid="{00000000-0005-0000-0000-0000B3010000}"/>
    <cellStyle name="20% - Accent1 12 5 3" xfId="635" xr:uid="{00000000-0005-0000-0000-0000B4010000}"/>
    <cellStyle name="20% - Accent1 12 5 3 2" xfId="636" xr:uid="{00000000-0005-0000-0000-0000B5010000}"/>
    <cellStyle name="20% - Accent1 12 5 4" xfId="637" xr:uid="{00000000-0005-0000-0000-0000B6010000}"/>
    <cellStyle name="20% - Accent1 12 6" xfId="638" xr:uid="{00000000-0005-0000-0000-0000B7010000}"/>
    <cellStyle name="20% - Accent1 12 6 2" xfId="639" xr:uid="{00000000-0005-0000-0000-0000B8010000}"/>
    <cellStyle name="20% - Accent1 12 6 2 2" xfId="640" xr:uid="{00000000-0005-0000-0000-0000B9010000}"/>
    <cellStyle name="20% - Accent1 12 6 2 2 2" xfId="641" xr:uid="{00000000-0005-0000-0000-0000BA010000}"/>
    <cellStyle name="20% - Accent1 12 6 2 3" xfId="642" xr:uid="{00000000-0005-0000-0000-0000BB010000}"/>
    <cellStyle name="20% - Accent1 12 6 3" xfId="643" xr:uid="{00000000-0005-0000-0000-0000BC010000}"/>
    <cellStyle name="20% - Accent1 12 6 3 2" xfId="644" xr:uid="{00000000-0005-0000-0000-0000BD010000}"/>
    <cellStyle name="20% - Accent1 12 6 4" xfId="645" xr:uid="{00000000-0005-0000-0000-0000BE010000}"/>
    <cellStyle name="20% - Accent1 12 7" xfId="646" xr:uid="{00000000-0005-0000-0000-0000BF010000}"/>
    <cellStyle name="20% - Accent1 12 7 2" xfId="647" xr:uid="{00000000-0005-0000-0000-0000C0010000}"/>
    <cellStyle name="20% - Accent1 12 7 2 2" xfId="648" xr:uid="{00000000-0005-0000-0000-0000C1010000}"/>
    <cellStyle name="20% - Accent1 12 7 3" xfId="649" xr:uid="{00000000-0005-0000-0000-0000C2010000}"/>
    <cellStyle name="20% - Accent1 12 8" xfId="650" xr:uid="{00000000-0005-0000-0000-0000C3010000}"/>
    <cellStyle name="20% - Accent1 12 8 2" xfId="651" xr:uid="{00000000-0005-0000-0000-0000C4010000}"/>
    <cellStyle name="20% - Accent1 12 8 2 2" xfId="652" xr:uid="{00000000-0005-0000-0000-0000C5010000}"/>
    <cellStyle name="20% - Accent1 12 8 3" xfId="653" xr:uid="{00000000-0005-0000-0000-0000C6010000}"/>
    <cellStyle name="20% - Accent1 12 9" xfId="654" xr:uid="{00000000-0005-0000-0000-0000C7010000}"/>
    <cellStyle name="20% - Accent1 12 9 2" xfId="655" xr:uid="{00000000-0005-0000-0000-0000C8010000}"/>
    <cellStyle name="20% - Accent1 13" xfId="656" xr:uid="{00000000-0005-0000-0000-0000C9010000}"/>
    <cellStyle name="20% - Accent1 13 10" xfId="657" xr:uid="{00000000-0005-0000-0000-0000CA010000}"/>
    <cellStyle name="20% - Accent1 13 10 2" xfId="658" xr:uid="{00000000-0005-0000-0000-0000CB010000}"/>
    <cellStyle name="20% - Accent1 13 11" xfId="659" xr:uid="{00000000-0005-0000-0000-0000CC010000}"/>
    <cellStyle name="20% - Accent1 13 2" xfId="660" xr:uid="{00000000-0005-0000-0000-0000CD010000}"/>
    <cellStyle name="20% - Accent1 13 2 2" xfId="661" xr:uid="{00000000-0005-0000-0000-0000CE010000}"/>
    <cellStyle name="20% - Accent1 13 2 2 2" xfId="662" xr:uid="{00000000-0005-0000-0000-0000CF010000}"/>
    <cellStyle name="20% - Accent1 13 2 2 2 2" xfId="663" xr:uid="{00000000-0005-0000-0000-0000D0010000}"/>
    <cellStyle name="20% - Accent1 13 2 2 2 2 2" xfId="664" xr:uid="{00000000-0005-0000-0000-0000D1010000}"/>
    <cellStyle name="20% - Accent1 13 2 2 2 3" xfId="665" xr:uid="{00000000-0005-0000-0000-0000D2010000}"/>
    <cellStyle name="20% - Accent1 13 2 2 3" xfId="666" xr:uid="{00000000-0005-0000-0000-0000D3010000}"/>
    <cellStyle name="20% - Accent1 13 2 2 3 2" xfId="667" xr:uid="{00000000-0005-0000-0000-0000D4010000}"/>
    <cellStyle name="20% - Accent1 13 2 2 4" xfId="668" xr:uid="{00000000-0005-0000-0000-0000D5010000}"/>
    <cellStyle name="20% - Accent1 13 2 3" xfId="669" xr:uid="{00000000-0005-0000-0000-0000D6010000}"/>
    <cellStyle name="20% - Accent1 13 2 3 2" xfId="670" xr:uid="{00000000-0005-0000-0000-0000D7010000}"/>
    <cellStyle name="20% - Accent1 13 2 3 2 2" xfId="671" xr:uid="{00000000-0005-0000-0000-0000D8010000}"/>
    <cellStyle name="20% - Accent1 13 2 3 2 2 2" xfId="672" xr:uid="{00000000-0005-0000-0000-0000D9010000}"/>
    <cellStyle name="20% - Accent1 13 2 3 2 3" xfId="673" xr:uid="{00000000-0005-0000-0000-0000DA010000}"/>
    <cellStyle name="20% - Accent1 13 2 3 3" xfId="674" xr:uid="{00000000-0005-0000-0000-0000DB010000}"/>
    <cellStyle name="20% - Accent1 13 2 3 3 2" xfId="675" xr:uid="{00000000-0005-0000-0000-0000DC010000}"/>
    <cellStyle name="20% - Accent1 13 2 3 4" xfId="676" xr:uid="{00000000-0005-0000-0000-0000DD010000}"/>
    <cellStyle name="20% - Accent1 13 2 4" xfId="677" xr:uid="{00000000-0005-0000-0000-0000DE010000}"/>
    <cellStyle name="20% - Accent1 13 2 4 2" xfId="678" xr:uid="{00000000-0005-0000-0000-0000DF010000}"/>
    <cellStyle name="20% - Accent1 13 2 4 2 2" xfId="679" xr:uid="{00000000-0005-0000-0000-0000E0010000}"/>
    <cellStyle name="20% - Accent1 13 2 4 2 2 2" xfId="680" xr:uid="{00000000-0005-0000-0000-0000E1010000}"/>
    <cellStyle name="20% - Accent1 13 2 4 2 3" xfId="681" xr:uid="{00000000-0005-0000-0000-0000E2010000}"/>
    <cellStyle name="20% - Accent1 13 2 4 3" xfId="682" xr:uid="{00000000-0005-0000-0000-0000E3010000}"/>
    <cellStyle name="20% - Accent1 13 2 4 3 2" xfId="683" xr:uid="{00000000-0005-0000-0000-0000E4010000}"/>
    <cellStyle name="20% - Accent1 13 2 4 4" xfId="684" xr:uid="{00000000-0005-0000-0000-0000E5010000}"/>
    <cellStyle name="20% - Accent1 13 2 5" xfId="685" xr:uid="{00000000-0005-0000-0000-0000E6010000}"/>
    <cellStyle name="20% - Accent1 13 2 5 2" xfId="686" xr:uid="{00000000-0005-0000-0000-0000E7010000}"/>
    <cellStyle name="20% - Accent1 13 2 5 2 2" xfId="687" xr:uid="{00000000-0005-0000-0000-0000E8010000}"/>
    <cellStyle name="20% - Accent1 13 2 5 3" xfId="688" xr:uid="{00000000-0005-0000-0000-0000E9010000}"/>
    <cellStyle name="20% - Accent1 13 2 6" xfId="689" xr:uid="{00000000-0005-0000-0000-0000EA010000}"/>
    <cellStyle name="20% - Accent1 13 2 6 2" xfId="690" xr:uid="{00000000-0005-0000-0000-0000EB010000}"/>
    <cellStyle name="20% - Accent1 13 2 6 2 2" xfId="691" xr:uid="{00000000-0005-0000-0000-0000EC010000}"/>
    <cellStyle name="20% - Accent1 13 2 6 3" xfId="692" xr:uid="{00000000-0005-0000-0000-0000ED010000}"/>
    <cellStyle name="20% - Accent1 13 2 7" xfId="693" xr:uid="{00000000-0005-0000-0000-0000EE010000}"/>
    <cellStyle name="20% - Accent1 13 2 7 2" xfId="694" xr:uid="{00000000-0005-0000-0000-0000EF010000}"/>
    <cellStyle name="20% - Accent1 13 2 8" xfId="695" xr:uid="{00000000-0005-0000-0000-0000F0010000}"/>
    <cellStyle name="20% - Accent1 13 2 8 2" xfId="696" xr:uid="{00000000-0005-0000-0000-0000F1010000}"/>
    <cellStyle name="20% - Accent1 13 2 9" xfId="697" xr:uid="{00000000-0005-0000-0000-0000F2010000}"/>
    <cellStyle name="20% - Accent1 13 3" xfId="698" xr:uid="{00000000-0005-0000-0000-0000F3010000}"/>
    <cellStyle name="20% - Accent1 13 3 2" xfId="699" xr:uid="{00000000-0005-0000-0000-0000F4010000}"/>
    <cellStyle name="20% - Accent1 13 3 2 2" xfId="700" xr:uid="{00000000-0005-0000-0000-0000F5010000}"/>
    <cellStyle name="20% - Accent1 13 3 2 2 2" xfId="701" xr:uid="{00000000-0005-0000-0000-0000F6010000}"/>
    <cellStyle name="20% - Accent1 13 3 2 2 2 2" xfId="702" xr:uid="{00000000-0005-0000-0000-0000F7010000}"/>
    <cellStyle name="20% - Accent1 13 3 2 2 3" xfId="703" xr:uid="{00000000-0005-0000-0000-0000F8010000}"/>
    <cellStyle name="20% - Accent1 13 3 2 3" xfId="704" xr:uid="{00000000-0005-0000-0000-0000F9010000}"/>
    <cellStyle name="20% - Accent1 13 3 2 3 2" xfId="705" xr:uid="{00000000-0005-0000-0000-0000FA010000}"/>
    <cellStyle name="20% - Accent1 13 3 2 4" xfId="706" xr:uid="{00000000-0005-0000-0000-0000FB010000}"/>
    <cellStyle name="20% - Accent1 13 3 3" xfId="707" xr:uid="{00000000-0005-0000-0000-0000FC010000}"/>
    <cellStyle name="20% - Accent1 13 3 3 2" xfId="708" xr:uid="{00000000-0005-0000-0000-0000FD010000}"/>
    <cellStyle name="20% - Accent1 13 3 3 2 2" xfId="709" xr:uid="{00000000-0005-0000-0000-0000FE010000}"/>
    <cellStyle name="20% - Accent1 13 3 3 2 2 2" xfId="710" xr:uid="{00000000-0005-0000-0000-0000FF010000}"/>
    <cellStyle name="20% - Accent1 13 3 3 2 3" xfId="711" xr:uid="{00000000-0005-0000-0000-000000020000}"/>
    <cellStyle name="20% - Accent1 13 3 3 3" xfId="712" xr:uid="{00000000-0005-0000-0000-000001020000}"/>
    <cellStyle name="20% - Accent1 13 3 3 3 2" xfId="713" xr:uid="{00000000-0005-0000-0000-000002020000}"/>
    <cellStyle name="20% - Accent1 13 3 3 4" xfId="714" xr:uid="{00000000-0005-0000-0000-000003020000}"/>
    <cellStyle name="20% - Accent1 13 3 4" xfId="715" xr:uid="{00000000-0005-0000-0000-000004020000}"/>
    <cellStyle name="20% - Accent1 13 3 4 2" xfId="716" xr:uid="{00000000-0005-0000-0000-000005020000}"/>
    <cellStyle name="20% - Accent1 13 3 4 2 2" xfId="717" xr:uid="{00000000-0005-0000-0000-000006020000}"/>
    <cellStyle name="20% - Accent1 13 3 4 2 2 2" xfId="718" xr:uid="{00000000-0005-0000-0000-000007020000}"/>
    <cellStyle name="20% - Accent1 13 3 4 2 3" xfId="719" xr:uid="{00000000-0005-0000-0000-000008020000}"/>
    <cellStyle name="20% - Accent1 13 3 4 3" xfId="720" xr:uid="{00000000-0005-0000-0000-000009020000}"/>
    <cellStyle name="20% - Accent1 13 3 4 3 2" xfId="721" xr:uid="{00000000-0005-0000-0000-00000A020000}"/>
    <cellStyle name="20% - Accent1 13 3 4 4" xfId="722" xr:uid="{00000000-0005-0000-0000-00000B020000}"/>
    <cellStyle name="20% - Accent1 13 3 5" xfId="723" xr:uid="{00000000-0005-0000-0000-00000C020000}"/>
    <cellStyle name="20% - Accent1 13 3 5 2" xfId="724" xr:uid="{00000000-0005-0000-0000-00000D020000}"/>
    <cellStyle name="20% - Accent1 13 3 5 2 2" xfId="725" xr:uid="{00000000-0005-0000-0000-00000E020000}"/>
    <cellStyle name="20% - Accent1 13 3 5 3" xfId="726" xr:uid="{00000000-0005-0000-0000-00000F020000}"/>
    <cellStyle name="20% - Accent1 13 3 6" xfId="727" xr:uid="{00000000-0005-0000-0000-000010020000}"/>
    <cellStyle name="20% - Accent1 13 3 6 2" xfId="728" xr:uid="{00000000-0005-0000-0000-000011020000}"/>
    <cellStyle name="20% - Accent1 13 3 6 2 2" xfId="729" xr:uid="{00000000-0005-0000-0000-000012020000}"/>
    <cellStyle name="20% - Accent1 13 3 6 3" xfId="730" xr:uid="{00000000-0005-0000-0000-000013020000}"/>
    <cellStyle name="20% - Accent1 13 3 7" xfId="731" xr:uid="{00000000-0005-0000-0000-000014020000}"/>
    <cellStyle name="20% - Accent1 13 3 7 2" xfId="732" xr:uid="{00000000-0005-0000-0000-000015020000}"/>
    <cellStyle name="20% - Accent1 13 3 8" xfId="733" xr:uid="{00000000-0005-0000-0000-000016020000}"/>
    <cellStyle name="20% - Accent1 13 3 8 2" xfId="734" xr:uid="{00000000-0005-0000-0000-000017020000}"/>
    <cellStyle name="20% - Accent1 13 3 9" xfId="735" xr:uid="{00000000-0005-0000-0000-000018020000}"/>
    <cellStyle name="20% - Accent1 13 4" xfId="736" xr:uid="{00000000-0005-0000-0000-000019020000}"/>
    <cellStyle name="20% - Accent1 13 4 2" xfId="737" xr:uid="{00000000-0005-0000-0000-00001A020000}"/>
    <cellStyle name="20% - Accent1 13 4 2 2" xfId="738" xr:uid="{00000000-0005-0000-0000-00001B020000}"/>
    <cellStyle name="20% - Accent1 13 4 2 2 2" xfId="739" xr:uid="{00000000-0005-0000-0000-00001C020000}"/>
    <cellStyle name="20% - Accent1 13 4 2 3" xfId="740" xr:uid="{00000000-0005-0000-0000-00001D020000}"/>
    <cellStyle name="20% - Accent1 13 4 3" xfId="741" xr:uid="{00000000-0005-0000-0000-00001E020000}"/>
    <cellStyle name="20% - Accent1 13 4 3 2" xfId="742" xr:uid="{00000000-0005-0000-0000-00001F020000}"/>
    <cellStyle name="20% - Accent1 13 4 4" xfId="743" xr:uid="{00000000-0005-0000-0000-000020020000}"/>
    <cellStyle name="20% - Accent1 13 5" xfId="744" xr:uid="{00000000-0005-0000-0000-000021020000}"/>
    <cellStyle name="20% - Accent1 13 5 2" xfId="745" xr:uid="{00000000-0005-0000-0000-000022020000}"/>
    <cellStyle name="20% - Accent1 13 5 2 2" xfId="746" xr:uid="{00000000-0005-0000-0000-000023020000}"/>
    <cellStyle name="20% - Accent1 13 5 2 2 2" xfId="747" xr:uid="{00000000-0005-0000-0000-000024020000}"/>
    <cellStyle name="20% - Accent1 13 5 2 3" xfId="748" xr:uid="{00000000-0005-0000-0000-000025020000}"/>
    <cellStyle name="20% - Accent1 13 5 3" xfId="749" xr:uid="{00000000-0005-0000-0000-000026020000}"/>
    <cellStyle name="20% - Accent1 13 5 3 2" xfId="750" xr:uid="{00000000-0005-0000-0000-000027020000}"/>
    <cellStyle name="20% - Accent1 13 5 4" xfId="751" xr:uid="{00000000-0005-0000-0000-000028020000}"/>
    <cellStyle name="20% - Accent1 13 6" xfId="752" xr:uid="{00000000-0005-0000-0000-000029020000}"/>
    <cellStyle name="20% - Accent1 13 6 2" xfId="753" xr:uid="{00000000-0005-0000-0000-00002A020000}"/>
    <cellStyle name="20% - Accent1 13 6 2 2" xfId="754" xr:uid="{00000000-0005-0000-0000-00002B020000}"/>
    <cellStyle name="20% - Accent1 13 6 2 2 2" xfId="755" xr:uid="{00000000-0005-0000-0000-00002C020000}"/>
    <cellStyle name="20% - Accent1 13 6 2 3" xfId="756" xr:uid="{00000000-0005-0000-0000-00002D020000}"/>
    <cellStyle name="20% - Accent1 13 6 3" xfId="757" xr:uid="{00000000-0005-0000-0000-00002E020000}"/>
    <cellStyle name="20% - Accent1 13 6 3 2" xfId="758" xr:uid="{00000000-0005-0000-0000-00002F020000}"/>
    <cellStyle name="20% - Accent1 13 6 4" xfId="759" xr:uid="{00000000-0005-0000-0000-000030020000}"/>
    <cellStyle name="20% - Accent1 13 7" xfId="760" xr:uid="{00000000-0005-0000-0000-000031020000}"/>
    <cellStyle name="20% - Accent1 13 7 2" xfId="761" xr:uid="{00000000-0005-0000-0000-000032020000}"/>
    <cellStyle name="20% - Accent1 13 7 2 2" xfId="762" xr:uid="{00000000-0005-0000-0000-000033020000}"/>
    <cellStyle name="20% - Accent1 13 7 3" xfId="763" xr:uid="{00000000-0005-0000-0000-000034020000}"/>
    <cellStyle name="20% - Accent1 13 8" xfId="764" xr:uid="{00000000-0005-0000-0000-000035020000}"/>
    <cellStyle name="20% - Accent1 13 8 2" xfId="765" xr:uid="{00000000-0005-0000-0000-000036020000}"/>
    <cellStyle name="20% - Accent1 13 8 2 2" xfId="766" xr:uid="{00000000-0005-0000-0000-000037020000}"/>
    <cellStyle name="20% - Accent1 13 8 3" xfId="767" xr:uid="{00000000-0005-0000-0000-000038020000}"/>
    <cellStyle name="20% - Accent1 13 9" xfId="768" xr:uid="{00000000-0005-0000-0000-000039020000}"/>
    <cellStyle name="20% - Accent1 13 9 2" xfId="769" xr:uid="{00000000-0005-0000-0000-00003A020000}"/>
    <cellStyle name="20% - Accent1 14" xfId="770" xr:uid="{00000000-0005-0000-0000-00003B020000}"/>
    <cellStyle name="20% - Accent1 14 2" xfId="771" xr:uid="{00000000-0005-0000-0000-00003C020000}"/>
    <cellStyle name="20% - Accent1 14 2 2" xfId="772" xr:uid="{00000000-0005-0000-0000-00003D020000}"/>
    <cellStyle name="20% - Accent1 14 2 2 2" xfId="773" xr:uid="{00000000-0005-0000-0000-00003E020000}"/>
    <cellStyle name="20% - Accent1 14 2 2 2 2" xfId="774" xr:uid="{00000000-0005-0000-0000-00003F020000}"/>
    <cellStyle name="20% - Accent1 14 2 2 3" xfId="775" xr:uid="{00000000-0005-0000-0000-000040020000}"/>
    <cellStyle name="20% - Accent1 14 2 3" xfId="776" xr:uid="{00000000-0005-0000-0000-000041020000}"/>
    <cellStyle name="20% - Accent1 14 2 3 2" xfId="777" xr:uid="{00000000-0005-0000-0000-000042020000}"/>
    <cellStyle name="20% - Accent1 14 2 4" xfId="778" xr:uid="{00000000-0005-0000-0000-000043020000}"/>
    <cellStyle name="20% - Accent1 14 3" xfId="779" xr:uid="{00000000-0005-0000-0000-000044020000}"/>
    <cellStyle name="20% - Accent1 14 3 2" xfId="780" xr:uid="{00000000-0005-0000-0000-000045020000}"/>
    <cellStyle name="20% - Accent1 14 3 2 2" xfId="781" xr:uid="{00000000-0005-0000-0000-000046020000}"/>
    <cellStyle name="20% - Accent1 14 3 2 2 2" xfId="782" xr:uid="{00000000-0005-0000-0000-000047020000}"/>
    <cellStyle name="20% - Accent1 14 3 2 3" xfId="783" xr:uid="{00000000-0005-0000-0000-000048020000}"/>
    <cellStyle name="20% - Accent1 14 3 3" xfId="784" xr:uid="{00000000-0005-0000-0000-000049020000}"/>
    <cellStyle name="20% - Accent1 14 3 3 2" xfId="785" xr:uid="{00000000-0005-0000-0000-00004A020000}"/>
    <cellStyle name="20% - Accent1 14 3 4" xfId="786" xr:uid="{00000000-0005-0000-0000-00004B020000}"/>
    <cellStyle name="20% - Accent1 14 4" xfId="787" xr:uid="{00000000-0005-0000-0000-00004C020000}"/>
    <cellStyle name="20% - Accent1 14 4 2" xfId="788" xr:uid="{00000000-0005-0000-0000-00004D020000}"/>
    <cellStyle name="20% - Accent1 14 4 2 2" xfId="789" xr:uid="{00000000-0005-0000-0000-00004E020000}"/>
    <cellStyle name="20% - Accent1 14 4 2 2 2" xfId="790" xr:uid="{00000000-0005-0000-0000-00004F020000}"/>
    <cellStyle name="20% - Accent1 14 4 2 3" xfId="791" xr:uid="{00000000-0005-0000-0000-000050020000}"/>
    <cellStyle name="20% - Accent1 14 4 3" xfId="792" xr:uid="{00000000-0005-0000-0000-000051020000}"/>
    <cellStyle name="20% - Accent1 14 4 3 2" xfId="793" xr:uid="{00000000-0005-0000-0000-000052020000}"/>
    <cellStyle name="20% - Accent1 14 4 4" xfId="794" xr:uid="{00000000-0005-0000-0000-000053020000}"/>
    <cellStyle name="20% - Accent1 14 5" xfId="795" xr:uid="{00000000-0005-0000-0000-000054020000}"/>
    <cellStyle name="20% - Accent1 14 5 2" xfId="796" xr:uid="{00000000-0005-0000-0000-000055020000}"/>
    <cellStyle name="20% - Accent1 14 5 2 2" xfId="797" xr:uid="{00000000-0005-0000-0000-000056020000}"/>
    <cellStyle name="20% - Accent1 14 5 3" xfId="798" xr:uid="{00000000-0005-0000-0000-000057020000}"/>
    <cellStyle name="20% - Accent1 14 6" xfId="799" xr:uid="{00000000-0005-0000-0000-000058020000}"/>
    <cellStyle name="20% - Accent1 14 6 2" xfId="800" xr:uid="{00000000-0005-0000-0000-000059020000}"/>
    <cellStyle name="20% - Accent1 14 6 2 2" xfId="801" xr:uid="{00000000-0005-0000-0000-00005A020000}"/>
    <cellStyle name="20% - Accent1 14 6 3" xfId="802" xr:uid="{00000000-0005-0000-0000-00005B020000}"/>
    <cellStyle name="20% - Accent1 14 7" xfId="803" xr:uid="{00000000-0005-0000-0000-00005C020000}"/>
    <cellStyle name="20% - Accent1 14 7 2" xfId="804" xr:uid="{00000000-0005-0000-0000-00005D020000}"/>
    <cellStyle name="20% - Accent1 14 8" xfId="805" xr:uid="{00000000-0005-0000-0000-00005E020000}"/>
    <cellStyle name="20% - Accent1 14 8 2" xfId="806" xr:uid="{00000000-0005-0000-0000-00005F020000}"/>
    <cellStyle name="20% - Accent1 14 9" xfId="807" xr:uid="{00000000-0005-0000-0000-000060020000}"/>
    <cellStyle name="20% - Accent1 15" xfId="808" xr:uid="{00000000-0005-0000-0000-000061020000}"/>
    <cellStyle name="20% - Accent1 15 2" xfId="809" xr:uid="{00000000-0005-0000-0000-000062020000}"/>
    <cellStyle name="20% - Accent1 15 2 2" xfId="810" xr:uid="{00000000-0005-0000-0000-000063020000}"/>
    <cellStyle name="20% - Accent1 15 2 2 2" xfId="811" xr:uid="{00000000-0005-0000-0000-000064020000}"/>
    <cellStyle name="20% - Accent1 15 2 2 2 2" xfId="812" xr:uid="{00000000-0005-0000-0000-000065020000}"/>
    <cellStyle name="20% - Accent1 15 2 2 3" xfId="813" xr:uid="{00000000-0005-0000-0000-000066020000}"/>
    <cellStyle name="20% - Accent1 15 2 3" xfId="814" xr:uid="{00000000-0005-0000-0000-000067020000}"/>
    <cellStyle name="20% - Accent1 15 2 3 2" xfId="815" xr:uid="{00000000-0005-0000-0000-000068020000}"/>
    <cellStyle name="20% - Accent1 15 2 4" xfId="816" xr:uid="{00000000-0005-0000-0000-000069020000}"/>
    <cellStyle name="20% - Accent1 15 3" xfId="817" xr:uid="{00000000-0005-0000-0000-00006A020000}"/>
    <cellStyle name="20% - Accent1 15 3 2" xfId="818" xr:uid="{00000000-0005-0000-0000-00006B020000}"/>
    <cellStyle name="20% - Accent1 15 3 2 2" xfId="819" xr:uid="{00000000-0005-0000-0000-00006C020000}"/>
    <cellStyle name="20% - Accent1 15 3 2 2 2" xfId="820" xr:uid="{00000000-0005-0000-0000-00006D020000}"/>
    <cellStyle name="20% - Accent1 15 3 2 3" xfId="821" xr:uid="{00000000-0005-0000-0000-00006E020000}"/>
    <cellStyle name="20% - Accent1 15 3 3" xfId="822" xr:uid="{00000000-0005-0000-0000-00006F020000}"/>
    <cellStyle name="20% - Accent1 15 3 3 2" xfId="823" xr:uid="{00000000-0005-0000-0000-000070020000}"/>
    <cellStyle name="20% - Accent1 15 3 4" xfId="824" xr:uid="{00000000-0005-0000-0000-000071020000}"/>
    <cellStyle name="20% - Accent1 15 4" xfId="825" xr:uid="{00000000-0005-0000-0000-000072020000}"/>
    <cellStyle name="20% - Accent1 15 4 2" xfId="826" xr:uid="{00000000-0005-0000-0000-000073020000}"/>
    <cellStyle name="20% - Accent1 15 4 2 2" xfId="827" xr:uid="{00000000-0005-0000-0000-000074020000}"/>
    <cellStyle name="20% - Accent1 15 4 2 2 2" xfId="828" xr:uid="{00000000-0005-0000-0000-000075020000}"/>
    <cellStyle name="20% - Accent1 15 4 2 3" xfId="829" xr:uid="{00000000-0005-0000-0000-000076020000}"/>
    <cellStyle name="20% - Accent1 15 4 3" xfId="830" xr:uid="{00000000-0005-0000-0000-000077020000}"/>
    <cellStyle name="20% - Accent1 15 4 3 2" xfId="831" xr:uid="{00000000-0005-0000-0000-000078020000}"/>
    <cellStyle name="20% - Accent1 15 4 4" xfId="832" xr:uid="{00000000-0005-0000-0000-000079020000}"/>
    <cellStyle name="20% - Accent1 15 5" xfId="833" xr:uid="{00000000-0005-0000-0000-00007A020000}"/>
    <cellStyle name="20% - Accent1 15 5 2" xfId="834" xr:uid="{00000000-0005-0000-0000-00007B020000}"/>
    <cellStyle name="20% - Accent1 15 5 2 2" xfId="835" xr:uid="{00000000-0005-0000-0000-00007C020000}"/>
    <cellStyle name="20% - Accent1 15 5 3" xfId="836" xr:uid="{00000000-0005-0000-0000-00007D020000}"/>
    <cellStyle name="20% - Accent1 15 6" xfId="837" xr:uid="{00000000-0005-0000-0000-00007E020000}"/>
    <cellStyle name="20% - Accent1 15 6 2" xfId="838" xr:uid="{00000000-0005-0000-0000-00007F020000}"/>
    <cellStyle name="20% - Accent1 15 6 2 2" xfId="839" xr:uid="{00000000-0005-0000-0000-000080020000}"/>
    <cellStyle name="20% - Accent1 15 6 3" xfId="840" xr:uid="{00000000-0005-0000-0000-000081020000}"/>
    <cellStyle name="20% - Accent1 15 7" xfId="841" xr:uid="{00000000-0005-0000-0000-000082020000}"/>
    <cellStyle name="20% - Accent1 15 7 2" xfId="842" xr:uid="{00000000-0005-0000-0000-000083020000}"/>
    <cellStyle name="20% - Accent1 15 8" xfId="843" xr:uid="{00000000-0005-0000-0000-000084020000}"/>
    <cellStyle name="20% - Accent1 15 8 2" xfId="844" xr:uid="{00000000-0005-0000-0000-000085020000}"/>
    <cellStyle name="20% - Accent1 15 9" xfId="845" xr:uid="{00000000-0005-0000-0000-000086020000}"/>
    <cellStyle name="20% - Accent1 16" xfId="846" xr:uid="{00000000-0005-0000-0000-000087020000}"/>
    <cellStyle name="20% - Accent1 16 2" xfId="847" xr:uid="{00000000-0005-0000-0000-000088020000}"/>
    <cellStyle name="20% - Accent1 16 2 2" xfId="848" xr:uid="{00000000-0005-0000-0000-000089020000}"/>
    <cellStyle name="20% - Accent1 16 2 2 2" xfId="849" xr:uid="{00000000-0005-0000-0000-00008A020000}"/>
    <cellStyle name="20% - Accent1 16 2 3" xfId="850" xr:uid="{00000000-0005-0000-0000-00008B020000}"/>
    <cellStyle name="20% - Accent1 16 3" xfId="851" xr:uid="{00000000-0005-0000-0000-00008C020000}"/>
    <cellStyle name="20% - Accent1 16 3 2" xfId="852" xr:uid="{00000000-0005-0000-0000-00008D020000}"/>
    <cellStyle name="20% - Accent1 16 4" xfId="853" xr:uid="{00000000-0005-0000-0000-00008E020000}"/>
    <cellStyle name="20% - Accent1 17" xfId="854" xr:uid="{00000000-0005-0000-0000-00008F020000}"/>
    <cellStyle name="20% - Accent1 17 2" xfId="855" xr:uid="{00000000-0005-0000-0000-000090020000}"/>
    <cellStyle name="20% - Accent1 17 2 2" xfId="856" xr:uid="{00000000-0005-0000-0000-000091020000}"/>
    <cellStyle name="20% - Accent1 17 2 2 2" xfId="857" xr:uid="{00000000-0005-0000-0000-000092020000}"/>
    <cellStyle name="20% - Accent1 17 2 3" xfId="858" xr:uid="{00000000-0005-0000-0000-000093020000}"/>
    <cellStyle name="20% - Accent1 17 3" xfId="859" xr:uid="{00000000-0005-0000-0000-000094020000}"/>
    <cellStyle name="20% - Accent1 17 3 2" xfId="860" xr:uid="{00000000-0005-0000-0000-000095020000}"/>
    <cellStyle name="20% - Accent1 17 4" xfId="861" xr:uid="{00000000-0005-0000-0000-000096020000}"/>
    <cellStyle name="20% - Accent1 18" xfId="862" xr:uid="{00000000-0005-0000-0000-000097020000}"/>
    <cellStyle name="20% - Accent1 18 2" xfId="863" xr:uid="{00000000-0005-0000-0000-000098020000}"/>
    <cellStyle name="20% - Accent1 18 2 2" xfId="864" xr:uid="{00000000-0005-0000-0000-000099020000}"/>
    <cellStyle name="20% - Accent1 18 2 2 2" xfId="865" xr:uid="{00000000-0005-0000-0000-00009A020000}"/>
    <cellStyle name="20% - Accent1 18 2 3" xfId="866" xr:uid="{00000000-0005-0000-0000-00009B020000}"/>
    <cellStyle name="20% - Accent1 18 3" xfId="867" xr:uid="{00000000-0005-0000-0000-00009C020000}"/>
    <cellStyle name="20% - Accent1 18 3 2" xfId="868" xr:uid="{00000000-0005-0000-0000-00009D020000}"/>
    <cellStyle name="20% - Accent1 18 4" xfId="869" xr:uid="{00000000-0005-0000-0000-00009E020000}"/>
    <cellStyle name="20% - Accent1 19" xfId="870" xr:uid="{00000000-0005-0000-0000-00009F020000}"/>
    <cellStyle name="20% - Accent1 19 2" xfId="871" xr:uid="{00000000-0005-0000-0000-0000A0020000}"/>
    <cellStyle name="20% - Accent1 19 2 2" xfId="872" xr:uid="{00000000-0005-0000-0000-0000A1020000}"/>
    <cellStyle name="20% - Accent1 19 3" xfId="873" xr:uid="{00000000-0005-0000-0000-0000A2020000}"/>
    <cellStyle name="20% - Accent1 2" xfId="107" xr:uid="{00000000-0005-0000-0000-0000A3020000}"/>
    <cellStyle name="20% - Accent1 2 10" xfId="874" xr:uid="{00000000-0005-0000-0000-0000A4020000}"/>
    <cellStyle name="20% - Accent1 2 10 10" xfId="875" xr:uid="{00000000-0005-0000-0000-0000A5020000}"/>
    <cellStyle name="20% - Accent1 2 10 10 2" xfId="876" xr:uid="{00000000-0005-0000-0000-0000A6020000}"/>
    <cellStyle name="20% - Accent1 2 10 11" xfId="877" xr:uid="{00000000-0005-0000-0000-0000A7020000}"/>
    <cellStyle name="20% - Accent1 2 10 2" xfId="878" xr:uid="{00000000-0005-0000-0000-0000A8020000}"/>
    <cellStyle name="20% - Accent1 2 10 2 2" xfId="879" xr:uid="{00000000-0005-0000-0000-0000A9020000}"/>
    <cellStyle name="20% - Accent1 2 10 2 2 2" xfId="880" xr:uid="{00000000-0005-0000-0000-0000AA020000}"/>
    <cellStyle name="20% - Accent1 2 10 2 2 2 2" xfId="881" xr:uid="{00000000-0005-0000-0000-0000AB020000}"/>
    <cellStyle name="20% - Accent1 2 10 2 2 2 2 2" xfId="882" xr:uid="{00000000-0005-0000-0000-0000AC020000}"/>
    <cellStyle name="20% - Accent1 2 10 2 2 2 3" xfId="883" xr:uid="{00000000-0005-0000-0000-0000AD020000}"/>
    <cellStyle name="20% - Accent1 2 10 2 2 3" xfId="884" xr:uid="{00000000-0005-0000-0000-0000AE020000}"/>
    <cellStyle name="20% - Accent1 2 10 2 2 3 2" xfId="885" xr:uid="{00000000-0005-0000-0000-0000AF020000}"/>
    <cellStyle name="20% - Accent1 2 10 2 2 4" xfId="886" xr:uid="{00000000-0005-0000-0000-0000B0020000}"/>
    <cellStyle name="20% - Accent1 2 10 2 3" xfId="887" xr:uid="{00000000-0005-0000-0000-0000B1020000}"/>
    <cellStyle name="20% - Accent1 2 10 2 3 2" xfId="888" xr:uid="{00000000-0005-0000-0000-0000B2020000}"/>
    <cellStyle name="20% - Accent1 2 10 2 3 2 2" xfId="889" xr:uid="{00000000-0005-0000-0000-0000B3020000}"/>
    <cellStyle name="20% - Accent1 2 10 2 3 2 2 2" xfId="890" xr:uid="{00000000-0005-0000-0000-0000B4020000}"/>
    <cellStyle name="20% - Accent1 2 10 2 3 2 3" xfId="891" xr:uid="{00000000-0005-0000-0000-0000B5020000}"/>
    <cellStyle name="20% - Accent1 2 10 2 3 3" xfId="892" xr:uid="{00000000-0005-0000-0000-0000B6020000}"/>
    <cellStyle name="20% - Accent1 2 10 2 3 3 2" xfId="893" xr:uid="{00000000-0005-0000-0000-0000B7020000}"/>
    <cellStyle name="20% - Accent1 2 10 2 3 4" xfId="894" xr:uid="{00000000-0005-0000-0000-0000B8020000}"/>
    <cellStyle name="20% - Accent1 2 10 2 4" xfId="895" xr:uid="{00000000-0005-0000-0000-0000B9020000}"/>
    <cellStyle name="20% - Accent1 2 10 2 4 2" xfId="896" xr:uid="{00000000-0005-0000-0000-0000BA020000}"/>
    <cellStyle name="20% - Accent1 2 10 2 4 2 2" xfId="897" xr:uid="{00000000-0005-0000-0000-0000BB020000}"/>
    <cellStyle name="20% - Accent1 2 10 2 4 2 2 2" xfId="898" xr:uid="{00000000-0005-0000-0000-0000BC020000}"/>
    <cellStyle name="20% - Accent1 2 10 2 4 2 3" xfId="899" xr:uid="{00000000-0005-0000-0000-0000BD020000}"/>
    <cellStyle name="20% - Accent1 2 10 2 4 3" xfId="900" xr:uid="{00000000-0005-0000-0000-0000BE020000}"/>
    <cellStyle name="20% - Accent1 2 10 2 4 3 2" xfId="901" xr:uid="{00000000-0005-0000-0000-0000BF020000}"/>
    <cellStyle name="20% - Accent1 2 10 2 4 4" xfId="902" xr:uid="{00000000-0005-0000-0000-0000C0020000}"/>
    <cellStyle name="20% - Accent1 2 10 2 5" xfId="903" xr:uid="{00000000-0005-0000-0000-0000C1020000}"/>
    <cellStyle name="20% - Accent1 2 10 2 5 2" xfId="904" xr:uid="{00000000-0005-0000-0000-0000C2020000}"/>
    <cellStyle name="20% - Accent1 2 10 2 5 2 2" xfId="905" xr:uid="{00000000-0005-0000-0000-0000C3020000}"/>
    <cellStyle name="20% - Accent1 2 10 2 5 3" xfId="906" xr:uid="{00000000-0005-0000-0000-0000C4020000}"/>
    <cellStyle name="20% - Accent1 2 10 2 6" xfId="108" xr:uid="{00000000-0005-0000-0000-0000C5020000}"/>
    <cellStyle name="20% - Accent1 2 10 2 6 2" xfId="109" xr:uid="{00000000-0005-0000-0000-0000C6020000}"/>
    <cellStyle name="20% - Accent1 2 10 2 6 2 2" xfId="907" xr:uid="{00000000-0005-0000-0000-0000C7020000}"/>
    <cellStyle name="20% - Accent1 2 10 2 6 3" xfId="110" xr:uid="{00000000-0005-0000-0000-0000C8020000}"/>
    <cellStyle name="20% - Accent1 2 10 2 6 4" xfId="908" xr:uid="{00000000-0005-0000-0000-0000C9020000}"/>
    <cellStyle name="20% - Accent1 2 10 2 7" xfId="111" xr:uid="{00000000-0005-0000-0000-0000CA020000}"/>
    <cellStyle name="20% - Accent1 2 10 2 7 2" xfId="112" xr:uid="{00000000-0005-0000-0000-0000CB020000}"/>
    <cellStyle name="20% - Accent1 2 10 2 7 3" xfId="113" xr:uid="{00000000-0005-0000-0000-0000CC020000}"/>
    <cellStyle name="20% - Accent1 2 10 2 8" xfId="909" xr:uid="{00000000-0005-0000-0000-0000CD020000}"/>
    <cellStyle name="20% - Accent1 2 10 2 8 2" xfId="910" xr:uid="{00000000-0005-0000-0000-0000CE020000}"/>
    <cellStyle name="20% - Accent1 2 10 2 9" xfId="911" xr:uid="{00000000-0005-0000-0000-0000CF020000}"/>
    <cellStyle name="20% - Accent1 2 10 3" xfId="912" xr:uid="{00000000-0005-0000-0000-0000D0020000}"/>
    <cellStyle name="20% - Accent1 2 10 3 2" xfId="913" xr:uid="{00000000-0005-0000-0000-0000D1020000}"/>
    <cellStyle name="20% - Accent1 2 10 3 2 2" xfId="914" xr:uid="{00000000-0005-0000-0000-0000D2020000}"/>
    <cellStyle name="20% - Accent1 2 10 3 2 2 2" xfId="915" xr:uid="{00000000-0005-0000-0000-0000D3020000}"/>
    <cellStyle name="20% - Accent1 2 10 3 2 2 2 2" xfId="916" xr:uid="{00000000-0005-0000-0000-0000D4020000}"/>
    <cellStyle name="20% - Accent1 2 10 3 2 2 3" xfId="917" xr:uid="{00000000-0005-0000-0000-0000D5020000}"/>
    <cellStyle name="20% - Accent1 2 10 3 2 3" xfId="918" xr:uid="{00000000-0005-0000-0000-0000D6020000}"/>
    <cellStyle name="20% - Accent1 2 10 3 2 3 2" xfId="919" xr:uid="{00000000-0005-0000-0000-0000D7020000}"/>
    <cellStyle name="20% - Accent1 2 10 3 2 4" xfId="920" xr:uid="{00000000-0005-0000-0000-0000D8020000}"/>
    <cellStyle name="20% - Accent1 2 10 3 3" xfId="921" xr:uid="{00000000-0005-0000-0000-0000D9020000}"/>
    <cellStyle name="20% - Accent1 2 10 3 3 2" xfId="922" xr:uid="{00000000-0005-0000-0000-0000DA020000}"/>
    <cellStyle name="20% - Accent1 2 10 3 3 2 2" xfId="923" xr:uid="{00000000-0005-0000-0000-0000DB020000}"/>
    <cellStyle name="20% - Accent1 2 10 3 3 2 2 2" xfId="924" xr:uid="{00000000-0005-0000-0000-0000DC020000}"/>
    <cellStyle name="20% - Accent1 2 10 3 3 2 3" xfId="925" xr:uid="{00000000-0005-0000-0000-0000DD020000}"/>
    <cellStyle name="20% - Accent1 2 10 3 3 3" xfId="926" xr:uid="{00000000-0005-0000-0000-0000DE020000}"/>
    <cellStyle name="20% - Accent1 2 10 3 3 3 2" xfId="927" xr:uid="{00000000-0005-0000-0000-0000DF020000}"/>
    <cellStyle name="20% - Accent1 2 10 3 3 4" xfId="928" xr:uid="{00000000-0005-0000-0000-0000E0020000}"/>
    <cellStyle name="20% - Accent1 2 10 3 4" xfId="929" xr:uid="{00000000-0005-0000-0000-0000E1020000}"/>
    <cellStyle name="20% - Accent1 2 10 3 4 2" xfId="930" xr:uid="{00000000-0005-0000-0000-0000E2020000}"/>
    <cellStyle name="20% - Accent1 2 10 3 4 2 2" xfId="931" xr:uid="{00000000-0005-0000-0000-0000E3020000}"/>
    <cellStyle name="20% - Accent1 2 10 3 4 2 2 2" xfId="932" xr:uid="{00000000-0005-0000-0000-0000E4020000}"/>
    <cellStyle name="20% - Accent1 2 10 3 4 2 3" xfId="933" xr:uid="{00000000-0005-0000-0000-0000E5020000}"/>
    <cellStyle name="20% - Accent1 2 10 3 4 3" xfId="934" xr:uid="{00000000-0005-0000-0000-0000E6020000}"/>
    <cellStyle name="20% - Accent1 2 10 3 4 3 2" xfId="935" xr:uid="{00000000-0005-0000-0000-0000E7020000}"/>
    <cellStyle name="20% - Accent1 2 10 3 4 4" xfId="936" xr:uid="{00000000-0005-0000-0000-0000E8020000}"/>
    <cellStyle name="20% - Accent1 2 10 3 5" xfId="937" xr:uid="{00000000-0005-0000-0000-0000E9020000}"/>
    <cellStyle name="20% - Accent1 2 10 3 5 2" xfId="938" xr:uid="{00000000-0005-0000-0000-0000EA020000}"/>
    <cellStyle name="20% - Accent1 2 10 3 5 2 2" xfId="939" xr:uid="{00000000-0005-0000-0000-0000EB020000}"/>
    <cellStyle name="20% - Accent1 2 10 3 5 3" xfId="940" xr:uid="{00000000-0005-0000-0000-0000EC020000}"/>
    <cellStyle name="20% - Accent1 2 10 3 6" xfId="941" xr:uid="{00000000-0005-0000-0000-0000ED020000}"/>
    <cellStyle name="20% - Accent1 2 10 3 6 2" xfId="942" xr:uid="{00000000-0005-0000-0000-0000EE020000}"/>
    <cellStyle name="20% - Accent1 2 10 3 6 2 2" xfId="943" xr:uid="{00000000-0005-0000-0000-0000EF020000}"/>
    <cellStyle name="20% - Accent1 2 10 3 6 3" xfId="944" xr:uid="{00000000-0005-0000-0000-0000F0020000}"/>
    <cellStyle name="20% - Accent1 2 10 3 7" xfId="945" xr:uid="{00000000-0005-0000-0000-0000F1020000}"/>
    <cellStyle name="20% - Accent1 2 10 3 7 2" xfId="946" xr:uid="{00000000-0005-0000-0000-0000F2020000}"/>
    <cellStyle name="20% - Accent1 2 10 3 8" xfId="947" xr:uid="{00000000-0005-0000-0000-0000F3020000}"/>
    <cellStyle name="20% - Accent1 2 10 3 8 2" xfId="948" xr:uid="{00000000-0005-0000-0000-0000F4020000}"/>
    <cellStyle name="20% - Accent1 2 10 3 9" xfId="949" xr:uid="{00000000-0005-0000-0000-0000F5020000}"/>
    <cellStyle name="20% - Accent1 2 10 4" xfId="950" xr:uid="{00000000-0005-0000-0000-0000F6020000}"/>
    <cellStyle name="20% - Accent1 2 10 4 2" xfId="951" xr:uid="{00000000-0005-0000-0000-0000F7020000}"/>
    <cellStyle name="20% - Accent1 2 10 4 2 2" xfId="952" xr:uid="{00000000-0005-0000-0000-0000F8020000}"/>
    <cellStyle name="20% - Accent1 2 10 4 2 2 2" xfId="953" xr:uid="{00000000-0005-0000-0000-0000F9020000}"/>
    <cellStyle name="20% - Accent1 2 10 4 2 3" xfId="954" xr:uid="{00000000-0005-0000-0000-0000FA020000}"/>
    <cellStyle name="20% - Accent1 2 10 4 3" xfId="955" xr:uid="{00000000-0005-0000-0000-0000FB020000}"/>
    <cellStyle name="20% - Accent1 2 10 4 3 2" xfId="956" xr:uid="{00000000-0005-0000-0000-0000FC020000}"/>
    <cellStyle name="20% - Accent1 2 10 4 4" xfId="957" xr:uid="{00000000-0005-0000-0000-0000FD020000}"/>
    <cellStyle name="20% - Accent1 2 10 5" xfId="958" xr:uid="{00000000-0005-0000-0000-0000FE020000}"/>
    <cellStyle name="20% - Accent1 2 10 5 2" xfId="959" xr:uid="{00000000-0005-0000-0000-0000FF020000}"/>
    <cellStyle name="20% - Accent1 2 10 5 2 2" xfId="960" xr:uid="{00000000-0005-0000-0000-000000030000}"/>
    <cellStyle name="20% - Accent1 2 10 5 2 2 2" xfId="961" xr:uid="{00000000-0005-0000-0000-000001030000}"/>
    <cellStyle name="20% - Accent1 2 10 5 2 3" xfId="962" xr:uid="{00000000-0005-0000-0000-000002030000}"/>
    <cellStyle name="20% - Accent1 2 10 5 3" xfId="963" xr:uid="{00000000-0005-0000-0000-000003030000}"/>
    <cellStyle name="20% - Accent1 2 10 5 3 2" xfId="964" xr:uid="{00000000-0005-0000-0000-000004030000}"/>
    <cellStyle name="20% - Accent1 2 10 5 4" xfId="965" xr:uid="{00000000-0005-0000-0000-000005030000}"/>
    <cellStyle name="20% - Accent1 2 10 6" xfId="966" xr:uid="{00000000-0005-0000-0000-000006030000}"/>
    <cellStyle name="20% - Accent1 2 10 6 2" xfId="967" xr:uid="{00000000-0005-0000-0000-000007030000}"/>
    <cellStyle name="20% - Accent1 2 10 6 2 2" xfId="968" xr:uid="{00000000-0005-0000-0000-000008030000}"/>
    <cellStyle name="20% - Accent1 2 10 6 2 2 2" xfId="969" xr:uid="{00000000-0005-0000-0000-000009030000}"/>
    <cellStyle name="20% - Accent1 2 10 6 2 3" xfId="970" xr:uid="{00000000-0005-0000-0000-00000A030000}"/>
    <cellStyle name="20% - Accent1 2 10 6 3" xfId="971" xr:uid="{00000000-0005-0000-0000-00000B030000}"/>
    <cellStyle name="20% - Accent1 2 10 6 3 2" xfId="972" xr:uid="{00000000-0005-0000-0000-00000C030000}"/>
    <cellStyle name="20% - Accent1 2 10 6 4" xfId="973" xr:uid="{00000000-0005-0000-0000-00000D030000}"/>
    <cellStyle name="20% - Accent1 2 10 7" xfId="974" xr:uid="{00000000-0005-0000-0000-00000E030000}"/>
    <cellStyle name="20% - Accent1 2 10 7 2" xfId="975" xr:uid="{00000000-0005-0000-0000-00000F030000}"/>
    <cellStyle name="20% - Accent1 2 10 7 2 2" xfId="976" xr:uid="{00000000-0005-0000-0000-000010030000}"/>
    <cellStyle name="20% - Accent1 2 10 7 3" xfId="977" xr:uid="{00000000-0005-0000-0000-000011030000}"/>
    <cellStyle name="20% - Accent1 2 10 8" xfId="978" xr:uid="{00000000-0005-0000-0000-000012030000}"/>
    <cellStyle name="20% - Accent1 2 10 8 2" xfId="979" xr:uid="{00000000-0005-0000-0000-000013030000}"/>
    <cellStyle name="20% - Accent1 2 10 8 2 2" xfId="980" xr:uid="{00000000-0005-0000-0000-000014030000}"/>
    <cellStyle name="20% - Accent1 2 10 8 3" xfId="981" xr:uid="{00000000-0005-0000-0000-000015030000}"/>
    <cellStyle name="20% - Accent1 2 10 9" xfId="982" xr:uid="{00000000-0005-0000-0000-000016030000}"/>
    <cellStyle name="20% - Accent1 2 10 9 2" xfId="983" xr:uid="{00000000-0005-0000-0000-000017030000}"/>
    <cellStyle name="20% - Accent1 2 11" xfId="984" xr:uid="{00000000-0005-0000-0000-000018030000}"/>
    <cellStyle name="20% - Accent1 2 11 10" xfId="985" xr:uid="{00000000-0005-0000-0000-000019030000}"/>
    <cellStyle name="20% - Accent1 2 11 10 2" xfId="986" xr:uid="{00000000-0005-0000-0000-00001A030000}"/>
    <cellStyle name="20% - Accent1 2 11 11" xfId="987" xr:uid="{00000000-0005-0000-0000-00001B030000}"/>
    <cellStyle name="20% - Accent1 2 11 2" xfId="988" xr:uid="{00000000-0005-0000-0000-00001C030000}"/>
    <cellStyle name="20% - Accent1 2 11 2 2" xfId="989" xr:uid="{00000000-0005-0000-0000-00001D030000}"/>
    <cellStyle name="20% - Accent1 2 11 2 2 2" xfId="990" xr:uid="{00000000-0005-0000-0000-00001E030000}"/>
    <cellStyle name="20% - Accent1 2 11 2 2 2 2" xfId="991" xr:uid="{00000000-0005-0000-0000-00001F030000}"/>
    <cellStyle name="20% - Accent1 2 11 2 2 2 2 2" xfId="992" xr:uid="{00000000-0005-0000-0000-000020030000}"/>
    <cellStyle name="20% - Accent1 2 11 2 2 2 3" xfId="993" xr:uid="{00000000-0005-0000-0000-000021030000}"/>
    <cellStyle name="20% - Accent1 2 11 2 2 3" xfId="994" xr:uid="{00000000-0005-0000-0000-000022030000}"/>
    <cellStyle name="20% - Accent1 2 11 2 2 3 2" xfId="995" xr:uid="{00000000-0005-0000-0000-000023030000}"/>
    <cellStyle name="20% - Accent1 2 11 2 2 4" xfId="996" xr:uid="{00000000-0005-0000-0000-000024030000}"/>
    <cellStyle name="20% - Accent1 2 11 2 3" xfId="997" xr:uid="{00000000-0005-0000-0000-000025030000}"/>
    <cellStyle name="20% - Accent1 2 11 2 3 2" xfId="998" xr:uid="{00000000-0005-0000-0000-000026030000}"/>
    <cellStyle name="20% - Accent1 2 11 2 3 2 2" xfId="999" xr:uid="{00000000-0005-0000-0000-000027030000}"/>
    <cellStyle name="20% - Accent1 2 11 2 3 2 2 2" xfId="1000" xr:uid="{00000000-0005-0000-0000-000028030000}"/>
    <cellStyle name="20% - Accent1 2 11 2 3 2 3" xfId="1001" xr:uid="{00000000-0005-0000-0000-000029030000}"/>
    <cellStyle name="20% - Accent1 2 11 2 3 3" xfId="1002" xr:uid="{00000000-0005-0000-0000-00002A030000}"/>
    <cellStyle name="20% - Accent1 2 11 2 3 3 2" xfId="1003" xr:uid="{00000000-0005-0000-0000-00002B030000}"/>
    <cellStyle name="20% - Accent1 2 11 2 3 4" xfId="1004" xr:uid="{00000000-0005-0000-0000-00002C030000}"/>
    <cellStyle name="20% - Accent1 2 11 2 4" xfId="1005" xr:uid="{00000000-0005-0000-0000-00002D030000}"/>
    <cellStyle name="20% - Accent1 2 11 2 4 2" xfId="1006" xr:uid="{00000000-0005-0000-0000-00002E030000}"/>
    <cellStyle name="20% - Accent1 2 11 2 4 2 2" xfId="1007" xr:uid="{00000000-0005-0000-0000-00002F030000}"/>
    <cellStyle name="20% - Accent1 2 11 2 4 2 2 2" xfId="1008" xr:uid="{00000000-0005-0000-0000-000030030000}"/>
    <cellStyle name="20% - Accent1 2 11 2 4 2 3" xfId="1009" xr:uid="{00000000-0005-0000-0000-000031030000}"/>
    <cellStyle name="20% - Accent1 2 11 2 4 3" xfId="1010" xr:uid="{00000000-0005-0000-0000-000032030000}"/>
    <cellStyle name="20% - Accent1 2 11 2 4 3 2" xfId="1011" xr:uid="{00000000-0005-0000-0000-000033030000}"/>
    <cellStyle name="20% - Accent1 2 11 2 4 4" xfId="1012" xr:uid="{00000000-0005-0000-0000-000034030000}"/>
    <cellStyle name="20% - Accent1 2 11 2 5" xfId="1013" xr:uid="{00000000-0005-0000-0000-000035030000}"/>
    <cellStyle name="20% - Accent1 2 11 2 5 2" xfId="1014" xr:uid="{00000000-0005-0000-0000-000036030000}"/>
    <cellStyle name="20% - Accent1 2 11 2 5 2 2" xfId="1015" xr:uid="{00000000-0005-0000-0000-000037030000}"/>
    <cellStyle name="20% - Accent1 2 11 2 5 3" xfId="1016" xr:uid="{00000000-0005-0000-0000-000038030000}"/>
    <cellStyle name="20% - Accent1 2 11 2 6" xfId="1017" xr:uid="{00000000-0005-0000-0000-000039030000}"/>
    <cellStyle name="20% - Accent1 2 11 2 6 2" xfId="1018" xr:uid="{00000000-0005-0000-0000-00003A030000}"/>
    <cellStyle name="20% - Accent1 2 11 2 6 2 2" xfId="1019" xr:uid="{00000000-0005-0000-0000-00003B030000}"/>
    <cellStyle name="20% - Accent1 2 11 2 6 3" xfId="1020" xr:uid="{00000000-0005-0000-0000-00003C030000}"/>
    <cellStyle name="20% - Accent1 2 11 2 7" xfId="1021" xr:uid="{00000000-0005-0000-0000-00003D030000}"/>
    <cellStyle name="20% - Accent1 2 11 2 7 2" xfId="1022" xr:uid="{00000000-0005-0000-0000-00003E030000}"/>
    <cellStyle name="20% - Accent1 2 11 2 8" xfId="1023" xr:uid="{00000000-0005-0000-0000-00003F030000}"/>
    <cellStyle name="20% - Accent1 2 11 2 8 2" xfId="1024" xr:uid="{00000000-0005-0000-0000-000040030000}"/>
    <cellStyle name="20% - Accent1 2 11 2 9" xfId="1025" xr:uid="{00000000-0005-0000-0000-000041030000}"/>
    <cellStyle name="20% - Accent1 2 11 3" xfId="1026" xr:uid="{00000000-0005-0000-0000-000042030000}"/>
    <cellStyle name="20% - Accent1 2 11 3 2" xfId="1027" xr:uid="{00000000-0005-0000-0000-000043030000}"/>
    <cellStyle name="20% - Accent1 2 11 3 2 2" xfId="1028" xr:uid="{00000000-0005-0000-0000-000044030000}"/>
    <cellStyle name="20% - Accent1 2 11 3 2 2 2" xfId="1029" xr:uid="{00000000-0005-0000-0000-000045030000}"/>
    <cellStyle name="20% - Accent1 2 11 3 2 2 2 2" xfId="1030" xr:uid="{00000000-0005-0000-0000-000046030000}"/>
    <cellStyle name="20% - Accent1 2 11 3 2 2 3" xfId="1031" xr:uid="{00000000-0005-0000-0000-000047030000}"/>
    <cellStyle name="20% - Accent1 2 11 3 2 3" xfId="1032" xr:uid="{00000000-0005-0000-0000-000048030000}"/>
    <cellStyle name="20% - Accent1 2 11 3 2 3 2" xfId="1033" xr:uid="{00000000-0005-0000-0000-000049030000}"/>
    <cellStyle name="20% - Accent1 2 11 3 2 4" xfId="1034" xr:uid="{00000000-0005-0000-0000-00004A030000}"/>
    <cellStyle name="20% - Accent1 2 11 3 3" xfId="1035" xr:uid="{00000000-0005-0000-0000-00004B030000}"/>
    <cellStyle name="20% - Accent1 2 11 3 3 2" xfId="1036" xr:uid="{00000000-0005-0000-0000-00004C030000}"/>
    <cellStyle name="20% - Accent1 2 11 3 3 2 2" xfId="1037" xr:uid="{00000000-0005-0000-0000-00004D030000}"/>
    <cellStyle name="20% - Accent1 2 11 3 3 2 2 2" xfId="1038" xr:uid="{00000000-0005-0000-0000-00004E030000}"/>
    <cellStyle name="20% - Accent1 2 11 3 3 2 3" xfId="1039" xr:uid="{00000000-0005-0000-0000-00004F030000}"/>
    <cellStyle name="20% - Accent1 2 11 3 3 3" xfId="1040" xr:uid="{00000000-0005-0000-0000-000050030000}"/>
    <cellStyle name="20% - Accent1 2 11 3 3 3 2" xfId="1041" xr:uid="{00000000-0005-0000-0000-000051030000}"/>
    <cellStyle name="20% - Accent1 2 11 3 3 4" xfId="1042" xr:uid="{00000000-0005-0000-0000-000052030000}"/>
    <cellStyle name="20% - Accent1 2 11 3 4" xfId="1043" xr:uid="{00000000-0005-0000-0000-000053030000}"/>
    <cellStyle name="20% - Accent1 2 11 3 4 2" xfId="1044" xr:uid="{00000000-0005-0000-0000-000054030000}"/>
    <cellStyle name="20% - Accent1 2 11 3 4 2 2" xfId="1045" xr:uid="{00000000-0005-0000-0000-000055030000}"/>
    <cellStyle name="20% - Accent1 2 11 3 4 2 2 2" xfId="1046" xr:uid="{00000000-0005-0000-0000-000056030000}"/>
    <cellStyle name="20% - Accent1 2 11 3 4 2 3" xfId="1047" xr:uid="{00000000-0005-0000-0000-000057030000}"/>
    <cellStyle name="20% - Accent1 2 11 3 4 3" xfId="1048" xr:uid="{00000000-0005-0000-0000-000058030000}"/>
    <cellStyle name="20% - Accent1 2 11 3 4 3 2" xfId="1049" xr:uid="{00000000-0005-0000-0000-000059030000}"/>
    <cellStyle name="20% - Accent1 2 11 3 4 4" xfId="1050" xr:uid="{00000000-0005-0000-0000-00005A030000}"/>
    <cellStyle name="20% - Accent1 2 11 3 5" xfId="1051" xr:uid="{00000000-0005-0000-0000-00005B030000}"/>
    <cellStyle name="20% - Accent1 2 11 3 5 2" xfId="1052" xr:uid="{00000000-0005-0000-0000-00005C030000}"/>
    <cellStyle name="20% - Accent1 2 11 3 5 2 2" xfId="1053" xr:uid="{00000000-0005-0000-0000-00005D030000}"/>
    <cellStyle name="20% - Accent1 2 11 3 5 3" xfId="1054" xr:uid="{00000000-0005-0000-0000-00005E030000}"/>
    <cellStyle name="20% - Accent1 2 11 3 6" xfId="1055" xr:uid="{00000000-0005-0000-0000-00005F030000}"/>
    <cellStyle name="20% - Accent1 2 11 3 6 2" xfId="1056" xr:uid="{00000000-0005-0000-0000-000060030000}"/>
    <cellStyle name="20% - Accent1 2 11 3 6 2 2" xfId="1057" xr:uid="{00000000-0005-0000-0000-000061030000}"/>
    <cellStyle name="20% - Accent1 2 11 3 6 3" xfId="1058" xr:uid="{00000000-0005-0000-0000-000062030000}"/>
    <cellStyle name="20% - Accent1 2 11 3 7" xfId="1059" xr:uid="{00000000-0005-0000-0000-000063030000}"/>
    <cellStyle name="20% - Accent1 2 11 3 7 2" xfId="1060" xr:uid="{00000000-0005-0000-0000-000064030000}"/>
    <cellStyle name="20% - Accent1 2 11 3 8" xfId="1061" xr:uid="{00000000-0005-0000-0000-000065030000}"/>
    <cellStyle name="20% - Accent1 2 11 3 8 2" xfId="1062" xr:uid="{00000000-0005-0000-0000-000066030000}"/>
    <cellStyle name="20% - Accent1 2 11 3 9" xfId="1063" xr:uid="{00000000-0005-0000-0000-000067030000}"/>
    <cellStyle name="20% - Accent1 2 11 4" xfId="1064" xr:uid="{00000000-0005-0000-0000-000068030000}"/>
    <cellStyle name="20% - Accent1 2 11 4 2" xfId="1065" xr:uid="{00000000-0005-0000-0000-000069030000}"/>
    <cellStyle name="20% - Accent1 2 11 4 2 2" xfId="1066" xr:uid="{00000000-0005-0000-0000-00006A030000}"/>
    <cellStyle name="20% - Accent1 2 11 4 2 2 2" xfId="1067" xr:uid="{00000000-0005-0000-0000-00006B030000}"/>
    <cellStyle name="20% - Accent1 2 11 4 2 3" xfId="1068" xr:uid="{00000000-0005-0000-0000-00006C030000}"/>
    <cellStyle name="20% - Accent1 2 11 4 3" xfId="1069" xr:uid="{00000000-0005-0000-0000-00006D030000}"/>
    <cellStyle name="20% - Accent1 2 11 4 3 2" xfId="1070" xr:uid="{00000000-0005-0000-0000-00006E030000}"/>
    <cellStyle name="20% - Accent1 2 11 4 4" xfId="1071" xr:uid="{00000000-0005-0000-0000-00006F030000}"/>
    <cellStyle name="20% - Accent1 2 11 5" xfId="1072" xr:uid="{00000000-0005-0000-0000-000070030000}"/>
    <cellStyle name="20% - Accent1 2 11 5 2" xfId="1073" xr:uid="{00000000-0005-0000-0000-000071030000}"/>
    <cellStyle name="20% - Accent1 2 11 5 2 2" xfId="1074" xr:uid="{00000000-0005-0000-0000-000072030000}"/>
    <cellStyle name="20% - Accent1 2 11 5 2 2 2" xfId="1075" xr:uid="{00000000-0005-0000-0000-000073030000}"/>
    <cellStyle name="20% - Accent1 2 11 5 2 3" xfId="1076" xr:uid="{00000000-0005-0000-0000-000074030000}"/>
    <cellStyle name="20% - Accent1 2 11 5 3" xfId="1077" xr:uid="{00000000-0005-0000-0000-000075030000}"/>
    <cellStyle name="20% - Accent1 2 11 5 3 2" xfId="1078" xr:uid="{00000000-0005-0000-0000-000076030000}"/>
    <cellStyle name="20% - Accent1 2 11 5 4" xfId="1079" xr:uid="{00000000-0005-0000-0000-000077030000}"/>
    <cellStyle name="20% - Accent1 2 11 6" xfId="1080" xr:uid="{00000000-0005-0000-0000-000078030000}"/>
    <cellStyle name="20% - Accent1 2 11 6 2" xfId="1081" xr:uid="{00000000-0005-0000-0000-000079030000}"/>
    <cellStyle name="20% - Accent1 2 11 6 2 2" xfId="1082" xr:uid="{00000000-0005-0000-0000-00007A030000}"/>
    <cellStyle name="20% - Accent1 2 11 6 2 2 2" xfId="1083" xr:uid="{00000000-0005-0000-0000-00007B030000}"/>
    <cellStyle name="20% - Accent1 2 11 6 2 3" xfId="1084" xr:uid="{00000000-0005-0000-0000-00007C030000}"/>
    <cellStyle name="20% - Accent1 2 11 6 3" xfId="1085" xr:uid="{00000000-0005-0000-0000-00007D030000}"/>
    <cellStyle name="20% - Accent1 2 11 6 3 2" xfId="1086" xr:uid="{00000000-0005-0000-0000-00007E030000}"/>
    <cellStyle name="20% - Accent1 2 11 6 4" xfId="1087" xr:uid="{00000000-0005-0000-0000-00007F030000}"/>
    <cellStyle name="20% - Accent1 2 11 7" xfId="1088" xr:uid="{00000000-0005-0000-0000-000080030000}"/>
    <cellStyle name="20% - Accent1 2 11 7 2" xfId="1089" xr:uid="{00000000-0005-0000-0000-000081030000}"/>
    <cellStyle name="20% - Accent1 2 11 7 2 2" xfId="1090" xr:uid="{00000000-0005-0000-0000-000082030000}"/>
    <cellStyle name="20% - Accent1 2 11 7 3" xfId="1091" xr:uid="{00000000-0005-0000-0000-000083030000}"/>
    <cellStyle name="20% - Accent1 2 11 8" xfId="1092" xr:uid="{00000000-0005-0000-0000-000084030000}"/>
    <cellStyle name="20% - Accent1 2 11 8 2" xfId="1093" xr:uid="{00000000-0005-0000-0000-000085030000}"/>
    <cellStyle name="20% - Accent1 2 11 8 2 2" xfId="1094" xr:uid="{00000000-0005-0000-0000-000086030000}"/>
    <cellStyle name="20% - Accent1 2 11 8 3" xfId="1095" xr:uid="{00000000-0005-0000-0000-000087030000}"/>
    <cellStyle name="20% - Accent1 2 11 9" xfId="1096" xr:uid="{00000000-0005-0000-0000-000088030000}"/>
    <cellStyle name="20% - Accent1 2 11 9 2" xfId="1097" xr:uid="{00000000-0005-0000-0000-000089030000}"/>
    <cellStyle name="20% - Accent1 2 12" xfId="1098" xr:uid="{00000000-0005-0000-0000-00008A030000}"/>
    <cellStyle name="20% - Accent1 2 12 2" xfId="1099" xr:uid="{00000000-0005-0000-0000-00008B030000}"/>
    <cellStyle name="20% - Accent1 2 12 2 2" xfId="1100" xr:uid="{00000000-0005-0000-0000-00008C030000}"/>
    <cellStyle name="20% - Accent1 2 12 2 2 2" xfId="1101" xr:uid="{00000000-0005-0000-0000-00008D030000}"/>
    <cellStyle name="20% - Accent1 2 12 2 2 2 2" xfId="1102" xr:uid="{00000000-0005-0000-0000-00008E030000}"/>
    <cellStyle name="20% - Accent1 2 12 2 2 3" xfId="1103" xr:uid="{00000000-0005-0000-0000-00008F030000}"/>
    <cellStyle name="20% - Accent1 2 12 2 3" xfId="1104" xr:uid="{00000000-0005-0000-0000-000090030000}"/>
    <cellStyle name="20% - Accent1 2 12 2 3 2" xfId="1105" xr:uid="{00000000-0005-0000-0000-000091030000}"/>
    <cellStyle name="20% - Accent1 2 12 2 4" xfId="1106" xr:uid="{00000000-0005-0000-0000-000092030000}"/>
    <cellStyle name="20% - Accent1 2 12 3" xfId="1107" xr:uid="{00000000-0005-0000-0000-000093030000}"/>
    <cellStyle name="20% - Accent1 2 12 3 2" xfId="1108" xr:uid="{00000000-0005-0000-0000-000094030000}"/>
    <cellStyle name="20% - Accent1 2 12 3 2 2" xfId="1109" xr:uid="{00000000-0005-0000-0000-000095030000}"/>
    <cellStyle name="20% - Accent1 2 12 3 2 2 2" xfId="1110" xr:uid="{00000000-0005-0000-0000-000096030000}"/>
    <cellStyle name="20% - Accent1 2 12 3 2 3" xfId="1111" xr:uid="{00000000-0005-0000-0000-000097030000}"/>
    <cellStyle name="20% - Accent1 2 12 3 3" xfId="1112" xr:uid="{00000000-0005-0000-0000-000098030000}"/>
    <cellStyle name="20% - Accent1 2 12 3 3 2" xfId="1113" xr:uid="{00000000-0005-0000-0000-000099030000}"/>
    <cellStyle name="20% - Accent1 2 12 3 4" xfId="1114" xr:uid="{00000000-0005-0000-0000-00009A030000}"/>
    <cellStyle name="20% - Accent1 2 12 4" xfId="1115" xr:uid="{00000000-0005-0000-0000-00009B030000}"/>
    <cellStyle name="20% - Accent1 2 12 4 2" xfId="1116" xr:uid="{00000000-0005-0000-0000-00009C030000}"/>
    <cellStyle name="20% - Accent1 2 12 4 2 2" xfId="1117" xr:uid="{00000000-0005-0000-0000-00009D030000}"/>
    <cellStyle name="20% - Accent1 2 12 4 2 2 2" xfId="1118" xr:uid="{00000000-0005-0000-0000-00009E030000}"/>
    <cellStyle name="20% - Accent1 2 12 4 2 3" xfId="1119" xr:uid="{00000000-0005-0000-0000-00009F030000}"/>
    <cellStyle name="20% - Accent1 2 12 4 3" xfId="1120" xr:uid="{00000000-0005-0000-0000-0000A0030000}"/>
    <cellStyle name="20% - Accent1 2 12 4 3 2" xfId="1121" xr:uid="{00000000-0005-0000-0000-0000A1030000}"/>
    <cellStyle name="20% - Accent1 2 12 4 4" xfId="1122" xr:uid="{00000000-0005-0000-0000-0000A2030000}"/>
    <cellStyle name="20% - Accent1 2 12 5" xfId="1123" xr:uid="{00000000-0005-0000-0000-0000A3030000}"/>
    <cellStyle name="20% - Accent1 2 12 5 2" xfId="1124" xr:uid="{00000000-0005-0000-0000-0000A4030000}"/>
    <cellStyle name="20% - Accent1 2 12 5 2 2" xfId="1125" xr:uid="{00000000-0005-0000-0000-0000A5030000}"/>
    <cellStyle name="20% - Accent1 2 12 5 3" xfId="1126" xr:uid="{00000000-0005-0000-0000-0000A6030000}"/>
    <cellStyle name="20% - Accent1 2 12 6" xfId="1127" xr:uid="{00000000-0005-0000-0000-0000A7030000}"/>
    <cellStyle name="20% - Accent1 2 12 6 2" xfId="1128" xr:uid="{00000000-0005-0000-0000-0000A8030000}"/>
    <cellStyle name="20% - Accent1 2 12 6 2 2" xfId="1129" xr:uid="{00000000-0005-0000-0000-0000A9030000}"/>
    <cellStyle name="20% - Accent1 2 12 6 3" xfId="1130" xr:uid="{00000000-0005-0000-0000-0000AA030000}"/>
    <cellStyle name="20% - Accent1 2 12 7" xfId="1131" xr:uid="{00000000-0005-0000-0000-0000AB030000}"/>
    <cellStyle name="20% - Accent1 2 12 7 2" xfId="1132" xr:uid="{00000000-0005-0000-0000-0000AC030000}"/>
    <cellStyle name="20% - Accent1 2 12 8" xfId="1133" xr:uid="{00000000-0005-0000-0000-0000AD030000}"/>
    <cellStyle name="20% - Accent1 2 12 8 2" xfId="1134" xr:uid="{00000000-0005-0000-0000-0000AE030000}"/>
    <cellStyle name="20% - Accent1 2 12 9" xfId="1135" xr:uid="{00000000-0005-0000-0000-0000AF030000}"/>
    <cellStyle name="20% - Accent1 2 13" xfId="1136" xr:uid="{00000000-0005-0000-0000-0000B0030000}"/>
    <cellStyle name="20% - Accent1 2 13 2" xfId="1137" xr:uid="{00000000-0005-0000-0000-0000B1030000}"/>
    <cellStyle name="20% - Accent1 2 13 2 2" xfId="1138" xr:uid="{00000000-0005-0000-0000-0000B2030000}"/>
    <cellStyle name="20% - Accent1 2 13 2 2 2" xfId="1139" xr:uid="{00000000-0005-0000-0000-0000B3030000}"/>
    <cellStyle name="20% - Accent1 2 13 2 2 2 2" xfId="1140" xr:uid="{00000000-0005-0000-0000-0000B4030000}"/>
    <cellStyle name="20% - Accent1 2 13 2 2 3" xfId="1141" xr:uid="{00000000-0005-0000-0000-0000B5030000}"/>
    <cellStyle name="20% - Accent1 2 13 2 3" xfId="1142" xr:uid="{00000000-0005-0000-0000-0000B6030000}"/>
    <cellStyle name="20% - Accent1 2 13 2 3 2" xfId="1143" xr:uid="{00000000-0005-0000-0000-0000B7030000}"/>
    <cellStyle name="20% - Accent1 2 13 2 4" xfId="1144" xr:uid="{00000000-0005-0000-0000-0000B8030000}"/>
    <cellStyle name="20% - Accent1 2 13 3" xfId="1145" xr:uid="{00000000-0005-0000-0000-0000B9030000}"/>
    <cellStyle name="20% - Accent1 2 13 3 2" xfId="1146" xr:uid="{00000000-0005-0000-0000-0000BA030000}"/>
    <cellStyle name="20% - Accent1 2 13 3 2 2" xfId="1147" xr:uid="{00000000-0005-0000-0000-0000BB030000}"/>
    <cellStyle name="20% - Accent1 2 13 3 2 2 2" xfId="1148" xr:uid="{00000000-0005-0000-0000-0000BC030000}"/>
    <cellStyle name="20% - Accent1 2 13 3 2 3" xfId="1149" xr:uid="{00000000-0005-0000-0000-0000BD030000}"/>
    <cellStyle name="20% - Accent1 2 13 3 3" xfId="1150" xr:uid="{00000000-0005-0000-0000-0000BE030000}"/>
    <cellStyle name="20% - Accent1 2 13 3 3 2" xfId="1151" xr:uid="{00000000-0005-0000-0000-0000BF030000}"/>
    <cellStyle name="20% - Accent1 2 13 3 4" xfId="1152" xr:uid="{00000000-0005-0000-0000-0000C0030000}"/>
    <cellStyle name="20% - Accent1 2 13 4" xfId="1153" xr:uid="{00000000-0005-0000-0000-0000C1030000}"/>
    <cellStyle name="20% - Accent1 2 13 4 2" xfId="1154" xr:uid="{00000000-0005-0000-0000-0000C2030000}"/>
    <cellStyle name="20% - Accent1 2 13 4 2 2" xfId="1155" xr:uid="{00000000-0005-0000-0000-0000C3030000}"/>
    <cellStyle name="20% - Accent1 2 13 4 2 2 2" xfId="1156" xr:uid="{00000000-0005-0000-0000-0000C4030000}"/>
    <cellStyle name="20% - Accent1 2 13 4 2 3" xfId="1157" xr:uid="{00000000-0005-0000-0000-0000C5030000}"/>
    <cellStyle name="20% - Accent1 2 13 4 3" xfId="1158" xr:uid="{00000000-0005-0000-0000-0000C6030000}"/>
    <cellStyle name="20% - Accent1 2 13 4 3 2" xfId="1159" xr:uid="{00000000-0005-0000-0000-0000C7030000}"/>
    <cellStyle name="20% - Accent1 2 13 4 4" xfId="1160" xr:uid="{00000000-0005-0000-0000-0000C8030000}"/>
    <cellStyle name="20% - Accent1 2 13 5" xfId="1161" xr:uid="{00000000-0005-0000-0000-0000C9030000}"/>
    <cellStyle name="20% - Accent1 2 13 5 2" xfId="1162" xr:uid="{00000000-0005-0000-0000-0000CA030000}"/>
    <cellStyle name="20% - Accent1 2 13 5 2 2" xfId="1163" xr:uid="{00000000-0005-0000-0000-0000CB030000}"/>
    <cellStyle name="20% - Accent1 2 13 5 3" xfId="1164" xr:uid="{00000000-0005-0000-0000-0000CC030000}"/>
    <cellStyle name="20% - Accent1 2 13 6" xfId="1165" xr:uid="{00000000-0005-0000-0000-0000CD030000}"/>
    <cellStyle name="20% - Accent1 2 13 6 2" xfId="1166" xr:uid="{00000000-0005-0000-0000-0000CE030000}"/>
    <cellStyle name="20% - Accent1 2 13 6 2 2" xfId="1167" xr:uid="{00000000-0005-0000-0000-0000CF030000}"/>
    <cellStyle name="20% - Accent1 2 13 6 3" xfId="1168" xr:uid="{00000000-0005-0000-0000-0000D0030000}"/>
    <cellStyle name="20% - Accent1 2 13 7" xfId="1169" xr:uid="{00000000-0005-0000-0000-0000D1030000}"/>
    <cellStyle name="20% - Accent1 2 13 7 2" xfId="1170" xr:uid="{00000000-0005-0000-0000-0000D2030000}"/>
    <cellStyle name="20% - Accent1 2 13 8" xfId="1171" xr:uid="{00000000-0005-0000-0000-0000D3030000}"/>
    <cellStyle name="20% - Accent1 2 13 8 2" xfId="1172" xr:uid="{00000000-0005-0000-0000-0000D4030000}"/>
    <cellStyle name="20% - Accent1 2 13 9" xfId="1173" xr:uid="{00000000-0005-0000-0000-0000D5030000}"/>
    <cellStyle name="20% - Accent1 2 14" xfId="1174" xr:uid="{00000000-0005-0000-0000-0000D6030000}"/>
    <cellStyle name="20% - Accent1 2 14 2" xfId="1175" xr:uid="{00000000-0005-0000-0000-0000D7030000}"/>
    <cellStyle name="20% - Accent1 2 14 2 2" xfId="1176" xr:uid="{00000000-0005-0000-0000-0000D8030000}"/>
    <cellStyle name="20% - Accent1 2 14 2 2 2" xfId="1177" xr:uid="{00000000-0005-0000-0000-0000D9030000}"/>
    <cellStyle name="20% - Accent1 2 14 2 3" xfId="1178" xr:uid="{00000000-0005-0000-0000-0000DA030000}"/>
    <cellStyle name="20% - Accent1 2 14 3" xfId="1179" xr:uid="{00000000-0005-0000-0000-0000DB030000}"/>
    <cellStyle name="20% - Accent1 2 14 3 2" xfId="1180" xr:uid="{00000000-0005-0000-0000-0000DC030000}"/>
    <cellStyle name="20% - Accent1 2 14 4" xfId="1181" xr:uid="{00000000-0005-0000-0000-0000DD030000}"/>
    <cellStyle name="20% - Accent1 2 15" xfId="1182" xr:uid="{00000000-0005-0000-0000-0000DE030000}"/>
    <cellStyle name="20% - Accent1 2 15 2" xfId="1183" xr:uid="{00000000-0005-0000-0000-0000DF030000}"/>
    <cellStyle name="20% - Accent1 2 15 2 2" xfId="1184" xr:uid="{00000000-0005-0000-0000-0000E0030000}"/>
    <cellStyle name="20% - Accent1 2 15 2 2 2" xfId="1185" xr:uid="{00000000-0005-0000-0000-0000E1030000}"/>
    <cellStyle name="20% - Accent1 2 15 2 3" xfId="1186" xr:uid="{00000000-0005-0000-0000-0000E2030000}"/>
    <cellStyle name="20% - Accent1 2 15 3" xfId="1187" xr:uid="{00000000-0005-0000-0000-0000E3030000}"/>
    <cellStyle name="20% - Accent1 2 15 3 2" xfId="1188" xr:uid="{00000000-0005-0000-0000-0000E4030000}"/>
    <cellStyle name="20% - Accent1 2 15 4" xfId="1189" xr:uid="{00000000-0005-0000-0000-0000E5030000}"/>
    <cellStyle name="20% - Accent1 2 16" xfId="1190" xr:uid="{00000000-0005-0000-0000-0000E6030000}"/>
    <cellStyle name="20% - Accent1 2 16 2" xfId="1191" xr:uid="{00000000-0005-0000-0000-0000E7030000}"/>
    <cellStyle name="20% - Accent1 2 16 2 2" xfId="1192" xr:uid="{00000000-0005-0000-0000-0000E8030000}"/>
    <cellStyle name="20% - Accent1 2 16 2 2 2" xfId="1193" xr:uid="{00000000-0005-0000-0000-0000E9030000}"/>
    <cellStyle name="20% - Accent1 2 16 2 3" xfId="1194" xr:uid="{00000000-0005-0000-0000-0000EA030000}"/>
    <cellStyle name="20% - Accent1 2 16 3" xfId="1195" xr:uid="{00000000-0005-0000-0000-0000EB030000}"/>
    <cellStyle name="20% - Accent1 2 16 3 2" xfId="1196" xr:uid="{00000000-0005-0000-0000-0000EC030000}"/>
    <cellStyle name="20% - Accent1 2 16 4" xfId="1197" xr:uid="{00000000-0005-0000-0000-0000ED030000}"/>
    <cellStyle name="20% - Accent1 2 17" xfId="1198" xr:uid="{00000000-0005-0000-0000-0000EE030000}"/>
    <cellStyle name="20% - Accent1 2 17 2" xfId="1199" xr:uid="{00000000-0005-0000-0000-0000EF030000}"/>
    <cellStyle name="20% - Accent1 2 17 2 2" xfId="1200" xr:uid="{00000000-0005-0000-0000-0000F0030000}"/>
    <cellStyle name="20% - Accent1 2 17 3" xfId="1201" xr:uid="{00000000-0005-0000-0000-0000F1030000}"/>
    <cellStyle name="20% - Accent1 2 18" xfId="114" xr:uid="{00000000-0005-0000-0000-0000F2030000}"/>
    <cellStyle name="20% - Accent1 2 18 2" xfId="115" xr:uid="{00000000-0005-0000-0000-0000F3030000}"/>
    <cellStyle name="20% - Accent1 2 18 2 2" xfId="1202" xr:uid="{00000000-0005-0000-0000-0000F4030000}"/>
    <cellStyle name="20% - Accent1 2 18 3" xfId="116" xr:uid="{00000000-0005-0000-0000-0000F5030000}"/>
    <cellStyle name="20% - Accent1 2 18 4" xfId="1203" xr:uid="{00000000-0005-0000-0000-0000F6030000}"/>
    <cellStyle name="20% - Accent1 2 19" xfId="1204" xr:uid="{00000000-0005-0000-0000-0000F7030000}"/>
    <cellStyle name="20% - Accent1 2 19 2" xfId="1205" xr:uid="{00000000-0005-0000-0000-0000F8030000}"/>
    <cellStyle name="20% - Accent1 2 2" xfId="1206" xr:uid="{00000000-0005-0000-0000-0000F9030000}"/>
    <cellStyle name="20% - Accent1 2 2 10" xfId="1207" xr:uid="{00000000-0005-0000-0000-0000FA030000}"/>
    <cellStyle name="20% - Accent1 2 2 10 10" xfId="1208" xr:uid="{00000000-0005-0000-0000-0000FB030000}"/>
    <cellStyle name="20% - Accent1 2 2 10 10 2" xfId="1209" xr:uid="{00000000-0005-0000-0000-0000FC030000}"/>
    <cellStyle name="20% - Accent1 2 2 10 11" xfId="1210" xr:uid="{00000000-0005-0000-0000-0000FD030000}"/>
    <cellStyle name="20% - Accent1 2 2 10 2" xfId="1211" xr:uid="{00000000-0005-0000-0000-0000FE030000}"/>
    <cellStyle name="20% - Accent1 2 2 10 2 2" xfId="1212" xr:uid="{00000000-0005-0000-0000-0000FF030000}"/>
    <cellStyle name="20% - Accent1 2 2 10 2 2 2" xfId="1213" xr:uid="{00000000-0005-0000-0000-000000040000}"/>
    <cellStyle name="20% - Accent1 2 2 10 2 2 2 2" xfId="1214" xr:uid="{00000000-0005-0000-0000-000001040000}"/>
    <cellStyle name="20% - Accent1 2 2 10 2 2 2 2 2" xfId="1215" xr:uid="{00000000-0005-0000-0000-000002040000}"/>
    <cellStyle name="20% - Accent1 2 2 10 2 2 2 3" xfId="1216" xr:uid="{00000000-0005-0000-0000-000003040000}"/>
    <cellStyle name="20% - Accent1 2 2 10 2 2 3" xfId="1217" xr:uid="{00000000-0005-0000-0000-000004040000}"/>
    <cellStyle name="20% - Accent1 2 2 10 2 2 3 2" xfId="1218" xr:uid="{00000000-0005-0000-0000-000005040000}"/>
    <cellStyle name="20% - Accent1 2 2 10 2 2 4" xfId="1219" xr:uid="{00000000-0005-0000-0000-000006040000}"/>
    <cellStyle name="20% - Accent1 2 2 10 2 3" xfId="1220" xr:uid="{00000000-0005-0000-0000-000007040000}"/>
    <cellStyle name="20% - Accent1 2 2 10 2 3 2" xfId="1221" xr:uid="{00000000-0005-0000-0000-000008040000}"/>
    <cellStyle name="20% - Accent1 2 2 10 2 3 2 2" xfId="1222" xr:uid="{00000000-0005-0000-0000-000009040000}"/>
    <cellStyle name="20% - Accent1 2 2 10 2 3 2 2 2" xfId="1223" xr:uid="{00000000-0005-0000-0000-00000A040000}"/>
    <cellStyle name="20% - Accent1 2 2 10 2 3 2 3" xfId="1224" xr:uid="{00000000-0005-0000-0000-00000B040000}"/>
    <cellStyle name="20% - Accent1 2 2 10 2 3 3" xfId="1225" xr:uid="{00000000-0005-0000-0000-00000C040000}"/>
    <cellStyle name="20% - Accent1 2 2 10 2 3 3 2" xfId="1226" xr:uid="{00000000-0005-0000-0000-00000D040000}"/>
    <cellStyle name="20% - Accent1 2 2 10 2 3 4" xfId="1227" xr:uid="{00000000-0005-0000-0000-00000E040000}"/>
    <cellStyle name="20% - Accent1 2 2 10 2 4" xfId="1228" xr:uid="{00000000-0005-0000-0000-00000F040000}"/>
    <cellStyle name="20% - Accent1 2 2 10 2 4 2" xfId="1229" xr:uid="{00000000-0005-0000-0000-000010040000}"/>
    <cellStyle name="20% - Accent1 2 2 10 2 4 2 2" xfId="1230" xr:uid="{00000000-0005-0000-0000-000011040000}"/>
    <cellStyle name="20% - Accent1 2 2 10 2 4 2 2 2" xfId="1231" xr:uid="{00000000-0005-0000-0000-000012040000}"/>
    <cellStyle name="20% - Accent1 2 2 10 2 4 2 3" xfId="1232" xr:uid="{00000000-0005-0000-0000-000013040000}"/>
    <cellStyle name="20% - Accent1 2 2 10 2 4 3" xfId="1233" xr:uid="{00000000-0005-0000-0000-000014040000}"/>
    <cellStyle name="20% - Accent1 2 2 10 2 4 3 2" xfId="1234" xr:uid="{00000000-0005-0000-0000-000015040000}"/>
    <cellStyle name="20% - Accent1 2 2 10 2 4 4" xfId="1235" xr:uid="{00000000-0005-0000-0000-000016040000}"/>
    <cellStyle name="20% - Accent1 2 2 10 2 5" xfId="1236" xr:uid="{00000000-0005-0000-0000-000017040000}"/>
    <cellStyle name="20% - Accent1 2 2 10 2 5 2" xfId="1237" xr:uid="{00000000-0005-0000-0000-000018040000}"/>
    <cellStyle name="20% - Accent1 2 2 10 2 5 2 2" xfId="1238" xr:uid="{00000000-0005-0000-0000-000019040000}"/>
    <cellStyle name="20% - Accent1 2 2 10 2 5 3" xfId="1239" xr:uid="{00000000-0005-0000-0000-00001A040000}"/>
    <cellStyle name="20% - Accent1 2 2 10 2 6" xfId="1240" xr:uid="{00000000-0005-0000-0000-00001B040000}"/>
    <cellStyle name="20% - Accent1 2 2 10 2 6 2" xfId="1241" xr:uid="{00000000-0005-0000-0000-00001C040000}"/>
    <cellStyle name="20% - Accent1 2 2 10 2 6 2 2" xfId="1242" xr:uid="{00000000-0005-0000-0000-00001D040000}"/>
    <cellStyle name="20% - Accent1 2 2 10 2 6 3" xfId="1243" xr:uid="{00000000-0005-0000-0000-00001E040000}"/>
    <cellStyle name="20% - Accent1 2 2 10 2 7" xfId="1244" xr:uid="{00000000-0005-0000-0000-00001F040000}"/>
    <cellStyle name="20% - Accent1 2 2 10 2 7 2" xfId="1245" xr:uid="{00000000-0005-0000-0000-000020040000}"/>
    <cellStyle name="20% - Accent1 2 2 10 2 8" xfId="1246" xr:uid="{00000000-0005-0000-0000-000021040000}"/>
    <cellStyle name="20% - Accent1 2 2 10 2 8 2" xfId="1247" xr:uid="{00000000-0005-0000-0000-000022040000}"/>
    <cellStyle name="20% - Accent1 2 2 10 2 9" xfId="1248" xr:uid="{00000000-0005-0000-0000-000023040000}"/>
    <cellStyle name="20% - Accent1 2 2 10 3" xfId="1249" xr:uid="{00000000-0005-0000-0000-000024040000}"/>
    <cellStyle name="20% - Accent1 2 2 10 3 2" xfId="1250" xr:uid="{00000000-0005-0000-0000-000025040000}"/>
    <cellStyle name="20% - Accent1 2 2 10 3 2 2" xfId="1251" xr:uid="{00000000-0005-0000-0000-000026040000}"/>
    <cellStyle name="20% - Accent1 2 2 10 3 2 2 2" xfId="1252" xr:uid="{00000000-0005-0000-0000-000027040000}"/>
    <cellStyle name="20% - Accent1 2 2 10 3 2 2 2 2" xfId="1253" xr:uid="{00000000-0005-0000-0000-000028040000}"/>
    <cellStyle name="20% - Accent1 2 2 10 3 2 2 3" xfId="1254" xr:uid="{00000000-0005-0000-0000-000029040000}"/>
    <cellStyle name="20% - Accent1 2 2 10 3 2 3" xfId="1255" xr:uid="{00000000-0005-0000-0000-00002A040000}"/>
    <cellStyle name="20% - Accent1 2 2 10 3 2 3 2" xfId="1256" xr:uid="{00000000-0005-0000-0000-00002B040000}"/>
    <cellStyle name="20% - Accent1 2 2 10 3 2 4" xfId="1257" xr:uid="{00000000-0005-0000-0000-00002C040000}"/>
    <cellStyle name="20% - Accent1 2 2 10 3 3" xfId="1258" xr:uid="{00000000-0005-0000-0000-00002D040000}"/>
    <cellStyle name="20% - Accent1 2 2 10 3 3 2" xfId="1259" xr:uid="{00000000-0005-0000-0000-00002E040000}"/>
    <cellStyle name="20% - Accent1 2 2 10 3 3 2 2" xfId="1260" xr:uid="{00000000-0005-0000-0000-00002F040000}"/>
    <cellStyle name="20% - Accent1 2 2 10 3 3 2 2 2" xfId="1261" xr:uid="{00000000-0005-0000-0000-000030040000}"/>
    <cellStyle name="20% - Accent1 2 2 10 3 3 2 3" xfId="1262" xr:uid="{00000000-0005-0000-0000-000031040000}"/>
    <cellStyle name="20% - Accent1 2 2 10 3 3 3" xfId="1263" xr:uid="{00000000-0005-0000-0000-000032040000}"/>
    <cellStyle name="20% - Accent1 2 2 10 3 3 3 2" xfId="1264" xr:uid="{00000000-0005-0000-0000-000033040000}"/>
    <cellStyle name="20% - Accent1 2 2 10 3 3 4" xfId="1265" xr:uid="{00000000-0005-0000-0000-000034040000}"/>
    <cellStyle name="20% - Accent1 2 2 10 3 4" xfId="1266" xr:uid="{00000000-0005-0000-0000-000035040000}"/>
    <cellStyle name="20% - Accent1 2 2 10 3 4 2" xfId="1267" xr:uid="{00000000-0005-0000-0000-000036040000}"/>
    <cellStyle name="20% - Accent1 2 2 10 3 4 2 2" xfId="1268" xr:uid="{00000000-0005-0000-0000-000037040000}"/>
    <cellStyle name="20% - Accent1 2 2 10 3 4 2 2 2" xfId="1269" xr:uid="{00000000-0005-0000-0000-000038040000}"/>
    <cellStyle name="20% - Accent1 2 2 10 3 4 2 3" xfId="1270" xr:uid="{00000000-0005-0000-0000-000039040000}"/>
    <cellStyle name="20% - Accent1 2 2 10 3 4 3" xfId="1271" xr:uid="{00000000-0005-0000-0000-00003A040000}"/>
    <cellStyle name="20% - Accent1 2 2 10 3 4 3 2" xfId="1272" xr:uid="{00000000-0005-0000-0000-00003B040000}"/>
    <cellStyle name="20% - Accent1 2 2 10 3 4 4" xfId="1273" xr:uid="{00000000-0005-0000-0000-00003C040000}"/>
    <cellStyle name="20% - Accent1 2 2 10 3 5" xfId="1274" xr:uid="{00000000-0005-0000-0000-00003D040000}"/>
    <cellStyle name="20% - Accent1 2 2 10 3 5 2" xfId="1275" xr:uid="{00000000-0005-0000-0000-00003E040000}"/>
    <cellStyle name="20% - Accent1 2 2 10 3 5 2 2" xfId="1276" xr:uid="{00000000-0005-0000-0000-00003F040000}"/>
    <cellStyle name="20% - Accent1 2 2 10 3 5 3" xfId="1277" xr:uid="{00000000-0005-0000-0000-000040040000}"/>
    <cellStyle name="20% - Accent1 2 2 10 3 6" xfId="1278" xr:uid="{00000000-0005-0000-0000-000041040000}"/>
    <cellStyle name="20% - Accent1 2 2 10 3 6 2" xfId="1279" xr:uid="{00000000-0005-0000-0000-000042040000}"/>
    <cellStyle name="20% - Accent1 2 2 10 3 6 2 2" xfId="1280" xr:uid="{00000000-0005-0000-0000-000043040000}"/>
    <cellStyle name="20% - Accent1 2 2 10 3 6 3" xfId="1281" xr:uid="{00000000-0005-0000-0000-000044040000}"/>
    <cellStyle name="20% - Accent1 2 2 10 3 7" xfId="1282" xr:uid="{00000000-0005-0000-0000-000045040000}"/>
    <cellStyle name="20% - Accent1 2 2 10 3 7 2" xfId="1283" xr:uid="{00000000-0005-0000-0000-000046040000}"/>
    <cellStyle name="20% - Accent1 2 2 10 3 8" xfId="1284" xr:uid="{00000000-0005-0000-0000-000047040000}"/>
    <cellStyle name="20% - Accent1 2 2 10 3 8 2" xfId="1285" xr:uid="{00000000-0005-0000-0000-000048040000}"/>
    <cellStyle name="20% - Accent1 2 2 10 3 9" xfId="1286" xr:uid="{00000000-0005-0000-0000-000049040000}"/>
    <cellStyle name="20% - Accent1 2 2 10 4" xfId="1287" xr:uid="{00000000-0005-0000-0000-00004A040000}"/>
    <cellStyle name="20% - Accent1 2 2 10 4 2" xfId="1288" xr:uid="{00000000-0005-0000-0000-00004B040000}"/>
    <cellStyle name="20% - Accent1 2 2 10 4 2 2" xfId="1289" xr:uid="{00000000-0005-0000-0000-00004C040000}"/>
    <cellStyle name="20% - Accent1 2 2 10 4 2 2 2" xfId="1290" xr:uid="{00000000-0005-0000-0000-00004D040000}"/>
    <cellStyle name="20% - Accent1 2 2 10 4 2 3" xfId="1291" xr:uid="{00000000-0005-0000-0000-00004E040000}"/>
    <cellStyle name="20% - Accent1 2 2 10 4 3" xfId="1292" xr:uid="{00000000-0005-0000-0000-00004F040000}"/>
    <cellStyle name="20% - Accent1 2 2 10 4 3 2" xfId="1293" xr:uid="{00000000-0005-0000-0000-000050040000}"/>
    <cellStyle name="20% - Accent1 2 2 10 4 4" xfId="1294" xr:uid="{00000000-0005-0000-0000-000051040000}"/>
    <cellStyle name="20% - Accent1 2 2 10 5" xfId="1295" xr:uid="{00000000-0005-0000-0000-000052040000}"/>
    <cellStyle name="20% - Accent1 2 2 10 5 2" xfId="1296" xr:uid="{00000000-0005-0000-0000-000053040000}"/>
    <cellStyle name="20% - Accent1 2 2 10 5 2 2" xfId="1297" xr:uid="{00000000-0005-0000-0000-000054040000}"/>
    <cellStyle name="20% - Accent1 2 2 10 5 2 2 2" xfId="1298" xr:uid="{00000000-0005-0000-0000-000055040000}"/>
    <cellStyle name="20% - Accent1 2 2 10 5 2 3" xfId="1299" xr:uid="{00000000-0005-0000-0000-000056040000}"/>
    <cellStyle name="20% - Accent1 2 2 10 5 3" xfId="1300" xr:uid="{00000000-0005-0000-0000-000057040000}"/>
    <cellStyle name="20% - Accent1 2 2 10 5 3 2" xfId="1301" xr:uid="{00000000-0005-0000-0000-000058040000}"/>
    <cellStyle name="20% - Accent1 2 2 10 5 4" xfId="1302" xr:uid="{00000000-0005-0000-0000-000059040000}"/>
    <cellStyle name="20% - Accent1 2 2 10 6" xfId="1303" xr:uid="{00000000-0005-0000-0000-00005A040000}"/>
    <cellStyle name="20% - Accent1 2 2 10 6 2" xfId="1304" xr:uid="{00000000-0005-0000-0000-00005B040000}"/>
    <cellStyle name="20% - Accent1 2 2 10 6 2 2" xfId="1305" xr:uid="{00000000-0005-0000-0000-00005C040000}"/>
    <cellStyle name="20% - Accent1 2 2 10 6 2 2 2" xfId="1306" xr:uid="{00000000-0005-0000-0000-00005D040000}"/>
    <cellStyle name="20% - Accent1 2 2 10 6 2 3" xfId="1307" xr:uid="{00000000-0005-0000-0000-00005E040000}"/>
    <cellStyle name="20% - Accent1 2 2 10 6 3" xfId="1308" xr:uid="{00000000-0005-0000-0000-00005F040000}"/>
    <cellStyle name="20% - Accent1 2 2 10 6 3 2" xfId="1309" xr:uid="{00000000-0005-0000-0000-000060040000}"/>
    <cellStyle name="20% - Accent1 2 2 10 6 4" xfId="1310" xr:uid="{00000000-0005-0000-0000-000061040000}"/>
    <cellStyle name="20% - Accent1 2 2 10 7" xfId="1311" xr:uid="{00000000-0005-0000-0000-000062040000}"/>
    <cellStyle name="20% - Accent1 2 2 10 7 2" xfId="1312" xr:uid="{00000000-0005-0000-0000-000063040000}"/>
    <cellStyle name="20% - Accent1 2 2 10 7 2 2" xfId="1313" xr:uid="{00000000-0005-0000-0000-000064040000}"/>
    <cellStyle name="20% - Accent1 2 2 10 7 3" xfId="1314" xr:uid="{00000000-0005-0000-0000-000065040000}"/>
    <cellStyle name="20% - Accent1 2 2 10 8" xfId="1315" xr:uid="{00000000-0005-0000-0000-000066040000}"/>
    <cellStyle name="20% - Accent1 2 2 10 8 2" xfId="1316" xr:uid="{00000000-0005-0000-0000-000067040000}"/>
    <cellStyle name="20% - Accent1 2 2 10 8 2 2" xfId="1317" xr:uid="{00000000-0005-0000-0000-000068040000}"/>
    <cellStyle name="20% - Accent1 2 2 10 8 3" xfId="1318" xr:uid="{00000000-0005-0000-0000-000069040000}"/>
    <cellStyle name="20% - Accent1 2 2 10 9" xfId="1319" xr:uid="{00000000-0005-0000-0000-00006A040000}"/>
    <cellStyle name="20% - Accent1 2 2 10 9 2" xfId="1320" xr:uid="{00000000-0005-0000-0000-00006B040000}"/>
    <cellStyle name="20% - Accent1 2 2 11" xfId="1321" xr:uid="{00000000-0005-0000-0000-00006C040000}"/>
    <cellStyle name="20% - Accent1 2 2 11 2" xfId="1322" xr:uid="{00000000-0005-0000-0000-00006D040000}"/>
    <cellStyle name="20% - Accent1 2 2 11 2 2" xfId="1323" xr:uid="{00000000-0005-0000-0000-00006E040000}"/>
    <cellStyle name="20% - Accent1 2 2 11 2 2 2" xfId="1324" xr:uid="{00000000-0005-0000-0000-00006F040000}"/>
    <cellStyle name="20% - Accent1 2 2 11 2 2 2 2" xfId="1325" xr:uid="{00000000-0005-0000-0000-000070040000}"/>
    <cellStyle name="20% - Accent1 2 2 11 2 2 3" xfId="1326" xr:uid="{00000000-0005-0000-0000-000071040000}"/>
    <cellStyle name="20% - Accent1 2 2 11 2 3" xfId="1327" xr:uid="{00000000-0005-0000-0000-000072040000}"/>
    <cellStyle name="20% - Accent1 2 2 11 2 3 2" xfId="1328" xr:uid="{00000000-0005-0000-0000-000073040000}"/>
    <cellStyle name="20% - Accent1 2 2 11 2 4" xfId="1329" xr:uid="{00000000-0005-0000-0000-000074040000}"/>
    <cellStyle name="20% - Accent1 2 2 11 3" xfId="1330" xr:uid="{00000000-0005-0000-0000-000075040000}"/>
    <cellStyle name="20% - Accent1 2 2 11 3 2" xfId="1331" xr:uid="{00000000-0005-0000-0000-000076040000}"/>
    <cellStyle name="20% - Accent1 2 2 11 3 2 2" xfId="1332" xr:uid="{00000000-0005-0000-0000-000077040000}"/>
    <cellStyle name="20% - Accent1 2 2 11 3 2 2 2" xfId="1333" xr:uid="{00000000-0005-0000-0000-000078040000}"/>
    <cellStyle name="20% - Accent1 2 2 11 3 2 3" xfId="1334" xr:uid="{00000000-0005-0000-0000-000079040000}"/>
    <cellStyle name="20% - Accent1 2 2 11 3 3" xfId="1335" xr:uid="{00000000-0005-0000-0000-00007A040000}"/>
    <cellStyle name="20% - Accent1 2 2 11 3 3 2" xfId="1336" xr:uid="{00000000-0005-0000-0000-00007B040000}"/>
    <cellStyle name="20% - Accent1 2 2 11 3 4" xfId="1337" xr:uid="{00000000-0005-0000-0000-00007C040000}"/>
    <cellStyle name="20% - Accent1 2 2 11 4" xfId="1338" xr:uid="{00000000-0005-0000-0000-00007D040000}"/>
    <cellStyle name="20% - Accent1 2 2 11 4 2" xfId="1339" xr:uid="{00000000-0005-0000-0000-00007E040000}"/>
    <cellStyle name="20% - Accent1 2 2 11 4 2 2" xfId="1340" xr:uid="{00000000-0005-0000-0000-00007F040000}"/>
    <cellStyle name="20% - Accent1 2 2 11 4 2 2 2" xfId="1341" xr:uid="{00000000-0005-0000-0000-000080040000}"/>
    <cellStyle name="20% - Accent1 2 2 11 4 2 3" xfId="1342" xr:uid="{00000000-0005-0000-0000-000081040000}"/>
    <cellStyle name="20% - Accent1 2 2 11 4 3" xfId="1343" xr:uid="{00000000-0005-0000-0000-000082040000}"/>
    <cellStyle name="20% - Accent1 2 2 11 4 3 2" xfId="1344" xr:uid="{00000000-0005-0000-0000-000083040000}"/>
    <cellStyle name="20% - Accent1 2 2 11 4 4" xfId="1345" xr:uid="{00000000-0005-0000-0000-000084040000}"/>
    <cellStyle name="20% - Accent1 2 2 11 5" xfId="1346" xr:uid="{00000000-0005-0000-0000-000085040000}"/>
    <cellStyle name="20% - Accent1 2 2 11 5 2" xfId="1347" xr:uid="{00000000-0005-0000-0000-000086040000}"/>
    <cellStyle name="20% - Accent1 2 2 11 5 2 2" xfId="1348" xr:uid="{00000000-0005-0000-0000-000087040000}"/>
    <cellStyle name="20% - Accent1 2 2 11 5 3" xfId="1349" xr:uid="{00000000-0005-0000-0000-000088040000}"/>
    <cellStyle name="20% - Accent1 2 2 11 6" xfId="1350" xr:uid="{00000000-0005-0000-0000-000089040000}"/>
    <cellStyle name="20% - Accent1 2 2 11 6 2" xfId="1351" xr:uid="{00000000-0005-0000-0000-00008A040000}"/>
    <cellStyle name="20% - Accent1 2 2 11 6 2 2" xfId="1352" xr:uid="{00000000-0005-0000-0000-00008B040000}"/>
    <cellStyle name="20% - Accent1 2 2 11 6 3" xfId="1353" xr:uid="{00000000-0005-0000-0000-00008C040000}"/>
    <cellStyle name="20% - Accent1 2 2 11 7" xfId="1354" xr:uid="{00000000-0005-0000-0000-00008D040000}"/>
    <cellStyle name="20% - Accent1 2 2 11 7 2" xfId="1355" xr:uid="{00000000-0005-0000-0000-00008E040000}"/>
    <cellStyle name="20% - Accent1 2 2 11 8" xfId="1356" xr:uid="{00000000-0005-0000-0000-00008F040000}"/>
    <cellStyle name="20% - Accent1 2 2 11 8 2" xfId="1357" xr:uid="{00000000-0005-0000-0000-000090040000}"/>
    <cellStyle name="20% - Accent1 2 2 11 9" xfId="1358" xr:uid="{00000000-0005-0000-0000-000091040000}"/>
    <cellStyle name="20% - Accent1 2 2 12" xfId="1359" xr:uid="{00000000-0005-0000-0000-000092040000}"/>
    <cellStyle name="20% - Accent1 2 2 12 2" xfId="1360" xr:uid="{00000000-0005-0000-0000-000093040000}"/>
    <cellStyle name="20% - Accent1 2 2 12 2 2" xfId="1361" xr:uid="{00000000-0005-0000-0000-000094040000}"/>
    <cellStyle name="20% - Accent1 2 2 12 2 2 2" xfId="1362" xr:uid="{00000000-0005-0000-0000-000095040000}"/>
    <cellStyle name="20% - Accent1 2 2 12 2 2 2 2" xfId="1363" xr:uid="{00000000-0005-0000-0000-000096040000}"/>
    <cellStyle name="20% - Accent1 2 2 12 2 2 3" xfId="1364" xr:uid="{00000000-0005-0000-0000-000097040000}"/>
    <cellStyle name="20% - Accent1 2 2 12 2 3" xfId="1365" xr:uid="{00000000-0005-0000-0000-000098040000}"/>
    <cellStyle name="20% - Accent1 2 2 12 2 3 2" xfId="1366" xr:uid="{00000000-0005-0000-0000-000099040000}"/>
    <cellStyle name="20% - Accent1 2 2 12 2 4" xfId="1367" xr:uid="{00000000-0005-0000-0000-00009A040000}"/>
    <cellStyle name="20% - Accent1 2 2 12 3" xfId="1368" xr:uid="{00000000-0005-0000-0000-00009B040000}"/>
    <cellStyle name="20% - Accent1 2 2 12 3 2" xfId="1369" xr:uid="{00000000-0005-0000-0000-00009C040000}"/>
    <cellStyle name="20% - Accent1 2 2 12 3 2 2" xfId="1370" xr:uid="{00000000-0005-0000-0000-00009D040000}"/>
    <cellStyle name="20% - Accent1 2 2 12 3 2 2 2" xfId="1371" xr:uid="{00000000-0005-0000-0000-00009E040000}"/>
    <cellStyle name="20% - Accent1 2 2 12 3 2 3" xfId="1372" xr:uid="{00000000-0005-0000-0000-00009F040000}"/>
    <cellStyle name="20% - Accent1 2 2 12 3 3" xfId="1373" xr:uid="{00000000-0005-0000-0000-0000A0040000}"/>
    <cellStyle name="20% - Accent1 2 2 12 3 3 2" xfId="1374" xr:uid="{00000000-0005-0000-0000-0000A1040000}"/>
    <cellStyle name="20% - Accent1 2 2 12 3 4" xfId="1375" xr:uid="{00000000-0005-0000-0000-0000A2040000}"/>
    <cellStyle name="20% - Accent1 2 2 12 4" xfId="1376" xr:uid="{00000000-0005-0000-0000-0000A3040000}"/>
    <cellStyle name="20% - Accent1 2 2 12 4 2" xfId="1377" xr:uid="{00000000-0005-0000-0000-0000A4040000}"/>
    <cellStyle name="20% - Accent1 2 2 12 4 2 2" xfId="1378" xr:uid="{00000000-0005-0000-0000-0000A5040000}"/>
    <cellStyle name="20% - Accent1 2 2 12 4 2 2 2" xfId="1379" xr:uid="{00000000-0005-0000-0000-0000A6040000}"/>
    <cellStyle name="20% - Accent1 2 2 12 4 2 3" xfId="1380" xr:uid="{00000000-0005-0000-0000-0000A7040000}"/>
    <cellStyle name="20% - Accent1 2 2 12 4 3" xfId="1381" xr:uid="{00000000-0005-0000-0000-0000A8040000}"/>
    <cellStyle name="20% - Accent1 2 2 12 4 3 2" xfId="1382" xr:uid="{00000000-0005-0000-0000-0000A9040000}"/>
    <cellStyle name="20% - Accent1 2 2 12 4 4" xfId="1383" xr:uid="{00000000-0005-0000-0000-0000AA040000}"/>
    <cellStyle name="20% - Accent1 2 2 12 5" xfId="1384" xr:uid="{00000000-0005-0000-0000-0000AB040000}"/>
    <cellStyle name="20% - Accent1 2 2 12 5 2" xfId="1385" xr:uid="{00000000-0005-0000-0000-0000AC040000}"/>
    <cellStyle name="20% - Accent1 2 2 12 5 2 2" xfId="1386" xr:uid="{00000000-0005-0000-0000-0000AD040000}"/>
    <cellStyle name="20% - Accent1 2 2 12 5 3" xfId="1387" xr:uid="{00000000-0005-0000-0000-0000AE040000}"/>
    <cellStyle name="20% - Accent1 2 2 12 6" xfId="1388" xr:uid="{00000000-0005-0000-0000-0000AF040000}"/>
    <cellStyle name="20% - Accent1 2 2 12 6 2" xfId="1389" xr:uid="{00000000-0005-0000-0000-0000B0040000}"/>
    <cellStyle name="20% - Accent1 2 2 12 6 2 2" xfId="1390" xr:uid="{00000000-0005-0000-0000-0000B1040000}"/>
    <cellStyle name="20% - Accent1 2 2 12 6 3" xfId="1391" xr:uid="{00000000-0005-0000-0000-0000B2040000}"/>
    <cellStyle name="20% - Accent1 2 2 12 7" xfId="1392" xr:uid="{00000000-0005-0000-0000-0000B3040000}"/>
    <cellStyle name="20% - Accent1 2 2 12 7 2" xfId="1393" xr:uid="{00000000-0005-0000-0000-0000B4040000}"/>
    <cellStyle name="20% - Accent1 2 2 12 8" xfId="1394" xr:uid="{00000000-0005-0000-0000-0000B5040000}"/>
    <cellStyle name="20% - Accent1 2 2 12 8 2" xfId="1395" xr:uid="{00000000-0005-0000-0000-0000B6040000}"/>
    <cellStyle name="20% - Accent1 2 2 12 9" xfId="1396" xr:uid="{00000000-0005-0000-0000-0000B7040000}"/>
    <cellStyle name="20% - Accent1 2 2 13" xfId="1397" xr:uid="{00000000-0005-0000-0000-0000B8040000}"/>
    <cellStyle name="20% - Accent1 2 2 13 2" xfId="1398" xr:uid="{00000000-0005-0000-0000-0000B9040000}"/>
    <cellStyle name="20% - Accent1 2 2 13 2 2" xfId="1399" xr:uid="{00000000-0005-0000-0000-0000BA040000}"/>
    <cellStyle name="20% - Accent1 2 2 13 2 2 2" xfId="1400" xr:uid="{00000000-0005-0000-0000-0000BB040000}"/>
    <cellStyle name="20% - Accent1 2 2 13 2 3" xfId="1401" xr:uid="{00000000-0005-0000-0000-0000BC040000}"/>
    <cellStyle name="20% - Accent1 2 2 13 3" xfId="1402" xr:uid="{00000000-0005-0000-0000-0000BD040000}"/>
    <cellStyle name="20% - Accent1 2 2 13 3 2" xfId="1403" xr:uid="{00000000-0005-0000-0000-0000BE040000}"/>
    <cellStyle name="20% - Accent1 2 2 13 4" xfId="1404" xr:uid="{00000000-0005-0000-0000-0000BF040000}"/>
    <cellStyle name="20% - Accent1 2 2 14" xfId="1405" xr:uid="{00000000-0005-0000-0000-0000C0040000}"/>
    <cellStyle name="20% - Accent1 2 2 14 2" xfId="1406" xr:uid="{00000000-0005-0000-0000-0000C1040000}"/>
    <cellStyle name="20% - Accent1 2 2 14 2 2" xfId="1407" xr:uid="{00000000-0005-0000-0000-0000C2040000}"/>
    <cellStyle name="20% - Accent1 2 2 14 2 2 2" xfId="1408" xr:uid="{00000000-0005-0000-0000-0000C3040000}"/>
    <cellStyle name="20% - Accent1 2 2 14 2 3" xfId="1409" xr:uid="{00000000-0005-0000-0000-0000C4040000}"/>
    <cellStyle name="20% - Accent1 2 2 14 3" xfId="1410" xr:uid="{00000000-0005-0000-0000-0000C5040000}"/>
    <cellStyle name="20% - Accent1 2 2 14 3 2" xfId="1411" xr:uid="{00000000-0005-0000-0000-0000C6040000}"/>
    <cellStyle name="20% - Accent1 2 2 14 4" xfId="1412" xr:uid="{00000000-0005-0000-0000-0000C7040000}"/>
    <cellStyle name="20% - Accent1 2 2 15" xfId="1413" xr:uid="{00000000-0005-0000-0000-0000C8040000}"/>
    <cellStyle name="20% - Accent1 2 2 15 2" xfId="1414" xr:uid="{00000000-0005-0000-0000-0000C9040000}"/>
    <cellStyle name="20% - Accent1 2 2 15 2 2" xfId="1415" xr:uid="{00000000-0005-0000-0000-0000CA040000}"/>
    <cellStyle name="20% - Accent1 2 2 15 2 2 2" xfId="1416" xr:uid="{00000000-0005-0000-0000-0000CB040000}"/>
    <cellStyle name="20% - Accent1 2 2 15 2 3" xfId="1417" xr:uid="{00000000-0005-0000-0000-0000CC040000}"/>
    <cellStyle name="20% - Accent1 2 2 15 3" xfId="1418" xr:uid="{00000000-0005-0000-0000-0000CD040000}"/>
    <cellStyle name="20% - Accent1 2 2 15 3 2" xfId="1419" xr:uid="{00000000-0005-0000-0000-0000CE040000}"/>
    <cellStyle name="20% - Accent1 2 2 15 4" xfId="1420" xr:uid="{00000000-0005-0000-0000-0000CF040000}"/>
    <cellStyle name="20% - Accent1 2 2 16" xfId="1421" xr:uid="{00000000-0005-0000-0000-0000D0040000}"/>
    <cellStyle name="20% - Accent1 2 2 16 2" xfId="1422" xr:uid="{00000000-0005-0000-0000-0000D1040000}"/>
    <cellStyle name="20% - Accent1 2 2 16 2 2" xfId="1423" xr:uid="{00000000-0005-0000-0000-0000D2040000}"/>
    <cellStyle name="20% - Accent1 2 2 16 3" xfId="1424" xr:uid="{00000000-0005-0000-0000-0000D3040000}"/>
    <cellStyle name="20% - Accent1 2 2 17" xfId="1425" xr:uid="{00000000-0005-0000-0000-0000D4040000}"/>
    <cellStyle name="20% - Accent1 2 2 17 2" xfId="1426" xr:uid="{00000000-0005-0000-0000-0000D5040000}"/>
    <cellStyle name="20% - Accent1 2 2 17 2 2" xfId="1427" xr:uid="{00000000-0005-0000-0000-0000D6040000}"/>
    <cellStyle name="20% - Accent1 2 2 17 3" xfId="1428" xr:uid="{00000000-0005-0000-0000-0000D7040000}"/>
    <cellStyle name="20% - Accent1 2 2 18" xfId="1429" xr:uid="{00000000-0005-0000-0000-0000D8040000}"/>
    <cellStyle name="20% - Accent1 2 2 18 2" xfId="1430" xr:uid="{00000000-0005-0000-0000-0000D9040000}"/>
    <cellStyle name="20% - Accent1 2 2 19" xfId="1431" xr:uid="{00000000-0005-0000-0000-0000DA040000}"/>
    <cellStyle name="20% - Accent1 2 2 19 2" xfId="1432" xr:uid="{00000000-0005-0000-0000-0000DB040000}"/>
    <cellStyle name="20% - Accent1 2 2 2" xfId="1433" xr:uid="{00000000-0005-0000-0000-0000DC040000}"/>
    <cellStyle name="20% - Accent1 2 2 2 10" xfId="1434" xr:uid="{00000000-0005-0000-0000-0000DD040000}"/>
    <cellStyle name="20% - Accent1 2 2 2 10 2" xfId="1435" xr:uid="{00000000-0005-0000-0000-0000DE040000}"/>
    <cellStyle name="20% - Accent1 2 2 2 10 2 2" xfId="1436" xr:uid="{00000000-0005-0000-0000-0000DF040000}"/>
    <cellStyle name="20% - Accent1 2 2 2 10 2 2 2" xfId="1437" xr:uid="{00000000-0005-0000-0000-0000E0040000}"/>
    <cellStyle name="20% - Accent1 2 2 2 10 2 3" xfId="1438" xr:uid="{00000000-0005-0000-0000-0000E1040000}"/>
    <cellStyle name="20% - Accent1 2 2 2 10 3" xfId="1439" xr:uid="{00000000-0005-0000-0000-0000E2040000}"/>
    <cellStyle name="20% - Accent1 2 2 2 10 3 2" xfId="1440" xr:uid="{00000000-0005-0000-0000-0000E3040000}"/>
    <cellStyle name="20% - Accent1 2 2 2 10 4" xfId="1441" xr:uid="{00000000-0005-0000-0000-0000E4040000}"/>
    <cellStyle name="20% - Accent1 2 2 2 11" xfId="1442" xr:uid="{00000000-0005-0000-0000-0000E5040000}"/>
    <cellStyle name="20% - Accent1 2 2 2 11 2" xfId="1443" xr:uid="{00000000-0005-0000-0000-0000E6040000}"/>
    <cellStyle name="20% - Accent1 2 2 2 11 2 2" xfId="1444" xr:uid="{00000000-0005-0000-0000-0000E7040000}"/>
    <cellStyle name="20% - Accent1 2 2 2 11 2 2 2" xfId="1445" xr:uid="{00000000-0005-0000-0000-0000E8040000}"/>
    <cellStyle name="20% - Accent1 2 2 2 11 2 3" xfId="1446" xr:uid="{00000000-0005-0000-0000-0000E9040000}"/>
    <cellStyle name="20% - Accent1 2 2 2 11 3" xfId="1447" xr:uid="{00000000-0005-0000-0000-0000EA040000}"/>
    <cellStyle name="20% - Accent1 2 2 2 11 3 2" xfId="1448" xr:uid="{00000000-0005-0000-0000-0000EB040000}"/>
    <cellStyle name="20% - Accent1 2 2 2 11 4" xfId="1449" xr:uid="{00000000-0005-0000-0000-0000EC040000}"/>
    <cellStyle name="20% - Accent1 2 2 2 12" xfId="1450" xr:uid="{00000000-0005-0000-0000-0000ED040000}"/>
    <cellStyle name="20% - Accent1 2 2 2 12 2" xfId="1451" xr:uid="{00000000-0005-0000-0000-0000EE040000}"/>
    <cellStyle name="20% - Accent1 2 2 2 12 2 2" xfId="1452" xr:uid="{00000000-0005-0000-0000-0000EF040000}"/>
    <cellStyle name="20% - Accent1 2 2 2 12 3" xfId="1453" xr:uid="{00000000-0005-0000-0000-0000F0040000}"/>
    <cellStyle name="20% - Accent1 2 2 2 13" xfId="1454" xr:uid="{00000000-0005-0000-0000-0000F1040000}"/>
    <cellStyle name="20% - Accent1 2 2 2 13 2" xfId="1455" xr:uid="{00000000-0005-0000-0000-0000F2040000}"/>
    <cellStyle name="20% - Accent1 2 2 2 13 2 2" xfId="1456" xr:uid="{00000000-0005-0000-0000-0000F3040000}"/>
    <cellStyle name="20% - Accent1 2 2 2 13 3" xfId="1457" xr:uid="{00000000-0005-0000-0000-0000F4040000}"/>
    <cellStyle name="20% - Accent1 2 2 2 14" xfId="1458" xr:uid="{00000000-0005-0000-0000-0000F5040000}"/>
    <cellStyle name="20% - Accent1 2 2 2 14 2" xfId="1459" xr:uid="{00000000-0005-0000-0000-0000F6040000}"/>
    <cellStyle name="20% - Accent1 2 2 2 15" xfId="1460" xr:uid="{00000000-0005-0000-0000-0000F7040000}"/>
    <cellStyle name="20% - Accent1 2 2 2 15 2" xfId="1461" xr:uid="{00000000-0005-0000-0000-0000F8040000}"/>
    <cellStyle name="20% - Accent1 2 2 2 16" xfId="1462" xr:uid="{00000000-0005-0000-0000-0000F9040000}"/>
    <cellStyle name="20% - Accent1 2 2 2 2" xfId="1463" xr:uid="{00000000-0005-0000-0000-0000FA040000}"/>
    <cellStyle name="20% - Accent1 2 2 2 2 10" xfId="1464" xr:uid="{00000000-0005-0000-0000-0000FB040000}"/>
    <cellStyle name="20% - Accent1 2 2 2 2 10 2" xfId="1465" xr:uid="{00000000-0005-0000-0000-0000FC040000}"/>
    <cellStyle name="20% - Accent1 2 2 2 2 10 2 2" xfId="1466" xr:uid="{00000000-0005-0000-0000-0000FD040000}"/>
    <cellStyle name="20% - Accent1 2 2 2 2 10 2 2 2" xfId="1467" xr:uid="{00000000-0005-0000-0000-0000FE040000}"/>
    <cellStyle name="20% - Accent1 2 2 2 2 10 2 3" xfId="1468" xr:uid="{00000000-0005-0000-0000-0000FF040000}"/>
    <cellStyle name="20% - Accent1 2 2 2 2 10 3" xfId="1469" xr:uid="{00000000-0005-0000-0000-000000050000}"/>
    <cellStyle name="20% - Accent1 2 2 2 2 10 3 2" xfId="1470" xr:uid="{00000000-0005-0000-0000-000001050000}"/>
    <cellStyle name="20% - Accent1 2 2 2 2 10 4" xfId="1471" xr:uid="{00000000-0005-0000-0000-000002050000}"/>
    <cellStyle name="20% - Accent1 2 2 2 2 11" xfId="1472" xr:uid="{00000000-0005-0000-0000-000003050000}"/>
    <cellStyle name="20% - Accent1 2 2 2 2 11 2" xfId="1473" xr:uid="{00000000-0005-0000-0000-000004050000}"/>
    <cellStyle name="20% - Accent1 2 2 2 2 11 2 2" xfId="1474" xr:uid="{00000000-0005-0000-0000-000005050000}"/>
    <cellStyle name="20% - Accent1 2 2 2 2 11 3" xfId="1475" xr:uid="{00000000-0005-0000-0000-000006050000}"/>
    <cellStyle name="20% - Accent1 2 2 2 2 12" xfId="1476" xr:uid="{00000000-0005-0000-0000-000007050000}"/>
    <cellStyle name="20% - Accent1 2 2 2 2 12 2" xfId="1477" xr:uid="{00000000-0005-0000-0000-000008050000}"/>
    <cellStyle name="20% - Accent1 2 2 2 2 12 2 2" xfId="1478" xr:uid="{00000000-0005-0000-0000-000009050000}"/>
    <cellStyle name="20% - Accent1 2 2 2 2 12 3" xfId="1479" xr:uid="{00000000-0005-0000-0000-00000A050000}"/>
    <cellStyle name="20% - Accent1 2 2 2 2 13" xfId="1480" xr:uid="{00000000-0005-0000-0000-00000B050000}"/>
    <cellStyle name="20% - Accent1 2 2 2 2 13 2" xfId="1481" xr:uid="{00000000-0005-0000-0000-00000C050000}"/>
    <cellStyle name="20% - Accent1 2 2 2 2 14" xfId="1482" xr:uid="{00000000-0005-0000-0000-00000D050000}"/>
    <cellStyle name="20% - Accent1 2 2 2 2 14 2" xfId="1483" xr:uid="{00000000-0005-0000-0000-00000E050000}"/>
    <cellStyle name="20% - Accent1 2 2 2 2 15" xfId="1484" xr:uid="{00000000-0005-0000-0000-00000F050000}"/>
    <cellStyle name="20% - Accent1 2 2 2 2 2" xfId="1485" xr:uid="{00000000-0005-0000-0000-000010050000}"/>
    <cellStyle name="20% - Accent1 2 2 2 2 2 10" xfId="1486" xr:uid="{00000000-0005-0000-0000-000011050000}"/>
    <cellStyle name="20% - Accent1 2 2 2 2 2 10 2" xfId="1487" xr:uid="{00000000-0005-0000-0000-000012050000}"/>
    <cellStyle name="20% - Accent1 2 2 2 2 2 10 2 2" xfId="1488" xr:uid="{00000000-0005-0000-0000-000013050000}"/>
    <cellStyle name="20% - Accent1 2 2 2 2 2 10 3" xfId="1489" xr:uid="{00000000-0005-0000-0000-000014050000}"/>
    <cellStyle name="20% - Accent1 2 2 2 2 2 11" xfId="1490" xr:uid="{00000000-0005-0000-0000-000015050000}"/>
    <cellStyle name="20% - Accent1 2 2 2 2 2 11 2" xfId="1491" xr:uid="{00000000-0005-0000-0000-000016050000}"/>
    <cellStyle name="20% - Accent1 2 2 2 2 2 11 2 2" xfId="1492" xr:uid="{00000000-0005-0000-0000-000017050000}"/>
    <cellStyle name="20% - Accent1 2 2 2 2 2 11 3" xfId="1493" xr:uid="{00000000-0005-0000-0000-000018050000}"/>
    <cellStyle name="20% - Accent1 2 2 2 2 2 12" xfId="1494" xr:uid="{00000000-0005-0000-0000-000019050000}"/>
    <cellStyle name="20% - Accent1 2 2 2 2 2 12 2" xfId="1495" xr:uid="{00000000-0005-0000-0000-00001A050000}"/>
    <cellStyle name="20% - Accent1 2 2 2 2 2 13" xfId="1496" xr:uid="{00000000-0005-0000-0000-00001B050000}"/>
    <cellStyle name="20% - Accent1 2 2 2 2 2 13 2" xfId="1497" xr:uid="{00000000-0005-0000-0000-00001C050000}"/>
    <cellStyle name="20% - Accent1 2 2 2 2 2 14" xfId="1498" xr:uid="{00000000-0005-0000-0000-00001D050000}"/>
    <cellStyle name="20% - Accent1 2 2 2 2 2 2" xfId="1499" xr:uid="{00000000-0005-0000-0000-00001E050000}"/>
    <cellStyle name="20% - Accent1 2 2 2 2 2 2 10" xfId="1500" xr:uid="{00000000-0005-0000-0000-00001F050000}"/>
    <cellStyle name="20% - Accent1 2 2 2 2 2 2 10 2" xfId="1501" xr:uid="{00000000-0005-0000-0000-000020050000}"/>
    <cellStyle name="20% - Accent1 2 2 2 2 2 2 11" xfId="1502" xr:uid="{00000000-0005-0000-0000-000021050000}"/>
    <cellStyle name="20% - Accent1 2 2 2 2 2 2 2" xfId="1503" xr:uid="{00000000-0005-0000-0000-000022050000}"/>
    <cellStyle name="20% - Accent1 2 2 2 2 2 2 2 2" xfId="1504" xr:uid="{00000000-0005-0000-0000-000023050000}"/>
    <cellStyle name="20% - Accent1 2 2 2 2 2 2 2 2 2" xfId="1505" xr:uid="{00000000-0005-0000-0000-000024050000}"/>
    <cellStyle name="20% - Accent1 2 2 2 2 2 2 2 2 2 2" xfId="1506" xr:uid="{00000000-0005-0000-0000-000025050000}"/>
    <cellStyle name="20% - Accent1 2 2 2 2 2 2 2 2 2 2 2" xfId="1507" xr:uid="{00000000-0005-0000-0000-000026050000}"/>
    <cellStyle name="20% - Accent1 2 2 2 2 2 2 2 2 2 3" xfId="1508" xr:uid="{00000000-0005-0000-0000-000027050000}"/>
    <cellStyle name="20% - Accent1 2 2 2 2 2 2 2 2 3" xfId="1509" xr:uid="{00000000-0005-0000-0000-000028050000}"/>
    <cellStyle name="20% - Accent1 2 2 2 2 2 2 2 2 3 2" xfId="1510" xr:uid="{00000000-0005-0000-0000-000029050000}"/>
    <cellStyle name="20% - Accent1 2 2 2 2 2 2 2 2 4" xfId="1511" xr:uid="{00000000-0005-0000-0000-00002A050000}"/>
    <cellStyle name="20% - Accent1 2 2 2 2 2 2 2 3" xfId="1512" xr:uid="{00000000-0005-0000-0000-00002B050000}"/>
    <cellStyle name="20% - Accent1 2 2 2 2 2 2 2 3 2" xfId="1513" xr:uid="{00000000-0005-0000-0000-00002C050000}"/>
    <cellStyle name="20% - Accent1 2 2 2 2 2 2 2 3 2 2" xfId="1514" xr:uid="{00000000-0005-0000-0000-00002D050000}"/>
    <cellStyle name="20% - Accent1 2 2 2 2 2 2 2 3 2 2 2" xfId="1515" xr:uid="{00000000-0005-0000-0000-00002E050000}"/>
    <cellStyle name="20% - Accent1 2 2 2 2 2 2 2 3 2 3" xfId="1516" xr:uid="{00000000-0005-0000-0000-00002F050000}"/>
    <cellStyle name="20% - Accent1 2 2 2 2 2 2 2 3 3" xfId="1517" xr:uid="{00000000-0005-0000-0000-000030050000}"/>
    <cellStyle name="20% - Accent1 2 2 2 2 2 2 2 3 3 2" xfId="1518" xr:uid="{00000000-0005-0000-0000-000031050000}"/>
    <cellStyle name="20% - Accent1 2 2 2 2 2 2 2 3 4" xfId="1519" xr:uid="{00000000-0005-0000-0000-000032050000}"/>
    <cellStyle name="20% - Accent1 2 2 2 2 2 2 2 4" xfId="1520" xr:uid="{00000000-0005-0000-0000-000033050000}"/>
    <cellStyle name="20% - Accent1 2 2 2 2 2 2 2 4 2" xfId="1521" xr:uid="{00000000-0005-0000-0000-000034050000}"/>
    <cellStyle name="20% - Accent1 2 2 2 2 2 2 2 4 2 2" xfId="1522" xr:uid="{00000000-0005-0000-0000-000035050000}"/>
    <cellStyle name="20% - Accent1 2 2 2 2 2 2 2 4 2 2 2" xfId="1523" xr:uid="{00000000-0005-0000-0000-000036050000}"/>
    <cellStyle name="20% - Accent1 2 2 2 2 2 2 2 4 2 3" xfId="1524" xr:uid="{00000000-0005-0000-0000-000037050000}"/>
    <cellStyle name="20% - Accent1 2 2 2 2 2 2 2 4 3" xfId="1525" xr:uid="{00000000-0005-0000-0000-000038050000}"/>
    <cellStyle name="20% - Accent1 2 2 2 2 2 2 2 4 3 2" xfId="1526" xr:uid="{00000000-0005-0000-0000-000039050000}"/>
    <cellStyle name="20% - Accent1 2 2 2 2 2 2 2 4 4" xfId="1527" xr:uid="{00000000-0005-0000-0000-00003A050000}"/>
    <cellStyle name="20% - Accent1 2 2 2 2 2 2 2 5" xfId="1528" xr:uid="{00000000-0005-0000-0000-00003B050000}"/>
    <cellStyle name="20% - Accent1 2 2 2 2 2 2 2 5 2" xfId="1529" xr:uid="{00000000-0005-0000-0000-00003C050000}"/>
    <cellStyle name="20% - Accent1 2 2 2 2 2 2 2 5 2 2" xfId="1530" xr:uid="{00000000-0005-0000-0000-00003D050000}"/>
    <cellStyle name="20% - Accent1 2 2 2 2 2 2 2 5 3" xfId="1531" xr:uid="{00000000-0005-0000-0000-00003E050000}"/>
    <cellStyle name="20% - Accent1 2 2 2 2 2 2 2 6" xfId="1532" xr:uid="{00000000-0005-0000-0000-00003F050000}"/>
    <cellStyle name="20% - Accent1 2 2 2 2 2 2 2 6 2" xfId="1533" xr:uid="{00000000-0005-0000-0000-000040050000}"/>
    <cellStyle name="20% - Accent1 2 2 2 2 2 2 2 6 2 2" xfId="1534" xr:uid="{00000000-0005-0000-0000-000041050000}"/>
    <cellStyle name="20% - Accent1 2 2 2 2 2 2 2 6 3" xfId="1535" xr:uid="{00000000-0005-0000-0000-000042050000}"/>
    <cellStyle name="20% - Accent1 2 2 2 2 2 2 2 7" xfId="1536" xr:uid="{00000000-0005-0000-0000-000043050000}"/>
    <cellStyle name="20% - Accent1 2 2 2 2 2 2 2 7 2" xfId="1537" xr:uid="{00000000-0005-0000-0000-000044050000}"/>
    <cellStyle name="20% - Accent1 2 2 2 2 2 2 2 8" xfId="1538" xr:uid="{00000000-0005-0000-0000-000045050000}"/>
    <cellStyle name="20% - Accent1 2 2 2 2 2 2 2 8 2" xfId="1539" xr:uid="{00000000-0005-0000-0000-000046050000}"/>
    <cellStyle name="20% - Accent1 2 2 2 2 2 2 2 9" xfId="1540" xr:uid="{00000000-0005-0000-0000-000047050000}"/>
    <cellStyle name="20% - Accent1 2 2 2 2 2 2 3" xfId="1541" xr:uid="{00000000-0005-0000-0000-000048050000}"/>
    <cellStyle name="20% - Accent1 2 2 2 2 2 2 3 2" xfId="1542" xr:uid="{00000000-0005-0000-0000-000049050000}"/>
    <cellStyle name="20% - Accent1 2 2 2 2 2 2 3 2 2" xfId="1543" xr:uid="{00000000-0005-0000-0000-00004A050000}"/>
    <cellStyle name="20% - Accent1 2 2 2 2 2 2 3 2 2 2" xfId="1544" xr:uid="{00000000-0005-0000-0000-00004B050000}"/>
    <cellStyle name="20% - Accent1 2 2 2 2 2 2 3 2 2 2 2" xfId="1545" xr:uid="{00000000-0005-0000-0000-00004C050000}"/>
    <cellStyle name="20% - Accent1 2 2 2 2 2 2 3 2 2 3" xfId="1546" xr:uid="{00000000-0005-0000-0000-00004D050000}"/>
    <cellStyle name="20% - Accent1 2 2 2 2 2 2 3 2 3" xfId="1547" xr:uid="{00000000-0005-0000-0000-00004E050000}"/>
    <cellStyle name="20% - Accent1 2 2 2 2 2 2 3 2 3 2" xfId="1548" xr:uid="{00000000-0005-0000-0000-00004F050000}"/>
    <cellStyle name="20% - Accent1 2 2 2 2 2 2 3 2 4" xfId="1549" xr:uid="{00000000-0005-0000-0000-000050050000}"/>
    <cellStyle name="20% - Accent1 2 2 2 2 2 2 3 3" xfId="1550" xr:uid="{00000000-0005-0000-0000-000051050000}"/>
    <cellStyle name="20% - Accent1 2 2 2 2 2 2 3 3 2" xfId="1551" xr:uid="{00000000-0005-0000-0000-000052050000}"/>
    <cellStyle name="20% - Accent1 2 2 2 2 2 2 3 3 2 2" xfId="1552" xr:uid="{00000000-0005-0000-0000-000053050000}"/>
    <cellStyle name="20% - Accent1 2 2 2 2 2 2 3 3 2 2 2" xfId="1553" xr:uid="{00000000-0005-0000-0000-000054050000}"/>
    <cellStyle name="20% - Accent1 2 2 2 2 2 2 3 3 2 3" xfId="1554" xr:uid="{00000000-0005-0000-0000-000055050000}"/>
    <cellStyle name="20% - Accent1 2 2 2 2 2 2 3 3 3" xfId="1555" xr:uid="{00000000-0005-0000-0000-000056050000}"/>
    <cellStyle name="20% - Accent1 2 2 2 2 2 2 3 3 3 2" xfId="1556" xr:uid="{00000000-0005-0000-0000-000057050000}"/>
    <cellStyle name="20% - Accent1 2 2 2 2 2 2 3 3 4" xfId="1557" xr:uid="{00000000-0005-0000-0000-000058050000}"/>
    <cellStyle name="20% - Accent1 2 2 2 2 2 2 3 4" xfId="1558" xr:uid="{00000000-0005-0000-0000-000059050000}"/>
    <cellStyle name="20% - Accent1 2 2 2 2 2 2 3 4 2" xfId="1559" xr:uid="{00000000-0005-0000-0000-00005A050000}"/>
    <cellStyle name="20% - Accent1 2 2 2 2 2 2 3 4 2 2" xfId="1560" xr:uid="{00000000-0005-0000-0000-00005B050000}"/>
    <cellStyle name="20% - Accent1 2 2 2 2 2 2 3 4 2 2 2" xfId="1561" xr:uid="{00000000-0005-0000-0000-00005C050000}"/>
    <cellStyle name="20% - Accent1 2 2 2 2 2 2 3 4 2 3" xfId="1562" xr:uid="{00000000-0005-0000-0000-00005D050000}"/>
    <cellStyle name="20% - Accent1 2 2 2 2 2 2 3 4 3" xfId="1563" xr:uid="{00000000-0005-0000-0000-00005E050000}"/>
    <cellStyle name="20% - Accent1 2 2 2 2 2 2 3 4 3 2" xfId="1564" xr:uid="{00000000-0005-0000-0000-00005F050000}"/>
    <cellStyle name="20% - Accent1 2 2 2 2 2 2 3 4 4" xfId="1565" xr:uid="{00000000-0005-0000-0000-000060050000}"/>
    <cellStyle name="20% - Accent1 2 2 2 2 2 2 3 5" xfId="1566" xr:uid="{00000000-0005-0000-0000-000061050000}"/>
    <cellStyle name="20% - Accent1 2 2 2 2 2 2 3 5 2" xfId="1567" xr:uid="{00000000-0005-0000-0000-000062050000}"/>
    <cellStyle name="20% - Accent1 2 2 2 2 2 2 3 5 2 2" xfId="1568" xr:uid="{00000000-0005-0000-0000-000063050000}"/>
    <cellStyle name="20% - Accent1 2 2 2 2 2 2 3 5 3" xfId="1569" xr:uid="{00000000-0005-0000-0000-000064050000}"/>
    <cellStyle name="20% - Accent1 2 2 2 2 2 2 3 6" xfId="1570" xr:uid="{00000000-0005-0000-0000-000065050000}"/>
    <cellStyle name="20% - Accent1 2 2 2 2 2 2 3 6 2" xfId="1571" xr:uid="{00000000-0005-0000-0000-000066050000}"/>
    <cellStyle name="20% - Accent1 2 2 2 2 2 2 3 6 2 2" xfId="1572" xr:uid="{00000000-0005-0000-0000-000067050000}"/>
    <cellStyle name="20% - Accent1 2 2 2 2 2 2 3 6 3" xfId="1573" xr:uid="{00000000-0005-0000-0000-000068050000}"/>
    <cellStyle name="20% - Accent1 2 2 2 2 2 2 3 7" xfId="1574" xr:uid="{00000000-0005-0000-0000-000069050000}"/>
    <cellStyle name="20% - Accent1 2 2 2 2 2 2 3 7 2" xfId="1575" xr:uid="{00000000-0005-0000-0000-00006A050000}"/>
    <cellStyle name="20% - Accent1 2 2 2 2 2 2 3 8" xfId="1576" xr:uid="{00000000-0005-0000-0000-00006B050000}"/>
    <cellStyle name="20% - Accent1 2 2 2 2 2 2 3 8 2" xfId="1577" xr:uid="{00000000-0005-0000-0000-00006C050000}"/>
    <cellStyle name="20% - Accent1 2 2 2 2 2 2 3 9" xfId="1578" xr:uid="{00000000-0005-0000-0000-00006D050000}"/>
    <cellStyle name="20% - Accent1 2 2 2 2 2 2 4" xfId="1579" xr:uid="{00000000-0005-0000-0000-00006E050000}"/>
    <cellStyle name="20% - Accent1 2 2 2 2 2 2 4 2" xfId="1580" xr:uid="{00000000-0005-0000-0000-00006F050000}"/>
    <cellStyle name="20% - Accent1 2 2 2 2 2 2 4 2 2" xfId="1581" xr:uid="{00000000-0005-0000-0000-000070050000}"/>
    <cellStyle name="20% - Accent1 2 2 2 2 2 2 4 2 2 2" xfId="1582" xr:uid="{00000000-0005-0000-0000-000071050000}"/>
    <cellStyle name="20% - Accent1 2 2 2 2 2 2 4 2 3" xfId="1583" xr:uid="{00000000-0005-0000-0000-000072050000}"/>
    <cellStyle name="20% - Accent1 2 2 2 2 2 2 4 3" xfId="1584" xr:uid="{00000000-0005-0000-0000-000073050000}"/>
    <cellStyle name="20% - Accent1 2 2 2 2 2 2 4 3 2" xfId="1585" xr:uid="{00000000-0005-0000-0000-000074050000}"/>
    <cellStyle name="20% - Accent1 2 2 2 2 2 2 4 4" xfId="1586" xr:uid="{00000000-0005-0000-0000-000075050000}"/>
    <cellStyle name="20% - Accent1 2 2 2 2 2 2 5" xfId="1587" xr:uid="{00000000-0005-0000-0000-000076050000}"/>
    <cellStyle name="20% - Accent1 2 2 2 2 2 2 5 2" xfId="1588" xr:uid="{00000000-0005-0000-0000-000077050000}"/>
    <cellStyle name="20% - Accent1 2 2 2 2 2 2 5 2 2" xfId="1589" xr:uid="{00000000-0005-0000-0000-000078050000}"/>
    <cellStyle name="20% - Accent1 2 2 2 2 2 2 5 2 2 2" xfId="1590" xr:uid="{00000000-0005-0000-0000-000079050000}"/>
    <cellStyle name="20% - Accent1 2 2 2 2 2 2 5 2 3" xfId="1591" xr:uid="{00000000-0005-0000-0000-00007A050000}"/>
    <cellStyle name="20% - Accent1 2 2 2 2 2 2 5 3" xfId="1592" xr:uid="{00000000-0005-0000-0000-00007B050000}"/>
    <cellStyle name="20% - Accent1 2 2 2 2 2 2 5 3 2" xfId="1593" xr:uid="{00000000-0005-0000-0000-00007C050000}"/>
    <cellStyle name="20% - Accent1 2 2 2 2 2 2 5 4" xfId="1594" xr:uid="{00000000-0005-0000-0000-00007D050000}"/>
    <cellStyle name="20% - Accent1 2 2 2 2 2 2 6" xfId="1595" xr:uid="{00000000-0005-0000-0000-00007E050000}"/>
    <cellStyle name="20% - Accent1 2 2 2 2 2 2 6 2" xfId="1596" xr:uid="{00000000-0005-0000-0000-00007F050000}"/>
    <cellStyle name="20% - Accent1 2 2 2 2 2 2 6 2 2" xfId="1597" xr:uid="{00000000-0005-0000-0000-000080050000}"/>
    <cellStyle name="20% - Accent1 2 2 2 2 2 2 6 2 2 2" xfId="1598" xr:uid="{00000000-0005-0000-0000-000081050000}"/>
    <cellStyle name="20% - Accent1 2 2 2 2 2 2 6 2 3" xfId="1599" xr:uid="{00000000-0005-0000-0000-000082050000}"/>
    <cellStyle name="20% - Accent1 2 2 2 2 2 2 6 3" xfId="1600" xr:uid="{00000000-0005-0000-0000-000083050000}"/>
    <cellStyle name="20% - Accent1 2 2 2 2 2 2 6 3 2" xfId="1601" xr:uid="{00000000-0005-0000-0000-000084050000}"/>
    <cellStyle name="20% - Accent1 2 2 2 2 2 2 6 4" xfId="1602" xr:uid="{00000000-0005-0000-0000-000085050000}"/>
    <cellStyle name="20% - Accent1 2 2 2 2 2 2 7" xfId="1603" xr:uid="{00000000-0005-0000-0000-000086050000}"/>
    <cellStyle name="20% - Accent1 2 2 2 2 2 2 7 2" xfId="1604" xr:uid="{00000000-0005-0000-0000-000087050000}"/>
    <cellStyle name="20% - Accent1 2 2 2 2 2 2 7 2 2" xfId="1605" xr:uid="{00000000-0005-0000-0000-000088050000}"/>
    <cellStyle name="20% - Accent1 2 2 2 2 2 2 7 3" xfId="1606" xr:uid="{00000000-0005-0000-0000-000089050000}"/>
    <cellStyle name="20% - Accent1 2 2 2 2 2 2 8" xfId="1607" xr:uid="{00000000-0005-0000-0000-00008A050000}"/>
    <cellStyle name="20% - Accent1 2 2 2 2 2 2 8 2" xfId="1608" xr:uid="{00000000-0005-0000-0000-00008B050000}"/>
    <cellStyle name="20% - Accent1 2 2 2 2 2 2 8 2 2" xfId="1609" xr:uid="{00000000-0005-0000-0000-00008C050000}"/>
    <cellStyle name="20% - Accent1 2 2 2 2 2 2 8 3" xfId="1610" xr:uid="{00000000-0005-0000-0000-00008D050000}"/>
    <cellStyle name="20% - Accent1 2 2 2 2 2 2 9" xfId="1611" xr:uid="{00000000-0005-0000-0000-00008E050000}"/>
    <cellStyle name="20% - Accent1 2 2 2 2 2 2 9 2" xfId="1612" xr:uid="{00000000-0005-0000-0000-00008F050000}"/>
    <cellStyle name="20% - Accent1 2 2 2 2 2 3" xfId="1613" xr:uid="{00000000-0005-0000-0000-000090050000}"/>
    <cellStyle name="20% - Accent1 2 2 2 2 2 3 10" xfId="1614" xr:uid="{00000000-0005-0000-0000-000091050000}"/>
    <cellStyle name="20% - Accent1 2 2 2 2 2 3 10 2" xfId="1615" xr:uid="{00000000-0005-0000-0000-000092050000}"/>
    <cellStyle name="20% - Accent1 2 2 2 2 2 3 11" xfId="1616" xr:uid="{00000000-0005-0000-0000-000093050000}"/>
    <cellStyle name="20% - Accent1 2 2 2 2 2 3 2" xfId="1617" xr:uid="{00000000-0005-0000-0000-000094050000}"/>
    <cellStyle name="20% - Accent1 2 2 2 2 2 3 2 2" xfId="1618" xr:uid="{00000000-0005-0000-0000-000095050000}"/>
    <cellStyle name="20% - Accent1 2 2 2 2 2 3 2 2 2" xfId="1619" xr:uid="{00000000-0005-0000-0000-000096050000}"/>
    <cellStyle name="20% - Accent1 2 2 2 2 2 3 2 2 2 2" xfId="1620" xr:uid="{00000000-0005-0000-0000-000097050000}"/>
    <cellStyle name="20% - Accent1 2 2 2 2 2 3 2 2 2 2 2" xfId="1621" xr:uid="{00000000-0005-0000-0000-000098050000}"/>
    <cellStyle name="20% - Accent1 2 2 2 2 2 3 2 2 2 3" xfId="1622" xr:uid="{00000000-0005-0000-0000-000099050000}"/>
    <cellStyle name="20% - Accent1 2 2 2 2 2 3 2 2 3" xfId="1623" xr:uid="{00000000-0005-0000-0000-00009A050000}"/>
    <cellStyle name="20% - Accent1 2 2 2 2 2 3 2 2 3 2" xfId="1624" xr:uid="{00000000-0005-0000-0000-00009B050000}"/>
    <cellStyle name="20% - Accent1 2 2 2 2 2 3 2 2 4" xfId="1625" xr:uid="{00000000-0005-0000-0000-00009C050000}"/>
    <cellStyle name="20% - Accent1 2 2 2 2 2 3 2 3" xfId="1626" xr:uid="{00000000-0005-0000-0000-00009D050000}"/>
    <cellStyle name="20% - Accent1 2 2 2 2 2 3 2 3 2" xfId="1627" xr:uid="{00000000-0005-0000-0000-00009E050000}"/>
    <cellStyle name="20% - Accent1 2 2 2 2 2 3 2 3 2 2" xfId="1628" xr:uid="{00000000-0005-0000-0000-00009F050000}"/>
    <cellStyle name="20% - Accent1 2 2 2 2 2 3 2 3 2 2 2" xfId="1629" xr:uid="{00000000-0005-0000-0000-0000A0050000}"/>
    <cellStyle name="20% - Accent1 2 2 2 2 2 3 2 3 2 3" xfId="1630" xr:uid="{00000000-0005-0000-0000-0000A1050000}"/>
    <cellStyle name="20% - Accent1 2 2 2 2 2 3 2 3 3" xfId="1631" xr:uid="{00000000-0005-0000-0000-0000A2050000}"/>
    <cellStyle name="20% - Accent1 2 2 2 2 2 3 2 3 3 2" xfId="1632" xr:uid="{00000000-0005-0000-0000-0000A3050000}"/>
    <cellStyle name="20% - Accent1 2 2 2 2 2 3 2 3 4" xfId="1633" xr:uid="{00000000-0005-0000-0000-0000A4050000}"/>
    <cellStyle name="20% - Accent1 2 2 2 2 2 3 2 4" xfId="1634" xr:uid="{00000000-0005-0000-0000-0000A5050000}"/>
    <cellStyle name="20% - Accent1 2 2 2 2 2 3 2 4 2" xfId="1635" xr:uid="{00000000-0005-0000-0000-0000A6050000}"/>
    <cellStyle name="20% - Accent1 2 2 2 2 2 3 2 4 2 2" xfId="1636" xr:uid="{00000000-0005-0000-0000-0000A7050000}"/>
    <cellStyle name="20% - Accent1 2 2 2 2 2 3 2 4 2 2 2" xfId="1637" xr:uid="{00000000-0005-0000-0000-0000A8050000}"/>
    <cellStyle name="20% - Accent1 2 2 2 2 2 3 2 4 2 3" xfId="1638" xr:uid="{00000000-0005-0000-0000-0000A9050000}"/>
    <cellStyle name="20% - Accent1 2 2 2 2 2 3 2 4 3" xfId="1639" xr:uid="{00000000-0005-0000-0000-0000AA050000}"/>
    <cellStyle name="20% - Accent1 2 2 2 2 2 3 2 4 3 2" xfId="1640" xr:uid="{00000000-0005-0000-0000-0000AB050000}"/>
    <cellStyle name="20% - Accent1 2 2 2 2 2 3 2 4 4" xfId="1641" xr:uid="{00000000-0005-0000-0000-0000AC050000}"/>
    <cellStyle name="20% - Accent1 2 2 2 2 2 3 2 5" xfId="1642" xr:uid="{00000000-0005-0000-0000-0000AD050000}"/>
    <cellStyle name="20% - Accent1 2 2 2 2 2 3 2 5 2" xfId="1643" xr:uid="{00000000-0005-0000-0000-0000AE050000}"/>
    <cellStyle name="20% - Accent1 2 2 2 2 2 3 2 5 2 2" xfId="1644" xr:uid="{00000000-0005-0000-0000-0000AF050000}"/>
    <cellStyle name="20% - Accent1 2 2 2 2 2 3 2 5 3" xfId="1645" xr:uid="{00000000-0005-0000-0000-0000B0050000}"/>
    <cellStyle name="20% - Accent1 2 2 2 2 2 3 2 6" xfId="1646" xr:uid="{00000000-0005-0000-0000-0000B1050000}"/>
    <cellStyle name="20% - Accent1 2 2 2 2 2 3 2 6 2" xfId="1647" xr:uid="{00000000-0005-0000-0000-0000B2050000}"/>
    <cellStyle name="20% - Accent1 2 2 2 2 2 3 2 6 2 2" xfId="1648" xr:uid="{00000000-0005-0000-0000-0000B3050000}"/>
    <cellStyle name="20% - Accent1 2 2 2 2 2 3 2 6 3" xfId="1649" xr:uid="{00000000-0005-0000-0000-0000B4050000}"/>
    <cellStyle name="20% - Accent1 2 2 2 2 2 3 2 7" xfId="1650" xr:uid="{00000000-0005-0000-0000-0000B5050000}"/>
    <cellStyle name="20% - Accent1 2 2 2 2 2 3 2 7 2" xfId="1651" xr:uid="{00000000-0005-0000-0000-0000B6050000}"/>
    <cellStyle name="20% - Accent1 2 2 2 2 2 3 2 8" xfId="1652" xr:uid="{00000000-0005-0000-0000-0000B7050000}"/>
    <cellStyle name="20% - Accent1 2 2 2 2 2 3 2 8 2" xfId="1653" xr:uid="{00000000-0005-0000-0000-0000B8050000}"/>
    <cellStyle name="20% - Accent1 2 2 2 2 2 3 2 9" xfId="1654" xr:uid="{00000000-0005-0000-0000-0000B9050000}"/>
    <cellStyle name="20% - Accent1 2 2 2 2 2 3 3" xfId="1655" xr:uid="{00000000-0005-0000-0000-0000BA050000}"/>
    <cellStyle name="20% - Accent1 2 2 2 2 2 3 3 2" xfId="1656" xr:uid="{00000000-0005-0000-0000-0000BB050000}"/>
    <cellStyle name="20% - Accent1 2 2 2 2 2 3 3 2 2" xfId="1657" xr:uid="{00000000-0005-0000-0000-0000BC050000}"/>
    <cellStyle name="20% - Accent1 2 2 2 2 2 3 3 2 2 2" xfId="1658" xr:uid="{00000000-0005-0000-0000-0000BD050000}"/>
    <cellStyle name="20% - Accent1 2 2 2 2 2 3 3 2 2 2 2" xfId="1659" xr:uid="{00000000-0005-0000-0000-0000BE050000}"/>
    <cellStyle name="20% - Accent1 2 2 2 2 2 3 3 2 2 3" xfId="1660" xr:uid="{00000000-0005-0000-0000-0000BF050000}"/>
    <cellStyle name="20% - Accent1 2 2 2 2 2 3 3 2 3" xfId="1661" xr:uid="{00000000-0005-0000-0000-0000C0050000}"/>
    <cellStyle name="20% - Accent1 2 2 2 2 2 3 3 2 3 2" xfId="1662" xr:uid="{00000000-0005-0000-0000-0000C1050000}"/>
    <cellStyle name="20% - Accent1 2 2 2 2 2 3 3 2 4" xfId="1663" xr:uid="{00000000-0005-0000-0000-0000C2050000}"/>
    <cellStyle name="20% - Accent1 2 2 2 2 2 3 3 3" xfId="1664" xr:uid="{00000000-0005-0000-0000-0000C3050000}"/>
    <cellStyle name="20% - Accent1 2 2 2 2 2 3 3 3 2" xfId="1665" xr:uid="{00000000-0005-0000-0000-0000C4050000}"/>
    <cellStyle name="20% - Accent1 2 2 2 2 2 3 3 3 2 2" xfId="1666" xr:uid="{00000000-0005-0000-0000-0000C5050000}"/>
    <cellStyle name="20% - Accent1 2 2 2 2 2 3 3 3 2 2 2" xfId="1667" xr:uid="{00000000-0005-0000-0000-0000C6050000}"/>
    <cellStyle name="20% - Accent1 2 2 2 2 2 3 3 3 2 3" xfId="1668" xr:uid="{00000000-0005-0000-0000-0000C7050000}"/>
    <cellStyle name="20% - Accent1 2 2 2 2 2 3 3 3 3" xfId="1669" xr:uid="{00000000-0005-0000-0000-0000C8050000}"/>
    <cellStyle name="20% - Accent1 2 2 2 2 2 3 3 3 3 2" xfId="1670" xr:uid="{00000000-0005-0000-0000-0000C9050000}"/>
    <cellStyle name="20% - Accent1 2 2 2 2 2 3 3 3 4" xfId="1671" xr:uid="{00000000-0005-0000-0000-0000CA050000}"/>
    <cellStyle name="20% - Accent1 2 2 2 2 2 3 3 4" xfId="1672" xr:uid="{00000000-0005-0000-0000-0000CB050000}"/>
    <cellStyle name="20% - Accent1 2 2 2 2 2 3 3 4 2" xfId="1673" xr:uid="{00000000-0005-0000-0000-0000CC050000}"/>
    <cellStyle name="20% - Accent1 2 2 2 2 2 3 3 4 2 2" xfId="1674" xr:uid="{00000000-0005-0000-0000-0000CD050000}"/>
    <cellStyle name="20% - Accent1 2 2 2 2 2 3 3 4 2 2 2" xfId="1675" xr:uid="{00000000-0005-0000-0000-0000CE050000}"/>
    <cellStyle name="20% - Accent1 2 2 2 2 2 3 3 4 2 3" xfId="1676" xr:uid="{00000000-0005-0000-0000-0000CF050000}"/>
    <cellStyle name="20% - Accent1 2 2 2 2 2 3 3 4 3" xfId="1677" xr:uid="{00000000-0005-0000-0000-0000D0050000}"/>
    <cellStyle name="20% - Accent1 2 2 2 2 2 3 3 4 3 2" xfId="1678" xr:uid="{00000000-0005-0000-0000-0000D1050000}"/>
    <cellStyle name="20% - Accent1 2 2 2 2 2 3 3 4 4" xfId="1679" xr:uid="{00000000-0005-0000-0000-0000D2050000}"/>
    <cellStyle name="20% - Accent1 2 2 2 2 2 3 3 5" xfId="1680" xr:uid="{00000000-0005-0000-0000-0000D3050000}"/>
    <cellStyle name="20% - Accent1 2 2 2 2 2 3 3 5 2" xfId="1681" xr:uid="{00000000-0005-0000-0000-0000D4050000}"/>
    <cellStyle name="20% - Accent1 2 2 2 2 2 3 3 5 2 2" xfId="1682" xr:uid="{00000000-0005-0000-0000-0000D5050000}"/>
    <cellStyle name="20% - Accent1 2 2 2 2 2 3 3 5 3" xfId="1683" xr:uid="{00000000-0005-0000-0000-0000D6050000}"/>
    <cellStyle name="20% - Accent1 2 2 2 2 2 3 3 6" xfId="1684" xr:uid="{00000000-0005-0000-0000-0000D7050000}"/>
    <cellStyle name="20% - Accent1 2 2 2 2 2 3 3 6 2" xfId="1685" xr:uid="{00000000-0005-0000-0000-0000D8050000}"/>
    <cellStyle name="20% - Accent1 2 2 2 2 2 3 3 6 2 2" xfId="1686" xr:uid="{00000000-0005-0000-0000-0000D9050000}"/>
    <cellStyle name="20% - Accent1 2 2 2 2 2 3 3 6 3" xfId="1687" xr:uid="{00000000-0005-0000-0000-0000DA050000}"/>
    <cellStyle name="20% - Accent1 2 2 2 2 2 3 3 7" xfId="1688" xr:uid="{00000000-0005-0000-0000-0000DB050000}"/>
    <cellStyle name="20% - Accent1 2 2 2 2 2 3 3 7 2" xfId="1689" xr:uid="{00000000-0005-0000-0000-0000DC050000}"/>
    <cellStyle name="20% - Accent1 2 2 2 2 2 3 3 8" xfId="1690" xr:uid="{00000000-0005-0000-0000-0000DD050000}"/>
    <cellStyle name="20% - Accent1 2 2 2 2 2 3 3 8 2" xfId="1691" xr:uid="{00000000-0005-0000-0000-0000DE050000}"/>
    <cellStyle name="20% - Accent1 2 2 2 2 2 3 3 9" xfId="1692" xr:uid="{00000000-0005-0000-0000-0000DF050000}"/>
    <cellStyle name="20% - Accent1 2 2 2 2 2 3 4" xfId="1693" xr:uid="{00000000-0005-0000-0000-0000E0050000}"/>
    <cellStyle name="20% - Accent1 2 2 2 2 2 3 4 2" xfId="1694" xr:uid="{00000000-0005-0000-0000-0000E1050000}"/>
    <cellStyle name="20% - Accent1 2 2 2 2 2 3 4 2 2" xfId="1695" xr:uid="{00000000-0005-0000-0000-0000E2050000}"/>
    <cellStyle name="20% - Accent1 2 2 2 2 2 3 4 2 2 2" xfId="1696" xr:uid="{00000000-0005-0000-0000-0000E3050000}"/>
    <cellStyle name="20% - Accent1 2 2 2 2 2 3 4 2 3" xfId="1697" xr:uid="{00000000-0005-0000-0000-0000E4050000}"/>
    <cellStyle name="20% - Accent1 2 2 2 2 2 3 4 3" xfId="1698" xr:uid="{00000000-0005-0000-0000-0000E5050000}"/>
    <cellStyle name="20% - Accent1 2 2 2 2 2 3 4 3 2" xfId="1699" xr:uid="{00000000-0005-0000-0000-0000E6050000}"/>
    <cellStyle name="20% - Accent1 2 2 2 2 2 3 4 4" xfId="1700" xr:uid="{00000000-0005-0000-0000-0000E7050000}"/>
    <cellStyle name="20% - Accent1 2 2 2 2 2 3 5" xfId="1701" xr:uid="{00000000-0005-0000-0000-0000E8050000}"/>
    <cellStyle name="20% - Accent1 2 2 2 2 2 3 5 2" xfId="1702" xr:uid="{00000000-0005-0000-0000-0000E9050000}"/>
    <cellStyle name="20% - Accent1 2 2 2 2 2 3 5 2 2" xfId="1703" xr:uid="{00000000-0005-0000-0000-0000EA050000}"/>
    <cellStyle name="20% - Accent1 2 2 2 2 2 3 5 2 2 2" xfId="1704" xr:uid="{00000000-0005-0000-0000-0000EB050000}"/>
    <cellStyle name="20% - Accent1 2 2 2 2 2 3 5 2 3" xfId="1705" xr:uid="{00000000-0005-0000-0000-0000EC050000}"/>
    <cellStyle name="20% - Accent1 2 2 2 2 2 3 5 3" xfId="1706" xr:uid="{00000000-0005-0000-0000-0000ED050000}"/>
    <cellStyle name="20% - Accent1 2 2 2 2 2 3 5 3 2" xfId="1707" xr:uid="{00000000-0005-0000-0000-0000EE050000}"/>
    <cellStyle name="20% - Accent1 2 2 2 2 2 3 5 4" xfId="1708" xr:uid="{00000000-0005-0000-0000-0000EF050000}"/>
    <cellStyle name="20% - Accent1 2 2 2 2 2 3 6" xfId="1709" xr:uid="{00000000-0005-0000-0000-0000F0050000}"/>
    <cellStyle name="20% - Accent1 2 2 2 2 2 3 6 2" xfId="1710" xr:uid="{00000000-0005-0000-0000-0000F1050000}"/>
    <cellStyle name="20% - Accent1 2 2 2 2 2 3 6 2 2" xfId="1711" xr:uid="{00000000-0005-0000-0000-0000F2050000}"/>
    <cellStyle name="20% - Accent1 2 2 2 2 2 3 6 2 2 2" xfId="1712" xr:uid="{00000000-0005-0000-0000-0000F3050000}"/>
    <cellStyle name="20% - Accent1 2 2 2 2 2 3 6 2 3" xfId="1713" xr:uid="{00000000-0005-0000-0000-0000F4050000}"/>
    <cellStyle name="20% - Accent1 2 2 2 2 2 3 6 3" xfId="1714" xr:uid="{00000000-0005-0000-0000-0000F5050000}"/>
    <cellStyle name="20% - Accent1 2 2 2 2 2 3 6 3 2" xfId="1715" xr:uid="{00000000-0005-0000-0000-0000F6050000}"/>
    <cellStyle name="20% - Accent1 2 2 2 2 2 3 6 4" xfId="1716" xr:uid="{00000000-0005-0000-0000-0000F7050000}"/>
    <cellStyle name="20% - Accent1 2 2 2 2 2 3 7" xfId="1717" xr:uid="{00000000-0005-0000-0000-0000F8050000}"/>
    <cellStyle name="20% - Accent1 2 2 2 2 2 3 7 2" xfId="1718" xr:uid="{00000000-0005-0000-0000-0000F9050000}"/>
    <cellStyle name="20% - Accent1 2 2 2 2 2 3 7 2 2" xfId="1719" xr:uid="{00000000-0005-0000-0000-0000FA050000}"/>
    <cellStyle name="20% - Accent1 2 2 2 2 2 3 7 3" xfId="1720" xr:uid="{00000000-0005-0000-0000-0000FB050000}"/>
    <cellStyle name="20% - Accent1 2 2 2 2 2 3 8" xfId="1721" xr:uid="{00000000-0005-0000-0000-0000FC050000}"/>
    <cellStyle name="20% - Accent1 2 2 2 2 2 3 8 2" xfId="1722" xr:uid="{00000000-0005-0000-0000-0000FD050000}"/>
    <cellStyle name="20% - Accent1 2 2 2 2 2 3 8 2 2" xfId="1723" xr:uid="{00000000-0005-0000-0000-0000FE050000}"/>
    <cellStyle name="20% - Accent1 2 2 2 2 2 3 8 3" xfId="1724" xr:uid="{00000000-0005-0000-0000-0000FF050000}"/>
    <cellStyle name="20% - Accent1 2 2 2 2 2 3 9" xfId="1725" xr:uid="{00000000-0005-0000-0000-000000060000}"/>
    <cellStyle name="20% - Accent1 2 2 2 2 2 3 9 2" xfId="1726" xr:uid="{00000000-0005-0000-0000-000001060000}"/>
    <cellStyle name="20% - Accent1 2 2 2 2 2 4" xfId="1727" xr:uid="{00000000-0005-0000-0000-000002060000}"/>
    <cellStyle name="20% - Accent1 2 2 2 2 2 4 10" xfId="1728" xr:uid="{00000000-0005-0000-0000-000003060000}"/>
    <cellStyle name="20% - Accent1 2 2 2 2 2 4 10 2" xfId="1729" xr:uid="{00000000-0005-0000-0000-000004060000}"/>
    <cellStyle name="20% - Accent1 2 2 2 2 2 4 11" xfId="1730" xr:uid="{00000000-0005-0000-0000-000005060000}"/>
    <cellStyle name="20% - Accent1 2 2 2 2 2 4 2" xfId="1731" xr:uid="{00000000-0005-0000-0000-000006060000}"/>
    <cellStyle name="20% - Accent1 2 2 2 2 2 4 2 2" xfId="1732" xr:uid="{00000000-0005-0000-0000-000007060000}"/>
    <cellStyle name="20% - Accent1 2 2 2 2 2 4 2 2 2" xfId="1733" xr:uid="{00000000-0005-0000-0000-000008060000}"/>
    <cellStyle name="20% - Accent1 2 2 2 2 2 4 2 2 2 2" xfId="1734" xr:uid="{00000000-0005-0000-0000-000009060000}"/>
    <cellStyle name="20% - Accent1 2 2 2 2 2 4 2 2 2 2 2" xfId="1735" xr:uid="{00000000-0005-0000-0000-00000A060000}"/>
    <cellStyle name="20% - Accent1 2 2 2 2 2 4 2 2 2 3" xfId="1736" xr:uid="{00000000-0005-0000-0000-00000B060000}"/>
    <cellStyle name="20% - Accent1 2 2 2 2 2 4 2 2 3" xfId="1737" xr:uid="{00000000-0005-0000-0000-00000C060000}"/>
    <cellStyle name="20% - Accent1 2 2 2 2 2 4 2 2 3 2" xfId="1738" xr:uid="{00000000-0005-0000-0000-00000D060000}"/>
    <cellStyle name="20% - Accent1 2 2 2 2 2 4 2 2 4" xfId="1739" xr:uid="{00000000-0005-0000-0000-00000E060000}"/>
    <cellStyle name="20% - Accent1 2 2 2 2 2 4 2 3" xfId="1740" xr:uid="{00000000-0005-0000-0000-00000F060000}"/>
    <cellStyle name="20% - Accent1 2 2 2 2 2 4 2 3 2" xfId="1741" xr:uid="{00000000-0005-0000-0000-000010060000}"/>
    <cellStyle name="20% - Accent1 2 2 2 2 2 4 2 3 2 2" xfId="1742" xr:uid="{00000000-0005-0000-0000-000011060000}"/>
    <cellStyle name="20% - Accent1 2 2 2 2 2 4 2 3 2 2 2" xfId="1743" xr:uid="{00000000-0005-0000-0000-000012060000}"/>
    <cellStyle name="20% - Accent1 2 2 2 2 2 4 2 3 2 3" xfId="1744" xr:uid="{00000000-0005-0000-0000-000013060000}"/>
    <cellStyle name="20% - Accent1 2 2 2 2 2 4 2 3 3" xfId="1745" xr:uid="{00000000-0005-0000-0000-000014060000}"/>
    <cellStyle name="20% - Accent1 2 2 2 2 2 4 2 3 3 2" xfId="1746" xr:uid="{00000000-0005-0000-0000-000015060000}"/>
    <cellStyle name="20% - Accent1 2 2 2 2 2 4 2 3 4" xfId="1747" xr:uid="{00000000-0005-0000-0000-000016060000}"/>
    <cellStyle name="20% - Accent1 2 2 2 2 2 4 2 4" xfId="1748" xr:uid="{00000000-0005-0000-0000-000017060000}"/>
    <cellStyle name="20% - Accent1 2 2 2 2 2 4 2 4 2" xfId="1749" xr:uid="{00000000-0005-0000-0000-000018060000}"/>
    <cellStyle name="20% - Accent1 2 2 2 2 2 4 2 4 2 2" xfId="1750" xr:uid="{00000000-0005-0000-0000-000019060000}"/>
    <cellStyle name="20% - Accent1 2 2 2 2 2 4 2 4 2 2 2" xfId="1751" xr:uid="{00000000-0005-0000-0000-00001A060000}"/>
    <cellStyle name="20% - Accent1 2 2 2 2 2 4 2 4 2 3" xfId="1752" xr:uid="{00000000-0005-0000-0000-00001B060000}"/>
    <cellStyle name="20% - Accent1 2 2 2 2 2 4 2 4 3" xfId="1753" xr:uid="{00000000-0005-0000-0000-00001C060000}"/>
    <cellStyle name="20% - Accent1 2 2 2 2 2 4 2 4 3 2" xfId="1754" xr:uid="{00000000-0005-0000-0000-00001D060000}"/>
    <cellStyle name="20% - Accent1 2 2 2 2 2 4 2 4 4" xfId="1755" xr:uid="{00000000-0005-0000-0000-00001E060000}"/>
    <cellStyle name="20% - Accent1 2 2 2 2 2 4 2 5" xfId="1756" xr:uid="{00000000-0005-0000-0000-00001F060000}"/>
    <cellStyle name="20% - Accent1 2 2 2 2 2 4 2 5 2" xfId="1757" xr:uid="{00000000-0005-0000-0000-000020060000}"/>
    <cellStyle name="20% - Accent1 2 2 2 2 2 4 2 5 2 2" xfId="1758" xr:uid="{00000000-0005-0000-0000-000021060000}"/>
    <cellStyle name="20% - Accent1 2 2 2 2 2 4 2 5 3" xfId="1759" xr:uid="{00000000-0005-0000-0000-000022060000}"/>
    <cellStyle name="20% - Accent1 2 2 2 2 2 4 2 6" xfId="1760" xr:uid="{00000000-0005-0000-0000-000023060000}"/>
    <cellStyle name="20% - Accent1 2 2 2 2 2 4 2 6 2" xfId="1761" xr:uid="{00000000-0005-0000-0000-000024060000}"/>
    <cellStyle name="20% - Accent1 2 2 2 2 2 4 2 6 2 2" xfId="1762" xr:uid="{00000000-0005-0000-0000-000025060000}"/>
    <cellStyle name="20% - Accent1 2 2 2 2 2 4 2 6 3" xfId="1763" xr:uid="{00000000-0005-0000-0000-000026060000}"/>
    <cellStyle name="20% - Accent1 2 2 2 2 2 4 2 7" xfId="1764" xr:uid="{00000000-0005-0000-0000-000027060000}"/>
    <cellStyle name="20% - Accent1 2 2 2 2 2 4 2 7 2" xfId="1765" xr:uid="{00000000-0005-0000-0000-000028060000}"/>
    <cellStyle name="20% - Accent1 2 2 2 2 2 4 2 8" xfId="1766" xr:uid="{00000000-0005-0000-0000-000029060000}"/>
    <cellStyle name="20% - Accent1 2 2 2 2 2 4 2 8 2" xfId="1767" xr:uid="{00000000-0005-0000-0000-00002A060000}"/>
    <cellStyle name="20% - Accent1 2 2 2 2 2 4 2 9" xfId="1768" xr:uid="{00000000-0005-0000-0000-00002B060000}"/>
    <cellStyle name="20% - Accent1 2 2 2 2 2 4 3" xfId="1769" xr:uid="{00000000-0005-0000-0000-00002C060000}"/>
    <cellStyle name="20% - Accent1 2 2 2 2 2 4 3 2" xfId="1770" xr:uid="{00000000-0005-0000-0000-00002D060000}"/>
    <cellStyle name="20% - Accent1 2 2 2 2 2 4 3 2 2" xfId="1771" xr:uid="{00000000-0005-0000-0000-00002E060000}"/>
    <cellStyle name="20% - Accent1 2 2 2 2 2 4 3 2 2 2" xfId="1772" xr:uid="{00000000-0005-0000-0000-00002F060000}"/>
    <cellStyle name="20% - Accent1 2 2 2 2 2 4 3 2 2 2 2" xfId="1773" xr:uid="{00000000-0005-0000-0000-000030060000}"/>
    <cellStyle name="20% - Accent1 2 2 2 2 2 4 3 2 2 3" xfId="1774" xr:uid="{00000000-0005-0000-0000-000031060000}"/>
    <cellStyle name="20% - Accent1 2 2 2 2 2 4 3 2 3" xfId="1775" xr:uid="{00000000-0005-0000-0000-000032060000}"/>
    <cellStyle name="20% - Accent1 2 2 2 2 2 4 3 2 3 2" xfId="1776" xr:uid="{00000000-0005-0000-0000-000033060000}"/>
    <cellStyle name="20% - Accent1 2 2 2 2 2 4 3 2 4" xfId="1777" xr:uid="{00000000-0005-0000-0000-000034060000}"/>
    <cellStyle name="20% - Accent1 2 2 2 2 2 4 3 3" xfId="1778" xr:uid="{00000000-0005-0000-0000-000035060000}"/>
    <cellStyle name="20% - Accent1 2 2 2 2 2 4 3 3 2" xfId="1779" xr:uid="{00000000-0005-0000-0000-000036060000}"/>
    <cellStyle name="20% - Accent1 2 2 2 2 2 4 3 3 2 2" xfId="1780" xr:uid="{00000000-0005-0000-0000-000037060000}"/>
    <cellStyle name="20% - Accent1 2 2 2 2 2 4 3 3 2 2 2" xfId="1781" xr:uid="{00000000-0005-0000-0000-000038060000}"/>
    <cellStyle name="20% - Accent1 2 2 2 2 2 4 3 3 2 3" xfId="1782" xr:uid="{00000000-0005-0000-0000-000039060000}"/>
    <cellStyle name="20% - Accent1 2 2 2 2 2 4 3 3 3" xfId="1783" xr:uid="{00000000-0005-0000-0000-00003A060000}"/>
    <cellStyle name="20% - Accent1 2 2 2 2 2 4 3 3 3 2" xfId="1784" xr:uid="{00000000-0005-0000-0000-00003B060000}"/>
    <cellStyle name="20% - Accent1 2 2 2 2 2 4 3 3 4" xfId="1785" xr:uid="{00000000-0005-0000-0000-00003C060000}"/>
    <cellStyle name="20% - Accent1 2 2 2 2 2 4 3 4" xfId="1786" xr:uid="{00000000-0005-0000-0000-00003D060000}"/>
    <cellStyle name="20% - Accent1 2 2 2 2 2 4 3 4 2" xfId="1787" xr:uid="{00000000-0005-0000-0000-00003E060000}"/>
    <cellStyle name="20% - Accent1 2 2 2 2 2 4 3 4 2 2" xfId="1788" xr:uid="{00000000-0005-0000-0000-00003F060000}"/>
    <cellStyle name="20% - Accent1 2 2 2 2 2 4 3 4 2 2 2" xfId="1789" xr:uid="{00000000-0005-0000-0000-000040060000}"/>
    <cellStyle name="20% - Accent1 2 2 2 2 2 4 3 4 2 3" xfId="1790" xr:uid="{00000000-0005-0000-0000-000041060000}"/>
    <cellStyle name="20% - Accent1 2 2 2 2 2 4 3 4 3" xfId="1791" xr:uid="{00000000-0005-0000-0000-000042060000}"/>
    <cellStyle name="20% - Accent1 2 2 2 2 2 4 3 4 3 2" xfId="1792" xr:uid="{00000000-0005-0000-0000-000043060000}"/>
    <cellStyle name="20% - Accent1 2 2 2 2 2 4 3 4 4" xfId="1793" xr:uid="{00000000-0005-0000-0000-000044060000}"/>
    <cellStyle name="20% - Accent1 2 2 2 2 2 4 3 5" xfId="1794" xr:uid="{00000000-0005-0000-0000-000045060000}"/>
    <cellStyle name="20% - Accent1 2 2 2 2 2 4 3 5 2" xfId="1795" xr:uid="{00000000-0005-0000-0000-000046060000}"/>
    <cellStyle name="20% - Accent1 2 2 2 2 2 4 3 5 2 2" xfId="1796" xr:uid="{00000000-0005-0000-0000-000047060000}"/>
    <cellStyle name="20% - Accent1 2 2 2 2 2 4 3 5 3" xfId="1797" xr:uid="{00000000-0005-0000-0000-000048060000}"/>
    <cellStyle name="20% - Accent1 2 2 2 2 2 4 3 6" xfId="1798" xr:uid="{00000000-0005-0000-0000-000049060000}"/>
    <cellStyle name="20% - Accent1 2 2 2 2 2 4 3 6 2" xfId="1799" xr:uid="{00000000-0005-0000-0000-00004A060000}"/>
    <cellStyle name="20% - Accent1 2 2 2 2 2 4 3 6 2 2" xfId="1800" xr:uid="{00000000-0005-0000-0000-00004B060000}"/>
    <cellStyle name="20% - Accent1 2 2 2 2 2 4 3 6 3" xfId="1801" xr:uid="{00000000-0005-0000-0000-00004C060000}"/>
    <cellStyle name="20% - Accent1 2 2 2 2 2 4 3 7" xfId="1802" xr:uid="{00000000-0005-0000-0000-00004D060000}"/>
    <cellStyle name="20% - Accent1 2 2 2 2 2 4 3 7 2" xfId="1803" xr:uid="{00000000-0005-0000-0000-00004E060000}"/>
    <cellStyle name="20% - Accent1 2 2 2 2 2 4 3 8" xfId="1804" xr:uid="{00000000-0005-0000-0000-00004F060000}"/>
    <cellStyle name="20% - Accent1 2 2 2 2 2 4 3 8 2" xfId="1805" xr:uid="{00000000-0005-0000-0000-000050060000}"/>
    <cellStyle name="20% - Accent1 2 2 2 2 2 4 3 9" xfId="1806" xr:uid="{00000000-0005-0000-0000-000051060000}"/>
    <cellStyle name="20% - Accent1 2 2 2 2 2 4 4" xfId="1807" xr:uid="{00000000-0005-0000-0000-000052060000}"/>
    <cellStyle name="20% - Accent1 2 2 2 2 2 4 4 2" xfId="1808" xr:uid="{00000000-0005-0000-0000-000053060000}"/>
    <cellStyle name="20% - Accent1 2 2 2 2 2 4 4 2 2" xfId="1809" xr:uid="{00000000-0005-0000-0000-000054060000}"/>
    <cellStyle name="20% - Accent1 2 2 2 2 2 4 4 2 2 2" xfId="1810" xr:uid="{00000000-0005-0000-0000-000055060000}"/>
    <cellStyle name="20% - Accent1 2 2 2 2 2 4 4 2 3" xfId="1811" xr:uid="{00000000-0005-0000-0000-000056060000}"/>
    <cellStyle name="20% - Accent1 2 2 2 2 2 4 4 3" xfId="1812" xr:uid="{00000000-0005-0000-0000-000057060000}"/>
    <cellStyle name="20% - Accent1 2 2 2 2 2 4 4 3 2" xfId="1813" xr:uid="{00000000-0005-0000-0000-000058060000}"/>
    <cellStyle name="20% - Accent1 2 2 2 2 2 4 4 4" xfId="1814" xr:uid="{00000000-0005-0000-0000-000059060000}"/>
    <cellStyle name="20% - Accent1 2 2 2 2 2 4 5" xfId="1815" xr:uid="{00000000-0005-0000-0000-00005A060000}"/>
    <cellStyle name="20% - Accent1 2 2 2 2 2 4 5 2" xfId="1816" xr:uid="{00000000-0005-0000-0000-00005B060000}"/>
    <cellStyle name="20% - Accent1 2 2 2 2 2 4 5 2 2" xfId="1817" xr:uid="{00000000-0005-0000-0000-00005C060000}"/>
    <cellStyle name="20% - Accent1 2 2 2 2 2 4 5 2 2 2" xfId="1818" xr:uid="{00000000-0005-0000-0000-00005D060000}"/>
    <cellStyle name="20% - Accent1 2 2 2 2 2 4 5 2 3" xfId="1819" xr:uid="{00000000-0005-0000-0000-00005E060000}"/>
    <cellStyle name="20% - Accent1 2 2 2 2 2 4 5 3" xfId="1820" xr:uid="{00000000-0005-0000-0000-00005F060000}"/>
    <cellStyle name="20% - Accent1 2 2 2 2 2 4 5 3 2" xfId="1821" xr:uid="{00000000-0005-0000-0000-000060060000}"/>
    <cellStyle name="20% - Accent1 2 2 2 2 2 4 5 4" xfId="1822" xr:uid="{00000000-0005-0000-0000-000061060000}"/>
    <cellStyle name="20% - Accent1 2 2 2 2 2 4 6" xfId="1823" xr:uid="{00000000-0005-0000-0000-000062060000}"/>
    <cellStyle name="20% - Accent1 2 2 2 2 2 4 6 2" xfId="1824" xr:uid="{00000000-0005-0000-0000-000063060000}"/>
    <cellStyle name="20% - Accent1 2 2 2 2 2 4 6 2 2" xfId="1825" xr:uid="{00000000-0005-0000-0000-000064060000}"/>
    <cellStyle name="20% - Accent1 2 2 2 2 2 4 6 2 2 2" xfId="1826" xr:uid="{00000000-0005-0000-0000-000065060000}"/>
    <cellStyle name="20% - Accent1 2 2 2 2 2 4 6 2 3" xfId="1827" xr:uid="{00000000-0005-0000-0000-000066060000}"/>
    <cellStyle name="20% - Accent1 2 2 2 2 2 4 6 3" xfId="1828" xr:uid="{00000000-0005-0000-0000-000067060000}"/>
    <cellStyle name="20% - Accent1 2 2 2 2 2 4 6 3 2" xfId="1829" xr:uid="{00000000-0005-0000-0000-000068060000}"/>
    <cellStyle name="20% - Accent1 2 2 2 2 2 4 6 4" xfId="1830" xr:uid="{00000000-0005-0000-0000-000069060000}"/>
    <cellStyle name="20% - Accent1 2 2 2 2 2 4 7" xfId="1831" xr:uid="{00000000-0005-0000-0000-00006A060000}"/>
    <cellStyle name="20% - Accent1 2 2 2 2 2 4 7 2" xfId="1832" xr:uid="{00000000-0005-0000-0000-00006B060000}"/>
    <cellStyle name="20% - Accent1 2 2 2 2 2 4 7 2 2" xfId="1833" xr:uid="{00000000-0005-0000-0000-00006C060000}"/>
    <cellStyle name="20% - Accent1 2 2 2 2 2 4 7 3" xfId="1834" xr:uid="{00000000-0005-0000-0000-00006D060000}"/>
    <cellStyle name="20% - Accent1 2 2 2 2 2 4 8" xfId="1835" xr:uid="{00000000-0005-0000-0000-00006E060000}"/>
    <cellStyle name="20% - Accent1 2 2 2 2 2 4 8 2" xfId="1836" xr:uid="{00000000-0005-0000-0000-00006F060000}"/>
    <cellStyle name="20% - Accent1 2 2 2 2 2 4 8 2 2" xfId="1837" xr:uid="{00000000-0005-0000-0000-000070060000}"/>
    <cellStyle name="20% - Accent1 2 2 2 2 2 4 8 3" xfId="1838" xr:uid="{00000000-0005-0000-0000-000071060000}"/>
    <cellStyle name="20% - Accent1 2 2 2 2 2 4 9" xfId="1839" xr:uid="{00000000-0005-0000-0000-000072060000}"/>
    <cellStyle name="20% - Accent1 2 2 2 2 2 4 9 2" xfId="1840" xr:uid="{00000000-0005-0000-0000-000073060000}"/>
    <cellStyle name="20% - Accent1 2 2 2 2 2 5" xfId="1841" xr:uid="{00000000-0005-0000-0000-000074060000}"/>
    <cellStyle name="20% - Accent1 2 2 2 2 2 5 2" xfId="1842" xr:uid="{00000000-0005-0000-0000-000075060000}"/>
    <cellStyle name="20% - Accent1 2 2 2 2 2 5 2 2" xfId="1843" xr:uid="{00000000-0005-0000-0000-000076060000}"/>
    <cellStyle name="20% - Accent1 2 2 2 2 2 5 2 2 2" xfId="1844" xr:uid="{00000000-0005-0000-0000-000077060000}"/>
    <cellStyle name="20% - Accent1 2 2 2 2 2 5 2 2 2 2" xfId="1845" xr:uid="{00000000-0005-0000-0000-000078060000}"/>
    <cellStyle name="20% - Accent1 2 2 2 2 2 5 2 2 3" xfId="1846" xr:uid="{00000000-0005-0000-0000-000079060000}"/>
    <cellStyle name="20% - Accent1 2 2 2 2 2 5 2 3" xfId="1847" xr:uid="{00000000-0005-0000-0000-00007A060000}"/>
    <cellStyle name="20% - Accent1 2 2 2 2 2 5 2 3 2" xfId="1848" xr:uid="{00000000-0005-0000-0000-00007B060000}"/>
    <cellStyle name="20% - Accent1 2 2 2 2 2 5 2 4" xfId="1849" xr:uid="{00000000-0005-0000-0000-00007C060000}"/>
    <cellStyle name="20% - Accent1 2 2 2 2 2 5 3" xfId="1850" xr:uid="{00000000-0005-0000-0000-00007D060000}"/>
    <cellStyle name="20% - Accent1 2 2 2 2 2 5 3 2" xfId="1851" xr:uid="{00000000-0005-0000-0000-00007E060000}"/>
    <cellStyle name="20% - Accent1 2 2 2 2 2 5 3 2 2" xfId="1852" xr:uid="{00000000-0005-0000-0000-00007F060000}"/>
    <cellStyle name="20% - Accent1 2 2 2 2 2 5 3 2 2 2" xfId="1853" xr:uid="{00000000-0005-0000-0000-000080060000}"/>
    <cellStyle name="20% - Accent1 2 2 2 2 2 5 3 2 3" xfId="1854" xr:uid="{00000000-0005-0000-0000-000081060000}"/>
    <cellStyle name="20% - Accent1 2 2 2 2 2 5 3 3" xfId="1855" xr:uid="{00000000-0005-0000-0000-000082060000}"/>
    <cellStyle name="20% - Accent1 2 2 2 2 2 5 3 3 2" xfId="1856" xr:uid="{00000000-0005-0000-0000-000083060000}"/>
    <cellStyle name="20% - Accent1 2 2 2 2 2 5 3 4" xfId="1857" xr:uid="{00000000-0005-0000-0000-000084060000}"/>
    <cellStyle name="20% - Accent1 2 2 2 2 2 5 4" xfId="1858" xr:uid="{00000000-0005-0000-0000-000085060000}"/>
    <cellStyle name="20% - Accent1 2 2 2 2 2 5 4 2" xfId="1859" xr:uid="{00000000-0005-0000-0000-000086060000}"/>
    <cellStyle name="20% - Accent1 2 2 2 2 2 5 4 2 2" xfId="1860" xr:uid="{00000000-0005-0000-0000-000087060000}"/>
    <cellStyle name="20% - Accent1 2 2 2 2 2 5 4 2 2 2" xfId="1861" xr:uid="{00000000-0005-0000-0000-000088060000}"/>
    <cellStyle name="20% - Accent1 2 2 2 2 2 5 4 2 3" xfId="1862" xr:uid="{00000000-0005-0000-0000-000089060000}"/>
    <cellStyle name="20% - Accent1 2 2 2 2 2 5 4 3" xfId="1863" xr:uid="{00000000-0005-0000-0000-00008A060000}"/>
    <cellStyle name="20% - Accent1 2 2 2 2 2 5 4 3 2" xfId="1864" xr:uid="{00000000-0005-0000-0000-00008B060000}"/>
    <cellStyle name="20% - Accent1 2 2 2 2 2 5 4 4" xfId="1865" xr:uid="{00000000-0005-0000-0000-00008C060000}"/>
    <cellStyle name="20% - Accent1 2 2 2 2 2 5 5" xfId="1866" xr:uid="{00000000-0005-0000-0000-00008D060000}"/>
    <cellStyle name="20% - Accent1 2 2 2 2 2 5 5 2" xfId="1867" xr:uid="{00000000-0005-0000-0000-00008E060000}"/>
    <cellStyle name="20% - Accent1 2 2 2 2 2 5 5 2 2" xfId="1868" xr:uid="{00000000-0005-0000-0000-00008F060000}"/>
    <cellStyle name="20% - Accent1 2 2 2 2 2 5 5 3" xfId="1869" xr:uid="{00000000-0005-0000-0000-000090060000}"/>
    <cellStyle name="20% - Accent1 2 2 2 2 2 5 6" xfId="1870" xr:uid="{00000000-0005-0000-0000-000091060000}"/>
    <cellStyle name="20% - Accent1 2 2 2 2 2 5 6 2" xfId="1871" xr:uid="{00000000-0005-0000-0000-000092060000}"/>
    <cellStyle name="20% - Accent1 2 2 2 2 2 5 6 2 2" xfId="1872" xr:uid="{00000000-0005-0000-0000-000093060000}"/>
    <cellStyle name="20% - Accent1 2 2 2 2 2 5 6 3" xfId="1873" xr:uid="{00000000-0005-0000-0000-000094060000}"/>
    <cellStyle name="20% - Accent1 2 2 2 2 2 5 7" xfId="1874" xr:uid="{00000000-0005-0000-0000-000095060000}"/>
    <cellStyle name="20% - Accent1 2 2 2 2 2 5 7 2" xfId="1875" xr:uid="{00000000-0005-0000-0000-000096060000}"/>
    <cellStyle name="20% - Accent1 2 2 2 2 2 5 8" xfId="1876" xr:uid="{00000000-0005-0000-0000-000097060000}"/>
    <cellStyle name="20% - Accent1 2 2 2 2 2 5 8 2" xfId="1877" xr:uid="{00000000-0005-0000-0000-000098060000}"/>
    <cellStyle name="20% - Accent1 2 2 2 2 2 5 9" xfId="1878" xr:uid="{00000000-0005-0000-0000-000099060000}"/>
    <cellStyle name="20% - Accent1 2 2 2 2 2 6" xfId="1879" xr:uid="{00000000-0005-0000-0000-00009A060000}"/>
    <cellStyle name="20% - Accent1 2 2 2 2 2 6 2" xfId="1880" xr:uid="{00000000-0005-0000-0000-00009B060000}"/>
    <cellStyle name="20% - Accent1 2 2 2 2 2 6 2 2" xfId="1881" xr:uid="{00000000-0005-0000-0000-00009C060000}"/>
    <cellStyle name="20% - Accent1 2 2 2 2 2 6 2 2 2" xfId="1882" xr:uid="{00000000-0005-0000-0000-00009D060000}"/>
    <cellStyle name="20% - Accent1 2 2 2 2 2 6 2 2 2 2" xfId="1883" xr:uid="{00000000-0005-0000-0000-00009E060000}"/>
    <cellStyle name="20% - Accent1 2 2 2 2 2 6 2 2 3" xfId="1884" xr:uid="{00000000-0005-0000-0000-00009F060000}"/>
    <cellStyle name="20% - Accent1 2 2 2 2 2 6 2 3" xfId="1885" xr:uid="{00000000-0005-0000-0000-0000A0060000}"/>
    <cellStyle name="20% - Accent1 2 2 2 2 2 6 2 3 2" xfId="1886" xr:uid="{00000000-0005-0000-0000-0000A1060000}"/>
    <cellStyle name="20% - Accent1 2 2 2 2 2 6 2 4" xfId="1887" xr:uid="{00000000-0005-0000-0000-0000A2060000}"/>
    <cellStyle name="20% - Accent1 2 2 2 2 2 6 3" xfId="1888" xr:uid="{00000000-0005-0000-0000-0000A3060000}"/>
    <cellStyle name="20% - Accent1 2 2 2 2 2 6 3 2" xfId="1889" xr:uid="{00000000-0005-0000-0000-0000A4060000}"/>
    <cellStyle name="20% - Accent1 2 2 2 2 2 6 3 2 2" xfId="1890" xr:uid="{00000000-0005-0000-0000-0000A5060000}"/>
    <cellStyle name="20% - Accent1 2 2 2 2 2 6 3 2 2 2" xfId="1891" xr:uid="{00000000-0005-0000-0000-0000A6060000}"/>
    <cellStyle name="20% - Accent1 2 2 2 2 2 6 3 2 3" xfId="1892" xr:uid="{00000000-0005-0000-0000-0000A7060000}"/>
    <cellStyle name="20% - Accent1 2 2 2 2 2 6 3 3" xfId="1893" xr:uid="{00000000-0005-0000-0000-0000A8060000}"/>
    <cellStyle name="20% - Accent1 2 2 2 2 2 6 3 3 2" xfId="1894" xr:uid="{00000000-0005-0000-0000-0000A9060000}"/>
    <cellStyle name="20% - Accent1 2 2 2 2 2 6 3 4" xfId="1895" xr:uid="{00000000-0005-0000-0000-0000AA060000}"/>
    <cellStyle name="20% - Accent1 2 2 2 2 2 6 4" xfId="1896" xr:uid="{00000000-0005-0000-0000-0000AB060000}"/>
    <cellStyle name="20% - Accent1 2 2 2 2 2 6 4 2" xfId="1897" xr:uid="{00000000-0005-0000-0000-0000AC060000}"/>
    <cellStyle name="20% - Accent1 2 2 2 2 2 6 4 2 2" xfId="1898" xr:uid="{00000000-0005-0000-0000-0000AD060000}"/>
    <cellStyle name="20% - Accent1 2 2 2 2 2 6 4 2 2 2" xfId="1899" xr:uid="{00000000-0005-0000-0000-0000AE060000}"/>
    <cellStyle name="20% - Accent1 2 2 2 2 2 6 4 2 3" xfId="1900" xr:uid="{00000000-0005-0000-0000-0000AF060000}"/>
    <cellStyle name="20% - Accent1 2 2 2 2 2 6 4 3" xfId="1901" xr:uid="{00000000-0005-0000-0000-0000B0060000}"/>
    <cellStyle name="20% - Accent1 2 2 2 2 2 6 4 3 2" xfId="1902" xr:uid="{00000000-0005-0000-0000-0000B1060000}"/>
    <cellStyle name="20% - Accent1 2 2 2 2 2 6 4 4" xfId="1903" xr:uid="{00000000-0005-0000-0000-0000B2060000}"/>
    <cellStyle name="20% - Accent1 2 2 2 2 2 6 5" xfId="1904" xr:uid="{00000000-0005-0000-0000-0000B3060000}"/>
    <cellStyle name="20% - Accent1 2 2 2 2 2 6 5 2" xfId="1905" xr:uid="{00000000-0005-0000-0000-0000B4060000}"/>
    <cellStyle name="20% - Accent1 2 2 2 2 2 6 5 2 2" xfId="1906" xr:uid="{00000000-0005-0000-0000-0000B5060000}"/>
    <cellStyle name="20% - Accent1 2 2 2 2 2 6 5 3" xfId="1907" xr:uid="{00000000-0005-0000-0000-0000B6060000}"/>
    <cellStyle name="20% - Accent1 2 2 2 2 2 6 6" xfId="1908" xr:uid="{00000000-0005-0000-0000-0000B7060000}"/>
    <cellStyle name="20% - Accent1 2 2 2 2 2 6 6 2" xfId="1909" xr:uid="{00000000-0005-0000-0000-0000B8060000}"/>
    <cellStyle name="20% - Accent1 2 2 2 2 2 6 6 2 2" xfId="1910" xr:uid="{00000000-0005-0000-0000-0000B9060000}"/>
    <cellStyle name="20% - Accent1 2 2 2 2 2 6 6 3" xfId="1911" xr:uid="{00000000-0005-0000-0000-0000BA060000}"/>
    <cellStyle name="20% - Accent1 2 2 2 2 2 6 7" xfId="1912" xr:uid="{00000000-0005-0000-0000-0000BB060000}"/>
    <cellStyle name="20% - Accent1 2 2 2 2 2 6 7 2" xfId="1913" xr:uid="{00000000-0005-0000-0000-0000BC060000}"/>
    <cellStyle name="20% - Accent1 2 2 2 2 2 6 8" xfId="1914" xr:uid="{00000000-0005-0000-0000-0000BD060000}"/>
    <cellStyle name="20% - Accent1 2 2 2 2 2 6 8 2" xfId="1915" xr:uid="{00000000-0005-0000-0000-0000BE060000}"/>
    <cellStyle name="20% - Accent1 2 2 2 2 2 6 9" xfId="1916" xr:uid="{00000000-0005-0000-0000-0000BF060000}"/>
    <cellStyle name="20% - Accent1 2 2 2 2 2 7" xfId="1917" xr:uid="{00000000-0005-0000-0000-0000C0060000}"/>
    <cellStyle name="20% - Accent1 2 2 2 2 2 7 2" xfId="1918" xr:uid="{00000000-0005-0000-0000-0000C1060000}"/>
    <cellStyle name="20% - Accent1 2 2 2 2 2 7 2 2" xfId="1919" xr:uid="{00000000-0005-0000-0000-0000C2060000}"/>
    <cellStyle name="20% - Accent1 2 2 2 2 2 7 2 2 2" xfId="1920" xr:uid="{00000000-0005-0000-0000-0000C3060000}"/>
    <cellStyle name="20% - Accent1 2 2 2 2 2 7 2 3" xfId="1921" xr:uid="{00000000-0005-0000-0000-0000C4060000}"/>
    <cellStyle name="20% - Accent1 2 2 2 2 2 7 3" xfId="1922" xr:uid="{00000000-0005-0000-0000-0000C5060000}"/>
    <cellStyle name="20% - Accent1 2 2 2 2 2 7 3 2" xfId="1923" xr:uid="{00000000-0005-0000-0000-0000C6060000}"/>
    <cellStyle name="20% - Accent1 2 2 2 2 2 7 4" xfId="1924" xr:uid="{00000000-0005-0000-0000-0000C7060000}"/>
    <cellStyle name="20% - Accent1 2 2 2 2 2 8" xfId="1925" xr:uid="{00000000-0005-0000-0000-0000C8060000}"/>
    <cellStyle name="20% - Accent1 2 2 2 2 2 8 2" xfId="1926" xr:uid="{00000000-0005-0000-0000-0000C9060000}"/>
    <cellStyle name="20% - Accent1 2 2 2 2 2 8 2 2" xfId="1927" xr:uid="{00000000-0005-0000-0000-0000CA060000}"/>
    <cellStyle name="20% - Accent1 2 2 2 2 2 8 2 2 2" xfId="1928" xr:uid="{00000000-0005-0000-0000-0000CB060000}"/>
    <cellStyle name="20% - Accent1 2 2 2 2 2 8 2 3" xfId="1929" xr:uid="{00000000-0005-0000-0000-0000CC060000}"/>
    <cellStyle name="20% - Accent1 2 2 2 2 2 8 3" xfId="1930" xr:uid="{00000000-0005-0000-0000-0000CD060000}"/>
    <cellStyle name="20% - Accent1 2 2 2 2 2 8 3 2" xfId="1931" xr:uid="{00000000-0005-0000-0000-0000CE060000}"/>
    <cellStyle name="20% - Accent1 2 2 2 2 2 8 4" xfId="1932" xr:uid="{00000000-0005-0000-0000-0000CF060000}"/>
    <cellStyle name="20% - Accent1 2 2 2 2 2 9" xfId="1933" xr:uid="{00000000-0005-0000-0000-0000D0060000}"/>
    <cellStyle name="20% - Accent1 2 2 2 2 2 9 2" xfId="1934" xr:uid="{00000000-0005-0000-0000-0000D1060000}"/>
    <cellStyle name="20% - Accent1 2 2 2 2 2 9 2 2" xfId="1935" xr:uid="{00000000-0005-0000-0000-0000D2060000}"/>
    <cellStyle name="20% - Accent1 2 2 2 2 2 9 2 2 2" xfId="1936" xr:uid="{00000000-0005-0000-0000-0000D3060000}"/>
    <cellStyle name="20% - Accent1 2 2 2 2 2 9 2 3" xfId="1937" xr:uid="{00000000-0005-0000-0000-0000D4060000}"/>
    <cellStyle name="20% - Accent1 2 2 2 2 2 9 3" xfId="1938" xr:uid="{00000000-0005-0000-0000-0000D5060000}"/>
    <cellStyle name="20% - Accent1 2 2 2 2 2 9 3 2" xfId="1939" xr:uid="{00000000-0005-0000-0000-0000D6060000}"/>
    <cellStyle name="20% - Accent1 2 2 2 2 2 9 4" xfId="1940" xr:uid="{00000000-0005-0000-0000-0000D7060000}"/>
    <cellStyle name="20% - Accent1 2 2 2 2 3" xfId="1941" xr:uid="{00000000-0005-0000-0000-0000D8060000}"/>
    <cellStyle name="20% - Accent1 2 2 2 2 3 10" xfId="1942" xr:uid="{00000000-0005-0000-0000-0000D9060000}"/>
    <cellStyle name="20% - Accent1 2 2 2 2 3 10 2" xfId="1943" xr:uid="{00000000-0005-0000-0000-0000DA060000}"/>
    <cellStyle name="20% - Accent1 2 2 2 2 3 11" xfId="1944" xr:uid="{00000000-0005-0000-0000-0000DB060000}"/>
    <cellStyle name="20% - Accent1 2 2 2 2 3 2" xfId="1945" xr:uid="{00000000-0005-0000-0000-0000DC060000}"/>
    <cellStyle name="20% - Accent1 2 2 2 2 3 2 2" xfId="1946" xr:uid="{00000000-0005-0000-0000-0000DD060000}"/>
    <cellStyle name="20% - Accent1 2 2 2 2 3 2 2 2" xfId="1947" xr:uid="{00000000-0005-0000-0000-0000DE060000}"/>
    <cellStyle name="20% - Accent1 2 2 2 2 3 2 2 2 2" xfId="1948" xr:uid="{00000000-0005-0000-0000-0000DF060000}"/>
    <cellStyle name="20% - Accent1 2 2 2 2 3 2 2 2 2 2" xfId="1949" xr:uid="{00000000-0005-0000-0000-0000E0060000}"/>
    <cellStyle name="20% - Accent1 2 2 2 2 3 2 2 2 3" xfId="1950" xr:uid="{00000000-0005-0000-0000-0000E1060000}"/>
    <cellStyle name="20% - Accent1 2 2 2 2 3 2 2 3" xfId="1951" xr:uid="{00000000-0005-0000-0000-0000E2060000}"/>
    <cellStyle name="20% - Accent1 2 2 2 2 3 2 2 3 2" xfId="1952" xr:uid="{00000000-0005-0000-0000-0000E3060000}"/>
    <cellStyle name="20% - Accent1 2 2 2 2 3 2 2 4" xfId="1953" xr:uid="{00000000-0005-0000-0000-0000E4060000}"/>
    <cellStyle name="20% - Accent1 2 2 2 2 3 2 3" xfId="1954" xr:uid="{00000000-0005-0000-0000-0000E5060000}"/>
    <cellStyle name="20% - Accent1 2 2 2 2 3 2 3 2" xfId="1955" xr:uid="{00000000-0005-0000-0000-0000E6060000}"/>
    <cellStyle name="20% - Accent1 2 2 2 2 3 2 3 2 2" xfId="1956" xr:uid="{00000000-0005-0000-0000-0000E7060000}"/>
    <cellStyle name="20% - Accent1 2 2 2 2 3 2 3 2 2 2" xfId="1957" xr:uid="{00000000-0005-0000-0000-0000E8060000}"/>
    <cellStyle name="20% - Accent1 2 2 2 2 3 2 3 2 3" xfId="1958" xr:uid="{00000000-0005-0000-0000-0000E9060000}"/>
    <cellStyle name="20% - Accent1 2 2 2 2 3 2 3 3" xfId="1959" xr:uid="{00000000-0005-0000-0000-0000EA060000}"/>
    <cellStyle name="20% - Accent1 2 2 2 2 3 2 3 3 2" xfId="1960" xr:uid="{00000000-0005-0000-0000-0000EB060000}"/>
    <cellStyle name="20% - Accent1 2 2 2 2 3 2 3 4" xfId="1961" xr:uid="{00000000-0005-0000-0000-0000EC060000}"/>
    <cellStyle name="20% - Accent1 2 2 2 2 3 2 4" xfId="1962" xr:uid="{00000000-0005-0000-0000-0000ED060000}"/>
    <cellStyle name="20% - Accent1 2 2 2 2 3 2 4 2" xfId="1963" xr:uid="{00000000-0005-0000-0000-0000EE060000}"/>
    <cellStyle name="20% - Accent1 2 2 2 2 3 2 4 2 2" xfId="1964" xr:uid="{00000000-0005-0000-0000-0000EF060000}"/>
    <cellStyle name="20% - Accent1 2 2 2 2 3 2 4 2 2 2" xfId="1965" xr:uid="{00000000-0005-0000-0000-0000F0060000}"/>
    <cellStyle name="20% - Accent1 2 2 2 2 3 2 4 2 3" xfId="1966" xr:uid="{00000000-0005-0000-0000-0000F1060000}"/>
    <cellStyle name="20% - Accent1 2 2 2 2 3 2 4 3" xfId="1967" xr:uid="{00000000-0005-0000-0000-0000F2060000}"/>
    <cellStyle name="20% - Accent1 2 2 2 2 3 2 4 3 2" xfId="1968" xr:uid="{00000000-0005-0000-0000-0000F3060000}"/>
    <cellStyle name="20% - Accent1 2 2 2 2 3 2 4 4" xfId="1969" xr:uid="{00000000-0005-0000-0000-0000F4060000}"/>
    <cellStyle name="20% - Accent1 2 2 2 2 3 2 5" xfId="1970" xr:uid="{00000000-0005-0000-0000-0000F5060000}"/>
    <cellStyle name="20% - Accent1 2 2 2 2 3 2 5 2" xfId="1971" xr:uid="{00000000-0005-0000-0000-0000F6060000}"/>
    <cellStyle name="20% - Accent1 2 2 2 2 3 2 5 2 2" xfId="1972" xr:uid="{00000000-0005-0000-0000-0000F7060000}"/>
    <cellStyle name="20% - Accent1 2 2 2 2 3 2 5 3" xfId="1973" xr:uid="{00000000-0005-0000-0000-0000F8060000}"/>
    <cellStyle name="20% - Accent1 2 2 2 2 3 2 6" xfId="1974" xr:uid="{00000000-0005-0000-0000-0000F9060000}"/>
    <cellStyle name="20% - Accent1 2 2 2 2 3 2 6 2" xfId="1975" xr:uid="{00000000-0005-0000-0000-0000FA060000}"/>
    <cellStyle name="20% - Accent1 2 2 2 2 3 2 6 2 2" xfId="1976" xr:uid="{00000000-0005-0000-0000-0000FB060000}"/>
    <cellStyle name="20% - Accent1 2 2 2 2 3 2 6 3" xfId="1977" xr:uid="{00000000-0005-0000-0000-0000FC060000}"/>
    <cellStyle name="20% - Accent1 2 2 2 2 3 2 7" xfId="1978" xr:uid="{00000000-0005-0000-0000-0000FD060000}"/>
    <cellStyle name="20% - Accent1 2 2 2 2 3 2 7 2" xfId="1979" xr:uid="{00000000-0005-0000-0000-0000FE060000}"/>
    <cellStyle name="20% - Accent1 2 2 2 2 3 2 8" xfId="1980" xr:uid="{00000000-0005-0000-0000-0000FF060000}"/>
    <cellStyle name="20% - Accent1 2 2 2 2 3 2 8 2" xfId="1981" xr:uid="{00000000-0005-0000-0000-000000070000}"/>
    <cellStyle name="20% - Accent1 2 2 2 2 3 2 9" xfId="1982" xr:uid="{00000000-0005-0000-0000-000001070000}"/>
    <cellStyle name="20% - Accent1 2 2 2 2 3 3" xfId="1983" xr:uid="{00000000-0005-0000-0000-000002070000}"/>
    <cellStyle name="20% - Accent1 2 2 2 2 3 3 2" xfId="1984" xr:uid="{00000000-0005-0000-0000-000003070000}"/>
    <cellStyle name="20% - Accent1 2 2 2 2 3 3 2 2" xfId="1985" xr:uid="{00000000-0005-0000-0000-000004070000}"/>
    <cellStyle name="20% - Accent1 2 2 2 2 3 3 2 2 2" xfId="1986" xr:uid="{00000000-0005-0000-0000-000005070000}"/>
    <cellStyle name="20% - Accent1 2 2 2 2 3 3 2 2 2 2" xfId="1987" xr:uid="{00000000-0005-0000-0000-000006070000}"/>
    <cellStyle name="20% - Accent1 2 2 2 2 3 3 2 2 3" xfId="1988" xr:uid="{00000000-0005-0000-0000-000007070000}"/>
    <cellStyle name="20% - Accent1 2 2 2 2 3 3 2 3" xfId="1989" xr:uid="{00000000-0005-0000-0000-000008070000}"/>
    <cellStyle name="20% - Accent1 2 2 2 2 3 3 2 3 2" xfId="1990" xr:uid="{00000000-0005-0000-0000-000009070000}"/>
    <cellStyle name="20% - Accent1 2 2 2 2 3 3 2 4" xfId="1991" xr:uid="{00000000-0005-0000-0000-00000A070000}"/>
    <cellStyle name="20% - Accent1 2 2 2 2 3 3 3" xfId="1992" xr:uid="{00000000-0005-0000-0000-00000B070000}"/>
    <cellStyle name="20% - Accent1 2 2 2 2 3 3 3 2" xfId="1993" xr:uid="{00000000-0005-0000-0000-00000C070000}"/>
    <cellStyle name="20% - Accent1 2 2 2 2 3 3 3 2 2" xfId="1994" xr:uid="{00000000-0005-0000-0000-00000D070000}"/>
    <cellStyle name="20% - Accent1 2 2 2 2 3 3 3 2 2 2" xfId="1995" xr:uid="{00000000-0005-0000-0000-00000E070000}"/>
    <cellStyle name="20% - Accent1 2 2 2 2 3 3 3 2 3" xfId="1996" xr:uid="{00000000-0005-0000-0000-00000F070000}"/>
    <cellStyle name="20% - Accent1 2 2 2 2 3 3 3 3" xfId="1997" xr:uid="{00000000-0005-0000-0000-000010070000}"/>
    <cellStyle name="20% - Accent1 2 2 2 2 3 3 3 3 2" xfId="1998" xr:uid="{00000000-0005-0000-0000-000011070000}"/>
    <cellStyle name="20% - Accent1 2 2 2 2 3 3 3 4" xfId="1999" xr:uid="{00000000-0005-0000-0000-000012070000}"/>
    <cellStyle name="20% - Accent1 2 2 2 2 3 3 4" xfId="2000" xr:uid="{00000000-0005-0000-0000-000013070000}"/>
    <cellStyle name="20% - Accent1 2 2 2 2 3 3 4 2" xfId="2001" xr:uid="{00000000-0005-0000-0000-000014070000}"/>
    <cellStyle name="20% - Accent1 2 2 2 2 3 3 4 2 2" xfId="2002" xr:uid="{00000000-0005-0000-0000-000015070000}"/>
    <cellStyle name="20% - Accent1 2 2 2 2 3 3 4 2 2 2" xfId="2003" xr:uid="{00000000-0005-0000-0000-000016070000}"/>
    <cellStyle name="20% - Accent1 2 2 2 2 3 3 4 2 3" xfId="2004" xr:uid="{00000000-0005-0000-0000-000017070000}"/>
    <cellStyle name="20% - Accent1 2 2 2 2 3 3 4 3" xfId="2005" xr:uid="{00000000-0005-0000-0000-000018070000}"/>
    <cellStyle name="20% - Accent1 2 2 2 2 3 3 4 3 2" xfId="2006" xr:uid="{00000000-0005-0000-0000-000019070000}"/>
    <cellStyle name="20% - Accent1 2 2 2 2 3 3 4 4" xfId="2007" xr:uid="{00000000-0005-0000-0000-00001A070000}"/>
    <cellStyle name="20% - Accent1 2 2 2 2 3 3 5" xfId="2008" xr:uid="{00000000-0005-0000-0000-00001B070000}"/>
    <cellStyle name="20% - Accent1 2 2 2 2 3 3 5 2" xfId="2009" xr:uid="{00000000-0005-0000-0000-00001C070000}"/>
    <cellStyle name="20% - Accent1 2 2 2 2 3 3 5 2 2" xfId="2010" xr:uid="{00000000-0005-0000-0000-00001D070000}"/>
    <cellStyle name="20% - Accent1 2 2 2 2 3 3 5 3" xfId="2011" xr:uid="{00000000-0005-0000-0000-00001E070000}"/>
    <cellStyle name="20% - Accent1 2 2 2 2 3 3 6" xfId="2012" xr:uid="{00000000-0005-0000-0000-00001F070000}"/>
    <cellStyle name="20% - Accent1 2 2 2 2 3 3 6 2" xfId="2013" xr:uid="{00000000-0005-0000-0000-000020070000}"/>
    <cellStyle name="20% - Accent1 2 2 2 2 3 3 6 2 2" xfId="2014" xr:uid="{00000000-0005-0000-0000-000021070000}"/>
    <cellStyle name="20% - Accent1 2 2 2 2 3 3 6 3" xfId="2015" xr:uid="{00000000-0005-0000-0000-000022070000}"/>
    <cellStyle name="20% - Accent1 2 2 2 2 3 3 7" xfId="2016" xr:uid="{00000000-0005-0000-0000-000023070000}"/>
    <cellStyle name="20% - Accent1 2 2 2 2 3 3 7 2" xfId="2017" xr:uid="{00000000-0005-0000-0000-000024070000}"/>
    <cellStyle name="20% - Accent1 2 2 2 2 3 3 8" xfId="2018" xr:uid="{00000000-0005-0000-0000-000025070000}"/>
    <cellStyle name="20% - Accent1 2 2 2 2 3 3 8 2" xfId="2019" xr:uid="{00000000-0005-0000-0000-000026070000}"/>
    <cellStyle name="20% - Accent1 2 2 2 2 3 3 9" xfId="2020" xr:uid="{00000000-0005-0000-0000-000027070000}"/>
    <cellStyle name="20% - Accent1 2 2 2 2 3 4" xfId="2021" xr:uid="{00000000-0005-0000-0000-000028070000}"/>
    <cellStyle name="20% - Accent1 2 2 2 2 3 4 2" xfId="2022" xr:uid="{00000000-0005-0000-0000-000029070000}"/>
    <cellStyle name="20% - Accent1 2 2 2 2 3 4 2 2" xfId="2023" xr:uid="{00000000-0005-0000-0000-00002A070000}"/>
    <cellStyle name="20% - Accent1 2 2 2 2 3 4 2 2 2" xfId="2024" xr:uid="{00000000-0005-0000-0000-00002B070000}"/>
    <cellStyle name="20% - Accent1 2 2 2 2 3 4 2 3" xfId="2025" xr:uid="{00000000-0005-0000-0000-00002C070000}"/>
    <cellStyle name="20% - Accent1 2 2 2 2 3 4 3" xfId="2026" xr:uid="{00000000-0005-0000-0000-00002D070000}"/>
    <cellStyle name="20% - Accent1 2 2 2 2 3 4 3 2" xfId="2027" xr:uid="{00000000-0005-0000-0000-00002E070000}"/>
    <cellStyle name="20% - Accent1 2 2 2 2 3 4 4" xfId="2028" xr:uid="{00000000-0005-0000-0000-00002F070000}"/>
    <cellStyle name="20% - Accent1 2 2 2 2 3 5" xfId="2029" xr:uid="{00000000-0005-0000-0000-000030070000}"/>
    <cellStyle name="20% - Accent1 2 2 2 2 3 5 2" xfId="2030" xr:uid="{00000000-0005-0000-0000-000031070000}"/>
    <cellStyle name="20% - Accent1 2 2 2 2 3 5 2 2" xfId="2031" xr:uid="{00000000-0005-0000-0000-000032070000}"/>
    <cellStyle name="20% - Accent1 2 2 2 2 3 5 2 2 2" xfId="2032" xr:uid="{00000000-0005-0000-0000-000033070000}"/>
    <cellStyle name="20% - Accent1 2 2 2 2 3 5 2 3" xfId="2033" xr:uid="{00000000-0005-0000-0000-000034070000}"/>
    <cellStyle name="20% - Accent1 2 2 2 2 3 5 3" xfId="2034" xr:uid="{00000000-0005-0000-0000-000035070000}"/>
    <cellStyle name="20% - Accent1 2 2 2 2 3 5 3 2" xfId="2035" xr:uid="{00000000-0005-0000-0000-000036070000}"/>
    <cellStyle name="20% - Accent1 2 2 2 2 3 5 4" xfId="2036" xr:uid="{00000000-0005-0000-0000-000037070000}"/>
    <cellStyle name="20% - Accent1 2 2 2 2 3 6" xfId="2037" xr:uid="{00000000-0005-0000-0000-000038070000}"/>
    <cellStyle name="20% - Accent1 2 2 2 2 3 6 2" xfId="2038" xr:uid="{00000000-0005-0000-0000-000039070000}"/>
    <cellStyle name="20% - Accent1 2 2 2 2 3 6 2 2" xfId="2039" xr:uid="{00000000-0005-0000-0000-00003A070000}"/>
    <cellStyle name="20% - Accent1 2 2 2 2 3 6 2 2 2" xfId="2040" xr:uid="{00000000-0005-0000-0000-00003B070000}"/>
    <cellStyle name="20% - Accent1 2 2 2 2 3 6 2 3" xfId="2041" xr:uid="{00000000-0005-0000-0000-00003C070000}"/>
    <cellStyle name="20% - Accent1 2 2 2 2 3 6 3" xfId="2042" xr:uid="{00000000-0005-0000-0000-00003D070000}"/>
    <cellStyle name="20% - Accent1 2 2 2 2 3 6 3 2" xfId="2043" xr:uid="{00000000-0005-0000-0000-00003E070000}"/>
    <cellStyle name="20% - Accent1 2 2 2 2 3 6 4" xfId="2044" xr:uid="{00000000-0005-0000-0000-00003F070000}"/>
    <cellStyle name="20% - Accent1 2 2 2 2 3 7" xfId="2045" xr:uid="{00000000-0005-0000-0000-000040070000}"/>
    <cellStyle name="20% - Accent1 2 2 2 2 3 7 2" xfId="2046" xr:uid="{00000000-0005-0000-0000-000041070000}"/>
    <cellStyle name="20% - Accent1 2 2 2 2 3 7 2 2" xfId="2047" xr:uid="{00000000-0005-0000-0000-000042070000}"/>
    <cellStyle name="20% - Accent1 2 2 2 2 3 7 3" xfId="2048" xr:uid="{00000000-0005-0000-0000-000043070000}"/>
    <cellStyle name="20% - Accent1 2 2 2 2 3 8" xfId="2049" xr:uid="{00000000-0005-0000-0000-000044070000}"/>
    <cellStyle name="20% - Accent1 2 2 2 2 3 8 2" xfId="2050" xr:uid="{00000000-0005-0000-0000-000045070000}"/>
    <cellStyle name="20% - Accent1 2 2 2 2 3 8 2 2" xfId="2051" xr:uid="{00000000-0005-0000-0000-000046070000}"/>
    <cellStyle name="20% - Accent1 2 2 2 2 3 8 3" xfId="2052" xr:uid="{00000000-0005-0000-0000-000047070000}"/>
    <cellStyle name="20% - Accent1 2 2 2 2 3 9" xfId="2053" xr:uid="{00000000-0005-0000-0000-000048070000}"/>
    <cellStyle name="20% - Accent1 2 2 2 2 3 9 2" xfId="2054" xr:uid="{00000000-0005-0000-0000-000049070000}"/>
    <cellStyle name="20% - Accent1 2 2 2 2 4" xfId="2055" xr:uid="{00000000-0005-0000-0000-00004A070000}"/>
    <cellStyle name="20% - Accent1 2 2 2 2 4 10" xfId="2056" xr:uid="{00000000-0005-0000-0000-00004B070000}"/>
    <cellStyle name="20% - Accent1 2 2 2 2 4 10 2" xfId="2057" xr:uid="{00000000-0005-0000-0000-00004C070000}"/>
    <cellStyle name="20% - Accent1 2 2 2 2 4 11" xfId="2058" xr:uid="{00000000-0005-0000-0000-00004D070000}"/>
    <cellStyle name="20% - Accent1 2 2 2 2 4 2" xfId="2059" xr:uid="{00000000-0005-0000-0000-00004E070000}"/>
    <cellStyle name="20% - Accent1 2 2 2 2 4 2 2" xfId="2060" xr:uid="{00000000-0005-0000-0000-00004F070000}"/>
    <cellStyle name="20% - Accent1 2 2 2 2 4 2 2 2" xfId="2061" xr:uid="{00000000-0005-0000-0000-000050070000}"/>
    <cellStyle name="20% - Accent1 2 2 2 2 4 2 2 2 2" xfId="2062" xr:uid="{00000000-0005-0000-0000-000051070000}"/>
    <cellStyle name="20% - Accent1 2 2 2 2 4 2 2 2 2 2" xfId="2063" xr:uid="{00000000-0005-0000-0000-000052070000}"/>
    <cellStyle name="20% - Accent1 2 2 2 2 4 2 2 2 3" xfId="2064" xr:uid="{00000000-0005-0000-0000-000053070000}"/>
    <cellStyle name="20% - Accent1 2 2 2 2 4 2 2 3" xfId="2065" xr:uid="{00000000-0005-0000-0000-000054070000}"/>
    <cellStyle name="20% - Accent1 2 2 2 2 4 2 2 3 2" xfId="2066" xr:uid="{00000000-0005-0000-0000-000055070000}"/>
    <cellStyle name="20% - Accent1 2 2 2 2 4 2 2 4" xfId="2067" xr:uid="{00000000-0005-0000-0000-000056070000}"/>
    <cellStyle name="20% - Accent1 2 2 2 2 4 2 3" xfId="2068" xr:uid="{00000000-0005-0000-0000-000057070000}"/>
    <cellStyle name="20% - Accent1 2 2 2 2 4 2 3 2" xfId="2069" xr:uid="{00000000-0005-0000-0000-000058070000}"/>
    <cellStyle name="20% - Accent1 2 2 2 2 4 2 3 2 2" xfId="2070" xr:uid="{00000000-0005-0000-0000-000059070000}"/>
    <cellStyle name="20% - Accent1 2 2 2 2 4 2 3 2 2 2" xfId="2071" xr:uid="{00000000-0005-0000-0000-00005A070000}"/>
    <cellStyle name="20% - Accent1 2 2 2 2 4 2 3 2 3" xfId="2072" xr:uid="{00000000-0005-0000-0000-00005B070000}"/>
    <cellStyle name="20% - Accent1 2 2 2 2 4 2 3 3" xfId="2073" xr:uid="{00000000-0005-0000-0000-00005C070000}"/>
    <cellStyle name="20% - Accent1 2 2 2 2 4 2 3 3 2" xfId="2074" xr:uid="{00000000-0005-0000-0000-00005D070000}"/>
    <cellStyle name="20% - Accent1 2 2 2 2 4 2 3 4" xfId="2075" xr:uid="{00000000-0005-0000-0000-00005E070000}"/>
    <cellStyle name="20% - Accent1 2 2 2 2 4 2 4" xfId="2076" xr:uid="{00000000-0005-0000-0000-00005F070000}"/>
    <cellStyle name="20% - Accent1 2 2 2 2 4 2 4 2" xfId="2077" xr:uid="{00000000-0005-0000-0000-000060070000}"/>
    <cellStyle name="20% - Accent1 2 2 2 2 4 2 4 2 2" xfId="2078" xr:uid="{00000000-0005-0000-0000-000061070000}"/>
    <cellStyle name="20% - Accent1 2 2 2 2 4 2 4 2 2 2" xfId="2079" xr:uid="{00000000-0005-0000-0000-000062070000}"/>
    <cellStyle name="20% - Accent1 2 2 2 2 4 2 4 2 3" xfId="2080" xr:uid="{00000000-0005-0000-0000-000063070000}"/>
    <cellStyle name="20% - Accent1 2 2 2 2 4 2 4 3" xfId="2081" xr:uid="{00000000-0005-0000-0000-000064070000}"/>
    <cellStyle name="20% - Accent1 2 2 2 2 4 2 4 3 2" xfId="2082" xr:uid="{00000000-0005-0000-0000-000065070000}"/>
    <cellStyle name="20% - Accent1 2 2 2 2 4 2 4 4" xfId="2083" xr:uid="{00000000-0005-0000-0000-000066070000}"/>
    <cellStyle name="20% - Accent1 2 2 2 2 4 2 5" xfId="2084" xr:uid="{00000000-0005-0000-0000-000067070000}"/>
    <cellStyle name="20% - Accent1 2 2 2 2 4 2 5 2" xfId="2085" xr:uid="{00000000-0005-0000-0000-000068070000}"/>
    <cellStyle name="20% - Accent1 2 2 2 2 4 2 5 2 2" xfId="2086" xr:uid="{00000000-0005-0000-0000-000069070000}"/>
    <cellStyle name="20% - Accent1 2 2 2 2 4 2 5 3" xfId="2087" xr:uid="{00000000-0005-0000-0000-00006A070000}"/>
    <cellStyle name="20% - Accent1 2 2 2 2 4 2 6" xfId="2088" xr:uid="{00000000-0005-0000-0000-00006B070000}"/>
    <cellStyle name="20% - Accent1 2 2 2 2 4 2 6 2" xfId="2089" xr:uid="{00000000-0005-0000-0000-00006C070000}"/>
    <cellStyle name="20% - Accent1 2 2 2 2 4 2 6 2 2" xfId="2090" xr:uid="{00000000-0005-0000-0000-00006D070000}"/>
    <cellStyle name="20% - Accent1 2 2 2 2 4 2 6 3" xfId="2091" xr:uid="{00000000-0005-0000-0000-00006E070000}"/>
    <cellStyle name="20% - Accent1 2 2 2 2 4 2 7" xfId="2092" xr:uid="{00000000-0005-0000-0000-00006F070000}"/>
    <cellStyle name="20% - Accent1 2 2 2 2 4 2 7 2" xfId="2093" xr:uid="{00000000-0005-0000-0000-000070070000}"/>
    <cellStyle name="20% - Accent1 2 2 2 2 4 2 8" xfId="2094" xr:uid="{00000000-0005-0000-0000-000071070000}"/>
    <cellStyle name="20% - Accent1 2 2 2 2 4 2 8 2" xfId="2095" xr:uid="{00000000-0005-0000-0000-000072070000}"/>
    <cellStyle name="20% - Accent1 2 2 2 2 4 2 9" xfId="2096" xr:uid="{00000000-0005-0000-0000-000073070000}"/>
    <cellStyle name="20% - Accent1 2 2 2 2 4 3" xfId="2097" xr:uid="{00000000-0005-0000-0000-000074070000}"/>
    <cellStyle name="20% - Accent1 2 2 2 2 4 3 2" xfId="2098" xr:uid="{00000000-0005-0000-0000-000075070000}"/>
    <cellStyle name="20% - Accent1 2 2 2 2 4 3 2 2" xfId="2099" xr:uid="{00000000-0005-0000-0000-000076070000}"/>
    <cellStyle name="20% - Accent1 2 2 2 2 4 3 2 2 2" xfId="2100" xr:uid="{00000000-0005-0000-0000-000077070000}"/>
    <cellStyle name="20% - Accent1 2 2 2 2 4 3 2 2 2 2" xfId="2101" xr:uid="{00000000-0005-0000-0000-000078070000}"/>
    <cellStyle name="20% - Accent1 2 2 2 2 4 3 2 2 3" xfId="2102" xr:uid="{00000000-0005-0000-0000-000079070000}"/>
    <cellStyle name="20% - Accent1 2 2 2 2 4 3 2 3" xfId="2103" xr:uid="{00000000-0005-0000-0000-00007A070000}"/>
    <cellStyle name="20% - Accent1 2 2 2 2 4 3 2 3 2" xfId="2104" xr:uid="{00000000-0005-0000-0000-00007B070000}"/>
    <cellStyle name="20% - Accent1 2 2 2 2 4 3 2 4" xfId="2105" xr:uid="{00000000-0005-0000-0000-00007C070000}"/>
    <cellStyle name="20% - Accent1 2 2 2 2 4 3 3" xfId="2106" xr:uid="{00000000-0005-0000-0000-00007D070000}"/>
    <cellStyle name="20% - Accent1 2 2 2 2 4 3 3 2" xfId="2107" xr:uid="{00000000-0005-0000-0000-00007E070000}"/>
    <cellStyle name="20% - Accent1 2 2 2 2 4 3 3 2 2" xfId="2108" xr:uid="{00000000-0005-0000-0000-00007F070000}"/>
    <cellStyle name="20% - Accent1 2 2 2 2 4 3 3 2 2 2" xfId="2109" xr:uid="{00000000-0005-0000-0000-000080070000}"/>
    <cellStyle name="20% - Accent1 2 2 2 2 4 3 3 2 3" xfId="2110" xr:uid="{00000000-0005-0000-0000-000081070000}"/>
    <cellStyle name="20% - Accent1 2 2 2 2 4 3 3 3" xfId="2111" xr:uid="{00000000-0005-0000-0000-000082070000}"/>
    <cellStyle name="20% - Accent1 2 2 2 2 4 3 3 3 2" xfId="2112" xr:uid="{00000000-0005-0000-0000-000083070000}"/>
    <cellStyle name="20% - Accent1 2 2 2 2 4 3 3 4" xfId="2113" xr:uid="{00000000-0005-0000-0000-000084070000}"/>
    <cellStyle name="20% - Accent1 2 2 2 2 4 3 4" xfId="2114" xr:uid="{00000000-0005-0000-0000-000085070000}"/>
    <cellStyle name="20% - Accent1 2 2 2 2 4 3 4 2" xfId="2115" xr:uid="{00000000-0005-0000-0000-000086070000}"/>
    <cellStyle name="20% - Accent1 2 2 2 2 4 3 4 2 2" xfId="2116" xr:uid="{00000000-0005-0000-0000-000087070000}"/>
    <cellStyle name="20% - Accent1 2 2 2 2 4 3 4 2 2 2" xfId="2117" xr:uid="{00000000-0005-0000-0000-000088070000}"/>
    <cellStyle name="20% - Accent1 2 2 2 2 4 3 4 2 3" xfId="2118" xr:uid="{00000000-0005-0000-0000-000089070000}"/>
    <cellStyle name="20% - Accent1 2 2 2 2 4 3 4 3" xfId="2119" xr:uid="{00000000-0005-0000-0000-00008A070000}"/>
    <cellStyle name="20% - Accent1 2 2 2 2 4 3 4 3 2" xfId="2120" xr:uid="{00000000-0005-0000-0000-00008B070000}"/>
    <cellStyle name="20% - Accent1 2 2 2 2 4 3 4 4" xfId="2121" xr:uid="{00000000-0005-0000-0000-00008C070000}"/>
    <cellStyle name="20% - Accent1 2 2 2 2 4 3 5" xfId="2122" xr:uid="{00000000-0005-0000-0000-00008D070000}"/>
    <cellStyle name="20% - Accent1 2 2 2 2 4 3 5 2" xfId="2123" xr:uid="{00000000-0005-0000-0000-00008E070000}"/>
    <cellStyle name="20% - Accent1 2 2 2 2 4 3 5 2 2" xfId="2124" xr:uid="{00000000-0005-0000-0000-00008F070000}"/>
    <cellStyle name="20% - Accent1 2 2 2 2 4 3 5 3" xfId="2125" xr:uid="{00000000-0005-0000-0000-000090070000}"/>
    <cellStyle name="20% - Accent1 2 2 2 2 4 3 6" xfId="2126" xr:uid="{00000000-0005-0000-0000-000091070000}"/>
    <cellStyle name="20% - Accent1 2 2 2 2 4 3 6 2" xfId="2127" xr:uid="{00000000-0005-0000-0000-000092070000}"/>
    <cellStyle name="20% - Accent1 2 2 2 2 4 3 6 2 2" xfId="2128" xr:uid="{00000000-0005-0000-0000-000093070000}"/>
    <cellStyle name="20% - Accent1 2 2 2 2 4 3 6 3" xfId="2129" xr:uid="{00000000-0005-0000-0000-000094070000}"/>
    <cellStyle name="20% - Accent1 2 2 2 2 4 3 7" xfId="2130" xr:uid="{00000000-0005-0000-0000-000095070000}"/>
    <cellStyle name="20% - Accent1 2 2 2 2 4 3 7 2" xfId="2131" xr:uid="{00000000-0005-0000-0000-000096070000}"/>
    <cellStyle name="20% - Accent1 2 2 2 2 4 3 8" xfId="2132" xr:uid="{00000000-0005-0000-0000-000097070000}"/>
    <cellStyle name="20% - Accent1 2 2 2 2 4 3 8 2" xfId="2133" xr:uid="{00000000-0005-0000-0000-000098070000}"/>
    <cellStyle name="20% - Accent1 2 2 2 2 4 3 9" xfId="2134" xr:uid="{00000000-0005-0000-0000-000099070000}"/>
    <cellStyle name="20% - Accent1 2 2 2 2 4 4" xfId="2135" xr:uid="{00000000-0005-0000-0000-00009A070000}"/>
    <cellStyle name="20% - Accent1 2 2 2 2 4 4 2" xfId="2136" xr:uid="{00000000-0005-0000-0000-00009B070000}"/>
    <cellStyle name="20% - Accent1 2 2 2 2 4 4 2 2" xfId="2137" xr:uid="{00000000-0005-0000-0000-00009C070000}"/>
    <cellStyle name="20% - Accent1 2 2 2 2 4 4 2 2 2" xfId="2138" xr:uid="{00000000-0005-0000-0000-00009D070000}"/>
    <cellStyle name="20% - Accent1 2 2 2 2 4 4 2 3" xfId="2139" xr:uid="{00000000-0005-0000-0000-00009E070000}"/>
    <cellStyle name="20% - Accent1 2 2 2 2 4 4 3" xfId="2140" xr:uid="{00000000-0005-0000-0000-00009F070000}"/>
    <cellStyle name="20% - Accent1 2 2 2 2 4 4 3 2" xfId="2141" xr:uid="{00000000-0005-0000-0000-0000A0070000}"/>
    <cellStyle name="20% - Accent1 2 2 2 2 4 4 4" xfId="2142" xr:uid="{00000000-0005-0000-0000-0000A1070000}"/>
    <cellStyle name="20% - Accent1 2 2 2 2 4 5" xfId="2143" xr:uid="{00000000-0005-0000-0000-0000A2070000}"/>
    <cellStyle name="20% - Accent1 2 2 2 2 4 5 2" xfId="2144" xr:uid="{00000000-0005-0000-0000-0000A3070000}"/>
    <cellStyle name="20% - Accent1 2 2 2 2 4 5 2 2" xfId="2145" xr:uid="{00000000-0005-0000-0000-0000A4070000}"/>
    <cellStyle name="20% - Accent1 2 2 2 2 4 5 2 2 2" xfId="2146" xr:uid="{00000000-0005-0000-0000-0000A5070000}"/>
    <cellStyle name="20% - Accent1 2 2 2 2 4 5 2 3" xfId="2147" xr:uid="{00000000-0005-0000-0000-0000A6070000}"/>
    <cellStyle name="20% - Accent1 2 2 2 2 4 5 3" xfId="2148" xr:uid="{00000000-0005-0000-0000-0000A7070000}"/>
    <cellStyle name="20% - Accent1 2 2 2 2 4 5 3 2" xfId="2149" xr:uid="{00000000-0005-0000-0000-0000A8070000}"/>
    <cellStyle name="20% - Accent1 2 2 2 2 4 5 4" xfId="2150" xr:uid="{00000000-0005-0000-0000-0000A9070000}"/>
    <cellStyle name="20% - Accent1 2 2 2 2 4 6" xfId="2151" xr:uid="{00000000-0005-0000-0000-0000AA070000}"/>
    <cellStyle name="20% - Accent1 2 2 2 2 4 6 2" xfId="2152" xr:uid="{00000000-0005-0000-0000-0000AB070000}"/>
    <cellStyle name="20% - Accent1 2 2 2 2 4 6 2 2" xfId="2153" xr:uid="{00000000-0005-0000-0000-0000AC070000}"/>
    <cellStyle name="20% - Accent1 2 2 2 2 4 6 2 2 2" xfId="2154" xr:uid="{00000000-0005-0000-0000-0000AD070000}"/>
    <cellStyle name="20% - Accent1 2 2 2 2 4 6 2 3" xfId="2155" xr:uid="{00000000-0005-0000-0000-0000AE070000}"/>
    <cellStyle name="20% - Accent1 2 2 2 2 4 6 3" xfId="2156" xr:uid="{00000000-0005-0000-0000-0000AF070000}"/>
    <cellStyle name="20% - Accent1 2 2 2 2 4 6 3 2" xfId="2157" xr:uid="{00000000-0005-0000-0000-0000B0070000}"/>
    <cellStyle name="20% - Accent1 2 2 2 2 4 6 4" xfId="2158" xr:uid="{00000000-0005-0000-0000-0000B1070000}"/>
    <cellStyle name="20% - Accent1 2 2 2 2 4 7" xfId="2159" xr:uid="{00000000-0005-0000-0000-0000B2070000}"/>
    <cellStyle name="20% - Accent1 2 2 2 2 4 7 2" xfId="2160" xr:uid="{00000000-0005-0000-0000-0000B3070000}"/>
    <cellStyle name="20% - Accent1 2 2 2 2 4 7 2 2" xfId="2161" xr:uid="{00000000-0005-0000-0000-0000B4070000}"/>
    <cellStyle name="20% - Accent1 2 2 2 2 4 7 3" xfId="2162" xr:uid="{00000000-0005-0000-0000-0000B5070000}"/>
    <cellStyle name="20% - Accent1 2 2 2 2 4 8" xfId="2163" xr:uid="{00000000-0005-0000-0000-0000B6070000}"/>
    <cellStyle name="20% - Accent1 2 2 2 2 4 8 2" xfId="2164" xr:uid="{00000000-0005-0000-0000-0000B7070000}"/>
    <cellStyle name="20% - Accent1 2 2 2 2 4 8 2 2" xfId="2165" xr:uid="{00000000-0005-0000-0000-0000B8070000}"/>
    <cellStyle name="20% - Accent1 2 2 2 2 4 8 3" xfId="2166" xr:uid="{00000000-0005-0000-0000-0000B9070000}"/>
    <cellStyle name="20% - Accent1 2 2 2 2 4 9" xfId="2167" xr:uid="{00000000-0005-0000-0000-0000BA070000}"/>
    <cellStyle name="20% - Accent1 2 2 2 2 4 9 2" xfId="2168" xr:uid="{00000000-0005-0000-0000-0000BB070000}"/>
    <cellStyle name="20% - Accent1 2 2 2 2 5" xfId="2169" xr:uid="{00000000-0005-0000-0000-0000BC070000}"/>
    <cellStyle name="20% - Accent1 2 2 2 2 5 10" xfId="2170" xr:uid="{00000000-0005-0000-0000-0000BD070000}"/>
    <cellStyle name="20% - Accent1 2 2 2 2 5 10 2" xfId="2171" xr:uid="{00000000-0005-0000-0000-0000BE070000}"/>
    <cellStyle name="20% - Accent1 2 2 2 2 5 11" xfId="2172" xr:uid="{00000000-0005-0000-0000-0000BF070000}"/>
    <cellStyle name="20% - Accent1 2 2 2 2 5 2" xfId="2173" xr:uid="{00000000-0005-0000-0000-0000C0070000}"/>
    <cellStyle name="20% - Accent1 2 2 2 2 5 2 2" xfId="2174" xr:uid="{00000000-0005-0000-0000-0000C1070000}"/>
    <cellStyle name="20% - Accent1 2 2 2 2 5 2 2 2" xfId="2175" xr:uid="{00000000-0005-0000-0000-0000C2070000}"/>
    <cellStyle name="20% - Accent1 2 2 2 2 5 2 2 2 2" xfId="2176" xr:uid="{00000000-0005-0000-0000-0000C3070000}"/>
    <cellStyle name="20% - Accent1 2 2 2 2 5 2 2 2 2 2" xfId="2177" xr:uid="{00000000-0005-0000-0000-0000C4070000}"/>
    <cellStyle name="20% - Accent1 2 2 2 2 5 2 2 2 3" xfId="2178" xr:uid="{00000000-0005-0000-0000-0000C5070000}"/>
    <cellStyle name="20% - Accent1 2 2 2 2 5 2 2 3" xfId="2179" xr:uid="{00000000-0005-0000-0000-0000C6070000}"/>
    <cellStyle name="20% - Accent1 2 2 2 2 5 2 2 3 2" xfId="2180" xr:uid="{00000000-0005-0000-0000-0000C7070000}"/>
    <cellStyle name="20% - Accent1 2 2 2 2 5 2 2 4" xfId="2181" xr:uid="{00000000-0005-0000-0000-0000C8070000}"/>
    <cellStyle name="20% - Accent1 2 2 2 2 5 2 3" xfId="2182" xr:uid="{00000000-0005-0000-0000-0000C9070000}"/>
    <cellStyle name="20% - Accent1 2 2 2 2 5 2 3 2" xfId="2183" xr:uid="{00000000-0005-0000-0000-0000CA070000}"/>
    <cellStyle name="20% - Accent1 2 2 2 2 5 2 3 2 2" xfId="2184" xr:uid="{00000000-0005-0000-0000-0000CB070000}"/>
    <cellStyle name="20% - Accent1 2 2 2 2 5 2 3 2 2 2" xfId="2185" xr:uid="{00000000-0005-0000-0000-0000CC070000}"/>
    <cellStyle name="20% - Accent1 2 2 2 2 5 2 3 2 3" xfId="2186" xr:uid="{00000000-0005-0000-0000-0000CD070000}"/>
    <cellStyle name="20% - Accent1 2 2 2 2 5 2 3 3" xfId="2187" xr:uid="{00000000-0005-0000-0000-0000CE070000}"/>
    <cellStyle name="20% - Accent1 2 2 2 2 5 2 3 3 2" xfId="2188" xr:uid="{00000000-0005-0000-0000-0000CF070000}"/>
    <cellStyle name="20% - Accent1 2 2 2 2 5 2 3 4" xfId="2189" xr:uid="{00000000-0005-0000-0000-0000D0070000}"/>
    <cellStyle name="20% - Accent1 2 2 2 2 5 2 4" xfId="2190" xr:uid="{00000000-0005-0000-0000-0000D1070000}"/>
    <cellStyle name="20% - Accent1 2 2 2 2 5 2 4 2" xfId="2191" xr:uid="{00000000-0005-0000-0000-0000D2070000}"/>
    <cellStyle name="20% - Accent1 2 2 2 2 5 2 4 2 2" xfId="2192" xr:uid="{00000000-0005-0000-0000-0000D3070000}"/>
    <cellStyle name="20% - Accent1 2 2 2 2 5 2 4 2 2 2" xfId="2193" xr:uid="{00000000-0005-0000-0000-0000D4070000}"/>
    <cellStyle name="20% - Accent1 2 2 2 2 5 2 4 2 3" xfId="2194" xr:uid="{00000000-0005-0000-0000-0000D5070000}"/>
    <cellStyle name="20% - Accent1 2 2 2 2 5 2 4 3" xfId="2195" xr:uid="{00000000-0005-0000-0000-0000D6070000}"/>
    <cellStyle name="20% - Accent1 2 2 2 2 5 2 4 3 2" xfId="2196" xr:uid="{00000000-0005-0000-0000-0000D7070000}"/>
    <cellStyle name="20% - Accent1 2 2 2 2 5 2 4 4" xfId="2197" xr:uid="{00000000-0005-0000-0000-0000D8070000}"/>
    <cellStyle name="20% - Accent1 2 2 2 2 5 2 5" xfId="2198" xr:uid="{00000000-0005-0000-0000-0000D9070000}"/>
    <cellStyle name="20% - Accent1 2 2 2 2 5 2 5 2" xfId="2199" xr:uid="{00000000-0005-0000-0000-0000DA070000}"/>
    <cellStyle name="20% - Accent1 2 2 2 2 5 2 5 2 2" xfId="2200" xr:uid="{00000000-0005-0000-0000-0000DB070000}"/>
    <cellStyle name="20% - Accent1 2 2 2 2 5 2 5 3" xfId="2201" xr:uid="{00000000-0005-0000-0000-0000DC070000}"/>
    <cellStyle name="20% - Accent1 2 2 2 2 5 2 6" xfId="2202" xr:uid="{00000000-0005-0000-0000-0000DD070000}"/>
    <cellStyle name="20% - Accent1 2 2 2 2 5 2 6 2" xfId="2203" xr:uid="{00000000-0005-0000-0000-0000DE070000}"/>
    <cellStyle name="20% - Accent1 2 2 2 2 5 2 6 2 2" xfId="2204" xr:uid="{00000000-0005-0000-0000-0000DF070000}"/>
    <cellStyle name="20% - Accent1 2 2 2 2 5 2 6 3" xfId="2205" xr:uid="{00000000-0005-0000-0000-0000E0070000}"/>
    <cellStyle name="20% - Accent1 2 2 2 2 5 2 7" xfId="2206" xr:uid="{00000000-0005-0000-0000-0000E1070000}"/>
    <cellStyle name="20% - Accent1 2 2 2 2 5 2 7 2" xfId="2207" xr:uid="{00000000-0005-0000-0000-0000E2070000}"/>
    <cellStyle name="20% - Accent1 2 2 2 2 5 2 8" xfId="2208" xr:uid="{00000000-0005-0000-0000-0000E3070000}"/>
    <cellStyle name="20% - Accent1 2 2 2 2 5 2 8 2" xfId="2209" xr:uid="{00000000-0005-0000-0000-0000E4070000}"/>
    <cellStyle name="20% - Accent1 2 2 2 2 5 2 9" xfId="2210" xr:uid="{00000000-0005-0000-0000-0000E5070000}"/>
    <cellStyle name="20% - Accent1 2 2 2 2 5 3" xfId="2211" xr:uid="{00000000-0005-0000-0000-0000E6070000}"/>
    <cellStyle name="20% - Accent1 2 2 2 2 5 3 2" xfId="2212" xr:uid="{00000000-0005-0000-0000-0000E7070000}"/>
    <cellStyle name="20% - Accent1 2 2 2 2 5 3 2 2" xfId="2213" xr:uid="{00000000-0005-0000-0000-0000E8070000}"/>
    <cellStyle name="20% - Accent1 2 2 2 2 5 3 2 2 2" xfId="2214" xr:uid="{00000000-0005-0000-0000-0000E9070000}"/>
    <cellStyle name="20% - Accent1 2 2 2 2 5 3 2 2 2 2" xfId="2215" xr:uid="{00000000-0005-0000-0000-0000EA070000}"/>
    <cellStyle name="20% - Accent1 2 2 2 2 5 3 2 2 3" xfId="2216" xr:uid="{00000000-0005-0000-0000-0000EB070000}"/>
    <cellStyle name="20% - Accent1 2 2 2 2 5 3 2 3" xfId="2217" xr:uid="{00000000-0005-0000-0000-0000EC070000}"/>
    <cellStyle name="20% - Accent1 2 2 2 2 5 3 2 3 2" xfId="2218" xr:uid="{00000000-0005-0000-0000-0000ED070000}"/>
    <cellStyle name="20% - Accent1 2 2 2 2 5 3 2 4" xfId="2219" xr:uid="{00000000-0005-0000-0000-0000EE070000}"/>
    <cellStyle name="20% - Accent1 2 2 2 2 5 3 3" xfId="2220" xr:uid="{00000000-0005-0000-0000-0000EF070000}"/>
    <cellStyle name="20% - Accent1 2 2 2 2 5 3 3 2" xfId="2221" xr:uid="{00000000-0005-0000-0000-0000F0070000}"/>
    <cellStyle name="20% - Accent1 2 2 2 2 5 3 3 2 2" xfId="2222" xr:uid="{00000000-0005-0000-0000-0000F1070000}"/>
    <cellStyle name="20% - Accent1 2 2 2 2 5 3 3 2 2 2" xfId="2223" xr:uid="{00000000-0005-0000-0000-0000F2070000}"/>
    <cellStyle name="20% - Accent1 2 2 2 2 5 3 3 2 3" xfId="2224" xr:uid="{00000000-0005-0000-0000-0000F3070000}"/>
    <cellStyle name="20% - Accent1 2 2 2 2 5 3 3 3" xfId="2225" xr:uid="{00000000-0005-0000-0000-0000F4070000}"/>
    <cellStyle name="20% - Accent1 2 2 2 2 5 3 3 3 2" xfId="2226" xr:uid="{00000000-0005-0000-0000-0000F5070000}"/>
    <cellStyle name="20% - Accent1 2 2 2 2 5 3 3 4" xfId="2227" xr:uid="{00000000-0005-0000-0000-0000F6070000}"/>
    <cellStyle name="20% - Accent1 2 2 2 2 5 3 4" xfId="2228" xr:uid="{00000000-0005-0000-0000-0000F7070000}"/>
    <cellStyle name="20% - Accent1 2 2 2 2 5 3 4 2" xfId="2229" xr:uid="{00000000-0005-0000-0000-0000F8070000}"/>
    <cellStyle name="20% - Accent1 2 2 2 2 5 3 4 2 2" xfId="2230" xr:uid="{00000000-0005-0000-0000-0000F9070000}"/>
    <cellStyle name="20% - Accent1 2 2 2 2 5 3 4 2 2 2" xfId="2231" xr:uid="{00000000-0005-0000-0000-0000FA070000}"/>
    <cellStyle name="20% - Accent1 2 2 2 2 5 3 4 2 3" xfId="2232" xr:uid="{00000000-0005-0000-0000-0000FB070000}"/>
    <cellStyle name="20% - Accent1 2 2 2 2 5 3 4 3" xfId="2233" xr:uid="{00000000-0005-0000-0000-0000FC070000}"/>
    <cellStyle name="20% - Accent1 2 2 2 2 5 3 4 3 2" xfId="2234" xr:uid="{00000000-0005-0000-0000-0000FD070000}"/>
    <cellStyle name="20% - Accent1 2 2 2 2 5 3 4 4" xfId="2235" xr:uid="{00000000-0005-0000-0000-0000FE070000}"/>
    <cellStyle name="20% - Accent1 2 2 2 2 5 3 5" xfId="2236" xr:uid="{00000000-0005-0000-0000-0000FF070000}"/>
    <cellStyle name="20% - Accent1 2 2 2 2 5 3 5 2" xfId="2237" xr:uid="{00000000-0005-0000-0000-000000080000}"/>
    <cellStyle name="20% - Accent1 2 2 2 2 5 3 5 2 2" xfId="2238" xr:uid="{00000000-0005-0000-0000-000001080000}"/>
    <cellStyle name="20% - Accent1 2 2 2 2 5 3 5 3" xfId="2239" xr:uid="{00000000-0005-0000-0000-000002080000}"/>
    <cellStyle name="20% - Accent1 2 2 2 2 5 3 6" xfId="2240" xr:uid="{00000000-0005-0000-0000-000003080000}"/>
    <cellStyle name="20% - Accent1 2 2 2 2 5 3 6 2" xfId="2241" xr:uid="{00000000-0005-0000-0000-000004080000}"/>
    <cellStyle name="20% - Accent1 2 2 2 2 5 3 6 2 2" xfId="2242" xr:uid="{00000000-0005-0000-0000-000005080000}"/>
    <cellStyle name="20% - Accent1 2 2 2 2 5 3 6 3" xfId="2243" xr:uid="{00000000-0005-0000-0000-000006080000}"/>
    <cellStyle name="20% - Accent1 2 2 2 2 5 3 7" xfId="2244" xr:uid="{00000000-0005-0000-0000-000007080000}"/>
    <cellStyle name="20% - Accent1 2 2 2 2 5 3 7 2" xfId="2245" xr:uid="{00000000-0005-0000-0000-000008080000}"/>
    <cellStyle name="20% - Accent1 2 2 2 2 5 3 8" xfId="2246" xr:uid="{00000000-0005-0000-0000-000009080000}"/>
    <cellStyle name="20% - Accent1 2 2 2 2 5 3 8 2" xfId="2247" xr:uid="{00000000-0005-0000-0000-00000A080000}"/>
    <cellStyle name="20% - Accent1 2 2 2 2 5 3 9" xfId="2248" xr:uid="{00000000-0005-0000-0000-00000B080000}"/>
    <cellStyle name="20% - Accent1 2 2 2 2 5 4" xfId="2249" xr:uid="{00000000-0005-0000-0000-00000C080000}"/>
    <cellStyle name="20% - Accent1 2 2 2 2 5 4 2" xfId="2250" xr:uid="{00000000-0005-0000-0000-00000D080000}"/>
    <cellStyle name="20% - Accent1 2 2 2 2 5 4 2 2" xfId="2251" xr:uid="{00000000-0005-0000-0000-00000E080000}"/>
    <cellStyle name="20% - Accent1 2 2 2 2 5 4 2 2 2" xfId="2252" xr:uid="{00000000-0005-0000-0000-00000F080000}"/>
    <cellStyle name="20% - Accent1 2 2 2 2 5 4 2 3" xfId="2253" xr:uid="{00000000-0005-0000-0000-000010080000}"/>
    <cellStyle name="20% - Accent1 2 2 2 2 5 4 3" xfId="2254" xr:uid="{00000000-0005-0000-0000-000011080000}"/>
    <cellStyle name="20% - Accent1 2 2 2 2 5 4 3 2" xfId="2255" xr:uid="{00000000-0005-0000-0000-000012080000}"/>
    <cellStyle name="20% - Accent1 2 2 2 2 5 4 4" xfId="2256" xr:uid="{00000000-0005-0000-0000-000013080000}"/>
    <cellStyle name="20% - Accent1 2 2 2 2 5 5" xfId="2257" xr:uid="{00000000-0005-0000-0000-000014080000}"/>
    <cellStyle name="20% - Accent1 2 2 2 2 5 5 2" xfId="2258" xr:uid="{00000000-0005-0000-0000-000015080000}"/>
    <cellStyle name="20% - Accent1 2 2 2 2 5 5 2 2" xfId="2259" xr:uid="{00000000-0005-0000-0000-000016080000}"/>
    <cellStyle name="20% - Accent1 2 2 2 2 5 5 2 2 2" xfId="2260" xr:uid="{00000000-0005-0000-0000-000017080000}"/>
    <cellStyle name="20% - Accent1 2 2 2 2 5 5 2 3" xfId="2261" xr:uid="{00000000-0005-0000-0000-000018080000}"/>
    <cellStyle name="20% - Accent1 2 2 2 2 5 5 3" xfId="2262" xr:uid="{00000000-0005-0000-0000-000019080000}"/>
    <cellStyle name="20% - Accent1 2 2 2 2 5 5 3 2" xfId="2263" xr:uid="{00000000-0005-0000-0000-00001A080000}"/>
    <cellStyle name="20% - Accent1 2 2 2 2 5 5 4" xfId="2264" xr:uid="{00000000-0005-0000-0000-00001B080000}"/>
    <cellStyle name="20% - Accent1 2 2 2 2 5 6" xfId="2265" xr:uid="{00000000-0005-0000-0000-00001C080000}"/>
    <cellStyle name="20% - Accent1 2 2 2 2 5 6 2" xfId="2266" xr:uid="{00000000-0005-0000-0000-00001D080000}"/>
    <cellStyle name="20% - Accent1 2 2 2 2 5 6 2 2" xfId="2267" xr:uid="{00000000-0005-0000-0000-00001E080000}"/>
    <cellStyle name="20% - Accent1 2 2 2 2 5 6 2 2 2" xfId="2268" xr:uid="{00000000-0005-0000-0000-00001F080000}"/>
    <cellStyle name="20% - Accent1 2 2 2 2 5 6 2 3" xfId="2269" xr:uid="{00000000-0005-0000-0000-000020080000}"/>
    <cellStyle name="20% - Accent1 2 2 2 2 5 6 3" xfId="2270" xr:uid="{00000000-0005-0000-0000-000021080000}"/>
    <cellStyle name="20% - Accent1 2 2 2 2 5 6 3 2" xfId="2271" xr:uid="{00000000-0005-0000-0000-000022080000}"/>
    <cellStyle name="20% - Accent1 2 2 2 2 5 6 4" xfId="2272" xr:uid="{00000000-0005-0000-0000-000023080000}"/>
    <cellStyle name="20% - Accent1 2 2 2 2 5 7" xfId="2273" xr:uid="{00000000-0005-0000-0000-000024080000}"/>
    <cellStyle name="20% - Accent1 2 2 2 2 5 7 2" xfId="2274" xr:uid="{00000000-0005-0000-0000-000025080000}"/>
    <cellStyle name="20% - Accent1 2 2 2 2 5 7 2 2" xfId="2275" xr:uid="{00000000-0005-0000-0000-000026080000}"/>
    <cellStyle name="20% - Accent1 2 2 2 2 5 7 3" xfId="2276" xr:uid="{00000000-0005-0000-0000-000027080000}"/>
    <cellStyle name="20% - Accent1 2 2 2 2 5 8" xfId="2277" xr:uid="{00000000-0005-0000-0000-000028080000}"/>
    <cellStyle name="20% - Accent1 2 2 2 2 5 8 2" xfId="2278" xr:uid="{00000000-0005-0000-0000-000029080000}"/>
    <cellStyle name="20% - Accent1 2 2 2 2 5 8 2 2" xfId="2279" xr:uid="{00000000-0005-0000-0000-00002A080000}"/>
    <cellStyle name="20% - Accent1 2 2 2 2 5 8 3" xfId="2280" xr:uid="{00000000-0005-0000-0000-00002B080000}"/>
    <cellStyle name="20% - Accent1 2 2 2 2 5 9" xfId="2281" xr:uid="{00000000-0005-0000-0000-00002C080000}"/>
    <cellStyle name="20% - Accent1 2 2 2 2 5 9 2" xfId="2282" xr:uid="{00000000-0005-0000-0000-00002D080000}"/>
    <cellStyle name="20% - Accent1 2 2 2 2 6" xfId="2283" xr:uid="{00000000-0005-0000-0000-00002E080000}"/>
    <cellStyle name="20% - Accent1 2 2 2 2 6 2" xfId="2284" xr:uid="{00000000-0005-0000-0000-00002F080000}"/>
    <cellStyle name="20% - Accent1 2 2 2 2 6 2 2" xfId="2285" xr:uid="{00000000-0005-0000-0000-000030080000}"/>
    <cellStyle name="20% - Accent1 2 2 2 2 6 2 2 2" xfId="2286" xr:uid="{00000000-0005-0000-0000-000031080000}"/>
    <cellStyle name="20% - Accent1 2 2 2 2 6 2 2 2 2" xfId="2287" xr:uid="{00000000-0005-0000-0000-000032080000}"/>
    <cellStyle name="20% - Accent1 2 2 2 2 6 2 2 3" xfId="2288" xr:uid="{00000000-0005-0000-0000-000033080000}"/>
    <cellStyle name="20% - Accent1 2 2 2 2 6 2 3" xfId="2289" xr:uid="{00000000-0005-0000-0000-000034080000}"/>
    <cellStyle name="20% - Accent1 2 2 2 2 6 2 3 2" xfId="2290" xr:uid="{00000000-0005-0000-0000-000035080000}"/>
    <cellStyle name="20% - Accent1 2 2 2 2 6 2 4" xfId="2291" xr:uid="{00000000-0005-0000-0000-000036080000}"/>
    <cellStyle name="20% - Accent1 2 2 2 2 6 3" xfId="2292" xr:uid="{00000000-0005-0000-0000-000037080000}"/>
    <cellStyle name="20% - Accent1 2 2 2 2 6 3 2" xfId="2293" xr:uid="{00000000-0005-0000-0000-000038080000}"/>
    <cellStyle name="20% - Accent1 2 2 2 2 6 3 2 2" xfId="2294" xr:uid="{00000000-0005-0000-0000-000039080000}"/>
    <cellStyle name="20% - Accent1 2 2 2 2 6 3 2 2 2" xfId="2295" xr:uid="{00000000-0005-0000-0000-00003A080000}"/>
    <cellStyle name="20% - Accent1 2 2 2 2 6 3 2 3" xfId="2296" xr:uid="{00000000-0005-0000-0000-00003B080000}"/>
    <cellStyle name="20% - Accent1 2 2 2 2 6 3 3" xfId="2297" xr:uid="{00000000-0005-0000-0000-00003C080000}"/>
    <cellStyle name="20% - Accent1 2 2 2 2 6 3 3 2" xfId="2298" xr:uid="{00000000-0005-0000-0000-00003D080000}"/>
    <cellStyle name="20% - Accent1 2 2 2 2 6 3 4" xfId="2299" xr:uid="{00000000-0005-0000-0000-00003E080000}"/>
    <cellStyle name="20% - Accent1 2 2 2 2 6 4" xfId="2300" xr:uid="{00000000-0005-0000-0000-00003F080000}"/>
    <cellStyle name="20% - Accent1 2 2 2 2 6 4 2" xfId="2301" xr:uid="{00000000-0005-0000-0000-000040080000}"/>
    <cellStyle name="20% - Accent1 2 2 2 2 6 4 2 2" xfId="2302" xr:uid="{00000000-0005-0000-0000-000041080000}"/>
    <cellStyle name="20% - Accent1 2 2 2 2 6 4 2 2 2" xfId="2303" xr:uid="{00000000-0005-0000-0000-000042080000}"/>
    <cellStyle name="20% - Accent1 2 2 2 2 6 4 2 3" xfId="2304" xr:uid="{00000000-0005-0000-0000-000043080000}"/>
    <cellStyle name="20% - Accent1 2 2 2 2 6 4 3" xfId="2305" xr:uid="{00000000-0005-0000-0000-000044080000}"/>
    <cellStyle name="20% - Accent1 2 2 2 2 6 4 3 2" xfId="2306" xr:uid="{00000000-0005-0000-0000-000045080000}"/>
    <cellStyle name="20% - Accent1 2 2 2 2 6 4 4" xfId="2307" xr:uid="{00000000-0005-0000-0000-000046080000}"/>
    <cellStyle name="20% - Accent1 2 2 2 2 6 5" xfId="2308" xr:uid="{00000000-0005-0000-0000-000047080000}"/>
    <cellStyle name="20% - Accent1 2 2 2 2 6 5 2" xfId="2309" xr:uid="{00000000-0005-0000-0000-000048080000}"/>
    <cellStyle name="20% - Accent1 2 2 2 2 6 5 2 2" xfId="2310" xr:uid="{00000000-0005-0000-0000-000049080000}"/>
    <cellStyle name="20% - Accent1 2 2 2 2 6 5 3" xfId="2311" xr:uid="{00000000-0005-0000-0000-00004A080000}"/>
    <cellStyle name="20% - Accent1 2 2 2 2 6 6" xfId="2312" xr:uid="{00000000-0005-0000-0000-00004B080000}"/>
    <cellStyle name="20% - Accent1 2 2 2 2 6 6 2" xfId="2313" xr:uid="{00000000-0005-0000-0000-00004C080000}"/>
    <cellStyle name="20% - Accent1 2 2 2 2 6 6 2 2" xfId="2314" xr:uid="{00000000-0005-0000-0000-00004D080000}"/>
    <cellStyle name="20% - Accent1 2 2 2 2 6 6 3" xfId="2315" xr:uid="{00000000-0005-0000-0000-00004E080000}"/>
    <cellStyle name="20% - Accent1 2 2 2 2 6 7" xfId="2316" xr:uid="{00000000-0005-0000-0000-00004F080000}"/>
    <cellStyle name="20% - Accent1 2 2 2 2 6 7 2" xfId="2317" xr:uid="{00000000-0005-0000-0000-000050080000}"/>
    <cellStyle name="20% - Accent1 2 2 2 2 6 8" xfId="2318" xr:uid="{00000000-0005-0000-0000-000051080000}"/>
    <cellStyle name="20% - Accent1 2 2 2 2 6 8 2" xfId="2319" xr:uid="{00000000-0005-0000-0000-000052080000}"/>
    <cellStyle name="20% - Accent1 2 2 2 2 6 9" xfId="2320" xr:uid="{00000000-0005-0000-0000-000053080000}"/>
    <cellStyle name="20% - Accent1 2 2 2 2 7" xfId="2321" xr:uid="{00000000-0005-0000-0000-000054080000}"/>
    <cellStyle name="20% - Accent1 2 2 2 2 7 2" xfId="2322" xr:uid="{00000000-0005-0000-0000-000055080000}"/>
    <cellStyle name="20% - Accent1 2 2 2 2 7 2 2" xfId="2323" xr:uid="{00000000-0005-0000-0000-000056080000}"/>
    <cellStyle name="20% - Accent1 2 2 2 2 7 2 2 2" xfId="2324" xr:uid="{00000000-0005-0000-0000-000057080000}"/>
    <cellStyle name="20% - Accent1 2 2 2 2 7 2 2 2 2" xfId="2325" xr:uid="{00000000-0005-0000-0000-000058080000}"/>
    <cellStyle name="20% - Accent1 2 2 2 2 7 2 2 3" xfId="2326" xr:uid="{00000000-0005-0000-0000-000059080000}"/>
    <cellStyle name="20% - Accent1 2 2 2 2 7 2 3" xfId="2327" xr:uid="{00000000-0005-0000-0000-00005A080000}"/>
    <cellStyle name="20% - Accent1 2 2 2 2 7 2 3 2" xfId="2328" xr:uid="{00000000-0005-0000-0000-00005B080000}"/>
    <cellStyle name="20% - Accent1 2 2 2 2 7 2 4" xfId="2329" xr:uid="{00000000-0005-0000-0000-00005C080000}"/>
    <cellStyle name="20% - Accent1 2 2 2 2 7 3" xfId="2330" xr:uid="{00000000-0005-0000-0000-00005D080000}"/>
    <cellStyle name="20% - Accent1 2 2 2 2 7 3 2" xfId="2331" xr:uid="{00000000-0005-0000-0000-00005E080000}"/>
    <cellStyle name="20% - Accent1 2 2 2 2 7 3 2 2" xfId="2332" xr:uid="{00000000-0005-0000-0000-00005F080000}"/>
    <cellStyle name="20% - Accent1 2 2 2 2 7 3 2 2 2" xfId="2333" xr:uid="{00000000-0005-0000-0000-000060080000}"/>
    <cellStyle name="20% - Accent1 2 2 2 2 7 3 2 3" xfId="2334" xr:uid="{00000000-0005-0000-0000-000061080000}"/>
    <cellStyle name="20% - Accent1 2 2 2 2 7 3 3" xfId="2335" xr:uid="{00000000-0005-0000-0000-000062080000}"/>
    <cellStyle name="20% - Accent1 2 2 2 2 7 3 3 2" xfId="2336" xr:uid="{00000000-0005-0000-0000-000063080000}"/>
    <cellStyle name="20% - Accent1 2 2 2 2 7 3 4" xfId="2337" xr:uid="{00000000-0005-0000-0000-000064080000}"/>
    <cellStyle name="20% - Accent1 2 2 2 2 7 4" xfId="2338" xr:uid="{00000000-0005-0000-0000-000065080000}"/>
    <cellStyle name="20% - Accent1 2 2 2 2 7 4 2" xfId="2339" xr:uid="{00000000-0005-0000-0000-000066080000}"/>
    <cellStyle name="20% - Accent1 2 2 2 2 7 4 2 2" xfId="2340" xr:uid="{00000000-0005-0000-0000-000067080000}"/>
    <cellStyle name="20% - Accent1 2 2 2 2 7 4 2 2 2" xfId="2341" xr:uid="{00000000-0005-0000-0000-000068080000}"/>
    <cellStyle name="20% - Accent1 2 2 2 2 7 4 2 3" xfId="2342" xr:uid="{00000000-0005-0000-0000-000069080000}"/>
    <cellStyle name="20% - Accent1 2 2 2 2 7 4 3" xfId="2343" xr:uid="{00000000-0005-0000-0000-00006A080000}"/>
    <cellStyle name="20% - Accent1 2 2 2 2 7 4 3 2" xfId="2344" xr:uid="{00000000-0005-0000-0000-00006B080000}"/>
    <cellStyle name="20% - Accent1 2 2 2 2 7 4 4" xfId="2345" xr:uid="{00000000-0005-0000-0000-00006C080000}"/>
    <cellStyle name="20% - Accent1 2 2 2 2 7 5" xfId="2346" xr:uid="{00000000-0005-0000-0000-00006D080000}"/>
    <cellStyle name="20% - Accent1 2 2 2 2 7 5 2" xfId="2347" xr:uid="{00000000-0005-0000-0000-00006E080000}"/>
    <cellStyle name="20% - Accent1 2 2 2 2 7 5 2 2" xfId="2348" xr:uid="{00000000-0005-0000-0000-00006F080000}"/>
    <cellStyle name="20% - Accent1 2 2 2 2 7 5 3" xfId="2349" xr:uid="{00000000-0005-0000-0000-000070080000}"/>
    <cellStyle name="20% - Accent1 2 2 2 2 7 6" xfId="2350" xr:uid="{00000000-0005-0000-0000-000071080000}"/>
    <cellStyle name="20% - Accent1 2 2 2 2 7 6 2" xfId="2351" xr:uid="{00000000-0005-0000-0000-000072080000}"/>
    <cellStyle name="20% - Accent1 2 2 2 2 7 6 2 2" xfId="2352" xr:uid="{00000000-0005-0000-0000-000073080000}"/>
    <cellStyle name="20% - Accent1 2 2 2 2 7 6 3" xfId="2353" xr:uid="{00000000-0005-0000-0000-000074080000}"/>
    <cellStyle name="20% - Accent1 2 2 2 2 7 7" xfId="2354" xr:uid="{00000000-0005-0000-0000-000075080000}"/>
    <cellStyle name="20% - Accent1 2 2 2 2 7 7 2" xfId="2355" xr:uid="{00000000-0005-0000-0000-000076080000}"/>
    <cellStyle name="20% - Accent1 2 2 2 2 7 8" xfId="2356" xr:uid="{00000000-0005-0000-0000-000077080000}"/>
    <cellStyle name="20% - Accent1 2 2 2 2 7 8 2" xfId="2357" xr:uid="{00000000-0005-0000-0000-000078080000}"/>
    <cellStyle name="20% - Accent1 2 2 2 2 7 9" xfId="2358" xr:uid="{00000000-0005-0000-0000-000079080000}"/>
    <cellStyle name="20% - Accent1 2 2 2 2 8" xfId="2359" xr:uid="{00000000-0005-0000-0000-00007A080000}"/>
    <cellStyle name="20% - Accent1 2 2 2 2 8 2" xfId="2360" xr:uid="{00000000-0005-0000-0000-00007B080000}"/>
    <cellStyle name="20% - Accent1 2 2 2 2 8 2 2" xfId="2361" xr:uid="{00000000-0005-0000-0000-00007C080000}"/>
    <cellStyle name="20% - Accent1 2 2 2 2 8 2 2 2" xfId="2362" xr:uid="{00000000-0005-0000-0000-00007D080000}"/>
    <cellStyle name="20% - Accent1 2 2 2 2 8 2 3" xfId="2363" xr:uid="{00000000-0005-0000-0000-00007E080000}"/>
    <cellStyle name="20% - Accent1 2 2 2 2 8 3" xfId="2364" xr:uid="{00000000-0005-0000-0000-00007F080000}"/>
    <cellStyle name="20% - Accent1 2 2 2 2 8 3 2" xfId="2365" xr:uid="{00000000-0005-0000-0000-000080080000}"/>
    <cellStyle name="20% - Accent1 2 2 2 2 8 4" xfId="2366" xr:uid="{00000000-0005-0000-0000-000081080000}"/>
    <cellStyle name="20% - Accent1 2 2 2 2 9" xfId="2367" xr:uid="{00000000-0005-0000-0000-000082080000}"/>
    <cellStyle name="20% - Accent1 2 2 2 2 9 2" xfId="2368" xr:uid="{00000000-0005-0000-0000-000083080000}"/>
    <cellStyle name="20% - Accent1 2 2 2 2 9 2 2" xfId="2369" xr:uid="{00000000-0005-0000-0000-000084080000}"/>
    <cellStyle name="20% - Accent1 2 2 2 2 9 2 2 2" xfId="2370" xr:uid="{00000000-0005-0000-0000-000085080000}"/>
    <cellStyle name="20% - Accent1 2 2 2 2 9 2 3" xfId="2371" xr:uid="{00000000-0005-0000-0000-000086080000}"/>
    <cellStyle name="20% - Accent1 2 2 2 2 9 3" xfId="2372" xr:uid="{00000000-0005-0000-0000-000087080000}"/>
    <cellStyle name="20% - Accent1 2 2 2 2 9 3 2" xfId="2373" xr:uid="{00000000-0005-0000-0000-000088080000}"/>
    <cellStyle name="20% - Accent1 2 2 2 2 9 4" xfId="2374" xr:uid="{00000000-0005-0000-0000-000089080000}"/>
    <cellStyle name="20% - Accent1 2 2 2 3" xfId="2375" xr:uid="{00000000-0005-0000-0000-00008A080000}"/>
    <cellStyle name="20% - Accent1 2 2 2 3 10" xfId="2376" xr:uid="{00000000-0005-0000-0000-00008B080000}"/>
    <cellStyle name="20% - Accent1 2 2 2 3 10 2" xfId="2377" xr:uid="{00000000-0005-0000-0000-00008C080000}"/>
    <cellStyle name="20% - Accent1 2 2 2 3 10 2 2" xfId="2378" xr:uid="{00000000-0005-0000-0000-00008D080000}"/>
    <cellStyle name="20% - Accent1 2 2 2 3 10 3" xfId="2379" xr:uid="{00000000-0005-0000-0000-00008E080000}"/>
    <cellStyle name="20% - Accent1 2 2 2 3 11" xfId="2380" xr:uid="{00000000-0005-0000-0000-00008F080000}"/>
    <cellStyle name="20% - Accent1 2 2 2 3 11 2" xfId="2381" xr:uid="{00000000-0005-0000-0000-000090080000}"/>
    <cellStyle name="20% - Accent1 2 2 2 3 11 2 2" xfId="2382" xr:uid="{00000000-0005-0000-0000-000091080000}"/>
    <cellStyle name="20% - Accent1 2 2 2 3 11 3" xfId="2383" xr:uid="{00000000-0005-0000-0000-000092080000}"/>
    <cellStyle name="20% - Accent1 2 2 2 3 12" xfId="2384" xr:uid="{00000000-0005-0000-0000-000093080000}"/>
    <cellStyle name="20% - Accent1 2 2 2 3 12 2" xfId="2385" xr:uid="{00000000-0005-0000-0000-000094080000}"/>
    <cellStyle name="20% - Accent1 2 2 2 3 13" xfId="2386" xr:uid="{00000000-0005-0000-0000-000095080000}"/>
    <cellStyle name="20% - Accent1 2 2 2 3 13 2" xfId="2387" xr:uid="{00000000-0005-0000-0000-000096080000}"/>
    <cellStyle name="20% - Accent1 2 2 2 3 14" xfId="2388" xr:uid="{00000000-0005-0000-0000-000097080000}"/>
    <cellStyle name="20% - Accent1 2 2 2 3 2" xfId="2389" xr:uid="{00000000-0005-0000-0000-000098080000}"/>
    <cellStyle name="20% - Accent1 2 2 2 3 2 10" xfId="2390" xr:uid="{00000000-0005-0000-0000-000099080000}"/>
    <cellStyle name="20% - Accent1 2 2 2 3 2 10 2" xfId="2391" xr:uid="{00000000-0005-0000-0000-00009A080000}"/>
    <cellStyle name="20% - Accent1 2 2 2 3 2 11" xfId="2392" xr:uid="{00000000-0005-0000-0000-00009B080000}"/>
    <cellStyle name="20% - Accent1 2 2 2 3 2 2" xfId="2393" xr:uid="{00000000-0005-0000-0000-00009C080000}"/>
    <cellStyle name="20% - Accent1 2 2 2 3 2 2 2" xfId="2394" xr:uid="{00000000-0005-0000-0000-00009D080000}"/>
    <cellStyle name="20% - Accent1 2 2 2 3 2 2 2 2" xfId="2395" xr:uid="{00000000-0005-0000-0000-00009E080000}"/>
    <cellStyle name="20% - Accent1 2 2 2 3 2 2 2 2 2" xfId="2396" xr:uid="{00000000-0005-0000-0000-00009F080000}"/>
    <cellStyle name="20% - Accent1 2 2 2 3 2 2 2 2 2 2" xfId="2397" xr:uid="{00000000-0005-0000-0000-0000A0080000}"/>
    <cellStyle name="20% - Accent1 2 2 2 3 2 2 2 2 3" xfId="2398" xr:uid="{00000000-0005-0000-0000-0000A1080000}"/>
    <cellStyle name="20% - Accent1 2 2 2 3 2 2 2 3" xfId="2399" xr:uid="{00000000-0005-0000-0000-0000A2080000}"/>
    <cellStyle name="20% - Accent1 2 2 2 3 2 2 2 3 2" xfId="2400" xr:uid="{00000000-0005-0000-0000-0000A3080000}"/>
    <cellStyle name="20% - Accent1 2 2 2 3 2 2 2 4" xfId="2401" xr:uid="{00000000-0005-0000-0000-0000A4080000}"/>
    <cellStyle name="20% - Accent1 2 2 2 3 2 2 3" xfId="2402" xr:uid="{00000000-0005-0000-0000-0000A5080000}"/>
    <cellStyle name="20% - Accent1 2 2 2 3 2 2 3 2" xfId="2403" xr:uid="{00000000-0005-0000-0000-0000A6080000}"/>
    <cellStyle name="20% - Accent1 2 2 2 3 2 2 3 2 2" xfId="2404" xr:uid="{00000000-0005-0000-0000-0000A7080000}"/>
    <cellStyle name="20% - Accent1 2 2 2 3 2 2 3 2 2 2" xfId="2405" xr:uid="{00000000-0005-0000-0000-0000A8080000}"/>
    <cellStyle name="20% - Accent1 2 2 2 3 2 2 3 2 3" xfId="2406" xr:uid="{00000000-0005-0000-0000-0000A9080000}"/>
    <cellStyle name="20% - Accent1 2 2 2 3 2 2 3 3" xfId="2407" xr:uid="{00000000-0005-0000-0000-0000AA080000}"/>
    <cellStyle name="20% - Accent1 2 2 2 3 2 2 3 3 2" xfId="2408" xr:uid="{00000000-0005-0000-0000-0000AB080000}"/>
    <cellStyle name="20% - Accent1 2 2 2 3 2 2 3 4" xfId="2409" xr:uid="{00000000-0005-0000-0000-0000AC080000}"/>
    <cellStyle name="20% - Accent1 2 2 2 3 2 2 4" xfId="2410" xr:uid="{00000000-0005-0000-0000-0000AD080000}"/>
    <cellStyle name="20% - Accent1 2 2 2 3 2 2 4 2" xfId="2411" xr:uid="{00000000-0005-0000-0000-0000AE080000}"/>
    <cellStyle name="20% - Accent1 2 2 2 3 2 2 4 2 2" xfId="2412" xr:uid="{00000000-0005-0000-0000-0000AF080000}"/>
    <cellStyle name="20% - Accent1 2 2 2 3 2 2 4 2 2 2" xfId="2413" xr:uid="{00000000-0005-0000-0000-0000B0080000}"/>
    <cellStyle name="20% - Accent1 2 2 2 3 2 2 4 2 3" xfId="2414" xr:uid="{00000000-0005-0000-0000-0000B1080000}"/>
    <cellStyle name="20% - Accent1 2 2 2 3 2 2 4 3" xfId="2415" xr:uid="{00000000-0005-0000-0000-0000B2080000}"/>
    <cellStyle name="20% - Accent1 2 2 2 3 2 2 4 3 2" xfId="2416" xr:uid="{00000000-0005-0000-0000-0000B3080000}"/>
    <cellStyle name="20% - Accent1 2 2 2 3 2 2 4 4" xfId="2417" xr:uid="{00000000-0005-0000-0000-0000B4080000}"/>
    <cellStyle name="20% - Accent1 2 2 2 3 2 2 5" xfId="2418" xr:uid="{00000000-0005-0000-0000-0000B5080000}"/>
    <cellStyle name="20% - Accent1 2 2 2 3 2 2 5 2" xfId="2419" xr:uid="{00000000-0005-0000-0000-0000B6080000}"/>
    <cellStyle name="20% - Accent1 2 2 2 3 2 2 5 2 2" xfId="2420" xr:uid="{00000000-0005-0000-0000-0000B7080000}"/>
    <cellStyle name="20% - Accent1 2 2 2 3 2 2 5 3" xfId="2421" xr:uid="{00000000-0005-0000-0000-0000B8080000}"/>
    <cellStyle name="20% - Accent1 2 2 2 3 2 2 6" xfId="2422" xr:uid="{00000000-0005-0000-0000-0000B9080000}"/>
    <cellStyle name="20% - Accent1 2 2 2 3 2 2 6 2" xfId="2423" xr:uid="{00000000-0005-0000-0000-0000BA080000}"/>
    <cellStyle name="20% - Accent1 2 2 2 3 2 2 6 2 2" xfId="2424" xr:uid="{00000000-0005-0000-0000-0000BB080000}"/>
    <cellStyle name="20% - Accent1 2 2 2 3 2 2 6 3" xfId="2425" xr:uid="{00000000-0005-0000-0000-0000BC080000}"/>
    <cellStyle name="20% - Accent1 2 2 2 3 2 2 7" xfId="2426" xr:uid="{00000000-0005-0000-0000-0000BD080000}"/>
    <cellStyle name="20% - Accent1 2 2 2 3 2 2 7 2" xfId="2427" xr:uid="{00000000-0005-0000-0000-0000BE080000}"/>
    <cellStyle name="20% - Accent1 2 2 2 3 2 2 8" xfId="2428" xr:uid="{00000000-0005-0000-0000-0000BF080000}"/>
    <cellStyle name="20% - Accent1 2 2 2 3 2 2 8 2" xfId="2429" xr:uid="{00000000-0005-0000-0000-0000C0080000}"/>
    <cellStyle name="20% - Accent1 2 2 2 3 2 2 9" xfId="2430" xr:uid="{00000000-0005-0000-0000-0000C1080000}"/>
    <cellStyle name="20% - Accent1 2 2 2 3 2 3" xfId="2431" xr:uid="{00000000-0005-0000-0000-0000C2080000}"/>
    <cellStyle name="20% - Accent1 2 2 2 3 2 3 2" xfId="2432" xr:uid="{00000000-0005-0000-0000-0000C3080000}"/>
    <cellStyle name="20% - Accent1 2 2 2 3 2 3 2 2" xfId="2433" xr:uid="{00000000-0005-0000-0000-0000C4080000}"/>
    <cellStyle name="20% - Accent1 2 2 2 3 2 3 2 2 2" xfId="2434" xr:uid="{00000000-0005-0000-0000-0000C5080000}"/>
    <cellStyle name="20% - Accent1 2 2 2 3 2 3 2 2 2 2" xfId="2435" xr:uid="{00000000-0005-0000-0000-0000C6080000}"/>
    <cellStyle name="20% - Accent1 2 2 2 3 2 3 2 2 3" xfId="2436" xr:uid="{00000000-0005-0000-0000-0000C7080000}"/>
    <cellStyle name="20% - Accent1 2 2 2 3 2 3 2 3" xfId="2437" xr:uid="{00000000-0005-0000-0000-0000C8080000}"/>
    <cellStyle name="20% - Accent1 2 2 2 3 2 3 2 3 2" xfId="2438" xr:uid="{00000000-0005-0000-0000-0000C9080000}"/>
    <cellStyle name="20% - Accent1 2 2 2 3 2 3 2 4" xfId="2439" xr:uid="{00000000-0005-0000-0000-0000CA080000}"/>
    <cellStyle name="20% - Accent1 2 2 2 3 2 3 3" xfId="2440" xr:uid="{00000000-0005-0000-0000-0000CB080000}"/>
    <cellStyle name="20% - Accent1 2 2 2 3 2 3 3 2" xfId="2441" xr:uid="{00000000-0005-0000-0000-0000CC080000}"/>
    <cellStyle name="20% - Accent1 2 2 2 3 2 3 3 2 2" xfId="2442" xr:uid="{00000000-0005-0000-0000-0000CD080000}"/>
    <cellStyle name="20% - Accent1 2 2 2 3 2 3 3 2 2 2" xfId="2443" xr:uid="{00000000-0005-0000-0000-0000CE080000}"/>
    <cellStyle name="20% - Accent1 2 2 2 3 2 3 3 2 3" xfId="2444" xr:uid="{00000000-0005-0000-0000-0000CF080000}"/>
    <cellStyle name="20% - Accent1 2 2 2 3 2 3 3 3" xfId="2445" xr:uid="{00000000-0005-0000-0000-0000D0080000}"/>
    <cellStyle name="20% - Accent1 2 2 2 3 2 3 3 3 2" xfId="2446" xr:uid="{00000000-0005-0000-0000-0000D1080000}"/>
    <cellStyle name="20% - Accent1 2 2 2 3 2 3 3 4" xfId="2447" xr:uid="{00000000-0005-0000-0000-0000D2080000}"/>
    <cellStyle name="20% - Accent1 2 2 2 3 2 3 4" xfId="2448" xr:uid="{00000000-0005-0000-0000-0000D3080000}"/>
    <cellStyle name="20% - Accent1 2 2 2 3 2 3 4 2" xfId="2449" xr:uid="{00000000-0005-0000-0000-0000D4080000}"/>
    <cellStyle name="20% - Accent1 2 2 2 3 2 3 4 2 2" xfId="2450" xr:uid="{00000000-0005-0000-0000-0000D5080000}"/>
    <cellStyle name="20% - Accent1 2 2 2 3 2 3 4 2 2 2" xfId="2451" xr:uid="{00000000-0005-0000-0000-0000D6080000}"/>
    <cellStyle name="20% - Accent1 2 2 2 3 2 3 4 2 3" xfId="2452" xr:uid="{00000000-0005-0000-0000-0000D7080000}"/>
    <cellStyle name="20% - Accent1 2 2 2 3 2 3 4 3" xfId="2453" xr:uid="{00000000-0005-0000-0000-0000D8080000}"/>
    <cellStyle name="20% - Accent1 2 2 2 3 2 3 4 3 2" xfId="2454" xr:uid="{00000000-0005-0000-0000-0000D9080000}"/>
    <cellStyle name="20% - Accent1 2 2 2 3 2 3 4 4" xfId="2455" xr:uid="{00000000-0005-0000-0000-0000DA080000}"/>
    <cellStyle name="20% - Accent1 2 2 2 3 2 3 5" xfId="2456" xr:uid="{00000000-0005-0000-0000-0000DB080000}"/>
    <cellStyle name="20% - Accent1 2 2 2 3 2 3 5 2" xfId="2457" xr:uid="{00000000-0005-0000-0000-0000DC080000}"/>
    <cellStyle name="20% - Accent1 2 2 2 3 2 3 5 2 2" xfId="2458" xr:uid="{00000000-0005-0000-0000-0000DD080000}"/>
    <cellStyle name="20% - Accent1 2 2 2 3 2 3 5 3" xfId="2459" xr:uid="{00000000-0005-0000-0000-0000DE080000}"/>
    <cellStyle name="20% - Accent1 2 2 2 3 2 3 6" xfId="2460" xr:uid="{00000000-0005-0000-0000-0000DF080000}"/>
    <cellStyle name="20% - Accent1 2 2 2 3 2 3 6 2" xfId="2461" xr:uid="{00000000-0005-0000-0000-0000E0080000}"/>
    <cellStyle name="20% - Accent1 2 2 2 3 2 3 6 2 2" xfId="2462" xr:uid="{00000000-0005-0000-0000-0000E1080000}"/>
    <cellStyle name="20% - Accent1 2 2 2 3 2 3 6 3" xfId="2463" xr:uid="{00000000-0005-0000-0000-0000E2080000}"/>
    <cellStyle name="20% - Accent1 2 2 2 3 2 3 7" xfId="2464" xr:uid="{00000000-0005-0000-0000-0000E3080000}"/>
    <cellStyle name="20% - Accent1 2 2 2 3 2 3 7 2" xfId="2465" xr:uid="{00000000-0005-0000-0000-0000E4080000}"/>
    <cellStyle name="20% - Accent1 2 2 2 3 2 3 8" xfId="2466" xr:uid="{00000000-0005-0000-0000-0000E5080000}"/>
    <cellStyle name="20% - Accent1 2 2 2 3 2 3 8 2" xfId="2467" xr:uid="{00000000-0005-0000-0000-0000E6080000}"/>
    <cellStyle name="20% - Accent1 2 2 2 3 2 3 9" xfId="2468" xr:uid="{00000000-0005-0000-0000-0000E7080000}"/>
    <cellStyle name="20% - Accent1 2 2 2 3 2 4" xfId="2469" xr:uid="{00000000-0005-0000-0000-0000E8080000}"/>
    <cellStyle name="20% - Accent1 2 2 2 3 2 4 2" xfId="2470" xr:uid="{00000000-0005-0000-0000-0000E9080000}"/>
    <cellStyle name="20% - Accent1 2 2 2 3 2 4 2 2" xfId="2471" xr:uid="{00000000-0005-0000-0000-0000EA080000}"/>
    <cellStyle name="20% - Accent1 2 2 2 3 2 4 2 2 2" xfId="2472" xr:uid="{00000000-0005-0000-0000-0000EB080000}"/>
    <cellStyle name="20% - Accent1 2 2 2 3 2 4 2 3" xfId="2473" xr:uid="{00000000-0005-0000-0000-0000EC080000}"/>
    <cellStyle name="20% - Accent1 2 2 2 3 2 4 3" xfId="2474" xr:uid="{00000000-0005-0000-0000-0000ED080000}"/>
    <cellStyle name="20% - Accent1 2 2 2 3 2 4 3 2" xfId="2475" xr:uid="{00000000-0005-0000-0000-0000EE080000}"/>
    <cellStyle name="20% - Accent1 2 2 2 3 2 4 4" xfId="2476" xr:uid="{00000000-0005-0000-0000-0000EF080000}"/>
    <cellStyle name="20% - Accent1 2 2 2 3 2 5" xfId="2477" xr:uid="{00000000-0005-0000-0000-0000F0080000}"/>
    <cellStyle name="20% - Accent1 2 2 2 3 2 5 2" xfId="2478" xr:uid="{00000000-0005-0000-0000-0000F1080000}"/>
    <cellStyle name="20% - Accent1 2 2 2 3 2 5 2 2" xfId="2479" xr:uid="{00000000-0005-0000-0000-0000F2080000}"/>
    <cellStyle name="20% - Accent1 2 2 2 3 2 5 2 2 2" xfId="2480" xr:uid="{00000000-0005-0000-0000-0000F3080000}"/>
    <cellStyle name="20% - Accent1 2 2 2 3 2 5 2 3" xfId="2481" xr:uid="{00000000-0005-0000-0000-0000F4080000}"/>
    <cellStyle name="20% - Accent1 2 2 2 3 2 5 3" xfId="2482" xr:uid="{00000000-0005-0000-0000-0000F5080000}"/>
    <cellStyle name="20% - Accent1 2 2 2 3 2 5 3 2" xfId="2483" xr:uid="{00000000-0005-0000-0000-0000F6080000}"/>
    <cellStyle name="20% - Accent1 2 2 2 3 2 5 4" xfId="2484" xr:uid="{00000000-0005-0000-0000-0000F7080000}"/>
    <cellStyle name="20% - Accent1 2 2 2 3 2 6" xfId="2485" xr:uid="{00000000-0005-0000-0000-0000F8080000}"/>
    <cellStyle name="20% - Accent1 2 2 2 3 2 6 2" xfId="2486" xr:uid="{00000000-0005-0000-0000-0000F9080000}"/>
    <cellStyle name="20% - Accent1 2 2 2 3 2 6 2 2" xfId="2487" xr:uid="{00000000-0005-0000-0000-0000FA080000}"/>
    <cellStyle name="20% - Accent1 2 2 2 3 2 6 2 2 2" xfId="2488" xr:uid="{00000000-0005-0000-0000-0000FB080000}"/>
    <cellStyle name="20% - Accent1 2 2 2 3 2 6 2 3" xfId="2489" xr:uid="{00000000-0005-0000-0000-0000FC080000}"/>
    <cellStyle name="20% - Accent1 2 2 2 3 2 6 3" xfId="2490" xr:uid="{00000000-0005-0000-0000-0000FD080000}"/>
    <cellStyle name="20% - Accent1 2 2 2 3 2 6 3 2" xfId="2491" xr:uid="{00000000-0005-0000-0000-0000FE080000}"/>
    <cellStyle name="20% - Accent1 2 2 2 3 2 6 4" xfId="2492" xr:uid="{00000000-0005-0000-0000-0000FF080000}"/>
    <cellStyle name="20% - Accent1 2 2 2 3 2 7" xfId="2493" xr:uid="{00000000-0005-0000-0000-000000090000}"/>
    <cellStyle name="20% - Accent1 2 2 2 3 2 7 2" xfId="2494" xr:uid="{00000000-0005-0000-0000-000001090000}"/>
    <cellStyle name="20% - Accent1 2 2 2 3 2 7 2 2" xfId="2495" xr:uid="{00000000-0005-0000-0000-000002090000}"/>
    <cellStyle name="20% - Accent1 2 2 2 3 2 7 3" xfId="2496" xr:uid="{00000000-0005-0000-0000-000003090000}"/>
    <cellStyle name="20% - Accent1 2 2 2 3 2 8" xfId="2497" xr:uid="{00000000-0005-0000-0000-000004090000}"/>
    <cellStyle name="20% - Accent1 2 2 2 3 2 8 2" xfId="2498" xr:uid="{00000000-0005-0000-0000-000005090000}"/>
    <cellStyle name="20% - Accent1 2 2 2 3 2 8 2 2" xfId="2499" xr:uid="{00000000-0005-0000-0000-000006090000}"/>
    <cellStyle name="20% - Accent1 2 2 2 3 2 8 3" xfId="2500" xr:uid="{00000000-0005-0000-0000-000007090000}"/>
    <cellStyle name="20% - Accent1 2 2 2 3 2 9" xfId="2501" xr:uid="{00000000-0005-0000-0000-000008090000}"/>
    <cellStyle name="20% - Accent1 2 2 2 3 2 9 2" xfId="2502" xr:uid="{00000000-0005-0000-0000-000009090000}"/>
    <cellStyle name="20% - Accent1 2 2 2 3 3" xfId="2503" xr:uid="{00000000-0005-0000-0000-00000A090000}"/>
    <cellStyle name="20% - Accent1 2 2 2 3 3 10" xfId="2504" xr:uid="{00000000-0005-0000-0000-00000B090000}"/>
    <cellStyle name="20% - Accent1 2 2 2 3 3 10 2" xfId="2505" xr:uid="{00000000-0005-0000-0000-00000C090000}"/>
    <cellStyle name="20% - Accent1 2 2 2 3 3 11" xfId="2506" xr:uid="{00000000-0005-0000-0000-00000D090000}"/>
    <cellStyle name="20% - Accent1 2 2 2 3 3 2" xfId="2507" xr:uid="{00000000-0005-0000-0000-00000E090000}"/>
    <cellStyle name="20% - Accent1 2 2 2 3 3 2 2" xfId="2508" xr:uid="{00000000-0005-0000-0000-00000F090000}"/>
    <cellStyle name="20% - Accent1 2 2 2 3 3 2 2 2" xfId="2509" xr:uid="{00000000-0005-0000-0000-000010090000}"/>
    <cellStyle name="20% - Accent1 2 2 2 3 3 2 2 2 2" xfId="2510" xr:uid="{00000000-0005-0000-0000-000011090000}"/>
    <cellStyle name="20% - Accent1 2 2 2 3 3 2 2 2 2 2" xfId="2511" xr:uid="{00000000-0005-0000-0000-000012090000}"/>
    <cellStyle name="20% - Accent1 2 2 2 3 3 2 2 2 3" xfId="2512" xr:uid="{00000000-0005-0000-0000-000013090000}"/>
    <cellStyle name="20% - Accent1 2 2 2 3 3 2 2 3" xfId="2513" xr:uid="{00000000-0005-0000-0000-000014090000}"/>
    <cellStyle name="20% - Accent1 2 2 2 3 3 2 2 3 2" xfId="2514" xr:uid="{00000000-0005-0000-0000-000015090000}"/>
    <cellStyle name="20% - Accent1 2 2 2 3 3 2 2 4" xfId="2515" xr:uid="{00000000-0005-0000-0000-000016090000}"/>
    <cellStyle name="20% - Accent1 2 2 2 3 3 2 3" xfId="2516" xr:uid="{00000000-0005-0000-0000-000017090000}"/>
    <cellStyle name="20% - Accent1 2 2 2 3 3 2 3 2" xfId="2517" xr:uid="{00000000-0005-0000-0000-000018090000}"/>
    <cellStyle name="20% - Accent1 2 2 2 3 3 2 3 2 2" xfId="2518" xr:uid="{00000000-0005-0000-0000-000019090000}"/>
    <cellStyle name="20% - Accent1 2 2 2 3 3 2 3 2 2 2" xfId="2519" xr:uid="{00000000-0005-0000-0000-00001A090000}"/>
    <cellStyle name="20% - Accent1 2 2 2 3 3 2 3 2 3" xfId="2520" xr:uid="{00000000-0005-0000-0000-00001B090000}"/>
    <cellStyle name="20% - Accent1 2 2 2 3 3 2 3 3" xfId="2521" xr:uid="{00000000-0005-0000-0000-00001C090000}"/>
    <cellStyle name="20% - Accent1 2 2 2 3 3 2 3 3 2" xfId="2522" xr:uid="{00000000-0005-0000-0000-00001D090000}"/>
    <cellStyle name="20% - Accent1 2 2 2 3 3 2 3 4" xfId="2523" xr:uid="{00000000-0005-0000-0000-00001E090000}"/>
    <cellStyle name="20% - Accent1 2 2 2 3 3 2 4" xfId="2524" xr:uid="{00000000-0005-0000-0000-00001F090000}"/>
    <cellStyle name="20% - Accent1 2 2 2 3 3 2 4 2" xfId="2525" xr:uid="{00000000-0005-0000-0000-000020090000}"/>
    <cellStyle name="20% - Accent1 2 2 2 3 3 2 4 2 2" xfId="2526" xr:uid="{00000000-0005-0000-0000-000021090000}"/>
    <cellStyle name="20% - Accent1 2 2 2 3 3 2 4 2 2 2" xfId="2527" xr:uid="{00000000-0005-0000-0000-000022090000}"/>
    <cellStyle name="20% - Accent1 2 2 2 3 3 2 4 2 3" xfId="2528" xr:uid="{00000000-0005-0000-0000-000023090000}"/>
    <cellStyle name="20% - Accent1 2 2 2 3 3 2 4 3" xfId="2529" xr:uid="{00000000-0005-0000-0000-000024090000}"/>
    <cellStyle name="20% - Accent1 2 2 2 3 3 2 4 3 2" xfId="2530" xr:uid="{00000000-0005-0000-0000-000025090000}"/>
    <cellStyle name="20% - Accent1 2 2 2 3 3 2 4 4" xfId="2531" xr:uid="{00000000-0005-0000-0000-000026090000}"/>
    <cellStyle name="20% - Accent1 2 2 2 3 3 2 5" xfId="2532" xr:uid="{00000000-0005-0000-0000-000027090000}"/>
    <cellStyle name="20% - Accent1 2 2 2 3 3 2 5 2" xfId="2533" xr:uid="{00000000-0005-0000-0000-000028090000}"/>
    <cellStyle name="20% - Accent1 2 2 2 3 3 2 5 2 2" xfId="2534" xr:uid="{00000000-0005-0000-0000-000029090000}"/>
    <cellStyle name="20% - Accent1 2 2 2 3 3 2 5 3" xfId="2535" xr:uid="{00000000-0005-0000-0000-00002A090000}"/>
    <cellStyle name="20% - Accent1 2 2 2 3 3 2 6" xfId="2536" xr:uid="{00000000-0005-0000-0000-00002B090000}"/>
    <cellStyle name="20% - Accent1 2 2 2 3 3 2 6 2" xfId="2537" xr:uid="{00000000-0005-0000-0000-00002C090000}"/>
    <cellStyle name="20% - Accent1 2 2 2 3 3 2 6 2 2" xfId="2538" xr:uid="{00000000-0005-0000-0000-00002D090000}"/>
    <cellStyle name="20% - Accent1 2 2 2 3 3 2 6 3" xfId="2539" xr:uid="{00000000-0005-0000-0000-00002E090000}"/>
    <cellStyle name="20% - Accent1 2 2 2 3 3 2 7" xfId="2540" xr:uid="{00000000-0005-0000-0000-00002F090000}"/>
    <cellStyle name="20% - Accent1 2 2 2 3 3 2 7 2" xfId="2541" xr:uid="{00000000-0005-0000-0000-000030090000}"/>
    <cellStyle name="20% - Accent1 2 2 2 3 3 2 8" xfId="2542" xr:uid="{00000000-0005-0000-0000-000031090000}"/>
    <cellStyle name="20% - Accent1 2 2 2 3 3 2 8 2" xfId="2543" xr:uid="{00000000-0005-0000-0000-000032090000}"/>
    <cellStyle name="20% - Accent1 2 2 2 3 3 2 9" xfId="2544" xr:uid="{00000000-0005-0000-0000-000033090000}"/>
    <cellStyle name="20% - Accent1 2 2 2 3 3 3" xfId="2545" xr:uid="{00000000-0005-0000-0000-000034090000}"/>
    <cellStyle name="20% - Accent1 2 2 2 3 3 3 2" xfId="2546" xr:uid="{00000000-0005-0000-0000-000035090000}"/>
    <cellStyle name="20% - Accent1 2 2 2 3 3 3 2 2" xfId="2547" xr:uid="{00000000-0005-0000-0000-000036090000}"/>
    <cellStyle name="20% - Accent1 2 2 2 3 3 3 2 2 2" xfId="2548" xr:uid="{00000000-0005-0000-0000-000037090000}"/>
    <cellStyle name="20% - Accent1 2 2 2 3 3 3 2 2 2 2" xfId="2549" xr:uid="{00000000-0005-0000-0000-000038090000}"/>
    <cellStyle name="20% - Accent1 2 2 2 3 3 3 2 2 3" xfId="2550" xr:uid="{00000000-0005-0000-0000-000039090000}"/>
    <cellStyle name="20% - Accent1 2 2 2 3 3 3 2 3" xfId="2551" xr:uid="{00000000-0005-0000-0000-00003A090000}"/>
    <cellStyle name="20% - Accent1 2 2 2 3 3 3 2 3 2" xfId="2552" xr:uid="{00000000-0005-0000-0000-00003B090000}"/>
    <cellStyle name="20% - Accent1 2 2 2 3 3 3 2 4" xfId="2553" xr:uid="{00000000-0005-0000-0000-00003C090000}"/>
    <cellStyle name="20% - Accent1 2 2 2 3 3 3 3" xfId="2554" xr:uid="{00000000-0005-0000-0000-00003D090000}"/>
    <cellStyle name="20% - Accent1 2 2 2 3 3 3 3 2" xfId="2555" xr:uid="{00000000-0005-0000-0000-00003E090000}"/>
    <cellStyle name="20% - Accent1 2 2 2 3 3 3 3 2 2" xfId="2556" xr:uid="{00000000-0005-0000-0000-00003F090000}"/>
    <cellStyle name="20% - Accent1 2 2 2 3 3 3 3 2 2 2" xfId="2557" xr:uid="{00000000-0005-0000-0000-000040090000}"/>
    <cellStyle name="20% - Accent1 2 2 2 3 3 3 3 2 3" xfId="2558" xr:uid="{00000000-0005-0000-0000-000041090000}"/>
    <cellStyle name="20% - Accent1 2 2 2 3 3 3 3 3" xfId="2559" xr:uid="{00000000-0005-0000-0000-000042090000}"/>
    <cellStyle name="20% - Accent1 2 2 2 3 3 3 3 3 2" xfId="2560" xr:uid="{00000000-0005-0000-0000-000043090000}"/>
    <cellStyle name="20% - Accent1 2 2 2 3 3 3 3 4" xfId="2561" xr:uid="{00000000-0005-0000-0000-000044090000}"/>
    <cellStyle name="20% - Accent1 2 2 2 3 3 3 4" xfId="2562" xr:uid="{00000000-0005-0000-0000-000045090000}"/>
    <cellStyle name="20% - Accent1 2 2 2 3 3 3 4 2" xfId="2563" xr:uid="{00000000-0005-0000-0000-000046090000}"/>
    <cellStyle name="20% - Accent1 2 2 2 3 3 3 4 2 2" xfId="2564" xr:uid="{00000000-0005-0000-0000-000047090000}"/>
    <cellStyle name="20% - Accent1 2 2 2 3 3 3 4 2 2 2" xfId="2565" xr:uid="{00000000-0005-0000-0000-000048090000}"/>
    <cellStyle name="20% - Accent1 2 2 2 3 3 3 4 2 3" xfId="2566" xr:uid="{00000000-0005-0000-0000-000049090000}"/>
    <cellStyle name="20% - Accent1 2 2 2 3 3 3 4 3" xfId="2567" xr:uid="{00000000-0005-0000-0000-00004A090000}"/>
    <cellStyle name="20% - Accent1 2 2 2 3 3 3 4 3 2" xfId="2568" xr:uid="{00000000-0005-0000-0000-00004B090000}"/>
    <cellStyle name="20% - Accent1 2 2 2 3 3 3 4 4" xfId="2569" xr:uid="{00000000-0005-0000-0000-00004C090000}"/>
    <cellStyle name="20% - Accent1 2 2 2 3 3 3 5" xfId="2570" xr:uid="{00000000-0005-0000-0000-00004D090000}"/>
    <cellStyle name="20% - Accent1 2 2 2 3 3 3 5 2" xfId="2571" xr:uid="{00000000-0005-0000-0000-00004E090000}"/>
    <cellStyle name="20% - Accent1 2 2 2 3 3 3 5 2 2" xfId="2572" xr:uid="{00000000-0005-0000-0000-00004F090000}"/>
    <cellStyle name="20% - Accent1 2 2 2 3 3 3 5 3" xfId="2573" xr:uid="{00000000-0005-0000-0000-000050090000}"/>
    <cellStyle name="20% - Accent1 2 2 2 3 3 3 6" xfId="2574" xr:uid="{00000000-0005-0000-0000-000051090000}"/>
    <cellStyle name="20% - Accent1 2 2 2 3 3 3 6 2" xfId="2575" xr:uid="{00000000-0005-0000-0000-000052090000}"/>
    <cellStyle name="20% - Accent1 2 2 2 3 3 3 6 2 2" xfId="2576" xr:uid="{00000000-0005-0000-0000-000053090000}"/>
    <cellStyle name="20% - Accent1 2 2 2 3 3 3 6 3" xfId="2577" xr:uid="{00000000-0005-0000-0000-000054090000}"/>
    <cellStyle name="20% - Accent1 2 2 2 3 3 3 7" xfId="2578" xr:uid="{00000000-0005-0000-0000-000055090000}"/>
    <cellStyle name="20% - Accent1 2 2 2 3 3 3 7 2" xfId="2579" xr:uid="{00000000-0005-0000-0000-000056090000}"/>
    <cellStyle name="20% - Accent1 2 2 2 3 3 3 8" xfId="2580" xr:uid="{00000000-0005-0000-0000-000057090000}"/>
    <cellStyle name="20% - Accent1 2 2 2 3 3 3 8 2" xfId="2581" xr:uid="{00000000-0005-0000-0000-000058090000}"/>
    <cellStyle name="20% - Accent1 2 2 2 3 3 3 9" xfId="2582" xr:uid="{00000000-0005-0000-0000-000059090000}"/>
    <cellStyle name="20% - Accent1 2 2 2 3 3 4" xfId="2583" xr:uid="{00000000-0005-0000-0000-00005A090000}"/>
    <cellStyle name="20% - Accent1 2 2 2 3 3 4 2" xfId="2584" xr:uid="{00000000-0005-0000-0000-00005B090000}"/>
    <cellStyle name="20% - Accent1 2 2 2 3 3 4 2 2" xfId="2585" xr:uid="{00000000-0005-0000-0000-00005C090000}"/>
    <cellStyle name="20% - Accent1 2 2 2 3 3 4 2 2 2" xfId="2586" xr:uid="{00000000-0005-0000-0000-00005D090000}"/>
    <cellStyle name="20% - Accent1 2 2 2 3 3 4 2 3" xfId="2587" xr:uid="{00000000-0005-0000-0000-00005E090000}"/>
    <cellStyle name="20% - Accent1 2 2 2 3 3 4 3" xfId="2588" xr:uid="{00000000-0005-0000-0000-00005F090000}"/>
    <cellStyle name="20% - Accent1 2 2 2 3 3 4 3 2" xfId="2589" xr:uid="{00000000-0005-0000-0000-000060090000}"/>
    <cellStyle name="20% - Accent1 2 2 2 3 3 4 4" xfId="2590" xr:uid="{00000000-0005-0000-0000-000061090000}"/>
    <cellStyle name="20% - Accent1 2 2 2 3 3 5" xfId="2591" xr:uid="{00000000-0005-0000-0000-000062090000}"/>
    <cellStyle name="20% - Accent1 2 2 2 3 3 5 2" xfId="2592" xr:uid="{00000000-0005-0000-0000-000063090000}"/>
    <cellStyle name="20% - Accent1 2 2 2 3 3 5 2 2" xfId="2593" xr:uid="{00000000-0005-0000-0000-000064090000}"/>
    <cellStyle name="20% - Accent1 2 2 2 3 3 5 2 2 2" xfId="2594" xr:uid="{00000000-0005-0000-0000-000065090000}"/>
    <cellStyle name="20% - Accent1 2 2 2 3 3 5 2 3" xfId="2595" xr:uid="{00000000-0005-0000-0000-000066090000}"/>
    <cellStyle name="20% - Accent1 2 2 2 3 3 5 3" xfId="2596" xr:uid="{00000000-0005-0000-0000-000067090000}"/>
    <cellStyle name="20% - Accent1 2 2 2 3 3 5 3 2" xfId="2597" xr:uid="{00000000-0005-0000-0000-000068090000}"/>
    <cellStyle name="20% - Accent1 2 2 2 3 3 5 4" xfId="2598" xr:uid="{00000000-0005-0000-0000-000069090000}"/>
    <cellStyle name="20% - Accent1 2 2 2 3 3 6" xfId="2599" xr:uid="{00000000-0005-0000-0000-00006A090000}"/>
    <cellStyle name="20% - Accent1 2 2 2 3 3 6 2" xfId="2600" xr:uid="{00000000-0005-0000-0000-00006B090000}"/>
    <cellStyle name="20% - Accent1 2 2 2 3 3 6 2 2" xfId="2601" xr:uid="{00000000-0005-0000-0000-00006C090000}"/>
    <cellStyle name="20% - Accent1 2 2 2 3 3 6 2 2 2" xfId="2602" xr:uid="{00000000-0005-0000-0000-00006D090000}"/>
    <cellStyle name="20% - Accent1 2 2 2 3 3 6 2 3" xfId="2603" xr:uid="{00000000-0005-0000-0000-00006E090000}"/>
    <cellStyle name="20% - Accent1 2 2 2 3 3 6 3" xfId="2604" xr:uid="{00000000-0005-0000-0000-00006F090000}"/>
    <cellStyle name="20% - Accent1 2 2 2 3 3 6 3 2" xfId="2605" xr:uid="{00000000-0005-0000-0000-000070090000}"/>
    <cellStyle name="20% - Accent1 2 2 2 3 3 6 4" xfId="2606" xr:uid="{00000000-0005-0000-0000-000071090000}"/>
    <cellStyle name="20% - Accent1 2 2 2 3 3 7" xfId="2607" xr:uid="{00000000-0005-0000-0000-000072090000}"/>
    <cellStyle name="20% - Accent1 2 2 2 3 3 7 2" xfId="2608" xr:uid="{00000000-0005-0000-0000-000073090000}"/>
    <cellStyle name="20% - Accent1 2 2 2 3 3 7 2 2" xfId="2609" xr:uid="{00000000-0005-0000-0000-000074090000}"/>
    <cellStyle name="20% - Accent1 2 2 2 3 3 7 3" xfId="2610" xr:uid="{00000000-0005-0000-0000-000075090000}"/>
    <cellStyle name="20% - Accent1 2 2 2 3 3 8" xfId="2611" xr:uid="{00000000-0005-0000-0000-000076090000}"/>
    <cellStyle name="20% - Accent1 2 2 2 3 3 8 2" xfId="2612" xr:uid="{00000000-0005-0000-0000-000077090000}"/>
    <cellStyle name="20% - Accent1 2 2 2 3 3 8 2 2" xfId="2613" xr:uid="{00000000-0005-0000-0000-000078090000}"/>
    <cellStyle name="20% - Accent1 2 2 2 3 3 8 3" xfId="2614" xr:uid="{00000000-0005-0000-0000-000079090000}"/>
    <cellStyle name="20% - Accent1 2 2 2 3 3 9" xfId="2615" xr:uid="{00000000-0005-0000-0000-00007A090000}"/>
    <cellStyle name="20% - Accent1 2 2 2 3 3 9 2" xfId="2616" xr:uid="{00000000-0005-0000-0000-00007B090000}"/>
    <cellStyle name="20% - Accent1 2 2 2 3 4" xfId="2617" xr:uid="{00000000-0005-0000-0000-00007C090000}"/>
    <cellStyle name="20% - Accent1 2 2 2 3 4 10" xfId="2618" xr:uid="{00000000-0005-0000-0000-00007D090000}"/>
    <cellStyle name="20% - Accent1 2 2 2 3 4 10 2" xfId="2619" xr:uid="{00000000-0005-0000-0000-00007E090000}"/>
    <cellStyle name="20% - Accent1 2 2 2 3 4 11" xfId="2620" xr:uid="{00000000-0005-0000-0000-00007F090000}"/>
    <cellStyle name="20% - Accent1 2 2 2 3 4 2" xfId="2621" xr:uid="{00000000-0005-0000-0000-000080090000}"/>
    <cellStyle name="20% - Accent1 2 2 2 3 4 2 2" xfId="2622" xr:uid="{00000000-0005-0000-0000-000081090000}"/>
    <cellStyle name="20% - Accent1 2 2 2 3 4 2 2 2" xfId="2623" xr:uid="{00000000-0005-0000-0000-000082090000}"/>
    <cellStyle name="20% - Accent1 2 2 2 3 4 2 2 2 2" xfId="2624" xr:uid="{00000000-0005-0000-0000-000083090000}"/>
    <cellStyle name="20% - Accent1 2 2 2 3 4 2 2 2 2 2" xfId="2625" xr:uid="{00000000-0005-0000-0000-000084090000}"/>
    <cellStyle name="20% - Accent1 2 2 2 3 4 2 2 2 3" xfId="2626" xr:uid="{00000000-0005-0000-0000-000085090000}"/>
    <cellStyle name="20% - Accent1 2 2 2 3 4 2 2 3" xfId="2627" xr:uid="{00000000-0005-0000-0000-000086090000}"/>
    <cellStyle name="20% - Accent1 2 2 2 3 4 2 2 3 2" xfId="2628" xr:uid="{00000000-0005-0000-0000-000087090000}"/>
    <cellStyle name="20% - Accent1 2 2 2 3 4 2 2 4" xfId="2629" xr:uid="{00000000-0005-0000-0000-000088090000}"/>
    <cellStyle name="20% - Accent1 2 2 2 3 4 2 3" xfId="2630" xr:uid="{00000000-0005-0000-0000-000089090000}"/>
    <cellStyle name="20% - Accent1 2 2 2 3 4 2 3 2" xfId="2631" xr:uid="{00000000-0005-0000-0000-00008A090000}"/>
    <cellStyle name="20% - Accent1 2 2 2 3 4 2 3 2 2" xfId="2632" xr:uid="{00000000-0005-0000-0000-00008B090000}"/>
    <cellStyle name="20% - Accent1 2 2 2 3 4 2 3 2 2 2" xfId="2633" xr:uid="{00000000-0005-0000-0000-00008C090000}"/>
    <cellStyle name="20% - Accent1 2 2 2 3 4 2 3 2 3" xfId="2634" xr:uid="{00000000-0005-0000-0000-00008D090000}"/>
    <cellStyle name="20% - Accent1 2 2 2 3 4 2 3 3" xfId="2635" xr:uid="{00000000-0005-0000-0000-00008E090000}"/>
    <cellStyle name="20% - Accent1 2 2 2 3 4 2 3 3 2" xfId="2636" xr:uid="{00000000-0005-0000-0000-00008F090000}"/>
    <cellStyle name="20% - Accent1 2 2 2 3 4 2 3 4" xfId="2637" xr:uid="{00000000-0005-0000-0000-000090090000}"/>
    <cellStyle name="20% - Accent1 2 2 2 3 4 2 4" xfId="2638" xr:uid="{00000000-0005-0000-0000-000091090000}"/>
    <cellStyle name="20% - Accent1 2 2 2 3 4 2 4 2" xfId="2639" xr:uid="{00000000-0005-0000-0000-000092090000}"/>
    <cellStyle name="20% - Accent1 2 2 2 3 4 2 4 2 2" xfId="2640" xr:uid="{00000000-0005-0000-0000-000093090000}"/>
    <cellStyle name="20% - Accent1 2 2 2 3 4 2 4 2 2 2" xfId="2641" xr:uid="{00000000-0005-0000-0000-000094090000}"/>
    <cellStyle name="20% - Accent1 2 2 2 3 4 2 4 2 3" xfId="2642" xr:uid="{00000000-0005-0000-0000-000095090000}"/>
    <cellStyle name="20% - Accent1 2 2 2 3 4 2 4 3" xfId="2643" xr:uid="{00000000-0005-0000-0000-000096090000}"/>
    <cellStyle name="20% - Accent1 2 2 2 3 4 2 4 3 2" xfId="2644" xr:uid="{00000000-0005-0000-0000-000097090000}"/>
    <cellStyle name="20% - Accent1 2 2 2 3 4 2 4 4" xfId="2645" xr:uid="{00000000-0005-0000-0000-000098090000}"/>
    <cellStyle name="20% - Accent1 2 2 2 3 4 2 5" xfId="2646" xr:uid="{00000000-0005-0000-0000-000099090000}"/>
    <cellStyle name="20% - Accent1 2 2 2 3 4 2 5 2" xfId="2647" xr:uid="{00000000-0005-0000-0000-00009A090000}"/>
    <cellStyle name="20% - Accent1 2 2 2 3 4 2 5 2 2" xfId="2648" xr:uid="{00000000-0005-0000-0000-00009B090000}"/>
    <cellStyle name="20% - Accent1 2 2 2 3 4 2 5 3" xfId="2649" xr:uid="{00000000-0005-0000-0000-00009C090000}"/>
    <cellStyle name="20% - Accent1 2 2 2 3 4 2 6" xfId="2650" xr:uid="{00000000-0005-0000-0000-00009D090000}"/>
    <cellStyle name="20% - Accent1 2 2 2 3 4 2 6 2" xfId="2651" xr:uid="{00000000-0005-0000-0000-00009E090000}"/>
    <cellStyle name="20% - Accent1 2 2 2 3 4 2 6 2 2" xfId="2652" xr:uid="{00000000-0005-0000-0000-00009F090000}"/>
    <cellStyle name="20% - Accent1 2 2 2 3 4 2 6 3" xfId="2653" xr:uid="{00000000-0005-0000-0000-0000A0090000}"/>
    <cellStyle name="20% - Accent1 2 2 2 3 4 2 7" xfId="2654" xr:uid="{00000000-0005-0000-0000-0000A1090000}"/>
    <cellStyle name="20% - Accent1 2 2 2 3 4 2 7 2" xfId="2655" xr:uid="{00000000-0005-0000-0000-0000A2090000}"/>
    <cellStyle name="20% - Accent1 2 2 2 3 4 2 8" xfId="2656" xr:uid="{00000000-0005-0000-0000-0000A3090000}"/>
    <cellStyle name="20% - Accent1 2 2 2 3 4 2 8 2" xfId="2657" xr:uid="{00000000-0005-0000-0000-0000A4090000}"/>
    <cellStyle name="20% - Accent1 2 2 2 3 4 2 9" xfId="2658" xr:uid="{00000000-0005-0000-0000-0000A5090000}"/>
    <cellStyle name="20% - Accent1 2 2 2 3 4 3" xfId="2659" xr:uid="{00000000-0005-0000-0000-0000A6090000}"/>
    <cellStyle name="20% - Accent1 2 2 2 3 4 3 2" xfId="2660" xr:uid="{00000000-0005-0000-0000-0000A7090000}"/>
    <cellStyle name="20% - Accent1 2 2 2 3 4 3 2 2" xfId="2661" xr:uid="{00000000-0005-0000-0000-0000A8090000}"/>
    <cellStyle name="20% - Accent1 2 2 2 3 4 3 2 2 2" xfId="2662" xr:uid="{00000000-0005-0000-0000-0000A9090000}"/>
    <cellStyle name="20% - Accent1 2 2 2 3 4 3 2 2 2 2" xfId="2663" xr:uid="{00000000-0005-0000-0000-0000AA090000}"/>
    <cellStyle name="20% - Accent1 2 2 2 3 4 3 2 2 3" xfId="2664" xr:uid="{00000000-0005-0000-0000-0000AB090000}"/>
    <cellStyle name="20% - Accent1 2 2 2 3 4 3 2 3" xfId="2665" xr:uid="{00000000-0005-0000-0000-0000AC090000}"/>
    <cellStyle name="20% - Accent1 2 2 2 3 4 3 2 3 2" xfId="2666" xr:uid="{00000000-0005-0000-0000-0000AD090000}"/>
    <cellStyle name="20% - Accent1 2 2 2 3 4 3 2 4" xfId="2667" xr:uid="{00000000-0005-0000-0000-0000AE090000}"/>
    <cellStyle name="20% - Accent1 2 2 2 3 4 3 3" xfId="2668" xr:uid="{00000000-0005-0000-0000-0000AF090000}"/>
    <cellStyle name="20% - Accent1 2 2 2 3 4 3 3 2" xfId="2669" xr:uid="{00000000-0005-0000-0000-0000B0090000}"/>
    <cellStyle name="20% - Accent1 2 2 2 3 4 3 3 2 2" xfId="2670" xr:uid="{00000000-0005-0000-0000-0000B1090000}"/>
    <cellStyle name="20% - Accent1 2 2 2 3 4 3 3 2 2 2" xfId="2671" xr:uid="{00000000-0005-0000-0000-0000B2090000}"/>
    <cellStyle name="20% - Accent1 2 2 2 3 4 3 3 2 3" xfId="2672" xr:uid="{00000000-0005-0000-0000-0000B3090000}"/>
    <cellStyle name="20% - Accent1 2 2 2 3 4 3 3 3" xfId="2673" xr:uid="{00000000-0005-0000-0000-0000B4090000}"/>
    <cellStyle name="20% - Accent1 2 2 2 3 4 3 3 3 2" xfId="2674" xr:uid="{00000000-0005-0000-0000-0000B5090000}"/>
    <cellStyle name="20% - Accent1 2 2 2 3 4 3 3 4" xfId="2675" xr:uid="{00000000-0005-0000-0000-0000B6090000}"/>
    <cellStyle name="20% - Accent1 2 2 2 3 4 3 4" xfId="2676" xr:uid="{00000000-0005-0000-0000-0000B7090000}"/>
    <cellStyle name="20% - Accent1 2 2 2 3 4 3 4 2" xfId="2677" xr:uid="{00000000-0005-0000-0000-0000B8090000}"/>
    <cellStyle name="20% - Accent1 2 2 2 3 4 3 4 2 2" xfId="2678" xr:uid="{00000000-0005-0000-0000-0000B9090000}"/>
    <cellStyle name="20% - Accent1 2 2 2 3 4 3 4 2 2 2" xfId="2679" xr:uid="{00000000-0005-0000-0000-0000BA090000}"/>
    <cellStyle name="20% - Accent1 2 2 2 3 4 3 4 2 3" xfId="2680" xr:uid="{00000000-0005-0000-0000-0000BB090000}"/>
    <cellStyle name="20% - Accent1 2 2 2 3 4 3 4 3" xfId="2681" xr:uid="{00000000-0005-0000-0000-0000BC090000}"/>
    <cellStyle name="20% - Accent1 2 2 2 3 4 3 4 3 2" xfId="2682" xr:uid="{00000000-0005-0000-0000-0000BD090000}"/>
    <cellStyle name="20% - Accent1 2 2 2 3 4 3 4 4" xfId="2683" xr:uid="{00000000-0005-0000-0000-0000BE090000}"/>
    <cellStyle name="20% - Accent1 2 2 2 3 4 3 5" xfId="2684" xr:uid="{00000000-0005-0000-0000-0000BF090000}"/>
    <cellStyle name="20% - Accent1 2 2 2 3 4 3 5 2" xfId="2685" xr:uid="{00000000-0005-0000-0000-0000C0090000}"/>
    <cellStyle name="20% - Accent1 2 2 2 3 4 3 5 2 2" xfId="2686" xr:uid="{00000000-0005-0000-0000-0000C1090000}"/>
    <cellStyle name="20% - Accent1 2 2 2 3 4 3 5 3" xfId="2687" xr:uid="{00000000-0005-0000-0000-0000C2090000}"/>
    <cellStyle name="20% - Accent1 2 2 2 3 4 3 6" xfId="2688" xr:uid="{00000000-0005-0000-0000-0000C3090000}"/>
    <cellStyle name="20% - Accent1 2 2 2 3 4 3 6 2" xfId="2689" xr:uid="{00000000-0005-0000-0000-0000C4090000}"/>
    <cellStyle name="20% - Accent1 2 2 2 3 4 3 6 2 2" xfId="2690" xr:uid="{00000000-0005-0000-0000-0000C5090000}"/>
    <cellStyle name="20% - Accent1 2 2 2 3 4 3 6 3" xfId="2691" xr:uid="{00000000-0005-0000-0000-0000C6090000}"/>
    <cellStyle name="20% - Accent1 2 2 2 3 4 3 7" xfId="2692" xr:uid="{00000000-0005-0000-0000-0000C7090000}"/>
    <cellStyle name="20% - Accent1 2 2 2 3 4 3 7 2" xfId="2693" xr:uid="{00000000-0005-0000-0000-0000C8090000}"/>
    <cellStyle name="20% - Accent1 2 2 2 3 4 3 8" xfId="2694" xr:uid="{00000000-0005-0000-0000-0000C9090000}"/>
    <cellStyle name="20% - Accent1 2 2 2 3 4 3 8 2" xfId="2695" xr:uid="{00000000-0005-0000-0000-0000CA090000}"/>
    <cellStyle name="20% - Accent1 2 2 2 3 4 3 9" xfId="2696" xr:uid="{00000000-0005-0000-0000-0000CB090000}"/>
    <cellStyle name="20% - Accent1 2 2 2 3 4 4" xfId="2697" xr:uid="{00000000-0005-0000-0000-0000CC090000}"/>
    <cellStyle name="20% - Accent1 2 2 2 3 4 4 2" xfId="2698" xr:uid="{00000000-0005-0000-0000-0000CD090000}"/>
    <cellStyle name="20% - Accent1 2 2 2 3 4 4 2 2" xfId="2699" xr:uid="{00000000-0005-0000-0000-0000CE090000}"/>
    <cellStyle name="20% - Accent1 2 2 2 3 4 4 2 2 2" xfId="2700" xr:uid="{00000000-0005-0000-0000-0000CF090000}"/>
    <cellStyle name="20% - Accent1 2 2 2 3 4 4 2 3" xfId="2701" xr:uid="{00000000-0005-0000-0000-0000D0090000}"/>
    <cellStyle name="20% - Accent1 2 2 2 3 4 4 3" xfId="2702" xr:uid="{00000000-0005-0000-0000-0000D1090000}"/>
    <cellStyle name="20% - Accent1 2 2 2 3 4 4 3 2" xfId="2703" xr:uid="{00000000-0005-0000-0000-0000D2090000}"/>
    <cellStyle name="20% - Accent1 2 2 2 3 4 4 4" xfId="2704" xr:uid="{00000000-0005-0000-0000-0000D3090000}"/>
    <cellStyle name="20% - Accent1 2 2 2 3 4 5" xfId="2705" xr:uid="{00000000-0005-0000-0000-0000D4090000}"/>
    <cellStyle name="20% - Accent1 2 2 2 3 4 5 2" xfId="2706" xr:uid="{00000000-0005-0000-0000-0000D5090000}"/>
    <cellStyle name="20% - Accent1 2 2 2 3 4 5 2 2" xfId="2707" xr:uid="{00000000-0005-0000-0000-0000D6090000}"/>
    <cellStyle name="20% - Accent1 2 2 2 3 4 5 2 2 2" xfId="2708" xr:uid="{00000000-0005-0000-0000-0000D7090000}"/>
    <cellStyle name="20% - Accent1 2 2 2 3 4 5 2 3" xfId="2709" xr:uid="{00000000-0005-0000-0000-0000D8090000}"/>
    <cellStyle name="20% - Accent1 2 2 2 3 4 5 3" xfId="2710" xr:uid="{00000000-0005-0000-0000-0000D9090000}"/>
    <cellStyle name="20% - Accent1 2 2 2 3 4 5 3 2" xfId="2711" xr:uid="{00000000-0005-0000-0000-0000DA090000}"/>
    <cellStyle name="20% - Accent1 2 2 2 3 4 5 4" xfId="2712" xr:uid="{00000000-0005-0000-0000-0000DB090000}"/>
    <cellStyle name="20% - Accent1 2 2 2 3 4 6" xfId="2713" xr:uid="{00000000-0005-0000-0000-0000DC090000}"/>
    <cellStyle name="20% - Accent1 2 2 2 3 4 6 2" xfId="2714" xr:uid="{00000000-0005-0000-0000-0000DD090000}"/>
    <cellStyle name="20% - Accent1 2 2 2 3 4 6 2 2" xfId="2715" xr:uid="{00000000-0005-0000-0000-0000DE090000}"/>
    <cellStyle name="20% - Accent1 2 2 2 3 4 6 2 2 2" xfId="2716" xr:uid="{00000000-0005-0000-0000-0000DF090000}"/>
    <cellStyle name="20% - Accent1 2 2 2 3 4 6 2 3" xfId="2717" xr:uid="{00000000-0005-0000-0000-0000E0090000}"/>
    <cellStyle name="20% - Accent1 2 2 2 3 4 6 3" xfId="2718" xr:uid="{00000000-0005-0000-0000-0000E1090000}"/>
    <cellStyle name="20% - Accent1 2 2 2 3 4 6 3 2" xfId="2719" xr:uid="{00000000-0005-0000-0000-0000E2090000}"/>
    <cellStyle name="20% - Accent1 2 2 2 3 4 6 4" xfId="2720" xr:uid="{00000000-0005-0000-0000-0000E3090000}"/>
    <cellStyle name="20% - Accent1 2 2 2 3 4 7" xfId="2721" xr:uid="{00000000-0005-0000-0000-0000E4090000}"/>
    <cellStyle name="20% - Accent1 2 2 2 3 4 7 2" xfId="2722" xr:uid="{00000000-0005-0000-0000-0000E5090000}"/>
    <cellStyle name="20% - Accent1 2 2 2 3 4 7 2 2" xfId="2723" xr:uid="{00000000-0005-0000-0000-0000E6090000}"/>
    <cellStyle name="20% - Accent1 2 2 2 3 4 7 3" xfId="2724" xr:uid="{00000000-0005-0000-0000-0000E7090000}"/>
    <cellStyle name="20% - Accent1 2 2 2 3 4 8" xfId="2725" xr:uid="{00000000-0005-0000-0000-0000E8090000}"/>
    <cellStyle name="20% - Accent1 2 2 2 3 4 8 2" xfId="2726" xr:uid="{00000000-0005-0000-0000-0000E9090000}"/>
    <cellStyle name="20% - Accent1 2 2 2 3 4 8 2 2" xfId="2727" xr:uid="{00000000-0005-0000-0000-0000EA090000}"/>
    <cellStyle name="20% - Accent1 2 2 2 3 4 8 3" xfId="2728" xr:uid="{00000000-0005-0000-0000-0000EB090000}"/>
    <cellStyle name="20% - Accent1 2 2 2 3 4 9" xfId="2729" xr:uid="{00000000-0005-0000-0000-0000EC090000}"/>
    <cellStyle name="20% - Accent1 2 2 2 3 4 9 2" xfId="2730" xr:uid="{00000000-0005-0000-0000-0000ED090000}"/>
    <cellStyle name="20% - Accent1 2 2 2 3 5" xfId="2731" xr:uid="{00000000-0005-0000-0000-0000EE090000}"/>
    <cellStyle name="20% - Accent1 2 2 2 3 5 2" xfId="2732" xr:uid="{00000000-0005-0000-0000-0000EF090000}"/>
    <cellStyle name="20% - Accent1 2 2 2 3 5 2 2" xfId="2733" xr:uid="{00000000-0005-0000-0000-0000F0090000}"/>
    <cellStyle name="20% - Accent1 2 2 2 3 5 2 2 2" xfId="2734" xr:uid="{00000000-0005-0000-0000-0000F1090000}"/>
    <cellStyle name="20% - Accent1 2 2 2 3 5 2 2 2 2" xfId="2735" xr:uid="{00000000-0005-0000-0000-0000F2090000}"/>
    <cellStyle name="20% - Accent1 2 2 2 3 5 2 2 3" xfId="2736" xr:uid="{00000000-0005-0000-0000-0000F3090000}"/>
    <cellStyle name="20% - Accent1 2 2 2 3 5 2 3" xfId="2737" xr:uid="{00000000-0005-0000-0000-0000F4090000}"/>
    <cellStyle name="20% - Accent1 2 2 2 3 5 2 3 2" xfId="2738" xr:uid="{00000000-0005-0000-0000-0000F5090000}"/>
    <cellStyle name="20% - Accent1 2 2 2 3 5 2 4" xfId="2739" xr:uid="{00000000-0005-0000-0000-0000F6090000}"/>
    <cellStyle name="20% - Accent1 2 2 2 3 5 3" xfId="2740" xr:uid="{00000000-0005-0000-0000-0000F7090000}"/>
    <cellStyle name="20% - Accent1 2 2 2 3 5 3 2" xfId="2741" xr:uid="{00000000-0005-0000-0000-0000F8090000}"/>
    <cellStyle name="20% - Accent1 2 2 2 3 5 3 2 2" xfId="2742" xr:uid="{00000000-0005-0000-0000-0000F9090000}"/>
    <cellStyle name="20% - Accent1 2 2 2 3 5 3 2 2 2" xfId="2743" xr:uid="{00000000-0005-0000-0000-0000FA090000}"/>
    <cellStyle name="20% - Accent1 2 2 2 3 5 3 2 3" xfId="2744" xr:uid="{00000000-0005-0000-0000-0000FB090000}"/>
    <cellStyle name="20% - Accent1 2 2 2 3 5 3 3" xfId="2745" xr:uid="{00000000-0005-0000-0000-0000FC090000}"/>
    <cellStyle name="20% - Accent1 2 2 2 3 5 3 3 2" xfId="2746" xr:uid="{00000000-0005-0000-0000-0000FD090000}"/>
    <cellStyle name="20% - Accent1 2 2 2 3 5 3 4" xfId="2747" xr:uid="{00000000-0005-0000-0000-0000FE090000}"/>
    <cellStyle name="20% - Accent1 2 2 2 3 5 4" xfId="2748" xr:uid="{00000000-0005-0000-0000-0000FF090000}"/>
    <cellStyle name="20% - Accent1 2 2 2 3 5 4 2" xfId="2749" xr:uid="{00000000-0005-0000-0000-0000000A0000}"/>
    <cellStyle name="20% - Accent1 2 2 2 3 5 4 2 2" xfId="2750" xr:uid="{00000000-0005-0000-0000-0000010A0000}"/>
    <cellStyle name="20% - Accent1 2 2 2 3 5 4 2 2 2" xfId="2751" xr:uid="{00000000-0005-0000-0000-0000020A0000}"/>
    <cellStyle name="20% - Accent1 2 2 2 3 5 4 2 3" xfId="2752" xr:uid="{00000000-0005-0000-0000-0000030A0000}"/>
    <cellStyle name="20% - Accent1 2 2 2 3 5 4 3" xfId="2753" xr:uid="{00000000-0005-0000-0000-0000040A0000}"/>
    <cellStyle name="20% - Accent1 2 2 2 3 5 4 3 2" xfId="2754" xr:uid="{00000000-0005-0000-0000-0000050A0000}"/>
    <cellStyle name="20% - Accent1 2 2 2 3 5 4 4" xfId="2755" xr:uid="{00000000-0005-0000-0000-0000060A0000}"/>
    <cellStyle name="20% - Accent1 2 2 2 3 5 5" xfId="2756" xr:uid="{00000000-0005-0000-0000-0000070A0000}"/>
    <cellStyle name="20% - Accent1 2 2 2 3 5 5 2" xfId="2757" xr:uid="{00000000-0005-0000-0000-0000080A0000}"/>
    <cellStyle name="20% - Accent1 2 2 2 3 5 5 2 2" xfId="2758" xr:uid="{00000000-0005-0000-0000-0000090A0000}"/>
    <cellStyle name="20% - Accent1 2 2 2 3 5 5 3" xfId="2759" xr:uid="{00000000-0005-0000-0000-00000A0A0000}"/>
    <cellStyle name="20% - Accent1 2 2 2 3 5 6" xfId="2760" xr:uid="{00000000-0005-0000-0000-00000B0A0000}"/>
    <cellStyle name="20% - Accent1 2 2 2 3 5 6 2" xfId="2761" xr:uid="{00000000-0005-0000-0000-00000C0A0000}"/>
    <cellStyle name="20% - Accent1 2 2 2 3 5 6 2 2" xfId="2762" xr:uid="{00000000-0005-0000-0000-00000D0A0000}"/>
    <cellStyle name="20% - Accent1 2 2 2 3 5 6 3" xfId="2763" xr:uid="{00000000-0005-0000-0000-00000E0A0000}"/>
    <cellStyle name="20% - Accent1 2 2 2 3 5 7" xfId="2764" xr:uid="{00000000-0005-0000-0000-00000F0A0000}"/>
    <cellStyle name="20% - Accent1 2 2 2 3 5 7 2" xfId="2765" xr:uid="{00000000-0005-0000-0000-0000100A0000}"/>
    <cellStyle name="20% - Accent1 2 2 2 3 5 8" xfId="2766" xr:uid="{00000000-0005-0000-0000-0000110A0000}"/>
    <cellStyle name="20% - Accent1 2 2 2 3 5 8 2" xfId="2767" xr:uid="{00000000-0005-0000-0000-0000120A0000}"/>
    <cellStyle name="20% - Accent1 2 2 2 3 5 9" xfId="2768" xr:uid="{00000000-0005-0000-0000-0000130A0000}"/>
    <cellStyle name="20% - Accent1 2 2 2 3 6" xfId="2769" xr:uid="{00000000-0005-0000-0000-0000140A0000}"/>
    <cellStyle name="20% - Accent1 2 2 2 3 6 2" xfId="2770" xr:uid="{00000000-0005-0000-0000-0000150A0000}"/>
    <cellStyle name="20% - Accent1 2 2 2 3 6 2 2" xfId="2771" xr:uid="{00000000-0005-0000-0000-0000160A0000}"/>
    <cellStyle name="20% - Accent1 2 2 2 3 6 2 2 2" xfId="2772" xr:uid="{00000000-0005-0000-0000-0000170A0000}"/>
    <cellStyle name="20% - Accent1 2 2 2 3 6 2 2 2 2" xfId="2773" xr:uid="{00000000-0005-0000-0000-0000180A0000}"/>
    <cellStyle name="20% - Accent1 2 2 2 3 6 2 2 3" xfId="2774" xr:uid="{00000000-0005-0000-0000-0000190A0000}"/>
    <cellStyle name="20% - Accent1 2 2 2 3 6 2 3" xfId="2775" xr:uid="{00000000-0005-0000-0000-00001A0A0000}"/>
    <cellStyle name="20% - Accent1 2 2 2 3 6 2 3 2" xfId="2776" xr:uid="{00000000-0005-0000-0000-00001B0A0000}"/>
    <cellStyle name="20% - Accent1 2 2 2 3 6 2 4" xfId="2777" xr:uid="{00000000-0005-0000-0000-00001C0A0000}"/>
    <cellStyle name="20% - Accent1 2 2 2 3 6 3" xfId="2778" xr:uid="{00000000-0005-0000-0000-00001D0A0000}"/>
    <cellStyle name="20% - Accent1 2 2 2 3 6 3 2" xfId="2779" xr:uid="{00000000-0005-0000-0000-00001E0A0000}"/>
    <cellStyle name="20% - Accent1 2 2 2 3 6 3 2 2" xfId="2780" xr:uid="{00000000-0005-0000-0000-00001F0A0000}"/>
    <cellStyle name="20% - Accent1 2 2 2 3 6 3 2 2 2" xfId="2781" xr:uid="{00000000-0005-0000-0000-0000200A0000}"/>
    <cellStyle name="20% - Accent1 2 2 2 3 6 3 2 3" xfId="2782" xr:uid="{00000000-0005-0000-0000-0000210A0000}"/>
    <cellStyle name="20% - Accent1 2 2 2 3 6 3 3" xfId="2783" xr:uid="{00000000-0005-0000-0000-0000220A0000}"/>
    <cellStyle name="20% - Accent1 2 2 2 3 6 3 3 2" xfId="2784" xr:uid="{00000000-0005-0000-0000-0000230A0000}"/>
    <cellStyle name="20% - Accent1 2 2 2 3 6 3 4" xfId="2785" xr:uid="{00000000-0005-0000-0000-0000240A0000}"/>
    <cellStyle name="20% - Accent1 2 2 2 3 6 4" xfId="2786" xr:uid="{00000000-0005-0000-0000-0000250A0000}"/>
    <cellStyle name="20% - Accent1 2 2 2 3 6 4 2" xfId="2787" xr:uid="{00000000-0005-0000-0000-0000260A0000}"/>
    <cellStyle name="20% - Accent1 2 2 2 3 6 4 2 2" xfId="2788" xr:uid="{00000000-0005-0000-0000-0000270A0000}"/>
    <cellStyle name="20% - Accent1 2 2 2 3 6 4 2 2 2" xfId="2789" xr:uid="{00000000-0005-0000-0000-0000280A0000}"/>
    <cellStyle name="20% - Accent1 2 2 2 3 6 4 2 3" xfId="2790" xr:uid="{00000000-0005-0000-0000-0000290A0000}"/>
    <cellStyle name="20% - Accent1 2 2 2 3 6 4 3" xfId="2791" xr:uid="{00000000-0005-0000-0000-00002A0A0000}"/>
    <cellStyle name="20% - Accent1 2 2 2 3 6 4 3 2" xfId="2792" xr:uid="{00000000-0005-0000-0000-00002B0A0000}"/>
    <cellStyle name="20% - Accent1 2 2 2 3 6 4 4" xfId="2793" xr:uid="{00000000-0005-0000-0000-00002C0A0000}"/>
    <cellStyle name="20% - Accent1 2 2 2 3 6 5" xfId="2794" xr:uid="{00000000-0005-0000-0000-00002D0A0000}"/>
    <cellStyle name="20% - Accent1 2 2 2 3 6 5 2" xfId="2795" xr:uid="{00000000-0005-0000-0000-00002E0A0000}"/>
    <cellStyle name="20% - Accent1 2 2 2 3 6 5 2 2" xfId="2796" xr:uid="{00000000-0005-0000-0000-00002F0A0000}"/>
    <cellStyle name="20% - Accent1 2 2 2 3 6 5 3" xfId="2797" xr:uid="{00000000-0005-0000-0000-0000300A0000}"/>
    <cellStyle name="20% - Accent1 2 2 2 3 6 6" xfId="2798" xr:uid="{00000000-0005-0000-0000-0000310A0000}"/>
    <cellStyle name="20% - Accent1 2 2 2 3 6 6 2" xfId="2799" xr:uid="{00000000-0005-0000-0000-0000320A0000}"/>
    <cellStyle name="20% - Accent1 2 2 2 3 6 6 2 2" xfId="2800" xr:uid="{00000000-0005-0000-0000-0000330A0000}"/>
    <cellStyle name="20% - Accent1 2 2 2 3 6 6 3" xfId="2801" xr:uid="{00000000-0005-0000-0000-0000340A0000}"/>
    <cellStyle name="20% - Accent1 2 2 2 3 6 7" xfId="2802" xr:uid="{00000000-0005-0000-0000-0000350A0000}"/>
    <cellStyle name="20% - Accent1 2 2 2 3 6 7 2" xfId="2803" xr:uid="{00000000-0005-0000-0000-0000360A0000}"/>
    <cellStyle name="20% - Accent1 2 2 2 3 6 8" xfId="2804" xr:uid="{00000000-0005-0000-0000-0000370A0000}"/>
    <cellStyle name="20% - Accent1 2 2 2 3 6 8 2" xfId="2805" xr:uid="{00000000-0005-0000-0000-0000380A0000}"/>
    <cellStyle name="20% - Accent1 2 2 2 3 6 9" xfId="2806" xr:uid="{00000000-0005-0000-0000-0000390A0000}"/>
    <cellStyle name="20% - Accent1 2 2 2 3 7" xfId="2807" xr:uid="{00000000-0005-0000-0000-00003A0A0000}"/>
    <cellStyle name="20% - Accent1 2 2 2 3 7 2" xfId="2808" xr:uid="{00000000-0005-0000-0000-00003B0A0000}"/>
    <cellStyle name="20% - Accent1 2 2 2 3 7 2 2" xfId="2809" xr:uid="{00000000-0005-0000-0000-00003C0A0000}"/>
    <cellStyle name="20% - Accent1 2 2 2 3 7 2 2 2" xfId="2810" xr:uid="{00000000-0005-0000-0000-00003D0A0000}"/>
    <cellStyle name="20% - Accent1 2 2 2 3 7 2 3" xfId="2811" xr:uid="{00000000-0005-0000-0000-00003E0A0000}"/>
    <cellStyle name="20% - Accent1 2 2 2 3 7 3" xfId="2812" xr:uid="{00000000-0005-0000-0000-00003F0A0000}"/>
    <cellStyle name="20% - Accent1 2 2 2 3 7 3 2" xfId="2813" xr:uid="{00000000-0005-0000-0000-0000400A0000}"/>
    <cellStyle name="20% - Accent1 2 2 2 3 7 4" xfId="2814" xr:uid="{00000000-0005-0000-0000-0000410A0000}"/>
    <cellStyle name="20% - Accent1 2 2 2 3 8" xfId="2815" xr:uid="{00000000-0005-0000-0000-0000420A0000}"/>
    <cellStyle name="20% - Accent1 2 2 2 3 8 2" xfId="2816" xr:uid="{00000000-0005-0000-0000-0000430A0000}"/>
    <cellStyle name="20% - Accent1 2 2 2 3 8 2 2" xfId="2817" xr:uid="{00000000-0005-0000-0000-0000440A0000}"/>
    <cellStyle name="20% - Accent1 2 2 2 3 8 2 2 2" xfId="2818" xr:uid="{00000000-0005-0000-0000-0000450A0000}"/>
    <cellStyle name="20% - Accent1 2 2 2 3 8 2 3" xfId="2819" xr:uid="{00000000-0005-0000-0000-0000460A0000}"/>
    <cellStyle name="20% - Accent1 2 2 2 3 8 3" xfId="2820" xr:uid="{00000000-0005-0000-0000-0000470A0000}"/>
    <cellStyle name="20% - Accent1 2 2 2 3 8 3 2" xfId="2821" xr:uid="{00000000-0005-0000-0000-0000480A0000}"/>
    <cellStyle name="20% - Accent1 2 2 2 3 8 4" xfId="2822" xr:uid="{00000000-0005-0000-0000-0000490A0000}"/>
    <cellStyle name="20% - Accent1 2 2 2 3 9" xfId="2823" xr:uid="{00000000-0005-0000-0000-00004A0A0000}"/>
    <cellStyle name="20% - Accent1 2 2 2 3 9 2" xfId="2824" xr:uid="{00000000-0005-0000-0000-00004B0A0000}"/>
    <cellStyle name="20% - Accent1 2 2 2 3 9 2 2" xfId="2825" xr:uid="{00000000-0005-0000-0000-00004C0A0000}"/>
    <cellStyle name="20% - Accent1 2 2 2 3 9 2 2 2" xfId="2826" xr:uid="{00000000-0005-0000-0000-00004D0A0000}"/>
    <cellStyle name="20% - Accent1 2 2 2 3 9 2 3" xfId="2827" xr:uid="{00000000-0005-0000-0000-00004E0A0000}"/>
    <cellStyle name="20% - Accent1 2 2 2 3 9 3" xfId="2828" xr:uid="{00000000-0005-0000-0000-00004F0A0000}"/>
    <cellStyle name="20% - Accent1 2 2 2 3 9 3 2" xfId="2829" xr:uid="{00000000-0005-0000-0000-0000500A0000}"/>
    <cellStyle name="20% - Accent1 2 2 2 3 9 4" xfId="2830" xr:uid="{00000000-0005-0000-0000-0000510A0000}"/>
    <cellStyle name="20% - Accent1 2 2 2 4" xfId="2831" xr:uid="{00000000-0005-0000-0000-0000520A0000}"/>
    <cellStyle name="20% - Accent1 2 2 2 4 10" xfId="2832" xr:uid="{00000000-0005-0000-0000-0000530A0000}"/>
    <cellStyle name="20% - Accent1 2 2 2 4 10 2" xfId="2833" xr:uid="{00000000-0005-0000-0000-0000540A0000}"/>
    <cellStyle name="20% - Accent1 2 2 2 4 11" xfId="2834" xr:uid="{00000000-0005-0000-0000-0000550A0000}"/>
    <cellStyle name="20% - Accent1 2 2 2 4 2" xfId="2835" xr:uid="{00000000-0005-0000-0000-0000560A0000}"/>
    <cellStyle name="20% - Accent1 2 2 2 4 2 2" xfId="2836" xr:uid="{00000000-0005-0000-0000-0000570A0000}"/>
    <cellStyle name="20% - Accent1 2 2 2 4 2 2 2" xfId="2837" xr:uid="{00000000-0005-0000-0000-0000580A0000}"/>
    <cellStyle name="20% - Accent1 2 2 2 4 2 2 2 2" xfId="2838" xr:uid="{00000000-0005-0000-0000-0000590A0000}"/>
    <cellStyle name="20% - Accent1 2 2 2 4 2 2 2 2 2" xfId="2839" xr:uid="{00000000-0005-0000-0000-00005A0A0000}"/>
    <cellStyle name="20% - Accent1 2 2 2 4 2 2 2 3" xfId="2840" xr:uid="{00000000-0005-0000-0000-00005B0A0000}"/>
    <cellStyle name="20% - Accent1 2 2 2 4 2 2 3" xfId="2841" xr:uid="{00000000-0005-0000-0000-00005C0A0000}"/>
    <cellStyle name="20% - Accent1 2 2 2 4 2 2 3 2" xfId="2842" xr:uid="{00000000-0005-0000-0000-00005D0A0000}"/>
    <cellStyle name="20% - Accent1 2 2 2 4 2 2 4" xfId="2843" xr:uid="{00000000-0005-0000-0000-00005E0A0000}"/>
    <cellStyle name="20% - Accent1 2 2 2 4 2 3" xfId="2844" xr:uid="{00000000-0005-0000-0000-00005F0A0000}"/>
    <cellStyle name="20% - Accent1 2 2 2 4 2 3 2" xfId="2845" xr:uid="{00000000-0005-0000-0000-0000600A0000}"/>
    <cellStyle name="20% - Accent1 2 2 2 4 2 3 2 2" xfId="2846" xr:uid="{00000000-0005-0000-0000-0000610A0000}"/>
    <cellStyle name="20% - Accent1 2 2 2 4 2 3 2 2 2" xfId="2847" xr:uid="{00000000-0005-0000-0000-0000620A0000}"/>
    <cellStyle name="20% - Accent1 2 2 2 4 2 3 2 3" xfId="2848" xr:uid="{00000000-0005-0000-0000-0000630A0000}"/>
    <cellStyle name="20% - Accent1 2 2 2 4 2 3 3" xfId="2849" xr:uid="{00000000-0005-0000-0000-0000640A0000}"/>
    <cellStyle name="20% - Accent1 2 2 2 4 2 3 3 2" xfId="2850" xr:uid="{00000000-0005-0000-0000-0000650A0000}"/>
    <cellStyle name="20% - Accent1 2 2 2 4 2 3 4" xfId="2851" xr:uid="{00000000-0005-0000-0000-0000660A0000}"/>
    <cellStyle name="20% - Accent1 2 2 2 4 2 4" xfId="2852" xr:uid="{00000000-0005-0000-0000-0000670A0000}"/>
    <cellStyle name="20% - Accent1 2 2 2 4 2 4 2" xfId="2853" xr:uid="{00000000-0005-0000-0000-0000680A0000}"/>
    <cellStyle name="20% - Accent1 2 2 2 4 2 4 2 2" xfId="2854" xr:uid="{00000000-0005-0000-0000-0000690A0000}"/>
    <cellStyle name="20% - Accent1 2 2 2 4 2 4 2 2 2" xfId="2855" xr:uid="{00000000-0005-0000-0000-00006A0A0000}"/>
    <cellStyle name="20% - Accent1 2 2 2 4 2 4 2 3" xfId="2856" xr:uid="{00000000-0005-0000-0000-00006B0A0000}"/>
    <cellStyle name="20% - Accent1 2 2 2 4 2 4 3" xfId="2857" xr:uid="{00000000-0005-0000-0000-00006C0A0000}"/>
    <cellStyle name="20% - Accent1 2 2 2 4 2 4 3 2" xfId="2858" xr:uid="{00000000-0005-0000-0000-00006D0A0000}"/>
    <cellStyle name="20% - Accent1 2 2 2 4 2 4 4" xfId="2859" xr:uid="{00000000-0005-0000-0000-00006E0A0000}"/>
    <cellStyle name="20% - Accent1 2 2 2 4 2 5" xfId="2860" xr:uid="{00000000-0005-0000-0000-00006F0A0000}"/>
    <cellStyle name="20% - Accent1 2 2 2 4 2 5 2" xfId="2861" xr:uid="{00000000-0005-0000-0000-0000700A0000}"/>
    <cellStyle name="20% - Accent1 2 2 2 4 2 5 2 2" xfId="2862" xr:uid="{00000000-0005-0000-0000-0000710A0000}"/>
    <cellStyle name="20% - Accent1 2 2 2 4 2 5 3" xfId="2863" xr:uid="{00000000-0005-0000-0000-0000720A0000}"/>
    <cellStyle name="20% - Accent1 2 2 2 4 2 6" xfId="2864" xr:uid="{00000000-0005-0000-0000-0000730A0000}"/>
    <cellStyle name="20% - Accent1 2 2 2 4 2 6 2" xfId="2865" xr:uid="{00000000-0005-0000-0000-0000740A0000}"/>
    <cellStyle name="20% - Accent1 2 2 2 4 2 6 2 2" xfId="2866" xr:uid="{00000000-0005-0000-0000-0000750A0000}"/>
    <cellStyle name="20% - Accent1 2 2 2 4 2 6 3" xfId="2867" xr:uid="{00000000-0005-0000-0000-0000760A0000}"/>
    <cellStyle name="20% - Accent1 2 2 2 4 2 7" xfId="2868" xr:uid="{00000000-0005-0000-0000-0000770A0000}"/>
    <cellStyle name="20% - Accent1 2 2 2 4 2 7 2" xfId="2869" xr:uid="{00000000-0005-0000-0000-0000780A0000}"/>
    <cellStyle name="20% - Accent1 2 2 2 4 2 8" xfId="2870" xr:uid="{00000000-0005-0000-0000-0000790A0000}"/>
    <cellStyle name="20% - Accent1 2 2 2 4 2 8 2" xfId="2871" xr:uid="{00000000-0005-0000-0000-00007A0A0000}"/>
    <cellStyle name="20% - Accent1 2 2 2 4 2 9" xfId="2872" xr:uid="{00000000-0005-0000-0000-00007B0A0000}"/>
    <cellStyle name="20% - Accent1 2 2 2 4 3" xfId="2873" xr:uid="{00000000-0005-0000-0000-00007C0A0000}"/>
    <cellStyle name="20% - Accent1 2 2 2 4 3 2" xfId="2874" xr:uid="{00000000-0005-0000-0000-00007D0A0000}"/>
    <cellStyle name="20% - Accent1 2 2 2 4 3 2 2" xfId="2875" xr:uid="{00000000-0005-0000-0000-00007E0A0000}"/>
    <cellStyle name="20% - Accent1 2 2 2 4 3 2 2 2" xfId="2876" xr:uid="{00000000-0005-0000-0000-00007F0A0000}"/>
    <cellStyle name="20% - Accent1 2 2 2 4 3 2 2 2 2" xfId="2877" xr:uid="{00000000-0005-0000-0000-0000800A0000}"/>
    <cellStyle name="20% - Accent1 2 2 2 4 3 2 2 3" xfId="2878" xr:uid="{00000000-0005-0000-0000-0000810A0000}"/>
    <cellStyle name="20% - Accent1 2 2 2 4 3 2 3" xfId="2879" xr:uid="{00000000-0005-0000-0000-0000820A0000}"/>
    <cellStyle name="20% - Accent1 2 2 2 4 3 2 3 2" xfId="2880" xr:uid="{00000000-0005-0000-0000-0000830A0000}"/>
    <cellStyle name="20% - Accent1 2 2 2 4 3 2 4" xfId="2881" xr:uid="{00000000-0005-0000-0000-0000840A0000}"/>
    <cellStyle name="20% - Accent1 2 2 2 4 3 3" xfId="2882" xr:uid="{00000000-0005-0000-0000-0000850A0000}"/>
    <cellStyle name="20% - Accent1 2 2 2 4 3 3 2" xfId="2883" xr:uid="{00000000-0005-0000-0000-0000860A0000}"/>
    <cellStyle name="20% - Accent1 2 2 2 4 3 3 2 2" xfId="2884" xr:uid="{00000000-0005-0000-0000-0000870A0000}"/>
    <cellStyle name="20% - Accent1 2 2 2 4 3 3 2 2 2" xfId="2885" xr:uid="{00000000-0005-0000-0000-0000880A0000}"/>
    <cellStyle name="20% - Accent1 2 2 2 4 3 3 2 3" xfId="2886" xr:uid="{00000000-0005-0000-0000-0000890A0000}"/>
    <cellStyle name="20% - Accent1 2 2 2 4 3 3 3" xfId="2887" xr:uid="{00000000-0005-0000-0000-00008A0A0000}"/>
    <cellStyle name="20% - Accent1 2 2 2 4 3 3 3 2" xfId="2888" xr:uid="{00000000-0005-0000-0000-00008B0A0000}"/>
    <cellStyle name="20% - Accent1 2 2 2 4 3 3 4" xfId="2889" xr:uid="{00000000-0005-0000-0000-00008C0A0000}"/>
    <cellStyle name="20% - Accent1 2 2 2 4 3 4" xfId="2890" xr:uid="{00000000-0005-0000-0000-00008D0A0000}"/>
    <cellStyle name="20% - Accent1 2 2 2 4 3 4 2" xfId="2891" xr:uid="{00000000-0005-0000-0000-00008E0A0000}"/>
    <cellStyle name="20% - Accent1 2 2 2 4 3 4 2 2" xfId="2892" xr:uid="{00000000-0005-0000-0000-00008F0A0000}"/>
    <cellStyle name="20% - Accent1 2 2 2 4 3 4 2 2 2" xfId="2893" xr:uid="{00000000-0005-0000-0000-0000900A0000}"/>
    <cellStyle name="20% - Accent1 2 2 2 4 3 4 2 3" xfId="2894" xr:uid="{00000000-0005-0000-0000-0000910A0000}"/>
    <cellStyle name="20% - Accent1 2 2 2 4 3 4 3" xfId="2895" xr:uid="{00000000-0005-0000-0000-0000920A0000}"/>
    <cellStyle name="20% - Accent1 2 2 2 4 3 4 3 2" xfId="2896" xr:uid="{00000000-0005-0000-0000-0000930A0000}"/>
    <cellStyle name="20% - Accent1 2 2 2 4 3 4 4" xfId="2897" xr:uid="{00000000-0005-0000-0000-0000940A0000}"/>
    <cellStyle name="20% - Accent1 2 2 2 4 3 5" xfId="2898" xr:uid="{00000000-0005-0000-0000-0000950A0000}"/>
    <cellStyle name="20% - Accent1 2 2 2 4 3 5 2" xfId="2899" xr:uid="{00000000-0005-0000-0000-0000960A0000}"/>
    <cellStyle name="20% - Accent1 2 2 2 4 3 5 2 2" xfId="2900" xr:uid="{00000000-0005-0000-0000-0000970A0000}"/>
    <cellStyle name="20% - Accent1 2 2 2 4 3 5 3" xfId="2901" xr:uid="{00000000-0005-0000-0000-0000980A0000}"/>
    <cellStyle name="20% - Accent1 2 2 2 4 3 6" xfId="2902" xr:uid="{00000000-0005-0000-0000-0000990A0000}"/>
    <cellStyle name="20% - Accent1 2 2 2 4 3 6 2" xfId="2903" xr:uid="{00000000-0005-0000-0000-00009A0A0000}"/>
    <cellStyle name="20% - Accent1 2 2 2 4 3 6 2 2" xfId="2904" xr:uid="{00000000-0005-0000-0000-00009B0A0000}"/>
    <cellStyle name="20% - Accent1 2 2 2 4 3 6 3" xfId="2905" xr:uid="{00000000-0005-0000-0000-00009C0A0000}"/>
    <cellStyle name="20% - Accent1 2 2 2 4 3 7" xfId="2906" xr:uid="{00000000-0005-0000-0000-00009D0A0000}"/>
    <cellStyle name="20% - Accent1 2 2 2 4 3 7 2" xfId="2907" xr:uid="{00000000-0005-0000-0000-00009E0A0000}"/>
    <cellStyle name="20% - Accent1 2 2 2 4 3 8" xfId="2908" xr:uid="{00000000-0005-0000-0000-00009F0A0000}"/>
    <cellStyle name="20% - Accent1 2 2 2 4 3 8 2" xfId="2909" xr:uid="{00000000-0005-0000-0000-0000A00A0000}"/>
    <cellStyle name="20% - Accent1 2 2 2 4 3 9" xfId="2910" xr:uid="{00000000-0005-0000-0000-0000A10A0000}"/>
    <cellStyle name="20% - Accent1 2 2 2 4 4" xfId="2911" xr:uid="{00000000-0005-0000-0000-0000A20A0000}"/>
    <cellStyle name="20% - Accent1 2 2 2 4 4 2" xfId="2912" xr:uid="{00000000-0005-0000-0000-0000A30A0000}"/>
    <cellStyle name="20% - Accent1 2 2 2 4 4 2 2" xfId="2913" xr:uid="{00000000-0005-0000-0000-0000A40A0000}"/>
    <cellStyle name="20% - Accent1 2 2 2 4 4 2 2 2" xfId="2914" xr:uid="{00000000-0005-0000-0000-0000A50A0000}"/>
    <cellStyle name="20% - Accent1 2 2 2 4 4 2 3" xfId="2915" xr:uid="{00000000-0005-0000-0000-0000A60A0000}"/>
    <cellStyle name="20% - Accent1 2 2 2 4 4 3" xfId="2916" xr:uid="{00000000-0005-0000-0000-0000A70A0000}"/>
    <cellStyle name="20% - Accent1 2 2 2 4 4 3 2" xfId="2917" xr:uid="{00000000-0005-0000-0000-0000A80A0000}"/>
    <cellStyle name="20% - Accent1 2 2 2 4 4 4" xfId="2918" xr:uid="{00000000-0005-0000-0000-0000A90A0000}"/>
    <cellStyle name="20% - Accent1 2 2 2 4 5" xfId="2919" xr:uid="{00000000-0005-0000-0000-0000AA0A0000}"/>
    <cellStyle name="20% - Accent1 2 2 2 4 5 2" xfId="2920" xr:uid="{00000000-0005-0000-0000-0000AB0A0000}"/>
    <cellStyle name="20% - Accent1 2 2 2 4 5 2 2" xfId="2921" xr:uid="{00000000-0005-0000-0000-0000AC0A0000}"/>
    <cellStyle name="20% - Accent1 2 2 2 4 5 2 2 2" xfId="2922" xr:uid="{00000000-0005-0000-0000-0000AD0A0000}"/>
    <cellStyle name="20% - Accent1 2 2 2 4 5 2 3" xfId="2923" xr:uid="{00000000-0005-0000-0000-0000AE0A0000}"/>
    <cellStyle name="20% - Accent1 2 2 2 4 5 3" xfId="2924" xr:uid="{00000000-0005-0000-0000-0000AF0A0000}"/>
    <cellStyle name="20% - Accent1 2 2 2 4 5 3 2" xfId="2925" xr:uid="{00000000-0005-0000-0000-0000B00A0000}"/>
    <cellStyle name="20% - Accent1 2 2 2 4 5 4" xfId="2926" xr:uid="{00000000-0005-0000-0000-0000B10A0000}"/>
    <cellStyle name="20% - Accent1 2 2 2 4 6" xfId="2927" xr:uid="{00000000-0005-0000-0000-0000B20A0000}"/>
    <cellStyle name="20% - Accent1 2 2 2 4 6 2" xfId="2928" xr:uid="{00000000-0005-0000-0000-0000B30A0000}"/>
    <cellStyle name="20% - Accent1 2 2 2 4 6 2 2" xfId="2929" xr:uid="{00000000-0005-0000-0000-0000B40A0000}"/>
    <cellStyle name="20% - Accent1 2 2 2 4 6 2 2 2" xfId="2930" xr:uid="{00000000-0005-0000-0000-0000B50A0000}"/>
    <cellStyle name="20% - Accent1 2 2 2 4 6 2 3" xfId="2931" xr:uid="{00000000-0005-0000-0000-0000B60A0000}"/>
    <cellStyle name="20% - Accent1 2 2 2 4 6 3" xfId="2932" xr:uid="{00000000-0005-0000-0000-0000B70A0000}"/>
    <cellStyle name="20% - Accent1 2 2 2 4 6 3 2" xfId="2933" xr:uid="{00000000-0005-0000-0000-0000B80A0000}"/>
    <cellStyle name="20% - Accent1 2 2 2 4 6 4" xfId="2934" xr:uid="{00000000-0005-0000-0000-0000B90A0000}"/>
    <cellStyle name="20% - Accent1 2 2 2 4 7" xfId="2935" xr:uid="{00000000-0005-0000-0000-0000BA0A0000}"/>
    <cellStyle name="20% - Accent1 2 2 2 4 7 2" xfId="2936" xr:uid="{00000000-0005-0000-0000-0000BB0A0000}"/>
    <cellStyle name="20% - Accent1 2 2 2 4 7 2 2" xfId="2937" xr:uid="{00000000-0005-0000-0000-0000BC0A0000}"/>
    <cellStyle name="20% - Accent1 2 2 2 4 7 3" xfId="2938" xr:uid="{00000000-0005-0000-0000-0000BD0A0000}"/>
    <cellStyle name="20% - Accent1 2 2 2 4 8" xfId="2939" xr:uid="{00000000-0005-0000-0000-0000BE0A0000}"/>
    <cellStyle name="20% - Accent1 2 2 2 4 8 2" xfId="2940" xr:uid="{00000000-0005-0000-0000-0000BF0A0000}"/>
    <cellStyle name="20% - Accent1 2 2 2 4 8 2 2" xfId="2941" xr:uid="{00000000-0005-0000-0000-0000C00A0000}"/>
    <cellStyle name="20% - Accent1 2 2 2 4 8 3" xfId="2942" xr:uid="{00000000-0005-0000-0000-0000C10A0000}"/>
    <cellStyle name="20% - Accent1 2 2 2 4 9" xfId="2943" xr:uid="{00000000-0005-0000-0000-0000C20A0000}"/>
    <cellStyle name="20% - Accent1 2 2 2 4 9 2" xfId="2944" xr:uid="{00000000-0005-0000-0000-0000C30A0000}"/>
    <cellStyle name="20% - Accent1 2 2 2 5" xfId="2945" xr:uid="{00000000-0005-0000-0000-0000C40A0000}"/>
    <cellStyle name="20% - Accent1 2 2 2 5 10" xfId="2946" xr:uid="{00000000-0005-0000-0000-0000C50A0000}"/>
    <cellStyle name="20% - Accent1 2 2 2 5 10 2" xfId="2947" xr:uid="{00000000-0005-0000-0000-0000C60A0000}"/>
    <cellStyle name="20% - Accent1 2 2 2 5 11" xfId="2948" xr:uid="{00000000-0005-0000-0000-0000C70A0000}"/>
    <cellStyle name="20% - Accent1 2 2 2 5 2" xfId="2949" xr:uid="{00000000-0005-0000-0000-0000C80A0000}"/>
    <cellStyle name="20% - Accent1 2 2 2 5 2 2" xfId="2950" xr:uid="{00000000-0005-0000-0000-0000C90A0000}"/>
    <cellStyle name="20% - Accent1 2 2 2 5 2 2 2" xfId="2951" xr:uid="{00000000-0005-0000-0000-0000CA0A0000}"/>
    <cellStyle name="20% - Accent1 2 2 2 5 2 2 2 2" xfId="2952" xr:uid="{00000000-0005-0000-0000-0000CB0A0000}"/>
    <cellStyle name="20% - Accent1 2 2 2 5 2 2 2 2 2" xfId="2953" xr:uid="{00000000-0005-0000-0000-0000CC0A0000}"/>
    <cellStyle name="20% - Accent1 2 2 2 5 2 2 2 3" xfId="2954" xr:uid="{00000000-0005-0000-0000-0000CD0A0000}"/>
    <cellStyle name="20% - Accent1 2 2 2 5 2 2 3" xfId="2955" xr:uid="{00000000-0005-0000-0000-0000CE0A0000}"/>
    <cellStyle name="20% - Accent1 2 2 2 5 2 2 3 2" xfId="2956" xr:uid="{00000000-0005-0000-0000-0000CF0A0000}"/>
    <cellStyle name="20% - Accent1 2 2 2 5 2 2 4" xfId="2957" xr:uid="{00000000-0005-0000-0000-0000D00A0000}"/>
    <cellStyle name="20% - Accent1 2 2 2 5 2 3" xfId="2958" xr:uid="{00000000-0005-0000-0000-0000D10A0000}"/>
    <cellStyle name="20% - Accent1 2 2 2 5 2 3 2" xfId="2959" xr:uid="{00000000-0005-0000-0000-0000D20A0000}"/>
    <cellStyle name="20% - Accent1 2 2 2 5 2 3 2 2" xfId="2960" xr:uid="{00000000-0005-0000-0000-0000D30A0000}"/>
    <cellStyle name="20% - Accent1 2 2 2 5 2 3 2 2 2" xfId="2961" xr:uid="{00000000-0005-0000-0000-0000D40A0000}"/>
    <cellStyle name="20% - Accent1 2 2 2 5 2 3 2 3" xfId="2962" xr:uid="{00000000-0005-0000-0000-0000D50A0000}"/>
    <cellStyle name="20% - Accent1 2 2 2 5 2 3 3" xfId="2963" xr:uid="{00000000-0005-0000-0000-0000D60A0000}"/>
    <cellStyle name="20% - Accent1 2 2 2 5 2 3 3 2" xfId="2964" xr:uid="{00000000-0005-0000-0000-0000D70A0000}"/>
    <cellStyle name="20% - Accent1 2 2 2 5 2 3 4" xfId="2965" xr:uid="{00000000-0005-0000-0000-0000D80A0000}"/>
    <cellStyle name="20% - Accent1 2 2 2 5 2 4" xfId="2966" xr:uid="{00000000-0005-0000-0000-0000D90A0000}"/>
    <cellStyle name="20% - Accent1 2 2 2 5 2 4 2" xfId="2967" xr:uid="{00000000-0005-0000-0000-0000DA0A0000}"/>
    <cellStyle name="20% - Accent1 2 2 2 5 2 4 2 2" xfId="2968" xr:uid="{00000000-0005-0000-0000-0000DB0A0000}"/>
    <cellStyle name="20% - Accent1 2 2 2 5 2 4 2 2 2" xfId="2969" xr:uid="{00000000-0005-0000-0000-0000DC0A0000}"/>
    <cellStyle name="20% - Accent1 2 2 2 5 2 4 2 3" xfId="2970" xr:uid="{00000000-0005-0000-0000-0000DD0A0000}"/>
    <cellStyle name="20% - Accent1 2 2 2 5 2 4 3" xfId="2971" xr:uid="{00000000-0005-0000-0000-0000DE0A0000}"/>
    <cellStyle name="20% - Accent1 2 2 2 5 2 4 3 2" xfId="2972" xr:uid="{00000000-0005-0000-0000-0000DF0A0000}"/>
    <cellStyle name="20% - Accent1 2 2 2 5 2 4 4" xfId="2973" xr:uid="{00000000-0005-0000-0000-0000E00A0000}"/>
    <cellStyle name="20% - Accent1 2 2 2 5 2 5" xfId="2974" xr:uid="{00000000-0005-0000-0000-0000E10A0000}"/>
    <cellStyle name="20% - Accent1 2 2 2 5 2 5 2" xfId="2975" xr:uid="{00000000-0005-0000-0000-0000E20A0000}"/>
    <cellStyle name="20% - Accent1 2 2 2 5 2 5 2 2" xfId="2976" xr:uid="{00000000-0005-0000-0000-0000E30A0000}"/>
    <cellStyle name="20% - Accent1 2 2 2 5 2 5 3" xfId="2977" xr:uid="{00000000-0005-0000-0000-0000E40A0000}"/>
    <cellStyle name="20% - Accent1 2 2 2 5 2 6" xfId="2978" xr:uid="{00000000-0005-0000-0000-0000E50A0000}"/>
    <cellStyle name="20% - Accent1 2 2 2 5 2 6 2" xfId="2979" xr:uid="{00000000-0005-0000-0000-0000E60A0000}"/>
    <cellStyle name="20% - Accent1 2 2 2 5 2 6 2 2" xfId="2980" xr:uid="{00000000-0005-0000-0000-0000E70A0000}"/>
    <cellStyle name="20% - Accent1 2 2 2 5 2 6 3" xfId="2981" xr:uid="{00000000-0005-0000-0000-0000E80A0000}"/>
    <cellStyle name="20% - Accent1 2 2 2 5 2 7" xfId="2982" xr:uid="{00000000-0005-0000-0000-0000E90A0000}"/>
    <cellStyle name="20% - Accent1 2 2 2 5 2 7 2" xfId="2983" xr:uid="{00000000-0005-0000-0000-0000EA0A0000}"/>
    <cellStyle name="20% - Accent1 2 2 2 5 2 8" xfId="2984" xr:uid="{00000000-0005-0000-0000-0000EB0A0000}"/>
    <cellStyle name="20% - Accent1 2 2 2 5 2 8 2" xfId="2985" xr:uid="{00000000-0005-0000-0000-0000EC0A0000}"/>
    <cellStyle name="20% - Accent1 2 2 2 5 2 9" xfId="2986" xr:uid="{00000000-0005-0000-0000-0000ED0A0000}"/>
    <cellStyle name="20% - Accent1 2 2 2 5 3" xfId="2987" xr:uid="{00000000-0005-0000-0000-0000EE0A0000}"/>
    <cellStyle name="20% - Accent1 2 2 2 5 3 2" xfId="2988" xr:uid="{00000000-0005-0000-0000-0000EF0A0000}"/>
    <cellStyle name="20% - Accent1 2 2 2 5 3 2 2" xfId="2989" xr:uid="{00000000-0005-0000-0000-0000F00A0000}"/>
    <cellStyle name="20% - Accent1 2 2 2 5 3 2 2 2" xfId="2990" xr:uid="{00000000-0005-0000-0000-0000F10A0000}"/>
    <cellStyle name="20% - Accent1 2 2 2 5 3 2 2 2 2" xfId="2991" xr:uid="{00000000-0005-0000-0000-0000F20A0000}"/>
    <cellStyle name="20% - Accent1 2 2 2 5 3 2 2 3" xfId="2992" xr:uid="{00000000-0005-0000-0000-0000F30A0000}"/>
    <cellStyle name="20% - Accent1 2 2 2 5 3 2 3" xfId="2993" xr:uid="{00000000-0005-0000-0000-0000F40A0000}"/>
    <cellStyle name="20% - Accent1 2 2 2 5 3 2 3 2" xfId="2994" xr:uid="{00000000-0005-0000-0000-0000F50A0000}"/>
    <cellStyle name="20% - Accent1 2 2 2 5 3 2 4" xfId="2995" xr:uid="{00000000-0005-0000-0000-0000F60A0000}"/>
    <cellStyle name="20% - Accent1 2 2 2 5 3 3" xfId="2996" xr:uid="{00000000-0005-0000-0000-0000F70A0000}"/>
    <cellStyle name="20% - Accent1 2 2 2 5 3 3 2" xfId="2997" xr:uid="{00000000-0005-0000-0000-0000F80A0000}"/>
    <cellStyle name="20% - Accent1 2 2 2 5 3 3 2 2" xfId="2998" xr:uid="{00000000-0005-0000-0000-0000F90A0000}"/>
    <cellStyle name="20% - Accent1 2 2 2 5 3 3 2 2 2" xfId="2999" xr:uid="{00000000-0005-0000-0000-0000FA0A0000}"/>
    <cellStyle name="20% - Accent1 2 2 2 5 3 3 2 3" xfId="3000" xr:uid="{00000000-0005-0000-0000-0000FB0A0000}"/>
    <cellStyle name="20% - Accent1 2 2 2 5 3 3 3" xfId="3001" xr:uid="{00000000-0005-0000-0000-0000FC0A0000}"/>
    <cellStyle name="20% - Accent1 2 2 2 5 3 3 3 2" xfId="3002" xr:uid="{00000000-0005-0000-0000-0000FD0A0000}"/>
    <cellStyle name="20% - Accent1 2 2 2 5 3 3 4" xfId="3003" xr:uid="{00000000-0005-0000-0000-0000FE0A0000}"/>
    <cellStyle name="20% - Accent1 2 2 2 5 3 4" xfId="3004" xr:uid="{00000000-0005-0000-0000-0000FF0A0000}"/>
    <cellStyle name="20% - Accent1 2 2 2 5 3 4 2" xfId="3005" xr:uid="{00000000-0005-0000-0000-0000000B0000}"/>
    <cellStyle name="20% - Accent1 2 2 2 5 3 4 2 2" xfId="3006" xr:uid="{00000000-0005-0000-0000-0000010B0000}"/>
    <cellStyle name="20% - Accent1 2 2 2 5 3 4 2 2 2" xfId="3007" xr:uid="{00000000-0005-0000-0000-0000020B0000}"/>
    <cellStyle name="20% - Accent1 2 2 2 5 3 4 2 3" xfId="3008" xr:uid="{00000000-0005-0000-0000-0000030B0000}"/>
    <cellStyle name="20% - Accent1 2 2 2 5 3 4 3" xfId="3009" xr:uid="{00000000-0005-0000-0000-0000040B0000}"/>
    <cellStyle name="20% - Accent1 2 2 2 5 3 4 3 2" xfId="3010" xr:uid="{00000000-0005-0000-0000-0000050B0000}"/>
    <cellStyle name="20% - Accent1 2 2 2 5 3 4 4" xfId="3011" xr:uid="{00000000-0005-0000-0000-0000060B0000}"/>
    <cellStyle name="20% - Accent1 2 2 2 5 3 5" xfId="3012" xr:uid="{00000000-0005-0000-0000-0000070B0000}"/>
    <cellStyle name="20% - Accent1 2 2 2 5 3 5 2" xfId="3013" xr:uid="{00000000-0005-0000-0000-0000080B0000}"/>
    <cellStyle name="20% - Accent1 2 2 2 5 3 5 2 2" xfId="3014" xr:uid="{00000000-0005-0000-0000-0000090B0000}"/>
    <cellStyle name="20% - Accent1 2 2 2 5 3 5 3" xfId="3015" xr:uid="{00000000-0005-0000-0000-00000A0B0000}"/>
    <cellStyle name="20% - Accent1 2 2 2 5 3 6" xfId="3016" xr:uid="{00000000-0005-0000-0000-00000B0B0000}"/>
    <cellStyle name="20% - Accent1 2 2 2 5 3 6 2" xfId="3017" xr:uid="{00000000-0005-0000-0000-00000C0B0000}"/>
    <cellStyle name="20% - Accent1 2 2 2 5 3 6 2 2" xfId="3018" xr:uid="{00000000-0005-0000-0000-00000D0B0000}"/>
    <cellStyle name="20% - Accent1 2 2 2 5 3 6 3" xfId="3019" xr:uid="{00000000-0005-0000-0000-00000E0B0000}"/>
    <cellStyle name="20% - Accent1 2 2 2 5 3 7" xfId="3020" xr:uid="{00000000-0005-0000-0000-00000F0B0000}"/>
    <cellStyle name="20% - Accent1 2 2 2 5 3 7 2" xfId="3021" xr:uid="{00000000-0005-0000-0000-0000100B0000}"/>
    <cellStyle name="20% - Accent1 2 2 2 5 3 8" xfId="3022" xr:uid="{00000000-0005-0000-0000-0000110B0000}"/>
    <cellStyle name="20% - Accent1 2 2 2 5 3 8 2" xfId="3023" xr:uid="{00000000-0005-0000-0000-0000120B0000}"/>
    <cellStyle name="20% - Accent1 2 2 2 5 3 9" xfId="3024" xr:uid="{00000000-0005-0000-0000-0000130B0000}"/>
    <cellStyle name="20% - Accent1 2 2 2 5 4" xfId="3025" xr:uid="{00000000-0005-0000-0000-0000140B0000}"/>
    <cellStyle name="20% - Accent1 2 2 2 5 4 2" xfId="3026" xr:uid="{00000000-0005-0000-0000-0000150B0000}"/>
    <cellStyle name="20% - Accent1 2 2 2 5 4 2 2" xfId="3027" xr:uid="{00000000-0005-0000-0000-0000160B0000}"/>
    <cellStyle name="20% - Accent1 2 2 2 5 4 2 2 2" xfId="3028" xr:uid="{00000000-0005-0000-0000-0000170B0000}"/>
    <cellStyle name="20% - Accent1 2 2 2 5 4 2 3" xfId="3029" xr:uid="{00000000-0005-0000-0000-0000180B0000}"/>
    <cellStyle name="20% - Accent1 2 2 2 5 4 3" xfId="3030" xr:uid="{00000000-0005-0000-0000-0000190B0000}"/>
    <cellStyle name="20% - Accent1 2 2 2 5 4 3 2" xfId="3031" xr:uid="{00000000-0005-0000-0000-00001A0B0000}"/>
    <cellStyle name="20% - Accent1 2 2 2 5 4 4" xfId="3032" xr:uid="{00000000-0005-0000-0000-00001B0B0000}"/>
    <cellStyle name="20% - Accent1 2 2 2 5 5" xfId="3033" xr:uid="{00000000-0005-0000-0000-00001C0B0000}"/>
    <cellStyle name="20% - Accent1 2 2 2 5 5 2" xfId="3034" xr:uid="{00000000-0005-0000-0000-00001D0B0000}"/>
    <cellStyle name="20% - Accent1 2 2 2 5 5 2 2" xfId="3035" xr:uid="{00000000-0005-0000-0000-00001E0B0000}"/>
    <cellStyle name="20% - Accent1 2 2 2 5 5 2 2 2" xfId="3036" xr:uid="{00000000-0005-0000-0000-00001F0B0000}"/>
    <cellStyle name="20% - Accent1 2 2 2 5 5 2 3" xfId="3037" xr:uid="{00000000-0005-0000-0000-0000200B0000}"/>
    <cellStyle name="20% - Accent1 2 2 2 5 5 3" xfId="3038" xr:uid="{00000000-0005-0000-0000-0000210B0000}"/>
    <cellStyle name="20% - Accent1 2 2 2 5 5 3 2" xfId="3039" xr:uid="{00000000-0005-0000-0000-0000220B0000}"/>
    <cellStyle name="20% - Accent1 2 2 2 5 5 4" xfId="3040" xr:uid="{00000000-0005-0000-0000-0000230B0000}"/>
    <cellStyle name="20% - Accent1 2 2 2 5 6" xfId="3041" xr:uid="{00000000-0005-0000-0000-0000240B0000}"/>
    <cellStyle name="20% - Accent1 2 2 2 5 6 2" xfId="3042" xr:uid="{00000000-0005-0000-0000-0000250B0000}"/>
    <cellStyle name="20% - Accent1 2 2 2 5 6 2 2" xfId="3043" xr:uid="{00000000-0005-0000-0000-0000260B0000}"/>
    <cellStyle name="20% - Accent1 2 2 2 5 6 2 2 2" xfId="3044" xr:uid="{00000000-0005-0000-0000-0000270B0000}"/>
    <cellStyle name="20% - Accent1 2 2 2 5 6 2 3" xfId="3045" xr:uid="{00000000-0005-0000-0000-0000280B0000}"/>
    <cellStyle name="20% - Accent1 2 2 2 5 6 3" xfId="3046" xr:uid="{00000000-0005-0000-0000-0000290B0000}"/>
    <cellStyle name="20% - Accent1 2 2 2 5 6 3 2" xfId="3047" xr:uid="{00000000-0005-0000-0000-00002A0B0000}"/>
    <cellStyle name="20% - Accent1 2 2 2 5 6 4" xfId="3048" xr:uid="{00000000-0005-0000-0000-00002B0B0000}"/>
    <cellStyle name="20% - Accent1 2 2 2 5 7" xfId="3049" xr:uid="{00000000-0005-0000-0000-00002C0B0000}"/>
    <cellStyle name="20% - Accent1 2 2 2 5 7 2" xfId="3050" xr:uid="{00000000-0005-0000-0000-00002D0B0000}"/>
    <cellStyle name="20% - Accent1 2 2 2 5 7 2 2" xfId="3051" xr:uid="{00000000-0005-0000-0000-00002E0B0000}"/>
    <cellStyle name="20% - Accent1 2 2 2 5 7 3" xfId="3052" xr:uid="{00000000-0005-0000-0000-00002F0B0000}"/>
    <cellStyle name="20% - Accent1 2 2 2 5 8" xfId="3053" xr:uid="{00000000-0005-0000-0000-0000300B0000}"/>
    <cellStyle name="20% - Accent1 2 2 2 5 8 2" xfId="3054" xr:uid="{00000000-0005-0000-0000-0000310B0000}"/>
    <cellStyle name="20% - Accent1 2 2 2 5 8 2 2" xfId="3055" xr:uid="{00000000-0005-0000-0000-0000320B0000}"/>
    <cellStyle name="20% - Accent1 2 2 2 5 8 3" xfId="3056" xr:uid="{00000000-0005-0000-0000-0000330B0000}"/>
    <cellStyle name="20% - Accent1 2 2 2 5 9" xfId="3057" xr:uid="{00000000-0005-0000-0000-0000340B0000}"/>
    <cellStyle name="20% - Accent1 2 2 2 5 9 2" xfId="3058" xr:uid="{00000000-0005-0000-0000-0000350B0000}"/>
    <cellStyle name="20% - Accent1 2 2 2 6" xfId="3059" xr:uid="{00000000-0005-0000-0000-0000360B0000}"/>
    <cellStyle name="20% - Accent1 2 2 2 6 10" xfId="3060" xr:uid="{00000000-0005-0000-0000-0000370B0000}"/>
    <cellStyle name="20% - Accent1 2 2 2 6 10 2" xfId="3061" xr:uid="{00000000-0005-0000-0000-0000380B0000}"/>
    <cellStyle name="20% - Accent1 2 2 2 6 11" xfId="3062" xr:uid="{00000000-0005-0000-0000-0000390B0000}"/>
    <cellStyle name="20% - Accent1 2 2 2 6 2" xfId="3063" xr:uid="{00000000-0005-0000-0000-00003A0B0000}"/>
    <cellStyle name="20% - Accent1 2 2 2 6 2 2" xfId="3064" xr:uid="{00000000-0005-0000-0000-00003B0B0000}"/>
    <cellStyle name="20% - Accent1 2 2 2 6 2 2 2" xfId="3065" xr:uid="{00000000-0005-0000-0000-00003C0B0000}"/>
    <cellStyle name="20% - Accent1 2 2 2 6 2 2 2 2" xfId="3066" xr:uid="{00000000-0005-0000-0000-00003D0B0000}"/>
    <cellStyle name="20% - Accent1 2 2 2 6 2 2 2 2 2" xfId="3067" xr:uid="{00000000-0005-0000-0000-00003E0B0000}"/>
    <cellStyle name="20% - Accent1 2 2 2 6 2 2 2 3" xfId="3068" xr:uid="{00000000-0005-0000-0000-00003F0B0000}"/>
    <cellStyle name="20% - Accent1 2 2 2 6 2 2 3" xfId="3069" xr:uid="{00000000-0005-0000-0000-0000400B0000}"/>
    <cellStyle name="20% - Accent1 2 2 2 6 2 2 3 2" xfId="3070" xr:uid="{00000000-0005-0000-0000-0000410B0000}"/>
    <cellStyle name="20% - Accent1 2 2 2 6 2 2 4" xfId="3071" xr:uid="{00000000-0005-0000-0000-0000420B0000}"/>
    <cellStyle name="20% - Accent1 2 2 2 6 2 3" xfId="3072" xr:uid="{00000000-0005-0000-0000-0000430B0000}"/>
    <cellStyle name="20% - Accent1 2 2 2 6 2 3 2" xfId="3073" xr:uid="{00000000-0005-0000-0000-0000440B0000}"/>
    <cellStyle name="20% - Accent1 2 2 2 6 2 3 2 2" xfId="3074" xr:uid="{00000000-0005-0000-0000-0000450B0000}"/>
    <cellStyle name="20% - Accent1 2 2 2 6 2 3 2 2 2" xfId="3075" xr:uid="{00000000-0005-0000-0000-0000460B0000}"/>
    <cellStyle name="20% - Accent1 2 2 2 6 2 3 2 3" xfId="3076" xr:uid="{00000000-0005-0000-0000-0000470B0000}"/>
    <cellStyle name="20% - Accent1 2 2 2 6 2 3 3" xfId="3077" xr:uid="{00000000-0005-0000-0000-0000480B0000}"/>
    <cellStyle name="20% - Accent1 2 2 2 6 2 3 3 2" xfId="3078" xr:uid="{00000000-0005-0000-0000-0000490B0000}"/>
    <cellStyle name="20% - Accent1 2 2 2 6 2 3 4" xfId="3079" xr:uid="{00000000-0005-0000-0000-00004A0B0000}"/>
    <cellStyle name="20% - Accent1 2 2 2 6 2 4" xfId="3080" xr:uid="{00000000-0005-0000-0000-00004B0B0000}"/>
    <cellStyle name="20% - Accent1 2 2 2 6 2 4 2" xfId="3081" xr:uid="{00000000-0005-0000-0000-00004C0B0000}"/>
    <cellStyle name="20% - Accent1 2 2 2 6 2 4 2 2" xfId="3082" xr:uid="{00000000-0005-0000-0000-00004D0B0000}"/>
    <cellStyle name="20% - Accent1 2 2 2 6 2 4 2 2 2" xfId="3083" xr:uid="{00000000-0005-0000-0000-00004E0B0000}"/>
    <cellStyle name="20% - Accent1 2 2 2 6 2 4 2 3" xfId="3084" xr:uid="{00000000-0005-0000-0000-00004F0B0000}"/>
    <cellStyle name="20% - Accent1 2 2 2 6 2 4 3" xfId="3085" xr:uid="{00000000-0005-0000-0000-0000500B0000}"/>
    <cellStyle name="20% - Accent1 2 2 2 6 2 4 3 2" xfId="3086" xr:uid="{00000000-0005-0000-0000-0000510B0000}"/>
    <cellStyle name="20% - Accent1 2 2 2 6 2 4 4" xfId="3087" xr:uid="{00000000-0005-0000-0000-0000520B0000}"/>
    <cellStyle name="20% - Accent1 2 2 2 6 2 5" xfId="3088" xr:uid="{00000000-0005-0000-0000-0000530B0000}"/>
    <cellStyle name="20% - Accent1 2 2 2 6 2 5 2" xfId="3089" xr:uid="{00000000-0005-0000-0000-0000540B0000}"/>
    <cellStyle name="20% - Accent1 2 2 2 6 2 5 2 2" xfId="3090" xr:uid="{00000000-0005-0000-0000-0000550B0000}"/>
    <cellStyle name="20% - Accent1 2 2 2 6 2 5 3" xfId="3091" xr:uid="{00000000-0005-0000-0000-0000560B0000}"/>
    <cellStyle name="20% - Accent1 2 2 2 6 2 6" xfId="3092" xr:uid="{00000000-0005-0000-0000-0000570B0000}"/>
    <cellStyle name="20% - Accent1 2 2 2 6 2 6 2" xfId="3093" xr:uid="{00000000-0005-0000-0000-0000580B0000}"/>
    <cellStyle name="20% - Accent1 2 2 2 6 2 6 2 2" xfId="3094" xr:uid="{00000000-0005-0000-0000-0000590B0000}"/>
    <cellStyle name="20% - Accent1 2 2 2 6 2 6 3" xfId="3095" xr:uid="{00000000-0005-0000-0000-00005A0B0000}"/>
    <cellStyle name="20% - Accent1 2 2 2 6 2 7" xfId="3096" xr:uid="{00000000-0005-0000-0000-00005B0B0000}"/>
    <cellStyle name="20% - Accent1 2 2 2 6 2 7 2" xfId="3097" xr:uid="{00000000-0005-0000-0000-00005C0B0000}"/>
    <cellStyle name="20% - Accent1 2 2 2 6 2 8" xfId="3098" xr:uid="{00000000-0005-0000-0000-00005D0B0000}"/>
    <cellStyle name="20% - Accent1 2 2 2 6 2 8 2" xfId="3099" xr:uid="{00000000-0005-0000-0000-00005E0B0000}"/>
    <cellStyle name="20% - Accent1 2 2 2 6 2 9" xfId="3100" xr:uid="{00000000-0005-0000-0000-00005F0B0000}"/>
    <cellStyle name="20% - Accent1 2 2 2 6 3" xfId="3101" xr:uid="{00000000-0005-0000-0000-0000600B0000}"/>
    <cellStyle name="20% - Accent1 2 2 2 6 3 2" xfId="3102" xr:uid="{00000000-0005-0000-0000-0000610B0000}"/>
    <cellStyle name="20% - Accent1 2 2 2 6 3 2 2" xfId="3103" xr:uid="{00000000-0005-0000-0000-0000620B0000}"/>
    <cellStyle name="20% - Accent1 2 2 2 6 3 2 2 2" xfId="3104" xr:uid="{00000000-0005-0000-0000-0000630B0000}"/>
    <cellStyle name="20% - Accent1 2 2 2 6 3 2 2 2 2" xfId="3105" xr:uid="{00000000-0005-0000-0000-0000640B0000}"/>
    <cellStyle name="20% - Accent1 2 2 2 6 3 2 2 3" xfId="3106" xr:uid="{00000000-0005-0000-0000-0000650B0000}"/>
    <cellStyle name="20% - Accent1 2 2 2 6 3 2 3" xfId="3107" xr:uid="{00000000-0005-0000-0000-0000660B0000}"/>
    <cellStyle name="20% - Accent1 2 2 2 6 3 2 3 2" xfId="3108" xr:uid="{00000000-0005-0000-0000-0000670B0000}"/>
    <cellStyle name="20% - Accent1 2 2 2 6 3 2 4" xfId="3109" xr:uid="{00000000-0005-0000-0000-0000680B0000}"/>
    <cellStyle name="20% - Accent1 2 2 2 6 3 3" xfId="3110" xr:uid="{00000000-0005-0000-0000-0000690B0000}"/>
    <cellStyle name="20% - Accent1 2 2 2 6 3 3 2" xfId="3111" xr:uid="{00000000-0005-0000-0000-00006A0B0000}"/>
    <cellStyle name="20% - Accent1 2 2 2 6 3 3 2 2" xfId="3112" xr:uid="{00000000-0005-0000-0000-00006B0B0000}"/>
    <cellStyle name="20% - Accent1 2 2 2 6 3 3 2 2 2" xfId="3113" xr:uid="{00000000-0005-0000-0000-00006C0B0000}"/>
    <cellStyle name="20% - Accent1 2 2 2 6 3 3 2 3" xfId="3114" xr:uid="{00000000-0005-0000-0000-00006D0B0000}"/>
    <cellStyle name="20% - Accent1 2 2 2 6 3 3 3" xfId="3115" xr:uid="{00000000-0005-0000-0000-00006E0B0000}"/>
    <cellStyle name="20% - Accent1 2 2 2 6 3 3 3 2" xfId="3116" xr:uid="{00000000-0005-0000-0000-00006F0B0000}"/>
    <cellStyle name="20% - Accent1 2 2 2 6 3 3 4" xfId="3117" xr:uid="{00000000-0005-0000-0000-0000700B0000}"/>
    <cellStyle name="20% - Accent1 2 2 2 6 3 4" xfId="3118" xr:uid="{00000000-0005-0000-0000-0000710B0000}"/>
    <cellStyle name="20% - Accent1 2 2 2 6 3 4 2" xfId="3119" xr:uid="{00000000-0005-0000-0000-0000720B0000}"/>
    <cellStyle name="20% - Accent1 2 2 2 6 3 4 2 2" xfId="3120" xr:uid="{00000000-0005-0000-0000-0000730B0000}"/>
    <cellStyle name="20% - Accent1 2 2 2 6 3 4 2 2 2" xfId="3121" xr:uid="{00000000-0005-0000-0000-0000740B0000}"/>
    <cellStyle name="20% - Accent1 2 2 2 6 3 4 2 3" xfId="3122" xr:uid="{00000000-0005-0000-0000-0000750B0000}"/>
    <cellStyle name="20% - Accent1 2 2 2 6 3 4 3" xfId="3123" xr:uid="{00000000-0005-0000-0000-0000760B0000}"/>
    <cellStyle name="20% - Accent1 2 2 2 6 3 4 3 2" xfId="3124" xr:uid="{00000000-0005-0000-0000-0000770B0000}"/>
    <cellStyle name="20% - Accent1 2 2 2 6 3 4 4" xfId="3125" xr:uid="{00000000-0005-0000-0000-0000780B0000}"/>
    <cellStyle name="20% - Accent1 2 2 2 6 3 5" xfId="3126" xr:uid="{00000000-0005-0000-0000-0000790B0000}"/>
    <cellStyle name="20% - Accent1 2 2 2 6 3 5 2" xfId="3127" xr:uid="{00000000-0005-0000-0000-00007A0B0000}"/>
    <cellStyle name="20% - Accent1 2 2 2 6 3 5 2 2" xfId="3128" xr:uid="{00000000-0005-0000-0000-00007B0B0000}"/>
    <cellStyle name="20% - Accent1 2 2 2 6 3 5 3" xfId="3129" xr:uid="{00000000-0005-0000-0000-00007C0B0000}"/>
    <cellStyle name="20% - Accent1 2 2 2 6 3 6" xfId="3130" xr:uid="{00000000-0005-0000-0000-00007D0B0000}"/>
    <cellStyle name="20% - Accent1 2 2 2 6 3 6 2" xfId="3131" xr:uid="{00000000-0005-0000-0000-00007E0B0000}"/>
    <cellStyle name="20% - Accent1 2 2 2 6 3 6 2 2" xfId="3132" xr:uid="{00000000-0005-0000-0000-00007F0B0000}"/>
    <cellStyle name="20% - Accent1 2 2 2 6 3 6 3" xfId="3133" xr:uid="{00000000-0005-0000-0000-0000800B0000}"/>
    <cellStyle name="20% - Accent1 2 2 2 6 3 7" xfId="3134" xr:uid="{00000000-0005-0000-0000-0000810B0000}"/>
    <cellStyle name="20% - Accent1 2 2 2 6 3 7 2" xfId="3135" xr:uid="{00000000-0005-0000-0000-0000820B0000}"/>
    <cellStyle name="20% - Accent1 2 2 2 6 3 8" xfId="3136" xr:uid="{00000000-0005-0000-0000-0000830B0000}"/>
    <cellStyle name="20% - Accent1 2 2 2 6 3 8 2" xfId="3137" xr:uid="{00000000-0005-0000-0000-0000840B0000}"/>
    <cellStyle name="20% - Accent1 2 2 2 6 3 9" xfId="3138" xr:uid="{00000000-0005-0000-0000-0000850B0000}"/>
    <cellStyle name="20% - Accent1 2 2 2 6 4" xfId="3139" xr:uid="{00000000-0005-0000-0000-0000860B0000}"/>
    <cellStyle name="20% - Accent1 2 2 2 6 4 2" xfId="3140" xr:uid="{00000000-0005-0000-0000-0000870B0000}"/>
    <cellStyle name="20% - Accent1 2 2 2 6 4 2 2" xfId="3141" xr:uid="{00000000-0005-0000-0000-0000880B0000}"/>
    <cellStyle name="20% - Accent1 2 2 2 6 4 2 2 2" xfId="3142" xr:uid="{00000000-0005-0000-0000-0000890B0000}"/>
    <cellStyle name="20% - Accent1 2 2 2 6 4 2 3" xfId="3143" xr:uid="{00000000-0005-0000-0000-00008A0B0000}"/>
    <cellStyle name="20% - Accent1 2 2 2 6 4 3" xfId="3144" xr:uid="{00000000-0005-0000-0000-00008B0B0000}"/>
    <cellStyle name="20% - Accent1 2 2 2 6 4 3 2" xfId="3145" xr:uid="{00000000-0005-0000-0000-00008C0B0000}"/>
    <cellStyle name="20% - Accent1 2 2 2 6 4 4" xfId="3146" xr:uid="{00000000-0005-0000-0000-00008D0B0000}"/>
    <cellStyle name="20% - Accent1 2 2 2 6 5" xfId="3147" xr:uid="{00000000-0005-0000-0000-00008E0B0000}"/>
    <cellStyle name="20% - Accent1 2 2 2 6 5 2" xfId="3148" xr:uid="{00000000-0005-0000-0000-00008F0B0000}"/>
    <cellStyle name="20% - Accent1 2 2 2 6 5 2 2" xfId="3149" xr:uid="{00000000-0005-0000-0000-0000900B0000}"/>
    <cellStyle name="20% - Accent1 2 2 2 6 5 2 2 2" xfId="3150" xr:uid="{00000000-0005-0000-0000-0000910B0000}"/>
    <cellStyle name="20% - Accent1 2 2 2 6 5 2 3" xfId="3151" xr:uid="{00000000-0005-0000-0000-0000920B0000}"/>
    <cellStyle name="20% - Accent1 2 2 2 6 5 3" xfId="3152" xr:uid="{00000000-0005-0000-0000-0000930B0000}"/>
    <cellStyle name="20% - Accent1 2 2 2 6 5 3 2" xfId="3153" xr:uid="{00000000-0005-0000-0000-0000940B0000}"/>
    <cellStyle name="20% - Accent1 2 2 2 6 5 4" xfId="3154" xr:uid="{00000000-0005-0000-0000-0000950B0000}"/>
    <cellStyle name="20% - Accent1 2 2 2 6 6" xfId="3155" xr:uid="{00000000-0005-0000-0000-0000960B0000}"/>
    <cellStyle name="20% - Accent1 2 2 2 6 6 2" xfId="3156" xr:uid="{00000000-0005-0000-0000-0000970B0000}"/>
    <cellStyle name="20% - Accent1 2 2 2 6 6 2 2" xfId="3157" xr:uid="{00000000-0005-0000-0000-0000980B0000}"/>
    <cellStyle name="20% - Accent1 2 2 2 6 6 2 2 2" xfId="3158" xr:uid="{00000000-0005-0000-0000-0000990B0000}"/>
    <cellStyle name="20% - Accent1 2 2 2 6 6 2 3" xfId="3159" xr:uid="{00000000-0005-0000-0000-00009A0B0000}"/>
    <cellStyle name="20% - Accent1 2 2 2 6 6 3" xfId="3160" xr:uid="{00000000-0005-0000-0000-00009B0B0000}"/>
    <cellStyle name="20% - Accent1 2 2 2 6 6 3 2" xfId="3161" xr:uid="{00000000-0005-0000-0000-00009C0B0000}"/>
    <cellStyle name="20% - Accent1 2 2 2 6 6 4" xfId="3162" xr:uid="{00000000-0005-0000-0000-00009D0B0000}"/>
    <cellStyle name="20% - Accent1 2 2 2 6 7" xfId="3163" xr:uid="{00000000-0005-0000-0000-00009E0B0000}"/>
    <cellStyle name="20% - Accent1 2 2 2 6 7 2" xfId="3164" xr:uid="{00000000-0005-0000-0000-00009F0B0000}"/>
    <cellStyle name="20% - Accent1 2 2 2 6 7 2 2" xfId="3165" xr:uid="{00000000-0005-0000-0000-0000A00B0000}"/>
    <cellStyle name="20% - Accent1 2 2 2 6 7 3" xfId="3166" xr:uid="{00000000-0005-0000-0000-0000A10B0000}"/>
    <cellStyle name="20% - Accent1 2 2 2 6 8" xfId="3167" xr:uid="{00000000-0005-0000-0000-0000A20B0000}"/>
    <cellStyle name="20% - Accent1 2 2 2 6 8 2" xfId="3168" xr:uid="{00000000-0005-0000-0000-0000A30B0000}"/>
    <cellStyle name="20% - Accent1 2 2 2 6 8 2 2" xfId="3169" xr:uid="{00000000-0005-0000-0000-0000A40B0000}"/>
    <cellStyle name="20% - Accent1 2 2 2 6 8 3" xfId="3170" xr:uid="{00000000-0005-0000-0000-0000A50B0000}"/>
    <cellStyle name="20% - Accent1 2 2 2 6 9" xfId="3171" xr:uid="{00000000-0005-0000-0000-0000A60B0000}"/>
    <cellStyle name="20% - Accent1 2 2 2 6 9 2" xfId="3172" xr:uid="{00000000-0005-0000-0000-0000A70B0000}"/>
    <cellStyle name="20% - Accent1 2 2 2 7" xfId="3173" xr:uid="{00000000-0005-0000-0000-0000A80B0000}"/>
    <cellStyle name="20% - Accent1 2 2 2 7 2" xfId="3174" xr:uid="{00000000-0005-0000-0000-0000A90B0000}"/>
    <cellStyle name="20% - Accent1 2 2 2 7 2 2" xfId="3175" xr:uid="{00000000-0005-0000-0000-0000AA0B0000}"/>
    <cellStyle name="20% - Accent1 2 2 2 7 2 2 2" xfId="3176" xr:uid="{00000000-0005-0000-0000-0000AB0B0000}"/>
    <cellStyle name="20% - Accent1 2 2 2 7 2 2 2 2" xfId="3177" xr:uid="{00000000-0005-0000-0000-0000AC0B0000}"/>
    <cellStyle name="20% - Accent1 2 2 2 7 2 2 3" xfId="3178" xr:uid="{00000000-0005-0000-0000-0000AD0B0000}"/>
    <cellStyle name="20% - Accent1 2 2 2 7 2 3" xfId="3179" xr:uid="{00000000-0005-0000-0000-0000AE0B0000}"/>
    <cellStyle name="20% - Accent1 2 2 2 7 2 3 2" xfId="3180" xr:uid="{00000000-0005-0000-0000-0000AF0B0000}"/>
    <cellStyle name="20% - Accent1 2 2 2 7 2 4" xfId="3181" xr:uid="{00000000-0005-0000-0000-0000B00B0000}"/>
    <cellStyle name="20% - Accent1 2 2 2 7 3" xfId="3182" xr:uid="{00000000-0005-0000-0000-0000B10B0000}"/>
    <cellStyle name="20% - Accent1 2 2 2 7 3 2" xfId="3183" xr:uid="{00000000-0005-0000-0000-0000B20B0000}"/>
    <cellStyle name="20% - Accent1 2 2 2 7 3 2 2" xfId="3184" xr:uid="{00000000-0005-0000-0000-0000B30B0000}"/>
    <cellStyle name="20% - Accent1 2 2 2 7 3 2 2 2" xfId="3185" xr:uid="{00000000-0005-0000-0000-0000B40B0000}"/>
    <cellStyle name="20% - Accent1 2 2 2 7 3 2 3" xfId="3186" xr:uid="{00000000-0005-0000-0000-0000B50B0000}"/>
    <cellStyle name="20% - Accent1 2 2 2 7 3 3" xfId="3187" xr:uid="{00000000-0005-0000-0000-0000B60B0000}"/>
    <cellStyle name="20% - Accent1 2 2 2 7 3 3 2" xfId="3188" xr:uid="{00000000-0005-0000-0000-0000B70B0000}"/>
    <cellStyle name="20% - Accent1 2 2 2 7 3 4" xfId="3189" xr:uid="{00000000-0005-0000-0000-0000B80B0000}"/>
    <cellStyle name="20% - Accent1 2 2 2 7 4" xfId="3190" xr:uid="{00000000-0005-0000-0000-0000B90B0000}"/>
    <cellStyle name="20% - Accent1 2 2 2 7 4 2" xfId="3191" xr:uid="{00000000-0005-0000-0000-0000BA0B0000}"/>
    <cellStyle name="20% - Accent1 2 2 2 7 4 2 2" xfId="3192" xr:uid="{00000000-0005-0000-0000-0000BB0B0000}"/>
    <cellStyle name="20% - Accent1 2 2 2 7 4 2 2 2" xfId="3193" xr:uid="{00000000-0005-0000-0000-0000BC0B0000}"/>
    <cellStyle name="20% - Accent1 2 2 2 7 4 2 3" xfId="3194" xr:uid="{00000000-0005-0000-0000-0000BD0B0000}"/>
    <cellStyle name="20% - Accent1 2 2 2 7 4 3" xfId="3195" xr:uid="{00000000-0005-0000-0000-0000BE0B0000}"/>
    <cellStyle name="20% - Accent1 2 2 2 7 4 3 2" xfId="3196" xr:uid="{00000000-0005-0000-0000-0000BF0B0000}"/>
    <cellStyle name="20% - Accent1 2 2 2 7 4 4" xfId="3197" xr:uid="{00000000-0005-0000-0000-0000C00B0000}"/>
    <cellStyle name="20% - Accent1 2 2 2 7 5" xfId="3198" xr:uid="{00000000-0005-0000-0000-0000C10B0000}"/>
    <cellStyle name="20% - Accent1 2 2 2 7 5 2" xfId="3199" xr:uid="{00000000-0005-0000-0000-0000C20B0000}"/>
    <cellStyle name="20% - Accent1 2 2 2 7 5 2 2" xfId="3200" xr:uid="{00000000-0005-0000-0000-0000C30B0000}"/>
    <cellStyle name="20% - Accent1 2 2 2 7 5 3" xfId="3201" xr:uid="{00000000-0005-0000-0000-0000C40B0000}"/>
    <cellStyle name="20% - Accent1 2 2 2 7 6" xfId="3202" xr:uid="{00000000-0005-0000-0000-0000C50B0000}"/>
    <cellStyle name="20% - Accent1 2 2 2 7 6 2" xfId="3203" xr:uid="{00000000-0005-0000-0000-0000C60B0000}"/>
    <cellStyle name="20% - Accent1 2 2 2 7 6 2 2" xfId="3204" xr:uid="{00000000-0005-0000-0000-0000C70B0000}"/>
    <cellStyle name="20% - Accent1 2 2 2 7 6 3" xfId="3205" xr:uid="{00000000-0005-0000-0000-0000C80B0000}"/>
    <cellStyle name="20% - Accent1 2 2 2 7 7" xfId="3206" xr:uid="{00000000-0005-0000-0000-0000C90B0000}"/>
    <cellStyle name="20% - Accent1 2 2 2 7 7 2" xfId="3207" xr:uid="{00000000-0005-0000-0000-0000CA0B0000}"/>
    <cellStyle name="20% - Accent1 2 2 2 7 8" xfId="3208" xr:uid="{00000000-0005-0000-0000-0000CB0B0000}"/>
    <cellStyle name="20% - Accent1 2 2 2 7 8 2" xfId="3209" xr:uid="{00000000-0005-0000-0000-0000CC0B0000}"/>
    <cellStyle name="20% - Accent1 2 2 2 7 9" xfId="3210" xr:uid="{00000000-0005-0000-0000-0000CD0B0000}"/>
    <cellStyle name="20% - Accent1 2 2 2 8" xfId="3211" xr:uid="{00000000-0005-0000-0000-0000CE0B0000}"/>
    <cellStyle name="20% - Accent1 2 2 2 8 2" xfId="3212" xr:uid="{00000000-0005-0000-0000-0000CF0B0000}"/>
    <cellStyle name="20% - Accent1 2 2 2 8 2 2" xfId="3213" xr:uid="{00000000-0005-0000-0000-0000D00B0000}"/>
    <cellStyle name="20% - Accent1 2 2 2 8 2 2 2" xfId="3214" xr:uid="{00000000-0005-0000-0000-0000D10B0000}"/>
    <cellStyle name="20% - Accent1 2 2 2 8 2 2 2 2" xfId="3215" xr:uid="{00000000-0005-0000-0000-0000D20B0000}"/>
    <cellStyle name="20% - Accent1 2 2 2 8 2 2 3" xfId="3216" xr:uid="{00000000-0005-0000-0000-0000D30B0000}"/>
    <cellStyle name="20% - Accent1 2 2 2 8 2 3" xfId="3217" xr:uid="{00000000-0005-0000-0000-0000D40B0000}"/>
    <cellStyle name="20% - Accent1 2 2 2 8 2 3 2" xfId="3218" xr:uid="{00000000-0005-0000-0000-0000D50B0000}"/>
    <cellStyle name="20% - Accent1 2 2 2 8 2 4" xfId="3219" xr:uid="{00000000-0005-0000-0000-0000D60B0000}"/>
    <cellStyle name="20% - Accent1 2 2 2 8 3" xfId="3220" xr:uid="{00000000-0005-0000-0000-0000D70B0000}"/>
    <cellStyle name="20% - Accent1 2 2 2 8 3 2" xfId="3221" xr:uid="{00000000-0005-0000-0000-0000D80B0000}"/>
    <cellStyle name="20% - Accent1 2 2 2 8 3 2 2" xfId="3222" xr:uid="{00000000-0005-0000-0000-0000D90B0000}"/>
    <cellStyle name="20% - Accent1 2 2 2 8 3 2 2 2" xfId="3223" xr:uid="{00000000-0005-0000-0000-0000DA0B0000}"/>
    <cellStyle name="20% - Accent1 2 2 2 8 3 2 3" xfId="3224" xr:uid="{00000000-0005-0000-0000-0000DB0B0000}"/>
    <cellStyle name="20% - Accent1 2 2 2 8 3 3" xfId="3225" xr:uid="{00000000-0005-0000-0000-0000DC0B0000}"/>
    <cellStyle name="20% - Accent1 2 2 2 8 3 3 2" xfId="3226" xr:uid="{00000000-0005-0000-0000-0000DD0B0000}"/>
    <cellStyle name="20% - Accent1 2 2 2 8 3 4" xfId="3227" xr:uid="{00000000-0005-0000-0000-0000DE0B0000}"/>
    <cellStyle name="20% - Accent1 2 2 2 8 4" xfId="3228" xr:uid="{00000000-0005-0000-0000-0000DF0B0000}"/>
    <cellStyle name="20% - Accent1 2 2 2 8 4 2" xfId="3229" xr:uid="{00000000-0005-0000-0000-0000E00B0000}"/>
    <cellStyle name="20% - Accent1 2 2 2 8 4 2 2" xfId="3230" xr:uid="{00000000-0005-0000-0000-0000E10B0000}"/>
    <cellStyle name="20% - Accent1 2 2 2 8 4 2 2 2" xfId="3231" xr:uid="{00000000-0005-0000-0000-0000E20B0000}"/>
    <cellStyle name="20% - Accent1 2 2 2 8 4 2 3" xfId="3232" xr:uid="{00000000-0005-0000-0000-0000E30B0000}"/>
    <cellStyle name="20% - Accent1 2 2 2 8 4 3" xfId="3233" xr:uid="{00000000-0005-0000-0000-0000E40B0000}"/>
    <cellStyle name="20% - Accent1 2 2 2 8 4 3 2" xfId="3234" xr:uid="{00000000-0005-0000-0000-0000E50B0000}"/>
    <cellStyle name="20% - Accent1 2 2 2 8 4 4" xfId="3235" xr:uid="{00000000-0005-0000-0000-0000E60B0000}"/>
    <cellStyle name="20% - Accent1 2 2 2 8 5" xfId="3236" xr:uid="{00000000-0005-0000-0000-0000E70B0000}"/>
    <cellStyle name="20% - Accent1 2 2 2 8 5 2" xfId="3237" xr:uid="{00000000-0005-0000-0000-0000E80B0000}"/>
    <cellStyle name="20% - Accent1 2 2 2 8 5 2 2" xfId="3238" xr:uid="{00000000-0005-0000-0000-0000E90B0000}"/>
    <cellStyle name="20% - Accent1 2 2 2 8 5 3" xfId="3239" xr:uid="{00000000-0005-0000-0000-0000EA0B0000}"/>
    <cellStyle name="20% - Accent1 2 2 2 8 6" xfId="3240" xr:uid="{00000000-0005-0000-0000-0000EB0B0000}"/>
    <cellStyle name="20% - Accent1 2 2 2 8 6 2" xfId="3241" xr:uid="{00000000-0005-0000-0000-0000EC0B0000}"/>
    <cellStyle name="20% - Accent1 2 2 2 8 6 2 2" xfId="3242" xr:uid="{00000000-0005-0000-0000-0000ED0B0000}"/>
    <cellStyle name="20% - Accent1 2 2 2 8 6 3" xfId="3243" xr:uid="{00000000-0005-0000-0000-0000EE0B0000}"/>
    <cellStyle name="20% - Accent1 2 2 2 8 7" xfId="3244" xr:uid="{00000000-0005-0000-0000-0000EF0B0000}"/>
    <cellStyle name="20% - Accent1 2 2 2 8 7 2" xfId="3245" xr:uid="{00000000-0005-0000-0000-0000F00B0000}"/>
    <cellStyle name="20% - Accent1 2 2 2 8 8" xfId="3246" xr:uid="{00000000-0005-0000-0000-0000F10B0000}"/>
    <cellStyle name="20% - Accent1 2 2 2 8 8 2" xfId="3247" xr:uid="{00000000-0005-0000-0000-0000F20B0000}"/>
    <cellStyle name="20% - Accent1 2 2 2 8 9" xfId="3248" xr:uid="{00000000-0005-0000-0000-0000F30B0000}"/>
    <cellStyle name="20% - Accent1 2 2 2 9" xfId="3249" xr:uid="{00000000-0005-0000-0000-0000F40B0000}"/>
    <cellStyle name="20% - Accent1 2 2 2 9 2" xfId="3250" xr:uid="{00000000-0005-0000-0000-0000F50B0000}"/>
    <cellStyle name="20% - Accent1 2 2 2 9 2 2" xfId="3251" xr:uid="{00000000-0005-0000-0000-0000F60B0000}"/>
    <cellStyle name="20% - Accent1 2 2 2 9 2 2 2" xfId="3252" xr:uid="{00000000-0005-0000-0000-0000F70B0000}"/>
    <cellStyle name="20% - Accent1 2 2 2 9 2 3" xfId="3253" xr:uid="{00000000-0005-0000-0000-0000F80B0000}"/>
    <cellStyle name="20% - Accent1 2 2 2 9 3" xfId="3254" xr:uid="{00000000-0005-0000-0000-0000F90B0000}"/>
    <cellStyle name="20% - Accent1 2 2 2 9 3 2" xfId="3255" xr:uid="{00000000-0005-0000-0000-0000FA0B0000}"/>
    <cellStyle name="20% - Accent1 2 2 2 9 4" xfId="3256" xr:uid="{00000000-0005-0000-0000-0000FB0B0000}"/>
    <cellStyle name="20% - Accent1 2 2 20" xfId="3257" xr:uid="{00000000-0005-0000-0000-0000FC0B0000}"/>
    <cellStyle name="20% - Accent1 2 2 3" xfId="3258" xr:uid="{00000000-0005-0000-0000-0000FD0B0000}"/>
    <cellStyle name="20% - Accent1 2 2 3 10" xfId="3259" xr:uid="{00000000-0005-0000-0000-0000FE0B0000}"/>
    <cellStyle name="20% - Accent1 2 2 3 10 2" xfId="3260" xr:uid="{00000000-0005-0000-0000-0000FF0B0000}"/>
    <cellStyle name="20% - Accent1 2 2 3 10 2 2" xfId="3261" xr:uid="{00000000-0005-0000-0000-0000000C0000}"/>
    <cellStyle name="20% - Accent1 2 2 3 10 2 2 2" xfId="3262" xr:uid="{00000000-0005-0000-0000-0000010C0000}"/>
    <cellStyle name="20% - Accent1 2 2 3 10 2 3" xfId="3263" xr:uid="{00000000-0005-0000-0000-0000020C0000}"/>
    <cellStyle name="20% - Accent1 2 2 3 10 3" xfId="3264" xr:uid="{00000000-0005-0000-0000-0000030C0000}"/>
    <cellStyle name="20% - Accent1 2 2 3 10 3 2" xfId="3265" xr:uid="{00000000-0005-0000-0000-0000040C0000}"/>
    <cellStyle name="20% - Accent1 2 2 3 10 4" xfId="3266" xr:uid="{00000000-0005-0000-0000-0000050C0000}"/>
    <cellStyle name="20% - Accent1 2 2 3 11" xfId="3267" xr:uid="{00000000-0005-0000-0000-0000060C0000}"/>
    <cellStyle name="20% - Accent1 2 2 3 11 2" xfId="3268" xr:uid="{00000000-0005-0000-0000-0000070C0000}"/>
    <cellStyle name="20% - Accent1 2 2 3 11 2 2" xfId="3269" xr:uid="{00000000-0005-0000-0000-0000080C0000}"/>
    <cellStyle name="20% - Accent1 2 2 3 11 2 2 2" xfId="3270" xr:uid="{00000000-0005-0000-0000-0000090C0000}"/>
    <cellStyle name="20% - Accent1 2 2 3 11 2 3" xfId="3271" xr:uid="{00000000-0005-0000-0000-00000A0C0000}"/>
    <cellStyle name="20% - Accent1 2 2 3 11 3" xfId="3272" xr:uid="{00000000-0005-0000-0000-00000B0C0000}"/>
    <cellStyle name="20% - Accent1 2 2 3 11 3 2" xfId="3273" xr:uid="{00000000-0005-0000-0000-00000C0C0000}"/>
    <cellStyle name="20% - Accent1 2 2 3 11 4" xfId="3274" xr:uid="{00000000-0005-0000-0000-00000D0C0000}"/>
    <cellStyle name="20% - Accent1 2 2 3 12" xfId="3275" xr:uid="{00000000-0005-0000-0000-00000E0C0000}"/>
    <cellStyle name="20% - Accent1 2 2 3 12 2" xfId="3276" xr:uid="{00000000-0005-0000-0000-00000F0C0000}"/>
    <cellStyle name="20% - Accent1 2 2 3 12 2 2" xfId="3277" xr:uid="{00000000-0005-0000-0000-0000100C0000}"/>
    <cellStyle name="20% - Accent1 2 2 3 12 3" xfId="3278" xr:uid="{00000000-0005-0000-0000-0000110C0000}"/>
    <cellStyle name="20% - Accent1 2 2 3 13" xfId="3279" xr:uid="{00000000-0005-0000-0000-0000120C0000}"/>
    <cellStyle name="20% - Accent1 2 2 3 13 2" xfId="3280" xr:uid="{00000000-0005-0000-0000-0000130C0000}"/>
    <cellStyle name="20% - Accent1 2 2 3 13 2 2" xfId="3281" xr:uid="{00000000-0005-0000-0000-0000140C0000}"/>
    <cellStyle name="20% - Accent1 2 2 3 13 3" xfId="3282" xr:uid="{00000000-0005-0000-0000-0000150C0000}"/>
    <cellStyle name="20% - Accent1 2 2 3 14" xfId="3283" xr:uid="{00000000-0005-0000-0000-0000160C0000}"/>
    <cellStyle name="20% - Accent1 2 2 3 14 2" xfId="3284" xr:uid="{00000000-0005-0000-0000-0000170C0000}"/>
    <cellStyle name="20% - Accent1 2 2 3 15" xfId="3285" xr:uid="{00000000-0005-0000-0000-0000180C0000}"/>
    <cellStyle name="20% - Accent1 2 2 3 15 2" xfId="3286" xr:uid="{00000000-0005-0000-0000-0000190C0000}"/>
    <cellStyle name="20% - Accent1 2 2 3 16" xfId="3287" xr:uid="{00000000-0005-0000-0000-00001A0C0000}"/>
    <cellStyle name="20% - Accent1 2 2 3 2" xfId="3288" xr:uid="{00000000-0005-0000-0000-00001B0C0000}"/>
    <cellStyle name="20% - Accent1 2 2 3 2 10" xfId="3289" xr:uid="{00000000-0005-0000-0000-00001C0C0000}"/>
    <cellStyle name="20% - Accent1 2 2 3 2 10 2" xfId="3290" xr:uid="{00000000-0005-0000-0000-00001D0C0000}"/>
    <cellStyle name="20% - Accent1 2 2 3 2 10 2 2" xfId="3291" xr:uid="{00000000-0005-0000-0000-00001E0C0000}"/>
    <cellStyle name="20% - Accent1 2 2 3 2 10 2 2 2" xfId="3292" xr:uid="{00000000-0005-0000-0000-00001F0C0000}"/>
    <cellStyle name="20% - Accent1 2 2 3 2 10 2 3" xfId="3293" xr:uid="{00000000-0005-0000-0000-0000200C0000}"/>
    <cellStyle name="20% - Accent1 2 2 3 2 10 3" xfId="3294" xr:uid="{00000000-0005-0000-0000-0000210C0000}"/>
    <cellStyle name="20% - Accent1 2 2 3 2 10 3 2" xfId="3295" xr:uid="{00000000-0005-0000-0000-0000220C0000}"/>
    <cellStyle name="20% - Accent1 2 2 3 2 10 4" xfId="3296" xr:uid="{00000000-0005-0000-0000-0000230C0000}"/>
    <cellStyle name="20% - Accent1 2 2 3 2 11" xfId="3297" xr:uid="{00000000-0005-0000-0000-0000240C0000}"/>
    <cellStyle name="20% - Accent1 2 2 3 2 11 2" xfId="3298" xr:uid="{00000000-0005-0000-0000-0000250C0000}"/>
    <cellStyle name="20% - Accent1 2 2 3 2 11 2 2" xfId="3299" xr:uid="{00000000-0005-0000-0000-0000260C0000}"/>
    <cellStyle name="20% - Accent1 2 2 3 2 11 3" xfId="3300" xr:uid="{00000000-0005-0000-0000-0000270C0000}"/>
    <cellStyle name="20% - Accent1 2 2 3 2 12" xfId="3301" xr:uid="{00000000-0005-0000-0000-0000280C0000}"/>
    <cellStyle name="20% - Accent1 2 2 3 2 12 2" xfId="3302" xr:uid="{00000000-0005-0000-0000-0000290C0000}"/>
    <cellStyle name="20% - Accent1 2 2 3 2 12 2 2" xfId="3303" xr:uid="{00000000-0005-0000-0000-00002A0C0000}"/>
    <cellStyle name="20% - Accent1 2 2 3 2 12 3" xfId="3304" xr:uid="{00000000-0005-0000-0000-00002B0C0000}"/>
    <cellStyle name="20% - Accent1 2 2 3 2 13" xfId="3305" xr:uid="{00000000-0005-0000-0000-00002C0C0000}"/>
    <cellStyle name="20% - Accent1 2 2 3 2 13 2" xfId="3306" xr:uid="{00000000-0005-0000-0000-00002D0C0000}"/>
    <cellStyle name="20% - Accent1 2 2 3 2 14" xfId="3307" xr:uid="{00000000-0005-0000-0000-00002E0C0000}"/>
    <cellStyle name="20% - Accent1 2 2 3 2 14 2" xfId="3308" xr:uid="{00000000-0005-0000-0000-00002F0C0000}"/>
    <cellStyle name="20% - Accent1 2 2 3 2 15" xfId="3309" xr:uid="{00000000-0005-0000-0000-0000300C0000}"/>
    <cellStyle name="20% - Accent1 2 2 3 2 2" xfId="3310" xr:uid="{00000000-0005-0000-0000-0000310C0000}"/>
    <cellStyle name="20% - Accent1 2 2 3 2 2 10" xfId="3311" xr:uid="{00000000-0005-0000-0000-0000320C0000}"/>
    <cellStyle name="20% - Accent1 2 2 3 2 2 10 2" xfId="3312" xr:uid="{00000000-0005-0000-0000-0000330C0000}"/>
    <cellStyle name="20% - Accent1 2 2 3 2 2 10 2 2" xfId="3313" xr:uid="{00000000-0005-0000-0000-0000340C0000}"/>
    <cellStyle name="20% - Accent1 2 2 3 2 2 10 3" xfId="3314" xr:uid="{00000000-0005-0000-0000-0000350C0000}"/>
    <cellStyle name="20% - Accent1 2 2 3 2 2 11" xfId="3315" xr:uid="{00000000-0005-0000-0000-0000360C0000}"/>
    <cellStyle name="20% - Accent1 2 2 3 2 2 11 2" xfId="3316" xr:uid="{00000000-0005-0000-0000-0000370C0000}"/>
    <cellStyle name="20% - Accent1 2 2 3 2 2 11 2 2" xfId="3317" xr:uid="{00000000-0005-0000-0000-0000380C0000}"/>
    <cellStyle name="20% - Accent1 2 2 3 2 2 11 3" xfId="3318" xr:uid="{00000000-0005-0000-0000-0000390C0000}"/>
    <cellStyle name="20% - Accent1 2 2 3 2 2 12" xfId="3319" xr:uid="{00000000-0005-0000-0000-00003A0C0000}"/>
    <cellStyle name="20% - Accent1 2 2 3 2 2 12 2" xfId="3320" xr:uid="{00000000-0005-0000-0000-00003B0C0000}"/>
    <cellStyle name="20% - Accent1 2 2 3 2 2 13" xfId="3321" xr:uid="{00000000-0005-0000-0000-00003C0C0000}"/>
    <cellStyle name="20% - Accent1 2 2 3 2 2 13 2" xfId="3322" xr:uid="{00000000-0005-0000-0000-00003D0C0000}"/>
    <cellStyle name="20% - Accent1 2 2 3 2 2 14" xfId="3323" xr:uid="{00000000-0005-0000-0000-00003E0C0000}"/>
    <cellStyle name="20% - Accent1 2 2 3 2 2 2" xfId="3324" xr:uid="{00000000-0005-0000-0000-00003F0C0000}"/>
    <cellStyle name="20% - Accent1 2 2 3 2 2 2 10" xfId="3325" xr:uid="{00000000-0005-0000-0000-0000400C0000}"/>
    <cellStyle name="20% - Accent1 2 2 3 2 2 2 10 2" xfId="3326" xr:uid="{00000000-0005-0000-0000-0000410C0000}"/>
    <cellStyle name="20% - Accent1 2 2 3 2 2 2 11" xfId="3327" xr:uid="{00000000-0005-0000-0000-0000420C0000}"/>
    <cellStyle name="20% - Accent1 2 2 3 2 2 2 2" xfId="3328" xr:uid="{00000000-0005-0000-0000-0000430C0000}"/>
    <cellStyle name="20% - Accent1 2 2 3 2 2 2 2 2" xfId="3329" xr:uid="{00000000-0005-0000-0000-0000440C0000}"/>
    <cellStyle name="20% - Accent1 2 2 3 2 2 2 2 2 2" xfId="3330" xr:uid="{00000000-0005-0000-0000-0000450C0000}"/>
    <cellStyle name="20% - Accent1 2 2 3 2 2 2 2 2 2 2" xfId="3331" xr:uid="{00000000-0005-0000-0000-0000460C0000}"/>
    <cellStyle name="20% - Accent1 2 2 3 2 2 2 2 2 2 2 2" xfId="3332" xr:uid="{00000000-0005-0000-0000-0000470C0000}"/>
    <cellStyle name="20% - Accent1 2 2 3 2 2 2 2 2 2 3" xfId="3333" xr:uid="{00000000-0005-0000-0000-0000480C0000}"/>
    <cellStyle name="20% - Accent1 2 2 3 2 2 2 2 2 3" xfId="3334" xr:uid="{00000000-0005-0000-0000-0000490C0000}"/>
    <cellStyle name="20% - Accent1 2 2 3 2 2 2 2 2 3 2" xfId="3335" xr:uid="{00000000-0005-0000-0000-00004A0C0000}"/>
    <cellStyle name="20% - Accent1 2 2 3 2 2 2 2 2 4" xfId="3336" xr:uid="{00000000-0005-0000-0000-00004B0C0000}"/>
    <cellStyle name="20% - Accent1 2 2 3 2 2 2 2 3" xfId="3337" xr:uid="{00000000-0005-0000-0000-00004C0C0000}"/>
    <cellStyle name="20% - Accent1 2 2 3 2 2 2 2 3 2" xfId="3338" xr:uid="{00000000-0005-0000-0000-00004D0C0000}"/>
    <cellStyle name="20% - Accent1 2 2 3 2 2 2 2 3 2 2" xfId="3339" xr:uid="{00000000-0005-0000-0000-00004E0C0000}"/>
    <cellStyle name="20% - Accent1 2 2 3 2 2 2 2 3 2 2 2" xfId="3340" xr:uid="{00000000-0005-0000-0000-00004F0C0000}"/>
    <cellStyle name="20% - Accent1 2 2 3 2 2 2 2 3 2 3" xfId="3341" xr:uid="{00000000-0005-0000-0000-0000500C0000}"/>
    <cellStyle name="20% - Accent1 2 2 3 2 2 2 2 3 3" xfId="3342" xr:uid="{00000000-0005-0000-0000-0000510C0000}"/>
    <cellStyle name="20% - Accent1 2 2 3 2 2 2 2 3 3 2" xfId="3343" xr:uid="{00000000-0005-0000-0000-0000520C0000}"/>
    <cellStyle name="20% - Accent1 2 2 3 2 2 2 2 3 4" xfId="3344" xr:uid="{00000000-0005-0000-0000-0000530C0000}"/>
    <cellStyle name="20% - Accent1 2 2 3 2 2 2 2 4" xfId="3345" xr:uid="{00000000-0005-0000-0000-0000540C0000}"/>
    <cellStyle name="20% - Accent1 2 2 3 2 2 2 2 4 2" xfId="3346" xr:uid="{00000000-0005-0000-0000-0000550C0000}"/>
    <cellStyle name="20% - Accent1 2 2 3 2 2 2 2 4 2 2" xfId="3347" xr:uid="{00000000-0005-0000-0000-0000560C0000}"/>
    <cellStyle name="20% - Accent1 2 2 3 2 2 2 2 4 2 2 2" xfId="3348" xr:uid="{00000000-0005-0000-0000-0000570C0000}"/>
    <cellStyle name="20% - Accent1 2 2 3 2 2 2 2 4 2 3" xfId="3349" xr:uid="{00000000-0005-0000-0000-0000580C0000}"/>
    <cellStyle name="20% - Accent1 2 2 3 2 2 2 2 4 3" xfId="3350" xr:uid="{00000000-0005-0000-0000-0000590C0000}"/>
    <cellStyle name="20% - Accent1 2 2 3 2 2 2 2 4 3 2" xfId="3351" xr:uid="{00000000-0005-0000-0000-00005A0C0000}"/>
    <cellStyle name="20% - Accent1 2 2 3 2 2 2 2 4 4" xfId="3352" xr:uid="{00000000-0005-0000-0000-00005B0C0000}"/>
    <cellStyle name="20% - Accent1 2 2 3 2 2 2 2 5" xfId="3353" xr:uid="{00000000-0005-0000-0000-00005C0C0000}"/>
    <cellStyle name="20% - Accent1 2 2 3 2 2 2 2 5 2" xfId="3354" xr:uid="{00000000-0005-0000-0000-00005D0C0000}"/>
    <cellStyle name="20% - Accent1 2 2 3 2 2 2 2 5 2 2" xfId="3355" xr:uid="{00000000-0005-0000-0000-00005E0C0000}"/>
    <cellStyle name="20% - Accent1 2 2 3 2 2 2 2 5 3" xfId="3356" xr:uid="{00000000-0005-0000-0000-00005F0C0000}"/>
    <cellStyle name="20% - Accent1 2 2 3 2 2 2 2 6" xfId="3357" xr:uid="{00000000-0005-0000-0000-0000600C0000}"/>
    <cellStyle name="20% - Accent1 2 2 3 2 2 2 2 6 2" xfId="3358" xr:uid="{00000000-0005-0000-0000-0000610C0000}"/>
    <cellStyle name="20% - Accent1 2 2 3 2 2 2 2 6 2 2" xfId="3359" xr:uid="{00000000-0005-0000-0000-0000620C0000}"/>
    <cellStyle name="20% - Accent1 2 2 3 2 2 2 2 6 3" xfId="3360" xr:uid="{00000000-0005-0000-0000-0000630C0000}"/>
    <cellStyle name="20% - Accent1 2 2 3 2 2 2 2 7" xfId="3361" xr:uid="{00000000-0005-0000-0000-0000640C0000}"/>
    <cellStyle name="20% - Accent1 2 2 3 2 2 2 2 7 2" xfId="3362" xr:uid="{00000000-0005-0000-0000-0000650C0000}"/>
    <cellStyle name="20% - Accent1 2 2 3 2 2 2 2 8" xfId="3363" xr:uid="{00000000-0005-0000-0000-0000660C0000}"/>
    <cellStyle name="20% - Accent1 2 2 3 2 2 2 2 8 2" xfId="3364" xr:uid="{00000000-0005-0000-0000-0000670C0000}"/>
    <cellStyle name="20% - Accent1 2 2 3 2 2 2 2 9" xfId="3365" xr:uid="{00000000-0005-0000-0000-0000680C0000}"/>
    <cellStyle name="20% - Accent1 2 2 3 2 2 2 3" xfId="3366" xr:uid="{00000000-0005-0000-0000-0000690C0000}"/>
    <cellStyle name="20% - Accent1 2 2 3 2 2 2 3 2" xfId="3367" xr:uid="{00000000-0005-0000-0000-00006A0C0000}"/>
    <cellStyle name="20% - Accent1 2 2 3 2 2 2 3 2 2" xfId="3368" xr:uid="{00000000-0005-0000-0000-00006B0C0000}"/>
    <cellStyle name="20% - Accent1 2 2 3 2 2 2 3 2 2 2" xfId="3369" xr:uid="{00000000-0005-0000-0000-00006C0C0000}"/>
    <cellStyle name="20% - Accent1 2 2 3 2 2 2 3 2 2 2 2" xfId="3370" xr:uid="{00000000-0005-0000-0000-00006D0C0000}"/>
    <cellStyle name="20% - Accent1 2 2 3 2 2 2 3 2 2 3" xfId="3371" xr:uid="{00000000-0005-0000-0000-00006E0C0000}"/>
    <cellStyle name="20% - Accent1 2 2 3 2 2 2 3 2 3" xfId="3372" xr:uid="{00000000-0005-0000-0000-00006F0C0000}"/>
    <cellStyle name="20% - Accent1 2 2 3 2 2 2 3 2 3 2" xfId="3373" xr:uid="{00000000-0005-0000-0000-0000700C0000}"/>
    <cellStyle name="20% - Accent1 2 2 3 2 2 2 3 2 4" xfId="3374" xr:uid="{00000000-0005-0000-0000-0000710C0000}"/>
    <cellStyle name="20% - Accent1 2 2 3 2 2 2 3 3" xfId="3375" xr:uid="{00000000-0005-0000-0000-0000720C0000}"/>
    <cellStyle name="20% - Accent1 2 2 3 2 2 2 3 3 2" xfId="3376" xr:uid="{00000000-0005-0000-0000-0000730C0000}"/>
    <cellStyle name="20% - Accent1 2 2 3 2 2 2 3 3 2 2" xfId="3377" xr:uid="{00000000-0005-0000-0000-0000740C0000}"/>
    <cellStyle name="20% - Accent1 2 2 3 2 2 2 3 3 2 2 2" xfId="3378" xr:uid="{00000000-0005-0000-0000-0000750C0000}"/>
    <cellStyle name="20% - Accent1 2 2 3 2 2 2 3 3 2 3" xfId="3379" xr:uid="{00000000-0005-0000-0000-0000760C0000}"/>
    <cellStyle name="20% - Accent1 2 2 3 2 2 2 3 3 3" xfId="3380" xr:uid="{00000000-0005-0000-0000-0000770C0000}"/>
    <cellStyle name="20% - Accent1 2 2 3 2 2 2 3 3 3 2" xfId="3381" xr:uid="{00000000-0005-0000-0000-0000780C0000}"/>
    <cellStyle name="20% - Accent1 2 2 3 2 2 2 3 3 4" xfId="3382" xr:uid="{00000000-0005-0000-0000-0000790C0000}"/>
    <cellStyle name="20% - Accent1 2 2 3 2 2 2 3 4" xfId="3383" xr:uid="{00000000-0005-0000-0000-00007A0C0000}"/>
    <cellStyle name="20% - Accent1 2 2 3 2 2 2 3 4 2" xfId="3384" xr:uid="{00000000-0005-0000-0000-00007B0C0000}"/>
    <cellStyle name="20% - Accent1 2 2 3 2 2 2 3 4 2 2" xfId="3385" xr:uid="{00000000-0005-0000-0000-00007C0C0000}"/>
    <cellStyle name="20% - Accent1 2 2 3 2 2 2 3 4 2 2 2" xfId="3386" xr:uid="{00000000-0005-0000-0000-00007D0C0000}"/>
    <cellStyle name="20% - Accent1 2 2 3 2 2 2 3 4 2 3" xfId="3387" xr:uid="{00000000-0005-0000-0000-00007E0C0000}"/>
    <cellStyle name="20% - Accent1 2 2 3 2 2 2 3 4 3" xfId="3388" xr:uid="{00000000-0005-0000-0000-00007F0C0000}"/>
    <cellStyle name="20% - Accent1 2 2 3 2 2 2 3 4 3 2" xfId="3389" xr:uid="{00000000-0005-0000-0000-0000800C0000}"/>
    <cellStyle name="20% - Accent1 2 2 3 2 2 2 3 4 4" xfId="3390" xr:uid="{00000000-0005-0000-0000-0000810C0000}"/>
    <cellStyle name="20% - Accent1 2 2 3 2 2 2 3 5" xfId="3391" xr:uid="{00000000-0005-0000-0000-0000820C0000}"/>
    <cellStyle name="20% - Accent1 2 2 3 2 2 2 3 5 2" xfId="3392" xr:uid="{00000000-0005-0000-0000-0000830C0000}"/>
    <cellStyle name="20% - Accent1 2 2 3 2 2 2 3 5 2 2" xfId="3393" xr:uid="{00000000-0005-0000-0000-0000840C0000}"/>
    <cellStyle name="20% - Accent1 2 2 3 2 2 2 3 5 3" xfId="3394" xr:uid="{00000000-0005-0000-0000-0000850C0000}"/>
    <cellStyle name="20% - Accent1 2 2 3 2 2 2 3 6" xfId="3395" xr:uid="{00000000-0005-0000-0000-0000860C0000}"/>
    <cellStyle name="20% - Accent1 2 2 3 2 2 2 3 6 2" xfId="3396" xr:uid="{00000000-0005-0000-0000-0000870C0000}"/>
    <cellStyle name="20% - Accent1 2 2 3 2 2 2 3 6 2 2" xfId="3397" xr:uid="{00000000-0005-0000-0000-0000880C0000}"/>
    <cellStyle name="20% - Accent1 2 2 3 2 2 2 3 6 3" xfId="3398" xr:uid="{00000000-0005-0000-0000-0000890C0000}"/>
    <cellStyle name="20% - Accent1 2 2 3 2 2 2 3 7" xfId="3399" xr:uid="{00000000-0005-0000-0000-00008A0C0000}"/>
    <cellStyle name="20% - Accent1 2 2 3 2 2 2 3 7 2" xfId="3400" xr:uid="{00000000-0005-0000-0000-00008B0C0000}"/>
    <cellStyle name="20% - Accent1 2 2 3 2 2 2 3 8" xfId="3401" xr:uid="{00000000-0005-0000-0000-00008C0C0000}"/>
    <cellStyle name="20% - Accent1 2 2 3 2 2 2 3 8 2" xfId="3402" xr:uid="{00000000-0005-0000-0000-00008D0C0000}"/>
    <cellStyle name="20% - Accent1 2 2 3 2 2 2 3 9" xfId="3403" xr:uid="{00000000-0005-0000-0000-00008E0C0000}"/>
    <cellStyle name="20% - Accent1 2 2 3 2 2 2 4" xfId="3404" xr:uid="{00000000-0005-0000-0000-00008F0C0000}"/>
    <cellStyle name="20% - Accent1 2 2 3 2 2 2 4 2" xfId="3405" xr:uid="{00000000-0005-0000-0000-0000900C0000}"/>
    <cellStyle name="20% - Accent1 2 2 3 2 2 2 4 2 2" xfId="3406" xr:uid="{00000000-0005-0000-0000-0000910C0000}"/>
    <cellStyle name="20% - Accent1 2 2 3 2 2 2 4 2 2 2" xfId="3407" xr:uid="{00000000-0005-0000-0000-0000920C0000}"/>
    <cellStyle name="20% - Accent1 2 2 3 2 2 2 4 2 3" xfId="3408" xr:uid="{00000000-0005-0000-0000-0000930C0000}"/>
    <cellStyle name="20% - Accent1 2 2 3 2 2 2 4 3" xfId="3409" xr:uid="{00000000-0005-0000-0000-0000940C0000}"/>
    <cellStyle name="20% - Accent1 2 2 3 2 2 2 4 3 2" xfId="3410" xr:uid="{00000000-0005-0000-0000-0000950C0000}"/>
    <cellStyle name="20% - Accent1 2 2 3 2 2 2 4 4" xfId="3411" xr:uid="{00000000-0005-0000-0000-0000960C0000}"/>
    <cellStyle name="20% - Accent1 2 2 3 2 2 2 5" xfId="3412" xr:uid="{00000000-0005-0000-0000-0000970C0000}"/>
    <cellStyle name="20% - Accent1 2 2 3 2 2 2 5 2" xfId="3413" xr:uid="{00000000-0005-0000-0000-0000980C0000}"/>
    <cellStyle name="20% - Accent1 2 2 3 2 2 2 5 2 2" xfId="3414" xr:uid="{00000000-0005-0000-0000-0000990C0000}"/>
    <cellStyle name="20% - Accent1 2 2 3 2 2 2 5 2 2 2" xfId="3415" xr:uid="{00000000-0005-0000-0000-00009A0C0000}"/>
    <cellStyle name="20% - Accent1 2 2 3 2 2 2 5 2 3" xfId="3416" xr:uid="{00000000-0005-0000-0000-00009B0C0000}"/>
    <cellStyle name="20% - Accent1 2 2 3 2 2 2 5 3" xfId="3417" xr:uid="{00000000-0005-0000-0000-00009C0C0000}"/>
    <cellStyle name="20% - Accent1 2 2 3 2 2 2 5 3 2" xfId="3418" xr:uid="{00000000-0005-0000-0000-00009D0C0000}"/>
    <cellStyle name="20% - Accent1 2 2 3 2 2 2 5 4" xfId="3419" xr:uid="{00000000-0005-0000-0000-00009E0C0000}"/>
    <cellStyle name="20% - Accent1 2 2 3 2 2 2 6" xfId="3420" xr:uid="{00000000-0005-0000-0000-00009F0C0000}"/>
    <cellStyle name="20% - Accent1 2 2 3 2 2 2 6 2" xfId="3421" xr:uid="{00000000-0005-0000-0000-0000A00C0000}"/>
    <cellStyle name="20% - Accent1 2 2 3 2 2 2 6 2 2" xfId="3422" xr:uid="{00000000-0005-0000-0000-0000A10C0000}"/>
    <cellStyle name="20% - Accent1 2 2 3 2 2 2 6 2 2 2" xfId="3423" xr:uid="{00000000-0005-0000-0000-0000A20C0000}"/>
    <cellStyle name="20% - Accent1 2 2 3 2 2 2 6 2 3" xfId="3424" xr:uid="{00000000-0005-0000-0000-0000A30C0000}"/>
    <cellStyle name="20% - Accent1 2 2 3 2 2 2 6 3" xfId="3425" xr:uid="{00000000-0005-0000-0000-0000A40C0000}"/>
    <cellStyle name="20% - Accent1 2 2 3 2 2 2 6 3 2" xfId="3426" xr:uid="{00000000-0005-0000-0000-0000A50C0000}"/>
    <cellStyle name="20% - Accent1 2 2 3 2 2 2 6 4" xfId="3427" xr:uid="{00000000-0005-0000-0000-0000A60C0000}"/>
    <cellStyle name="20% - Accent1 2 2 3 2 2 2 7" xfId="3428" xr:uid="{00000000-0005-0000-0000-0000A70C0000}"/>
    <cellStyle name="20% - Accent1 2 2 3 2 2 2 7 2" xfId="3429" xr:uid="{00000000-0005-0000-0000-0000A80C0000}"/>
    <cellStyle name="20% - Accent1 2 2 3 2 2 2 7 2 2" xfId="3430" xr:uid="{00000000-0005-0000-0000-0000A90C0000}"/>
    <cellStyle name="20% - Accent1 2 2 3 2 2 2 7 3" xfId="3431" xr:uid="{00000000-0005-0000-0000-0000AA0C0000}"/>
    <cellStyle name="20% - Accent1 2 2 3 2 2 2 8" xfId="3432" xr:uid="{00000000-0005-0000-0000-0000AB0C0000}"/>
    <cellStyle name="20% - Accent1 2 2 3 2 2 2 8 2" xfId="3433" xr:uid="{00000000-0005-0000-0000-0000AC0C0000}"/>
    <cellStyle name="20% - Accent1 2 2 3 2 2 2 8 2 2" xfId="3434" xr:uid="{00000000-0005-0000-0000-0000AD0C0000}"/>
    <cellStyle name="20% - Accent1 2 2 3 2 2 2 8 3" xfId="3435" xr:uid="{00000000-0005-0000-0000-0000AE0C0000}"/>
    <cellStyle name="20% - Accent1 2 2 3 2 2 2 9" xfId="3436" xr:uid="{00000000-0005-0000-0000-0000AF0C0000}"/>
    <cellStyle name="20% - Accent1 2 2 3 2 2 2 9 2" xfId="3437" xr:uid="{00000000-0005-0000-0000-0000B00C0000}"/>
    <cellStyle name="20% - Accent1 2 2 3 2 2 3" xfId="3438" xr:uid="{00000000-0005-0000-0000-0000B10C0000}"/>
    <cellStyle name="20% - Accent1 2 2 3 2 2 3 10" xfId="3439" xr:uid="{00000000-0005-0000-0000-0000B20C0000}"/>
    <cellStyle name="20% - Accent1 2 2 3 2 2 3 10 2" xfId="3440" xr:uid="{00000000-0005-0000-0000-0000B30C0000}"/>
    <cellStyle name="20% - Accent1 2 2 3 2 2 3 11" xfId="3441" xr:uid="{00000000-0005-0000-0000-0000B40C0000}"/>
    <cellStyle name="20% - Accent1 2 2 3 2 2 3 2" xfId="3442" xr:uid="{00000000-0005-0000-0000-0000B50C0000}"/>
    <cellStyle name="20% - Accent1 2 2 3 2 2 3 2 2" xfId="3443" xr:uid="{00000000-0005-0000-0000-0000B60C0000}"/>
    <cellStyle name="20% - Accent1 2 2 3 2 2 3 2 2 2" xfId="3444" xr:uid="{00000000-0005-0000-0000-0000B70C0000}"/>
    <cellStyle name="20% - Accent1 2 2 3 2 2 3 2 2 2 2" xfId="3445" xr:uid="{00000000-0005-0000-0000-0000B80C0000}"/>
    <cellStyle name="20% - Accent1 2 2 3 2 2 3 2 2 2 2 2" xfId="3446" xr:uid="{00000000-0005-0000-0000-0000B90C0000}"/>
    <cellStyle name="20% - Accent1 2 2 3 2 2 3 2 2 2 3" xfId="3447" xr:uid="{00000000-0005-0000-0000-0000BA0C0000}"/>
    <cellStyle name="20% - Accent1 2 2 3 2 2 3 2 2 3" xfId="3448" xr:uid="{00000000-0005-0000-0000-0000BB0C0000}"/>
    <cellStyle name="20% - Accent1 2 2 3 2 2 3 2 2 3 2" xfId="3449" xr:uid="{00000000-0005-0000-0000-0000BC0C0000}"/>
    <cellStyle name="20% - Accent1 2 2 3 2 2 3 2 2 4" xfId="3450" xr:uid="{00000000-0005-0000-0000-0000BD0C0000}"/>
    <cellStyle name="20% - Accent1 2 2 3 2 2 3 2 3" xfId="3451" xr:uid="{00000000-0005-0000-0000-0000BE0C0000}"/>
    <cellStyle name="20% - Accent1 2 2 3 2 2 3 2 3 2" xfId="3452" xr:uid="{00000000-0005-0000-0000-0000BF0C0000}"/>
    <cellStyle name="20% - Accent1 2 2 3 2 2 3 2 3 2 2" xfId="3453" xr:uid="{00000000-0005-0000-0000-0000C00C0000}"/>
    <cellStyle name="20% - Accent1 2 2 3 2 2 3 2 3 2 2 2" xfId="3454" xr:uid="{00000000-0005-0000-0000-0000C10C0000}"/>
    <cellStyle name="20% - Accent1 2 2 3 2 2 3 2 3 2 3" xfId="3455" xr:uid="{00000000-0005-0000-0000-0000C20C0000}"/>
    <cellStyle name="20% - Accent1 2 2 3 2 2 3 2 3 3" xfId="3456" xr:uid="{00000000-0005-0000-0000-0000C30C0000}"/>
    <cellStyle name="20% - Accent1 2 2 3 2 2 3 2 3 3 2" xfId="3457" xr:uid="{00000000-0005-0000-0000-0000C40C0000}"/>
    <cellStyle name="20% - Accent1 2 2 3 2 2 3 2 3 4" xfId="3458" xr:uid="{00000000-0005-0000-0000-0000C50C0000}"/>
    <cellStyle name="20% - Accent1 2 2 3 2 2 3 2 4" xfId="3459" xr:uid="{00000000-0005-0000-0000-0000C60C0000}"/>
    <cellStyle name="20% - Accent1 2 2 3 2 2 3 2 4 2" xfId="3460" xr:uid="{00000000-0005-0000-0000-0000C70C0000}"/>
    <cellStyle name="20% - Accent1 2 2 3 2 2 3 2 4 2 2" xfId="3461" xr:uid="{00000000-0005-0000-0000-0000C80C0000}"/>
    <cellStyle name="20% - Accent1 2 2 3 2 2 3 2 4 2 2 2" xfId="3462" xr:uid="{00000000-0005-0000-0000-0000C90C0000}"/>
    <cellStyle name="20% - Accent1 2 2 3 2 2 3 2 4 2 3" xfId="3463" xr:uid="{00000000-0005-0000-0000-0000CA0C0000}"/>
    <cellStyle name="20% - Accent1 2 2 3 2 2 3 2 4 3" xfId="3464" xr:uid="{00000000-0005-0000-0000-0000CB0C0000}"/>
    <cellStyle name="20% - Accent1 2 2 3 2 2 3 2 4 3 2" xfId="3465" xr:uid="{00000000-0005-0000-0000-0000CC0C0000}"/>
    <cellStyle name="20% - Accent1 2 2 3 2 2 3 2 4 4" xfId="3466" xr:uid="{00000000-0005-0000-0000-0000CD0C0000}"/>
    <cellStyle name="20% - Accent1 2 2 3 2 2 3 2 5" xfId="3467" xr:uid="{00000000-0005-0000-0000-0000CE0C0000}"/>
    <cellStyle name="20% - Accent1 2 2 3 2 2 3 2 5 2" xfId="3468" xr:uid="{00000000-0005-0000-0000-0000CF0C0000}"/>
    <cellStyle name="20% - Accent1 2 2 3 2 2 3 2 5 2 2" xfId="3469" xr:uid="{00000000-0005-0000-0000-0000D00C0000}"/>
    <cellStyle name="20% - Accent1 2 2 3 2 2 3 2 5 3" xfId="3470" xr:uid="{00000000-0005-0000-0000-0000D10C0000}"/>
    <cellStyle name="20% - Accent1 2 2 3 2 2 3 2 6" xfId="3471" xr:uid="{00000000-0005-0000-0000-0000D20C0000}"/>
    <cellStyle name="20% - Accent1 2 2 3 2 2 3 2 6 2" xfId="3472" xr:uid="{00000000-0005-0000-0000-0000D30C0000}"/>
    <cellStyle name="20% - Accent1 2 2 3 2 2 3 2 6 2 2" xfId="3473" xr:uid="{00000000-0005-0000-0000-0000D40C0000}"/>
    <cellStyle name="20% - Accent1 2 2 3 2 2 3 2 6 3" xfId="3474" xr:uid="{00000000-0005-0000-0000-0000D50C0000}"/>
    <cellStyle name="20% - Accent1 2 2 3 2 2 3 2 7" xfId="3475" xr:uid="{00000000-0005-0000-0000-0000D60C0000}"/>
    <cellStyle name="20% - Accent1 2 2 3 2 2 3 2 7 2" xfId="3476" xr:uid="{00000000-0005-0000-0000-0000D70C0000}"/>
    <cellStyle name="20% - Accent1 2 2 3 2 2 3 2 8" xfId="3477" xr:uid="{00000000-0005-0000-0000-0000D80C0000}"/>
    <cellStyle name="20% - Accent1 2 2 3 2 2 3 2 8 2" xfId="3478" xr:uid="{00000000-0005-0000-0000-0000D90C0000}"/>
    <cellStyle name="20% - Accent1 2 2 3 2 2 3 2 9" xfId="3479" xr:uid="{00000000-0005-0000-0000-0000DA0C0000}"/>
    <cellStyle name="20% - Accent1 2 2 3 2 2 3 3" xfId="3480" xr:uid="{00000000-0005-0000-0000-0000DB0C0000}"/>
    <cellStyle name="20% - Accent1 2 2 3 2 2 3 3 2" xfId="3481" xr:uid="{00000000-0005-0000-0000-0000DC0C0000}"/>
    <cellStyle name="20% - Accent1 2 2 3 2 2 3 3 2 2" xfId="3482" xr:uid="{00000000-0005-0000-0000-0000DD0C0000}"/>
    <cellStyle name="20% - Accent1 2 2 3 2 2 3 3 2 2 2" xfId="3483" xr:uid="{00000000-0005-0000-0000-0000DE0C0000}"/>
    <cellStyle name="20% - Accent1 2 2 3 2 2 3 3 2 2 2 2" xfId="3484" xr:uid="{00000000-0005-0000-0000-0000DF0C0000}"/>
    <cellStyle name="20% - Accent1 2 2 3 2 2 3 3 2 2 3" xfId="3485" xr:uid="{00000000-0005-0000-0000-0000E00C0000}"/>
    <cellStyle name="20% - Accent1 2 2 3 2 2 3 3 2 3" xfId="3486" xr:uid="{00000000-0005-0000-0000-0000E10C0000}"/>
    <cellStyle name="20% - Accent1 2 2 3 2 2 3 3 2 3 2" xfId="3487" xr:uid="{00000000-0005-0000-0000-0000E20C0000}"/>
    <cellStyle name="20% - Accent1 2 2 3 2 2 3 3 2 4" xfId="3488" xr:uid="{00000000-0005-0000-0000-0000E30C0000}"/>
    <cellStyle name="20% - Accent1 2 2 3 2 2 3 3 3" xfId="3489" xr:uid="{00000000-0005-0000-0000-0000E40C0000}"/>
    <cellStyle name="20% - Accent1 2 2 3 2 2 3 3 3 2" xfId="3490" xr:uid="{00000000-0005-0000-0000-0000E50C0000}"/>
    <cellStyle name="20% - Accent1 2 2 3 2 2 3 3 3 2 2" xfId="3491" xr:uid="{00000000-0005-0000-0000-0000E60C0000}"/>
    <cellStyle name="20% - Accent1 2 2 3 2 2 3 3 3 2 2 2" xfId="3492" xr:uid="{00000000-0005-0000-0000-0000E70C0000}"/>
    <cellStyle name="20% - Accent1 2 2 3 2 2 3 3 3 2 3" xfId="3493" xr:uid="{00000000-0005-0000-0000-0000E80C0000}"/>
    <cellStyle name="20% - Accent1 2 2 3 2 2 3 3 3 3" xfId="3494" xr:uid="{00000000-0005-0000-0000-0000E90C0000}"/>
    <cellStyle name="20% - Accent1 2 2 3 2 2 3 3 3 3 2" xfId="3495" xr:uid="{00000000-0005-0000-0000-0000EA0C0000}"/>
    <cellStyle name="20% - Accent1 2 2 3 2 2 3 3 3 4" xfId="3496" xr:uid="{00000000-0005-0000-0000-0000EB0C0000}"/>
    <cellStyle name="20% - Accent1 2 2 3 2 2 3 3 4" xfId="3497" xr:uid="{00000000-0005-0000-0000-0000EC0C0000}"/>
    <cellStyle name="20% - Accent1 2 2 3 2 2 3 3 4 2" xfId="3498" xr:uid="{00000000-0005-0000-0000-0000ED0C0000}"/>
    <cellStyle name="20% - Accent1 2 2 3 2 2 3 3 4 2 2" xfId="3499" xr:uid="{00000000-0005-0000-0000-0000EE0C0000}"/>
    <cellStyle name="20% - Accent1 2 2 3 2 2 3 3 4 2 2 2" xfId="3500" xr:uid="{00000000-0005-0000-0000-0000EF0C0000}"/>
    <cellStyle name="20% - Accent1 2 2 3 2 2 3 3 4 2 3" xfId="3501" xr:uid="{00000000-0005-0000-0000-0000F00C0000}"/>
    <cellStyle name="20% - Accent1 2 2 3 2 2 3 3 4 3" xfId="3502" xr:uid="{00000000-0005-0000-0000-0000F10C0000}"/>
    <cellStyle name="20% - Accent1 2 2 3 2 2 3 3 4 3 2" xfId="3503" xr:uid="{00000000-0005-0000-0000-0000F20C0000}"/>
    <cellStyle name="20% - Accent1 2 2 3 2 2 3 3 4 4" xfId="3504" xr:uid="{00000000-0005-0000-0000-0000F30C0000}"/>
    <cellStyle name="20% - Accent1 2 2 3 2 2 3 3 5" xfId="3505" xr:uid="{00000000-0005-0000-0000-0000F40C0000}"/>
    <cellStyle name="20% - Accent1 2 2 3 2 2 3 3 5 2" xfId="3506" xr:uid="{00000000-0005-0000-0000-0000F50C0000}"/>
    <cellStyle name="20% - Accent1 2 2 3 2 2 3 3 5 2 2" xfId="3507" xr:uid="{00000000-0005-0000-0000-0000F60C0000}"/>
    <cellStyle name="20% - Accent1 2 2 3 2 2 3 3 5 3" xfId="3508" xr:uid="{00000000-0005-0000-0000-0000F70C0000}"/>
    <cellStyle name="20% - Accent1 2 2 3 2 2 3 3 6" xfId="3509" xr:uid="{00000000-0005-0000-0000-0000F80C0000}"/>
    <cellStyle name="20% - Accent1 2 2 3 2 2 3 3 6 2" xfId="3510" xr:uid="{00000000-0005-0000-0000-0000F90C0000}"/>
    <cellStyle name="20% - Accent1 2 2 3 2 2 3 3 6 2 2" xfId="3511" xr:uid="{00000000-0005-0000-0000-0000FA0C0000}"/>
    <cellStyle name="20% - Accent1 2 2 3 2 2 3 3 6 3" xfId="3512" xr:uid="{00000000-0005-0000-0000-0000FB0C0000}"/>
    <cellStyle name="20% - Accent1 2 2 3 2 2 3 3 7" xfId="3513" xr:uid="{00000000-0005-0000-0000-0000FC0C0000}"/>
    <cellStyle name="20% - Accent1 2 2 3 2 2 3 3 7 2" xfId="3514" xr:uid="{00000000-0005-0000-0000-0000FD0C0000}"/>
    <cellStyle name="20% - Accent1 2 2 3 2 2 3 3 8" xfId="3515" xr:uid="{00000000-0005-0000-0000-0000FE0C0000}"/>
    <cellStyle name="20% - Accent1 2 2 3 2 2 3 3 8 2" xfId="3516" xr:uid="{00000000-0005-0000-0000-0000FF0C0000}"/>
    <cellStyle name="20% - Accent1 2 2 3 2 2 3 3 9" xfId="3517" xr:uid="{00000000-0005-0000-0000-0000000D0000}"/>
    <cellStyle name="20% - Accent1 2 2 3 2 2 3 4" xfId="3518" xr:uid="{00000000-0005-0000-0000-0000010D0000}"/>
    <cellStyle name="20% - Accent1 2 2 3 2 2 3 4 2" xfId="3519" xr:uid="{00000000-0005-0000-0000-0000020D0000}"/>
    <cellStyle name="20% - Accent1 2 2 3 2 2 3 4 2 2" xfId="3520" xr:uid="{00000000-0005-0000-0000-0000030D0000}"/>
    <cellStyle name="20% - Accent1 2 2 3 2 2 3 4 2 2 2" xfId="3521" xr:uid="{00000000-0005-0000-0000-0000040D0000}"/>
    <cellStyle name="20% - Accent1 2 2 3 2 2 3 4 2 3" xfId="3522" xr:uid="{00000000-0005-0000-0000-0000050D0000}"/>
    <cellStyle name="20% - Accent1 2 2 3 2 2 3 4 3" xfId="3523" xr:uid="{00000000-0005-0000-0000-0000060D0000}"/>
    <cellStyle name="20% - Accent1 2 2 3 2 2 3 4 3 2" xfId="3524" xr:uid="{00000000-0005-0000-0000-0000070D0000}"/>
    <cellStyle name="20% - Accent1 2 2 3 2 2 3 4 4" xfId="3525" xr:uid="{00000000-0005-0000-0000-0000080D0000}"/>
    <cellStyle name="20% - Accent1 2 2 3 2 2 3 5" xfId="3526" xr:uid="{00000000-0005-0000-0000-0000090D0000}"/>
    <cellStyle name="20% - Accent1 2 2 3 2 2 3 5 2" xfId="3527" xr:uid="{00000000-0005-0000-0000-00000A0D0000}"/>
    <cellStyle name="20% - Accent1 2 2 3 2 2 3 5 2 2" xfId="3528" xr:uid="{00000000-0005-0000-0000-00000B0D0000}"/>
    <cellStyle name="20% - Accent1 2 2 3 2 2 3 5 2 2 2" xfId="3529" xr:uid="{00000000-0005-0000-0000-00000C0D0000}"/>
    <cellStyle name="20% - Accent1 2 2 3 2 2 3 5 2 3" xfId="3530" xr:uid="{00000000-0005-0000-0000-00000D0D0000}"/>
    <cellStyle name="20% - Accent1 2 2 3 2 2 3 5 3" xfId="3531" xr:uid="{00000000-0005-0000-0000-00000E0D0000}"/>
    <cellStyle name="20% - Accent1 2 2 3 2 2 3 5 3 2" xfId="3532" xr:uid="{00000000-0005-0000-0000-00000F0D0000}"/>
    <cellStyle name="20% - Accent1 2 2 3 2 2 3 5 4" xfId="3533" xr:uid="{00000000-0005-0000-0000-0000100D0000}"/>
    <cellStyle name="20% - Accent1 2 2 3 2 2 3 6" xfId="3534" xr:uid="{00000000-0005-0000-0000-0000110D0000}"/>
    <cellStyle name="20% - Accent1 2 2 3 2 2 3 6 2" xfId="3535" xr:uid="{00000000-0005-0000-0000-0000120D0000}"/>
    <cellStyle name="20% - Accent1 2 2 3 2 2 3 6 2 2" xfId="3536" xr:uid="{00000000-0005-0000-0000-0000130D0000}"/>
    <cellStyle name="20% - Accent1 2 2 3 2 2 3 6 2 2 2" xfId="3537" xr:uid="{00000000-0005-0000-0000-0000140D0000}"/>
    <cellStyle name="20% - Accent1 2 2 3 2 2 3 6 2 3" xfId="3538" xr:uid="{00000000-0005-0000-0000-0000150D0000}"/>
    <cellStyle name="20% - Accent1 2 2 3 2 2 3 6 3" xfId="3539" xr:uid="{00000000-0005-0000-0000-0000160D0000}"/>
    <cellStyle name="20% - Accent1 2 2 3 2 2 3 6 3 2" xfId="3540" xr:uid="{00000000-0005-0000-0000-0000170D0000}"/>
    <cellStyle name="20% - Accent1 2 2 3 2 2 3 6 4" xfId="3541" xr:uid="{00000000-0005-0000-0000-0000180D0000}"/>
    <cellStyle name="20% - Accent1 2 2 3 2 2 3 7" xfId="3542" xr:uid="{00000000-0005-0000-0000-0000190D0000}"/>
    <cellStyle name="20% - Accent1 2 2 3 2 2 3 7 2" xfId="3543" xr:uid="{00000000-0005-0000-0000-00001A0D0000}"/>
    <cellStyle name="20% - Accent1 2 2 3 2 2 3 7 2 2" xfId="3544" xr:uid="{00000000-0005-0000-0000-00001B0D0000}"/>
    <cellStyle name="20% - Accent1 2 2 3 2 2 3 7 3" xfId="3545" xr:uid="{00000000-0005-0000-0000-00001C0D0000}"/>
    <cellStyle name="20% - Accent1 2 2 3 2 2 3 8" xfId="3546" xr:uid="{00000000-0005-0000-0000-00001D0D0000}"/>
    <cellStyle name="20% - Accent1 2 2 3 2 2 3 8 2" xfId="3547" xr:uid="{00000000-0005-0000-0000-00001E0D0000}"/>
    <cellStyle name="20% - Accent1 2 2 3 2 2 3 8 2 2" xfId="3548" xr:uid="{00000000-0005-0000-0000-00001F0D0000}"/>
    <cellStyle name="20% - Accent1 2 2 3 2 2 3 8 3" xfId="3549" xr:uid="{00000000-0005-0000-0000-0000200D0000}"/>
    <cellStyle name="20% - Accent1 2 2 3 2 2 3 9" xfId="3550" xr:uid="{00000000-0005-0000-0000-0000210D0000}"/>
    <cellStyle name="20% - Accent1 2 2 3 2 2 3 9 2" xfId="3551" xr:uid="{00000000-0005-0000-0000-0000220D0000}"/>
    <cellStyle name="20% - Accent1 2 2 3 2 2 4" xfId="3552" xr:uid="{00000000-0005-0000-0000-0000230D0000}"/>
    <cellStyle name="20% - Accent1 2 2 3 2 2 4 10" xfId="3553" xr:uid="{00000000-0005-0000-0000-0000240D0000}"/>
    <cellStyle name="20% - Accent1 2 2 3 2 2 4 10 2" xfId="3554" xr:uid="{00000000-0005-0000-0000-0000250D0000}"/>
    <cellStyle name="20% - Accent1 2 2 3 2 2 4 11" xfId="3555" xr:uid="{00000000-0005-0000-0000-0000260D0000}"/>
    <cellStyle name="20% - Accent1 2 2 3 2 2 4 2" xfId="3556" xr:uid="{00000000-0005-0000-0000-0000270D0000}"/>
    <cellStyle name="20% - Accent1 2 2 3 2 2 4 2 2" xfId="3557" xr:uid="{00000000-0005-0000-0000-0000280D0000}"/>
    <cellStyle name="20% - Accent1 2 2 3 2 2 4 2 2 2" xfId="3558" xr:uid="{00000000-0005-0000-0000-0000290D0000}"/>
    <cellStyle name="20% - Accent1 2 2 3 2 2 4 2 2 2 2" xfId="3559" xr:uid="{00000000-0005-0000-0000-00002A0D0000}"/>
    <cellStyle name="20% - Accent1 2 2 3 2 2 4 2 2 2 2 2" xfId="3560" xr:uid="{00000000-0005-0000-0000-00002B0D0000}"/>
    <cellStyle name="20% - Accent1 2 2 3 2 2 4 2 2 2 3" xfId="3561" xr:uid="{00000000-0005-0000-0000-00002C0D0000}"/>
    <cellStyle name="20% - Accent1 2 2 3 2 2 4 2 2 3" xfId="3562" xr:uid="{00000000-0005-0000-0000-00002D0D0000}"/>
    <cellStyle name="20% - Accent1 2 2 3 2 2 4 2 2 3 2" xfId="3563" xr:uid="{00000000-0005-0000-0000-00002E0D0000}"/>
    <cellStyle name="20% - Accent1 2 2 3 2 2 4 2 2 4" xfId="3564" xr:uid="{00000000-0005-0000-0000-00002F0D0000}"/>
    <cellStyle name="20% - Accent1 2 2 3 2 2 4 2 3" xfId="3565" xr:uid="{00000000-0005-0000-0000-0000300D0000}"/>
    <cellStyle name="20% - Accent1 2 2 3 2 2 4 2 3 2" xfId="3566" xr:uid="{00000000-0005-0000-0000-0000310D0000}"/>
    <cellStyle name="20% - Accent1 2 2 3 2 2 4 2 3 2 2" xfId="3567" xr:uid="{00000000-0005-0000-0000-0000320D0000}"/>
    <cellStyle name="20% - Accent1 2 2 3 2 2 4 2 3 2 2 2" xfId="3568" xr:uid="{00000000-0005-0000-0000-0000330D0000}"/>
    <cellStyle name="20% - Accent1 2 2 3 2 2 4 2 3 2 3" xfId="3569" xr:uid="{00000000-0005-0000-0000-0000340D0000}"/>
    <cellStyle name="20% - Accent1 2 2 3 2 2 4 2 3 3" xfId="3570" xr:uid="{00000000-0005-0000-0000-0000350D0000}"/>
    <cellStyle name="20% - Accent1 2 2 3 2 2 4 2 3 3 2" xfId="3571" xr:uid="{00000000-0005-0000-0000-0000360D0000}"/>
    <cellStyle name="20% - Accent1 2 2 3 2 2 4 2 3 4" xfId="3572" xr:uid="{00000000-0005-0000-0000-0000370D0000}"/>
    <cellStyle name="20% - Accent1 2 2 3 2 2 4 2 4" xfId="3573" xr:uid="{00000000-0005-0000-0000-0000380D0000}"/>
    <cellStyle name="20% - Accent1 2 2 3 2 2 4 2 4 2" xfId="3574" xr:uid="{00000000-0005-0000-0000-0000390D0000}"/>
    <cellStyle name="20% - Accent1 2 2 3 2 2 4 2 4 2 2" xfId="3575" xr:uid="{00000000-0005-0000-0000-00003A0D0000}"/>
    <cellStyle name="20% - Accent1 2 2 3 2 2 4 2 4 2 2 2" xfId="3576" xr:uid="{00000000-0005-0000-0000-00003B0D0000}"/>
    <cellStyle name="20% - Accent1 2 2 3 2 2 4 2 4 2 3" xfId="3577" xr:uid="{00000000-0005-0000-0000-00003C0D0000}"/>
    <cellStyle name="20% - Accent1 2 2 3 2 2 4 2 4 3" xfId="3578" xr:uid="{00000000-0005-0000-0000-00003D0D0000}"/>
    <cellStyle name="20% - Accent1 2 2 3 2 2 4 2 4 3 2" xfId="3579" xr:uid="{00000000-0005-0000-0000-00003E0D0000}"/>
    <cellStyle name="20% - Accent1 2 2 3 2 2 4 2 4 4" xfId="3580" xr:uid="{00000000-0005-0000-0000-00003F0D0000}"/>
    <cellStyle name="20% - Accent1 2 2 3 2 2 4 2 5" xfId="3581" xr:uid="{00000000-0005-0000-0000-0000400D0000}"/>
    <cellStyle name="20% - Accent1 2 2 3 2 2 4 2 5 2" xfId="3582" xr:uid="{00000000-0005-0000-0000-0000410D0000}"/>
    <cellStyle name="20% - Accent1 2 2 3 2 2 4 2 5 2 2" xfId="3583" xr:uid="{00000000-0005-0000-0000-0000420D0000}"/>
    <cellStyle name="20% - Accent1 2 2 3 2 2 4 2 5 3" xfId="3584" xr:uid="{00000000-0005-0000-0000-0000430D0000}"/>
    <cellStyle name="20% - Accent1 2 2 3 2 2 4 2 6" xfId="3585" xr:uid="{00000000-0005-0000-0000-0000440D0000}"/>
    <cellStyle name="20% - Accent1 2 2 3 2 2 4 2 6 2" xfId="3586" xr:uid="{00000000-0005-0000-0000-0000450D0000}"/>
    <cellStyle name="20% - Accent1 2 2 3 2 2 4 2 6 2 2" xfId="3587" xr:uid="{00000000-0005-0000-0000-0000460D0000}"/>
    <cellStyle name="20% - Accent1 2 2 3 2 2 4 2 6 3" xfId="3588" xr:uid="{00000000-0005-0000-0000-0000470D0000}"/>
    <cellStyle name="20% - Accent1 2 2 3 2 2 4 2 7" xfId="3589" xr:uid="{00000000-0005-0000-0000-0000480D0000}"/>
    <cellStyle name="20% - Accent1 2 2 3 2 2 4 2 7 2" xfId="3590" xr:uid="{00000000-0005-0000-0000-0000490D0000}"/>
    <cellStyle name="20% - Accent1 2 2 3 2 2 4 2 8" xfId="3591" xr:uid="{00000000-0005-0000-0000-00004A0D0000}"/>
    <cellStyle name="20% - Accent1 2 2 3 2 2 4 2 8 2" xfId="3592" xr:uid="{00000000-0005-0000-0000-00004B0D0000}"/>
    <cellStyle name="20% - Accent1 2 2 3 2 2 4 2 9" xfId="3593" xr:uid="{00000000-0005-0000-0000-00004C0D0000}"/>
    <cellStyle name="20% - Accent1 2 2 3 2 2 4 3" xfId="3594" xr:uid="{00000000-0005-0000-0000-00004D0D0000}"/>
    <cellStyle name="20% - Accent1 2 2 3 2 2 4 3 2" xfId="3595" xr:uid="{00000000-0005-0000-0000-00004E0D0000}"/>
    <cellStyle name="20% - Accent1 2 2 3 2 2 4 3 2 2" xfId="3596" xr:uid="{00000000-0005-0000-0000-00004F0D0000}"/>
    <cellStyle name="20% - Accent1 2 2 3 2 2 4 3 2 2 2" xfId="3597" xr:uid="{00000000-0005-0000-0000-0000500D0000}"/>
    <cellStyle name="20% - Accent1 2 2 3 2 2 4 3 2 2 2 2" xfId="3598" xr:uid="{00000000-0005-0000-0000-0000510D0000}"/>
    <cellStyle name="20% - Accent1 2 2 3 2 2 4 3 2 2 3" xfId="3599" xr:uid="{00000000-0005-0000-0000-0000520D0000}"/>
    <cellStyle name="20% - Accent1 2 2 3 2 2 4 3 2 3" xfId="3600" xr:uid="{00000000-0005-0000-0000-0000530D0000}"/>
    <cellStyle name="20% - Accent1 2 2 3 2 2 4 3 2 3 2" xfId="3601" xr:uid="{00000000-0005-0000-0000-0000540D0000}"/>
    <cellStyle name="20% - Accent1 2 2 3 2 2 4 3 2 4" xfId="3602" xr:uid="{00000000-0005-0000-0000-0000550D0000}"/>
    <cellStyle name="20% - Accent1 2 2 3 2 2 4 3 3" xfId="3603" xr:uid="{00000000-0005-0000-0000-0000560D0000}"/>
    <cellStyle name="20% - Accent1 2 2 3 2 2 4 3 3 2" xfId="3604" xr:uid="{00000000-0005-0000-0000-0000570D0000}"/>
    <cellStyle name="20% - Accent1 2 2 3 2 2 4 3 3 2 2" xfId="3605" xr:uid="{00000000-0005-0000-0000-0000580D0000}"/>
    <cellStyle name="20% - Accent1 2 2 3 2 2 4 3 3 2 2 2" xfId="3606" xr:uid="{00000000-0005-0000-0000-0000590D0000}"/>
    <cellStyle name="20% - Accent1 2 2 3 2 2 4 3 3 2 3" xfId="3607" xr:uid="{00000000-0005-0000-0000-00005A0D0000}"/>
    <cellStyle name="20% - Accent1 2 2 3 2 2 4 3 3 3" xfId="3608" xr:uid="{00000000-0005-0000-0000-00005B0D0000}"/>
    <cellStyle name="20% - Accent1 2 2 3 2 2 4 3 3 3 2" xfId="3609" xr:uid="{00000000-0005-0000-0000-00005C0D0000}"/>
    <cellStyle name="20% - Accent1 2 2 3 2 2 4 3 3 4" xfId="3610" xr:uid="{00000000-0005-0000-0000-00005D0D0000}"/>
    <cellStyle name="20% - Accent1 2 2 3 2 2 4 3 4" xfId="3611" xr:uid="{00000000-0005-0000-0000-00005E0D0000}"/>
    <cellStyle name="20% - Accent1 2 2 3 2 2 4 3 4 2" xfId="3612" xr:uid="{00000000-0005-0000-0000-00005F0D0000}"/>
    <cellStyle name="20% - Accent1 2 2 3 2 2 4 3 4 2 2" xfId="3613" xr:uid="{00000000-0005-0000-0000-0000600D0000}"/>
    <cellStyle name="20% - Accent1 2 2 3 2 2 4 3 4 2 2 2" xfId="3614" xr:uid="{00000000-0005-0000-0000-0000610D0000}"/>
    <cellStyle name="20% - Accent1 2 2 3 2 2 4 3 4 2 3" xfId="3615" xr:uid="{00000000-0005-0000-0000-0000620D0000}"/>
    <cellStyle name="20% - Accent1 2 2 3 2 2 4 3 4 3" xfId="3616" xr:uid="{00000000-0005-0000-0000-0000630D0000}"/>
    <cellStyle name="20% - Accent1 2 2 3 2 2 4 3 4 3 2" xfId="3617" xr:uid="{00000000-0005-0000-0000-0000640D0000}"/>
    <cellStyle name="20% - Accent1 2 2 3 2 2 4 3 4 4" xfId="3618" xr:uid="{00000000-0005-0000-0000-0000650D0000}"/>
    <cellStyle name="20% - Accent1 2 2 3 2 2 4 3 5" xfId="3619" xr:uid="{00000000-0005-0000-0000-0000660D0000}"/>
    <cellStyle name="20% - Accent1 2 2 3 2 2 4 3 5 2" xfId="3620" xr:uid="{00000000-0005-0000-0000-0000670D0000}"/>
    <cellStyle name="20% - Accent1 2 2 3 2 2 4 3 5 2 2" xfId="3621" xr:uid="{00000000-0005-0000-0000-0000680D0000}"/>
    <cellStyle name="20% - Accent1 2 2 3 2 2 4 3 5 3" xfId="3622" xr:uid="{00000000-0005-0000-0000-0000690D0000}"/>
    <cellStyle name="20% - Accent1 2 2 3 2 2 4 3 6" xfId="3623" xr:uid="{00000000-0005-0000-0000-00006A0D0000}"/>
    <cellStyle name="20% - Accent1 2 2 3 2 2 4 3 6 2" xfId="3624" xr:uid="{00000000-0005-0000-0000-00006B0D0000}"/>
    <cellStyle name="20% - Accent1 2 2 3 2 2 4 3 6 2 2" xfId="3625" xr:uid="{00000000-0005-0000-0000-00006C0D0000}"/>
    <cellStyle name="20% - Accent1 2 2 3 2 2 4 3 6 3" xfId="3626" xr:uid="{00000000-0005-0000-0000-00006D0D0000}"/>
    <cellStyle name="20% - Accent1 2 2 3 2 2 4 3 7" xfId="3627" xr:uid="{00000000-0005-0000-0000-00006E0D0000}"/>
    <cellStyle name="20% - Accent1 2 2 3 2 2 4 3 7 2" xfId="3628" xr:uid="{00000000-0005-0000-0000-00006F0D0000}"/>
    <cellStyle name="20% - Accent1 2 2 3 2 2 4 3 8" xfId="3629" xr:uid="{00000000-0005-0000-0000-0000700D0000}"/>
    <cellStyle name="20% - Accent1 2 2 3 2 2 4 3 8 2" xfId="3630" xr:uid="{00000000-0005-0000-0000-0000710D0000}"/>
    <cellStyle name="20% - Accent1 2 2 3 2 2 4 3 9" xfId="3631" xr:uid="{00000000-0005-0000-0000-0000720D0000}"/>
    <cellStyle name="20% - Accent1 2 2 3 2 2 4 4" xfId="3632" xr:uid="{00000000-0005-0000-0000-0000730D0000}"/>
    <cellStyle name="20% - Accent1 2 2 3 2 2 4 4 2" xfId="3633" xr:uid="{00000000-0005-0000-0000-0000740D0000}"/>
    <cellStyle name="20% - Accent1 2 2 3 2 2 4 4 2 2" xfId="3634" xr:uid="{00000000-0005-0000-0000-0000750D0000}"/>
    <cellStyle name="20% - Accent1 2 2 3 2 2 4 4 2 2 2" xfId="3635" xr:uid="{00000000-0005-0000-0000-0000760D0000}"/>
    <cellStyle name="20% - Accent1 2 2 3 2 2 4 4 2 3" xfId="3636" xr:uid="{00000000-0005-0000-0000-0000770D0000}"/>
    <cellStyle name="20% - Accent1 2 2 3 2 2 4 4 3" xfId="3637" xr:uid="{00000000-0005-0000-0000-0000780D0000}"/>
    <cellStyle name="20% - Accent1 2 2 3 2 2 4 4 3 2" xfId="3638" xr:uid="{00000000-0005-0000-0000-0000790D0000}"/>
    <cellStyle name="20% - Accent1 2 2 3 2 2 4 4 4" xfId="3639" xr:uid="{00000000-0005-0000-0000-00007A0D0000}"/>
    <cellStyle name="20% - Accent1 2 2 3 2 2 4 5" xfId="3640" xr:uid="{00000000-0005-0000-0000-00007B0D0000}"/>
    <cellStyle name="20% - Accent1 2 2 3 2 2 4 5 2" xfId="3641" xr:uid="{00000000-0005-0000-0000-00007C0D0000}"/>
    <cellStyle name="20% - Accent1 2 2 3 2 2 4 5 2 2" xfId="3642" xr:uid="{00000000-0005-0000-0000-00007D0D0000}"/>
    <cellStyle name="20% - Accent1 2 2 3 2 2 4 5 2 2 2" xfId="3643" xr:uid="{00000000-0005-0000-0000-00007E0D0000}"/>
    <cellStyle name="20% - Accent1 2 2 3 2 2 4 5 2 3" xfId="3644" xr:uid="{00000000-0005-0000-0000-00007F0D0000}"/>
    <cellStyle name="20% - Accent1 2 2 3 2 2 4 5 3" xfId="3645" xr:uid="{00000000-0005-0000-0000-0000800D0000}"/>
    <cellStyle name="20% - Accent1 2 2 3 2 2 4 5 3 2" xfId="3646" xr:uid="{00000000-0005-0000-0000-0000810D0000}"/>
    <cellStyle name="20% - Accent1 2 2 3 2 2 4 5 4" xfId="3647" xr:uid="{00000000-0005-0000-0000-0000820D0000}"/>
    <cellStyle name="20% - Accent1 2 2 3 2 2 4 6" xfId="3648" xr:uid="{00000000-0005-0000-0000-0000830D0000}"/>
    <cellStyle name="20% - Accent1 2 2 3 2 2 4 6 2" xfId="3649" xr:uid="{00000000-0005-0000-0000-0000840D0000}"/>
    <cellStyle name="20% - Accent1 2 2 3 2 2 4 6 2 2" xfId="3650" xr:uid="{00000000-0005-0000-0000-0000850D0000}"/>
    <cellStyle name="20% - Accent1 2 2 3 2 2 4 6 2 2 2" xfId="3651" xr:uid="{00000000-0005-0000-0000-0000860D0000}"/>
    <cellStyle name="20% - Accent1 2 2 3 2 2 4 6 2 3" xfId="3652" xr:uid="{00000000-0005-0000-0000-0000870D0000}"/>
    <cellStyle name="20% - Accent1 2 2 3 2 2 4 6 3" xfId="3653" xr:uid="{00000000-0005-0000-0000-0000880D0000}"/>
    <cellStyle name="20% - Accent1 2 2 3 2 2 4 6 3 2" xfId="3654" xr:uid="{00000000-0005-0000-0000-0000890D0000}"/>
    <cellStyle name="20% - Accent1 2 2 3 2 2 4 6 4" xfId="3655" xr:uid="{00000000-0005-0000-0000-00008A0D0000}"/>
    <cellStyle name="20% - Accent1 2 2 3 2 2 4 7" xfId="3656" xr:uid="{00000000-0005-0000-0000-00008B0D0000}"/>
    <cellStyle name="20% - Accent1 2 2 3 2 2 4 7 2" xfId="3657" xr:uid="{00000000-0005-0000-0000-00008C0D0000}"/>
    <cellStyle name="20% - Accent1 2 2 3 2 2 4 7 2 2" xfId="3658" xr:uid="{00000000-0005-0000-0000-00008D0D0000}"/>
    <cellStyle name="20% - Accent1 2 2 3 2 2 4 7 3" xfId="3659" xr:uid="{00000000-0005-0000-0000-00008E0D0000}"/>
    <cellStyle name="20% - Accent1 2 2 3 2 2 4 8" xfId="3660" xr:uid="{00000000-0005-0000-0000-00008F0D0000}"/>
    <cellStyle name="20% - Accent1 2 2 3 2 2 4 8 2" xfId="3661" xr:uid="{00000000-0005-0000-0000-0000900D0000}"/>
    <cellStyle name="20% - Accent1 2 2 3 2 2 4 8 2 2" xfId="3662" xr:uid="{00000000-0005-0000-0000-0000910D0000}"/>
    <cellStyle name="20% - Accent1 2 2 3 2 2 4 8 3" xfId="3663" xr:uid="{00000000-0005-0000-0000-0000920D0000}"/>
    <cellStyle name="20% - Accent1 2 2 3 2 2 4 9" xfId="3664" xr:uid="{00000000-0005-0000-0000-0000930D0000}"/>
    <cellStyle name="20% - Accent1 2 2 3 2 2 4 9 2" xfId="3665" xr:uid="{00000000-0005-0000-0000-0000940D0000}"/>
    <cellStyle name="20% - Accent1 2 2 3 2 2 5" xfId="3666" xr:uid="{00000000-0005-0000-0000-0000950D0000}"/>
    <cellStyle name="20% - Accent1 2 2 3 2 2 5 2" xfId="3667" xr:uid="{00000000-0005-0000-0000-0000960D0000}"/>
    <cellStyle name="20% - Accent1 2 2 3 2 2 5 2 2" xfId="3668" xr:uid="{00000000-0005-0000-0000-0000970D0000}"/>
    <cellStyle name="20% - Accent1 2 2 3 2 2 5 2 2 2" xfId="3669" xr:uid="{00000000-0005-0000-0000-0000980D0000}"/>
    <cellStyle name="20% - Accent1 2 2 3 2 2 5 2 2 2 2" xfId="3670" xr:uid="{00000000-0005-0000-0000-0000990D0000}"/>
    <cellStyle name="20% - Accent1 2 2 3 2 2 5 2 2 3" xfId="3671" xr:uid="{00000000-0005-0000-0000-00009A0D0000}"/>
    <cellStyle name="20% - Accent1 2 2 3 2 2 5 2 3" xfId="3672" xr:uid="{00000000-0005-0000-0000-00009B0D0000}"/>
    <cellStyle name="20% - Accent1 2 2 3 2 2 5 2 3 2" xfId="3673" xr:uid="{00000000-0005-0000-0000-00009C0D0000}"/>
    <cellStyle name="20% - Accent1 2 2 3 2 2 5 2 4" xfId="3674" xr:uid="{00000000-0005-0000-0000-00009D0D0000}"/>
    <cellStyle name="20% - Accent1 2 2 3 2 2 5 3" xfId="3675" xr:uid="{00000000-0005-0000-0000-00009E0D0000}"/>
    <cellStyle name="20% - Accent1 2 2 3 2 2 5 3 2" xfId="3676" xr:uid="{00000000-0005-0000-0000-00009F0D0000}"/>
    <cellStyle name="20% - Accent1 2 2 3 2 2 5 3 2 2" xfId="3677" xr:uid="{00000000-0005-0000-0000-0000A00D0000}"/>
    <cellStyle name="20% - Accent1 2 2 3 2 2 5 3 2 2 2" xfId="3678" xr:uid="{00000000-0005-0000-0000-0000A10D0000}"/>
    <cellStyle name="20% - Accent1 2 2 3 2 2 5 3 2 3" xfId="3679" xr:uid="{00000000-0005-0000-0000-0000A20D0000}"/>
    <cellStyle name="20% - Accent1 2 2 3 2 2 5 3 3" xfId="3680" xr:uid="{00000000-0005-0000-0000-0000A30D0000}"/>
    <cellStyle name="20% - Accent1 2 2 3 2 2 5 3 3 2" xfId="3681" xr:uid="{00000000-0005-0000-0000-0000A40D0000}"/>
    <cellStyle name="20% - Accent1 2 2 3 2 2 5 3 4" xfId="3682" xr:uid="{00000000-0005-0000-0000-0000A50D0000}"/>
    <cellStyle name="20% - Accent1 2 2 3 2 2 5 4" xfId="3683" xr:uid="{00000000-0005-0000-0000-0000A60D0000}"/>
    <cellStyle name="20% - Accent1 2 2 3 2 2 5 4 2" xfId="3684" xr:uid="{00000000-0005-0000-0000-0000A70D0000}"/>
    <cellStyle name="20% - Accent1 2 2 3 2 2 5 4 2 2" xfId="3685" xr:uid="{00000000-0005-0000-0000-0000A80D0000}"/>
    <cellStyle name="20% - Accent1 2 2 3 2 2 5 4 2 2 2" xfId="3686" xr:uid="{00000000-0005-0000-0000-0000A90D0000}"/>
    <cellStyle name="20% - Accent1 2 2 3 2 2 5 4 2 3" xfId="3687" xr:uid="{00000000-0005-0000-0000-0000AA0D0000}"/>
    <cellStyle name="20% - Accent1 2 2 3 2 2 5 4 3" xfId="3688" xr:uid="{00000000-0005-0000-0000-0000AB0D0000}"/>
    <cellStyle name="20% - Accent1 2 2 3 2 2 5 4 3 2" xfId="3689" xr:uid="{00000000-0005-0000-0000-0000AC0D0000}"/>
    <cellStyle name="20% - Accent1 2 2 3 2 2 5 4 4" xfId="3690" xr:uid="{00000000-0005-0000-0000-0000AD0D0000}"/>
    <cellStyle name="20% - Accent1 2 2 3 2 2 5 5" xfId="3691" xr:uid="{00000000-0005-0000-0000-0000AE0D0000}"/>
    <cellStyle name="20% - Accent1 2 2 3 2 2 5 5 2" xfId="3692" xr:uid="{00000000-0005-0000-0000-0000AF0D0000}"/>
    <cellStyle name="20% - Accent1 2 2 3 2 2 5 5 2 2" xfId="3693" xr:uid="{00000000-0005-0000-0000-0000B00D0000}"/>
    <cellStyle name="20% - Accent1 2 2 3 2 2 5 5 3" xfId="3694" xr:uid="{00000000-0005-0000-0000-0000B10D0000}"/>
    <cellStyle name="20% - Accent1 2 2 3 2 2 5 6" xfId="3695" xr:uid="{00000000-0005-0000-0000-0000B20D0000}"/>
    <cellStyle name="20% - Accent1 2 2 3 2 2 5 6 2" xfId="3696" xr:uid="{00000000-0005-0000-0000-0000B30D0000}"/>
    <cellStyle name="20% - Accent1 2 2 3 2 2 5 6 2 2" xfId="3697" xr:uid="{00000000-0005-0000-0000-0000B40D0000}"/>
    <cellStyle name="20% - Accent1 2 2 3 2 2 5 6 3" xfId="3698" xr:uid="{00000000-0005-0000-0000-0000B50D0000}"/>
    <cellStyle name="20% - Accent1 2 2 3 2 2 5 7" xfId="3699" xr:uid="{00000000-0005-0000-0000-0000B60D0000}"/>
    <cellStyle name="20% - Accent1 2 2 3 2 2 5 7 2" xfId="3700" xr:uid="{00000000-0005-0000-0000-0000B70D0000}"/>
    <cellStyle name="20% - Accent1 2 2 3 2 2 5 8" xfId="3701" xr:uid="{00000000-0005-0000-0000-0000B80D0000}"/>
    <cellStyle name="20% - Accent1 2 2 3 2 2 5 8 2" xfId="3702" xr:uid="{00000000-0005-0000-0000-0000B90D0000}"/>
    <cellStyle name="20% - Accent1 2 2 3 2 2 5 9" xfId="3703" xr:uid="{00000000-0005-0000-0000-0000BA0D0000}"/>
    <cellStyle name="20% - Accent1 2 2 3 2 2 6" xfId="3704" xr:uid="{00000000-0005-0000-0000-0000BB0D0000}"/>
    <cellStyle name="20% - Accent1 2 2 3 2 2 6 2" xfId="3705" xr:uid="{00000000-0005-0000-0000-0000BC0D0000}"/>
    <cellStyle name="20% - Accent1 2 2 3 2 2 6 2 2" xfId="3706" xr:uid="{00000000-0005-0000-0000-0000BD0D0000}"/>
    <cellStyle name="20% - Accent1 2 2 3 2 2 6 2 2 2" xfId="3707" xr:uid="{00000000-0005-0000-0000-0000BE0D0000}"/>
    <cellStyle name="20% - Accent1 2 2 3 2 2 6 2 2 2 2" xfId="3708" xr:uid="{00000000-0005-0000-0000-0000BF0D0000}"/>
    <cellStyle name="20% - Accent1 2 2 3 2 2 6 2 2 3" xfId="3709" xr:uid="{00000000-0005-0000-0000-0000C00D0000}"/>
    <cellStyle name="20% - Accent1 2 2 3 2 2 6 2 3" xfId="3710" xr:uid="{00000000-0005-0000-0000-0000C10D0000}"/>
    <cellStyle name="20% - Accent1 2 2 3 2 2 6 2 3 2" xfId="3711" xr:uid="{00000000-0005-0000-0000-0000C20D0000}"/>
    <cellStyle name="20% - Accent1 2 2 3 2 2 6 2 4" xfId="3712" xr:uid="{00000000-0005-0000-0000-0000C30D0000}"/>
    <cellStyle name="20% - Accent1 2 2 3 2 2 6 3" xfId="3713" xr:uid="{00000000-0005-0000-0000-0000C40D0000}"/>
    <cellStyle name="20% - Accent1 2 2 3 2 2 6 3 2" xfId="3714" xr:uid="{00000000-0005-0000-0000-0000C50D0000}"/>
    <cellStyle name="20% - Accent1 2 2 3 2 2 6 3 2 2" xfId="3715" xr:uid="{00000000-0005-0000-0000-0000C60D0000}"/>
    <cellStyle name="20% - Accent1 2 2 3 2 2 6 3 2 2 2" xfId="3716" xr:uid="{00000000-0005-0000-0000-0000C70D0000}"/>
    <cellStyle name="20% - Accent1 2 2 3 2 2 6 3 2 3" xfId="3717" xr:uid="{00000000-0005-0000-0000-0000C80D0000}"/>
    <cellStyle name="20% - Accent1 2 2 3 2 2 6 3 3" xfId="3718" xr:uid="{00000000-0005-0000-0000-0000C90D0000}"/>
    <cellStyle name="20% - Accent1 2 2 3 2 2 6 3 3 2" xfId="3719" xr:uid="{00000000-0005-0000-0000-0000CA0D0000}"/>
    <cellStyle name="20% - Accent1 2 2 3 2 2 6 3 4" xfId="3720" xr:uid="{00000000-0005-0000-0000-0000CB0D0000}"/>
    <cellStyle name="20% - Accent1 2 2 3 2 2 6 4" xfId="3721" xr:uid="{00000000-0005-0000-0000-0000CC0D0000}"/>
    <cellStyle name="20% - Accent1 2 2 3 2 2 6 4 2" xfId="3722" xr:uid="{00000000-0005-0000-0000-0000CD0D0000}"/>
    <cellStyle name="20% - Accent1 2 2 3 2 2 6 4 2 2" xfId="3723" xr:uid="{00000000-0005-0000-0000-0000CE0D0000}"/>
    <cellStyle name="20% - Accent1 2 2 3 2 2 6 4 2 2 2" xfId="3724" xr:uid="{00000000-0005-0000-0000-0000CF0D0000}"/>
    <cellStyle name="20% - Accent1 2 2 3 2 2 6 4 2 3" xfId="3725" xr:uid="{00000000-0005-0000-0000-0000D00D0000}"/>
    <cellStyle name="20% - Accent1 2 2 3 2 2 6 4 3" xfId="3726" xr:uid="{00000000-0005-0000-0000-0000D10D0000}"/>
    <cellStyle name="20% - Accent1 2 2 3 2 2 6 4 3 2" xfId="3727" xr:uid="{00000000-0005-0000-0000-0000D20D0000}"/>
    <cellStyle name="20% - Accent1 2 2 3 2 2 6 4 4" xfId="3728" xr:uid="{00000000-0005-0000-0000-0000D30D0000}"/>
    <cellStyle name="20% - Accent1 2 2 3 2 2 6 5" xfId="3729" xr:uid="{00000000-0005-0000-0000-0000D40D0000}"/>
    <cellStyle name="20% - Accent1 2 2 3 2 2 6 5 2" xfId="3730" xr:uid="{00000000-0005-0000-0000-0000D50D0000}"/>
    <cellStyle name="20% - Accent1 2 2 3 2 2 6 5 2 2" xfId="3731" xr:uid="{00000000-0005-0000-0000-0000D60D0000}"/>
    <cellStyle name="20% - Accent1 2 2 3 2 2 6 5 3" xfId="3732" xr:uid="{00000000-0005-0000-0000-0000D70D0000}"/>
    <cellStyle name="20% - Accent1 2 2 3 2 2 6 6" xfId="3733" xr:uid="{00000000-0005-0000-0000-0000D80D0000}"/>
    <cellStyle name="20% - Accent1 2 2 3 2 2 6 6 2" xfId="3734" xr:uid="{00000000-0005-0000-0000-0000D90D0000}"/>
    <cellStyle name="20% - Accent1 2 2 3 2 2 6 6 2 2" xfId="3735" xr:uid="{00000000-0005-0000-0000-0000DA0D0000}"/>
    <cellStyle name="20% - Accent1 2 2 3 2 2 6 6 3" xfId="3736" xr:uid="{00000000-0005-0000-0000-0000DB0D0000}"/>
    <cellStyle name="20% - Accent1 2 2 3 2 2 6 7" xfId="3737" xr:uid="{00000000-0005-0000-0000-0000DC0D0000}"/>
    <cellStyle name="20% - Accent1 2 2 3 2 2 6 7 2" xfId="3738" xr:uid="{00000000-0005-0000-0000-0000DD0D0000}"/>
    <cellStyle name="20% - Accent1 2 2 3 2 2 6 8" xfId="3739" xr:uid="{00000000-0005-0000-0000-0000DE0D0000}"/>
    <cellStyle name="20% - Accent1 2 2 3 2 2 6 8 2" xfId="3740" xr:uid="{00000000-0005-0000-0000-0000DF0D0000}"/>
    <cellStyle name="20% - Accent1 2 2 3 2 2 6 9" xfId="3741" xr:uid="{00000000-0005-0000-0000-0000E00D0000}"/>
    <cellStyle name="20% - Accent1 2 2 3 2 2 7" xfId="3742" xr:uid="{00000000-0005-0000-0000-0000E10D0000}"/>
    <cellStyle name="20% - Accent1 2 2 3 2 2 7 2" xfId="3743" xr:uid="{00000000-0005-0000-0000-0000E20D0000}"/>
    <cellStyle name="20% - Accent1 2 2 3 2 2 7 2 2" xfId="3744" xr:uid="{00000000-0005-0000-0000-0000E30D0000}"/>
    <cellStyle name="20% - Accent1 2 2 3 2 2 7 2 2 2" xfId="3745" xr:uid="{00000000-0005-0000-0000-0000E40D0000}"/>
    <cellStyle name="20% - Accent1 2 2 3 2 2 7 2 3" xfId="3746" xr:uid="{00000000-0005-0000-0000-0000E50D0000}"/>
    <cellStyle name="20% - Accent1 2 2 3 2 2 7 3" xfId="3747" xr:uid="{00000000-0005-0000-0000-0000E60D0000}"/>
    <cellStyle name="20% - Accent1 2 2 3 2 2 7 3 2" xfId="3748" xr:uid="{00000000-0005-0000-0000-0000E70D0000}"/>
    <cellStyle name="20% - Accent1 2 2 3 2 2 7 4" xfId="3749" xr:uid="{00000000-0005-0000-0000-0000E80D0000}"/>
    <cellStyle name="20% - Accent1 2 2 3 2 2 8" xfId="3750" xr:uid="{00000000-0005-0000-0000-0000E90D0000}"/>
    <cellStyle name="20% - Accent1 2 2 3 2 2 8 2" xfId="3751" xr:uid="{00000000-0005-0000-0000-0000EA0D0000}"/>
    <cellStyle name="20% - Accent1 2 2 3 2 2 8 2 2" xfId="3752" xr:uid="{00000000-0005-0000-0000-0000EB0D0000}"/>
    <cellStyle name="20% - Accent1 2 2 3 2 2 8 2 2 2" xfId="3753" xr:uid="{00000000-0005-0000-0000-0000EC0D0000}"/>
    <cellStyle name="20% - Accent1 2 2 3 2 2 8 2 3" xfId="3754" xr:uid="{00000000-0005-0000-0000-0000ED0D0000}"/>
    <cellStyle name="20% - Accent1 2 2 3 2 2 8 3" xfId="3755" xr:uid="{00000000-0005-0000-0000-0000EE0D0000}"/>
    <cellStyle name="20% - Accent1 2 2 3 2 2 8 3 2" xfId="3756" xr:uid="{00000000-0005-0000-0000-0000EF0D0000}"/>
    <cellStyle name="20% - Accent1 2 2 3 2 2 8 4" xfId="3757" xr:uid="{00000000-0005-0000-0000-0000F00D0000}"/>
    <cellStyle name="20% - Accent1 2 2 3 2 2 9" xfId="3758" xr:uid="{00000000-0005-0000-0000-0000F10D0000}"/>
    <cellStyle name="20% - Accent1 2 2 3 2 2 9 2" xfId="3759" xr:uid="{00000000-0005-0000-0000-0000F20D0000}"/>
    <cellStyle name="20% - Accent1 2 2 3 2 2 9 2 2" xfId="3760" xr:uid="{00000000-0005-0000-0000-0000F30D0000}"/>
    <cellStyle name="20% - Accent1 2 2 3 2 2 9 2 2 2" xfId="3761" xr:uid="{00000000-0005-0000-0000-0000F40D0000}"/>
    <cellStyle name="20% - Accent1 2 2 3 2 2 9 2 3" xfId="3762" xr:uid="{00000000-0005-0000-0000-0000F50D0000}"/>
    <cellStyle name="20% - Accent1 2 2 3 2 2 9 3" xfId="3763" xr:uid="{00000000-0005-0000-0000-0000F60D0000}"/>
    <cellStyle name="20% - Accent1 2 2 3 2 2 9 3 2" xfId="3764" xr:uid="{00000000-0005-0000-0000-0000F70D0000}"/>
    <cellStyle name="20% - Accent1 2 2 3 2 2 9 4" xfId="3765" xr:uid="{00000000-0005-0000-0000-0000F80D0000}"/>
    <cellStyle name="20% - Accent1 2 2 3 2 3" xfId="3766" xr:uid="{00000000-0005-0000-0000-0000F90D0000}"/>
    <cellStyle name="20% - Accent1 2 2 3 2 3 10" xfId="3767" xr:uid="{00000000-0005-0000-0000-0000FA0D0000}"/>
    <cellStyle name="20% - Accent1 2 2 3 2 3 10 2" xfId="3768" xr:uid="{00000000-0005-0000-0000-0000FB0D0000}"/>
    <cellStyle name="20% - Accent1 2 2 3 2 3 11" xfId="3769" xr:uid="{00000000-0005-0000-0000-0000FC0D0000}"/>
    <cellStyle name="20% - Accent1 2 2 3 2 3 2" xfId="3770" xr:uid="{00000000-0005-0000-0000-0000FD0D0000}"/>
    <cellStyle name="20% - Accent1 2 2 3 2 3 2 2" xfId="3771" xr:uid="{00000000-0005-0000-0000-0000FE0D0000}"/>
    <cellStyle name="20% - Accent1 2 2 3 2 3 2 2 2" xfId="3772" xr:uid="{00000000-0005-0000-0000-0000FF0D0000}"/>
    <cellStyle name="20% - Accent1 2 2 3 2 3 2 2 2 2" xfId="3773" xr:uid="{00000000-0005-0000-0000-0000000E0000}"/>
    <cellStyle name="20% - Accent1 2 2 3 2 3 2 2 2 2 2" xfId="3774" xr:uid="{00000000-0005-0000-0000-0000010E0000}"/>
    <cellStyle name="20% - Accent1 2 2 3 2 3 2 2 2 3" xfId="3775" xr:uid="{00000000-0005-0000-0000-0000020E0000}"/>
    <cellStyle name="20% - Accent1 2 2 3 2 3 2 2 3" xfId="3776" xr:uid="{00000000-0005-0000-0000-0000030E0000}"/>
    <cellStyle name="20% - Accent1 2 2 3 2 3 2 2 3 2" xfId="3777" xr:uid="{00000000-0005-0000-0000-0000040E0000}"/>
    <cellStyle name="20% - Accent1 2 2 3 2 3 2 2 4" xfId="3778" xr:uid="{00000000-0005-0000-0000-0000050E0000}"/>
    <cellStyle name="20% - Accent1 2 2 3 2 3 2 3" xfId="3779" xr:uid="{00000000-0005-0000-0000-0000060E0000}"/>
    <cellStyle name="20% - Accent1 2 2 3 2 3 2 3 2" xfId="3780" xr:uid="{00000000-0005-0000-0000-0000070E0000}"/>
    <cellStyle name="20% - Accent1 2 2 3 2 3 2 3 2 2" xfId="3781" xr:uid="{00000000-0005-0000-0000-0000080E0000}"/>
    <cellStyle name="20% - Accent1 2 2 3 2 3 2 3 2 2 2" xfId="3782" xr:uid="{00000000-0005-0000-0000-0000090E0000}"/>
    <cellStyle name="20% - Accent1 2 2 3 2 3 2 3 2 3" xfId="3783" xr:uid="{00000000-0005-0000-0000-00000A0E0000}"/>
    <cellStyle name="20% - Accent1 2 2 3 2 3 2 3 3" xfId="3784" xr:uid="{00000000-0005-0000-0000-00000B0E0000}"/>
    <cellStyle name="20% - Accent1 2 2 3 2 3 2 3 3 2" xfId="3785" xr:uid="{00000000-0005-0000-0000-00000C0E0000}"/>
    <cellStyle name="20% - Accent1 2 2 3 2 3 2 3 4" xfId="3786" xr:uid="{00000000-0005-0000-0000-00000D0E0000}"/>
    <cellStyle name="20% - Accent1 2 2 3 2 3 2 4" xfId="3787" xr:uid="{00000000-0005-0000-0000-00000E0E0000}"/>
    <cellStyle name="20% - Accent1 2 2 3 2 3 2 4 2" xfId="3788" xr:uid="{00000000-0005-0000-0000-00000F0E0000}"/>
    <cellStyle name="20% - Accent1 2 2 3 2 3 2 4 2 2" xfId="3789" xr:uid="{00000000-0005-0000-0000-0000100E0000}"/>
    <cellStyle name="20% - Accent1 2 2 3 2 3 2 4 2 2 2" xfId="3790" xr:uid="{00000000-0005-0000-0000-0000110E0000}"/>
    <cellStyle name="20% - Accent1 2 2 3 2 3 2 4 2 3" xfId="3791" xr:uid="{00000000-0005-0000-0000-0000120E0000}"/>
    <cellStyle name="20% - Accent1 2 2 3 2 3 2 4 3" xfId="3792" xr:uid="{00000000-0005-0000-0000-0000130E0000}"/>
    <cellStyle name="20% - Accent1 2 2 3 2 3 2 4 3 2" xfId="3793" xr:uid="{00000000-0005-0000-0000-0000140E0000}"/>
    <cellStyle name="20% - Accent1 2 2 3 2 3 2 4 4" xfId="3794" xr:uid="{00000000-0005-0000-0000-0000150E0000}"/>
    <cellStyle name="20% - Accent1 2 2 3 2 3 2 5" xfId="3795" xr:uid="{00000000-0005-0000-0000-0000160E0000}"/>
    <cellStyle name="20% - Accent1 2 2 3 2 3 2 5 2" xfId="3796" xr:uid="{00000000-0005-0000-0000-0000170E0000}"/>
    <cellStyle name="20% - Accent1 2 2 3 2 3 2 5 2 2" xfId="3797" xr:uid="{00000000-0005-0000-0000-0000180E0000}"/>
    <cellStyle name="20% - Accent1 2 2 3 2 3 2 5 3" xfId="3798" xr:uid="{00000000-0005-0000-0000-0000190E0000}"/>
    <cellStyle name="20% - Accent1 2 2 3 2 3 2 6" xfId="3799" xr:uid="{00000000-0005-0000-0000-00001A0E0000}"/>
    <cellStyle name="20% - Accent1 2 2 3 2 3 2 6 2" xfId="3800" xr:uid="{00000000-0005-0000-0000-00001B0E0000}"/>
    <cellStyle name="20% - Accent1 2 2 3 2 3 2 6 2 2" xfId="3801" xr:uid="{00000000-0005-0000-0000-00001C0E0000}"/>
    <cellStyle name="20% - Accent1 2 2 3 2 3 2 6 3" xfId="3802" xr:uid="{00000000-0005-0000-0000-00001D0E0000}"/>
    <cellStyle name="20% - Accent1 2 2 3 2 3 2 7" xfId="3803" xr:uid="{00000000-0005-0000-0000-00001E0E0000}"/>
    <cellStyle name="20% - Accent1 2 2 3 2 3 2 7 2" xfId="3804" xr:uid="{00000000-0005-0000-0000-00001F0E0000}"/>
    <cellStyle name="20% - Accent1 2 2 3 2 3 2 8" xfId="3805" xr:uid="{00000000-0005-0000-0000-0000200E0000}"/>
    <cellStyle name="20% - Accent1 2 2 3 2 3 2 8 2" xfId="3806" xr:uid="{00000000-0005-0000-0000-0000210E0000}"/>
    <cellStyle name="20% - Accent1 2 2 3 2 3 2 9" xfId="3807" xr:uid="{00000000-0005-0000-0000-0000220E0000}"/>
    <cellStyle name="20% - Accent1 2 2 3 2 3 3" xfId="3808" xr:uid="{00000000-0005-0000-0000-0000230E0000}"/>
    <cellStyle name="20% - Accent1 2 2 3 2 3 3 2" xfId="3809" xr:uid="{00000000-0005-0000-0000-0000240E0000}"/>
    <cellStyle name="20% - Accent1 2 2 3 2 3 3 2 2" xfId="3810" xr:uid="{00000000-0005-0000-0000-0000250E0000}"/>
    <cellStyle name="20% - Accent1 2 2 3 2 3 3 2 2 2" xfId="3811" xr:uid="{00000000-0005-0000-0000-0000260E0000}"/>
    <cellStyle name="20% - Accent1 2 2 3 2 3 3 2 2 2 2" xfId="3812" xr:uid="{00000000-0005-0000-0000-0000270E0000}"/>
    <cellStyle name="20% - Accent1 2 2 3 2 3 3 2 2 3" xfId="3813" xr:uid="{00000000-0005-0000-0000-0000280E0000}"/>
    <cellStyle name="20% - Accent1 2 2 3 2 3 3 2 3" xfId="3814" xr:uid="{00000000-0005-0000-0000-0000290E0000}"/>
    <cellStyle name="20% - Accent1 2 2 3 2 3 3 2 3 2" xfId="3815" xr:uid="{00000000-0005-0000-0000-00002A0E0000}"/>
    <cellStyle name="20% - Accent1 2 2 3 2 3 3 2 4" xfId="3816" xr:uid="{00000000-0005-0000-0000-00002B0E0000}"/>
    <cellStyle name="20% - Accent1 2 2 3 2 3 3 3" xfId="3817" xr:uid="{00000000-0005-0000-0000-00002C0E0000}"/>
    <cellStyle name="20% - Accent1 2 2 3 2 3 3 3 2" xfId="3818" xr:uid="{00000000-0005-0000-0000-00002D0E0000}"/>
    <cellStyle name="20% - Accent1 2 2 3 2 3 3 3 2 2" xfId="3819" xr:uid="{00000000-0005-0000-0000-00002E0E0000}"/>
    <cellStyle name="20% - Accent1 2 2 3 2 3 3 3 2 2 2" xfId="3820" xr:uid="{00000000-0005-0000-0000-00002F0E0000}"/>
    <cellStyle name="20% - Accent1 2 2 3 2 3 3 3 2 3" xfId="3821" xr:uid="{00000000-0005-0000-0000-0000300E0000}"/>
    <cellStyle name="20% - Accent1 2 2 3 2 3 3 3 3" xfId="3822" xr:uid="{00000000-0005-0000-0000-0000310E0000}"/>
    <cellStyle name="20% - Accent1 2 2 3 2 3 3 3 3 2" xfId="3823" xr:uid="{00000000-0005-0000-0000-0000320E0000}"/>
    <cellStyle name="20% - Accent1 2 2 3 2 3 3 3 4" xfId="3824" xr:uid="{00000000-0005-0000-0000-0000330E0000}"/>
    <cellStyle name="20% - Accent1 2 2 3 2 3 3 4" xfId="3825" xr:uid="{00000000-0005-0000-0000-0000340E0000}"/>
    <cellStyle name="20% - Accent1 2 2 3 2 3 3 4 2" xfId="3826" xr:uid="{00000000-0005-0000-0000-0000350E0000}"/>
    <cellStyle name="20% - Accent1 2 2 3 2 3 3 4 2 2" xfId="3827" xr:uid="{00000000-0005-0000-0000-0000360E0000}"/>
    <cellStyle name="20% - Accent1 2 2 3 2 3 3 4 2 2 2" xfId="3828" xr:uid="{00000000-0005-0000-0000-0000370E0000}"/>
    <cellStyle name="20% - Accent1 2 2 3 2 3 3 4 2 3" xfId="3829" xr:uid="{00000000-0005-0000-0000-0000380E0000}"/>
    <cellStyle name="20% - Accent1 2 2 3 2 3 3 4 3" xfId="3830" xr:uid="{00000000-0005-0000-0000-0000390E0000}"/>
    <cellStyle name="20% - Accent1 2 2 3 2 3 3 4 3 2" xfId="3831" xr:uid="{00000000-0005-0000-0000-00003A0E0000}"/>
    <cellStyle name="20% - Accent1 2 2 3 2 3 3 4 4" xfId="3832" xr:uid="{00000000-0005-0000-0000-00003B0E0000}"/>
    <cellStyle name="20% - Accent1 2 2 3 2 3 3 5" xfId="3833" xr:uid="{00000000-0005-0000-0000-00003C0E0000}"/>
    <cellStyle name="20% - Accent1 2 2 3 2 3 3 5 2" xfId="3834" xr:uid="{00000000-0005-0000-0000-00003D0E0000}"/>
    <cellStyle name="20% - Accent1 2 2 3 2 3 3 5 2 2" xfId="3835" xr:uid="{00000000-0005-0000-0000-00003E0E0000}"/>
    <cellStyle name="20% - Accent1 2 2 3 2 3 3 5 3" xfId="3836" xr:uid="{00000000-0005-0000-0000-00003F0E0000}"/>
    <cellStyle name="20% - Accent1 2 2 3 2 3 3 6" xfId="3837" xr:uid="{00000000-0005-0000-0000-0000400E0000}"/>
    <cellStyle name="20% - Accent1 2 2 3 2 3 3 6 2" xfId="3838" xr:uid="{00000000-0005-0000-0000-0000410E0000}"/>
    <cellStyle name="20% - Accent1 2 2 3 2 3 3 6 2 2" xfId="3839" xr:uid="{00000000-0005-0000-0000-0000420E0000}"/>
    <cellStyle name="20% - Accent1 2 2 3 2 3 3 6 3" xfId="3840" xr:uid="{00000000-0005-0000-0000-0000430E0000}"/>
    <cellStyle name="20% - Accent1 2 2 3 2 3 3 7" xfId="3841" xr:uid="{00000000-0005-0000-0000-0000440E0000}"/>
    <cellStyle name="20% - Accent1 2 2 3 2 3 3 7 2" xfId="3842" xr:uid="{00000000-0005-0000-0000-0000450E0000}"/>
    <cellStyle name="20% - Accent1 2 2 3 2 3 3 8" xfId="3843" xr:uid="{00000000-0005-0000-0000-0000460E0000}"/>
    <cellStyle name="20% - Accent1 2 2 3 2 3 3 8 2" xfId="3844" xr:uid="{00000000-0005-0000-0000-0000470E0000}"/>
    <cellStyle name="20% - Accent1 2 2 3 2 3 3 9" xfId="3845" xr:uid="{00000000-0005-0000-0000-0000480E0000}"/>
    <cellStyle name="20% - Accent1 2 2 3 2 3 4" xfId="3846" xr:uid="{00000000-0005-0000-0000-0000490E0000}"/>
    <cellStyle name="20% - Accent1 2 2 3 2 3 4 2" xfId="3847" xr:uid="{00000000-0005-0000-0000-00004A0E0000}"/>
    <cellStyle name="20% - Accent1 2 2 3 2 3 4 2 2" xfId="3848" xr:uid="{00000000-0005-0000-0000-00004B0E0000}"/>
    <cellStyle name="20% - Accent1 2 2 3 2 3 4 2 2 2" xfId="3849" xr:uid="{00000000-0005-0000-0000-00004C0E0000}"/>
    <cellStyle name="20% - Accent1 2 2 3 2 3 4 2 3" xfId="3850" xr:uid="{00000000-0005-0000-0000-00004D0E0000}"/>
    <cellStyle name="20% - Accent1 2 2 3 2 3 4 3" xfId="3851" xr:uid="{00000000-0005-0000-0000-00004E0E0000}"/>
    <cellStyle name="20% - Accent1 2 2 3 2 3 4 3 2" xfId="3852" xr:uid="{00000000-0005-0000-0000-00004F0E0000}"/>
    <cellStyle name="20% - Accent1 2 2 3 2 3 4 4" xfId="3853" xr:uid="{00000000-0005-0000-0000-0000500E0000}"/>
    <cellStyle name="20% - Accent1 2 2 3 2 3 5" xfId="3854" xr:uid="{00000000-0005-0000-0000-0000510E0000}"/>
    <cellStyle name="20% - Accent1 2 2 3 2 3 5 2" xfId="3855" xr:uid="{00000000-0005-0000-0000-0000520E0000}"/>
    <cellStyle name="20% - Accent1 2 2 3 2 3 5 2 2" xfId="3856" xr:uid="{00000000-0005-0000-0000-0000530E0000}"/>
    <cellStyle name="20% - Accent1 2 2 3 2 3 5 2 2 2" xfId="3857" xr:uid="{00000000-0005-0000-0000-0000540E0000}"/>
    <cellStyle name="20% - Accent1 2 2 3 2 3 5 2 3" xfId="3858" xr:uid="{00000000-0005-0000-0000-0000550E0000}"/>
    <cellStyle name="20% - Accent1 2 2 3 2 3 5 3" xfId="3859" xr:uid="{00000000-0005-0000-0000-0000560E0000}"/>
    <cellStyle name="20% - Accent1 2 2 3 2 3 5 3 2" xfId="3860" xr:uid="{00000000-0005-0000-0000-0000570E0000}"/>
    <cellStyle name="20% - Accent1 2 2 3 2 3 5 4" xfId="3861" xr:uid="{00000000-0005-0000-0000-0000580E0000}"/>
    <cellStyle name="20% - Accent1 2 2 3 2 3 6" xfId="3862" xr:uid="{00000000-0005-0000-0000-0000590E0000}"/>
    <cellStyle name="20% - Accent1 2 2 3 2 3 6 2" xfId="3863" xr:uid="{00000000-0005-0000-0000-00005A0E0000}"/>
    <cellStyle name="20% - Accent1 2 2 3 2 3 6 2 2" xfId="3864" xr:uid="{00000000-0005-0000-0000-00005B0E0000}"/>
    <cellStyle name="20% - Accent1 2 2 3 2 3 6 2 2 2" xfId="3865" xr:uid="{00000000-0005-0000-0000-00005C0E0000}"/>
    <cellStyle name="20% - Accent1 2 2 3 2 3 6 2 3" xfId="3866" xr:uid="{00000000-0005-0000-0000-00005D0E0000}"/>
    <cellStyle name="20% - Accent1 2 2 3 2 3 6 3" xfId="3867" xr:uid="{00000000-0005-0000-0000-00005E0E0000}"/>
    <cellStyle name="20% - Accent1 2 2 3 2 3 6 3 2" xfId="3868" xr:uid="{00000000-0005-0000-0000-00005F0E0000}"/>
    <cellStyle name="20% - Accent1 2 2 3 2 3 6 4" xfId="3869" xr:uid="{00000000-0005-0000-0000-0000600E0000}"/>
    <cellStyle name="20% - Accent1 2 2 3 2 3 7" xfId="3870" xr:uid="{00000000-0005-0000-0000-0000610E0000}"/>
    <cellStyle name="20% - Accent1 2 2 3 2 3 7 2" xfId="3871" xr:uid="{00000000-0005-0000-0000-0000620E0000}"/>
    <cellStyle name="20% - Accent1 2 2 3 2 3 7 2 2" xfId="3872" xr:uid="{00000000-0005-0000-0000-0000630E0000}"/>
    <cellStyle name="20% - Accent1 2 2 3 2 3 7 3" xfId="3873" xr:uid="{00000000-0005-0000-0000-0000640E0000}"/>
    <cellStyle name="20% - Accent1 2 2 3 2 3 8" xfId="3874" xr:uid="{00000000-0005-0000-0000-0000650E0000}"/>
    <cellStyle name="20% - Accent1 2 2 3 2 3 8 2" xfId="3875" xr:uid="{00000000-0005-0000-0000-0000660E0000}"/>
    <cellStyle name="20% - Accent1 2 2 3 2 3 8 2 2" xfId="3876" xr:uid="{00000000-0005-0000-0000-0000670E0000}"/>
    <cellStyle name="20% - Accent1 2 2 3 2 3 8 3" xfId="3877" xr:uid="{00000000-0005-0000-0000-0000680E0000}"/>
    <cellStyle name="20% - Accent1 2 2 3 2 3 9" xfId="3878" xr:uid="{00000000-0005-0000-0000-0000690E0000}"/>
    <cellStyle name="20% - Accent1 2 2 3 2 3 9 2" xfId="3879" xr:uid="{00000000-0005-0000-0000-00006A0E0000}"/>
    <cellStyle name="20% - Accent1 2 2 3 2 4" xfId="3880" xr:uid="{00000000-0005-0000-0000-00006B0E0000}"/>
    <cellStyle name="20% - Accent1 2 2 3 2 4 10" xfId="3881" xr:uid="{00000000-0005-0000-0000-00006C0E0000}"/>
    <cellStyle name="20% - Accent1 2 2 3 2 4 10 2" xfId="3882" xr:uid="{00000000-0005-0000-0000-00006D0E0000}"/>
    <cellStyle name="20% - Accent1 2 2 3 2 4 11" xfId="3883" xr:uid="{00000000-0005-0000-0000-00006E0E0000}"/>
    <cellStyle name="20% - Accent1 2 2 3 2 4 2" xfId="3884" xr:uid="{00000000-0005-0000-0000-00006F0E0000}"/>
    <cellStyle name="20% - Accent1 2 2 3 2 4 2 2" xfId="3885" xr:uid="{00000000-0005-0000-0000-0000700E0000}"/>
    <cellStyle name="20% - Accent1 2 2 3 2 4 2 2 2" xfId="3886" xr:uid="{00000000-0005-0000-0000-0000710E0000}"/>
    <cellStyle name="20% - Accent1 2 2 3 2 4 2 2 2 2" xfId="3887" xr:uid="{00000000-0005-0000-0000-0000720E0000}"/>
    <cellStyle name="20% - Accent1 2 2 3 2 4 2 2 2 2 2" xfId="3888" xr:uid="{00000000-0005-0000-0000-0000730E0000}"/>
    <cellStyle name="20% - Accent1 2 2 3 2 4 2 2 2 3" xfId="3889" xr:uid="{00000000-0005-0000-0000-0000740E0000}"/>
    <cellStyle name="20% - Accent1 2 2 3 2 4 2 2 3" xfId="3890" xr:uid="{00000000-0005-0000-0000-0000750E0000}"/>
    <cellStyle name="20% - Accent1 2 2 3 2 4 2 2 3 2" xfId="3891" xr:uid="{00000000-0005-0000-0000-0000760E0000}"/>
    <cellStyle name="20% - Accent1 2 2 3 2 4 2 2 4" xfId="3892" xr:uid="{00000000-0005-0000-0000-0000770E0000}"/>
    <cellStyle name="20% - Accent1 2 2 3 2 4 2 3" xfId="3893" xr:uid="{00000000-0005-0000-0000-0000780E0000}"/>
    <cellStyle name="20% - Accent1 2 2 3 2 4 2 3 2" xfId="3894" xr:uid="{00000000-0005-0000-0000-0000790E0000}"/>
    <cellStyle name="20% - Accent1 2 2 3 2 4 2 3 2 2" xfId="3895" xr:uid="{00000000-0005-0000-0000-00007A0E0000}"/>
    <cellStyle name="20% - Accent1 2 2 3 2 4 2 3 2 2 2" xfId="3896" xr:uid="{00000000-0005-0000-0000-00007B0E0000}"/>
    <cellStyle name="20% - Accent1 2 2 3 2 4 2 3 2 3" xfId="3897" xr:uid="{00000000-0005-0000-0000-00007C0E0000}"/>
    <cellStyle name="20% - Accent1 2 2 3 2 4 2 3 3" xfId="3898" xr:uid="{00000000-0005-0000-0000-00007D0E0000}"/>
    <cellStyle name="20% - Accent1 2 2 3 2 4 2 3 3 2" xfId="3899" xr:uid="{00000000-0005-0000-0000-00007E0E0000}"/>
    <cellStyle name="20% - Accent1 2 2 3 2 4 2 3 4" xfId="3900" xr:uid="{00000000-0005-0000-0000-00007F0E0000}"/>
    <cellStyle name="20% - Accent1 2 2 3 2 4 2 4" xfId="3901" xr:uid="{00000000-0005-0000-0000-0000800E0000}"/>
    <cellStyle name="20% - Accent1 2 2 3 2 4 2 4 2" xfId="3902" xr:uid="{00000000-0005-0000-0000-0000810E0000}"/>
    <cellStyle name="20% - Accent1 2 2 3 2 4 2 4 2 2" xfId="3903" xr:uid="{00000000-0005-0000-0000-0000820E0000}"/>
    <cellStyle name="20% - Accent1 2 2 3 2 4 2 4 2 2 2" xfId="3904" xr:uid="{00000000-0005-0000-0000-0000830E0000}"/>
    <cellStyle name="20% - Accent1 2 2 3 2 4 2 4 2 3" xfId="3905" xr:uid="{00000000-0005-0000-0000-0000840E0000}"/>
    <cellStyle name="20% - Accent1 2 2 3 2 4 2 4 3" xfId="3906" xr:uid="{00000000-0005-0000-0000-0000850E0000}"/>
    <cellStyle name="20% - Accent1 2 2 3 2 4 2 4 3 2" xfId="3907" xr:uid="{00000000-0005-0000-0000-0000860E0000}"/>
    <cellStyle name="20% - Accent1 2 2 3 2 4 2 4 4" xfId="3908" xr:uid="{00000000-0005-0000-0000-0000870E0000}"/>
    <cellStyle name="20% - Accent1 2 2 3 2 4 2 5" xfId="3909" xr:uid="{00000000-0005-0000-0000-0000880E0000}"/>
    <cellStyle name="20% - Accent1 2 2 3 2 4 2 5 2" xfId="3910" xr:uid="{00000000-0005-0000-0000-0000890E0000}"/>
    <cellStyle name="20% - Accent1 2 2 3 2 4 2 5 2 2" xfId="3911" xr:uid="{00000000-0005-0000-0000-00008A0E0000}"/>
    <cellStyle name="20% - Accent1 2 2 3 2 4 2 5 3" xfId="3912" xr:uid="{00000000-0005-0000-0000-00008B0E0000}"/>
    <cellStyle name="20% - Accent1 2 2 3 2 4 2 6" xfId="3913" xr:uid="{00000000-0005-0000-0000-00008C0E0000}"/>
    <cellStyle name="20% - Accent1 2 2 3 2 4 2 6 2" xfId="3914" xr:uid="{00000000-0005-0000-0000-00008D0E0000}"/>
    <cellStyle name="20% - Accent1 2 2 3 2 4 2 6 2 2" xfId="3915" xr:uid="{00000000-0005-0000-0000-00008E0E0000}"/>
    <cellStyle name="20% - Accent1 2 2 3 2 4 2 6 3" xfId="3916" xr:uid="{00000000-0005-0000-0000-00008F0E0000}"/>
    <cellStyle name="20% - Accent1 2 2 3 2 4 2 7" xfId="3917" xr:uid="{00000000-0005-0000-0000-0000900E0000}"/>
    <cellStyle name="20% - Accent1 2 2 3 2 4 2 7 2" xfId="3918" xr:uid="{00000000-0005-0000-0000-0000910E0000}"/>
    <cellStyle name="20% - Accent1 2 2 3 2 4 2 8" xfId="3919" xr:uid="{00000000-0005-0000-0000-0000920E0000}"/>
    <cellStyle name="20% - Accent1 2 2 3 2 4 2 8 2" xfId="3920" xr:uid="{00000000-0005-0000-0000-0000930E0000}"/>
    <cellStyle name="20% - Accent1 2 2 3 2 4 2 9" xfId="3921" xr:uid="{00000000-0005-0000-0000-0000940E0000}"/>
    <cellStyle name="20% - Accent1 2 2 3 2 4 3" xfId="3922" xr:uid="{00000000-0005-0000-0000-0000950E0000}"/>
    <cellStyle name="20% - Accent1 2 2 3 2 4 3 2" xfId="3923" xr:uid="{00000000-0005-0000-0000-0000960E0000}"/>
    <cellStyle name="20% - Accent1 2 2 3 2 4 3 2 2" xfId="3924" xr:uid="{00000000-0005-0000-0000-0000970E0000}"/>
    <cellStyle name="20% - Accent1 2 2 3 2 4 3 2 2 2" xfId="3925" xr:uid="{00000000-0005-0000-0000-0000980E0000}"/>
    <cellStyle name="20% - Accent1 2 2 3 2 4 3 2 2 2 2" xfId="3926" xr:uid="{00000000-0005-0000-0000-0000990E0000}"/>
    <cellStyle name="20% - Accent1 2 2 3 2 4 3 2 2 3" xfId="3927" xr:uid="{00000000-0005-0000-0000-00009A0E0000}"/>
    <cellStyle name="20% - Accent1 2 2 3 2 4 3 2 3" xfId="3928" xr:uid="{00000000-0005-0000-0000-00009B0E0000}"/>
    <cellStyle name="20% - Accent1 2 2 3 2 4 3 2 3 2" xfId="3929" xr:uid="{00000000-0005-0000-0000-00009C0E0000}"/>
    <cellStyle name="20% - Accent1 2 2 3 2 4 3 2 4" xfId="3930" xr:uid="{00000000-0005-0000-0000-00009D0E0000}"/>
    <cellStyle name="20% - Accent1 2 2 3 2 4 3 3" xfId="3931" xr:uid="{00000000-0005-0000-0000-00009E0E0000}"/>
    <cellStyle name="20% - Accent1 2 2 3 2 4 3 3 2" xfId="3932" xr:uid="{00000000-0005-0000-0000-00009F0E0000}"/>
    <cellStyle name="20% - Accent1 2 2 3 2 4 3 3 2 2" xfId="3933" xr:uid="{00000000-0005-0000-0000-0000A00E0000}"/>
    <cellStyle name="20% - Accent1 2 2 3 2 4 3 3 2 2 2" xfId="3934" xr:uid="{00000000-0005-0000-0000-0000A10E0000}"/>
    <cellStyle name="20% - Accent1 2 2 3 2 4 3 3 2 3" xfId="3935" xr:uid="{00000000-0005-0000-0000-0000A20E0000}"/>
    <cellStyle name="20% - Accent1 2 2 3 2 4 3 3 3" xfId="3936" xr:uid="{00000000-0005-0000-0000-0000A30E0000}"/>
    <cellStyle name="20% - Accent1 2 2 3 2 4 3 3 3 2" xfId="3937" xr:uid="{00000000-0005-0000-0000-0000A40E0000}"/>
    <cellStyle name="20% - Accent1 2 2 3 2 4 3 3 4" xfId="3938" xr:uid="{00000000-0005-0000-0000-0000A50E0000}"/>
    <cellStyle name="20% - Accent1 2 2 3 2 4 3 4" xfId="3939" xr:uid="{00000000-0005-0000-0000-0000A60E0000}"/>
    <cellStyle name="20% - Accent1 2 2 3 2 4 3 4 2" xfId="3940" xr:uid="{00000000-0005-0000-0000-0000A70E0000}"/>
    <cellStyle name="20% - Accent1 2 2 3 2 4 3 4 2 2" xfId="3941" xr:uid="{00000000-0005-0000-0000-0000A80E0000}"/>
    <cellStyle name="20% - Accent1 2 2 3 2 4 3 4 2 2 2" xfId="3942" xr:uid="{00000000-0005-0000-0000-0000A90E0000}"/>
    <cellStyle name="20% - Accent1 2 2 3 2 4 3 4 2 3" xfId="3943" xr:uid="{00000000-0005-0000-0000-0000AA0E0000}"/>
    <cellStyle name="20% - Accent1 2 2 3 2 4 3 4 3" xfId="3944" xr:uid="{00000000-0005-0000-0000-0000AB0E0000}"/>
    <cellStyle name="20% - Accent1 2 2 3 2 4 3 4 3 2" xfId="3945" xr:uid="{00000000-0005-0000-0000-0000AC0E0000}"/>
    <cellStyle name="20% - Accent1 2 2 3 2 4 3 4 4" xfId="3946" xr:uid="{00000000-0005-0000-0000-0000AD0E0000}"/>
    <cellStyle name="20% - Accent1 2 2 3 2 4 3 5" xfId="3947" xr:uid="{00000000-0005-0000-0000-0000AE0E0000}"/>
    <cellStyle name="20% - Accent1 2 2 3 2 4 3 5 2" xfId="3948" xr:uid="{00000000-0005-0000-0000-0000AF0E0000}"/>
    <cellStyle name="20% - Accent1 2 2 3 2 4 3 5 2 2" xfId="3949" xr:uid="{00000000-0005-0000-0000-0000B00E0000}"/>
    <cellStyle name="20% - Accent1 2 2 3 2 4 3 5 3" xfId="3950" xr:uid="{00000000-0005-0000-0000-0000B10E0000}"/>
    <cellStyle name="20% - Accent1 2 2 3 2 4 3 6" xfId="3951" xr:uid="{00000000-0005-0000-0000-0000B20E0000}"/>
    <cellStyle name="20% - Accent1 2 2 3 2 4 3 6 2" xfId="3952" xr:uid="{00000000-0005-0000-0000-0000B30E0000}"/>
    <cellStyle name="20% - Accent1 2 2 3 2 4 3 6 2 2" xfId="3953" xr:uid="{00000000-0005-0000-0000-0000B40E0000}"/>
    <cellStyle name="20% - Accent1 2 2 3 2 4 3 6 3" xfId="3954" xr:uid="{00000000-0005-0000-0000-0000B50E0000}"/>
    <cellStyle name="20% - Accent1 2 2 3 2 4 3 7" xfId="3955" xr:uid="{00000000-0005-0000-0000-0000B60E0000}"/>
    <cellStyle name="20% - Accent1 2 2 3 2 4 3 7 2" xfId="3956" xr:uid="{00000000-0005-0000-0000-0000B70E0000}"/>
    <cellStyle name="20% - Accent1 2 2 3 2 4 3 8" xfId="3957" xr:uid="{00000000-0005-0000-0000-0000B80E0000}"/>
    <cellStyle name="20% - Accent1 2 2 3 2 4 3 8 2" xfId="3958" xr:uid="{00000000-0005-0000-0000-0000B90E0000}"/>
    <cellStyle name="20% - Accent1 2 2 3 2 4 3 9" xfId="3959" xr:uid="{00000000-0005-0000-0000-0000BA0E0000}"/>
    <cellStyle name="20% - Accent1 2 2 3 2 4 4" xfId="3960" xr:uid="{00000000-0005-0000-0000-0000BB0E0000}"/>
    <cellStyle name="20% - Accent1 2 2 3 2 4 4 2" xfId="3961" xr:uid="{00000000-0005-0000-0000-0000BC0E0000}"/>
    <cellStyle name="20% - Accent1 2 2 3 2 4 4 2 2" xfId="3962" xr:uid="{00000000-0005-0000-0000-0000BD0E0000}"/>
    <cellStyle name="20% - Accent1 2 2 3 2 4 4 2 2 2" xfId="3963" xr:uid="{00000000-0005-0000-0000-0000BE0E0000}"/>
    <cellStyle name="20% - Accent1 2 2 3 2 4 4 2 3" xfId="3964" xr:uid="{00000000-0005-0000-0000-0000BF0E0000}"/>
    <cellStyle name="20% - Accent1 2 2 3 2 4 4 3" xfId="3965" xr:uid="{00000000-0005-0000-0000-0000C00E0000}"/>
    <cellStyle name="20% - Accent1 2 2 3 2 4 4 3 2" xfId="3966" xr:uid="{00000000-0005-0000-0000-0000C10E0000}"/>
    <cellStyle name="20% - Accent1 2 2 3 2 4 4 4" xfId="3967" xr:uid="{00000000-0005-0000-0000-0000C20E0000}"/>
    <cellStyle name="20% - Accent1 2 2 3 2 4 5" xfId="3968" xr:uid="{00000000-0005-0000-0000-0000C30E0000}"/>
    <cellStyle name="20% - Accent1 2 2 3 2 4 5 2" xfId="3969" xr:uid="{00000000-0005-0000-0000-0000C40E0000}"/>
    <cellStyle name="20% - Accent1 2 2 3 2 4 5 2 2" xfId="3970" xr:uid="{00000000-0005-0000-0000-0000C50E0000}"/>
    <cellStyle name="20% - Accent1 2 2 3 2 4 5 2 2 2" xfId="3971" xr:uid="{00000000-0005-0000-0000-0000C60E0000}"/>
    <cellStyle name="20% - Accent1 2 2 3 2 4 5 2 3" xfId="3972" xr:uid="{00000000-0005-0000-0000-0000C70E0000}"/>
    <cellStyle name="20% - Accent1 2 2 3 2 4 5 3" xfId="3973" xr:uid="{00000000-0005-0000-0000-0000C80E0000}"/>
    <cellStyle name="20% - Accent1 2 2 3 2 4 5 3 2" xfId="3974" xr:uid="{00000000-0005-0000-0000-0000C90E0000}"/>
    <cellStyle name="20% - Accent1 2 2 3 2 4 5 4" xfId="3975" xr:uid="{00000000-0005-0000-0000-0000CA0E0000}"/>
    <cellStyle name="20% - Accent1 2 2 3 2 4 6" xfId="3976" xr:uid="{00000000-0005-0000-0000-0000CB0E0000}"/>
    <cellStyle name="20% - Accent1 2 2 3 2 4 6 2" xfId="3977" xr:uid="{00000000-0005-0000-0000-0000CC0E0000}"/>
    <cellStyle name="20% - Accent1 2 2 3 2 4 6 2 2" xfId="3978" xr:uid="{00000000-0005-0000-0000-0000CD0E0000}"/>
    <cellStyle name="20% - Accent1 2 2 3 2 4 6 2 2 2" xfId="3979" xr:uid="{00000000-0005-0000-0000-0000CE0E0000}"/>
    <cellStyle name="20% - Accent1 2 2 3 2 4 6 2 3" xfId="3980" xr:uid="{00000000-0005-0000-0000-0000CF0E0000}"/>
    <cellStyle name="20% - Accent1 2 2 3 2 4 6 3" xfId="3981" xr:uid="{00000000-0005-0000-0000-0000D00E0000}"/>
    <cellStyle name="20% - Accent1 2 2 3 2 4 6 3 2" xfId="3982" xr:uid="{00000000-0005-0000-0000-0000D10E0000}"/>
    <cellStyle name="20% - Accent1 2 2 3 2 4 6 4" xfId="3983" xr:uid="{00000000-0005-0000-0000-0000D20E0000}"/>
    <cellStyle name="20% - Accent1 2 2 3 2 4 7" xfId="3984" xr:uid="{00000000-0005-0000-0000-0000D30E0000}"/>
    <cellStyle name="20% - Accent1 2 2 3 2 4 7 2" xfId="3985" xr:uid="{00000000-0005-0000-0000-0000D40E0000}"/>
    <cellStyle name="20% - Accent1 2 2 3 2 4 7 2 2" xfId="3986" xr:uid="{00000000-0005-0000-0000-0000D50E0000}"/>
    <cellStyle name="20% - Accent1 2 2 3 2 4 7 3" xfId="3987" xr:uid="{00000000-0005-0000-0000-0000D60E0000}"/>
    <cellStyle name="20% - Accent1 2 2 3 2 4 8" xfId="3988" xr:uid="{00000000-0005-0000-0000-0000D70E0000}"/>
    <cellStyle name="20% - Accent1 2 2 3 2 4 8 2" xfId="3989" xr:uid="{00000000-0005-0000-0000-0000D80E0000}"/>
    <cellStyle name="20% - Accent1 2 2 3 2 4 8 2 2" xfId="3990" xr:uid="{00000000-0005-0000-0000-0000D90E0000}"/>
    <cellStyle name="20% - Accent1 2 2 3 2 4 8 3" xfId="3991" xr:uid="{00000000-0005-0000-0000-0000DA0E0000}"/>
    <cellStyle name="20% - Accent1 2 2 3 2 4 9" xfId="3992" xr:uid="{00000000-0005-0000-0000-0000DB0E0000}"/>
    <cellStyle name="20% - Accent1 2 2 3 2 4 9 2" xfId="3993" xr:uid="{00000000-0005-0000-0000-0000DC0E0000}"/>
    <cellStyle name="20% - Accent1 2 2 3 2 5" xfId="3994" xr:uid="{00000000-0005-0000-0000-0000DD0E0000}"/>
    <cellStyle name="20% - Accent1 2 2 3 2 5 10" xfId="3995" xr:uid="{00000000-0005-0000-0000-0000DE0E0000}"/>
    <cellStyle name="20% - Accent1 2 2 3 2 5 10 2" xfId="3996" xr:uid="{00000000-0005-0000-0000-0000DF0E0000}"/>
    <cellStyle name="20% - Accent1 2 2 3 2 5 11" xfId="3997" xr:uid="{00000000-0005-0000-0000-0000E00E0000}"/>
    <cellStyle name="20% - Accent1 2 2 3 2 5 2" xfId="3998" xr:uid="{00000000-0005-0000-0000-0000E10E0000}"/>
    <cellStyle name="20% - Accent1 2 2 3 2 5 2 2" xfId="3999" xr:uid="{00000000-0005-0000-0000-0000E20E0000}"/>
    <cellStyle name="20% - Accent1 2 2 3 2 5 2 2 2" xfId="4000" xr:uid="{00000000-0005-0000-0000-0000E30E0000}"/>
    <cellStyle name="20% - Accent1 2 2 3 2 5 2 2 2 2" xfId="4001" xr:uid="{00000000-0005-0000-0000-0000E40E0000}"/>
    <cellStyle name="20% - Accent1 2 2 3 2 5 2 2 2 2 2" xfId="4002" xr:uid="{00000000-0005-0000-0000-0000E50E0000}"/>
    <cellStyle name="20% - Accent1 2 2 3 2 5 2 2 2 3" xfId="4003" xr:uid="{00000000-0005-0000-0000-0000E60E0000}"/>
    <cellStyle name="20% - Accent1 2 2 3 2 5 2 2 3" xfId="4004" xr:uid="{00000000-0005-0000-0000-0000E70E0000}"/>
    <cellStyle name="20% - Accent1 2 2 3 2 5 2 2 3 2" xfId="4005" xr:uid="{00000000-0005-0000-0000-0000E80E0000}"/>
    <cellStyle name="20% - Accent1 2 2 3 2 5 2 2 4" xfId="4006" xr:uid="{00000000-0005-0000-0000-0000E90E0000}"/>
    <cellStyle name="20% - Accent1 2 2 3 2 5 2 3" xfId="4007" xr:uid="{00000000-0005-0000-0000-0000EA0E0000}"/>
    <cellStyle name="20% - Accent1 2 2 3 2 5 2 3 2" xfId="4008" xr:uid="{00000000-0005-0000-0000-0000EB0E0000}"/>
    <cellStyle name="20% - Accent1 2 2 3 2 5 2 3 2 2" xfId="4009" xr:uid="{00000000-0005-0000-0000-0000EC0E0000}"/>
    <cellStyle name="20% - Accent1 2 2 3 2 5 2 3 2 2 2" xfId="4010" xr:uid="{00000000-0005-0000-0000-0000ED0E0000}"/>
    <cellStyle name="20% - Accent1 2 2 3 2 5 2 3 2 3" xfId="4011" xr:uid="{00000000-0005-0000-0000-0000EE0E0000}"/>
    <cellStyle name="20% - Accent1 2 2 3 2 5 2 3 3" xfId="4012" xr:uid="{00000000-0005-0000-0000-0000EF0E0000}"/>
    <cellStyle name="20% - Accent1 2 2 3 2 5 2 3 3 2" xfId="4013" xr:uid="{00000000-0005-0000-0000-0000F00E0000}"/>
    <cellStyle name="20% - Accent1 2 2 3 2 5 2 3 4" xfId="4014" xr:uid="{00000000-0005-0000-0000-0000F10E0000}"/>
    <cellStyle name="20% - Accent1 2 2 3 2 5 2 4" xfId="4015" xr:uid="{00000000-0005-0000-0000-0000F20E0000}"/>
    <cellStyle name="20% - Accent1 2 2 3 2 5 2 4 2" xfId="4016" xr:uid="{00000000-0005-0000-0000-0000F30E0000}"/>
    <cellStyle name="20% - Accent1 2 2 3 2 5 2 4 2 2" xfId="4017" xr:uid="{00000000-0005-0000-0000-0000F40E0000}"/>
    <cellStyle name="20% - Accent1 2 2 3 2 5 2 4 2 2 2" xfId="4018" xr:uid="{00000000-0005-0000-0000-0000F50E0000}"/>
    <cellStyle name="20% - Accent1 2 2 3 2 5 2 4 2 3" xfId="4019" xr:uid="{00000000-0005-0000-0000-0000F60E0000}"/>
    <cellStyle name="20% - Accent1 2 2 3 2 5 2 4 3" xfId="4020" xr:uid="{00000000-0005-0000-0000-0000F70E0000}"/>
    <cellStyle name="20% - Accent1 2 2 3 2 5 2 4 3 2" xfId="4021" xr:uid="{00000000-0005-0000-0000-0000F80E0000}"/>
    <cellStyle name="20% - Accent1 2 2 3 2 5 2 4 4" xfId="4022" xr:uid="{00000000-0005-0000-0000-0000F90E0000}"/>
    <cellStyle name="20% - Accent1 2 2 3 2 5 2 5" xfId="4023" xr:uid="{00000000-0005-0000-0000-0000FA0E0000}"/>
    <cellStyle name="20% - Accent1 2 2 3 2 5 2 5 2" xfId="4024" xr:uid="{00000000-0005-0000-0000-0000FB0E0000}"/>
    <cellStyle name="20% - Accent1 2 2 3 2 5 2 5 2 2" xfId="4025" xr:uid="{00000000-0005-0000-0000-0000FC0E0000}"/>
    <cellStyle name="20% - Accent1 2 2 3 2 5 2 5 3" xfId="4026" xr:uid="{00000000-0005-0000-0000-0000FD0E0000}"/>
    <cellStyle name="20% - Accent1 2 2 3 2 5 2 6" xfId="4027" xr:uid="{00000000-0005-0000-0000-0000FE0E0000}"/>
    <cellStyle name="20% - Accent1 2 2 3 2 5 2 6 2" xfId="4028" xr:uid="{00000000-0005-0000-0000-0000FF0E0000}"/>
    <cellStyle name="20% - Accent1 2 2 3 2 5 2 6 2 2" xfId="4029" xr:uid="{00000000-0005-0000-0000-0000000F0000}"/>
    <cellStyle name="20% - Accent1 2 2 3 2 5 2 6 3" xfId="4030" xr:uid="{00000000-0005-0000-0000-0000010F0000}"/>
    <cellStyle name="20% - Accent1 2 2 3 2 5 2 7" xfId="4031" xr:uid="{00000000-0005-0000-0000-0000020F0000}"/>
    <cellStyle name="20% - Accent1 2 2 3 2 5 2 7 2" xfId="4032" xr:uid="{00000000-0005-0000-0000-0000030F0000}"/>
    <cellStyle name="20% - Accent1 2 2 3 2 5 2 8" xfId="4033" xr:uid="{00000000-0005-0000-0000-0000040F0000}"/>
    <cellStyle name="20% - Accent1 2 2 3 2 5 2 8 2" xfId="4034" xr:uid="{00000000-0005-0000-0000-0000050F0000}"/>
    <cellStyle name="20% - Accent1 2 2 3 2 5 2 9" xfId="4035" xr:uid="{00000000-0005-0000-0000-0000060F0000}"/>
    <cellStyle name="20% - Accent1 2 2 3 2 5 3" xfId="4036" xr:uid="{00000000-0005-0000-0000-0000070F0000}"/>
    <cellStyle name="20% - Accent1 2 2 3 2 5 3 2" xfId="4037" xr:uid="{00000000-0005-0000-0000-0000080F0000}"/>
    <cellStyle name="20% - Accent1 2 2 3 2 5 3 2 2" xfId="4038" xr:uid="{00000000-0005-0000-0000-0000090F0000}"/>
    <cellStyle name="20% - Accent1 2 2 3 2 5 3 2 2 2" xfId="4039" xr:uid="{00000000-0005-0000-0000-00000A0F0000}"/>
    <cellStyle name="20% - Accent1 2 2 3 2 5 3 2 2 2 2" xfId="4040" xr:uid="{00000000-0005-0000-0000-00000B0F0000}"/>
    <cellStyle name="20% - Accent1 2 2 3 2 5 3 2 2 3" xfId="4041" xr:uid="{00000000-0005-0000-0000-00000C0F0000}"/>
    <cellStyle name="20% - Accent1 2 2 3 2 5 3 2 3" xfId="4042" xr:uid="{00000000-0005-0000-0000-00000D0F0000}"/>
    <cellStyle name="20% - Accent1 2 2 3 2 5 3 2 3 2" xfId="4043" xr:uid="{00000000-0005-0000-0000-00000E0F0000}"/>
    <cellStyle name="20% - Accent1 2 2 3 2 5 3 2 4" xfId="4044" xr:uid="{00000000-0005-0000-0000-00000F0F0000}"/>
    <cellStyle name="20% - Accent1 2 2 3 2 5 3 3" xfId="4045" xr:uid="{00000000-0005-0000-0000-0000100F0000}"/>
    <cellStyle name="20% - Accent1 2 2 3 2 5 3 3 2" xfId="4046" xr:uid="{00000000-0005-0000-0000-0000110F0000}"/>
    <cellStyle name="20% - Accent1 2 2 3 2 5 3 3 2 2" xfId="4047" xr:uid="{00000000-0005-0000-0000-0000120F0000}"/>
    <cellStyle name="20% - Accent1 2 2 3 2 5 3 3 2 2 2" xfId="4048" xr:uid="{00000000-0005-0000-0000-0000130F0000}"/>
    <cellStyle name="20% - Accent1 2 2 3 2 5 3 3 2 3" xfId="4049" xr:uid="{00000000-0005-0000-0000-0000140F0000}"/>
    <cellStyle name="20% - Accent1 2 2 3 2 5 3 3 3" xfId="4050" xr:uid="{00000000-0005-0000-0000-0000150F0000}"/>
    <cellStyle name="20% - Accent1 2 2 3 2 5 3 3 3 2" xfId="4051" xr:uid="{00000000-0005-0000-0000-0000160F0000}"/>
    <cellStyle name="20% - Accent1 2 2 3 2 5 3 3 4" xfId="4052" xr:uid="{00000000-0005-0000-0000-0000170F0000}"/>
    <cellStyle name="20% - Accent1 2 2 3 2 5 3 4" xfId="4053" xr:uid="{00000000-0005-0000-0000-0000180F0000}"/>
    <cellStyle name="20% - Accent1 2 2 3 2 5 3 4 2" xfId="4054" xr:uid="{00000000-0005-0000-0000-0000190F0000}"/>
    <cellStyle name="20% - Accent1 2 2 3 2 5 3 4 2 2" xfId="4055" xr:uid="{00000000-0005-0000-0000-00001A0F0000}"/>
    <cellStyle name="20% - Accent1 2 2 3 2 5 3 4 2 2 2" xfId="4056" xr:uid="{00000000-0005-0000-0000-00001B0F0000}"/>
    <cellStyle name="20% - Accent1 2 2 3 2 5 3 4 2 3" xfId="4057" xr:uid="{00000000-0005-0000-0000-00001C0F0000}"/>
    <cellStyle name="20% - Accent1 2 2 3 2 5 3 4 3" xfId="4058" xr:uid="{00000000-0005-0000-0000-00001D0F0000}"/>
    <cellStyle name="20% - Accent1 2 2 3 2 5 3 4 3 2" xfId="4059" xr:uid="{00000000-0005-0000-0000-00001E0F0000}"/>
    <cellStyle name="20% - Accent1 2 2 3 2 5 3 4 4" xfId="4060" xr:uid="{00000000-0005-0000-0000-00001F0F0000}"/>
    <cellStyle name="20% - Accent1 2 2 3 2 5 3 5" xfId="4061" xr:uid="{00000000-0005-0000-0000-0000200F0000}"/>
    <cellStyle name="20% - Accent1 2 2 3 2 5 3 5 2" xfId="4062" xr:uid="{00000000-0005-0000-0000-0000210F0000}"/>
    <cellStyle name="20% - Accent1 2 2 3 2 5 3 5 2 2" xfId="4063" xr:uid="{00000000-0005-0000-0000-0000220F0000}"/>
    <cellStyle name="20% - Accent1 2 2 3 2 5 3 5 3" xfId="4064" xr:uid="{00000000-0005-0000-0000-0000230F0000}"/>
    <cellStyle name="20% - Accent1 2 2 3 2 5 3 6" xfId="4065" xr:uid="{00000000-0005-0000-0000-0000240F0000}"/>
    <cellStyle name="20% - Accent1 2 2 3 2 5 3 6 2" xfId="4066" xr:uid="{00000000-0005-0000-0000-0000250F0000}"/>
    <cellStyle name="20% - Accent1 2 2 3 2 5 3 6 2 2" xfId="4067" xr:uid="{00000000-0005-0000-0000-0000260F0000}"/>
    <cellStyle name="20% - Accent1 2 2 3 2 5 3 6 3" xfId="4068" xr:uid="{00000000-0005-0000-0000-0000270F0000}"/>
    <cellStyle name="20% - Accent1 2 2 3 2 5 3 7" xfId="4069" xr:uid="{00000000-0005-0000-0000-0000280F0000}"/>
    <cellStyle name="20% - Accent1 2 2 3 2 5 3 7 2" xfId="4070" xr:uid="{00000000-0005-0000-0000-0000290F0000}"/>
    <cellStyle name="20% - Accent1 2 2 3 2 5 3 8" xfId="4071" xr:uid="{00000000-0005-0000-0000-00002A0F0000}"/>
    <cellStyle name="20% - Accent1 2 2 3 2 5 3 8 2" xfId="4072" xr:uid="{00000000-0005-0000-0000-00002B0F0000}"/>
    <cellStyle name="20% - Accent1 2 2 3 2 5 3 9" xfId="4073" xr:uid="{00000000-0005-0000-0000-00002C0F0000}"/>
    <cellStyle name="20% - Accent1 2 2 3 2 5 4" xfId="4074" xr:uid="{00000000-0005-0000-0000-00002D0F0000}"/>
    <cellStyle name="20% - Accent1 2 2 3 2 5 4 2" xfId="4075" xr:uid="{00000000-0005-0000-0000-00002E0F0000}"/>
    <cellStyle name="20% - Accent1 2 2 3 2 5 4 2 2" xfId="4076" xr:uid="{00000000-0005-0000-0000-00002F0F0000}"/>
    <cellStyle name="20% - Accent1 2 2 3 2 5 4 2 2 2" xfId="4077" xr:uid="{00000000-0005-0000-0000-0000300F0000}"/>
    <cellStyle name="20% - Accent1 2 2 3 2 5 4 2 3" xfId="4078" xr:uid="{00000000-0005-0000-0000-0000310F0000}"/>
    <cellStyle name="20% - Accent1 2 2 3 2 5 4 3" xfId="4079" xr:uid="{00000000-0005-0000-0000-0000320F0000}"/>
    <cellStyle name="20% - Accent1 2 2 3 2 5 4 3 2" xfId="4080" xr:uid="{00000000-0005-0000-0000-0000330F0000}"/>
    <cellStyle name="20% - Accent1 2 2 3 2 5 4 4" xfId="4081" xr:uid="{00000000-0005-0000-0000-0000340F0000}"/>
    <cellStyle name="20% - Accent1 2 2 3 2 5 5" xfId="4082" xr:uid="{00000000-0005-0000-0000-0000350F0000}"/>
    <cellStyle name="20% - Accent1 2 2 3 2 5 5 2" xfId="4083" xr:uid="{00000000-0005-0000-0000-0000360F0000}"/>
    <cellStyle name="20% - Accent1 2 2 3 2 5 5 2 2" xfId="4084" xr:uid="{00000000-0005-0000-0000-0000370F0000}"/>
    <cellStyle name="20% - Accent1 2 2 3 2 5 5 2 2 2" xfId="4085" xr:uid="{00000000-0005-0000-0000-0000380F0000}"/>
    <cellStyle name="20% - Accent1 2 2 3 2 5 5 2 3" xfId="4086" xr:uid="{00000000-0005-0000-0000-0000390F0000}"/>
    <cellStyle name="20% - Accent1 2 2 3 2 5 5 3" xfId="4087" xr:uid="{00000000-0005-0000-0000-00003A0F0000}"/>
    <cellStyle name="20% - Accent1 2 2 3 2 5 5 3 2" xfId="4088" xr:uid="{00000000-0005-0000-0000-00003B0F0000}"/>
    <cellStyle name="20% - Accent1 2 2 3 2 5 5 4" xfId="4089" xr:uid="{00000000-0005-0000-0000-00003C0F0000}"/>
    <cellStyle name="20% - Accent1 2 2 3 2 5 6" xfId="4090" xr:uid="{00000000-0005-0000-0000-00003D0F0000}"/>
    <cellStyle name="20% - Accent1 2 2 3 2 5 6 2" xfId="4091" xr:uid="{00000000-0005-0000-0000-00003E0F0000}"/>
    <cellStyle name="20% - Accent1 2 2 3 2 5 6 2 2" xfId="4092" xr:uid="{00000000-0005-0000-0000-00003F0F0000}"/>
    <cellStyle name="20% - Accent1 2 2 3 2 5 6 2 2 2" xfId="4093" xr:uid="{00000000-0005-0000-0000-0000400F0000}"/>
    <cellStyle name="20% - Accent1 2 2 3 2 5 6 2 3" xfId="4094" xr:uid="{00000000-0005-0000-0000-0000410F0000}"/>
    <cellStyle name="20% - Accent1 2 2 3 2 5 6 3" xfId="4095" xr:uid="{00000000-0005-0000-0000-0000420F0000}"/>
    <cellStyle name="20% - Accent1 2 2 3 2 5 6 3 2" xfId="4096" xr:uid="{00000000-0005-0000-0000-0000430F0000}"/>
    <cellStyle name="20% - Accent1 2 2 3 2 5 6 4" xfId="4097" xr:uid="{00000000-0005-0000-0000-0000440F0000}"/>
    <cellStyle name="20% - Accent1 2 2 3 2 5 7" xfId="4098" xr:uid="{00000000-0005-0000-0000-0000450F0000}"/>
    <cellStyle name="20% - Accent1 2 2 3 2 5 7 2" xfId="4099" xr:uid="{00000000-0005-0000-0000-0000460F0000}"/>
    <cellStyle name="20% - Accent1 2 2 3 2 5 7 2 2" xfId="4100" xr:uid="{00000000-0005-0000-0000-0000470F0000}"/>
    <cellStyle name="20% - Accent1 2 2 3 2 5 7 3" xfId="4101" xr:uid="{00000000-0005-0000-0000-0000480F0000}"/>
    <cellStyle name="20% - Accent1 2 2 3 2 5 8" xfId="4102" xr:uid="{00000000-0005-0000-0000-0000490F0000}"/>
    <cellStyle name="20% - Accent1 2 2 3 2 5 8 2" xfId="4103" xr:uid="{00000000-0005-0000-0000-00004A0F0000}"/>
    <cellStyle name="20% - Accent1 2 2 3 2 5 8 2 2" xfId="4104" xr:uid="{00000000-0005-0000-0000-00004B0F0000}"/>
    <cellStyle name="20% - Accent1 2 2 3 2 5 8 3" xfId="4105" xr:uid="{00000000-0005-0000-0000-00004C0F0000}"/>
    <cellStyle name="20% - Accent1 2 2 3 2 5 9" xfId="4106" xr:uid="{00000000-0005-0000-0000-00004D0F0000}"/>
    <cellStyle name="20% - Accent1 2 2 3 2 5 9 2" xfId="4107" xr:uid="{00000000-0005-0000-0000-00004E0F0000}"/>
    <cellStyle name="20% - Accent1 2 2 3 2 6" xfId="4108" xr:uid="{00000000-0005-0000-0000-00004F0F0000}"/>
    <cellStyle name="20% - Accent1 2 2 3 2 6 2" xfId="4109" xr:uid="{00000000-0005-0000-0000-0000500F0000}"/>
    <cellStyle name="20% - Accent1 2 2 3 2 6 2 2" xfId="4110" xr:uid="{00000000-0005-0000-0000-0000510F0000}"/>
    <cellStyle name="20% - Accent1 2 2 3 2 6 2 2 2" xfId="4111" xr:uid="{00000000-0005-0000-0000-0000520F0000}"/>
    <cellStyle name="20% - Accent1 2 2 3 2 6 2 2 2 2" xfId="4112" xr:uid="{00000000-0005-0000-0000-0000530F0000}"/>
    <cellStyle name="20% - Accent1 2 2 3 2 6 2 2 3" xfId="4113" xr:uid="{00000000-0005-0000-0000-0000540F0000}"/>
    <cellStyle name="20% - Accent1 2 2 3 2 6 2 3" xfId="4114" xr:uid="{00000000-0005-0000-0000-0000550F0000}"/>
    <cellStyle name="20% - Accent1 2 2 3 2 6 2 3 2" xfId="4115" xr:uid="{00000000-0005-0000-0000-0000560F0000}"/>
    <cellStyle name="20% - Accent1 2 2 3 2 6 2 4" xfId="4116" xr:uid="{00000000-0005-0000-0000-0000570F0000}"/>
    <cellStyle name="20% - Accent1 2 2 3 2 6 3" xfId="4117" xr:uid="{00000000-0005-0000-0000-0000580F0000}"/>
    <cellStyle name="20% - Accent1 2 2 3 2 6 3 2" xfId="4118" xr:uid="{00000000-0005-0000-0000-0000590F0000}"/>
    <cellStyle name="20% - Accent1 2 2 3 2 6 3 2 2" xfId="4119" xr:uid="{00000000-0005-0000-0000-00005A0F0000}"/>
    <cellStyle name="20% - Accent1 2 2 3 2 6 3 2 2 2" xfId="4120" xr:uid="{00000000-0005-0000-0000-00005B0F0000}"/>
    <cellStyle name="20% - Accent1 2 2 3 2 6 3 2 3" xfId="4121" xr:uid="{00000000-0005-0000-0000-00005C0F0000}"/>
    <cellStyle name="20% - Accent1 2 2 3 2 6 3 3" xfId="4122" xr:uid="{00000000-0005-0000-0000-00005D0F0000}"/>
    <cellStyle name="20% - Accent1 2 2 3 2 6 3 3 2" xfId="4123" xr:uid="{00000000-0005-0000-0000-00005E0F0000}"/>
    <cellStyle name="20% - Accent1 2 2 3 2 6 3 4" xfId="4124" xr:uid="{00000000-0005-0000-0000-00005F0F0000}"/>
    <cellStyle name="20% - Accent1 2 2 3 2 6 4" xfId="4125" xr:uid="{00000000-0005-0000-0000-0000600F0000}"/>
    <cellStyle name="20% - Accent1 2 2 3 2 6 4 2" xfId="4126" xr:uid="{00000000-0005-0000-0000-0000610F0000}"/>
    <cellStyle name="20% - Accent1 2 2 3 2 6 4 2 2" xfId="4127" xr:uid="{00000000-0005-0000-0000-0000620F0000}"/>
    <cellStyle name="20% - Accent1 2 2 3 2 6 4 2 2 2" xfId="4128" xr:uid="{00000000-0005-0000-0000-0000630F0000}"/>
    <cellStyle name="20% - Accent1 2 2 3 2 6 4 2 3" xfId="4129" xr:uid="{00000000-0005-0000-0000-0000640F0000}"/>
    <cellStyle name="20% - Accent1 2 2 3 2 6 4 3" xfId="4130" xr:uid="{00000000-0005-0000-0000-0000650F0000}"/>
    <cellStyle name="20% - Accent1 2 2 3 2 6 4 3 2" xfId="4131" xr:uid="{00000000-0005-0000-0000-0000660F0000}"/>
    <cellStyle name="20% - Accent1 2 2 3 2 6 4 4" xfId="4132" xr:uid="{00000000-0005-0000-0000-0000670F0000}"/>
    <cellStyle name="20% - Accent1 2 2 3 2 6 5" xfId="4133" xr:uid="{00000000-0005-0000-0000-0000680F0000}"/>
    <cellStyle name="20% - Accent1 2 2 3 2 6 5 2" xfId="4134" xr:uid="{00000000-0005-0000-0000-0000690F0000}"/>
    <cellStyle name="20% - Accent1 2 2 3 2 6 5 2 2" xfId="4135" xr:uid="{00000000-0005-0000-0000-00006A0F0000}"/>
    <cellStyle name="20% - Accent1 2 2 3 2 6 5 3" xfId="4136" xr:uid="{00000000-0005-0000-0000-00006B0F0000}"/>
    <cellStyle name="20% - Accent1 2 2 3 2 6 6" xfId="4137" xr:uid="{00000000-0005-0000-0000-00006C0F0000}"/>
    <cellStyle name="20% - Accent1 2 2 3 2 6 6 2" xfId="4138" xr:uid="{00000000-0005-0000-0000-00006D0F0000}"/>
    <cellStyle name="20% - Accent1 2 2 3 2 6 6 2 2" xfId="4139" xr:uid="{00000000-0005-0000-0000-00006E0F0000}"/>
    <cellStyle name="20% - Accent1 2 2 3 2 6 6 3" xfId="4140" xr:uid="{00000000-0005-0000-0000-00006F0F0000}"/>
    <cellStyle name="20% - Accent1 2 2 3 2 6 7" xfId="4141" xr:uid="{00000000-0005-0000-0000-0000700F0000}"/>
    <cellStyle name="20% - Accent1 2 2 3 2 6 7 2" xfId="4142" xr:uid="{00000000-0005-0000-0000-0000710F0000}"/>
    <cellStyle name="20% - Accent1 2 2 3 2 6 8" xfId="4143" xr:uid="{00000000-0005-0000-0000-0000720F0000}"/>
    <cellStyle name="20% - Accent1 2 2 3 2 6 8 2" xfId="4144" xr:uid="{00000000-0005-0000-0000-0000730F0000}"/>
    <cellStyle name="20% - Accent1 2 2 3 2 6 9" xfId="4145" xr:uid="{00000000-0005-0000-0000-0000740F0000}"/>
    <cellStyle name="20% - Accent1 2 2 3 2 7" xfId="4146" xr:uid="{00000000-0005-0000-0000-0000750F0000}"/>
    <cellStyle name="20% - Accent1 2 2 3 2 7 2" xfId="4147" xr:uid="{00000000-0005-0000-0000-0000760F0000}"/>
    <cellStyle name="20% - Accent1 2 2 3 2 7 2 2" xfId="4148" xr:uid="{00000000-0005-0000-0000-0000770F0000}"/>
    <cellStyle name="20% - Accent1 2 2 3 2 7 2 2 2" xfId="4149" xr:uid="{00000000-0005-0000-0000-0000780F0000}"/>
    <cellStyle name="20% - Accent1 2 2 3 2 7 2 2 2 2" xfId="4150" xr:uid="{00000000-0005-0000-0000-0000790F0000}"/>
    <cellStyle name="20% - Accent1 2 2 3 2 7 2 2 3" xfId="4151" xr:uid="{00000000-0005-0000-0000-00007A0F0000}"/>
    <cellStyle name="20% - Accent1 2 2 3 2 7 2 3" xfId="4152" xr:uid="{00000000-0005-0000-0000-00007B0F0000}"/>
    <cellStyle name="20% - Accent1 2 2 3 2 7 2 3 2" xfId="4153" xr:uid="{00000000-0005-0000-0000-00007C0F0000}"/>
    <cellStyle name="20% - Accent1 2 2 3 2 7 2 4" xfId="4154" xr:uid="{00000000-0005-0000-0000-00007D0F0000}"/>
    <cellStyle name="20% - Accent1 2 2 3 2 7 3" xfId="4155" xr:uid="{00000000-0005-0000-0000-00007E0F0000}"/>
    <cellStyle name="20% - Accent1 2 2 3 2 7 3 2" xfId="4156" xr:uid="{00000000-0005-0000-0000-00007F0F0000}"/>
    <cellStyle name="20% - Accent1 2 2 3 2 7 3 2 2" xfId="4157" xr:uid="{00000000-0005-0000-0000-0000800F0000}"/>
    <cellStyle name="20% - Accent1 2 2 3 2 7 3 2 2 2" xfId="4158" xr:uid="{00000000-0005-0000-0000-0000810F0000}"/>
    <cellStyle name="20% - Accent1 2 2 3 2 7 3 2 3" xfId="4159" xr:uid="{00000000-0005-0000-0000-0000820F0000}"/>
    <cellStyle name="20% - Accent1 2 2 3 2 7 3 3" xfId="4160" xr:uid="{00000000-0005-0000-0000-0000830F0000}"/>
    <cellStyle name="20% - Accent1 2 2 3 2 7 3 3 2" xfId="4161" xr:uid="{00000000-0005-0000-0000-0000840F0000}"/>
    <cellStyle name="20% - Accent1 2 2 3 2 7 3 4" xfId="4162" xr:uid="{00000000-0005-0000-0000-0000850F0000}"/>
    <cellStyle name="20% - Accent1 2 2 3 2 7 4" xfId="4163" xr:uid="{00000000-0005-0000-0000-0000860F0000}"/>
    <cellStyle name="20% - Accent1 2 2 3 2 7 4 2" xfId="4164" xr:uid="{00000000-0005-0000-0000-0000870F0000}"/>
    <cellStyle name="20% - Accent1 2 2 3 2 7 4 2 2" xfId="4165" xr:uid="{00000000-0005-0000-0000-0000880F0000}"/>
    <cellStyle name="20% - Accent1 2 2 3 2 7 4 2 2 2" xfId="4166" xr:uid="{00000000-0005-0000-0000-0000890F0000}"/>
    <cellStyle name="20% - Accent1 2 2 3 2 7 4 2 3" xfId="4167" xr:uid="{00000000-0005-0000-0000-00008A0F0000}"/>
    <cellStyle name="20% - Accent1 2 2 3 2 7 4 3" xfId="4168" xr:uid="{00000000-0005-0000-0000-00008B0F0000}"/>
    <cellStyle name="20% - Accent1 2 2 3 2 7 4 3 2" xfId="4169" xr:uid="{00000000-0005-0000-0000-00008C0F0000}"/>
    <cellStyle name="20% - Accent1 2 2 3 2 7 4 4" xfId="4170" xr:uid="{00000000-0005-0000-0000-00008D0F0000}"/>
    <cellStyle name="20% - Accent1 2 2 3 2 7 5" xfId="4171" xr:uid="{00000000-0005-0000-0000-00008E0F0000}"/>
    <cellStyle name="20% - Accent1 2 2 3 2 7 5 2" xfId="4172" xr:uid="{00000000-0005-0000-0000-00008F0F0000}"/>
    <cellStyle name="20% - Accent1 2 2 3 2 7 5 2 2" xfId="4173" xr:uid="{00000000-0005-0000-0000-0000900F0000}"/>
    <cellStyle name="20% - Accent1 2 2 3 2 7 5 3" xfId="4174" xr:uid="{00000000-0005-0000-0000-0000910F0000}"/>
    <cellStyle name="20% - Accent1 2 2 3 2 7 6" xfId="4175" xr:uid="{00000000-0005-0000-0000-0000920F0000}"/>
    <cellStyle name="20% - Accent1 2 2 3 2 7 6 2" xfId="4176" xr:uid="{00000000-0005-0000-0000-0000930F0000}"/>
    <cellStyle name="20% - Accent1 2 2 3 2 7 6 2 2" xfId="4177" xr:uid="{00000000-0005-0000-0000-0000940F0000}"/>
    <cellStyle name="20% - Accent1 2 2 3 2 7 6 3" xfId="4178" xr:uid="{00000000-0005-0000-0000-0000950F0000}"/>
    <cellStyle name="20% - Accent1 2 2 3 2 7 7" xfId="4179" xr:uid="{00000000-0005-0000-0000-0000960F0000}"/>
    <cellStyle name="20% - Accent1 2 2 3 2 7 7 2" xfId="4180" xr:uid="{00000000-0005-0000-0000-0000970F0000}"/>
    <cellStyle name="20% - Accent1 2 2 3 2 7 8" xfId="4181" xr:uid="{00000000-0005-0000-0000-0000980F0000}"/>
    <cellStyle name="20% - Accent1 2 2 3 2 7 8 2" xfId="4182" xr:uid="{00000000-0005-0000-0000-0000990F0000}"/>
    <cellStyle name="20% - Accent1 2 2 3 2 7 9" xfId="4183" xr:uid="{00000000-0005-0000-0000-00009A0F0000}"/>
    <cellStyle name="20% - Accent1 2 2 3 2 8" xfId="4184" xr:uid="{00000000-0005-0000-0000-00009B0F0000}"/>
    <cellStyle name="20% - Accent1 2 2 3 2 8 2" xfId="4185" xr:uid="{00000000-0005-0000-0000-00009C0F0000}"/>
    <cellStyle name="20% - Accent1 2 2 3 2 8 2 2" xfId="4186" xr:uid="{00000000-0005-0000-0000-00009D0F0000}"/>
    <cellStyle name="20% - Accent1 2 2 3 2 8 2 2 2" xfId="4187" xr:uid="{00000000-0005-0000-0000-00009E0F0000}"/>
    <cellStyle name="20% - Accent1 2 2 3 2 8 2 3" xfId="4188" xr:uid="{00000000-0005-0000-0000-00009F0F0000}"/>
    <cellStyle name="20% - Accent1 2 2 3 2 8 3" xfId="4189" xr:uid="{00000000-0005-0000-0000-0000A00F0000}"/>
    <cellStyle name="20% - Accent1 2 2 3 2 8 3 2" xfId="4190" xr:uid="{00000000-0005-0000-0000-0000A10F0000}"/>
    <cellStyle name="20% - Accent1 2 2 3 2 8 4" xfId="4191" xr:uid="{00000000-0005-0000-0000-0000A20F0000}"/>
    <cellStyle name="20% - Accent1 2 2 3 2 9" xfId="4192" xr:uid="{00000000-0005-0000-0000-0000A30F0000}"/>
    <cellStyle name="20% - Accent1 2 2 3 2 9 2" xfId="4193" xr:uid="{00000000-0005-0000-0000-0000A40F0000}"/>
    <cellStyle name="20% - Accent1 2 2 3 2 9 2 2" xfId="4194" xr:uid="{00000000-0005-0000-0000-0000A50F0000}"/>
    <cellStyle name="20% - Accent1 2 2 3 2 9 2 2 2" xfId="4195" xr:uid="{00000000-0005-0000-0000-0000A60F0000}"/>
    <cellStyle name="20% - Accent1 2 2 3 2 9 2 3" xfId="4196" xr:uid="{00000000-0005-0000-0000-0000A70F0000}"/>
    <cellStyle name="20% - Accent1 2 2 3 2 9 3" xfId="4197" xr:uid="{00000000-0005-0000-0000-0000A80F0000}"/>
    <cellStyle name="20% - Accent1 2 2 3 2 9 3 2" xfId="4198" xr:uid="{00000000-0005-0000-0000-0000A90F0000}"/>
    <cellStyle name="20% - Accent1 2 2 3 2 9 4" xfId="4199" xr:uid="{00000000-0005-0000-0000-0000AA0F0000}"/>
    <cellStyle name="20% - Accent1 2 2 3 3" xfId="4200" xr:uid="{00000000-0005-0000-0000-0000AB0F0000}"/>
    <cellStyle name="20% - Accent1 2 2 3 3 10" xfId="4201" xr:uid="{00000000-0005-0000-0000-0000AC0F0000}"/>
    <cellStyle name="20% - Accent1 2 2 3 3 10 2" xfId="4202" xr:uid="{00000000-0005-0000-0000-0000AD0F0000}"/>
    <cellStyle name="20% - Accent1 2 2 3 3 10 2 2" xfId="4203" xr:uid="{00000000-0005-0000-0000-0000AE0F0000}"/>
    <cellStyle name="20% - Accent1 2 2 3 3 10 3" xfId="4204" xr:uid="{00000000-0005-0000-0000-0000AF0F0000}"/>
    <cellStyle name="20% - Accent1 2 2 3 3 11" xfId="4205" xr:uid="{00000000-0005-0000-0000-0000B00F0000}"/>
    <cellStyle name="20% - Accent1 2 2 3 3 11 2" xfId="4206" xr:uid="{00000000-0005-0000-0000-0000B10F0000}"/>
    <cellStyle name="20% - Accent1 2 2 3 3 11 2 2" xfId="4207" xr:uid="{00000000-0005-0000-0000-0000B20F0000}"/>
    <cellStyle name="20% - Accent1 2 2 3 3 11 3" xfId="4208" xr:uid="{00000000-0005-0000-0000-0000B30F0000}"/>
    <cellStyle name="20% - Accent1 2 2 3 3 12" xfId="4209" xr:uid="{00000000-0005-0000-0000-0000B40F0000}"/>
    <cellStyle name="20% - Accent1 2 2 3 3 12 2" xfId="4210" xr:uid="{00000000-0005-0000-0000-0000B50F0000}"/>
    <cellStyle name="20% - Accent1 2 2 3 3 13" xfId="4211" xr:uid="{00000000-0005-0000-0000-0000B60F0000}"/>
    <cellStyle name="20% - Accent1 2 2 3 3 13 2" xfId="4212" xr:uid="{00000000-0005-0000-0000-0000B70F0000}"/>
    <cellStyle name="20% - Accent1 2 2 3 3 14" xfId="4213" xr:uid="{00000000-0005-0000-0000-0000B80F0000}"/>
    <cellStyle name="20% - Accent1 2 2 3 3 2" xfId="4214" xr:uid="{00000000-0005-0000-0000-0000B90F0000}"/>
    <cellStyle name="20% - Accent1 2 2 3 3 2 10" xfId="4215" xr:uid="{00000000-0005-0000-0000-0000BA0F0000}"/>
    <cellStyle name="20% - Accent1 2 2 3 3 2 10 2" xfId="4216" xr:uid="{00000000-0005-0000-0000-0000BB0F0000}"/>
    <cellStyle name="20% - Accent1 2 2 3 3 2 11" xfId="4217" xr:uid="{00000000-0005-0000-0000-0000BC0F0000}"/>
    <cellStyle name="20% - Accent1 2 2 3 3 2 2" xfId="4218" xr:uid="{00000000-0005-0000-0000-0000BD0F0000}"/>
    <cellStyle name="20% - Accent1 2 2 3 3 2 2 2" xfId="4219" xr:uid="{00000000-0005-0000-0000-0000BE0F0000}"/>
    <cellStyle name="20% - Accent1 2 2 3 3 2 2 2 2" xfId="4220" xr:uid="{00000000-0005-0000-0000-0000BF0F0000}"/>
    <cellStyle name="20% - Accent1 2 2 3 3 2 2 2 2 2" xfId="4221" xr:uid="{00000000-0005-0000-0000-0000C00F0000}"/>
    <cellStyle name="20% - Accent1 2 2 3 3 2 2 2 2 2 2" xfId="4222" xr:uid="{00000000-0005-0000-0000-0000C10F0000}"/>
    <cellStyle name="20% - Accent1 2 2 3 3 2 2 2 2 3" xfId="4223" xr:uid="{00000000-0005-0000-0000-0000C20F0000}"/>
    <cellStyle name="20% - Accent1 2 2 3 3 2 2 2 3" xfId="4224" xr:uid="{00000000-0005-0000-0000-0000C30F0000}"/>
    <cellStyle name="20% - Accent1 2 2 3 3 2 2 2 3 2" xfId="4225" xr:uid="{00000000-0005-0000-0000-0000C40F0000}"/>
    <cellStyle name="20% - Accent1 2 2 3 3 2 2 2 4" xfId="4226" xr:uid="{00000000-0005-0000-0000-0000C50F0000}"/>
    <cellStyle name="20% - Accent1 2 2 3 3 2 2 3" xfId="4227" xr:uid="{00000000-0005-0000-0000-0000C60F0000}"/>
    <cellStyle name="20% - Accent1 2 2 3 3 2 2 3 2" xfId="4228" xr:uid="{00000000-0005-0000-0000-0000C70F0000}"/>
    <cellStyle name="20% - Accent1 2 2 3 3 2 2 3 2 2" xfId="4229" xr:uid="{00000000-0005-0000-0000-0000C80F0000}"/>
    <cellStyle name="20% - Accent1 2 2 3 3 2 2 3 2 2 2" xfId="4230" xr:uid="{00000000-0005-0000-0000-0000C90F0000}"/>
    <cellStyle name="20% - Accent1 2 2 3 3 2 2 3 2 3" xfId="4231" xr:uid="{00000000-0005-0000-0000-0000CA0F0000}"/>
    <cellStyle name="20% - Accent1 2 2 3 3 2 2 3 3" xfId="4232" xr:uid="{00000000-0005-0000-0000-0000CB0F0000}"/>
    <cellStyle name="20% - Accent1 2 2 3 3 2 2 3 3 2" xfId="4233" xr:uid="{00000000-0005-0000-0000-0000CC0F0000}"/>
    <cellStyle name="20% - Accent1 2 2 3 3 2 2 3 4" xfId="4234" xr:uid="{00000000-0005-0000-0000-0000CD0F0000}"/>
    <cellStyle name="20% - Accent1 2 2 3 3 2 2 4" xfId="4235" xr:uid="{00000000-0005-0000-0000-0000CE0F0000}"/>
    <cellStyle name="20% - Accent1 2 2 3 3 2 2 4 2" xfId="4236" xr:uid="{00000000-0005-0000-0000-0000CF0F0000}"/>
    <cellStyle name="20% - Accent1 2 2 3 3 2 2 4 2 2" xfId="4237" xr:uid="{00000000-0005-0000-0000-0000D00F0000}"/>
    <cellStyle name="20% - Accent1 2 2 3 3 2 2 4 2 2 2" xfId="4238" xr:uid="{00000000-0005-0000-0000-0000D10F0000}"/>
    <cellStyle name="20% - Accent1 2 2 3 3 2 2 4 2 3" xfId="4239" xr:uid="{00000000-0005-0000-0000-0000D20F0000}"/>
    <cellStyle name="20% - Accent1 2 2 3 3 2 2 4 3" xfId="4240" xr:uid="{00000000-0005-0000-0000-0000D30F0000}"/>
    <cellStyle name="20% - Accent1 2 2 3 3 2 2 4 3 2" xfId="4241" xr:uid="{00000000-0005-0000-0000-0000D40F0000}"/>
    <cellStyle name="20% - Accent1 2 2 3 3 2 2 4 4" xfId="4242" xr:uid="{00000000-0005-0000-0000-0000D50F0000}"/>
    <cellStyle name="20% - Accent1 2 2 3 3 2 2 5" xfId="4243" xr:uid="{00000000-0005-0000-0000-0000D60F0000}"/>
    <cellStyle name="20% - Accent1 2 2 3 3 2 2 5 2" xfId="4244" xr:uid="{00000000-0005-0000-0000-0000D70F0000}"/>
    <cellStyle name="20% - Accent1 2 2 3 3 2 2 5 2 2" xfId="4245" xr:uid="{00000000-0005-0000-0000-0000D80F0000}"/>
    <cellStyle name="20% - Accent1 2 2 3 3 2 2 5 3" xfId="4246" xr:uid="{00000000-0005-0000-0000-0000D90F0000}"/>
    <cellStyle name="20% - Accent1 2 2 3 3 2 2 6" xfId="4247" xr:uid="{00000000-0005-0000-0000-0000DA0F0000}"/>
    <cellStyle name="20% - Accent1 2 2 3 3 2 2 6 2" xfId="4248" xr:uid="{00000000-0005-0000-0000-0000DB0F0000}"/>
    <cellStyle name="20% - Accent1 2 2 3 3 2 2 6 2 2" xfId="4249" xr:uid="{00000000-0005-0000-0000-0000DC0F0000}"/>
    <cellStyle name="20% - Accent1 2 2 3 3 2 2 6 3" xfId="4250" xr:uid="{00000000-0005-0000-0000-0000DD0F0000}"/>
    <cellStyle name="20% - Accent1 2 2 3 3 2 2 7" xfId="4251" xr:uid="{00000000-0005-0000-0000-0000DE0F0000}"/>
    <cellStyle name="20% - Accent1 2 2 3 3 2 2 7 2" xfId="4252" xr:uid="{00000000-0005-0000-0000-0000DF0F0000}"/>
    <cellStyle name="20% - Accent1 2 2 3 3 2 2 8" xfId="4253" xr:uid="{00000000-0005-0000-0000-0000E00F0000}"/>
    <cellStyle name="20% - Accent1 2 2 3 3 2 2 8 2" xfId="4254" xr:uid="{00000000-0005-0000-0000-0000E10F0000}"/>
    <cellStyle name="20% - Accent1 2 2 3 3 2 2 9" xfId="4255" xr:uid="{00000000-0005-0000-0000-0000E20F0000}"/>
    <cellStyle name="20% - Accent1 2 2 3 3 2 3" xfId="4256" xr:uid="{00000000-0005-0000-0000-0000E30F0000}"/>
    <cellStyle name="20% - Accent1 2 2 3 3 2 3 2" xfId="4257" xr:uid="{00000000-0005-0000-0000-0000E40F0000}"/>
    <cellStyle name="20% - Accent1 2 2 3 3 2 3 2 2" xfId="4258" xr:uid="{00000000-0005-0000-0000-0000E50F0000}"/>
    <cellStyle name="20% - Accent1 2 2 3 3 2 3 2 2 2" xfId="4259" xr:uid="{00000000-0005-0000-0000-0000E60F0000}"/>
    <cellStyle name="20% - Accent1 2 2 3 3 2 3 2 2 2 2" xfId="4260" xr:uid="{00000000-0005-0000-0000-0000E70F0000}"/>
    <cellStyle name="20% - Accent1 2 2 3 3 2 3 2 2 3" xfId="4261" xr:uid="{00000000-0005-0000-0000-0000E80F0000}"/>
    <cellStyle name="20% - Accent1 2 2 3 3 2 3 2 3" xfId="4262" xr:uid="{00000000-0005-0000-0000-0000E90F0000}"/>
    <cellStyle name="20% - Accent1 2 2 3 3 2 3 2 3 2" xfId="4263" xr:uid="{00000000-0005-0000-0000-0000EA0F0000}"/>
    <cellStyle name="20% - Accent1 2 2 3 3 2 3 2 4" xfId="4264" xr:uid="{00000000-0005-0000-0000-0000EB0F0000}"/>
    <cellStyle name="20% - Accent1 2 2 3 3 2 3 3" xfId="4265" xr:uid="{00000000-0005-0000-0000-0000EC0F0000}"/>
    <cellStyle name="20% - Accent1 2 2 3 3 2 3 3 2" xfId="4266" xr:uid="{00000000-0005-0000-0000-0000ED0F0000}"/>
    <cellStyle name="20% - Accent1 2 2 3 3 2 3 3 2 2" xfId="4267" xr:uid="{00000000-0005-0000-0000-0000EE0F0000}"/>
    <cellStyle name="20% - Accent1 2 2 3 3 2 3 3 2 2 2" xfId="4268" xr:uid="{00000000-0005-0000-0000-0000EF0F0000}"/>
    <cellStyle name="20% - Accent1 2 2 3 3 2 3 3 2 3" xfId="4269" xr:uid="{00000000-0005-0000-0000-0000F00F0000}"/>
    <cellStyle name="20% - Accent1 2 2 3 3 2 3 3 3" xfId="4270" xr:uid="{00000000-0005-0000-0000-0000F10F0000}"/>
    <cellStyle name="20% - Accent1 2 2 3 3 2 3 3 3 2" xfId="4271" xr:uid="{00000000-0005-0000-0000-0000F20F0000}"/>
    <cellStyle name="20% - Accent1 2 2 3 3 2 3 3 4" xfId="4272" xr:uid="{00000000-0005-0000-0000-0000F30F0000}"/>
    <cellStyle name="20% - Accent1 2 2 3 3 2 3 4" xfId="4273" xr:uid="{00000000-0005-0000-0000-0000F40F0000}"/>
    <cellStyle name="20% - Accent1 2 2 3 3 2 3 4 2" xfId="4274" xr:uid="{00000000-0005-0000-0000-0000F50F0000}"/>
    <cellStyle name="20% - Accent1 2 2 3 3 2 3 4 2 2" xfId="4275" xr:uid="{00000000-0005-0000-0000-0000F60F0000}"/>
    <cellStyle name="20% - Accent1 2 2 3 3 2 3 4 2 2 2" xfId="4276" xr:uid="{00000000-0005-0000-0000-0000F70F0000}"/>
    <cellStyle name="20% - Accent1 2 2 3 3 2 3 4 2 3" xfId="4277" xr:uid="{00000000-0005-0000-0000-0000F80F0000}"/>
    <cellStyle name="20% - Accent1 2 2 3 3 2 3 4 3" xfId="4278" xr:uid="{00000000-0005-0000-0000-0000F90F0000}"/>
    <cellStyle name="20% - Accent1 2 2 3 3 2 3 4 3 2" xfId="4279" xr:uid="{00000000-0005-0000-0000-0000FA0F0000}"/>
    <cellStyle name="20% - Accent1 2 2 3 3 2 3 4 4" xfId="4280" xr:uid="{00000000-0005-0000-0000-0000FB0F0000}"/>
    <cellStyle name="20% - Accent1 2 2 3 3 2 3 5" xfId="4281" xr:uid="{00000000-0005-0000-0000-0000FC0F0000}"/>
    <cellStyle name="20% - Accent1 2 2 3 3 2 3 5 2" xfId="4282" xr:uid="{00000000-0005-0000-0000-0000FD0F0000}"/>
    <cellStyle name="20% - Accent1 2 2 3 3 2 3 5 2 2" xfId="4283" xr:uid="{00000000-0005-0000-0000-0000FE0F0000}"/>
    <cellStyle name="20% - Accent1 2 2 3 3 2 3 5 3" xfId="4284" xr:uid="{00000000-0005-0000-0000-0000FF0F0000}"/>
    <cellStyle name="20% - Accent1 2 2 3 3 2 3 6" xfId="4285" xr:uid="{00000000-0005-0000-0000-000000100000}"/>
    <cellStyle name="20% - Accent1 2 2 3 3 2 3 6 2" xfId="4286" xr:uid="{00000000-0005-0000-0000-000001100000}"/>
    <cellStyle name="20% - Accent1 2 2 3 3 2 3 6 2 2" xfId="4287" xr:uid="{00000000-0005-0000-0000-000002100000}"/>
    <cellStyle name="20% - Accent1 2 2 3 3 2 3 6 3" xfId="4288" xr:uid="{00000000-0005-0000-0000-000003100000}"/>
    <cellStyle name="20% - Accent1 2 2 3 3 2 3 7" xfId="4289" xr:uid="{00000000-0005-0000-0000-000004100000}"/>
    <cellStyle name="20% - Accent1 2 2 3 3 2 3 7 2" xfId="4290" xr:uid="{00000000-0005-0000-0000-000005100000}"/>
    <cellStyle name="20% - Accent1 2 2 3 3 2 3 8" xfId="4291" xr:uid="{00000000-0005-0000-0000-000006100000}"/>
    <cellStyle name="20% - Accent1 2 2 3 3 2 3 8 2" xfId="4292" xr:uid="{00000000-0005-0000-0000-000007100000}"/>
    <cellStyle name="20% - Accent1 2 2 3 3 2 3 9" xfId="4293" xr:uid="{00000000-0005-0000-0000-000008100000}"/>
    <cellStyle name="20% - Accent1 2 2 3 3 2 4" xfId="4294" xr:uid="{00000000-0005-0000-0000-000009100000}"/>
    <cellStyle name="20% - Accent1 2 2 3 3 2 4 2" xfId="4295" xr:uid="{00000000-0005-0000-0000-00000A100000}"/>
    <cellStyle name="20% - Accent1 2 2 3 3 2 4 2 2" xfId="4296" xr:uid="{00000000-0005-0000-0000-00000B100000}"/>
    <cellStyle name="20% - Accent1 2 2 3 3 2 4 2 2 2" xfId="4297" xr:uid="{00000000-0005-0000-0000-00000C100000}"/>
    <cellStyle name="20% - Accent1 2 2 3 3 2 4 2 3" xfId="4298" xr:uid="{00000000-0005-0000-0000-00000D100000}"/>
    <cellStyle name="20% - Accent1 2 2 3 3 2 4 3" xfId="4299" xr:uid="{00000000-0005-0000-0000-00000E100000}"/>
    <cellStyle name="20% - Accent1 2 2 3 3 2 4 3 2" xfId="4300" xr:uid="{00000000-0005-0000-0000-00000F100000}"/>
    <cellStyle name="20% - Accent1 2 2 3 3 2 4 4" xfId="4301" xr:uid="{00000000-0005-0000-0000-000010100000}"/>
    <cellStyle name="20% - Accent1 2 2 3 3 2 5" xfId="4302" xr:uid="{00000000-0005-0000-0000-000011100000}"/>
    <cellStyle name="20% - Accent1 2 2 3 3 2 5 2" xfId="4303" xr:uid="{00000000-0005-0000-0000-000012100000}"/>
    <cellStyle name="20% - Accent1 2 2 3 3 2 5 2 2" xfId="4304" xr:uid="{00000000-0005-0000-0000-000013100000}"/>
    <cellStyle name="20% - Accent1 2 2 3 3 2 5 2 2 2" xfId="4305" xr:uid="{00000000-0005-0000-0000-000014100000}"/>
    <cellStyle name="20% - Accent1 2 2 3 3 2 5 2 3" xfId="4306" xr:uid="{00000000-0005-0000-0000-000015100000}"/>
    <cellStyle name="20% - Accent1 2 2 3 3 2 5 3" xfId="4307" xr:uid="{00000000-0005-0000-0000-000016100000}"/>
    <cellStyle name="20% - Accent1 2 2 3 3 2 5 3 2" xfId="4308" xr:uid="{00000000-0005-0000-0000-000017100000}"/>
    <cellStyle name="20% - Accent1 2 2 3 3 2 5 4" xfId="4309" xr:uid="{00000000-0005-0000-0000-000018100000}"/>
    <cellStyle name="20% - Accent1 2 2 3 3 2 6" xfId="4310" xr:uid="{00000000-0005-0000-0000-000019100000}"/>
    <cellStyle name="20% - Accent1 2 2 3 3 2 6 2" xfId="4311" xr:uid="{00000000-0005-0000-0000-00001A100000}"/>
    <cellStyle name="20% - Accent1 2 2 3 3 2 6 2 2" xfId="4312" xr:uid="{00000000-0005-0000-0000-00001B100000}"/>
    <cellStyle name="20% - Accent1 2 2 3 3 2 6 2 2 2" xfId="4313" xr:uid="{00000000-0005-0000-0000-00001C100000}"/>
    <cellStyle name="20% - Accent1 2 2 3 3 2 6 2 3" xfId="4314" xr:uid="{00000000-0005-0000-0000-00001D100000}"/>
    <cellStyle name="20% - Accent1 2 2 3 3 2 6 3" xfId="4315" xr:uid="{00000000-0005-0000-0000-00001E100000}"/>
    <cellStyle name="20% - Accent1 2 2 3 3 2 6 3 2" xfId="4316" xr:uid="{00000000-0005-0000-0000-00001F100000}"/>
    <cellStyle name="20% - Accent1 2 2 3 3 2 6 4" xfId="4317" xr:uid="{00000000-0005-0000-0000-000020100000}"/>
    <cellStyle name="20% - Accent1 2 2 3 3 2 7" xfId="4318" xr:uid="{00000000-0005-0000-0000-000021100000}"/>
    <cellStyle name="20% - Accent1 2 2 3 3 2 7 2" xfId="4319" xr:uid="{00000000-0005-0000-0000-000022100000}"/>
    <cellStyle name="20% - Accent1 2 2 3 3 2 7 2 2" xfId="4320" xr:uid="{00000000-0005-0000-0000-000023100000}"/>
    <cellStyle name="20% - Accent1 2 2 3 3 2 7 3" xfId="4321" xr:uid="{00000000-0005-0000-0000-000024100000}"/>
    <cellStyle name="20% - Accent1 2 2 3 3 2 8" xfId="4322" xr:uid="{00000000-0005-0000-0000-000025100000}"/>
    <cellStyle name="20% - Accent1 2 2 3 3 2 8 2" xfId="4323" xr:uid="{00000000-0005-0000-0000-000026100000}"/>
    <cellStyle name="20% - Accent1 2 2 3 3 2 8 2 2" xfId="4324" xr:uid="{00000000-0005-0000-0000-000027100000}"/>
    <cellStyle name="20% - Accent1 2 2 3 3 2 8 3" xfId="4325" xr:uid="{00000000-0005-0000-0000-000028100000}"/>
    <cellStyle name="20% - Accent1 2 2 3 3 2 9" xfId="4326" xr:uid="{00000000-0005-0000-0000-000029100000}"/>
    <cellStyle name="20% - Accent1 2 2 3 3 2 9 2" xfId="4327" xr:uid="{00000000-0005-0000-0000-00002A100000}"/>
    <cellStyle name="20% - Accent1 2 2 3 3 3" xfId="4328" xr:uid="{00000000-0005-0000-0000-00002B100000}"/>
    <cellStyle name="20% - Accent1 2 2 3 3 3 10" xfId="4329" xr:uid="{00000000-0005-0000-0000-00002C100000}"/>
    <cellStyle name="20% - Accent1 2 2 3 3 3 10 2" xfId="4330" xr:uid="{00000000-0005-0000-0000-00002D100000}"/>
    <cellStyle name="20% - Accent1 2 2 3 3 3 11" xfId="4331" xr:uid="{00000000-0005-0000-0000-00002E100000}"/>
    <cellStyle name="20% - Accent1 2 2 3 3 3 2" xfId="4332" xr:uid="{00000000-0005-0000-0000-00002F100000}"/>
    <cellStyle name="20% - Accent1 2 2 3 3 3 2 2" xfId="4333" xr:uid="{00000000-0005-0000-0000-000030100000}"/>
    <cellStyle name="20% - Accent1 2 2 3 3 3 2 2 2" xfId="4334" xr:uid="{00000000-0005-0000-0000-000031100000}"/>
    <cellStyle name="20% - Accent1 2 2 3 3 3 2 2 2 2" xfId="4335" xr:uid="{00000000-0005-0000-0000-000032100000}"/>
    <cellStyle name="20% - Accent1 2 2 3 3 3 2 2 2 2 2" xfId="4336" xr:uid="{00000000-0005-0000-0000-000033100000}"/>
    <cellStyle name="20% - Accent1 2 2 3 3 3 2 2 2 3" xfId="4337" xr:uid="{00000000-0005-0000-0000-000034100000}"/>
    <cellStyle name="20% - Accent1 2 2 3 3 3 2 2 3" xfId="4338" xr:uid="{00000000-0005-0000-0000-000035100000}"/>
    <cellStyle name="20% - Accent1 2 2 3 3 3 2 2 3 2" xfId="4339" xr:uid="{00000000-0005-0000-0000-000036100000}"/>
    <cellStyle name="20% - Accent1 2 2 3 3 3 2 2 4" xfId="4340" xr:uid="{00000000-0005-0000-0000-000037100000}"/>
    <cellStyle name="20% - Accent1 2 2 3 3 3 2 3" xfId="4341" xr:uid="{00000000-0005-0000-0000-000038100000}"/>
    <cellStyle name="20% - Accent1 2 2 3 3 3 2 3 2" xfId="4342" xr:uid="{00000000-0005-0000-0000-000039100000}"/>
    <cellStyle name="20% - Accent1 2 2 3 3 3 2 3 2 2" xfId="4343" xr:uid="{00000000-0005-0000-0000-00003A100000}"/>
    <cellStyle name="20% - Accent1 2 2 3 3 3 2 3 2 2 2" xfId="4344" xr:uid="{00000000-0005-0000-0000-00003B100000}"/>
    <cellStyle name="20% - Accent1 2 2 3 3 3 2 3 2 3" xfId="4345" xr:uid="{00000000-0005-0000-0000-00003C100000}"/>
    <cellStyle name="20% - Accent1 2 2 3 3 3 2 3 3" xfId="4346" xr:uid="{00000000-0005-0000-0000-00003D100000}"/>
    <cellStyle name="20% - Accent1 2 2 3 3 3 2 3 3 2" xfId="4347" xr:uid="{00000000-0005-0000-0000-00003E100000}"/>
    <cellStyle name="20% - Accent1 2 2 3 3 3 2 3 4" xfId="4348" xr:uid="{00000000-0005-0000-0000-00003F100000}"/>
    <cellStyle name="20% - Accent1 2 2 3 3 3 2 4" xfId="4349" xr:uid="{00000000-0005-0000-0000-000040100000}"/>
    <cellStyle name="20% - Accent1 2 2 3 3 3 2 4 2" xfId="4350" xr:uid="{00000000-0005-0000-0000-000041100000}"/>
    <cellStyle name="20% - Accent1 2 2 3 3 3 2 4 2 2" xfId="4351" xr:uid="{00000000-0005-0000-0000-000042100000}"/>
    <cellStyle name="20% - Accent1 2 2 3 3 3 2 4 2 2 2" xfId="4352" xr:uid="{00000000-0005-0000-0000-000043100000}"/>
    <cellStyle name="20% - Accent1 2 2 3 3 3 2 4 2 3" xfId="4353" xr:uid="{00000000-0005-0000-0000-000044100000}"/>
    <cellStyle name="20% - Accent1 2 2 3 3 3 2 4 3" xfId="4354" xr:uid="{00000000-0005-0000-0000-000045100000}"/>
    <cellStyle name="20% - Accent1 2 2 3 3 3 2 4 3 2" xfId="4355" xr:uid="{00000000-0005-0000-0000-000046100000}"/>
    <cellStyle name="20% - Accent1 2 2 3 3 3 2 4 4" xfId="4356" xr:uid="{00000000-0005-0000-0000-000047100000}"/>
    <cellStyle name="20% - Accent1 2 2 3 3 3 2 5" xfId="4357" xr:uid="{00000000-0005-0000-0000-000048100000}"/>
    <cellStyle name="20% - Accent1 2 2 3 3 3 2 5 2" xfId="4358" xr:uid="{00000000-0005-0000-0000-000049100000}"/>
    <cellStyle name="20% - Accent1 2 2 3 3 3 2 5 2 2" xfId="4359" xr:uid="{00000000-0005-0000-0000-00004A100000}"/>
    <cellStyle name="20% - Accent1 2 2 3 3 3 2 5 3" xfId="4360" xr:uid="{00000000-0005-0000-0000-00004B100000}"/>
    <cellStyle name="20% - Accent1 2 2 3 3 3 2 6" xfId="4361" xr:uid="{00000000-0005-0000-0000-00004C100000}"/>
    <cellStyle name="20% - Accent1 2 2 3 3 3 2 6 2" xfId="4362" xr:uid="{00000000-0005-0000-0000-00004D100000}"/>
    <cellStyle name="20% - Accent1 2 2 3 3 3 2 6 2 2" xfId="4363" xr:uid="{00000000-0005-0000-0000-00004E100000}"/>
    <cellStyle name="20% - Accent1 2 2 3 3 3 2 6 3" xfId="4364" xr:uid="{00000000-0005-0000-0000-00004F100000}"/>
    <cellStyle name="20% - Accent1 2 2 3 3 3 2 7" xfId="4365" xr:uid="{00000000-0005-0000-0000-000050100000}"/>
    <cellStyle name="20% - Accent1 2 2 3 3 3 2 7 2" xfId="4366" xr:uid="{00000000-0005-0000-0000-000051100000}"/>
    <cellStyle name="20% - Accent1 2 2 3 3 3 2 8" xfId="4367" xr:uid="{00000000-0005-0000-0000-000052100000}"/>
    <cellStyle name="20% - Accent1 2 2 3 3 3 2 8 2" xfId="4368" xr:uid="{00000000-0005-0000-0000-000053100000}"/>
    <cellStyle name="20% - Accent1 2 2 3 3 3 2 9" xfId="4369" xr:uid="{00000000-0005-0000-0000-000054100000}"/>
    <cellStyle name="20% - Accent1 2 2 3 3 3 3" xfId="4370" xr:uid="{00000000-0005-0000-0000-000055100000}"/>
    <cellStyle name="20% - Accent1 2 2 3 3 3 3 2" xfId="4371" xr:uid="{00000000-0005-0000-0000-000056100000}"/>
    <cellStyle name="20% - Accent1 2 2 3 3 3 3 2 2" xfId="4372" xr:uid="{00000000-0005-0000-0000-000057100000}"/>
    <cellStyle name="20% - Accent1 2 2 3 3 3 3 2 2 2" xfId="4373" xr:uid="{00000000-0005-0000-0000-000058100000}"/>
    <cellStyle name="20% - Accent1 2 2 3 3 3 3 2 2 2 2" xfId="4374" xr:uid="{00000000-0005-0000-0000-000059100000}"/>
    <cellStyle name="20% - Accent1 2 2 3 3 3 3 2 2 3" xfId="4375" xr:uid="{00000000-0005-0000-0000-00005A100000}"/>
    <cellStyle name="20% - Accent1 2 2 3 3 3 3 2 3" xfId="4376" xr:uid="{00000000-0005-0000-0000-00005B100000}"/>
    <cellStyle name="20% - Accent1 2 2 3 3 3 3 2 3 2" xfId="4377" xr:uid="{00000000-0005-0000-0000-00005C100000}"/>
    <cellStyle name="20% - Accent1 2 2 3 3 3 3 2 4" xfId="4378" xr:uid="{00000000-0005-0000-0000-00005D100000}"/>
    <cellStyle name="20% - Accent1 2 2 3 3 3 3 3" xfId="4379" xr:uid="{00000000-0005-0000-0000-00005E100000}"/>
    <cellStyle name="20% - Accent1 2 2 3 3 3 3 3 2" xfId="4380" xr:uid="{00000000-0005-0000-0000-00005F100000}"/>
    <cellStyle name="20% - Accent1 2 2 3 3 3 3 3 2 2" xfId="4381" xr:uid="{00000000-0005-0000-0000-000060100000}"/>
    <cellStyle name="20% - Accent1 2 2 3 3 3 3 3 2 2 2" xfId="4382" xr:uid="{00000000-0005-0000-0000-000061100000}"/>
    <cellStyle name="20% - Accent1 2 2 3 3 3 3 3 2 3" xfId="4383" xr:uid="{00000000-0005-0000-0000-000062100000}"/>
    <cellStyle name="20% - Accent1 2 2 3 3 3 3 3 3" xfId="4384" xr:uid="{00000000-0005-0000-0000-000063100000}"/>
    <cellStyle name="20% - Accent1 2 2 3 3 3 3 3 3 2" xfId="4385" xr:uid="{00000000-0005-0000-0000-000064100000}"/>
    <cellStyle name="20% - Accent1 2 2 3 3 3 3 3 4" xfId="4386" xr:uid="{00000000-0005-0000-0000-000065100000}"/>
    <cellStyle name="20% - Accent1 2 2 3 3 3 3 4" xfId="4387" xr:uid="{00000000-0005-0000-0000-000066100000}"/>
    <cellStyle name="20% - Accent1 2 2 3 3 3 3 4 2" xfId="4388" xr:uid="{00000000-0005-0000-0000-000067100000}"/>
    <cellStyle name="20% - Accent1 2 2 3 3 3 3 4 2 2" xfId="4389" xr:uid="{00000000-0005-0000-0000-000068100000}"/>
    <cellStyle name="20% - Accent1 2 2 3 3 3 3 4 2 2 2" xfId="4390" xr:uid="{00000000-0005-0000-0000-000069100000}"/>
    <cellStyle name="20% - Accent1 2 2 3 3 3 3 4 2 3" xfId="4391" xr:uid="{00000000-0005-0000-0000-00006A100000}"/>
    <cellStyle name="20% - Accent1 2 2 3 3 3 3 4 3" xfId="4392" xr:uid="{00000000-0005-0000-0000-00006B100000}"/>
    <cellStyle name="20% - Accent1 2 2 3 3 3 3 4 3 2" xfId="4393" xr:uid="{00000000-0005-0000-0000-00006C100000}"/>
    <cellStyle name="20% - Accent1 2 2 3 3 3 3 4 4" xfId="4394" xr:uid="{00000000-0005-0000-0000-00006D100000}"/>
    <cellStyle name="20% - Accent1 2 2 3 3 3 3 5" xfId="4395" xr:uid="{00000000-0005-0000-0000-00006E100000}"/>
    <cellStyle name="20% - Accent1 2 2 3 3 3 3 5 2" xfId="4396" xr:uid="{00000000-0005-0000-0000-00006F100000}"/>
    <cellStyle name="20% - Accent1 2 2 3 3 3 3 5 2 2" xfId="4397" xr:uid="{00000000-0005-0000-0000-000070100000}"/>
    <cellStyle name="20% - Accent1 2 2 3 3 3 3 5 3" xfId="4398" xr:uid="{00000000-0005-0000-0000-000071100000}"/>
    <cellStyle name="20% - Accent1 2 2 3 3 3 3 6" xfId="4399" xr:uid="{00000000-0005-0000-0000-000072100000}"/>
    <cellStyle name="20% - Accent1 2 2 3 3 3 3 6 2" xfId="4400" xr:uid="{00000000-0005-0000-0000-000073100000}"/>
    <cellStyle name="20% - Accent1 2 2 3 3 3 3 6 2 2" xfId="4401" xr:uid="{00000000-0005-0000-0000-000074100000}"/>
    <cellStyle name="20% - Accent1 2 2 3 3 3 3 6 3" xfId="4402" xr:uid="{00000000-0005-0000-0000-000075100000}"/>
    <cellStyle name="20% - Accent1 2 2 3 3 3 3 7" xfId="4403" xr:uid="{00000000-0005-0000-0000-000076100000}"/>
    <cellStyle name="20% - Accent1 2 2 3 3 3 3 7 2" xfId="4404" xr:uid="{00000000-0005-0000-0000-000077100000}"/>
    <cellStyle name="20% - Accent1 2 2 3 3 3 3 8" xfId="4405" xr:uid="{00000000-0005-0000-0000-000078100000}"/>
    <cellStyle name="20% - Accent1 2 2 3 3 3 3 8 2" xfId="4406" xr:uid="{00000000-0005-0000-0000-000079100000}"/>
    <cellStyle name="20% - Accent1 2 2 3 3 3 3 9" xfId="4407" xr:uid="{00000000-0005-0000-0000-00007A100000}"/>
    <cellStyle name="20% - Accent1 2 2 3 3 3 4" xfId="4408" xr:uid="{00000000-0005-0000-0000-00007B100000}"/>
    <cellStyle name="20% - Accent1 2 2 3 3 3 4 2" xfId="4409" xr:uid="{00000000-0005-0000-0000-00007C100000}"/>
    <cellStyle name="20% - Accent1 2 2 3 3 3 4 2 2" xfId="4410" xr:uid="{00000000-0005-0000-0000-00007D100000}"/>
    <cellStyle name="20% - Accent1 2 2 3 3 3 4 2 2 2" xfId="4411" xr:uid="{00000000-0005-0000-0000-00007E100000}"/>
    <cellStyle name="20% - Accent1 2 2 3 3 3 4 2 3" xfId="4412" xr:uid="{00000000-0005-0000-0000-00007F100000}"/>
    <cellStyle name="20% - Accent1 2 2 3 3 3 4 3" xfId="4413" xr:uid="{00000000-0005-0000-0000-000080100000}"/>
    <cellStyle name="20% - Accent1 2 2 3 3 3 4 3 2" xfId="4414" xr:uid="{00000000-0005-0000-0000-000081100000}"/>
    <cellStyle name="20% - Accent1 2 2 3 3 3 4 4" xfId="4415" xr:uid="{00000000-0005-0000-0000-000082100000}"/>
    <cellStyle name="20% - Accent1 2 2 3 3 3 5" xfId="4416" xr:uid="{00000000-0005-0000-0000-000083100000}"/>
    <cellStyle name="20% - Accent1 2 2 3 3 3 5 2" xfId="4417" xr:uid="{00000000-0005-0000-0000-000084100000}"/>
    <cellStyle name="20% - Accent1 2 2 3 3 3 5 2 2" xfId="4418" xr:uid="{00000000-0005-0000-0000-000085100000}"/>
    <cellStyle name="20% - Accent1 2 2 3 3 3 5 2 2 2" xfId="4419" xr:uid="{00000000-0005-0000-0000-000086100000}"/>
    <cellStyle name="20% - Accent1 2 2 3 3 3 5 2 3" xfId="4420" xr:uid="{00000000-0005-0000-0000-000087100000}"/>
    <cellStyle name="20% - Accent1 2 2 3 3 3 5 3" xfId="4421" xr:uid="{00000000-0005-0000-0000-000088100000}"/>
    <cellStyle name="20% - Accent1 2 2 3 3 3 5 3 2" xfId="4422" xr:uid="{00000000-0005-0000-0000-000089100000}"/>
    <cellStyle name="20% - Accent1 2 2 3 3 3 5 4" xfId="4423" xr:uid="{00000000-0005-0000-0000-00008A100000}"/>
    <cellStyle name="20% - Accent1 2 2 3 3 3 6" xfId="4424" xr:uid="{00000000-0005-0000-0000-00008B100000}"/>
    <cellStyle name="20% - Accent1 2 2 3 3 3 6 2" xfId="4425" xr:uid="{00000000-0005-0000-0000-00008C100000}"/>
    <cellStyle name="20% - Accent1 2 2 3 3 3 6 2 2" xfId="4426" xr:uid="{00000000-0005-0000-0000-00008D100000}"/>
    <cellStyle name="20% - Accent1 2 2 3 3 3 6 2 2 2" xfId="4427" xr:uid="{00000000-0005-0000-0000-00008E100000}"/>
    <cellStyle name="20% - Accent1 2 2 3 3 3 6 2 3" xfId="4428" xr:uid="{00000000-0005-0000-0000-00008F100000}"/>
    <cellStyle name="20% - Accent1 2 2 3 3 3 6 3" xfId="4429" xr:uid="{00000000-0005-0000-0000-000090100000}"/>
    <cellStyle name="20% - Accent1 2 2 3 3 3 6 3 2" xfId="4430" xr:uid="{00000000-0005-0000-0000-000091100000}"/>
    <cellStyle name="20% - Accent1 2 2 3 3 3 6 4" xfId="4431" xr:uid="{00000000-0005-0000-0000-000092100000}"/>
    <cellStyle name="20% - Accent1 2 2 3 3 3 7" xfId="4432" xr:uid="{00000000-0005-0000-0000-000093100000}"/>
    <cellStyle name="20% - Accent1 2 2 3 3 3 7 2" xfId="4433" xr:uid="{00000000-0005-0000-0000-000094100000}"/>
    <cellStyle name="20% - Accent1 2 2 3 3 3 7 2 2" xfId="4434" xr:uid="{00000000-0005-0000-0000-000095100000}"/>
    <cellStyle name="20% - Accent1 2 2 3 3 3 7 3" xfId="4435" xr:uid="{00000000-0005-0000-0000-000096100000}"/>
    <cellStyle name="20% - Accent1 2 2 3 3 3 8" xfId="4436" xr:uid="{00000000-0005-0000-0000-000097100000}"/>
    <cellStyle name="20% - Accent1 2 2 3 3 3 8 2" xfId="4437" xr:uid="{00000000-0005-0000-0000-000098100000}"/>
    <cellStyle name="20% - Accent1 2 2 3 3 3 8 2 2" xfId="4438" xr:uid="{00000000-0005-0000-0000-000099100000}"/>
    <cellStyle name="20% - Accent1 2 2 3 3 3 8 3" xfId="4439" xr:uid="{00000000-0005-0000-0000-00009A100000}"/>
    <cellStyle name="20% - Accent1 2 2 3 3 3 9" xfId="4440" xr:uid="{00000000-0005-0000-0000-00009B100000}"/>
    <cellStyle name="20% - Accent1 2 2 3 3 3 9 2" xfId="4441" xr:uid="{00000000-0005-0000-0000-00009C100000}"/>
    <cellStyle name="20% - Accent1 2 2 3 3 4" xfId="4442" xr:uid="{00000000-0005-0000-0000-00009D100000}"/>
    <cellStyle name="20% - Accent1 2 2 3 3 4 10" xfId="4443" xr:uid="{00000000-0005-0000-0000-00009E100000}"/>
    <cellStyle name="20% - Accent1 2 2 3 3 4 10 2" xfId="4444" xr:uid="{00000000-0005-0000-0000-00009F100000}"/>
    <cellStyle name="20% - Accent1 2 2 3 3 4 11" xfId="4445" xr:uid="{00000000-0005-0000-0000-0000A0100000}"/>
    <cellStyle name="20% - Accent1 2 2 3 3 4 2" xfId="4446" xr:uid="{00000000-0005-0000-0000-0000A1100000}"/>
    <cellStyle name="20% - Accent1 2 2 3 3 4 2 2" xfId="4447" xr:uid="{00000000-0005-0000-0000-0000A2100000}"/>
    <cellStyle name="20% - Accent1 2 2 3 3 4 2 2 2" xfId="4448" xr:uid="{00000000-0005-0000-0000-0000A3100000}"/>
    <cellStyle name="20% - Accent1 2 2 3 3 4 2 2 2 2" xfId="4449" xr:uid="{00000000-0005-0000-0000-0000A4100000}"/>
    <cellStyle name="20% - Accent1 2 2 3 3 4 2 2 2 2 2" xfId="4450" xr:uid="{00000000-0005-0000-0000-0000A5100000}"/>
    <cellStyle name="20% - Accent1 2 2 3 3 4 2 2 2 3" xfId="4451" xr:uid="{00000000-0005-0000-0000-0000A6100000}"/>
    <cellStyle name="20% - Accent1 2 2 3 3 4 2 2 3" xfId="4452" xr:uid="{00000000-0005-0000-0000-0000A7100000}"/>
    <cellStyle name="20% - Accent1 2 2 3 3 4 2 2 3 2" xfId="4453" xr:uid="{00000000-0005-0000-0000-0000A8100000}"/>
    <cellStyle name="20% - Accent1 2 2 3 3 4 2 2 4" xfId="4454" xr:uid="{00000000-0005-0000-0000-0000A9100000}"/>
    <cellStyle name="20% - Accent1 2 2 3 3 4 2 3" xfId="4455" xr:uid="{00000000-0005-0000-0000-0000AA100000}"/>
    <cellStyle name="20% - Accent1 2 2 3 3 4 2 3 2" xfId="4456" xr:uid="{00000000-0005-0000-0000-0000AB100000}"/>
    <cellStyle name="20% - Accent1 2 2 3 3 4 2 3 2 2" xfId="4457" xr:uid="{00000000-0005-0000-0000-0000AC100000}"/>
    <cellStyle name="20% - Accent1 2 2 3 3 4 2 3 2 2 2" xfId="4458" xr:uid="{00000000-0005-0000-0000-0000AD100000}"/>
    <cellStyle name="20% - Accent1 2 2 3 3 4 2 3 2 3" xfId="4459" xr:uid="{00000000-0005-0000-0000-0000AE100000}"/>
    <cellStyle name="20% - Accent1 2 2 3 3 4 2 3 3" xfId="4460" xr:uid="{00000000-0005-0000-0000-0000AF100000}"/>
    <cellStyle name="20% - Accent1 2 2 3 3 4 2 3 3 2" xfId="4461" xr:uid="{00000000-0005-0000-0000-0000B0100000}"/>
    <cellStyle name="20% - Accent1 2 2 3 3 4 2 3 4" xfId="4462" xr:uid="{00000000-0005-0000-0000-0000B1100000}"/>
    <cellStyle name="20% - Accent1 2 2 3 3 4 2 4" xfId="4463" xr:uid="{00000000-0005-0000-0000-0000B2100000}"/>
    <cellStyle name="20% - Accent1 2 2 3 3 4 2 4 2" xfId="4464" xr:uid="{00000000-0005-0000-0000-0000B3100000}"/>
    <cellStyle name="20% - Accent1 2 2 3 3 4 2 4 2 2" xfId="4465" xr:uid="{00000000-0005-0000-0000-0000B4100000}"/>
    <cellStyle name="20% - Accent1 2 2 3 3 4 2 4 2 2 2" xfId="4466" xr:uid="{00000000-0005-0000-0000-0000B5100000}"/>
    <cellStyle name="20% - Accent1 2 2 3 3 4 2 4 2 3" xfId="4467" xr:uid="{00000000-0005-0000-0000-0000B6100000}"/>
    <cellStyle name="20% - Accent1 2 2 3 3 4 2 4 3" xfId="4468" xr:uid="{00000000-0005-0000-0000-0000B7100000}"/>
    <cellStyle name="20% - Accent1 2 2 3 3 4 2 4 3 2" xfId="4469" xr:uid="{00000000-0005-0000-0000-0000B8100000}"/>
    <cellStyle name="20% - Accent1 2 2 3 3 4 2 4 4" xfId="4470" xr:uid="{00000000-0005-0000-0000-0000B9100000}"/>
    <cellStyle name="20% - Accent1 2 2 3 3 4 2 5" xfId="4471" xr:uid="{00000000-0005-0000-0000-0000BA100000}"/>
    <cellStyle name="20% - Accent1 2 2 3 3 4 2 5 2" xfId="4472" xr:uid="{00000000-0005-0000-0000-0000BB100000}"/>
    <cellStyle name="20% - Accent1 2 2 3 3 4 2 5 2 2" xfId="4473" xr:uid="{00000000-0005-0000-0000-0000BC100000}"/>
    <cellStyle name="20% - Accent1 2 2 3 3 4 2 5 3" xfId="4474" xr:uid="{00000000-0005-0000-0000-0000BD100000}"/>
    <cellStyle name="20% - Accent1 2 2 3 3 4 2 6" xfId="4475" xr:uid="{00000000-0005-0000-0000-0000BE100000}"/>
    <cellStyle name="20% - Accent1 2 2 3 3 4 2 6 2" xfId="4476" xr:uid="{00000000-0005-0000-0000-0000BF100000}"/>
    <cellStyle name="20% - Accent1 2 2 3 3 4 2 6 2 2" xfId="4477" xr:uid="{00000000-0005-0000-0000-0000C0100000}"/>
    <cellStyle name="20% - Accent1 2 2 3 3 4 2 6 3" xfId="4478" xr:uid="{00000000-0005-0000-0000-0000C1100000}"/>
    <cellStyle name="20% - Accent1 2 2 3 3 4 2 7" xfId="4479" xr:uid="{00000000-0005-0000-0000-0000C2100000}"/>
    <cellStyle name="20% - Accent1 2 2 3 3 4 2 7 2" xfId="4480" xr:uid="{00000000-0005-0000-0000-0000C3100000}"/>
    <cellStyle name="20% - Accent1 2 2 3 3 4 2 8" xfId="4481" xr:uid="{00000000-0005-0000-0000-0000C4100000}"/>
    <cellStyle name="20% - Accent1 2 2 3 3 4 2 8 2" xfId="4482" xr:uid="{00000000-0005-0000-0000-0000C5100000}"/>
    <cellStyle name="20% - Accent1 2 2 3 3 4 2 9" xfId="4483" xr:uid="{00000000-0005-0000-0000-0000C6100000}"/>
    <cellStyle name="20% - Accent1 2 2 3 3 4 3" xfId="4484" xr:uid="{00000000-0005-0000-0000-0000C7100000}"/>
    <cellStyle name="20% - Accent1 2 2 3 3 4 3 2" xfId="4485" xr:uid="{00000000-0005-0000-0000-0000C8100000}"/>
    <cellStyle name="20% - Accent1 2 2 3 3 4 3 2 2" xfId="4486" xr:uid="{00000000-0005-0000-0000-0000C9100000}"/>
    <cellStyle name="20% - Accent1 2 2 3 3 4 3 2 2 2" xfId="4487" xr:uid="{00000000-0005-0000-0000-0000CA100000}"/>
    <cellStyle name="20% - Accent1 2 2 3 3 4 3 2 2 2 2" xfId="4488" xr:uid="{00000000-0005-0000-0000-0000CB100000}"/>
    <cellStyle name="20% - Accent1 2 2 3 3 4 3 2 2 3" xfId="4489" xr:uid="{00000000-0005-0000-0000-0000CC100000}"/>
    <cellStyle name="20% - Accent1 2 2 3 3 4 3 2 3" xfId="4490" xr:uid="{00000000-0005-0000-0000-0000CD100000}"/>
    <cellStyle name="20% - Accent1 2 2 3 3 4 3 2 3 2" xfId="4491" xr:uid="{00000000-0005-0000-0000-0000CE100000}"/>
    <cellStyle name="20% - Accent1 2 2 3 3 4 3 2 4" xfId="4492" xr:uid="{00000000-0005-0000-0000-0000CF100000}"/>
    <cellStyle name="20% - Accent1 2 2 3 3 4 3 3" xfId="4493" xr:uid="{00000000-0005-0000-0000-0000D0100000}"/>
    <cellStyle name="20% - Accent1 2 2 3 3 4 3 3 2" xfId="4494" xr:uid="{00000000-0005-0000-0000-0000D1100000}"/>
    <cellStyle name="20% - Accent1 2 2 3 3 4 3 3 2 2" xfId="4495" xr:uid="{00000000-0005-0000-0000-0000D2100000}"/>
    <cellStyle name="20% - Accent1 2 2 3 3 4 3 3 2 2 2" xfId="4496" xr:uid="{00000000-0005-0000-0000-0000D3100000}"/>
    <cellStyle name="20% - Accent1 2 2 3 3 4 3 3 2 3" xfId="4497" xr:uid="{00000000-0005-0000-0000-0000D4100000}"/>
    <cellStyle name="20% - Accent1 2 2 3 3 4 3 3 3" xfId="4498" xr:uid="{00000000-0005-0000-0000-0000D5100000}"/>
    <cellStyle name="20% - Accent1 2 2 3 3 4 3 3 3 2" xfId="4499" xr:uid="{00000000-0005-0000-0000-0000D6100000}"/>
    <cellStyle name="20% - Accent1 2 2 3 3 4 3 3 4" xfId="4500" xr:uid="{00000000-0005-0000-0000-0000D7100000}"/>
    <cellStyle name="20% - Accent1 2 2 3 3 4 3 4" xfId="4501" xr:uid="{00000000-0005-0000-0000-0000D8100000}"/>
    <cellStyle name="20% - Accent1 2 2 3 3 4 3 4 2" xfId="4502" xr:uid="{00000000-0005-0000-0000-0000D9100000}"/>
    <cellStyle name="20% - Accent1 2 2 3 3 4 3 4 2 2" xfId="4503" xr:uid="{00000000-0005-0000-0000-0000DA100000}"/>
    <cellStyle name="20% - Accent1 2 2 3 3 4 3 4 2 2 2" xfId="4504" xr:uid="{00000000-0005-0000-0000-0000DB100000}"/>
    <cellStyle name="20% - Accent1 2 2 3 3 4 3 4 2 3" xfId="4505" xr:uid="{00000000-0005-0000-0000-0000DC100000}"/>
    <cellStyle name="20% - Accent1 2 2 3 3 4 3 4 3" xfId="4506" xr:uid="{00000000-0005-0000-0000-0000DD100000}"/>
    <cellStyle name="20% - Accent1 2 2 3 3 4 3 4 3 2" xfId="4507" xr:uid="{00000000-0005-0000-0000-0000DE100000}"/>
    <cellStyle name="20% - Accent1 2 2 3 3 4 3 4 4" xfId="4508" xr:uid="{00000000-0005-0000-0000-0000DF100000}"/>
    <cellStyle name="20% - Accent1 2 2 3 3 4 3 5" xfId="4509" xr:uid="{00000000-0005-0000-0000-0000E0100000}"/>
    <cellStyle name="20% - Accent1 2 2 3 3 4 3 5 2" xfId="4510" xr:uid="{00000000-0005-0000-0000-0000E1100000}"/>
    <cellStyle name="20% - Accent1 2 2 3 3 4 3 5 2 2" xfId="4511" xr:uid="{00000000-0005-0000-0000-0000E2100000}"/>
    <cellStyle name="20% - Accent1 2 2 3 3 4 3 5 3" xfId="4512" xr:uid="{00000000-0005-0000-0000-0000E3100000}"/>
    <cellStyle name="20% - Accent1 2 2 3 3 4 3 6" xfId="4513" xr:uid="{00000000-0005-0000-0000-0000E4100000}"/>
    <cellStyle name="20% - Accent1 2 2 3 3 4 3 6 2" xfId="4514" xr:uid="{00000000-0005-0000-0000-0000E5100000}"/>
    <cellStyle name="20% - Accent1 2 2 3 3 4 3 6 2 2" xfId="4515" xr:uid="{00000000-0005-0000-0000-0000E6100000}"/>
    <cellStyle name="20% - Accent1 2 2 3 3 4 3 6 3" xfId="4516" xr:uid="{00000000-0005-0000-0000-0000E7100000}"/>
    <cellStyle name="20% - Accent1 2 2 3 3 4 3 7" xfId="4517" xr:uid="{00000000-0005-0000-0000-0000E8100000}"/>
    <cellStyle name="20% - Accent1 2 2 3 3 4 3 7 2" xfId="4518" xr:uid="{00000000-0005-0000-0000-0000E9100000}"/>
    <cellStyle name="20% - Accent1 2 2 3 3 4 3 8" xfId="4519" xr:uid="{00000000-0005-0000-0000-0000EA100000}"/>
    <cellStyle name="20% - Accent1 2 2 3 3 4 3 8 2" xfId="4520" xr:uid="{00000000-0005-0000-0000-0000EB100000}"/>
    <cellStyle name="20% - Accent1 2 2 3 3 4 3 9" xfId="4521" xr:uid="{00000000-0005-0000-0000-0000EC100000}"/>
    <cellStyle name="20% - Accent1 2 2 3 3 4 4" xfId="4522" xr:uid="{00000000-0005-0000-0000-0000ED100000}"/>
    <cellStyle name="20% - Accent1 2 2 3 3 4 4 2" xfId="4523" xr:uid="{00000000-0005-0000-0000-0000EE100000}"/>
    <cellStyle name="20% - Accent1 2 2 3 3 4 4 2 2" xfId="4524" xr:uid="{00000000-0005-0000-0000-0000EF100000}"/>
    <cellStyle name="20% - Accent1 2 2 3 3 4 4 2 2 2" xfId="4525" xr:uid="{00000000-0005-0000-0000-0000F0100000}"/>
    <cellStyle name="20% - Accent1 2 2 3 3 4 4 2 3" xfId="4526" xr:uid="{00000000-0005-0000-0000-0000F1100000}"/>
    <cellStyle name="20% - Accent1 2 2 3 3 4 4 3" xfId="4527" xr:uid="{00000000-0005-0000-0000-0000F2100000}"/>
    <cellStyle name="20% - Accent1 2 2 3 3 4 4 3 2" xfId="4528" xr:uid="{00000000-0005-0000-0000-0000F3100000}"/>
    <cellStyle name="20% - Accent1 2 2 3 3 4 4 4" xfId="4529" xr:uid="{00000000-0005-0000-0000-0000F4100000}"/>
    <cellStyle name="20% - Accent1 2 2 3 3 4 5" xfId="4530" xr:uid="{00000000-0005-0000-0000-0000F5100000}"/>
    <cellStyle name="20% - Accent1 2 2 3 3 4 5 2" xfId="4531" xr:uid="{00000000-0005-0000-0000-0000F6100000}"/>
    <cellStyle name="20% - Accent1 2 2 3 3 4 5 2 2" xfId="4532" xr:uid="{00000000-0005-0000-0000-0000F7100000}"/>
    <cellStyle name="20% - Accent1 2 2 3 3 4 5 2 2 2" xfId="4533" xr:uid="{00000000-0005-0000-0000-0000F8100000}"/>
    <cellStyle name="20% - Accent1 2 2 3 3 4 5 2 3" xfId="4534" xr:uid="{00000000-0005-0000-0000-0000F9100000}"/>
    <cellStyle name="20% - Accent1 2 2 3 3 4 5 3" xfId="4535" xr:uid="{00000000-0005-0000-0000-0000FA100000}"/>
    <cellStyle name="20% - Accent1 2 2 3 3 4 5 3 2" xfId="4536" xr:uid="{00000000-0005-0000-0000-0000FB100000}"/>
    <cellStyle name="20% - Accent1 2 2 3 3 4 5 4" xfId="4537" xr:uid="{00000000-0005-0000-0000-0000FC100000}"/>
    <cellStyle name="20% - Accent1 2 2 3 3 4 6" xfId="4538" xr:uid="{00000000-0005-0000-0000-0000FD100000}"/>
    <cellStyle name="20% - Accent1 2 2 3 3 4 6 2" xfId="4539" xr:uid="{00000000-0005-0000-0000-0000FE100000}"/>
    <cellStyle name="20% - Accent1 2 2 3 3 4 6 2 2" xfId="4540" xr:uid="{00000000-0005-0000-0000-0000FF100000}"/>
    <cellStyle name="20% - Accent1 2 2 3 3 4 6 2 2 2" xfId="4541" xr:uid="{00000000-0005-0000-0000-000000110000}"/>
    <cellStyle name="20% - Accent1 2 2 3 3 4 6 2 3" xfId="4542" xr:uid="{00000000-0005-0000-0000-000001110000}"/>
    <cellStyle name="20% - Accent1 2 2 3 3 4 6 3" xfId="4543" xr:uid="{00000000-0005-0000-0000-000002110000}"/>
    <cellStyle name="20% - Accent1 2 2 3 3 4 6 3 2" xfId="4544" xr:uid="{00000000-0005-0000-0000-000003110000}"/>
    <cellStyle name="20% - Accent1 2 2 3 3 4 6 4" xfId="4545" xr:uid="{00000000-0005-0000-0000-000004110000}"/>
    <cellStyle name="20% - Accent1 2 2 3 3 4 7" xfId="4546" xr:uid="{00000000-0005-0000-0000-000005110000}"/>
    <cellStyle name="20% - Accent1 2 2 3 3 4 7 2" xfId="4547" xr:uid="{00000000-0005-0000-0000-000006110000}"/>
    <cellStyle name="20% - Accent1 2 2 3 3 4 7 2 2" xfId="4548" xr:uid="{00000000-0005-0000-0000-000007110000}"/>
    <cellStyle name="20% - Accent1 2 2 3 3 4 7 3" xfId="4549" xr:uid="{00000000-0005-0000-0000-000008110000}"/>
    <cellStyle name="20% - Accent1 2 2 3 3 4 8" xfId="4550" xr:uid="{00000000-0005-0000-0000-000009110000}"/>
    <cellStyle name="20% - Accent1 2 2 3 3 4 8 2" xfId="4551" xr:uid="{00000000-0005-0000-0000-00000A110000}"/>
    <cellStyle name="20% - Accent1 2 2 3 3 4 8 2 2" xfId="4552" xr:uid="{00000000-0005-0000-0000-00000B110000}"/>
    <cellStyle name="20% - Accent1 2 2 3 3 4 8 3" xfId="4553" xr:uid="{00000000-0005-0000-0000-00000C110000}"/>
    <cellStyle name="20% - Accent1 2 2 3 3 4 9" xfId="4554" xr:uid="{00000000-0005-0000-0000-00000D110000}"/>
    <cellStyle name="20% - Accent1 2 2 3 3 4 9 2" xfId="4555" xr:uid="{00000000-0005-0000-0000-00000E110000}"/>
    <cellStyle name="20% - Accent1 2 2 3 3 5" xfId="4556" xr:uid="{00000000-0005-0000-0000-00000F110000}"/>
    <cellStyle name="20% - Accent1 2 2 3 3 5 2" xfId="4557" xr:uid="{00000000-0005-0000-0000-000010110000}"/>
    <cellStyle name="20% - Accent1 2 2 3 3 5 2 2" xfId="4558" xr:uid="{00000000-0005-0000-0000-000011110000}"/>
    <cellStyle name="20% - Accent1 2 2 3 3 5 2 2 2" xfId="4559" xr:uid="{00000000-0005-0000-0000-000012110000}"/>
    <cellStyle name="20% - Accent1 2 2 3 3 5 2 2 2 2" xfId="4560" xr:uid="{00000000-0005-0000-0000-000013110000}"/>
    <cellStyle name="20% - Accent1 2 2 3 3 5 2 2 3" xfId="4561" xr:uid="{00000000-0005-0000-0000-000014110000}"/>
    <cellStyle name="20% - Accent1 2 2 3 3 5 2 3" xfId="4562" xr:uid="{00000000-0005-0000-0000-000015110000}"/>
    <cellStyle name="20% - Accent1 2 2 3 3 5 2 3 2" xfId="4563" xr:uid="{00000000-0005-0000-0000-000016110000}"/>
    <cellStyle name="20% - Accent1 2 2 3 3 5 2 4" xfId="4564" xr:uid="{00000000-0005-0000-0000-000017110000}"/>
    <cellStyle name="20% - Accent1 2 2 3 3 5 3" xfId="4565" xr:uid="{00000000-0005-0000-0000-000018110000}"/>
    <cellStyle name="20% - Accent1 2 2 3 3 5 3 2" xfId="4566" xr:uid="{00000000-0005-0000-0000-000019110000}"/>
    <cellStyle name="20% - Accent1 2 2 3 3 5 3 2 2" xfId="4567" xr:uid="{00000000-0005-0000-0000-00001A110000}"/>
    <cellStyle name="20% - Accent1 2 2 3 3 5 3 2 2 2" xfId="4568" xr:uid="{00000000-0005-0000-0000-00001B110000}"/>
    <cellStyle name="20% - Accent1 2 2 3 3 5 3 2 3" xfId="4569" xr:uid="{00000000-0005-0000-0000-00001C110000}"/>
    <cellStyle name="20% - Accent1 2 2 3 3 5 3 3" xfId="4570" xr:uid="{00000000-0005-0000-0000-00001D110000}"/>
    <cellStyle name="20% - Accent1 2 2 3 3 5 3 3 2" xfId="4571" xr:uid="{00000000-0005-0000-0000-00001E110000}"/>
    <cellStyle name="20% - Accent1 2 2 3 3 5 3 4" xfId="4572" xr:uid="{00000000-0005-0000-0000-00001F110000}"/>
    <cellStyle name="20% - Accent1 2 2 3 3 5 4" xfId="4573" xr:uid="{00000000-0005-0000-0000-000020110000}"/>
    <cellStyle name="20% - Accent1 2 2 3 3 5 4 2" xfId="4574" xr:uid="{00000000-0005-0000-0000-000021110000}"/>
    <cellStyle name="20% - Accent1 2 2 3 3 5 4 2 2" xfId="4575" xr:uid="{00000000-0005-0000-0000-000022110000}"/>
    <cellStyle name="20% - Accent1 2 2 3 3 5 4 2 2 2" xfId="4576" xr:uid="{00000000-0005-0000-0000-000023110000}"/>
    <cellStyle name="20% - Accent1 2 2 3 3 5 4 2 3" xfId="4577" xr:uid="{00000000-0005-0000-0000-000024110000}"/>
    <cellStyle name="20% - Accent1 2 2 3 3 5 4 3" xfId="4578" xr:uid="{00000000-0005-0000-0000-000025110000}"/>
    <cellStyle name="20% - Accent1 2 2 3 3 5 4 3 2" xfId="4579" xr:uid="{00000000-0005-0000-0000-000026110000}"/>
    <cellStyle name="20% - Accent1 2 2 3 3 5 4 4" xfId="4580" xr:uid="{00000000-0005-0000-0000-000027110000}"/>
    <cellStyle name="20% - Accent1 2 2 3 3 5 5" xfId="4581" xr:uid="{00000000-0005-0000-0000-000028110000}"/>
    <cellStyle name="20% - Accent1 2 2 3 3 5 5 2" xfId="4582" xr:uid="{00000000-0005-0000-0000-000029110000}"/>
    <cellStyle name="20% - Accent1 2 2 3 3 5 5 2 2" xfId="4583" xr:uid="{00000000-0005-0000-0000-00002A110000}"/>
    <cellStyle name="20% - Accent1 2 2 3 3 5 5 3" xfId="4584" xr:uid="{00000000-0005-0000-0000-00002B110000}"/>
    <cellStyle name="20% - Accent1 2 2 3 3 5 6" xfId="4585" xr:uid="{00000000-0005-0000-0000-00002C110000}"/>
    <cellStyle name="20% - Accent1 2 2 3 3 5 6 2" xfId="4586" xr:uid="{00000000-0005-0000-0000-00002D110000}"/>
    <cellStyle name="20% - Accent1 2 2 3 3 5 6 2 2" xfId="4587" xr:uid="{00000000-0005-0000-0000-00002E110000}"/>
    <cellStyle name="20% - Accent1 2 2 3 3 5 6 3" xfId="4588" xr:uid="{00000000-0005-0000-0000-00002F110000}"/>
    <cellStyle name="20% - Accent1 2 2 3 3 5 7" xfId="4589" xr:uid="{00000000-0005-0000-0000-000030110000}"/>
    <cellStyle name="20% - Accent1 2 2 3 3 5 7 2" xfId="4590" xr:uid="{00000000-0005-0000-0000-000031110000}"/>
    <cellStyle name="20% - Accent1 2 2 3 3 5 8" xfId="4591" xr:uid="{00000000-0005-0000-0000-000032110000}"/>
    <cellStyle name="20% - Accent1 2 2 3 3 5 8 2" xfId="4592" xr:uid="{00000000-0005-0000-0000-000033110000}"/>
    <cellStyle name="20% - Accent1 2 2 3 3 5 9" xfId="4593" xr:uid="{00000000-0005-0000-0000-000034110000}"/>
    <cellStyle name="20% - Accent1 2 2 3 3 6" xfId="4594" xr:uid="{00000000-0005-0000-0000-000035110000}"/>
    <cellStyle name="20% - Accent1 2 2 3 3 6 2" xfId="4595" xr:uid="{00000000-0005-0000-0000-000036110000}"/>
    <cellStyle name="20% - Accent1 2 2 3 3 6 2 2" xfId="4596" xr:uid="{00000000-0005-0000-0000-000037110000}"/>
    <cellStyle name="20% - Accent1 2 2 3 3 6 2 2 2" xfId="4597" xr:uid="{00000000-0005-0000-0000-000038110000}"/>
    <cellStyle name="20% - Accent1 2 2 3 3 6 2 2 2 2" xfId="4598" xr:uid="{00000000-0005-0000-0000-000039110000}"/>
    <cellStyle name="20% - Accent1 2 2 3 3 6 2 2 3" xfId="4599" xr:uid="{00000000-0005-0000-0000-00003A110000}"/>
    <cellStyle name="20% - Accent1 2 2 3 3 6 2 3" xfId="4600" xr:uid="{00000000-0005-0000-0000-00003B110000}"/>
    <cellStyle name="20% - Accent1 2 2 3 3 6 2 3 2" xfId="4601" xr:uid="{00000000-0005-0000-0000-00003C110000}"/>
    <cellStyle name="20% - Accent1 2 2 3 3 6 2 4" xfId="4602" xr:uid="{00000000-0005-0000-0000-00003D110000}"/>
    <cellStyle name="20% - Accent1 2 2 3 3 6 3" xfId="4603" xr:uid="{00000000-0005-0000-0000-00003E110000}"/>
    <cellStyle name="20% - Accent1 2 2 3 3 6 3 2" xfId="4604" xr:uid="{00000000-0005-0000-0000-00003F110000}"/>
    <cellStyle name="20% - Accent1 2 2 3 3 6 3 2 2" xfId="4605" xr:uid="{00000000-0005-0000-0000-000040110000}"/>
    <cellStyle name="20% - Accent1 2 2 3 3 6 3 2 2 2" xfId="4606" xr:uid="{00000000-0005-0000-0000-000041110000}"/>
    <cellStyle name="20% - Accent1 2 2 3 3 6 3 2 3" xfId="4607" xr:uid="{00000000-0005-0000-0000-000042110000}"/>
    <cellStyle name="20% - Accent1 2 2 3 3 6 3 3" xfId="4608" xr:uid="{00000000-0005-0000-0000-000043110000}"/>
    <cellStyle name="20% - Accent1 2 2 3 3 6 3 3 2" xfId="4609" xr:uid="{00000000-0005-0000-0000-000044110000}"/>
    <cellStyle name="20% - Accent1 2 2 3 3 6 3 4" xfId="4610" xr:uid="{00000000-0005-0000-0000-000045110000}"/>
    <cellStyle name="20% - Accent1 2 2 3 3 6 4" xfId="4611" xr:uid="{00000000-0005-0000-0000-000046110000}"/>
    <cellStyle name="20% - Accent1 2 2 3 3 6 4 2" xfId="4612" xr:uid="{00000000-0005-0000-0000-000047110000}"/>
    <cellStyle name="20% - Accent1 2 2 3 3 6 4 2 2" xfId="4613" xr:uid="{00000000-0005-0000-0000-000048110000}"/>
    <cellStyle name="20% - Accent1 2 2 3 3 6 4 2 2 2" xfId="4614" xr:uid="{00000000-0005-0000-0000-000049110000}"/>
    <cellStyle name="20% - Accent1 2 2 3 3 6 4 2 3" xfId="4615" xr:uid="{00000000-0005-0000-0000-00004A110000}"/>
    <cellStyle name="20% - Accent1 2 2 3 3 6 4 3" xfId="4616" xr:uid="{00000000-0005-0000-0000-00004B110000}"/>
    <cellStyle name="20% - Accent1 2 2 3 3 6 4 3 2" xfId="4617" xr:uid="{00000000-0005-0000-0000-00004C110000}"/>
    <cellStyle name="20% - Accent1 2 2 3 3 6 4 4" xfId="4618" xr:uid="{00000000-0005-0000-0000-00004D110000}"/>
    <cellStyle name="20% - Accent1 2 2 3 3 6 5" xfId="4619" xr:uid="{00000000-0005-0000-0000-00004E110000}"/>
    <cellStyle name="20% - Accent1 2 2 3 3 6 5 2" xfId="4620" xr:uid="{00000000-0005-0000-0000-00004F110000}"/>
    <cellStyle name="20% - Accent1 2 2 3 3 6 5 2 2" xfId="4621" xr:uid="{00000000-0005-0000-0000-000050110000}"/>
    <cellStyle name="20% - Accent1 2 2 3 3 6 5 3" xfId="4622" xr:uid="{00000000-0005-0000-0000-000051110000}"/>
    <cellStyle name="20% - Accent1 2 2 3 3 6 6" xfId="4623" xr:uid="{00000000-0005-0000-0000-000052110000}"/>
    <cellStyle name="20% - Accent1 2 2 3 3 6 6 2" xfId="4624" xr:uid="{00000000-0005-0000-0000-000053110000}"/>
    <cellStyle name="20% - Accent1 2 2 3 3 6 6 2 2" xfId="4625" xr:uid="{00000000-0005-0000-0000-000054110000}"/>
    <cellStyle name="20% - Accent1 2 2 3 3 6 6 3" xfId="4626" xr:uid="{00000000-0005-0000-0000-000055110000}"/>
    <cellStyle name="20% - Accent1 2 2 3 3 6 7" xfId="4627" xr:uid="{00000000-0005-0000-0000-000056110000}"/>
    <cellStyle name="20% - Accent1 2 2 3 3 6 7 2" xfId="4628" xr:uid="{00000000-0005-0000-0000-000057110000}"/>
    <cellStyle name="20% - Accent1 2 2 3 3 6 8" xfId="4629" xr:uid="{00000000-0005-0000-0000-000058110000}"/>
    <cellStyle name="20% - Accent1 2 2 3 3 6 8 2" xfId="4630" xr:uid="{00000000-0005-0000-0000-000059110000}"/>
    <cellStyle name="20% - Accent1 2 2 3 3 6 9" xfId="4631" xr:uid="{00000000-0005-0000-0000-00005A110000}"/>
    <cellStyle name="20% - Accent1 2 2 3 3 7" xfId="4632" xr:uid="{00000000-0005-0000-0000-00005B110000}"/>
    <cellStyle name="20% - Accent1 2 2 3 3 7 2" xfId="4633" xr:uid="{00000000-0005-0000-0000-00005C110000}"/>
    <cellStyle name="20% - Accent1 2 2 3 3 7 2 2" xfId="4634" xr:uid="{00000000-0005-0000-0000-00005D110000}"/>
    <cellStyle name="20% - Accent1 2 2 3 3 7 2 2 2" xfId="4635" xr:uid="{00000000-0005-0000-0000-00005E110000}"/>
    <cellStyle name="20% - Accent1 2 2 3 3 7 2 3" xfId="4636" xr:uid="{00000000-0005-0000-0000-00005F110000}"/>
    <cellStyle name="20% - Accent1 2 2 3 3 7 3" xfId="4637" xr:uid="{00000000-0005-0000-0000-000060110000}"/>
    <cellStyle name="20% - Accent1 2 2 3 3 7 3 2" xfId="4638" xr:uid="{00000000-0005-0000-0000-000061110000}"/>
    <cellStyle name="20% - Accent1 2 2 3 3 7 4" xfId="4639" xr:uid="{00000000-0005-0000-0000-000062110000}"/>
    <cellStyle name="20% - Accent1 2 2 3 3 8" xfId="4640" xr:uid="{00000000-0005-0000-0000-000063110000}"/>
    <cellStyle name="20% - Accent1 2 2 3 3 8 2" xfId="4641" xr:uid="{00000000-0005-0000-0000-000064110000}"/>
    <cellStyle name="20% - Accent1 2 2 3 3 8 2 2" xfId="4642" xr:uid="{00000000-0005-0000-0000-000065110000}"/>
    <cellStyle name="20% - Accent1 2 2 3 3 8 2 2 2" xfId="4643" xr:uid="{00000000-0005-0000-0000-000066110000}"/>
    <cellStyle name="20% - Accent1 2 2 3 3 8 2 3" xfId="4644" xr:uid="{00000000-0005-0000-0000-000067110000}"/>
    <cellStyle name="20% - Accent1 2 2 3 3 8 3" xfId="4645" xr:uid="{00000000-0005-0000-0000-000068110000}"/>
    <cellStyle name="20% - Accent1 2 2 3 3 8 3 2" xfId="4646" xr:uid="{00000000-0005-0000-0000-000069110000}"/>
    <cellStyle name="20% - Accent1 2 2 3 3 8 4" xfId="4647" xr:uid="{00000000-0005-0000-0000-00006A110000}"/>
    <cellStyle name="20% - Accent1 2 2 3 3 9" xfId="4648" xr:uid="{00000000-0005-0000-0000-00006B110000}"/>
    <cellStyle name="20% - Accent1 2 2 3 3 9 2" xfId="4649" xr:uid="{00000000-0005-0000-0000-00006C110000}"/>
    <cellStyle name="20% - Accent1 2 2 3 3 9 2 2" xfId="4650" xr:uid="{00000000-0005-0000-0000-00006D110000}"/>
    <cellStyle name="20% - Accent1 2 2 3 3 9 2 2 2" xfId="4651" xr:uid="{00000000-0005-0000-0000-00006E110000}"/>
    <cellStyle name="20% - Accent1 2 2 3 3 9 2 3" xfId="4652" xr:uid="{00000000-0005-0000-0000-00006F110000}"/>
    <cellStyle name="20% - Accent1 2 2 3 3 9 3" xfId="4653" xr:uid="{00000000-0005-0000-0000-000070110000}"/>
    <cellStyle name="20% - Accent1 2 2 3 3 9 3 2" xfId="4654" xr:uid="{00000000-0005-0000-0000-000071110000}"/>
    <cellStyle name="20% - Accent1 2 2 3 3 9 4" xfId="4655" xr:uid="{00000000-0005-0000-0000-000072110000}"/>
    <cellStyle name="20% - Accent1 2 2 3 4" xfId="4656" xr:uid="{00000000-0005-0000-0000-000073110000}"/>
    <cellStyle name="20% - Accent1 2 2 3 4 10" xfId="4657" xr:uid="{00000000-0005-0000-0000-000074110000}"/>
    <cellStyle name="20% - Accent1 2 2 3 4 10 2" xfId="4658" xr:uid="{00000000-0005-0000-0000-000075110000}"/>
    <cellStyle name="20% - Accent1 2 2 3 4 11" xfId="4659" xr:uid="{00000000-0005-0000-0000-000076110000}"/>
    <cellStyle name="20% - Accent1 2 2 3 4 2" xfId="4660" xr:uid="{00000000-0005-0000-0000-000077110000}"/>
    <cellStyle name="20% - Accent1 2 2 3 4 2 2" xfId="4661" xr:uid="{00000000-0005-0000-0000-000078110000}"/>
    <cellStyle name="20% - Accent1 2 2 3 4 2 2 2" xfId="4662" xr:uid="{00000000-0005-0000-0000-000079110000}"/>
    <cellStyle name="20% - Accent1 2 2 3 4 2 2 2 2" xfId="4663" xr:uid="{00000000-0005-0000-0000-00007A110000}"/>
    <cellStyle name="20% - Accent1 2 2 3 4 2 2 2 2 2" xfId="4664" xr:uid="{00000000-0005-0000-0000-00007B110000}"/>
    <cellStyle name="20% - Accent1 2 2 3 4 2 2 2 3" xfId="4665" xr:uid="{00000000-0005-0000-0000-00007C110000}"/>
    <cellStyle name="20% - Accent1 2 2 3 4 2 2 3" xfId="4666" xr:uid="{00000000-0005-0000-0000-00007D110000}"/>
    <cellStyle name="20% - Accent1 2 2 3 4 2 2 3 2" xfId="4667" xr:uid="{00000000-0005-0000-0000-00007E110000}"/>
    <cellStyle name="20% - Accent1 2 2 3 4 2 2 4" xfId="4668" xr:uid="{00000000-0005-0000-0000-00007F110000}"/>
    <cellStyle name="20% - Accent1 2 2 3 4 2 3" xfId="4669" xr:uid="{00000000-0005-0000-0000-000080110000}"/>
    <cellStyle name="20% - Accent1 2 2 3 4 2 3 2" xfId="4670" xr:uid="{00000000-0005-0000-0000-000081110000}"/>
    <cellStyle name="20% - Accent1 2 2 3 4 2 3 2 2" xfId="4671" xr:uid="{00000000-0005-0000-0000-000082110000}"/>
    <cellStyle name="20% - Accent1 2 2 3 4 2 3 2 2 2" xfId="4672" xr:uid="{00000000-0005-0000-0000-000083110000}"/>
    <cellStyle name="20% - Accent1 2 2 3 4 2 3 2 3" xfId="4673" xr:uid="{00000000-0005-0000-0000-000084110000}"/>
    <cellStyle name="20% - Accent1 2 2 3 4 2 3 3" xfId="4674" xr:uid="{00000000-0005-0000-0000-000085110000}"/>
    <cellStyle name="20% - Accent1 2 2 3 4 2 3 3 2" xfId="4675" xr:uid="{00000000-0005-0000-0000-000086110000}"/>
    <cellStyle name="20% - Accent1 2 2 3 4 2 3 4" xfId="4676" xr:uid="{00000000-0005-0000-0000-000087110000}"/>
    <cellStyle name="20% - Accent1 2 2 3 4 2 4" xfId="4677" xr:uid="{00000000-0005-0000-0000-000088110000}"/>
    <cellStyle name="20% - Accent1 2 2 3 4 2 4 2" xfId="4678" xr:uid="{00000000-0005-0000-0000-000089110000}"/>
    <cellStyle name="20% - Accent1 2 2 3 4 2 4 2 2" xfId="4679" xr:uid="{00000000-0005-0000-0000-00008A110000}"/>
    <cellStyle name="20% - Accent1 2 2 3 4 2 4 2 2 2" xfId="4680" xr:uid="{00000000-0005-0000-0000-00008B110000}"/>
    <cellStyle name="20% - Accent1 2 2 3 4 2 4 2 3" xfId="4681" xr:uid="{00000000-0005-0000-0000-00008C110000}"/>
    <cellStyle name="20% - Accent1 2 2 3 4 2 4 3" xfId="4682" xr:uid="{00000000-0005-0000-0000-00008D110000}"/>
    <cellStyle name="20% - Accent1 2 2 3 4 2 4 3 2" xfId="4683" xr:uid="{00000000-0005-0000-0000-00008E110000}"/>
    <cellStyle name="20% - Accent1 2 2 3 4 2 4 4" xfId="4684" xr:uid="{00000000-0005-0000-0000-00008F110000}"/>
    <cellStyle name="20% - Accent1 2 2 3 4 2 5" xfId="4685" xr:uid="{00000000-0005-0000-0000-000090110000}"/>
    <cellStyle name="20% - Accent1 2 2 3 4 2 5 2" xfId="4686" xr:uid="{00000000-0005-0000-0000-000091110000}"/>
    <cellStyle name="20% - Accent1 2 2 3 4 2 5 2 2" xfId="4687" xr:uid="{00000000-0005-0000-0000-000092110000}"/>
    <cellStyle name="20% - Accent1 2 2 3 4 2 5 3" xfId="4688" xr:uid="{00000000-0005-0000-0000-000093110000}"/>
    <cellStyle name="20% - Accent1 2 2 3 4 2 6" xfId="4689" xr:uid="{00000000-0005-0000-0000-000094110000}"/>
    <cellStyle name="20% - Accent1 2 2 3 4 2 6 2" xfId="4690" xr:uid="{00000000-0005-0000-0000-000095110000}"/>
    <cellStyle name="20% - Accent1 2 2 3 4 2 6 2 2" xfId="4691" xr:uid="{00000000-0005-0000-0000-000096110000}"/>
    <cellStyle name="20% - Accent1 2 2 3 4 2 6 3" xfId="4692" xr:uid="{00000000-0005-0000-0000-000097110000}"/>
    <cellStyle name="20% - Accent1 2 2 3 4 2 7" xfId="4693" xr:uid="{00000000-0005-0000-0000-000098110000}"/>
    <cellStyle name="20% - Accent1 2 2 3 4 2 7 2" xfId="4694" xr:uid="{00000000-0005-0000-0000-000099110000}"/>
    <cellStyle name="20% - Accent1 2 2 3 4 2 8" xfId="4695" xr:uid="{00000000-0005-0000-0000-00009A110000}"/>
    <cellStyle name="20% - Accent1 2 2 3 4 2 8 2" xfId="4696" xr:uid="{00000000-0005-0000-0000-00009B110000}"/>
    <cellStyle name="20% - Accent1 2 2 3 4 2 9" xfId="4697" xr:uid="{00000000-0005-0000-0000-00009C110000}"/>
    <cellStyle name="20% - Accent1 2 2 3 4 3" xfId="4698" xr:uid="{00000000-0005-0000-0000-00009D110000}"/>
    <cellStyle name="20% - Accent1 2 2 3 4 3 2" xfId="4699" xr:uid="{00000000-0005-0000-0000-00009E110000}"/>
    <cellStyle name="20% - Accent1 2 2 3 4 3 2 2" xfId="4700" xr:uid="{00000000-0005-0000-0000-00009F110000}"/>
    <cellStyle name="20% - Accent1 2 2 3 4 3 2 2 2" xfId="4701" xr:uid="{00000000-0005-0000-0000-0000A0110000}"/>
    <cellStyle name="20% - Accent1 2 2 3 4 3 2 2 2 2" xfId="4702" xr:uid="{00000000-0005-0000-0000-0000A1110000}"/>
    <cellStyle name="20% - Accent1 2 2 3 4 3 2 2 3" xfId="4703" xr:uid="{00000000-0005-0000-0000-0000A2110000}"/>
    <cellStyle name="20% - Accent1 2 2 3 4 3 2 3" xfId="4704" xr:uid="{00000000-0005-0000-0000-0000A3110000}"/>
    <cellStyle name="20% - Accent1 2 2 3 4 3 2 3 2" xfId="4705" xr:uid="{00000000-0005-0000-0000-0000A4110000}"/>
    <cellStyle name="20% - Accent1 2 2 3 4 3 2 4" xfId="4706" xr:uid="{00000000-0005-0000-0000-0000A5110000}"/>
    <cellStyle name="20% - Accent1 2 2 3 4 3 3" xfId="4707" xr:uid="{00000000-0005-0000-0000-0000A6110000}"/>
    <cellStyle name="20% - Accent1 2 2 3 4 3 3 2" xfId="4708" xr:uid="{00000000-0005-0000-0000-0000A7110000}"/>
    <cellStyle name="20% - Accent1 2 2 3 4 3 3 2 2" xfId="4709" xr:uid="{00000000-0005-0000-0000-0000A8110000}"/>
    <cellStyle name="20% - Accent1 2 2 3 4 3 3 2 2 2" xfId="4710" xr:uid="{00000000-0005-0000-0000-0000A9110000}"/>
    <cellStyle name="20% - Accent1 2 2 3 4 3 3 2 3" xfId="4711" xr:uid="{00000000-0005-0000-0000-0000AA110000}"/>
    <cellStyle name="20% - Accent1 2 2 3 4 3 3 3" xfId="4712" xr:uid="{00000000-0005-0000-0000-0000AB110000}"/>
    <cellStyle name="20% - Accent1 2 2 3 4 3 3 3 2" xfId="4713" xr:uid="{00000000-0005-0000-0000-0000AC110000}"/>
    <cellStyle name="20% - Accent1 2 2 3 4 3 3 4" xfId="4714" xr:uid="{00000000-0005-0000-0000-0000AD110000}"/>
    <cellStyle name="20% - Accent1 2 2 3 4 3 4" xfId="4715" xr:uid="{00000000-0005-0000-0000-0000AE110000}"/>
    <cellStyle name="20% - Accent1 2 2 3 4 3 4 2" xfId="4716" xr:uid="{00000000-0005-0000-0000-0000AF110000}"/>
    <cellStyle name="20% - Accent1 2 2 3 4 3 4 2 2" xfId="4717" xr:uid="{00000000-0005-0000-0000-0000B0110000}"/>
    <cellStyle name="20% - Accent1 2 2 3 4 3 4 2 2 2" xfId="4718" xr:uid="{00000000-0005-0000-0000-0000B1110000}"/>
    <cellStyle name="20% - Accent1 2 2 3 4 3 4 2 3" xfId="4719" xr:uid="{00000000-0005-0000-0000-0000B2110000}"/>
    <cellStyle name="20% - Accent1 2 2 3 4 3 4 3" xfId="4720" xr:uid="{00000000-0005-0000-0000-0000B3110000}"/>
    <cellStyle name="20% - Accent1 2 2 3 4 3 4 3 2" xfId="4721" xr:uid="{00000000-0005-0000-0000-0000B4110000}"/>
    <cellStyle name="20% - Accent1 2 2 3 4 3 4 4" xfId="4722" xr:uid="{00000000-0005-0000-0000-0000B5110000}"/>
    <cellStyle name="20% - Accent1 2 2 3 4 3 5" xfId="4723" xr:uid="{00000000-0005-0000-0000-0000B6110000}"/>
    <cellStyle name="20% - Accent1 2 2 3 4 3 5 2" xfId="4724" xr:uid="{00000000-0005-0000-0000-0000B7110000}"/>
    <cellStyle name="20% - Accent1 2 2 3 4 3 5 2 2" xfId="4725" xr:uid="{00000000-0005-0000-0000-0000B8110000}"/>
    <cellStyle name="20% - Accent1 2 2 3 4 3 5 3" xfId="4726" xr:uid="{00000000-0005-0000-0000-0000B9110000}"/>
    <cellStyle name="20% - Accent1 2 2 3 4 3 6" xfId="4727" xr:uid="{00000000-0005-0000-0000-0000BA110000}"/>
    <cellStyle name="20% - Accent1 2 2 3 4 3 6 2" xfId="4728" xr:uid="{00000000-0005-0000-0000-0000BB110000}"/>
    <cellStyle name="20% - Accent1 2 2 3 4 3 6 2 2" xfId="4729" xr:uid="{00000000-0005-0000-0000-0000BC110000}"/>
    <cellStyle name="20% - Accent1 2 2 3 4 3 6 3" xfId="4730" xr:uid="{00000000-0005-0000-0000-0000BD110000}"/>
    <cellStyle name="20% - Accent1 2 2 3 4 3 7" xfId="4731" xr:uid="{00000000-0005-0000-0000-0000BE110000}"/>
    <cellStyle name="20% - Accent1 2 2 3 4 3 7 2" xfId="4732" xr:uid="{00000000-0005-0000-0000-0000BF110000}"/>
    <cellStyle name="20% - Accent1 2 2 3 4 3 8" xfId="4733" xr:uid="{00000000-0005-0000-0000-0000C0110000}"/>
    <cellStyle name="20% - Accent1 2 2 3 4 3 8 2" xfId="4734" xr:uid="{00000000-0005-0000-0000-0000C1110000}"/>
    <cellStyle name="20% - Accent1 2 2 3 4 3 9" xfId="4735" xr:uid="{00000000-0005-0000-0000-0000C2110000}"/>
    <cellStyle name="20% - Accent1 2 2 3 4 4" xfId="4736" xr:uid="{00000000-0005-0000-0000-0000C3110000}"/>
    <cellStyle name="20% - Accent1 2 2 3 4 4 2" xfId="4737" xr:uid="{00000000-0005-0000-0000-0000C4110000}"/>
    <cellStyle name="20% - Accent1 2 2 3 4 4 2 2" xfId="4738" xr:uid="{00000000-0005-0000-0000-0000C5110000}"/>
    <cellStyle name="20% - Accent1 2 2 3 4 4 2 2 2" xfId="4739" xr:uid="{00000000-0005-0000-0000-0000C6110000}"/>
    <cellStyle name="20% - Accent1 2 2 3 4 4 2 3" xfId="4740" xr:uid="{00000000-0005-0000-0000-0000C7110000}"/>
    <cellStyle name="20% - Accent1 2 2 3 4 4 3" xfId="4741" xr:uid="{00000000-0005-0000-0000-0000C8110000}"/>
    <cellStyle name="20% - Accent1 2 2 3 4 4 3 2" xfId="4742" xr:uid="{00000000-0005-0000-0000-0000C9110000}"/>
    <cellStyle name="20% - Accent1 2 2 3 4 4 4" xfId="4743" xr:uid="{00000000-0005-0000-0000-0000CA110000}"/>
    <cellStyle name="20% - Accent1 2 2 3 4 5" xfId="4744" xr:uid="{00000000-0005-0000-0000-0000CB110000}"/>
    <cellStyle name="20% - Accent1 2 2 3 4 5 2" xfId="4745" xr:uid="{00000000-0005-0000-0000-0000CC110000}"/>
    <cellStyle name="20% - Accent1 2 2 3 4 5 2 2" xfId="4746" xr:uid="{00000000-0005-0000-0000-0000CD110000}"/>
    <cellStyle name="20% - Accent1 2 2 3 4 5 2 2 2" xfId="4747" xr:uid="{00000000-0005-0000-0000-0000CE110000}"/>
    <cellStyle name="20% - Accent1 2 2 3 4 5 2 3" xfId="4748" xr:uid="{00000000-0005-0000-0000-0000CF110000}"/>
    <cellStyle name="20% - Accent1 2 2 3 4 5 3" xfId="4749" xr:uid="{00000000-0005-0000-0000-0000D0110000}"/>
    <cellStyle name="20% - Accent1 2 2 3 4 5 3 2" xfId="4750" xr:uid="{00000000-0005-0000-0000-0000D1110000}"/>
    <cellStyle name="20% - Accent1 2 2 3 4 5 4" xfId="4751" xr:uid="{00000000-0005-0000-0000-0000D2110000}"/>
    <cellStyle name="20% - Accent1 2 2 3 4 6" xfId="4752" xr:uid="{00000000-0005-0000-0000-0000D3110000}"/>
    <cellStyle name="20% - Accent1 2 2 3 4 6 2" xfId="4753" xr:uid="{00000000-0005-0000-0000-0000D4110000}"/>
    <cellStyle name="20% - Accent1 2 2 3 4 6 2 2" xfId="4754" xr:uid="{00000000-0005-0000-0000-0000D5110000}"/>
    <cellStyle name="20% - Accent1 2 2 3 4 6 2 2 2" xfId="4755" xr:uid="{00000000-0005-0000-0000-0000D6110000}"/>
    <cellStyle name="20% - Accent1 2 2 3 4 6 2 3" xfId="4756" xr:uid="{00000000-0005-0000-0000-0000D7110000}"/>
    <cellStyle name="20% - Accent1 2 2 3 4 6 3" xfId="4757" xr:uid="{00000000-0005-0000-0000-0000D8110000}"/>
    <cellStyle name="20% - Accent1 2 2 3 4 6 3 2" xfId="4758" xr:uid="{00000000-0005-0000-0000-0000D9110000}"/>
    <cellStyle name="20% - Accent1 2 2 3 4 6 4" xfId="4759" xr:uid="{00000000-0005-0000-0000-0000DA110000}"/>
    <cellStyle name="20% - Accent1 2 2 3 4 7" xfId="4760" xr:uid="{00000000-0005-0000-0000-0000DB110000}"/>
    <cellStyle name="20% - Accent1 2 2 3 4 7 2" xfId="4761" xr:uid="{00000000-0005-0000-0000-0000DC110000}"/>
    <cellStyle name="20% - Accent1 2 2 3 4 7 2 2" xfId="4762" xr:uid="{00000000-0005-0000-0000-0000DD110000}"/>
    <cellStyle name="20% - Accent1 2 2 3 4 7 3" xfId="4763" xr:uid="{00000000-0005-0000-0000-0000DE110000}"/>
    <cellStyle name="20% - Accent1 2 2 3 4 8" xfId="4764" xr:uid="{00000000-0005-0000-0000-0000DF110000}"/>
    <cellStyle name="20% - Accent1 2 2 3 4 8 2" xfId="4765" xr:uid="{00000000-0005-0000-0000-0000E0110000}"/>
    <cellStyle name="20% - Accent1 2 2 3 4 8 2 2" xfId="4766" xr:uid="{00000000-0005-0000-0000-0000E1110000}"/>
    <cellStyle name="20% - Accent1 2 2 3 4 8 3" xfId="4767" xr:uid="{00000000-0005-0000-0000-0000E2110000}"/>
    <cellStyle name="20% - Accent1 2 2 3 4 9" xfId="4768" xr:uid="{00000000-0005-0000-0000-0000E3110000}"/>
    <cellStyle name="20% - Accent1 2 2 3 4 9 2" xfId="4769" xr:uid="{00000000-0005-0000-0000-0000E4110000}"/>
    <cellStyle name="20% - Accent1 2 2 3 5" xfId="4770" xr:uid="{00000000-0005-0000-0000-0000E5110000}"/>
    <cellStyle name="20% - Accent1 2 2 3 5 10" xfId="4771" xr:uid="{00000000-0005-0000-0000-0000E6110000}"/>
    <cellStyle name="20% - Accent1 2 2 3 5 10 2" xfId="4772" xr:uid="{00000000-0005-0000-0000-0000E7110000}"/>
    <cellStyle name="20% - Accent1 2 2 3 5 11" xfId="4773" xr:uid="{00000000-0005-0000-0000-0000E8110000}"/>
    <cellStyle name="20% - Accent1 2 2 3 5 2" xfId="4774" xr:uid="{00000000-0005-0000-0000-0000E9110000}"/>
    <cellStyle name="20% - Accent1 2 2 3 5 2 2" xfId="4775" xr:uid="{00000000-0005-0000-0000-0000EA110000}"/>
    <cellStyle name="20% - Accent1 2 2 3 5 2 2 2" xfId="4776" xr:uid="{00000000-0005-0000-0000-0000EB110000}"/>
    <cellStyle name="20% - Accent1 2 2 3 5 2 2 2 2" xfId="4777" xr:uid="{00000000-0005-0000-0000-0000EC110000}"/>
    <cellStyle name="20% - Accent1 2 2 3 5 2 2 2 2 2" xfId="4778" xr:uid="{00000000-0005-0000-0000-0000ED110000}"/>
    <cellStyle name="20% - Accent1 2 2 3 5 2 2 2 3" xfId="4779" xr:uid="{00000000-0005-0000-0000-0000EE110000}"/>
    <cellStyle name="20% - Accent1 2 2 3 5 2 2 3" xfId="4780" xr:uid="{00000000-0005-0000-0000-0000EF110000}"/>
    <cellStyle name="20% - Accent1 2 2 3 5 2 2 3 2" xfId="4781" xr:uid="{00000000-0005-0000-0000-0000F0110000}"/>
    <cellStyle name="20% - Accent1 2 2 3 5 2 2 4" xfId="4782" xr:uid="{00000000-0005-0000-0000-0000F1110000}"/>
    <cellStyle name="20% - Accent1 2 2 3 5 2 3" xfId="4783" xr:uid="{00000000-0005-0000-0000-0000F2110000}"/>
    <cellStyle name="20% - Accent1 2 2 3 5 2 3 2" xfId="4784" xr:uid="{00000000-0005-0000-0000-0000F3110000}"/>
    <cellStyle name="20% - Accent1 2 2 3 5 2 3 2 2" xfId="4785" xr:uid="{00000000-0005-0000-0000-0000F4110000}"/>
    <cellStyle name="20% - Accent1 2 2 3 5 2 3 2 2 2" xfId="4786" xr:uid="{00000000-0005-0000-0000-0000F5110000}"/>
    <cellStyle name="20% - Accent1 2 2 3 5 2 3 2 3" xfId="4787" xr:uid="{00000000-0005-0000-0000-0000F6110000}"/>
    <cellStyle name="20% - Accent1 2 2 3 5 2 3 3" xfId="4788" xr:uid="{00000000-0005-0000-0000-0000F7110000}"/>
    <cellStyle name="20% - Accent1 2 2 3 5 2 3 3 2" xfId="4789" xr:uid="{00000000-0005-0000-0000-0000F8110000}"/>
    <cellStyle name="20% - Accent1 2 2 3 5 2 3 4" xfId="4790" xr:uid="{00000000-0005-0000-0000-0000F9110000}"/>
    <cellStyle name="20% - Accent1 2 2 3 5 2 4" xfId="4791" xr:uid="{00000000-0005-0000-0000-0000FA110000}"/>
    <cellStyle name="20% - Accent1 2 2 3 5 2 4 2" xfId="4792" xr:uid="{00000000-0005-0000-0000-0000FB110000}"/>
    <cellStyle name="20% - Accent1 2 2 3 5 2 4 2 2" xfId="4793" xr:uid="{00000000-0005-0000-0000-0000FC110000}"/>
    <cellStyle name="20% - Accent1 2 2 3 5 2 4 2 2 2" xfId="4794" xr:uid="{00000000-0005-0000-0000-0000FD110000}"/>
    <cellStyle name="20% - Accent1 2 2 3 5 2 4 2 3" xfId="4795" xr:uid="{00000000-0005-0000-0000-0000FE110000}"/>
    <cellStyle name="20% - Accent1 2 2 3 5 2 4 3" xfId="4796" xr:uid="{00000000-0005-0000-0000-0000FF110000}"/>
    <cellStyle name="20% - Accent1 2 2 3 5 2 4 3 2" xfId="4797" xr:uid="{00000000-0005-0000-0000-000000120000}"/>
    <cellStyle name="20% - Accent1 2 2 3 5 2 4 4" xfId="4798" xr:uid="{00000000-0005-0000-0000-000001120000}"/>
    <cellStyle name="20% - Accent1 2 2 3 5 2 5" xfId="4799" xr:uid="{00000000-0005-0000-0000-000002120000}"/>
    <cellStyle name="20% - Accent1 2 2 3 5 2 5 2" xfId="4800" xr:uid="{00000000-0005-0000-0000-000003120000}"/>
    <cellStyle name="20% - Accent1 2 2 3 5 2 5 2 2" xfId="4801" xr:uid="{00000000-0005-0000-0000-000004120000}"/>
    <cellStyle name="20% - Accent1 2 2 3 5 2 5 3" xfId="4802" xr:uid="{00000000-0005-0000-0000-000005120000}"/>
    <cellStyle name="20% - Accent1 2 2 3 5 2 6" xfId="4803" xr:uid="{00000000-0005-0000-0000-000006120000}"/>
    <cellStyle name="20% - Accent1 2 2 3 5 2 6 2" xfId="4804" xr:uid="{00000000-0005-0000-0000-000007120000}"/>
    <cellStyle name="20% - Accent1 2 2 3 5 2 6 2 2" xfId="4805" xr:uid="{00000000-0005-0000-0000-000008120000}"/>
    <cellStyle name="20% - Accent1 2 2 3 5 2 6 3" xfId="4806" xr:uid="{00000000-0005-0000-0000-000009120000}"/>
    <cellStyle name="20% - Accent1 2 2 3 5 2 7" xfId="4807" xr:uid="{00000000-0005-0000-0000-00000A120000}"/>
    <cellStyle name="20% - Accent1 2 2 3 5 2 7 2" xfId="4808" xr:uid="{00000000-0005-0000-0000-00000B120000}"/>
    <cellStyle name="20% - Accent1 2 2 3 5 2 8" xfId="4809" xr:uid="{00000000-0005-0000-0000-00000C120000}"/>
    <cellStyle name="20% - Accent1 2 2 3 5 2 8 2" xfId="4810" xr:uid="{00000000-0005-0000-0000-00000D120000}"/>
    <cellStyle name="20% - Accent1 2 2 3 5 2 9" xfId="4811" xr:uid="{00000000-0005-0000-0000-00000E120000}"/>
    <cellStyle name="20% - Accent1 2 2 3 5 3" xfId="4812" xr:uid="{00000000-0005-0000-0000-00000F120000}"/>
    <cellStyle name="20% - Accent1 2 2 3 5 3 2" xfId="4813" xr:uid="{00000000-0005-0000-0000-000010120000}"/>
    <cellStyle name="20% - Accent1 2 2 3 5 3 2 2" xfId="4814" xr:uid="{00000000-0005-0000-0000-000011120000}"/>
    <cellStyle name="20% - Accent1 2 2 3 5 3 2 2 2" xfId="4815" xr:uid="{00000000-0005-0000-0000-000012120000}"/>
    <cellStyle name="20% - Accent1 2 2 3 5 3 2 2 2 2" xfId="4816" xr:uid="{00000000-0005-0000-0000-000013120000}"/>
    <cellStyle name="20% - Accent1 2 2 3 5 3 2 2 3" xfId="4817" xr:uid="{00000000-0005-0000-0000-000014120000}"/>
    <cellStyle name="20% - Accent1 2 2 3 5 3 2 3" xfId="4818" xr:uid="{00000000-0005-0000-0000-000015120000}"/>
    <cellStyle name="20% - Accent1 2 2 3 5 3 2 3 2" xfId="4819" xr:uid="{00000000-0005-0000-0000-000016120000}"/>
    <cellStyle name="20% - Accent1 2 2 3 5 3 2 4" xfId="4820" xr:uid="{00000000-0005-0000-0000-000017120000}"/>
    <cellStyle name="20% - Accent1 2 2 3 5 3 3" xfId="4821" xr:uid="{00000000-0005-0000-0000-000018120000}"/>
    <cellStyle name="20% - Accent1 2 2 3 5 3 3 2" xfId="4822" xr:uid="{00000000-0005-0000-0000-000019120000}"/>
    <cellStyle name="20% - Accent1 2 2 3 5 3 3 2 2" xfId="4823" xr:uid="{00000000-0005-0000-0000-00001A120000}"/>
    <cellStyle name="20% - Accent1 2 2 3 5 3 3 2 2 2" xfId="4824" xr:uid="{00000000-0005-0000-0000-00001B120000}"/>
    <cellStyle name="20% - Accent1 2 2 3 5 3 3 2 3" xfId="4825" xr:uid="{00000000-0005-0000-0000-00001C120000}"/>
    <cellStyle name="20% - Accent1 2 2 3 5 3 3 3" xfId="4826" xr:uid="{00000000-0005-0000-0000-00001D120000}"/>
    <cellStyle name="20% - Accent1 2 2 3 5 3 3 3 2" xfId="4827" xr:uid="{00000000-0005-0000-0000-00001E120000}"/>
    <cellStyle name="20% - Accent1 2 2 3 5 3 3 4" xfId="4828" xr:uid="{00000000-0005-0000-0000-00001F120000}"/>
    <cellStyle name="20% - Accent1 2 2 3 5 3 4" xfId="4829" xr:uid="{00000000-0005-0000-0000-000020120000}"/>
    <cellStyle name="20% - Accent1 2 2 3 5 3 4 2" xfId="4830" xr:uid="{00000000-0005-0000-0000-000021120000}"/>
    <cellStyle name="20% - Accent1 2 2 3 5 3 4 2 2" xfId="4831" xr:uid="{00000000-0005-0000-0000-000022120000}"/>
    <cellStyle name="20% - Accent1 2 2 3 5 3 4 2 2 2" xfId="4832" xr:uid="{00000000-0005-0000-0000-000023120000}"/>
    <cellStyle name="20% - Accent1 2 2 3 5 3 4 2 3" xfId="4833" xr:uid="{00000000-0005-0000-0000-000024120000}"/>
    <cellStyle name="20% - Accent1 2 2 3 5 3 4 3" xfId="4834" xr:uid="{00000000-0005-0000-0000-000025120000}"/>
    <cellStyle name="20% - Accent1 2 2 3 5 3 4 3 2" xfId="4835" xr:uid="{00000000-0005-0000-0000-000026120000}"/>
    <cellStyle name="20% - Accent1 2 2 3 5 3 4 4" xfId="4836" xr:uid="{00000000-0005-0000-0000-000027120000}"/>
    <cellStyle name="20% - Accent1 2 2 3 5 3 5" xfId="4837" xr:uid="{00000000-0005-0000-0000-000028120000}"/>
    <cellStyle name="20% - Accent1 2 2 3 5 3 5 2" xfId="4838" xr:uid="{00000000-0005-0000-0000-000029120000}"/>
    <cellStyle name="20% - Accent1 2 2 3 5 3 5 2 2" xfId="4839" xr:uid="{00000000-0005-0000-0000-00002A120000}"/>
    <cellStyle name="20% - Accent1 2 2 3 5 3 5 3" xfId="4840" xr:uid="{00000000-0005-0000-0000-00002B120000}"/>
    <cellStyle name="20% - Accent1 2 2 3 5 3 6" xfId="4841" xr:uid="{00000000-0005-0000-0000-00002C120000}"/>
    <cellStyle name="20% - Accent1 2 2 3 5 3 6 2" xfId="4842" xr:uid="{00000000-0005-0000-0000-00002D120000}"/>
    <cellStyle name="20% - Accent1 2 2 3 5 3 6 2 2" xfId="4843" xr:uid="{00000000-0005-0000-0000-00002E120000}"/>
    <cellStyle name="20% - Accent1 2 2 3 5 3 6 3" xfId="4844" xr:uid="{00000000-0005-0000-0000-00002F120000}"/>
    <cellStyle name="20% - Accent1 2 2 3 5 3 7" xfId="4845" xr:uid="{00000000-0005-0000-0000-000030120000}"/>
    <cellStyle name="20% - Accent1 2 2 3 5 3 7 2" xfId="4846" xr:uid="{00000000-0005-0000-0000-000031120000}"/>
    <cellStyle name="20% - Accent1 2 2 3 5 3 8" xfId="4847" xr:uid="{00000000-0005-0000-0000-000032120000}"/>
    <cellStyle name="20% - Accent1 2 2 3 5 3 8 2" xfId="4848" xr:uid="{00000000-0005-0000-0000-000033120000}"/>
    <cellStyle name="20% - Accent1 2 2 3 5 3 9" xfId="4849" xr:uid="{00000000-0005-0000-0000-000034120000}"/>
    <cellStyle name="20% - Accent1 2 2 3 5 4" xfId="4850" xr:uid="{00000000-0005-0000-0000-000035120000}"/>
    <cellStyle name="20% - Accent1 2 2 3 5 4 2" xfId="4851" xr:uid="{00000000-0005-0000-0000-000036120000}"/>
    <cellStyle name="20% - Accent1 2 2 3 5 4 2 2" xfId="4852" xr:uid="{00000000-0005-0000-0000-000037120000}"/>
    <cellStyle name="20% - Accent1 2 2 3 5 4 2 2 2" xfId="4853" xr:uid="{00000000-0005-0000-0000-000038120000}"/>
    <cellStyle name="20% - Accent1 2 2 3 5 4 2 3" xfId="4854" xr:uid="{00000000-0005-0000-0000-000039120000}"/>
    <cellStyle name="20% - Accent1 2 2 3 5 4 3" xfId="4855" xr:uid="{00000000-0005-0000-0000-00003A120000}"/>
    <cellStyle name="20% - Accent1 2 2 3 5 4 3 2" xfId="4856" xr:uid="{00000000-0005-0000-0000-00003B120000}"/>
    <cellStyle name="20% - Accent1 2 2 3 5 4 4" xfId="4857" xr:uid="{00000000-0005-0000-0000-00003C120000}"/>
    <cellStyle name="20% - Accent1 2 2 3 5 5" xfId="4858" xr:uid="{00000000-0005-0000-0000-00003D120000}"/>
    <cellStyle name="20% - Accent1 2 2 3 5 5 2" xfId="4859" xr:uid="{00000000-0005-0000-0000-00003E120000}"/>
    <cellStyle name="20% - Accent1 2 2 3 5 5 2 2" xfId="4860" xr:uid="{00000000-0005-0000-0000-00003F120000}"/>
    <cellStyle name="20% - Accent1 2 2 3 5 5 2 2 2" xfId="4861" xr:uid="{00000000-0005-0000-0000-000040120000}"/>
    <cellStyle name="20% - Accent1 2 2 3 5 5 2 3" xfId="4862" xr:uid="{00000000-0005-0000-0000-000041120000}"/>
    <cellStyle name="20% - Accent1 2 2 3 5 5 3" xfId="4863" xr:uid="{00000000-0005-0000-0000-000042120000}"/>
    <cellStyle name="20% - Accent1 2 2 3 5 5 3 2" xfId="4864" xr:uid="{00000000-0005-0000-0000-000043120000}"/>
    <cellStyle name="20% - Accent1 2 2 3 5 5 4" xfId="4865" xr:uid="{00000000-0005-0000-0000-000044120000}"/>
    <cellStyle name="20% - Accent1 2 2 3 5 6" xfId="4866" xr:uid="{00000000-0005-0000-0000-000045120000}"/>
    <cellStyle name="20% - Accent1 2 2 3 5 6 2" xfId="4867" xr:uid="{00000000-0005-0000-0000-000046120000}"/>
    <cellStyle name="20% - Accent1 2 2 3 5 6 2 2" xfId="4868" xr:uid="{00000000-0005-0000-0000-000047120000}"/>
    <cellStyle name="20% - Accent1 2 2 3 5 6 2 2 2" xfId="4869" xr:uid="{00000000-0005-0000-0000-000048120000}"/>
    <cellStyle name="20% - Accent1 2 2 3 5 6 2 3" xfId="4870" xr:uid="{00000000-0005-0000-0000-000049120000}"/>
    <cellStyle name="20% - Accent1 2 2 3 5 6 3" xfId="4871" xr:uid="{00000000-0005-0000-0000-00004A120000}"/>
    <cellStyle name="20% - Accent1 2 2 3 5 6 3 2" xfId="4872" xr:uid="{00000000-0005-0000-0000-00004B120000}"/>
    <cellStyle name="20% - Accent1 2 2 3 5 6 4" xfId="4873" xr:uid="{00000000-0005-0000-0000-00004C120000}"/>
    <cellStyle name="20% - Accent1 2 2 3 5 7" xfId="4874" xr:uid="{00000000-0005-0000-0000-00004D120000}"/>
    <cellStyle name="20% - Accent1 2 2 3 5 7 2" xfId="4875" xr:uid="{00000000-0005-0000-0000-00004E120000}"/>
    <cellStyle name="20% - Accent1 2 2 3 5 7 2 2" xfId="4876" xr:uid="{00000000-0005-0000-0000-00004F120000}"/>
    <cellStyle name="20% - Accent1 2 2 3 5 7 3" xfId="4877" xr:uid="{00000000-0005-0000-0000-000050120000}"/>
    <cellStyle name="20% - Accent1 2 2 3 5 8" xfId="4878" xr:uid="{00000000-0005-0000-0000-000051120000}"/>
    <cellStyle name="20% - Accent1 2 2 3 5 8 2" xfId="4879" xr:uid="{00000000-0005-0000-0000-000052120000}"/>
    <cellStyle name="20% - Accent1 2 2 3 5 8 2 2" xfId="4880" xr:uid="{00000000-0005-0000-0000-000053120000}"/>
    <cellStyle name="20% - Accent1 2 2 3 5 8 3" xfId="4881" xr:uid="{00000000-0005-0000-0000-000054120000}"/>
    <cellStyle name="20% - Accent1 2 2 3 5 9" xfId="4882" xr:uid="{00000000-0005-0000-0000-000055120000}"/>
    <cellStyle name="20% - Accent1 2 2 3 5 9 2" xfId="4883" xr:uid="{00000000-0005-0000-0000-000056120000}"/>
    <cellStyle name="20% - Accent1 2 2 3 6" xfId="4884" xr:uid="{00000000-0005-0000-0000-000057120000}"/>
    <cellStyle name="20% - Accent1 2 2 3 6 10" xfId="4885" xr:uid="{00000000-0005-0000-0000-000058120000}"/>
    <cellStyle name="20% - Accent1 2 2 3 6 10 2" xfId="4886" xr:uid="{00000000-0005-0000-0000-000059120000}"/>
    <cellStyle name="20% - Accent1 2 2 3 6 11" xfId="4887" xr:uid="{00000000-0005-0000-0000-00005A120000}"/>
    <cellStyle name="20% - Accent1 2 2 3 6 2" xfId="4888" xr:uid="{00000000-0005-0000-0000-00005B120000}"/>
    <cellStyle name="20% - Accent1 2 2 3 6 2 2" xfId="4889" xr:uid="{00000000-0005-0000-0000-00005C120000}"/>
    <cellStyle name="20% - Accent1 2 2 3 6 2 2 2" xfId="4890" xr:uid="{00000000-0005-0000-0000-00005D120000}"/>
    <cellStyle name="20% - Accent1 2 2 3 6 2 2 2 2" xfId="4891" xr:uid="{00000000-0005-0000-0000-00005E120000}"/>
    <cellStyle name="20% - Accent1 2 2 3 6 2 2 2 2 2" xfId="4892" xr:uid="{00000000-0005-0000-0000-00005F120000}"/>
    <cellStyle name="20% - Accent1 2 2 3 6 2 2 2 3" xfId="4893" xr:uid="{00000000-0005-0000-0000-000060120000}"/>
    <cellStyle name="20% - Accent1 2 2 3 6 2 2 3" xfId="4894" xr:uid="{00000000-0005-0000-0000-000061120000}"/>
    <cellStyle name="20% - Accent1 2 2 3 6 2 2 3 2" xfId="4895" xr:uid="{00000000-0005-0000-0000-000062120000}"/>
    <cellStyle name="20% - Accent1 2 2 3 6 2 2 4" xfId="4896" xr:uid="{00000000-0005-0000-0000-000063120000}"/>
    <cellStyle name="20% - Accent1 2 2 3 6 2 3" xfId="4897" xr:uid="{00000000-0005-0000-0000-000064120000}"/>
    <cellStyle name="20% - Accent1 2 2 3 6 2 3 2" xfId="4898" xr:uid="{00000000-0005-0000-0000-000065120000}"/>
    <cellStyle name="20% - Accent1 2 2 3 6 2 3 2 2" xfId="4899" xr:uid="{00000000-0005-0000-0000-000066120000}"/>
    <cellStyle name="20% - Accent1 2 2 3 6 2 3 2 2 2" xfId="4900" xr:uid="{00000000-0005-0000-0000-000067120000}"/>
    <cellStyle name="20% - Accent1 2 2 3 6 2 3 2 3" xfId="4901" xr:uid="{00000000-0005-0000-0000-000068120000}"/>
    <cellStyle name="20% - Accent1 2 2 3 6 2 3 3" xfId="4902" xr:uid="{00000000-0005-0000-0000-000069120000}"/>
    <cellStyle name="20% - Accent1 2 2 3 6 2 3 3 2" xfId="4903" xr:uid="{00000000-0005-0000-0000-00006A120000}"/>
    <cellStyle name="20% - Accent1 2 2 3 6 2 3 4" xfId="4904" xr:uid="{00000000-0005-0000-0000-00006B120000}"/>
    <cellStyle name="20% - Accent1 2 2 3 6 2 4" xfId="4905" xr:uid="{00000000-0005-0000-0000-00006C120000}"/>
    <cellStyle name="20% - Accent1 2 2 3 6 2 4 2" xfId="4906" xr:uid="{00000000-0005-0000-0000-00006D120000}"/>
    <cellStyle name="20% - Accent1 2 2 3 6 2 4 2 2" xfId="4907" xr:uid="{00000000-0005-0000-0000-00006E120000}"/>
    <cellStyle name="20% - Accent1 2 2 3 6 2 4 2 2 2" xfId="4908" xr:uid="{00000000-0005-0000-0000-00006F120000}"/>
    <cellStyle name="20% - Accent1 2 2 3 6 2 4 2 3" xfId="4909" xr:uid="{00000000-0005-0000-0000-000070120000}"/>
    <cellStyle name="20% - Accent1 2 2 3 6 2 4 3" xfId="4910" xr:uid="{00000000-0005-0000-0000-000071120000}"/>
    <cellStyle name="20% - Accent1 2 2 3 6 2 4 3 2" xfId="4911" xr:uid="{00000000-0005-0000-0000-000072120000}"/>
    <cellStyle name="20% - Accent1 2 2 3 6 2 4 4" xfId="4912" xr:uid="{00000000-0005-0000-0000-000073120000}"/>
    <cellStyle name="20% - Accent1 2 2 3 6 2 5" xfId="4913" xr:uid="{00000000-0005-0000-0000-000074120000}"/>
    <cellStyle name="20% - Accent1 2 2 3 6 2 5 2" xfId="4914" xr:uid="{00000000-0005-0000-0000-000075120000}"/>
    <cellStyle name="20% - Accent1 2 2 3 6 2 5 2 2" xfId="4915" xr:uid="{00000000-0005-0000-0000-000076120000}"/>
    <cellStyle name="20% - Accent1 2 2 3 6 2 5 3" xfId="4916" xr:uid="{00000000-0005-0000-0000-000077120000}"/>
    <cellStyle name="20% - Accent1 2 2 3 6 2 6" xfId="4917" xr:uid="{00000000-0005-0000-0000-000078120000}"/>
    <cellStyle name="20% - Accent1 2 2 3 6 2 6 2" xfId="4918" xr:uid="{00000000-0005-0000-0000-000079120000}"/>
    <cellStyle name="20% - Accent1 2 2 3 6 2 6 2 2" xfId="4919" xr:uid="{00000000-0005-0000-0000-00007A120000}"/>
    <cellStyle name="20% - Accent1 2 2 3 6 2 6 3" xfId="4920" xr:uid="{00000000-0005-0000-0000-00007B120000}"/>
    <cellStyle name="20% - Accent1 2 2 3 6 2 7" xfId="4921" xr:uid="{00000000-0005-0000-0000-00007C120000}"/>
    <cellStyle name="20% - Accent1 2 2 3 6 2 7 2" xfId="4922" xr:uid="{00000000-0005-0000-0000-00007D120000}"/>
    <cellStyle name="20% - Accent1 2 2 3 6 2 8" xfId="4923" xr:uid="{00000000-0005-0000-0000-00007E120000}"/>
    <cellStyle name="20% - Accent1 2 2 3 6 2 8 2" xfId="4924" xr:uid="{00000000-0005-0000-0000-00007F120000}"/>
    <cellStyle name="20% - Accent1 2 2 3 6 2 9" xfId="4925" xr:uid="{00000000-0005-0000-0000-000080120000}"/>
    <cellStyle name="20% - Accent1 2 2 3 6 3" xfId="4926" xr:uid="{00000000-0005-0000-0000-000081120000}"/>
    <cellStyle name="20% - Accent1 2 2 3 6 3 2" xfId="4927" xr:uid="{00000000-0005-0000-0000-000082120000}"/>
    <cellStyle name="20% - Accent1 2 2 3 6 3 2 2" xfId="4928" xr:uid="{00000000-0005-0000-0000-000083120000}"/>
    <cellStyle name="20% - Accent1 2 2 3 6 3 2 2 2" xfId="4929" xr:uid="{00000000-0005-0000-0000-000084120000}"/>
    <cellStyle name="20% - Accent1 2 2 3 6 3 2 2 2 2" xfId="4930" xr:uid="{00000000-0005-0000-0000-000085120000}"/>
    <cellStyle name="20% - Accent1 2 2 3 6 3 2 2 3" xfId="4931" xr:uid="{00000000-0005-0000-0000-000086120000}"/>
    <cellStyle name="20% - Accent1 2 2 3 6 3 2 3" xfId="4932" xr:uid="{00000000-0005-0000-0000-000087120000}"/>
    <cellStyle name="20% - Accent1 2 2 3 6 3 2 3 2" xfId="4933" xr:uid="{00000000-0005-0000-0000-000088120000}"/>
    <cellStyle name="20% - Accent1 2 2 3 6 3 2 4" xfId="4934" xr:uid="{00000000-0005-0000-0000-000089120000}"/>
    <cellStyle name="20% - Accent1 2 2 3 6 3 3" xfId="4935" xr:uid="{00000000-0005-0000-0000-00008A120000}"/>
    <cellStyle name="20% - Accent1 2 2 3 6 3 3 2" xfId="4936" xr:uid="{00000000-0005-0000-0000-00008B120000}"/>
    <cellStyle name="20% - Accent1 2 2 3 6 3 3 2 2" xfId="4937" xr:uid="{00000000-0005-0000-0000-00008C120000}"/>
    <cellStyle name="20% - Accent1 2 2 3 6 3 3 2 2 2" xfId="4938" xr:uid="{00000000-0005-0000-0000-00008D120000}"/>
    <cellStyle name="20% - Accent1 2 2 3 6 3 3 2 3" xfId="4939" xr:uid="{00000000-0005-0000-0000-00008E120000}"/>
    <cellStyle name="20% - Accent1 2 2 3 6 3 3 3" xfId="4940" xr:uid="{00000000-0005-0000-0000-00008F120000}"/>
    <cellStyle name="20% - Accent1 2 2 3 6 3 3 3 2" xfId="4941" xr:uid="{00000000-0005-0000-0000-000090120000}"/>
    <cellStyle name="20% - Accent1 2 2 3 6 3 3 4" xfId="4942" xr:uid="{00000000-0005-0000-0000-000091120000}"/>
    <cellStyle name="20% - Accent1 2 2 3 6 3 4" xfId="4943" xr:uid="{00000000-0005-0000-0000-000092120000}"/>
    <cellStyle name="20% - Accent1 2 2 3 6 3 4 2" xfId="4944" xr:uid="{00000000-0005-0000-0000-000093120000}"/>
    <cellStyle name="20% - Accent1 2 2 3 6 3 4 2 2" xfId="4945" xr:uid="{00000000-0005-0000-0000-000094120000}"/>
    <cellStyle name="20% - Accent1 2 2 3 6 3 4 2 2 2" xfId="4946" xr:uid="{00000000-0005-0000-0000-000095120000}"/>
    <cellStyle name="20% - Accent1 2 2 3 6 3 4 2 3" xfId="4947" xr:uid="{00000000-0005-0000-0000-000096120000}"/>
    <cellStyle name="20% - Accent1 2 2 3 6 3 4 3" xfId="4948" xr:uid="{00000000-0005-0000-0000-000097120000}"/>
    <cellStyle name="20% - Accent1 2 2 3 6 3 4 3 2" xfId="4949" xr:uid="{00000000-0005-0000-0000-000098120000}"/>
    <cellStyle name="20% - Accent1 2 2 3 6 3 4 4" xfId="4950" xr:uid="{00000000-0005-0000-0000-000099120000}"/>
    <cellStyle name="20% - Accent1 2 2 3 6 3 5" xfId="4951" xr:uid="{00000000-0005-0000-0000-00009A120000}"/>
    <cellStyle name="20% - Accent1 2 2 3 6 3 5 2" xfId="4952" xr:uid="{00000000-0005-0000-0000-00009B120000}"/>
    <cellStyle name="20% - Accent1 2 2 3 6 3 5 2 2" xfId="4953" xr:uid="{00000000-0005-0000-0000-00009C120000}"/>
    <cellStyle name="20% - Accent1 2 2 3 6 3 5 3" xfId="4954" xr:uid="{00000000-0005-0000-0000-00009D120000}"/>
    <cellStyle name="20% - Accent1 2 2 3 6 3 6" xfId="4955" xr:uid="{00000000-0005-0000-0000-00009E120000}"/>
    <cellStyle name="20% - Accent1 2 2 3 6 3 6 2" xfId="4956" xr:uid="{00000000-0005-0000-0000-00009F120000}"/>
    <cellStyle name="20% - Accent1 2 2 3 6 3 6 2 2" xfId="4957" xr:uid="{00000000-0005-0000-0000-0000A0120000}"/>
    <cellStyle name="20% - Accent1 2 2 3 6 3 6 3" xfId="4958" xr:uid="{00000000-0005-0000-0000-0000A1120000}"/>
    <cellStyle name="20% - Accent1 2 2 3 6 3 7" xfId="4959" xr:uid="{00000000-0005-0000-0000-0000A2120000}"/>
    <cellStyle name="20% - Accent1 2 2 3 6 3 7 2" xfId="4960" xr:uid="{00000000-0005-0000-0000-0000A3120000}"/>
    <cellStyle name="20% - Accent1 2 2 3 6 3 8" xfId="4961" xr:uid="{00000000-0005-0000-0000-0000A4120000}"/>
    <cellStyle name="20% - Accent1 2 2 3 6 3 8 2" xfId="4962" xr:uid="{00000000-0005-0000-0000-0000A5120000}"/>
    <cellStyle name="20% - Accent1 2 2 3 6 3 9" xfId="4963" xr:uid="{00000000-0005-0000-0000-0000A6120000}"/>
    <cellStyle name="20% - Accent1 2 2 3 6 4" xfId="4964" xr:uid="{00000000-0005-0000-0000-0000A7120000}"/>
    <cellStyle name="20% - Accent1 2 2 3 6 4 2" xfId="4965" xr:uid="{00000000-0005-0000-0000-0000A8120000}"/>
    <cellStyle name="20% - Accent1 2 2 3 6 4 2 2" xfId="4966" xr:uid="{00000000-0005-0000-0000-0000A9120000}"/>
    <cellStyle name="20% - Accent1 2 2 3 6 4 2 2 2" xfId="4967" xr:uid="{00000000-0005-0000-0000-0000AA120000}"/>
    <cellStyle name="20% - Accent1 2 2 3 6 4 2 3" xfId="4968" xr:uid="{00000000-0005-0000-0000-0000AB120000}"/>
    <cellStyle name="20% - Accent1 2 2 3 6 4 3" xfId="4969" xr:uid="{00000000-0005-0000-0000-0000AC120000}"/>
    <cellStyle name="20% - Accent1 2 2 3 6 4 3 2" xfId="4970" xr:uid="{00000000-0005-0000-0000-0000AD120000}"/>
    <cellStyle name="20% - Accent1 2 2 3 6 4 4" xfId="4971" xr:uid="{00000000-0005-0000-0000-0000AE120000}"/>
    <cellStyle name="20% - Accent1 2 2 3 6 5" xfId="4972" xr:uid="{00000000-0005-0000-0000-0000AF120000}"/>
    <cellStyle name="20% - Accent1 2 2 3 6 5 2" xfId="4973" xr:uid="{00000000-0005-0000-0000-0000B0120000}"/>
    <cellStyle name="20% - Accent1 2 2 3 6 5 2 2" xfId="4974" xr:uid="{00000000-0005-0000-0000-0000B1120000}"/>
    <cellStyle name="20% - Accent1 2 2 3 6 5 2 2 2" xfId="4975" xr:uid="{00000000-0005-0000-0000-0000B2120000}"/>
    <cellStyle name="20% - Accent1 2 2 3 6 5 2 3" xfId="4976" xr:uid="{00000000-0005-0000-0000-0000B3120000}"/>
    <cellStyle name="20% - Accent1 2 2 3 6 5 3" xfId="4977" xr:uid="{00000000-0005-0000-0000-0000B4120000}"/>
    <cellStyle name="20% - Accent1 2 2 3 6 5 3 2" xfId="4978" xr:uid="{00000000-0005-0000-0000-0000B5120000}"/>
    <cellStyle name="20% - Accent1 2 2 3 6 5 4" xfId="4979" xr:uid="{00000000-0005-0000-0000-0000B6120000}"/>
    <cellStyle name="20% - Accent1 2 2 3 6 6" xfId="4980" xr:uid="{00000000-0005-0000-0000-0000B7120000}"/>
    <cellStyle name="20% - Accent1 2 2 3 6 6 2" xfId="4981" xr:uid="{00000000-0005-0000-0000-0000B8120000}"/>
    <cellStyle name="20% - Accent1 2 2 3 6 6 2 2" xfId="4982" xr:uid="{00000000-0005-0000-0000-0000B9120000}"/>
    <cellStyle name="20% - Accent1 2 2 3 6 6 2 2 2" xfId="4983" xr:uid="{00000000-0005-0000-0000-0000BA120000}"/>
    <cellStyle name="20% - Accent1 2 2 3 6 6 2 3" xfId="4984" xr:uid="{00000000-0005-0000-0000-0000BB120000}"/>
    <cellStyle name="20% - Accent1 2 2 3 6 6 3" xfId="4985" xr:uid="{00000000-0005-0000-0000-0000BC120000}"/>
    <cellStyle name="20% - Accent1 2 2 3 6 6 3 2" xfId="4986" xr:uid="{00000000-0005-0000-0000-0000BD120000}"/>
    <cellStyle name="20% - Accent1 2 2 3 6 6 4" xfId="4987" xr:uid="{00000000-0005-0000-0000-0000BE120000}"/>
    <cellStyle name="20% - Accent1 2 2 3 6 7" xfId="4988" xr:uid="{00000000-0005-0000-0000-0000BF120000}"/>
    <cellStyle name="20% - Accent1 2 2 3 6 7 2" xfId="4989" xr:uid="{00000000-0005-0000-0000-0000C0120000}"/>
    <cellStyle name="20% - Accent1 2 2 3 6 7 2 2" xfId="4990" xr:uid="{00000000-0005-0000-0000-0000C1120000}"/>
    <cellStyle name="20% - Accent1 2 2 3 6 7 3" xfId="4991" xr:uid="{00000000-0005-0000-0000-0000C2120000}"/>
    <cellStyle name="20% - Accent1 2 2 3 6 8" xfId="4992" xr:uid="{00000000-0005-0000-0000-0000C3120000}"/>
    <cellStyle name="20% - Accent1 2 2 3 6 8 2" xfId="4993" xr:uid="{00000000-0005-0000-0000-0000C4120000}"/>
    <cellStyle name="20% - Accent1 2 2 3 6 8 2 2" xfId="4994" xr:uid="{00000000-0005-0000-0000-0000C5120000}"/>
    <cellStyle name="20% - Accent1 2 2 3 6 8 3" xfId="4995" xr:uid="{00000000-0005-0000-0000-0000C6120000}"/>
    <cellStyle name="20% - Accent1 2 2 3 6 9" xfId="4996" xr:uid="{00000000-0005-0000-0000-0000C7120000}"/>
    <cellStyle name="20% - Accent1 2 2 3 6 9 2" xfId="4997" xr:uid="{00000000-0005-0000-0000-0000C8120000}"/>
    <cellStyle name="20% - Accent1 2 2 3 7" xfId="4998" xr:uid="{00000000-0005-0000-0000-0000C9120000}"/>
    <cellStyle name="20% - Accent1 2 2 3 7 2" xfId="4999" xr:uid="{00000000-0005-0000-0000-0000CA120000}"/>
    <cellStyle name="20% - Accent1 2 2 3 7 2 2" xfId="5000" xr:uid="{00000000-0005-0000-0000-0000CB120000}"/>
    <cellStyle name="20% - Accent1 2 2 3 7 2 2 2" xfId="5001" xr:uid="{00000000-0005-0000-0000-0000CC120000}"/>
    <cellStyle name="20% - Accent1 2 2 3 7 2 2 2 2" xfId="5002" xr:uid="{00000000-0005-0000-0000-0000CD120000}"/>
    <cellStyle name="20% - Accent1 2 2 3 7 2 2 3" xfId="5003" xr:uid="{00000000-0005-0000-0000-0000CE120000}"/>
    <cellStyle name="20% - Accent1 2 2 3 7 2 3" xfId="5004" xr:uid="{00000000-0005-0000-0000-0000CF120000}"/>
    <cellStyle name="20% - Accent1 2 2 3 7 2 3 2" xfId="5005" xr:uid="{00000000-0005-0000-0000-0000D0120000}"/>
    <cellStyle name="20% - Accent1 2 2 3 7 2 4" xfId="5006" xr:uid="{00000000-0005-0000-0000-0000D1120000}"/>
    <cellStyle name="20% - Accent1 2 2 3 7 3" xfId="5007" xr:uid="{00000000-0005-0000-0000-0000D2120000}"/>
    <cellStyle name="20% - Accent1 2 2 3 7 3 2" xfId="5008" xr:uid="{00000000-0005-0000-0000-0000D3120000}"/>
    <cellStyle name="20% - Accent1 2 2 3 7 3 2 2" xfId="5009" xr:uid="{00000000-0005-0000-0000-0000D4120000}"/>
    <cellStyle name="20% - Accent1 2 2 3 7 3 2 2 2" xfId="5010" xr:uid="{00000000-0005-0000-0000-0000D5120000}"/>
    <cellStyle name="20% - Accent1 2 2 3 7 3 2 3" xfId="5011" xr:uid="{00000000-0005-0000-0000-0000D6120000}"/>
    <cellStyle name="20% - Accent1 2 2 3 7 3 3" xfId="5012" xr:uid="{00000000-0005-0000-0000-0000D7120000}"/>
    <cellStyle name="20% - Accent1 2 2 3 7 3 3 2" xfId="5013" xr:uid="{00000000-0005-0000-0000-0000D8120000}"/>
    <cellStyle name="20% - Accent1 2 2 3 7 3 4" xfId="5014" xr:uid="{00000000-0005-0000-0000-0000D9120000}"/>
    <cellStyle name="20% - Accent1 2 2 3 7 4" xfId="5015" xr:uid="{00000000-0005-0000-0000-0000DA120000}"/>
    <cellStyle name="20% - Accent1 2 2 3 7 4 2" xfId="5016" xr:uid="{00000000-0005-0000-0000-0000DB120000}"/>
    <cellStyle name="20% - Accent1 2 2 3 7 4 2 2" xfId="5017" xr:uid="{00000000-0005-0000-0000-0000DC120000}"/>
    <cellStyle name="20% - Accent1 2 2 3 7 4 2 2 2" xfId="5018" xr:uid="{00000000-0005-0000-0000-0000DD120000}"/>
    <cellStyle name="20% - Accent1 2 2 3 7 4 2 3" xfId="5019" xr:uid="{00000000-0005-0000-0000-0000DE120000}"/>
    <cellStyle name="20% - Accent1 2 2 3 7 4 3" xfId="5020" xr:uid="{00000000-0005-0000-0000-0000DF120000}"/>
    <cellStyle name="20% - Accent1 2 2 3 7 4 3 2" xfId="5021" xr:uid="{00000000-0005-0000-0000-0000E0120000}"/>
    <cellStyle name="20% - Accent1 2 2 3 7 4 4" xfId="5022" xr:uid="{00000000-0005-0000-0000-0000E1120000}"/>
    <cellStyle name="20% - Accent1 2 2 3 7 5" xfId="5023" xr:uid="{00000000-0005-0000-0000-0000E2120000}"/>
    <cellStyle name="20% - Accent1 2 2 3 7 5 2" xfId="5024" xr:uid="{00000000-0005-0000-0000-0000E3120000}"/>
    <cellStyle name="20% - Accent1 2 2 3 7 5 2 2" xfId="5025" xr:uid="{00000000-0005-0000-0000-0000E4120000}"/>
    <cellStyle name="20% - Accent1 2 2 3 7 5 3" xfId="5026" xr:uid="{00000000-0005-0000-0000-0000E5120000}"/>
    <cellStyle name="20% - Accent1 2 2 3 7 6" xfId="5027" xr:uid="{00000000-0005-0000-0000-0000E6120000}"/>
    <cellStyle name="20% - Accent1 2 2 3 7 6 2" xfId="5028" xr:uid="{00000000-0005-0000-0000-0000E7120000}"/>
    <cellStyle name="20% - Accent1 2 2 3 7 6 2 2" xfId="5029" xr:uid="{00000000-0005-0000-0000-0000E8120000}"/>
    <cellStyle name="20% - Accent1 2 2 3 7 6 3" xfId="5030" xr:uid="{00000000-0005-0000-0000-0000E9120000}"/>
    <cellStyle name="20% - Accent1 2 2 3 7 7" xfId="5031" xr:uid="{00000000-0005-0000-0000-0000EA120000}"/>
    <cellStyle name="20% - Accent1 2 2 3 7 7 2" xfId="5032" xr:uid="{00000000-0005-0000-0000-0000EB120000}"/>
    <cellStyle name="20% - Accent1 2 2 3 7 8" xfId="5033" xr:uid="{00000000-0005-0000-0000-0000EC120000}"/>
    <cellStyle name="20% - Accent1 2 2 3 7 8 2" xfId="5034" xr:uid="{00000000-0005-0000-0000-0000ED120000}"/>
    <cellStyle name="20% - Accent1 2 2 3 7 9" xfId="5035" xr:uid="{00000000-0005-0000-0000-0000EE120000}"/>
    <cellStyle name="20% - Accent1 2 2 3 8" xfId="5036" xr:uid="{00000000-0005-0000-0000-0000EF120000}"/>
    <cellStyle name="20% - Accent1 2 2 3 8 2" xfId="5037" xr:uid="{00000000-0005-0000-0000-0000F0120000}"/>
    <cellStyle name="20% - Accent1 2 2 3 8 2 2" xfId="5038" xr:uid="{00000000-0005-0000-0000-0000F1120000}"/>
    <cellStyle name="20% - Accent1 2 2 3 8 2 2 2" xfId="5039" xr:uid="{00000000-0005-0000-0000-0000F2120000}"/>
    <cellStyle name="20% - Accent1 2 2 3 8 2 2 2 2" xfId="5040" xr:uid="{00000000-0005-0000-0000-0000F3120000}"/>
    <cellStyle name="20% - Accent1 2 2 3 8 2 2 3" xfId="5041" xr:uid="{00000000-0005-0000-0000-0000F4120000}"/>
    <cellStyle name="20% - Accent1 2 2 3 8 2 3" xfId="5042" xr:uid="{00000000-0005-0000-0000-0000F5120000}"/>
    <cellStyle name="20% - Accent1 2 2 3 8 2 3 2" xfId="5043" xr:uid="{00000000-0005-0000-0000-0000F6120000}"/>
    <cellStyle name="20% - Accent1 2 2 3 8 2 4" xfId="5044" xr:uid="{00000000-0005-0000-0000-0000F7120000}"/>
    <cellStyle name="20% - Accent1 2 2 3 8 3" xfId="5045" xr:uid="{00000000-0005-0000-0000-0000F8120000}"/>
    <cellStyle name="20% - Accent1 2 2 3 8 3 2" xfId="5046" xr:uid="{00000000-0005-0000-0000-0000F9120000}"/>
    <cellStyle name="20% - Accent1 2 2 3 8 3 2 2" xfId="5047" xr:uid="{00000000-0005-0000-0000-0000FA120000}"/>
    <cellStyle name="20% - Accent1 2 2 3 8 3 2 2 2" xfId="5048" xr:uid="{00000000-0005-0000-0000-0000FB120000}"/>
    <cellStyle name="20% - Accent1 2 2 3 8 3 2 3" xfId="5049" xr:uid="{00000000-0005-0000-0000-0000FC120000}"/>
    <cellStyle name="20% - Accent1 2 2 3 8 3 3" xfId="5050" xr:uid="{00000000-0005-0000-0000-0000FD120000}"/>
    <cellStyle name="20% - Accent1 2 2 3 8 3 3 2" xfId="5051" xr:uid="{00000000-0005-0000-0000-0000FE120000}"/>
    <cellStyle name="20% - Accent1 2 2 3 8 3 4" xfId="5052" xr:uid="{00000000-0005-0000-0000-0000FF120000}"/>
    <cellStyle name="20% - Accent1 2 2 3 8 4" xfId="5053" xr:uid="{00000000-0005-0000-0000-000000130000}"/>
    <cellStyle name="20% - Accent1 2 2 3 8 4 2" xfId="5054" xr:uid="{00000000-0005-0000-0000-000001130000}"/>
    <cellStyle name="20% - Accent1 2 2 3 8 4 2 2" xfId="5055" xr:uid="{00000000-0005-0000-0000-000002130000}"/>
    <cellStyle name="20% - Accent1 2 2 3 8 4 2 2 2" xfId="5056" xr:uid="{00000000-0005-0000-0000-000003130000}"/>
    <cellStyle name="20% - Accent1 2 2 3 8 4 2 3" xfId="5057" xr:uid="{00000000-0005-0000-0000-000004130000}"/>
    <cellStyle name="20% - Accent1 2 2 3 8 4 3" xfId="5058" xr:uid="{00000000-0005-0000-0000-000005130000}"/>
    <cellStyle name="20% - Accent1 2 2 3 8 4 3 2" xfId="5059" xr:uid="{00000000-0005-0000-0000-000006130000}"/>
    <cellStyle name="20% - Accent1 2 2 3 8 4 4" xfId="5060" xr:uid="{00000000-0005-0000-0000-000007130000}"/>
    <cellStyle name="20% - Accent1 2 2 3 8 5" xfId="5061" xr:uid="{00000000-0005-0000-0000-000008130000}"/>
    <cellStyle name="20% - Accent1 2 2 3 8 5 2" xfId="5062" xr:uid="{00000000-0005-0000-0000-000009130000}"/>
    <cellStyle name="20% - Accent1 2 2 3 8 5 2 2" xfId="5063" xr:uid="{00000000-0005-0000-0000-00000A130000}"/>
    <cellStyle name="20% - Accent1 2 2 3 8 5 3" xfId="5064" xr:uid="{00000000-0005-0000-0000-00000B130000}"/>
    <cellStyle name="20% - Accent1 2 2 3 8 6" xfId="5065" xr:uid="{00000000-0005-0000-0000-00000C130000}"/>
    <cellStyle name="20% - Accent1 2 2 3 8 6 2" xfId="5066" xr:uid="{00000000-0005-0000-0000-00000D130000}"/>
    <cellStyle name="20% - Accent1 2 2 3 8 6 2 2" xfId="5067" xr:uid="{00000000-0005-0000-0000-00000E130000}"/>
    <cellStyle name="20% - Accent1 2 2 3 8 6 3" xfId="5068" xr:uid="{00000000-0005-0000-0000-00000F130000}"/>
    <cellStyle name="20% - Accent1 2 2 3 8 7" xfId="5069" xr:uid="{00000000-0005-0000-0000-000010130000}"/>
    <cellStyle name="20% - Accent1 2 2 3 8 7 2" xfId="5070" xr:uid="{00000000-0005-0000-0000-000011130000}"/>
    <cellStyle name="20% - Accent1 2 2 3 8 8" xfId="5071" xr:uid="{00000000-0005-0000-0000-000012130000}"/>
    <cellStyle name="20% - Accent1 2 2 3 8 8 2" xfId="5072" xr:uid="{00000000-0005-0000-0000-000013130000}"/>
    <cellStyle name="20% - Accent1 2 2 3 8 9" xfId="5073" xr:uid="{00000000-0005-0000-0000-000014130000}"/>
    <cellStyle name="20% - Accent1 2 2 3 9" xfId="5074" xr:uid="{00000000-0005-0000-0000-000015130000}"/>
    <cellStyle name="20% - Accent1 2 2 3 9 2" xfId="5075" xr:uid="{00000000-0005-0000-0000-000016130000}"/>
    <cellStyle name="20% - Accent1 2 2 3 9 2 2" xfId="5076" xr:uid="{00000000-0005-0000-0000-000017130000}"/>
    <cellStyle name="20% - Accent1 2 2 3 9 2 2 2" xfId="5077" xr:uid="{00000000-0005-0000-0000-000018130000}"/>
    <cellStyle name="20% - Accent1 2 2 3 9 2 3" xfId="5078" xr:uid="{00000000-0005-0000-0000-000019130000}"/>
    <cellStyle name="20% - Accent1 2 2 3 9 3" xfId="5079" xr:uid="{00000000-0005-0000-0000-00001A130000}"/>
    <cellStyle name="20% - Accent1 2 2 3 9 3 2" xfId="5080" xr:uid="{00000000-0005-0000-0000-00001B130000}"/>
    <cellStyle name="20% - Accent1 2 2 3 9 4" xfId="5081" xr:uid="{00000000-0005-0000-0000-00001C130000}"/>
    <cellStyle name="20% - Accent1 2 2 4" xfId="5082" xr:uid="{00000000-0005-0000-0000-00001D130000}"/>
    <cellStyle name="20% - Accent1 2 2 4 10" xfId="5083" xr:uid="{00000000-0005-0000-0000-00001E130000}"/>
    <cellStyle name="20% - Accent1 2 2 4 10 2" xfId="5084" xr:uid="{00000000-0005-0000-0000-00001F130000}"/>
    <cellStyle name="20% - Accent1 2 2 4 10 2 2" xfId="5085" xr:uid="{00000000-0005-0000-0000-000020130000}"/>
    <cellStyle name="20% - Accent1 2 2 4 10 2 2 2" xfId="5086" xr:uid="{00000000-0005-0000-0000-000021130000}"/>
    <cellStyle name="20% - Accent1 2 2 4 10 2 3" xfId="5087" xr:uid="{00000000-0005-0000-0000-000022130000}"/>
    <cellStyle name="20% - Accent1 2 2 4 10 3" xfId="5088" xr:uid="{00000000-0005-0000-0000-000023130000}"/>
    <cellStyle name="20% - Accent1 2 2 4 10 3 2" xfId="5089" xr:uid="{00000000-0005-0000-0000-000024130000}"/>
    <cellStyle name="20% - Accent1 2 2 4 10 4" xfId="5090" xr:uid="{00000000-0005-0000-0000-000025130000}"/>
    <cellStyle name="20% - Accent1 2 2 4 11" xfId="5091" xr:uid="{00000000-0005-0000-0000-000026130000}"/>
    <cellStyle name="20% - Accent1 2 2 4 11 2" xfId="5092" xr:uid="{00000000-0005-0000-0000-000027130000}"/>
    <cellStyle name="20% - Accent1 2 2 4 11 2 2" xfId="5093" xr:uid="{00000000-0005-0000-0000-000028130000}"/>
    <cellStyle name="20% - Accent1 2 2 4 11 2 2 2" xfId="5094" xr:uid="{00000000-0005-0000-0000-000029130000}"/>
    <cellStyle name="20% - Accent1 2 2 4 11 2 3" xfId="5095" xr:uid="{00000000-0005-0000-0000-00002A130000}"/>
    <cellStyle name="20% - Accent1 2 2 4 11 3" xfId="5096" xr:uid="{00000000-0005-0000-0000-00002B130000}"/>
    <cellStyle name="20% - Accent1 2 2 4 11 3 2" xfId="5097" xr:uid="{00000000-0005-0000-0000-00002C130000}"/>
    <cellStyle name="20% - Accent1 2 2 4 11 4" xfId="5098" xr:uid="{00000000-0005-0000-0000-00002D130000}"/>
    <cellStyle name="20% - Accent1 2 2 4 12" xfId="5099" xr:uid="{00000000-0005-0000-0000-00002E130000}"/>
    <cellStyle name="20% - Accent1 2 2 4 12 2" xfId="5100" xr:uid="{00000000-0005-0000-0000-00002F130000}"/>
    <cellStyle name="20% - Accent1 2 2 4 12 2 2" xfId="5101" xr:uid="{00000000-0005-0000-0000-000030130000}"/>
    <cellStyle name="20% - Accent1 2 2 4 12 3" xfId="5102" xr:uid="{00000000-0005-0000-0000-000031130000}"/>
    <cellStyle name="20% - Accent1 2 2 4 13" xfId="5103" xr:uid="{00000000-0005-0000-0000-000032130000}"/>
    <cellStyle name="20% - Accent1 2 2 4 13 2" xfId="5104" xr:uid="{00000000-0005-0000-0000-000033130000}"/>
    <cellStyle name="20% - Accent1 2 2 4 13 2 2" xfId="5105" xr:uid="{00000000-0005-0000-0000-000034130000}"/>
    <cellStyle name="20% - Accent1 2 2 4 13 3" xfId="5106" xr:uid="{00000000-0005-0000-0000-000035130000}"/>
    <cellStyle name="20% - Accent1 2 2 4 14" xfId="5107" xr:uid="{00000000-0005-0000-0000-000036130000}"/>
    <cellStyle name="20% - Accent1 2 2 4 14 2" xfId="5108" xr:uid="{00000000-0005-0000-0000-000037130000}"/>
    <cellStyle name="20% - Accent1 2 2 4 15" xfId="5109" xr:uid="{00000000-0005-0000-0000-000038130000}"/>
    <cellStyle name="20% - Accent1 2 2 4 15 2" xfId="5110" xr:uid="{00000000-0005-0000-0000-000039130000}"/>
    <cellStyle name="20% - Accent1 2 2 4 16" xfId="5111" xr:uid="{00000000-0005-0000-0000-00003A130000}"/>
    <cellStyle name="20% - Accent1 2 2 4 2" xfId="5112" xr:uid="{00000000-0005-0000-0000-00003B130000}"/>
    <cellStyle name="20% - Accent1 2 2 4 2 10" xfId="5113" xr:uid="{00000000-0005-0000-0000-00003C130000}"/>
    <cellStyle name="20% - Accent1 2 2 4 2 10 2" xfId="5114" xr:uid="{00000000-0005-0000-0000-00003D130000}"/>
    <cellStyle name="20% - Accent1 2 2 4 2 10 2 2" xfId="5115" xr:uid="{00000000-0005-0000-0000-00003E130000}"/>
    <cellStyle name="20% - Accent1 2 2 4 2 10 2 2 2" xfId="5116" xr:uid="{00000000-0005-0000-0000-00003F130000}"/>
    <cellStyle name="20% - Accent1 2 2 4 2 10 2 3" xfId="5117" xr:uid="{00000000-0005-0000-0000-000040130000}"/>
    <cellStyle name="20% - Accent1 2 2 4 2 10 3" xfId="5118" xr:uid="{00000000-0005-0000-0000-000041130000}"/>
    <cellStyle name="20% - Accent1 2 2 4 2 10 3 2" xfId="5119" xr:uid="{00000000-0005-0000-0000-000042130000}"/>
    <cellStyle name="20% - Accent1 2 2 4 2 10 4" xfId="5120" xr:uid="{00000000-0005-0000-0000-000043130000}"/>
    <cellStyle name="20% - Accent1 2 2 4 2 11" xfId="5121" xr:uid="{00000000-0005-0000-0000-000044130000}"/>
    <cellStyle name="20% - Accent1 2 2 4 2 11 2" xfId="5122" xr:uid="{00000000-0005-0000-0000-000045130000}"/>
    <cellStyle name="20% - Accent1 2 2 4 2 11 2 2" xfId="5123" xr:uid="{00000000-0005-0000-0000-000046130000}"/>
    <cellStyle name="20% - Accent1 2 2 4 2 11 3" xfId="5124" xr:uid="{00000000-0005-0000-0000-000047130000}"/>
    <cellStyle name="20% - Accent1 2 2 4 2 12" xfId="5125" xr:uid="{00000000-0005-0000-0000-000048130000}"/>
    <cellStyle name="20% - Accent1 2 2 4 2 12 2" xfId="5126" xr:uid="{00000000-0005-0000-0000-000049130000}"/>
    <cellStyle name="20% - Accent1 2 2 4 2 12 2 2" xfId="5127" xr:uid="{00000000-0005-0000-0000-00004A130000}"/>
    <cellStyle name="20% - Accent1 2 2 4 2 12 3" xfId="5128" xr:uid="{00000000-0005-0000-0000-00004B130000}"/>
    <cellStyle name="20% - Accent1 2 2 4 2 13" xfId="5129" xr:uid="{00000000-0005-0000-0000-00004C130000}"/>
    <cellStyle name="20% - Accent1 2 2 4 2 13 2" xfId="5130" xr:uid="{00000000-0005-0000-0000-00004D130000}"/>
    <cellStyle name="20% - Accent1 2 2 4 2 14" xfId="5131" xr:uid="{00000000-0005-0000-0000-00004E130000}"/>
    <cellStyle name="20% - Accent1 2 2 4 2 14 2" xfId="5132" xr:uid="{00000000-0005-0000-0000-00004F130000}"/>
    <cellStyle name="20% - Accent1 2 2 4 2 15" xfId="5133" xr:uid="{00000000-0005-0000-0000-000050130000}"/>
    <cellStyle name="20% - Accent1 2 2 4 2 2" xfId="5134" xr:uid="{00000000-0005-0000-0000-000051130000}"/>
    <cellStyle name="20% - Accent1 2 2 4 2 2 10" xfId="5135" xr:uid="{00000000-0005-0000-0000-000052130000}"/>
    <cellStyle name="20% - Accent1 2 2 4 2 2 10 2" xfId="5136" xr:uid="{00000000-0005-0000-0000-000053130000}"/>
    <cellStyle name="20% - Accent1 2 2 4 2 2 10 2 2" xfId="5137" xr:uid="{00000000-0005-0000-0000-000054130000}"/>
    <cellStyle name="20% - Accent1 2 2 4 2 2 10 3" xfId="5138" xr:uid="{00000000-0005-0000-0000-000055130000}"/>
    <cellStyle name="20% - Accent1 2 2 4 2 2 11" xfId="5139" xr:uid="{00000000-0005-0000-0000-000056130000}"/>
    <cellStyle name="20% - Accent1 2 2 4 2 2 11 2" xfId="5140" xr:uid="{00000000-0005-0000-0000-000057130000}"/>
    <cellStyle name="20% - Accent1 2 2 4 2 2 11 2 2" xfId="5141" xr:uid="{00000000-0005-0000-0000-000058130000}"/>
    <cellStyle name="20% - Accent1 2 2 4 2 2 11 3" xfId="5142" xr:uid="{00000000-0005-0000-0000-000059130000}"/>
    <cellStyle name="20% - Accent1 2 2 4 2 2 12" xfId="5143" xr:uid="{00000000-0005-0000-0000-00005A130000}"/>
    <cellStyle name="20% - Accent1 2 2 4 2 2 12 2" xfId="5144" xr:uid="{00000000-0005-0000-0000-00005B130000}"/>
    <cellStyle name="20% - Accent1 2 2 4 2 2 13" xfId="5145" xr:uid="{00000000-0005-0000-0000-00005C130000}"/>
    <cellStyle name="20% - Accent1 2 2 4 2 2 13 2" xfId="5146" xr:uid="{00000000-0005-0000-0000-00005D130000}"/>
    <cellStyle name="20% - Accent1 2 2 4 2 2 14" xfId="5147" xr:uid="{00000000-0005-0000-0000-00005E130000}"/>
    <cellStyle name="20% - Accent1 2 2 4 2 2 2" xfId="5148" xr:uid="{00000000-0005-0000-0000-00005F130000}"/>
    <cellStyle name="20% - Accent1 2 2 4 2 2 2 10" xfId="5149" xr:uid="{00000000-0005-0000-0000-000060130000}"/>
    <cellStyle name="20% - Accent1 2 2 4 2 2 2 10 2" xfId="5150" xr:uid="{00000000-0005-0000-0000-000061130000}"/>
    <cellStyle name="20% - Accent1 2 2 4 2 2 2 11" xfId="5151" xr:uid="{00000000-0005-0000-0000-000062130000}"/>
    <cellStyle name="20% - Accent1 2 2 4 2 2 2 2" xfId="5152" xr:uid="{00000000-0005-0000-0000-000063130000}"/>
    <cellStyle name="20% - Accent1 2 2 4 2 2 2 2 2" xfId="5153" xr:uid="{00000000-0005-0000-0000-000064130000}"/>
    <cellStyle name="20% - Accent1 2 2 4 2 2 2 2 2 2" xfId="5154" xr:uid="{00000000-0005-0000-0000-000065130000}"/>
    <cellStyle name="20% - Accent1 2 2 4 2 2 2 2 2 2 2" xfId="5155" xr:uid="{00000000-0005-0000-0000-000066130000}"/>
    <cellStyle name="20% - Accent1 2 2 4 2 2 2 2 2 2 2 2" xfId="5156" xr:uid="{00000000-0005-0000-0000-000067130000}"/>
    <cellStyle name="20% - Accent1 2 2 4 2 2 2 2 2 2 3" xfId="5157" xr:uid="{00000000-0005-0000-0000-000068130000}"/>
    <cellStyle name="20% - Accent1 2 2 4 2 2 2 2 2 3" xfId="5158" xr:uid="{00000000-0005-0000-0000-000069130000}"/>
    <cellStyle name="20% - Accent1 2 2 4 2 2 2 2 2 3 2" xfId="5159" xr:uid="{00000000-0005-0000-0000-00006A130000}"/>
    <cellStyle name="20% - Accent1 2 2 4 2 2 2 2 2 4" xfId="5160" xr:uid="{00000000-0005-0000-0000-00006B130000}"/>
    <cellStyle name="20% - Accent1 2 2 4 2 2 2 2 3" xfId="5161" xr:uid="{00000000-0005-0000-0000-00006C130000}"/>
    <cellStyle name="20% - Accent1 2 2 4 2 2 2 2 3 2" xfId="5162" xr:uid="{00000000-0005-0000-0000-00006D130000}"/>
    <cellStyle name="20% - Accent1 2 2 4 2 2 2 2 3 2 2" xfId="5163" xr:uid="{00000000-0005-0000-0000-00006E130000}"/>
    <cellStyle name="20% - Accent1 2 2 4 2 2 2 2 3 2 2 2" xfId="5164" xr:uid="{00000000-0005-0000-0000-00006F130000}"/>
    <cellStyle name="20% - Accent1 2 2 4 2 2 2 2 3 2 3" xfId="5165" xr:uid="{00000000-0005-0000-0000-000070130000}"/>
    <cellStyle name="20% - Accent1 2 2 4 2 2 2 2 3 3" xfId="5166" xr:uid="{00000000-0005-0000-0000-000071130000}"/>
    <cellStyle name="20% - Accent1 2 2 4 2 2 2 2 3 3 2" xfId="5167" xr:uid="{00000000-0005-0000-0000-000072130000}"/>
    <cellStyle name="20% - Accent1 2 2 4 2 2 2 2 3 4" xfId="5168" xr:uid="{00000000-0005-0000-0000-000073130000}"/>
    <cellStyle name="20% - Accent1 2 2 4 2 2 2 2 4" xfId="5169" xr:uid="{00000000-0005-0000-0000-000074130000}"/>
    <cellStyle name="20% - Accent1 2 2 4 2 2 2 2 4 2" xfId="5170" xr:uid="{00000000-0005-0000-0000-000075130000}"/>
    <cellStyle name="20% - Accent1 2 2 4 2 2 2 2 4 2 2" xfId="5171" xr:uid="{00000000-0005-0000-0000-000076130000}"/>
    <cellStyle name="20% - Accent1 2 2 4 2 2 2 2 4 2 2 2" xfId="5172" xr:uid="{00000000-0005-0000-0000-000077130000}"/>
    <cellStyle name="20% - Accent1 2 2 4 2 2 2 2 4 2 3" xfId="5173" xr:uid="{00000000-0005-0000-0000-000078130000}"/>
    <cellStyle name="20% - Accent1 2 2 4 2 2 2 2 4 3" xfId="5174" xr:uid="{00000000-0005-0000-0000-000079130000}"/>
    <cellStyle name="20% - Accent1 2 2 4 2 2 2 2 4 3 2" xfId="5175" xr:uid="{00000000-0005-0000-0000-00007A130000}"/>
    <cellStyle name="20% - Accent1 2 2 4 2 2 2 2 4 4" xfId="5176" xr:uid="{00000000-0005-0000-0000-00007B130000}"/>
    <cellStyle name="20% - Accent1 2 2 4 2 2 2 2 5" xfId="5177" xr:uid="{00000000-0005-0000-0000-00007C130000}"/>
    <cellStyle name="20% - Accent1 2 2 4 2 2 2 2 5 2" xfId="5178" xr:uid="{00000000-0005-0000-0000-00007D130000}"/>
    <cellStyle name="20% - Accent1 2 2 4 2 2 2 2 5 2 2" xfId="5179" xr:uid="{00000000-0005-0000-0000-00007E130000}"/>
    <cellStyle name="20% - Accent1 2 2 4 2 2 2 2 5 3" xfId="5180" xr:uid="{00000000-0005-0000-0000-00007F130000}"/>
    <cellStyle name="20% - Accent1 2 2 4 2 2 2 2 6" xfId="5181" xr:uid="{00000000-0005-0000-0000-000080130000}"/>
    <cellStyle name="20% - Accent1 2 2 4 2 2 2 2 6 2" xfId="5182" xr:uid="{00000000-0005-0000-0000-000081130000}"/>
    <cellStyle name="20% - Accent1 2 2 4 2 2 2 2 6 2 2" xfId="5183" xr:uid="{00000000-0005-0000-0000-000082130000}"/>
    <cellStyle name="20% - Accent1 2 2 4 2 2 2 2 6 3" xfId="5184" xr:uid="{00000000-0005-0000-0000-000083130000}"/>
    <cellStyle name="20% - Accent1 2 2 4 2 2 2 2 7" xfId="5185" xr:uid="{00000000-0005-0000-0000-000084130000}"/>
    <cellStyle name="20% - Accent1 2 2 4 2 2 2 2 7 2" xfId="5186" xr:uid="{00000000-0005-0000-0000-000085130000}"/>
    <cellStyle name="20% - Accent1 2 2 4 2 2 2 2 8" xfId="5187" xr:uid="{00000000-0005-0000-0000-000086130000}"/>
    <cellStyle name="20% - Accent1 2 2 4 2 2 2 2 8 2" xfId="5188" xr:uid="{00000000-0005-0000-0000-000087130000}"/>
    <cellStyle name="20% - Accent1 2 2 4 2 2 2 2 9" xfId="5189" xr:uid="{00000000-0005-0000-0000-000088130000}"/>
    <cellStyle name="20% - Accent1 2 2 4 2 2 2 3" xfId="5190" xr:uid="{00000000-0005-0000-0000-000089130000}"/>
    <cellStyle name="20% - Accent1 2 2 4 2 2 2 3 2" xfId="5191" xr:uid="{00000000-0005-0000-0000-00008A130000}"/>
    <cellStyle name="20% - Accent1 2 2 4 2 2 2 3 2 2" xfId="5192" xr:uid="{00000000-0005-0000-0000-00008B130000}"/>
    <cellStyle name="20% - Accent1 2 2 4 2 2 2 3 2 2 2" xfId="5193" xr:uid="{00000000-0005-0000-0000-00008C130000}"/>
    <cellStyle name="20% - Accent1 2 2 4 2 2 2 3 2 2 2 2" xfId="5194" xr:uid="{00000000-0005-0000-0000-00008D130000}"/>
    <cellStyle name="20% - Accent1 2 2 4 2 2 2 3 2 2 3" xfId="5195" xr:uid="{00000000-0005-0000-0000-00008E130000}"/>
    <cellStyle name="20% - Accent1 2 2 4 2 2 2 3 2 3" xfId="5196" xr:uid="{00000000-0005-0000-0000-00008F130000}"/>
    <cellStyle name="20% - Accent1 2 2 4 2 2 2 3 2 3 2" xfId="5197" xr:uid="{00000000-0005-0000-0000-000090130000}"/>
    <cellStyle name="20% - Accent1 2 2 4 2 2 2 3 2 4" xfId="5198" xr:uid="{00000000-0005-0000-0000-000091130000}"/>
    <cellStyle name="20% - Accent1 2 2 4 2 2 2 3 3" xfId="5199" xr:uid="{00000000-0005-0000-0000-000092130000}"/>
    <cellStyle name="20% - Accent1 2 2 4 2 2 2 3 3 2" xfId="5200" xr:uid="{00000000-0005-0000-0000-000093130000}"/>
    <cellStyle name="20% - Accent1 2 2 4 2 2 2 3 3 2 2" xfId="5201" xr:uid="{00000000-0005-0000-0000-000094130000}"/>
    <cellStyle name="20% - Accent1 2 2 4 2 2 2 3 3 2 2 2" xfId="5202" xr:uid="{00000000-0005-0000-0000-000095130000}"/>
    <cellStyle name="20% - Accent1 2 2 4 2 2 2 3 3 2 3" xfId="5203" xr:uid="{00000000-0005-0000-0000-000096130000}"/>
    <cellStyle name="20% - Accent1 2 2 4 2 2 2 3 3 3" xfId="5204" xr:uid="{00000000-0005-0000-0000-000097130000}"/>
    <cellStyle name="20% - Accent1 2 2 4 2 2 2 3 3 3 2" xfId="5205" xr:uid="{00000000-0005-0000-0000-000098130000}"/>
    <cellStyle name="20% - Accent1 2 2 4 2 2 2 3 3 4" xfId="5206" xr:uid="{00000000-0005-0000-0000-000099130000}"/>
    <cellStyle name="20% - Accent1 2 2 4 2 2 2 3 4" xfId="5207" xr:uid="{00000000-0005-0000-0000-00009A130000}"/>
    <cellStyle name="20% - Accent1 2 2 4 2 2 2 3 4 2" xfId="5208" xr:uid="{00000000-0005-0000-0000-00009B130000}"/>
    <cellStyle name="20% - Accent1 2 2 4 2 2 2 3 4 2 2" xfId="5209" xr:uid="{00000000-0005-0000-0000-00009C130000}"/>
    <cellStyle name="20% - Accent1 2 2 4 2 2 2 3 4 2 2 2" xfId="5210" xr:uid="{00000000-0005-0000-0000-00009D130000}"/>
    <cellStyle name="20% - Accent1 2 2 4 2 2 2 3 4 2 3" xfId="5211" xr:uid="{00000000-0005-0000-0000-00009E130000}"/>
    <cellStyle name="20% - Accent1 2 2 4 2 2 2 3 4 3" xfId="5212" xr:uid="{00000000-0005-0000-0000-00009F130000}"/>
    <cellStyle name="20% - Accent1 2 2 4 2 2 2 3 4 3 2" xfId="5213" xr:uid="{00000000-0005-0000-0000-0000A0130000}"/>
    <cellStyle name="20% - Accent1 2 2 4 2 2 2 3 4 4" xfId="5214" xr:uid="{00000000-0005-0000-0000-0000A1130000}"/>
    <cellStyle name="20% - Accent1 2 2 4 2 2 2 3 5" xfId="5215" xr:uid="{00000000-0005-0000-0000-0000A2130000}"/>
    <cellStyle name="20% - Accent1 2 2 4 2 2 2 3 5 2" xfId="5216" xr:uid="{00000000-0005-0000-0000-0000A3130000}"/>
    <cellStyle name="20% - Accent1 2 2 4 2 2 2 3 5 2 2" xfId="5217" xr:uid="{00000000-0005-0000-0000-0000A4130000}"/>
    <cellStyle name="20% - Accent1 2 2 4 2 2 2 3 5 3" xfId="5218" xr:uid="{00000000-0005-0000-0000-0000A5130000}"/>
    <cellStyle name="20% - Accent1 2 2 4 2 2 2 3 6" xfId="5219" xr:uid="{00000000-0005-0000-0000-0000A6130000}"/>
    <cellStyle name="20% - Accent1 2 2 4 2 2 2 3 6 2" xfId="5220" xr:uid="{00000000-0005-0000-0000-0000A7130000}"/>
    <cellStyle name="20% - Accent1 2 2 4 2 2 2 3 6 2 2" xfId="5221" xr:uid="{00000000-0005-0000-0000-0000A8130000}"/>
    <cellStyle name="20% - Accent1 2 2 4 2 2 2 3 6 3" xfId="5222" xr:uid="{00000000-0005-0000-0000-0000A9130000}"/>
    <cellStyle name="20% - Accent1 2 2 4 2 2 2 3 7" xfId="5223" xr:uid="{00000000-0005-0000-0000-0000AA130000}"/>
    <cellStyle name="20% - Accent1 2 2 4 2 2 2 3 7 2" xfId="5224" xr:uid="{00000000-0005-0000-0000-0000AB130000}"/>
    <cellStyle name="20% - Accent1 2 2 4 2 2 2 3 8" xfId="5225" xr:uid="{00000000-0005-0000-0000-0000AC130000}"/>
    <cellStyle name="20% - Accent1 2 2 4 2 2 2 3 8 2" xfId="5226" xr:uid="{00000000-0005-0000-0000-0000AD130000}"/>
    <cellStyle name="20% - Accent1 2 2 4 2 2 2 3 9" xfId="5227" xr:uid="{00000000-0005-0000-0000-0000AE130000}"/>
    <cellStyle name="20% - Accent1 2 2 4 2 2 2 4" xfId="5228" xr:uid="{00000000-0005-0000-0000-0000AF130000}"/>
    <cellStyle name="20% - Accent1 2 2 4 2 2 2 4 2" xfId="5229" xr:uid="{00000000-0005-0000-0000-0000B0130000}"/>
    <cellStyle name="20% - Accent1 2 2 4 2 2 2 4 2 2" xfId="5230" xr:uid="{00000000-0005-0000-0000-0000B1130000}"/>
    <cellStyle name="20% - Accent1 2 2 4 2 2 2 4 2 2 2" xfId="5231" xr:uid="{00000000-0005-0000-0000-0000B2130000}"/>
    <cellStyle name="20% - Accent1 2 2 4 2 2 2 4 2 3" xfId="5232" xr:uid="{00000000-0005-0000-0000-0000B3130000}"/>
    <cellStyle name="20% - Accent1 2 2 4 2 2 2 4 3" xfId="5233" xr:uid="{00000000-0005-0000-0000-0000B4130000}"/>
    <cellStyle name="20% - Accent1 2 2 4 2 2 2 4 3 2" xfId="5234" xr:uid="{00000000-0005-0000-0000-0000B5130000}"/>
    <cellStyle name="20% - Accent1 2 2 4 2 2 2 4 4" xfId="5235" xr:uid="{00000000-0005-0000-0000-0000B6130000}"/>
    <cellStyle name="20% - Accent1 2 2 4 2 2 2 5" xfId="5236" xr:uid="{00000000-0005-0000-0000-0000B7130000}"/>
    <cellStyle name="20% - Accent1 2 2 4 2 2 2 5 2" xfId="5237" xr:uid="{00000000-0005-0000-0000-0000B8130000}"/>
    <cellStyle name="20% - Accent1 2 2 4 2 2 2 5 2 2" xfId="5238" xr:uid="{00000000-0005-0000-0000-0000B9130000}"/>
    <cellStyle name="20% - Accent1 2 2 4 2 2 2 5 2 2 2" xfId="5239" xr:uid="{00000000-0005-0000-0000-0000BA130000}"/>
    <cellStyle name="20% - Accent1 2 2 4 2 2 2 5 2 3" xfId="5240" xr:uid="{00000000-0005-0000-0000-0000BB130000}"/>
    <cellStyle name="20% - Accent1 2 2 4 2 2 2 5 3" xfId="5241" xr:uid="{00000000-0005-0000-0000-0000BC130000}"/>
    <cellStyle name="20% - Accent1 2 2 4 2 2 2 5 3 2" xfId="5242" xr:uid="{00000000-0005-0000-0000-0000BD130000}"/>
    <cellStyle name="20% - Accent1 2 2 4 2 2 2 5 4" xfId="5243" xr:uid="{00000000-0005-0000-0000-0000BE130000}"/>
    <cellStyle name="20% - Accent1 2 2 4 2 2 2 6" xfId="5244" xr:uid="{00000000-0005-0000-0000-0000BF130000}"/>
    <cellStyle name="20% - Accent1 2 2 4 2 2 2 6 2" xfId="5245" xr:uid="{00000000-0005-0000-0000-0000C0130000}"/>
    <cellStyle name="20% - Accent1 2 2 4 2 2 2 6 2 2" xfId="5246" xr:uid="{00000000-0005-0000-0000-0000C1130000}"/>
    <cellStyle name="20% - Accent1 2 2 4 2 2 2 6 2 2 2" xfId="5247" xr:uid="{00000000-0005-0000-0000-0000C2130000}"/>
    <cellStyle name="20% - Accent1 2 2 4 2 2 2 6 2 3" xfId="5248" xr:uid="{00000000-0005-0000-0000-0000C3130000}"/>
    <cellStyle name="20% - Accent1 2 2 4 2 2 2 6 3" xfId="5249" xr:uid="{00000000-0005-0000-0000-0000C4130000}"/>
    <cellStyle name="20% - Accent1 2 2 4 2 2 2 6 3 2" xfId="5250" xr:uid="{00000000-0005-0000-0000-0000C5130000}"/>
    <cellStyle name="20% - Accent1 2 2 4 2 2 2 6 4" xfId="5251" xr:uid="{00000000-0005-0000-0000-0000C6130000}"/>
    <cellStyle name="20% - Accent1 2 2 4 2 2 2 7" xfId="5252" xr:uid="{00000000-0005-0000-0000-0000C7130000}"/>
    <cellStyle name="20% - Accent1 2 2 4 2 2 2 7 2" xfId="5253" xr:uid="{00000000-0005-0000-0000-0000C8130000}"/>
    <cellStyle name="20% - Accent1 2 2 4 2 2 2 7 2 2" xfId="5254" xr:uid="{00000000-0005-0000-0000-0000C9130000}"/>
    <cellStyle name="20% - Accent1 2 2 4 2 2 2 7 3" xfId="5255" xr:uid="{00000000-0005-0000-0000-0000CA130000}"/>
    <cellStyle name="20% - Accent1 2 2 4 2 2 2 8" xfId="5256" xr:uid="{00000000-0005-0000-0000-0000CB130000}"/>
    <cellStyle name="20% - Accent1 2 2 4 2 2 2 8 2" xfId="5257" xr:uid="{00000000-0005-0000-0000-0000CC130000}"/>
    <cellStyle name="20% - Accent1 2 2 4 2 2 2 8 2 2" xfId="5258" xr:uid="{00000000-0005-0000-0000-0000CD130000}"/>
    <cellStyle name="20% - Accent1 2 2 4 2 2 2 8 3" xfId="5259" xr:uid="{00000000-0005-0000-0000-0000CE130000}"/>
    <cellStyle name="20% - Accent1 2 2 4 2 2 2 9" xfId="5260" xr:uid="{00000000-0005-0000-0000-0000CF130000}"/>
    <cellStyle name="20% - Accent1 2 2 4 2 2 2 9 2" xfId="5261" xr:uid="{00000000-0005-0000-0000-0000D0130000}"/>
    <cellStyle name="20% - Accent1 2 2 4 2 2 3" xfId="5262" xr:uid="{00000000-0005-0000-0000-0000D1130000}"/>
    <cellStyle name="20% - Accent1 2 2 4 2 2 3 10" xfId="5263" xr:uid="{00000000-0005-0000-0000-0000D2130000}"/>
    <cellStyle name="20% - Accent1 2 2 4 2 2 3 10 2" xfId="5264" xr:uid="{00000000-0005-0000-0000-0000D3130000}"/>
    <cellStyle name="20% - Accent1 2 2 4 2 2 3 11" xfId="5265" xr:uid="{00000000-0005-0000-0000-0000D4130000}"/>
    <cellStyle name="20% - Accent1 2 2 4 2 2 3 2" xfId="5266" xr:uid="{00000000-0005-0000-0000-0000D5130000}"/>
    <cellStyle name="20% - Accent1 2 2 4 2 2 3 2 2" xfId="5267" xr:uid="{00000000-0005-0000-0000-0000D6130000}"/>
    <cellStyle name="20% - Accent1 2 2 4 2 2 3 2 2 2" xfId="5268" xr:uid="{00000000-0005-0000-0000-0000D7130000}"/>
    <cellStyle name="20% - Accent1 2 2 4 2 2 3 2 2 2 2" xfId="5269" xr:uid="{00000000-0005-0000-0000-0000D8130000}"/>
    <cellStyle name="20% - Accent1 2 2 4 2 2 3 2 2 2 2 2" xfId="5270" xr:uid="{00000000-0005-0000-0000-0000D9130000}"/>
    <cellStyle name="20% - Accent1 2 2 4 2 2 3 2 2 2 3" xfId="5271" xr:uid="{00000000-0005-0000-0000-0000DA130000}"/>
    <cellStyle name="20% - Accent1 2 2 4 2 2 3 2 2 3" xfId="5272" xr:uid="{00000000-0005-0000-0000-0000DB130000}"/>
    <cellStyle name="20% - Accent1 2 2 4 2 2 3 2 2 3 2" xfId="5273" xr:uid="{00000000-0005-0000-0000-0000DC130000}"/>
    <cellStyle name="20% - Accent1 2 2 4 2 2 3 2 2 4" xfId="5274" xr:uid="{00000000-0005-0000-0000-0000DD130000}"/>
    <cellStyle name="20% - Accent1 2 2 4 2 2 3 2 3" xfId="5275" xr:uid="{00000000-0005-0000-0000-0000DE130000}"/>
    <cellStyle name="20% - Accent1 2 2 4 2 2 3 2 3 2" xfId="5276" xr:uid="{00000000-0005-0000-0000-0000DF130000}"/>
    <cellStyle name="20% - Accent1 2 2 4 2 2 3 2 3 2 2" xfId="5277" xr:uid="{00000000-0005-0000-0000-0000E0130000}"/>
    <cellStyle name="20% - Accent1 2 2 4 2 2 3 2 3 2 2 2" xfId="5278" xr:uid="{00000000-0005-0000-0000-0000E1130000}"/>
    <cellStyle name="20% - Accent1 2 2 4 2 2 3 2 3 2 3" xfId="5279" xr:uid="{00000000-0005-0000-0000-0000E2130000}"/>
    <cellStyle name="20% - Accent1 2 2 4 2 2 3 2 3 3" xfId="5280" xr:uid="{00000000-0005-0000-0000-0000E3130000}"/>
    <cellStyle name="20% - Accent1 2 2 4 2 2 3 2 3 3 2" xfId="5281" xr:uid="{00000000-0005-0000-0000-0000E4130000}"/>
    <cellStyle name="20% - Accent1 2 2 4 2 2 3 2 3 4" xfId="5282" xr:uid="{00000000-0005-0000-0000-0000E5130000}"/>
    <cellStyle name="20% - Accent1 2 2 4 2 2 3 2 4" xfId="5283" xr:uid="{00000000-0005-0000-0000-0000E6130000}"/>
    <cellStyle name="20% - Accent1 2 2 4 2 2 3 2 4 2" xfId="5284" xr:uid="{00000000-0005-0000-0000-0000E7130000}"/>
    <cellStyle name="20% - Accent1 2 2 4 2 2 3 2 4 2 2" xfId="5285" xr:uid="{00000000-0005-0000-0000-0000E8130000}"/>
    <cellStyle name="20% - Accent1 2 2 4 2 2 3 2 4 2 2 2" xfId="5286" xr:uid="{00000000-0005-0000-0000-0000E9130000}"/>
    <cellStyle name="20% - Accent1 2 2 4 2 2 3 2 4 2 3" xfId="5287" xr:uid="{00000000-0005-0000-0000-0000EA130000}"/>
    <cellStyle name="20% - Accent1 2 2 4 2 2 3 2 4 3" xfId="5288" xr:uid="{00000000-0005-0000-0000-0000EB130000}"/>
    <cellStyle name="20% - Accent1 2 2 4 2 2 3 2 4 3 2" xfId="5289" xr:uid="{00000000-0005-0000-0000-0000EC130000}"/>
    <cellStyle name="20% - Accent1 2 2 4 2 2 3 2 4 4" xfId="5290" xr:uid="{00000000-0005-0000-0000-0000ED130000}"/>
    <cellStyle name="20% - Accent1 2 2 4 2 2 3 2 5" xfId="5291" xr:uid="{00000000-0005-0000-0000-0000EE130000}"/>
    <cellStyle name="20% - Accent1 2 2 4 2 2 3 2 5 2" xfId="5292" xr:uid="{00000000-0005-0000-0000-0000EF130000}"/>
    <cellStyle name="20% - Accent1 2 2 4 2 2 3 2 5 2 2" xfId="5293" xr:uid="{00000000-0005-0000-0000-0000F0130000}"/>
    <cellStyle name="20% - Accent1 2 2 4 2 2 3 2 5 3" xfId="5294" xr:uid="{00000000-0005-0000-0000-0000F1130000}"/>
    <cellStyle name="20% - Accent1 2 2 4 2 2 3 2 6" xfId="5295" xr:uid="{00000000-0005-0000-0000-0000F2130000}"/>
    <cellStyle name="20% - Accent1 2 2 4 2 2 3 2 6 2" xfId="5296" xr:uid="{00000000-0005-0000-0000-0000F3130000}"/>
    <cellStyle name="20% - Accent1 2 2 4 2 2 3 2 6 2 2" xfId="5297" xr:uid="{00000000-0005-0000-0000-0000F4130000}"/>
    <cellStyle name="20% - Accent1 2 2 4 2 2 3 2 6 3" xfId="5298" xr:uid="{00000000-0005-0000-0000-0000F5130000}"/>
    <cellStyle name="20% - Accent1 2 2 4 2 2 3 2 7" xfId="5299" xr:uid="{00000000-0005-0000-0000-0000F6130000}"/>
    <cellStyle name="20% - Accent1 2 2 4 2 2 3 2 7 2" xfId="5300" xr:uid="{00000000-0005-0000-0000-0000F7130000}"/>
    <cellStyle name="20% - Accent1 2 2 4 2 2 3 2 8" xfId="5301" xr:uid="{00000000-0005-0000-0000-0000F8130000}"/>
    <cellStyle name="20% - Accent1 2 2 4 2 2 3 2 8 2" xfId="5302" xr:uid="{00000000-0005-0000-0000-0000F9130000}"/>
    <cellStyle name="20% - Accent1 2 2 4 2 2 3 2 9" xfId="5303" xr:uid="{00000000-0005-0000-0000-0000FA130000}"/>
    <cellStyle name="20% - Accent1 2 2 4 2 2 3 3" xfId="5304" xr:uid="{00000000-0005-0000-0000-0000FB130000}"/>
    <cellStyle name="20% - Accent1 2 2 4 2 2 3 3 2" xfId="5305" xr:uid="{00000000-0005-0000-0000-0000FC130000}"/>
    <cellStyle name="20% - Accent1 2 2 4 2 2 3 3 2 2" xfId="5306" xr:uid="{00000000-0005-0000-0000-0000FD130000}"/>
    <cellStyle name="20% - Accent1 2 2 4 2 2 3 3 2 2 2" xfId="5307" xr:uid="{00000000-0005-0000-0000-0000FE130000}"/>
    <cellStyle name="20% - Accent1 2 2 4 2 2 3 3 2 2 2 2" xfId="5308" xr:uid="{00000000-0005-0000-0000-0000FF130000}"/>
    <cellStyle name="20% - Accent1 2 2 4 2 2 3 3 2 2 3" xfId="5309" xr:uid="{00000000-0005-0000-0000-000000140000}"/>
    <cellStyle name="20% - Accent1 2 2 4 2 2 3 3 2 3" xfId="5310" xr:uid="{00000000-0005-0000-0000-000001140000}"/>
    <cellStyle name="20% - Accent1 2 2 4 2 2 3 3 2 3 2" xfId="5311" xr:uid="{00000000-0005-0000-0000-000002140000}"/>
    <cellStyle name="20% - Accent1 2 2 4 2 2 3 3 2 4" xfId="5312" xr:uid="{00000000-0005-0000-0000-000003140000}"/>
    <cellStyle name="20% - Accent1 2 2 4 2 2 3 3 3" xfId="5313" xr:uid="{00000000-0005-0000-0000-000004140000}"/>
    <cellStyle name="20% - Accent1 2 2 4 2 2 3 3 3 2" xfId="5314" xr:uid="{00000000-0005-0000-0000-000005140000}"/>
    <cellStyle name="20% - Accent1 2 2 4 2 2 3 3 3 2 2" xfId="5315" xr:uid="{00000000-0005-0000-0000-000006140000}"/>
    <cellStyle name="20% - Accent1 2 2 4 2 2 3 3 3 2 2 2" xfId="5316" xr:uid="{00000000-0005-0000-0000-000007140000}"/>
    <cellStyle name="20% - Accent1 2 2 4 2 2 3 3 3 2 3" xfId="5317" xr:uid="{00000000-0005-0000-0000-000008140000}"/>
    <cellStyle name="20% - Accent1 2 2 4 2 2 3 3 3 3" xfId="5318" xr:uid="{00000000-0005-0000-0000-000009140000}"/>
    <cellStyle name="20% - Accent1 2 2 4 2 2 3 3 3 3 2" xfId="5319" xr:uid="{00000000-0005-0000-0000-00000A140000}"/>
    <cellStyle name="20% - Accent1 2 2 4 2 2 3 3 3 4" xfId="5320" xr:uid="{00000000-0005-0000-0000-00000B140000}"/>
    <cellStyle name="20% - Accent1 2 2 4 2 2 3 3 4" xfId="5321" xr:uid="{00000000-0005-0000-0000-00000C140000}"/>
    <cellStyle name="20% - Accent1 2 2 4 2 2 3 3 4 2" xfId="5322" xr:uid="{00000000-0005-0000-0000-00000D140000}"/>
    <cellStyle name="20% - Accent1 2 2 4 2 2 3 3 4 2 2" xfId="5323" xr:uid="{00000000-0005-0000-0000-00000E140000}"/>
    <cellStyle name="20% - Accent1 2 2 4 2 2 3 3 4 2 2 2" xfId="5324" xr:uid="{00000000-0005-0000-0000-00000F140000}"/>
    <cellStyle name="20% - Accent1 2 2 4 2 2 3 3 4 2 3" xfId="5325" xr:uid="{00000000-0005-0000-0000-000010140000}"/>
    <cellStyle name="20% - Accent1 2 2 4 2 2 3 3 4 3" xfId="5326" xr:uid="{00000000-0005-0000-0000-000011140000}"/>
    <cellStyle name="20% - Accent1 2 2 4 2 2 3 3 4 3 2" xfId="5327" xr:uid="{00000000-0005-0000-0000-000012140000}"/>
    <cellStyle name="20% - Accent1 2 2 4 2 2 3 3 4 4" xfId="5328" xr:uid="{00000000-0005-0000-0000-000013140000}"/>
    <cellStyle name="20% - Accent1 2 2 4 2 2 3 3 5" xfId="5329" xr:uid="{00000000-0005-0000-0000-000014140000}"/>
    <cellStyle name="20% - Accent1 2 2 4 2 2 3 3 5 2" xfId="5330" xr:uid="{00000000-0005-0000-0000-000015140000}"/>
    <cellStyle name="20% - Accent1 2 2 4 2 2 3 3 5 2 2" xfId="5331" xr:uid="{00000000-0005-0000-0000-000016140000}"/>
    <cellStyle name="20% - Accent1 2 2 4 2 2 3 3 5 3" xfId="5332" xr:uid="{00000000-0005-0000-0000-000017140000}"/>
    <cellStyle name="20% - Accent1 2 2 4 2 2 3 3 6" xfId="5333" xr:uid="{00000000-0005-0000-0000-000018140000}"/>
    <cellStyle name="20% - Accent1 2 2 4 2 2 3 3 6 2" xfId="5334" xr:uid="{00000000-0005-0000-0000-000019140000}"/>
    <cellStyle name="20% - Accent1 2 2 4 2 2 3 3 6 2 2" xfId="5335" xr:uid="{00000000-0005-0000-0000-00001A140000}"/>
    <cellStyle name="20% - Accent1 2 2 4 2 2 3 3 6 3" xfId="5336" xr:uid="{00000000-0005-0000-0000-00001B140000}"/>
    <cellStyle name="20% - Accent1 2 2 4 2 2 3 3 7" xfId="5337" xr:uid="{00000000-0005-0000-0000-00001C140000}"/>
    <cellStyle name="20% - Accent1 2 2 4 2 2 3 3 7 2" xfId="5338" xr:uid="{00000000-0005-0000-0000-00001D140000}"/>
    <cellStyle name="20% - Accent1 2 2 4 2 2 3 3 8" xfId="5339" xr:uid="{00000000-0005-0000-0000-00001E140000}"/>
    <cellStyle name="20% - Accent1 2 2 4 2 2 3 3 8 2" xfId="5340" xr:uid="{00000000-0005-0000-0000-00001F140000}"/>
    <cellStyle name="20% - Accent1 2 2 4 2 2 3 3 9" xfId="5341" xr:uid="{00000000-0005-0000-0000-000020140000}"/>
    <cellStyle name="20% - Accent1 2 2 4 2 2 3 4" xfId="5342" xr:uid="{00000000-0005-0000-0000-000021140000}"/>
    <cellStyle name="20% - Accent1 2 2 4 2 2 3 4 2" xfId="5343" xr:uid="{00000000-0005-0000-0000-000022140000}"/>
    <cellStyle name="20% - Accent1 2 2 4 2 2 3 4 2 2" xfId="5344" xr:uid="{00000000-0005-0000-0000-000023140000}"/>
    <cellStyle name="20% - Accent1 2 2 4 2 2 3 4 2 2 2" xfId="5345" xr:uid="{00000000-0005-0000-0000-000024140000}"/>
    <cellStyle name="20% - Accent1 2 2 4 2 2 3 4 2 3" xfId="5346" xr:uid="{00000000-0005-0000-0000-000025140000}"/>
    <cellStyle name="20% - Accent1 2 2 4 2 2 3 4 3" xfId="5347" xr:uid="{00000000-0005-0000-0000-000026140000}"/>
    <cellStyle name="20% - Accent1 2 2 4 2 2 3 4 3 2" xfId="5348" xr:uid="{00000000-0005-0000-0000-000027140000}"/>
    <cellStyle name="20% - Accent1 2 2 4 2 2 3 4 4" xfId="5349" xr:uid="{00000000-0005-0000-0000-000028140000}"/>
    <cellStyle name="20% - Accent1 2 2 4 2 2 3 5" xfId="5350" xr:uid="{00000000-0005-0000-0000-000029140000}"/>
    <cellStyle name="20% - Accent1 2 2 4 2 2 3 5 2" xfId="5351" xr:uid="{00000000-0005-0000-0000-00002A140000}"/>
    <cellStyle name="20% - Accent1 2 2 4 2 2 3 5 2 2" xfId="5352" xr:uid="{00000000-0005-0000-0000-00002B140000}"/>
    <cellStyle name="20% - Accent1 2 2 4 2 2 3 5 2 2 2" xfId="5353" xr:uid="{00000000-0005-0000-0000-00002C140000}"/>
    <cellStyle name="20% - Accent1 2 2 4 2 2 3 5 2 3" xfId="5354" xr:uid="{00000000-0005-0000-0000-00002D140000}"/>
    <cellStyle name="20% - Accent1 2 2 4 2 2 3 5 3" xfId="5355" xr:uid="{00000000-0005-0000-0000-00002E140000}"/>
    <cellStyle name="20% - Accent1 2 2 4 2 2 3 5 3 2" xfId="5356" xr:uid="{00000000-0005-0000-0000-00002F140000}"/>
    <cellStyle name="20% - Accent1 2 2 4 2 2 3 5 4" xfId="5357" xr:uid="{00000000-0005-0000-0000-000030140000}"/>
    <cellStyle name="20% - Accent1 2 2 4 2 2 3 6" xfId="5358" xr:uid="{00000000-0005-0000-0000-000031140000}"/>
    <cellStyle name="20% - Accent1 2 2 4 2 2 3 6 2" xfId="5359" xr:uid="{00000000-0005-0000-0000-000032140000}"/>
    <cellStyle name="20% - Accent1 2 2 4 2 2 3 6 2 2" xfId="5360" xr:uid="{00000000-0005-0000-0000-000033140000}"/>
    <cellStyle name="20% - Accent1 2 2 4 2 2 3 6 2 2 2" xfId="5361" xr:uid="{00000000-0005-0000-0000-000034140000}"/>
    <cellStyle name="20% - Accent1 2 2 4 2 2 3 6 2 3" xfId="5362" xr:uid="{00000000-0005-0000-0000-000035140000}"/>
    <cellStyle name="20% - Accent1 2 2 4 2 2 3 6 3" xfId="5363" xr:uid="{00000000-0005-0000-0000-000036140000}"/>
    <cellStyle name="20% - Accent1 2 2 4 2 2 3 6 3 2" xfId="5364" xr:uid="{00000000-0005-0000-0000-000037140000}"/>
    <cellStyle name="20% - Accent1 2 2 4 2 2 3 6 4" xfId="5365" xr:uid="{00000000-0005-0000-0000-000038140000}"/>
    <cellStyle name="20% - Accent1 2 2 4 2 2 3 7" xfId="5366" xr:uid="{00000000-0005-0000-0000-000039140000}"/>
    <cellStyle name="20% - Accent1 2 2 4 2 2 3 7 2" xfId="5367" xr:uid="{00000000-0005-0000-0000-00003A140000}"/>
    <cellStyle name="20% - Accent1 2 2 4 2 2 3 7 2 2" xfId="5368" xr:uid="{00000000-0005-0000-0000-00003B140000}"/>
    <cellStyle name="20% - Accent1 2 2 4 2 2 3 7 3" xfId="5369" xr:uid="{00000000-0005-0000-0000-00003C140000}"/>
    <cellStyle name="20% - Accent1 2 2 4 2 2 3 8" xfId="5370" xr:uid="{00000000-0005-0000-0000-00003D140000}"/>
    <cellStyle name="20% - Accent1 2 2 4 2 2 3 8 2" xfId="5371" xr:uid="{00000000-0005-0000-0000-00003E140000}"/>
    <cellStyle name="20% - Accent1 2 2 4 2 2 3 8 2 2" xfId="5372" xr:uid="{00000000-0005-0000-0000-00003F140000}"/>
    <cellStyle name="20% - Accent1 2 2 4 2 2 3 8 3" xfId="5373" xr:uid="{00000000-0005-0000-0000-000040140000}"/>
    <cellStyle name="20% - Accent1 2 2 4 2 2 3 9" xfId="5374" xr:uid="{00000000-0005-0000-0000-000041140000}"/>
    <cellStyle name="20% - Accent1 2 2 4 2 2 3 9 2" xfId="5375" xr:uid="{00000000-0005-0000-0000-000042140000}"/>
    <cellStyle name="20% - Accent1 2 2 4 2 2 4" xfId="5376" xr:uid="{00000000-0005-0000-0000-000043140000}"/>
    <cellStyle name="20% - Accent1 2 2 4 2 2 4 10" xfId="5377" xr:uid="{00000000-0005-0000-0000-000044140000}"/>
    <cellStyle name="20% - Accent1 2 2 4 2 2 4 10 2" xfId="5378" xr:uid="{00000000-0005-0000-0000-000045140000}"/>
    <cellStyle name="20% - Accent1 2 2 4 2 2 4 11" xfId="5379" xr:uid="{00000000-0005-0000-0000-000046140000}"/>
    <cellStyle name="20% - Accent1 2 2 4 2 2 4 2" xfId="5380" xr:uid="{00000000-0005-0000-0000-000047140000}"/>
    <cellStyle name="20% - Accent1 2 2 4 2 2 4 2 2" xfId="5381" xr:uid="{00000000-0005-0000-0000-000048140000}"/>
    <cellStyle name="20% - Accent1 2 2 4 2 2 4 2 2 2" xfId="5382" xr:uid="{00000000-0005-0000-0000-000049140000}"/>
    <cellStyle name="20% - Accent1 2 2 4 2 2 4 2 2 2 2" xfId="5383" xr:uid="{00000000-0005-0000-0000-00004A140000}"/>
    <cellStyle name="20% - Accent1 2 2 4 2 2 4 2 2 2 2 2" xfId="5384" xr:uid="{00000000-0005-0000-0000-00004B140000}"/>
    <cellStyle name="20% - Accent1 2 2 4 2 2 4 2 2 2 3" xfId="5385" xr:uid="{00000000-0005-0000-0000-00004C140000}"/>
    <cellStyle name="20% - Accent1 2 2 4 2 2 4 2 2 3" xfId="5386" xr:uid="{00000000-0005-0000-0000-00004D140000}"/>
    <cellStyle name="20% - Accent1 2 2 4 2 2 4 2 2 3 2" xfId="5387" xr:uid="{00000000-0005-0000-0000-00004E140000}"/>
    <cellStyle name="20% - Accent1 2 2 4 2 2 4 2 2 4" xfId="5388" xr:uid="{00000000-0005-0000-0000-00004F140000}"/>
    <cellStyle name="20% - Accent1 2 2 4 2 2 4 2 3" xfId="5389" xr:uid="{00000000-0005-0000-0000-000050140000}"/>
    <cellStyle name="20% - Accent1 2 2 4 2 2 4 2 3 2" xfId="5390" xr:uid="{00000000-0005-0000-0000-000051140000}"/>
    <cellStyle name="20% - Accent1 2 2 4 2 2 4 2 3 2 2" xfId="5391" xr:uid="{00000000-0005-0000-0000-000052140000}"/>
    <cellStyle name="20% - Accent1 2 2 4 2 2 4 2 3 2 2 2" xfId="5392" xr:uid="{00000000-0005-0000-0000-000053140000}"/>
    <cellStyle name="20% - Accent1 2 2 4 2 2 4 2 3 2 3" xfId="5393" xr:uid="{00000000-0005-0000-0000-000054140000}"/>
    <cellStyle name="20% - Accent1 2 2 4 2 2 4 2 3 3" xfId="5394" xr:uid="{00000000-0005-0000-0000-000055140000}"/>
    <cellStyle name="20% - Accent1 2 2 4 2 2 4 2 3 3 2" xfId="5395" xr:uid="{00000000-0005-0000-0000-000056140000}"/>
    <cellStyle name="20% - Accent1 2 2 4 2 2 4 2 3 4" xfId="5396" xr:uid="{00000000-0005-0000-0000-000057140000}"/>
    <cellStyle name="20% - Accent1 2 2 4 2 2 4 2 4" xfId="5397" xr:uid="{00000000-0005-0000-0000-000058140000}"/>
    <cellStyle name="20% - Accent1 2 2 4 2 2 4 2 4 2" xfId="5398" xr:uid="{00000000-0005-0000-0000-000059140000}"/>
    <cellStyle name="20% - Accent1 2 2 4 2 2 4 2 4 2 2" xfId="5399" xr:uid="{00000000-0005-0000-0000-00005A140000}"/>
    <cellStyle name="20% - Accent1 2 2 4 2 2 4 2 4 2 2 2" xfId="5400" xr:uid="{00000000-0005-0000-0000-00005B140000}"/>
    <cellStyle name="20% - Accent1 2 2 4 2 2 4 2 4 2 3" xfId="5401" xr:uid="{00000000-0005-0000-0000-00005C140000}"/>
    <cellStyle name="20% - Accent1 2 2 4 2 2 4 2 4 3" xfId="5402" xr:uid="{00000000-0005-0000-0000-00005D140000}"/>
    <cellStyle name="20% - Accent1 2 2 4 2 2 4 2 4 3 2" xfId="5403" xr:uid="{00000000-0005-0000-0000-00005E140000}"/>
    <cellStyle name="20% - Accent1 2 2 4 2 2 4 2 4 4" xfId="5404" xr:uid="{00000000-0005-0000-0000-00005F140000}"/>
    <cellStyle name="20% - Accent1 2 2 4 2 2 4 2 5" xfId="5405" xr:uid="{00000000-0005-0000-0000-000060140000}"/>
    <cellStyle name="20% - Accent1 2 2 4 2 2 4 2 5 2" xfId="5406" xr:uid="{00000000-0005-0000-0000-000061140000}"/>
    <cellStyle name="20% - Accent1 2 2 4 2 2 4 2 5 2 2" xfId="5407" xr:uid="{00000000-0005-0000-0000-000062140000}"/>
    <cellStyle name="20% - Accent1 2 2 4 2 2 4 2 5 3" xfId="5408" xr:uid="{00000000-0005-0000-0000-000063140000}"/>
    <cellStyle name="20% - Accent1 2 2 4 2 2 4 2 6" xfId="5409" xr:uid="{00000000-0005-0000-0000-000064140000}"/>
    <cellStyle name="20% - Accent1 2 2 4 2 2 4 2 6 2" xfId="5410" xr:uid="{00000000-0005-0000-0000-000065140000}"/>
    <cellStyle name="20% - Accent1 2 2 4 2 2 4 2 6 2 2" xfId="5411" xr:uid="{00000000-0005-0000-0000-000066140000}"/>
    <cellStyle name="20% - Accent1 2 2 4 2 2 4 2 6 3" xfId="5412" xr:uid="{00000000-0005-0000-0000-000067140000}"/>
    <cellStyle name="20% - Accent1 2 2 4 2 2 4 2 7" xfId="5413" xr:uid="{00000000-0005-0000-0000-000068140000}"/>
    <cellStyle name="20% - Accent1 2 2 4 2 2 4 2 7 2" xfId="5414" xr:uid="{00000000-0005-0000-0000-000069140000}"/>
    <cellStyle name="20% - Accent1 2 2 4 2 2 4 2 8" xfId="5415" xr:uid="{00000000-0005-0000-0000-00006A140000}"/>
    <cellStyle name="20% - Accent1 2 2 4 2 2 4 2 8 2" xfId="5416" xr:uid="{00000000-0005-0000-0000-00006B140000}"/>
    <cellStyle name="20% - Accent1 2 2 4 2 2 4 2 9" xfId="5417" xr:uid="{00000000-0005-0000-0000-00006C140000}"/>
    <cellStyle name="20% - Accent1 2 2 4 2 2 4 3" xfId="5418" xr:uid="{00000000-0005-0000-0000-00006D140000}"/>
    <cellStyle name="20% - Accent1 2 2 4 2 2 4 3 2" xfId="5419" xr:uid="{00000000-0005-0000-0000-00006E140000}"/>
    <cellStyle name="20% - Accent1 2 2 4 2 2 4 3 2 2" xfId="5420" xr:uid="{00000000-0005-0000-0000-00006F140000}"/>
    <cellStyle name="20% - Accent1 2 2 4 2 2 4 3 2 2 2" xfId="5421" xr:uid="{00000000-0005-0000-0000-000070140000}"/>
    <cellStyle name="20% - Accent1 2 2 4 2 2 4 3 2 2 2 2" xfId="5422" xr:uid="{00000000-0005-0000-0000-000071140000}"/>
    <cellStyle name="20% - Accent1 2 2 4 2 2 4 3 2 2 3" xfId="5423" xr:uid="{00000000-0005-0000-0000-000072140000}"/>
    <cellStyle name="20% - Accent1 2 2 4 2 2 4 3 2 3" xfId="5424" xr:uid="{00000000-0005-0000-0000-000073140000}"/>
    <cellStyle name="20% - Accent1 2 2 4 2 2 4 3 2 3 2" xfId="5425" xr:uid="{00000000-0005-0000-0000-000074140000}"/>
    <cellStyle name="20% - Accent1 2 2 4 2 2 4 3 2 4" xfId="5426" xr:uid="{00000000-0005-0000-0000-000075140000}"/>
    <cellStyle name="20% - Accent1 2 2 4 2 2 4 3 3" xfId="5427" xr:uid="{00000000-0005-0000-0000-000076140000}"/>
    <cellStyle name="20% - Accent1 2 2 4 2 2 4 3 3 2" xfId="5428" xr:uid="{00000000-0005-0000-0000-000077140000}"/>
    <cellStyle name="20% - Accent1 2 2 4 2 2 4 3 3 2 2" xfId="5429" xr:uid="{00000000-0005-0000-0000-000078140000}"/>
    <cellStyle name="20% - Accent1 2 2 4 2 2 4 3 3 2 2 2" xfId="5430" xr:uid="{00000000-0005-0000-0000-000079140000}"/>
    <cellStyle name="20% - Accent1 2 2 4 2 2 4 3 3 2 3" xfId="5431" xr:uid="{00000000-0005-0000-0000-00007A140000}"/>
    <cellStyle name="20% - Accent1 2 2 4 2 2 4 3 3 3" xfId="5432" xr:uid="{00000000-0005-0000-0000-00007B140000}"/>
    <cellStyle name="20% - Accent1 2 2 4 2 2 4 3 3 3 2" xfId="5433" xr:uid="{00000000-0005-0000-0000-00007C140000}"/>
    <cellStyle name="20% - Accent1 2 2 4 2 2 4 3 3 4" xfId="5434" xr:uid="{00000000-0005-0000-0000-00007D140000}"/>
    <cellStyle name="20% - Accent1 2 2 4 2 2 4 3 4" xfId="5435" xr:uid="{00000000-0005-0000-0000-00007E140000}"/>
    <cellStyle name="20% - Accent1 2 2 4 2 2 4 3 4 2" xfId="5436" xr:uid="{00000000-0005-0000-0000-00007F140000}"/>
    <cellStyle name="20% - Accent1 2 2 4 2 2 4 3 4 2 2" xfId="5437" xr:uid="{00000000-0005-0000-0000-000080140000}"/>
    <cellStyle name="20% - Accent1 2 2 4 2 2 4 3 4 2 2 2" xfId="5438" xr:uid="{00000000-0005-0000-0000-000081140000}"/>
    <cellStyle name="20% - Accent1 2 2 4 2 2 4 3 4 2 3" xfId="5439" xr:uid="{00000000-0005-0000-0000-000082140000}"/>
    <cellStyle name="20% - Accent1 2 2 4 2 2 4 3 4 3" xfId="5440" xr:uid="{00000000-0005-0000-0000-000083140000}"/>
    <cellStyle name="20% - Accent1 2 2 4 2 2 4 3 4 3 2" xfId="5441" xr:uid="{00000000-0005-0000-0000-000084140000}"/>
    <cellStyle name="20% - Accent1 2 2 4 2 2 4 3 4 4" xfId="5442" xr:uid="{00000000-0005-0000-0000-000085140000}"/>
    <cellStyle name="20% - Accent1 2 2 4 2 2 4 3 5" xfId="5443" xr:uid="{00000000-0005-0000-0000-000086140000}"/>
    <cellStyle name="20% - Accent1 2 2 4 2 2 4 3 5 2" xfId="5444" xr:uid="{00000000-0005-0000-0000-000087140000}"/>
    <cellStyle name="20% - Accent1 2 2 4 2 2 4 3 5 2 2" xfId="5445" xr:uid="{00000000-0005-0000-0000-000088140000}"/>
    <cellStyle name="20% - Accent1 2 2 4 2 2 4 3 5 3" xfId="5446" xr:uid="{00000000-0005-0000-0000-000089140000}"/>
    <cellStyle name="20% - Accent1 2 2 4 2 2 4 3 6" xfId="5447" xr:uid="{00000000-0005-0000-0000-00008A140000}"/>
    <cellStyle name="20% - Accent1 2 2 4 2 2 4 3 6 2" xfId="5448" xr:uid="{00000000-0005-0000-0000-00008B140000}"/>
    <cellStyle name="20% - Accent1 2 2 4 2 2 4 3 6 2 2" xfId="5449" xr:uid="{00000000-0005-0000-0000-00008C140000}"/>
    <cellStyle name="20% - Accent1 2 2 4 2 2 4 3 6 3" xfId="5450" xr:uid="{00000000-0005-0000-0000-00008D140000}"/>
    <cellStyle name="20% - Accent1 2 2 4 2 2 4 3 7" xfId="5451" xr:uid="{00000000-0005-0000-0000-00008E140000}"/>
    <cellStyle name="20% - Accent1 2 2 4 2 2 4 3 7 2" xfId="5452" xr:uid="{00000000-0005-0000-0000-00008F140000}"/>
    <cellStyle name="20% - Accent1 2 2 4 2 2 4 3 8" xfId="5453" xr:uid="{00000000-0005-0000-0000-000090140000}"/>
    <cellStyle name="20% - Accent1 2 2 4 2 2 4 3 8 2" xfId="5454" xr:uid="{00000000-0005-0000-0000-000091140000}"/>
    <cellStyle name="20% - Accent1 2 2 4 2 2 4 3 9" xfId="5455" xr:uid="{00000000-0005-0000-0000-000092140000}"/>
    <cellStyle name="20% - Accent1 2 2 4 2 2 4 4" xfId="5456" xr:uid="{00000000-0005-0000-0000-000093140000}"/>
    <cellStyle name="20% - Accent1 2 2 4 2 2 4 4 2" xfId="5457" xr:uid="{00000000-0005-0000-0000-000094140000}"/>
    <cellStyle name="20% - Accent1 2 2 4 2 2 4 4 2 2" xfId="5458" xr:uid="{00000000-0005-0000-0000-000095140000}"/>
    <cellStyle name="20% - Accent1 2 2 4 2 2 4 4 2 2 2" xfId="5459" xr:uid="{00000000-0005-0000-0000-000096140000}"/>
    <cellStyle name="20% - Accent1 2 2 4 2 2 4 4 2 3" xfId="5460" xr:uid="{00000000-0005-0000-0000-000097140000}"/>
    <cellStyle name="20% - Accent1 2 2 4 2 2 4 4 3" xfId="5461" xr:uid="{00000000-0005-0000-0000-000098140000}"/>
    <cellStyle name="20% - Accent1 2 2 4 2 2 4 4 3 2" xfId="5462" xr:uid="{00000000-0005-0000-0000-000099140000}"/>
    <cellStyle name="20% - Accent1 2 2 4 2 2 4 4 4" xfId="5463" xr:uid="{00000000-0005-0000-0000-00009A140000}"/>
    <cellStyle name="20% - Accent1 2 2 4 2 2 4 5" xfId="5464" xr:uid="{00000000-0005-0000-0000-00009B140000}"/>
    <cellStyle name="20% - Accent1 2 2 4 2 2 4 5 2" xfId="5465" xr:uid="{00000000-0005-0000-0000-00009C140000}"/>
    <cellStyle name="20% - Accent1 2 2 4 2 2 4 5 2 2" xfId="5466" xr:uid="{00000000-0005-0000-0000-00009D140000}"/>
    <cellStyle name="20% - Accent1 2 2 4 2 2 4 5 2 2 2" xfId="5467" xr:uid="{00000000-0005-0000-0000-00009E140000}"/>
    <cellStyle name="20% - Accent1 2 2 4 2 2 4 5 2 3" xfId="5468" xr:uid="{00000000-0005-0000-0000-00009F140000}"/>
    <cellStyle name="20% - Accent1 2 2 4 2 2 4 5 3" xfId="5469" xr:uid="{00000000-0005-0000-0000-0000A0140000}"/>
    <cellStyle name="20% - Accent1 2 2 4 2 2 4 5 3 2" xfId="5470" xr:uid="{00000000-0005-0000-0000-0000A1140000}"/>
    <cellStyle name="20% - Accent1 2 2 4 2 2 4 5 4" xfId="5471" xr:uid="{00000000-0005-0000-0000-0000A2140000}"/>
    <cellStyle name="20% - Accent1 2 2 4 2 2 4 6" xfId="5472" xr:uid="{00000000-0005-0000-0000-0000A3140000}"/>
    <cellStyle name="20% - Accent1 2 2 4 2 2 4 6 2" xfId="5473" xr:uid="{00000000-0005-0000-0000-0000A4140000}"/>
    <cellStyle name="20% - Accent1 2 2 4 2 2 4 6 2 2" xfId="5474" xr:uid="{00000000-0005-0000-0000-0000A5140000}"/>
    <cellStyle name="20% - Accent1 2 2 4 2 2 4 6 2 2 2" xfId="5475" xr:uid="{00000000-0005-0000-0000-0000A6140000}"/>
    <cellStyle name="20% - Accent1 2 2 4 2 2 4 6 2 3" xfId="5476" xr:uid="{00000000-0005-0000-0000-0000A7140000}"/>
    <cellStyle name="20% - Accent1 2 2 4 2 2 4 6 3" xfId="5477" xr:uid="{00000000-0005-0000-0000-0000A8140000}"/>
    <cellStyle name="20% - Accent1 2 2 4 2 2 4 6 3 2" xfId="5478" xr:uid="{00000000-0005-0000-0000-0000A9140000}"/>
    <cellStyle name="20% - Accent1 2 2 4 2 2 4 6 4" xfId="5479" xr:uid="{00000000-0005-0000-0000-0000AA140000}"/>
    <cellStyle name="20% - Accent1 2 2 4 2 2 4 7" xfId="5480" xr:uid="{00000000-0005-0000-0000-0000AB140000}"/>
    <cellStyle name="20% - Accent1 2 2 4 2 2 4 7 2" xfId="5481" xr:uid="{00000000-0005-0000-0000-0000AC140000}"/>
    <cellStyle name="20% - Accent1 2 2 4 2 2 4 7 2 2" xfId="5482" xr:uid="{00000000-0005-0000-0000-0000AD140000}"/>
    <cellStyle name="20% - Accent1 2 2 4 2 2 4 7 3" xfId="5483" xr:uid="{00000000-0005-0000-0000-0000AE140000}"/>
    <cellStyle name="20% - Accent1 2 2 4 2 2 4 8" xfId="5484" xr:uid="{00000000-0005-0000-0000-0000AF140000}"/>
    <cellStyle name="20% - Accent1 2 2 4 2 2 4 8 2" xfId="5485" xr:uid="{00000000-0005-0000-0000-0000B0140000}"/>
    <cellStyle name="20% - Accent1 2 2 4 2 2 4 8 2 2" xfId="5486" xr:uid="{00000000-0005-0000-0000-0000B1140000}"/>
    <cellStyle name="20% - Accent1 2 2 4 2 2 4 8 3" xfId="5487" xr:uid="{00000000-0005-0000-0000-0000B2140000}"/>
    <cellStyle name="20% - Accent1 2 2 4 2 2 4 9" xfId="5488" xr:uid="{00000000-0005-0000-0000-0000B3140000}"/>
    <cellStyle name="20% - Accent1 2 2 4 2 2 4 9 2" xfId="5489" xr:uid="{00000000-0005-0000-0000-0000B4140000}"/>
    <cellStyle name="20% - Accent1 2 2 4 2 2 5" xfId="5490" xr:uid="{00000000-0005-0000-0000-0000B5140000}"/>
    <cellStyle name="20% - Accent1 2 2 4 2 2 5 2" xfId="5491" xr:uid="{00000000-0005-0000-0000-0000B6140000}"/>
    <cellStyle name="20% - Accent1 2 2 4 2 2 5 2 2" xfId="5492" xr:uid="{00000000-0005-0000-0000-0000B7140000}"/>
    <cellStyle name="20% - Accent1 2 2 4 2 2 5 2 2 2" xfId="5493" xr:uid="{00000000-0005-0000-0000-0000B8140000}"/>
    <cellStyle name="20% - Accent1 2 2 4 2 2 5 2 2 2 2" xfId="5494" xr:uid="{00000000-0005-0000-0000-0000B9140000}"/>
    <cellStyle name="20% - Accent1 2 2 4 2 2 5 2 2 3" xfId="5495" xr:uid="{00000000-0005-0000-0000-0000BA140000}"/>
    <cellStyle name="20% - Accent1 2 2 4 2 2 5 2 3" xfId="5496" xr:uid="{00000000-0005-0000-0000-0000BB140000}"/>
    <cellStyle name="20% - Accent1 2 2 4 2 2 5 2 3 2" xfId="5497" xr:uid="{00000000-0005-0000-0000-0000BC140000}"/>
    <cellStyle name="20% - Accent1 2 2 4 2 2 5 2 4" xfId="5498" xr:uid="{00000000-0005-0000-0000-0000BD140000}"/>
    <cellStyle name="20% - Accent1 2 2 4 2 2 5 3" xfId="5499" xr:uid="{00000000-0005-0000-0000-0000BE140000}"/>
    <cellStyle name="20% - Accent1 2 2 4 2 2 5 3 2" xfId="5500" xr:uid="{00000000-0005-0000-0000-0000BF140000}"/>
    <cellStyle name="20% - Accent1 2 2 4 2 2 5 3 2 2" xfId="5501" xr:uid="{00000000-0005-0000-0000-0000C0140000}"/>
    <cellStyle name="20% - Accent1 2 2 4 2 2 5 3 2 2 2" xfId="5502" xr:uid="{00000000-0005-0000-0000-0000C1140000}"/>
    <cellStyle name="20% - Accent1 2 2 4 2 2 5 3 2 3" xfId="5503" xr:uid="{00000000-0005-0000-0000-0000C2140000}"/>
    <cellStyle name="20% - Accent1 2 2 4 2 2 5 3 3" xfId="5504" xr:uid="{00000000-0005-0000-0000-0000C3140000}"/>
    <cellStyle name="20% - Accent1 2 2 4 2 2 5 3 3 2" xfId="5505" xr:uid="{00000000-0005-0000-0000-0000C4140000}"/>
    <cellStyle name="20% - Accent1 2 2 4 2 2 5 3 4" xfId="5506" xr:uid="{00000000-0005-0000-0000-0000C5140000}"/>
    <cellStyle name="20% - Accent1 2 2 4 2 2 5 4" xfId="5507" xr:uid="{00000000-0005-0000-0000-0000C6140000}"/>
    <cellStyle name="20% - Accent1 2 2 4 2 2 5 4 2" xfId="5508" xr:uid="{00000000-0005-0000-0000-0000C7140000}"/>
    <cellStyle name="20% - Accent1 2 2 4 2 2 5 4 2 2" xfId="5509" xr:uid="{00000000-0005-0000-0000-0000C8140000}"/>
    <cellStyle name="20% - Accent1 2 2 4 2 2 5 4 2 2 2" xfId="5510" xr:uid="{00000000-0005-0000-0000-0000C9140000}"/>
    <cellStyle name="20% - Accent1 2 2 4 2 2 5 4 2 3" xfId="5511" xr:uid="{00000000-0005-0000-0000-0000CA140000}"/>
    <cellStyle name="20% - Accent1 2 2 4 2 2 5 4 3" xfId="5512" xr:uid="{00000000-0005-0000-0000-0000CB140000}"/>
    <cellStyle name="20% - Accent1 2 2 4 2 2 5 4 3 2" xfId="5513" xr:uid="{00000000-0005-0000-0000-0000CC140000}"/>
    <cellStyle name="20% - Accent1 2 2 4 2 2 5 4 4" xfId="5514" xr:uid="{00000000-0005-0000-0000-0000CD140000}"/>
    <cellStyle name="20% - Accent1 2 2 4 2 2 5 5" xfId="5515" xr:uid="{00000000-0005-0000-0000-0000CE140000}"/>
    <cellStyle name="20% - Accent1 2 2 4 2 2 5 5 2" xfId="5516" xr:uid="{00000000-0005-0000-0000-0000CF140000}"/>
    <cellStyle name="20% - Accent1 2 2 4 2 2 5 5 2 2" xfId="5517" xr:uid="{00000000-0005-0000-0000-0000D0140000}"/>
    <cellStyle name="20% - Accent1 2 2 4 2 2 5 5 3" xfId="5518" xr:uid="{00000000-0005-0000-0000-0000D1140000}"/>
    <cellStyle name="20% - Accent1 2 2 4 2 2 5 6" xfId="5519" xr:uid="{00000000-0005-0000-0000-0000D2140000}"/>
    <cellStyle name="20% - Accent1 2 2 4 2 2 5 6 2" xfId="5520" xr:uid="{00000000-0005-0000-0000-0000D3140000}"/>
    <cellStyle name="20% - Accent1 2 2 4 2 2 5 6 2 2" xfId="5521" xr:uid="{00000000-0005-0000-0000-0000D4140000}"/>
    <cellStyle name="20% - Accent1 2 2 4 2 2 5 6 3" xfId="5522" xr:uid="{00000000-0005-0000-0000-0000D5140000}"/>
    <cellStyle name="20% - Accent1 2 2 4 2 2 5 7" xfId="5523" xr:uid="{00000000-0005-0000-0000-0000D6140000}"/>
    <cellStyle name="20% - Accent1 2 2 4 2 2 5 7 2" xfId="5524" xr:uid="{00000000-0005-0000-0000-0000D7140000}"/>
    <cellStyle name="20% - Accent1 2 2 4 2 2 5 8" xfId="5525" xr:uid="{00000000-0005-0000-0000-0000D8140000}"/>
    <cellStyle name="20% - Accent1 2 2 4 2 2 5 8 2" xfId="5526" xr:uid="{00000000-0005-0000-0000-0000D9140000}"/>
    <cellStyle name="20% - Accent1 2 2 4 2 2 5 9" xfId="5527" xr:uid="{00000000-0005-0000-0000-0000DA140000}"/>
    <cellStyle name="20% - Accent1 2 2 4 2 2 6" xfId="5528" xr:uid="{00000000-0005-0000-0000-0000DB140000}"/>
    <cellStyle name="20% - Accent1 2 2 4 2 2 6 2" xfId="5529" xr:uid="{00000000-0005-0000-0000-0000DC140000}"/>
    <cellStyle name="20% - Accent1 2 2 4 2 2 6 2 2" xfId="5530" xr:uid="{00000000-0005-0000-0000-0000DD140000}"/>
    <cellStyle name="20% - Accent1 2 2 4 2 2 6 2 2 2" xfId="5531" xr:uid="{00000000-0005-0000-0000-0000DE140000}"/>
    <cellStyle name="20% - Accent1 2 2 4 2 2 6 2 2 2 2" xfId="5532" xr:uid="{00000000-0005-0000-0000-0000DF140000}"/>
    <cellStyle name="20% - Accent1 2 2 4 2 2 6 2 2 3" xfId="5533" xr:uid="{00000000-0005-0000-0000-0000E0140000}"/>
    <cellStyle name="20% - Accent1 2 2 4 2 2 6 2 3" xfId="5534" xr:uid="{00000000-0005-0000-0000-0000E1140000}"/>
    <cellStyle name="20% - Accent1 2 2 4 2 2 6 2 3 2" xfId="5535" xr:uid="{00000000-0005-0000-0000-0000E2140000}"/>
    <cellStyle name="20% - Accent1 2 2 4 2 2 6 2 4" xfId="5536" xr:uid="{00000000-0005-0000-0000-0000E3140000}"/>
    <cellStyle name="20% - Accent1 2 2 4 2 2 6 3" xfId="5537" xr:uid="{00000000-0005-0000-0000-0000E4140000}"/>
    <cellStyle name="20% - Accent1 2 2 4 2 2 6 3 2" xfId="5538" xr:uid="{00000000-0005-0000-0000-0000E5140000}"/>
    <cellStyle name="20% - Accent1 2 2 4 2 2 6 3 2 2" xfId="5539" xr:uid="{00000000-0005-0000-0000-0000E6140000}"/>
    <cellStyle name="20% - Accent1 2 2 4 2 2 6 3 2 2 2" xfId="5540" xr:uid="{00000000-0005-0000-0000-0000E7140000}"/>
    <cellStyle name="20% - Accent1 2 2 4 2 2 6 3 2 3" xfId="5541" xr:uid="{00000000-0005-0000-0000-0000E8140000}"/>
    <cellStyle name="20% - Accent1 2 2 4 2 2 6 3 3" xfId="5542" xr:uid="{00000000-0005-0000-0000-0000E9140000}"/>
    <cellStyle name="20% - Accent1 2 2 4 2 2 6 3 3 2" xfId="5543" xr:uid="{00000000-0005-0000-0000-0000EA140000}"/>
    <cellStyle name="20% - Accent1 2 2 4 2 2 6 3 4" xfId="5544" xr:uid="{00000000-0005-0000-0000-0000EB140000}"/>
    <cellStyle name="20% - Accent1 2 2 4 2 2 6 4" xfId="5545" xr:uid="{00000000-0005-0000-0000-0000EC140000}"/>
    <cellStyle name="20% - Accent1 2 2 4 2 2 6 4 2" xfId="5546" xr:uid="{00000000-0005-0000-0000-0000ED140000}"/>
    <cellStyle name="20% - Accent1 2 2 4 2 2 6 4 2 2" xfId="5547" xr:uid="{00000000-0005-0000-0000-0000EE140000}"/>
    <cellStyle name="20% - Accent1 2 2 4 2 2 6 4 2 2 2" xfId="5548" xr:uid="{00000000-0005-0000-0000-0000EF140000}"/>
    <cellStyle name="20% - Accent1 2 2 4 2 2 6 4 2 3" xfId="5549" xr:uid="{00000000-0005-0000-0000-0000F0140000}"/>
    <cellStyle name="20% - Accent1 2 2 4 2 2 6 4 3" xfId="5550" xr:uid="{00000000-0005-0000-0000-0000F1140000}"/>
    <cellStyle name="20% - Accent1 2 2 4 2 2 6 4 3 2" xfId="5551" xr:uid="{00000000-0005-0000-0000-0000F2140000}"/>
    <cellStyle name="20% - Accent1 2 2 4 2 2 6 4 4" xfId="5552" xr:uid="{00000000-0005-0000-0000-0000F3140000}"/>
    <cellStyle name="20% - Accent1 2 2 4 2 2 6 5" xfId="5553" xr:uid="{00000000-0005-0000-0000-0000F4140000}"/>
    <cellStyle name="20% - Accent1 2 2 4 2 2 6 5 2" xfId="5554" xr:uid="{00000000-0005-0000-0000-0000F5140000}"/>
    <cellStyle name="20% - Accent1 2 2 4 2 2 6 5 2 2" xfId="5555" xr:uid="{00000000-0005-0000-0000-0000F6140000}"/>
    <cellStyle name="20% - Accent1 2 2 4 2 2 6 5 3" xfId="5556" xr:uid="{00000000-0005-0000-0000-0000F7140000}"/>
    <cellStyle name="20% - Accent1 2 2 4 2 2 6 6" xfId="5557" xr:uid="{00000000-0005-0000-0000-0000F8140000}"/>
    <cellStyle name="20% - Accent1 2 2 4 2 2 6 6 2" xfId="5558" xr:uid="{00000000-0005-0000-0000-0000F9140000}"/>
    <cellStyle name="20% - Accent1 2 2 4 2 2 6 6 2 2" xfId="5559" xr:uid="{00000000-0005-0000-0000-0000FA140000}"/>
    <cellStyle name="20% - Accent1 2 2 4 2 2 6 6 3" xfId="5560" xr:uid="{00000000-0005-0000-0000-0000FB140000}"/>
    <cellStyle name="20% - Accent1 2 2 4 2 2 6 7" xfId="5561" xr:uid="{00000000-0005-0000-0000-0000FC140000}"/>
    <cellStyle name="20% - Accent1 2 2 4 2 2 6 7 2" xfId="5562" xr:uid="{00000000-0005-0000-0000-0000FD140000}"/>
    <cellStyle name="20% - Accent1 2 2 4 2 2 6 8" xfId="5563" xr:uid="{00000000-0005-0000-0000-0000FE140000}"/>
    <cellStyle name="20% - Accent1 2 2 4 2 2 6 8 2" xfId="5564" xr:uid="{00000000-0005-0000-0000-0000FF140000}"/>
    <cellStyle name="20% - Accent1 2 2 4 2 2 6 9" xfId="5565" xr:uid="{00000000-0005-0000-0000-000000150000}"/>
    <cellStyle name="20% - Accent1 2 2 4 2 2 7" xfId="5566" xr:uid="{00000000-0005-0000-0000-000001150000}"/>
    <cellStyle name="20% - Accent1 2 2 4 2 2 7 2" xfId="5567" xr:uid="{00000000-0005-0000-0000-000002150000}"/>
    <cellStyle name="20% - Accent1 2 2 4 2 2 7 2 2" xfId="5568" xr:uid="{00000000-0005-0000-0000-000003150000}"/>
    <cellStyle name="20% - Accent1 2 2 4 2 2 7 2 2 2" xfId="5569" xr:uid="{00000000-0005-0000-0000-000004150000}"/>
    <cellStyle name="20% - Accent1 2 2 4 2 2 7 2 3" xfId="5570" xr:uid="{00000000-0005-0000-0000-000005150000}"/>
    <cellStyle name="20% - Accent1 2 2 4 2 2 7 3" xfId="5571" xr:uid="{00000000-0005-0000-0000-000006150000}"/>
    <cellStyle name="20% - Accent1 2 2 4 2 2 7 3 2" xfId="5572" xr:uid="{00000000-0005-0000-0000-000007150000}"/>
    <cellStyle name="20% - Accent1 2 2 4 2 2 7 4" xfId="5573" xr:uid="{00000000-0005-0000-0000-000008150000}"/>
    <cellStyle name="20% - Accent1 2 2 4 2 2 8" xfId="5574" xr:uid="{00000000-0005-0000-0000-000009150000}"/>
    <cellStyle name="20% - Accent1 2 2 4 2 2 8 2" xfId="5575" xr:uid="{00000000-0005-0000-0000-00000A150000}"/>
    <cellStyle name="20% - Accent1 2 2 4 2 2 8 2 2" xfId="5576" xr:uid="{00000000-0005-0000-0000-00000B150000}"/>
    <cellStyle name="20% - Accent1 2 2 4 2 2 8 2 2 2" xfId="5577" xr:uid="{00000000-0005-0000-0000-00000C150000}"/>
    <cellStyle name="20% - Accent1 2 2 4 2 2 8 2 3" xfId="5578" xr:uid="{00000000-0005-0000-0000-00000D150000}"/>
    <cellStyle name="20% - Accent1 2 2 4 2 2 8 3" xfId="5579" xr:uid="{00000000-0005-0000-0000-00000E150000}"/>
    <cellStyle name="20% - Accent1 2 2 4 2 2 8 3 2" xfId="5580" xr:uid="{00000000-0005-0000-0000-00000F150000}"/>
    <cellStyle name="20% - Accent1 2 2 4 2 2 8 4" xfId="5581" xr:uid="{00000000-0005-0000-0000-000010150000}"/>
    <cellStyle name="20% - Accent1 2 2 4 2 2 9" xfId="5582" xr:uid="{00000000-0005-0000-0000-000011150000}"/>
    <cellStyle name="20% - Accent1 2 2 4 2 2 9 2" xfId="5583" xr:uid="{00000000-0005-0000-0000-000012150000}"/>
    <cellStyle name="20% - Accent1 2 2 4 2 2 9 2 2" xfId="5584" xr:uid="{00000000-0005-0000-0000-000013150000}"/>
    <cellStyle name="20% - Accent1 2 2 4 2 2 9 2 2 2" xfId="5585" xr:uid="{00000000-0005-0000-0000-000014150000}"/>
    <cellStyle name="20% - Accent1 2 2 4 2 2 9 2 3" xfId="5586" xr:uid="{00000000-0005-0000-0000-000015150000}"/>
    <cellStyle name="20% - Accent1 2 2 4 2 2 9 3" xfId="5587" xr:uid="{00000000-0005-0000-0000-000016150000}"/>
    <cellStyle name="20% - Accent1 2 2 4 2 2 9 3 2" xfId="5588" xr:uid="{00000000-0005-0000-0000-000017150000}"/>
    <cellStyle name="20% - Accent1 2 2 4 2 2 9 4" xfId="5589" xr:uid="{00000000-0005-0000-0000-000018150000}"/>
    <cellStyle name="20% - Accent1 2 2 4 2 3" xfId="5590" xr:uid="{00000000-0005-0000-0000-000019150000}"/>
    <cellStyle name="20% - Accent1 2 2 4 2 3 10" xfId="5591" xr:uid="{00000000-0005-0000-0000-00001A150000}"/>
    <cellStyle name="20% - Accent1 2 2 4 2 3 10 2" xfId="5592" xr:uid="{00000000-0005-0000-0000-00001B150000}"/>
    <cellStyle name="20% - Accent1 2 2 4 2 3 11" xfId="5593" xr:uid="{00000000-0005-0000-0000-00001C150000}"/>
    <cellStyle name="20% - Accent1 2 2 4 2 3 2" xfId="5594" xr:uid="{00000000-0005-0000-0000-00001D150000}"/>
    <cellStyle name="20% - Accent1 2 2 4 2 3 2 2" xfId="5595" xr:uid="{00000000-0005-0000-0000-00001E150000}"/>
    <cellStyle name="20% - Accent1 2 2 4 2 3 2 2 2" xfId="5596" xr:uid="{00000000-0005-0000-0000-00001F150000}"/>
    <cellStyle name="20% - Accent1 2 2 4 2 3 2 2 2 2" xfId="5597" xr:uid="{00000000-0005-0000-0000-000020150000}"/>
    <cellStyle name="20% - Accent1 2 2 4 2 3 2 2 2 2 2" xfId="5598" xr:uid="{00000000-0005-0000-0000-000021150000}"/>
    <cellStyle name="20% - Accent1 2 2 4 2 3 2 2 2 3" xfId="5599" xr:uid="{00000000-0005-0000-0000-000022150000}"/>
    <cellStyle name="20% - Accent1 2 2 4 2 3 2 2 3" xfId="5600" xr:uid="{00000000-0005-0000-0000-000023150000}"/>
    <cellStyle name="20% - Accent1 2 2 4 2 3 2 2 3 2" xfId="5601" xr:uid="{00000000-0005-0000-0000-000024150000}"/>
    <cellStyle name="20% - Accent1 2 2 4 2 3 2 2 4" xfId="5602" xr:uid="{00000000-0005-0000-0000-000025150000}"/>
    <cellStyle name="20% - Accent1 2 2 4 2 3 2 3" xfId="5603" xr:uid="{00000000-0005-0000-0000-000026150000}"/>
    <cellStyle name="20% - Accent1 2 2 4 2 3 2 3 2" xfId="5604" xr:uid="{00000000-0005-0000-0000-000027150000}"/>
    <cellStyle name="20% - Accent1 2 2 4 2 3 2 3 2 2" xfId="5605" xr:uid="{00000000-0005-0000-0000-000028150000}"/>
    <cellStyle name="20% - Accent1 2 2 4 2 3 2 3 2 2 2" xfId="5606" xr:uid="{00000000-0005-0000-0000-000029150000}"/>
    <cellStyle name="20% - Accent1 2 2 4 2 3 2 3 2 3" xfId="5607" xr:uid="{00000000-0005-0000-0000-00002A150000}"/>
    <cellStyle name="20% - Accent1 2 2 4 2 3 2 3 3" xfId="5608" xr:uid="{00000000-0005-0000-0000-00002B150000}"/>
    <cellStyle name="20% - Accent1 2 2 4 2 3 2 3 3 2" xfId="5609" xr:uid="{00000000-0005-0000-0000-00002C150000}"/>
    <cellStyle name="20% - Accent1 2 2 4 2 3 2 3 4" xfId="5610" xr:uid="{00000000-0005-0000-0000-00002D150000}"/>
    <cellStyle name="20% - Accent1 2 2 4 2 3 2 4" xfId="5611" xr:uid="{00000000-0005-0000-0000-00002E150000}"/>
    <cellStyle name="20% - Accent1 2 2 4 2 3 2 4 2" xfId="5612" xr:uid="{00000000-0005-0000-0000-00002F150000}"/>
    <cellStyle name="20% - Accent1 2 2 4 2 3 2 4 2 2" xfId="5613" xr:uid="{00000000-0005-0000-0000-000030150000}"/>
    <cellStyle name="20% - Accent1 2 2 4 2 3 2 4 2 2 2" xfId="5614" xr:uid="{00000000-0005-0000-0000-000031150000}"/>
    <cellStyle name="20% - Accent1 2 2 4 2 3 2 4 2 3" xfId="5615" xr:uid="{00000000-0005-0000-0000-000032150000}"/>
    <cellStyle name="20% - Accent1 2 2 4 2 3 2 4 3" xfId="5616" xr:uid="{00000000-0005-0000-0000-000033150000}"/>
    <cellStyle name="20% - Accent1 2 2 4 2 3 2 4 3 2" xfId="5617" xr:uid="{00000000-0005-0000-0000-000034150000}"/>
    <cellStyle name="20% - Accent1 2 2 4 2 3 2 4 4" xfId="5618" xr:uid="{00000000-0005-0000-0000-000035150000}"/>
    <cellStyle name="20% - Accent1 2 2 4 2 3 2 5" xfId="5619" xr:uid="{00000000-0005-0000-0000-000036150000}"/>
    <cellStyle name="20% - Accent1 2 2 4 2 3 2 5 2" xfId="5620" xr:uid="{00000000-0005-0000-0000-000037150000}"/>
    <cellStyle name="20% - Accent1 2 2 4 2 3 2 5 2 2" xfId="5621" xr:uid="{00000000-0005-0000-0000-000038150000}"/>
    <cellStyle name="20% - Accent1 2 2 4 2 3 2 5 3" xfId="5622" xr:uid="{00000000-0005-0000-0000-000039150000}"/>
    <cellStyle name="20% - Accent1 2 2 4 2 3 2 6" xfId="5623" xr:uid="{00000000-0005-0000-0000-00003A150000}"/>
    <cellStyle name="20% - Accent1 2 2 4 2 3 2 6 2" xfId="5624" xr:uid="{00000000-0005-0000-0000-00003B150000}"/>
    <cellStyle name="20% - Accent1 2 2 4 2 3 2 6 2 2" xfId="5625" xr:uid="{00000000-0005-0000-0000-00003C150000}"/>
    <cellStyle name="20% - Accent1 2 2 4 2 3 2 6 3" xfId="5626" xr:uid="{00000000-0005-0000-0000-00003D150000}"/>
    <cellStyle name="20% - Accent1 2 2 4 2 3 2 7" xfId="5627" xr:uid="{00000000-0005-0000-0000-00003E150000}"/>
    <cellStyle name="20% - Accent1 2 2 4 2 3 2 7 2" xfId="5628" xr:uid="{00000000-0005-0000-0000-00003F150000}"/>
    <cellStyle name="20% - Accent1 2 2 4 2 3 2 8" xfId="5629" xr:uid="{00000000-0005-0000-0000-000040150000}"/>
    <cellStyle name="20% - Accent1 2 2 4 2 3 2 8 2" xfId="5630" xr:uid="{00000000-0005-0000-0000-000041150000}"/>
    <cellStyle name="20% - Accent1 2 2 4 2 3 2 9" xfId="5631" xr:uid="{00000000-0005-0000-0000-000042150000}"/>
    <cellStyle name="20% - Accent1 2 2 4 2 3 3" xfId="5632" xr:uid="{00000000-0005-0000-0000-000043150000}"/>
    <cellStyle name="20% - Accent1 2 2 4 2 3 3 2" xfId="5633" xr:uid="{00000000-0005-0000-0000-000044150000}"/>
    <cellStyle name="20% - Accent1 2 2 4 2 3 3 2 2" xfId="5634" xr:uid="{00000000-0005-0000-0000-000045150000}"/>
    <cellStyle name="20% - Accent1 2 2 4 2 3 3 2 2 2" xfId="5635" xr:uid="{00000000-0005-0000-0000-000046150000}"/>
    <cellStyle name="20% - Accent1 2 2 4 2 3 3 2 2 2 2" xfId="5636" xr:uid="{00000000-0005-0000-0000-000047150000}"/>
    <cellStyle name="20% - Accent1 2 2 4 2 3 3 2 2 3" xfId="5637" xr:uid="{00000000-0005-0000-0000-000048150000}"/>
    <cellStyle name="20% - Accent1 2 2 4 2 3 3 2 3" xfId="5638" xr:uid="{00000000-0005-0000-0000-000049150000}"/>
    <cellStyle name="20% - Accent1 2 2 4 2 3 3 2 3 2" xfId="5639" xr:uid="{00000000-0005-0000-0000-00004A150000}"/>
    <cellStyle name="20% - Accent1 2 2 4 2 3 3 2 4" xfId="5640" xr:uid="{00000000-0005-0000-0000-00004B150000}"/>
    <cellStyle name="20% - Accent1 2 2 4 2 3 3 3" xfId="5641" xr:uid="{00000000-0005-0000-0000-00004C150000}"/>
    <cellStyle name="20% - Accent1 2 2 4 2 3 3 3 2" xfId="5642" xr:uid="{00000000-0005-0000-0000-00004D150000}"/>
    <cellStyle name="20% - Accent1 2 2 4 2 3 3 3 2 2" xfId="5643" xr:uid="{00000000-0005-0000-0000-00004E150000}"/>
    <cellStyle name="20% - Accent1 2 2 4 2 3 3 3 2 2 2" xfId="5644" xr:uid="{00000000-0005-0000-0000-00004F150000}"/>
    <cellStyle name="20% - Accent1 2 2 4 2 3 3 3 2 3" xfId="5645" xr:uid="{00000000-0005-0000-0000-000050150000}"/>
    <cellStyle name="20% - Accent1 2 2 4 2 3 3 3 3" xfId="5646" xr:uid="{00000000-0005-0000-0000-000051150000}"/>
    <cellStyle name="20% - Accent1 2 2 4 2 3 3 3 3 2" xfId="5647" xr:uid="{00000000-0005-0000-0000-000052150000}"/>
    <cellStyle name="20% - Accent1 2 2 4 2 3 3 3 4" xfId="5648" xr:uid="{00000000-0005-0000-0000-000053150000}"/>
    <cellStyle name="20% - Accent1 2 2 4 2 3 3 4" xfId="5649" xr:uid="{00000000-0005-0000-0000-000054150000}"/>
    <cellStyle name="20% - Accent1 2 2 4 2 3 3 4 2" xfId="5650" xr:uid="{00000000-0005-0000-0000-000055150000}"/>
    <cellStyle name="20% - Accent1 2 2 4 2 3 3 4 2 2" xfId="5651" xr:uid="{00000000-0005-0000-0000-000056150000}"/>
    <cellStyle name="20% - Accent1 2 2 4 2 3 3 4 2 2 2" xfId="5652" xr:uid="{00000000-0005-0000-0000-000057150000}"/>
    <cellStyle name="20% - Accent1 2 2 4 2 3 3 4 2 3" xfId="5653" xr:uid="{00000000-0005-0000-0000-000058150000}"/>
    <cellStyle name="20% - Accent1 2 2 4 2 3 3 4 3" xfId="5654" xr:uid="{00000000-0005-0000-0000-000059150000}"/>
    <cellStyle name="20% - Accent1 2 2 4 2 3 3 4 3 2" xfId="5655" xr:uid="{00000000-0005-0000-0000-00005A150000}"/>
    <cellStyle name="20% - Accent1 2 2 4 2 3 3 4 4" xfId="5656" xr:uid="{00000000-0005-0000-0000-00005B150000}"/>
    <cellStyle name="20% - Accent1 2 2 4 2 3 3 5" xfId="5657" xr:uid="{00000000-0005-0000-0000-00005C150000}"/>
    <cellStyle name="20% - Accent1 2 2 4 2 3 3 5 2" xfId="5658" xr:uid="{00000000-0005-0000-0000-00005D150000}"/>
    <cellStyle name="20% - Accent1 2 2 4 2 3 3 5 2 2" xfId="5659" xr:uid="{00000000-0005-0000-0000-00005E150000}"/>
    <cellStyle name="20% - Accent1 2 2 4 2 3 3 5 3" xfId="5660" xr:uid="{00000000-0005-0000-0000-00005F150000}"/>
    <cellStyle name="20% - Accent1 2 2 4 2 3 3 6" xfId="5661" xr:uid="{00000000-0005-0000-0000-000060150000}"/>
    <cellStyle name="20% - Accent1 2 2 4 2 3 3 6 2" xfId="5662" xr:uid="{00000000-0005-0000-0000-000061150000}"/>
    <cellStyle name="20% - Accent1 2 2 4 2 3 3 6 2 2" xfId="5663" xr:uid="{00000000-0005-0000-0000-000062150000}"/>
    <cellStyle name="20% - Accent1 2 2 4 2 3 3 6 3" xfId="5664" xr:uid="{00000000-0005-0000-0000-000063150000}"/>
    <cellStyle name="20% - Accent1 2 2 4 2 3 3 7" xfId="5665" xr:uid="{00000000-0005-0000-0000-000064150000}"/>
    <cellStyle name="20% - Accent1 2 2 4 2 3 3 7 2" xfId="5666" xr:uid="{00000000-0005-0000-0000-000065150000}"/>
    <cellStyle name="20% - Accent1 2 2 4 2 3 3 8" xfId="5667" xr:uid="{00000000-0005-0000-0000-000066150000}"/>
    <cellStyle name="20% - Accent1 2 2 4 2 3 3 8 2" xfId="5668" xr:uid="{00000000-0005-0000-0000-000067150000}"/>
    <cellStyle name="20% - Accent1 2 2 4 2 3 3 9" xfId="5669" xr:uid="{00000000-0005-0000-0000-000068150000}"/>
    <cellStyle name="20% - Accent1 2 2 4 2 3 4" xfId="5670" xr:uid="{00000000-0005-0000-0000-000069150000}"/>
    <cellStyle name="20% - Accent1 2 2 4 2 3 4 2" xfId="5671" xr:uid="{00000000-0005-0000-0000-00006A150000}"/>
    <cellStyle name="20% - Accent1 2 2 4 2 3 4 2 2" xfId="5672" xr:uid="{00000000-0005-0000-0000-00006B150000}"/>
    <cellStyle name="20% - Accent1 2 2 4 2 3 4 2 2 2" xfId="5673" xr:uid="{00000000-0005-0000-0000-00006C150000}"/>
    <cellStyle name="20% - Accent1 2 2 4 2 3 4 2 3" xfId="5674" xr:uid="{00000000-0005-0000-0000-00006D150000}"/>
    <cellStyle name="20% - Accent1 2 2 4 2 3 4 3" xfId="5675" xr:uid="{00000000-0005-0000-0000-00006E150000}"/>
    <cellStyle name="20% - Accent1 2 2 4 2 3 4 3 2" xfId="5676" xr:uid="{00000000-0005-0000-0000-00006F150000}"/>
    <cellStyle name="20% - Accent1 2 2 4 2 3 4 4" xfId="5677" xr:uid="{00000000-0005-0000-0000-000070150000}"/>
    <cellStyle name="20% - Accent1 2 2 4 2 3 5" xfId="5678" xr:uid="{00000000-0005-0000-0000-000071150000}"/>
    <cellStyle name="20% - Accent1 2 2 4 2 3 5 2" xfId="5679" xr:uid="{00000000-0005-0000-0000-000072150000}"/>
    <cellStyle name="20% - Accent1 2 2 4 2 3 5 2 2" xfId="5680" xr:uid="{00000000-0005-0000-0000-000073150000}"/>
    <cellStyle name="20% - Accent1 2 2 4 2 3 5 2 2 2" xfId="5681" xr:uid="{00000000-0005-0000-0000-000074150000}"/>
    <cellStyle name="20% - Accent1 2 2 4 2 3 5 2 3" xfId="5682" xr:uid="{00000000-0005-0000-0000-000075150000}"/>
    <cellStyle name="20% - Accent1 2 2 4 2 3 5 3" xfId="5683" xr:uid="{00000000-0005-0000-0000-000076150000}"/>
    <cellStyle name="20% - Accent1 2 2 4 2 3 5 3 2" xfId="5684" xr:uid="{00000000-0005-0000-0000-000077150000}"/>
    <cellStyle name="20% - Accent1 2 2 4 2 3 5 4" xfId="5685" xr:uid="{00000000-0005-0000-0000-000078150000}"/>
    <cellStyle name="20% - Accent1 2 2 4 2 3 6" xfId="5686" xr:uid="{00000000-0005-0000-0000-000079150000}"/>
    <cellStyle name="20% - Accent1 2 2 4 2 3 6 2" xfId="5687" xr:uid="{00000000-0005-0000-0000-00007A150000}"/>
    <cellStyle name="20% - Accent1 2 2 4 2 3 6 2 2" xfId="5688" xr:uid="{00000000-0005-0000-0000-00007B150000}"/>
    <cellStyle name="20% - Accent1 2 2 4 2 3 6 2 2 2" xfId="5689" xr:uid="{00000000-0005-0000-0000-00007C150000}"/>
    <cellStyle name="20% - Accent1 2 2 4 2 3 6 2 3" xfId="5690" xr:uid="{00000000-0005-0000-0000-00007D150000}"/>
    <cellStyle name="20% - Accent1 2 2 4 2 3 6 3" xfId="5691" xr:uid="{00000000-0005-0000-0000-00007E150000}"/>
    <cellStyle name="20% - Accent1 2 2 4 2 3 6 3 2" xfId="5692" xr:uid="{00000000-0005-0000-0000-00007F150000}"/>
    <cellStyle name="20% - Accent1 2 2 4 2 3 6 4" xfId="5693" xr:uid="{00000000-0005-0000-0000-000080150000}"/>
    <cellStyle name="20% - Accent1 2 2 4 2 3 7" xfId="5694" xr:uid="{00000000-0005-0000-0000-000081150000}"/>
    <cellStyle name="20% - Accent1 2 2 4 2 3 7 2" xfId="5695" xr:uid="{00000000-0005-0000-0000-000082150000}"/>
    <cellStyle name="20% - Accent1 2 2 4 2 3 7 2 2" xfId="5696" xr:uid="{00000000-0005-0000-0000-000083150000}"/>
    <cellStyle name="20% - Accent1 2 2 4 2 3 7 3" xfId="5697" xr:uid="{00000000-0005-0000-0000-000084150000}"/>
    <cellStyle name="20% - Accent1 2 2 4 2 3 8" xfId="5698" xr:uid="{00000000-0005-0000-0000-000085150000}"/>
    <cellStyle name="20% - Accent1 2 2 4 2 3 8 2" xfId="5699" xr:uid="{00000000-0005-0000-0000-000086150000}"/>
    <cellStyle name="20% - Accent1 2 2 4 2 3 8 2 2" xfId="5700" xr:uid="{00000000-0005-0000-0000-000087150000}"/>
    <cellStyle name="20% - Accent1 2 2 4 2 3 8 3" xfId="5701" xr:uid="{00000000-0005-0000-0000-000088150000}"/>
    <cellStyle name="20% - Accent1 2 2 4 2 3 9" xfId="5702" xr:uid="{00000000-0005-0000-0000-000089150000}"/>
    <cellStyle name="20% - Accent1 2 2 4 2 3 9 2" xfId="5703" xr:uid="{00000000-0005-0000-0000-00008A150000}"/>
    <cellStyle name="20% - Accent1 2 2 4 2 4" xfId="5704" xr:uid="{00000000-0005-0000-0000-00008B150000}"/>
    <cellStyle name="20% - Accent1 2 2 4 2 4 10" xfId="5705" xr:uid="{00000000-0005-0000-0000-00008C150000}"/>
    <cellStyle name="20% - Accent1 2 2 4 2 4 10 2" xfId="5706" xr:uid="{00000000-0005-0000-0000-00008D150000}"/>
    <cellStyle name="20% - Accent1 2 2 4 2 4 11" xfId="5707" xr:uid="{00000000-0005-0000-0000-00008E150000}"/>
    <cellStyle name="20% - Accent1 2 2 4 2 4 2" xfId="5708" xr:uid="{00000000-0005-0000-0000-00008F150000}"/>
    <cellStyle name="20% - Accent1 2 2 4 2 4 2 2" xfId="5709" xr:uid="{00000000-0005-0000-0000-000090150000}"/>
    <cellStyle name="20% - Accent1 2 2 4 2 4 2 2 2" xfId="5710" xr:uid="{00000000-0005-0000-0000-000091150000}"/>
    <cellStyle name="20% - Accent1 2 2 4 2 4 2 2 2 2" xfId="5711" xr:uid="{00000000-0005-0000-0000-000092150000}"/>
    <cellStyle name="20% - Accent1 2 2 4 2 4 2 2 2 2 2" xfId="5712" xr:uid="{00000000-0005-0000-0000-000093150000}"/>
    <cellStyle name="20% - Accent1 2 2 4 2 4 2 2 2 3" xfId="5713" xr:uid="{00000000-0005-0000-0000-000094150000}"/>
    <cellStyle name="20% - Accent1 2 2 4 2 4 2 2 3" xfId="5714" xr:uid="{00000000-0005-0000-0000-000095150000}"/>
    <cellStyle name="20% - Accent1 2 2 4 2 4 2 2 3 2" xfId="5715" xr:uid="{00000000-0005-0000-0000-000096150000}"/>
    <cellStyle name="20% - Accent1 2 2 4 2 4 2 2 4" xfId="5716" xr:uid="{00000000-0005-0000-0000-000097150000}"/>
    <cellStyle name="20% - Accent1 2 2 4 2 4 2 3" xfId="5717" xr:uid="{00000000-0005-0000-0000-000098150000}"/>
    <cellStyle name="20% - Accent1 2 2 4 2 4 2 3 2" xfId="5718" xr:uid="{00000000-0005-0000-0000-000099150000}"/>
    <cellStyle name="20% - Accent1 2 2 4 2 4 2 3 2 2" xfId="5719" xr:uid="{00000000-0005-0000-0000-00009A150000}"/>
    <cellStyle name="20% - Accent1 2 2 4 2 4 2 3 2 2 2" xfId="5720" xr:uid="{00000000-0005-0000-0000-00009B150000}"/>
    <cellStyle name="20% - Accent1 2 2 4 2 4 2 3 2 3" xfId="5721" xr:uid="{00000000-0005-0000-0000-00009C150000}"/>
    <cellStyle name="20% - Accent1 2 2 4 2 4 2 3 3" xfId="5722" xr:uid="{00000000-0005-0000-0000-00009D150000}"/>
    <cellStyle name="20% - Accent1 2 2 4 2 4 2 3 3 2" xfId="5723" xr:uid="{00000000-0005-0000-0000-00009E150000}"/>
    <cellStyle name="20% - Accent1 2 2 4 2 4 2 3 4" xfId="5724" xr:uid="{00000000-0005-0000-0000-00009F150000}"/>
    <cellStyle name="20% - Accent1 2 2 4 2 4 2 4" xfId="5725" xr:uid="{00000000-0005-0000-0000-0000A0150000}"/>
    <cellStyle name="20% - Accent1 2 2 4 2 4 2 4 2" xfId="5726" xr:uid="{00000000-0005-0000-0000-0000A1150000}"/>
    <cellStyle name="20% - Accent1 2 2 4 2 4 2 4 2 2" xfId="5727" xr:uid="{00000000-0005-0000-0000-0000A2150000}"/>
    <cellStyle name="20% - Accent1 2 2 4 2 4 2 4 2 2 2" xfId="5728" xr:uid="{00000000-0005-0000-0000-0000A3150000}"/>
    <cellStyle name="20% - Accent1 2 2 4 2 4 2 4 2 3" xfId="5729" xr:uid="{00000000-0005-0000-0000-0000A4150000}"/>
    <cellStyle name="20% - Accent1 2 2 4 2 4 2 4 3" xfId="5730" xr:uid="{00000000-0005-0000-0000-0000A5150000}"/>
    <cellStyle name="20% - Accent1 2 2 4 2 4 2 4 3 2" xfId="5731" xr:uid="{00000000-0005-0000-0000-0000A6150000}"/>
    <cellStyle name="20% - Accent1 2 2 4 2 4 2 4 4" xfId="5732" xr:uid="{00000000-0005-0000-0000-0000A7150000}"/>
    <cellStyle name="20% - Accent1 2 2 4 2 4 2 5" xfId="5733" xr:uid="{00000000-0005-0000-0000-0000A8150000}"/>
    <cellStyle name="20% - Accent1 2 2 4 2 4 2 5 2" xfId="5734" xr:uid="{00000000-0005-0000-0000-0000A9150000}"/>
    <cellStyle name="20% - Accent1 2 2 4 2 4 2 5 2 2" xfId="5735" xr:uid="{00000000-0005-0000-0000-0000AA150000}"/>
    <cellStyle name="20% - Accent1 2 2 4 2 4 2 5 3" xfId="5736" xr:uid="{00000000-0005-0000-0000-0000AB150000}"/>
    <cellStyle name="20% - Accent1 2 2 4 2 4 2 6" xfId="5737" xr:uid="{00000000-0005-0000-0000-0000AC150000}"/>
    <cellStyle name="20% - Accent1 2 2 4 2 4 2 6 2" xfId="5738" xr:uid="{00000000-0005-0000-0000-0000AD150000}"/>
    <cellStyle name="20% - Accent1 2 2 4 2 4 2 6 2 2" xfId="5739" xr:uid="{00000000-0005-0000-0000-0000AE150000}"/>
    <cellStyle name="20% - Accent1 2 2 4 2 4 2 6 3" xfId="5740" xr:uid="{00000000-0005-0000-0000-0000AF150000}"/>
    <cellStyle name="20% - Accent1 2 2 4 2 4 2 7" xfId="5741" xr:uid="{00000000-0005-0000-0000-0000B0150000}"/>
    <cellStyle name="20% - Accent1 2 2 4 2 4 2 7 2" xfId="5742" xr:uid="{00000000-0005-0000-0000-0000B1150000}"/>
    <cellStyle name="20% - Accent1 2 2 4 2 4 2 8" xfId="5743" xr:uid="{00000000-0005-0000-0000-0000B2150000}"/>
    <cellStyle name="20% - Accent1 2 2 4 2 4 2 8 2" xfId="5744" xr:uid="{00000000-0005-0000-0000-0000B3150000}"/>
    <cellStyle name="20% - Accent1 2 2 4 2 4 2 9" xfId="5745" xr:uid="{00000000-0005-0000-0000-0000B4150000}"/>
    <cellStyle name="20% - Accent1 2 2 4 2 4 3" xfId="5746" xr:uid="{00000000-0005-0000-0000-0000B5150000}"/>
    <cellStyle name="20% - Accent1 2 2 4 2 4 3 2" xfId="5747" xr:uid="{00000000-0005-0000-0000-0000B6150000}"/>
    <cellStyle name="20% - Accent1 2 2 4 2 4 3 2 2" xfId="5748" xr:uid="{00000000-0005-0000-0000-0000B7150000}"/>
    <cellStyle name="20% - Accent1 2 2 4 2 4 3 2 2 2" xfId="5749" xr:uid="{00000000-0005-0000-0000-0000B8150000}"/>
    <cellStyle name="20% - Accent1 2 2 4 2 4 3 2 2 2 2" xfId="5750" xr:uid="{00000000-0005-0000-0000-0000B9150000}"/>
    <cellStyle name="20% - Accent1 2 2 4 2 4 3 2 2 3" xfId="5751" xr:uid="{00000000-0005-0000-0000-0000BA150000}"/>
    <cellStyle name="20% - Accent1 2 2 4 2 4 3 2 3" xfId="5752" xr:uid="{00000000-0005-0000-0000-0000BB150000}"/>
    <cellStyle name="20% - Accent1 2 2 4 2 4 3 2 3 2" xfId="5753" xr:uid="{00000000-0005-0000-0000-0000BC150000}"/>
    <cellStyle name="20% - Accent1 2 2 4 2 4 3 2 4" xfId="5754" xr:uid="{00000000-0005-0000-0000-0000BD150000}"/>
    <cellStyle name="20% - Accent1 2 2 4 2 4 3 3" xfId="5755" xr:uid="{00000000-0005-0000-0000-0000BE150000}"/>
    <cellStyle name="20% - Accent1 2 2 4 2 4 3 3 2" xfId="5756" xr:uid="{00000000-0005-0000-0000-0000BF150000}"/>
    <cellStyle name="20% - Accent1 2 2 4 2 4 3 3 2 2" xfId="5757" xr:uid="{00000000-0005-0000-0000-0000C0150000}"/>
    <cellStyle name="20% - Accent1 2 2 4 2 4 3 3 2 2 2" xfId="5758" xr:uid="{00000000-0005-0000-0000-0000C1150000}"/>
    <cellStyle name="20% - Accent1 2 2 4 2 4 3 3 2 3" xfId="5759" xr:uid="{00000000-0005-0000-0000-0000C2150000}"/>
    <cellStyle name="20% - Accent1 2 2 4 2 4 3 3 3" xfId="5760" xr:uid="{00000000-0005-0000-0000-0000C3150000}"/>
    <cellStyle name="20% - Accent1 2 2 4 2 4 3 3 3 2" xfId="5761" xr:uid="{00000000-0005-0000-0000-0000C4150000}"/>
    <cellStyle name="20% - Accent1 2 2 4 2 4 3 3 4" xfId="5762" xr:uid="{00000000-0005-0000-0000-0000C5150000}"/>
    <cellStyle name="20% - Accent1 2 2 4 2 4 3 4" xfId="5763" xr:uid="{00000000-0005-0000-0000-0000C6150000}"/>
    <cellStyle name="20% - Accent1 2 2 4 2 4 3 4 2" xfId="5764" xr:uid="{00000000-0005-0000-0000-0000C7150000}"/>
    <cellStyle name="20% - Accent1 2 2 4 2 4 3 4 2 2" xfId="5765" xr:uid="{00000000-0005-0000-0000-0000C8150000}"/>
    <cellStyle name="20% - Accent1 2 2 4 2 4 3 4 2 2 2" xfId="5766" xr:uid="{00000000-0005-0000-0000-0000C9150000}"/>
    <cellStyle name="20% - Accent1 2 2 4 2 4 3 4 2 3" xfId="5767" xr:uid="{00000000-0005-0000-0000-0000CA150000}"/>
    <cellStyle name="20% - Accent1 2 2 4 2 4 3 4 3" xfId="5768" xr:uid="{00000000-0005-0000-0000-0000CB150000}"/>
    <cellStyle name="20% - Accent1 2 2 4 2 4 3 4 3 2" xfId="5769" xr:uid="{00000000-0005-0000-0000-0000CC150000}"/>
    <cellStyle name="20% - Accent1 2 2 4 2 4 3 4 4" xfId="5770" xr:uid="{00000000-0005-0000-0000-0000CD150000}"/>
    <cellStyle name="20% - Accent1 2 2 4 2 4 3 5" xfId="5771" xr:uid="{00000000-0005-0000-0000-0000CE150000}"/>
    <cellStyle name="20% - Accent1 2 2 4 2 4 3 5 2" xfId="5772" xr:uid="{00000000-0005-0000-0000-0000CF150000}"/>
    <cellStyle name="20% - Accent1 2 2 4 2 4 3 5 2 2" xfId="5773" xr:uid="{00000000-0005-0000-0000-0000D0150000}"/>
    <cellStyle name="20% - Accent1 2 2 4 2 4 3 5 3" xfId="5774" xr:uid="{00000000-0005-0000-0000-0000D1150000}"/>
    <cellStyle name="20% - Accent1 2 2 4 2 4 3 6" xfId="5775" xr:uid="{00000000-0005-0000-0000-0000D2150000}"/>
    <cellStyle name="20% - Accent1 2 2 4 2 4 3 6 2" xfId="5776" xr:uid="{00000000-0005-0000-0000-0000D3150000}"/>
    <cellStyle name="20% - Accent1 2 2 4 2 4 3 6 2 2" xfId="5777" xr:uid="{00000000-0005-0000-0000-0000D4150000}"/>
    <cellStyle name="20% - Accent1 2 2 4 2 4 3 6 3" xfId="5778" xr:uid="{00000000-0005-0000-0000-0000D5150000}"/>
    <cellStyle name="20% - Accent1 2 2 4 2 4 3 7" xfId="5779" xr:uid="{00000000-0005-0000-0000-0000D6150000}"/>
    <cellStyle name="20% - Accent1 2 2 4 2 4 3 7 2" xfId="5780" xr:uid="{00000000-0005-0000-0000-0000D7150000}"/>
    <cellStyle name="20% - Accent1 2 2 4 2 4 3 8" xfId="5781" xr:uid="{00000000-0005-0000-0000-0000D8150000}"/>
    <cellStyle name="20% - Accent1 2 2 4 2 4 3 8 2" xfId="5782" xr:uid="{00000000-0005-0000-0000-0000D9150000}"/>
    <cellStyle name="20% - Accent1 2 2 4 2 4 3 9" xfId="5783" xr:uid="{00000000-0005-0000-0000-0000DA150000}"/>
    <cellStyle name="20% - Accent1 2 2 4 2 4 4" xfId="5784" xr:uid="{00000000-0005-0000-0000-0000DB150000}"/>
    <cellStyle name="20% - Accent1 2 2 4 2 4 4 2" xfId="5785" xr:uid="{00000000-0005-0000-0000-0000DC150000}"/>
    <cellStyle name="20% - Accent1 2 2 4 2 4 4 2 2" xfId="5786" xr:uid="{00000000-0005-0000-0000-0000DD150000}"/>
    <cellStyle name="20% - Accent1 2 2 4 2 4 4 2 2 2" xfId="5787" xr:uid="{00000000-0005-0000-0000-0000DE150000}"/>
    <cellStyle name="20% - Accent1 2 2 4 2 4 4 2 3" xfId="5788" xr:uid="{00000000-0005-0000-0000-0000DF150000}"/>
    <cellStyle name="20% - Accent1 2 2 4 2 4 4 3" xfId="5789" xr:uid="{00000000-0005-0000-0000-0000E0150000}"/>
    <cellStyle name="20% - Accent1 2 2 4 2 4 4 3 2" xfId="5790" xr:uid="{00000000-0005-0000-0000-0000E1150000}"/>
    <cellStyle name="20% - Accent1 2 2 4 2 4 4 4" xfId="5791" xr:uid="{00000000-0005-0000-0000-0000E2150000}"/>
    <cellStyle name="20% - Accent1 2 2 4 2 4 5" xfId="5792" xr:uid="{00000000-0005-0000-0000-0000E3150000}"/>
    <cellStyle name="20% - Accent1 2 2 4 2 4 5 2" xfId="5793" xr:uid="{00000000-0005-0000-0000-0000E4150000}"/>
    <cellStyle name="20% - Accent1 2 2 4 2 4 5 2 2" xfId="5794" xr:uid="{00000000-0005-0000-0000-0000E5150000}"/>
    <cellStyle name="20% - Accent1 2 2 4 2 4 5 2 2 2" xfId="5795" xr:uid="{00000000-0005-0000-0000-0000E6150000}"/>
    <cellStyle name="20% - Accent1 2 2 4 2 4 5 2 3" xfId="5796" xr:uid="{00000000-0005-0000-0000-0000E7150000}"/>
    <cellStyle name="20% - Accent1 2 2 4 2 4 5 3" xfId="5797" xr:uid="{00000000-0005-0000-0000-0000E8150000}"/>
    <cellStyle name="20% - Accent1 2 2 4 2 4 5 3 2" xfId="5798" xr:uid="{00000000-0005-0000-0000-0000E9150000}"/>
    <cellStyle name="20% - Accent1 2 2 4 2 4 5 4" xfId="5799" xr:uid="{00000000-0005-0000-0000-0000EA150000}"/>
    <cellStyle name="20% - Accent1 2 2 4 2 4 6" xfId="5800" xr:uid="{00000000-0005-0000-0000-0000EB150000}"/>
    <cellStyle name="20% - Accent1 2 2 4 2 4 6 2" xfId="5801" xr:uid="{00000000-0005-0000-0000-0000EC150000}"/>
    <cellStyle name="20% - Accent1 2 2 4 2 4 6 2 2" xfId="5802" xr:uid="{00000000-0005-0000-0000-0000ED150000}"/>
    <cellStyle name="20% - Accent1 2 2 4 2 4 6 2 2 2" xfId="5803" xr:uid="{00000000-0005-0000-0000-0000EE150000}"/>
    <cellStyle name="20% - Accent1 2 2 4 2 4 6 2 3" xfId="5804" xr:uid="{00000000-0005-0000-0000-0000EF150000}"/>
    <cellStyle name="20% - Accent1 2 2 4 2 4 6 3" xfId="5805" xr:uid="{00000000-0005-0000-0000-0000F0150000}"/>
    <cellStyle name="20% - Accent1 2 2 4 2 4 6 3 2" xfId="5806" xr:uid="{00000000-0005-0000-0000-0000F1150000}"/>
    <cellStyle name="20% - Accent1 2 2 4 2 4 6 4" xfId="5807" xr:uid="{00000000-0005-0000-0000-0000F2150000}"/>
    <cellStyle name="20% - Accent1 2 2 4 2 4 7" xfId="5808" xr:uid="{00000000-0005-0000-0000-0000F3150000}"/>
    <cellStyle name="20% - Accent1 2 2 4 2 4 7 2" xfId="5809" xr:uid="{00000000-0005-0000-0000-0000F4150000}"/>
    <cellStyle name="20% - Accent1 2 2 4 2 4 7 2 2" xfId="5810" xr:uid="{00000000-0005-0000-0000-0000F5150000}"/>
    <cellStyle name="20% - Accent1 2 2 4 2 4 7 3" xfId="5811" xr:uid="{00000000-0005-0000-0000-0000F6150000}"/>
    <cellStyle name="20% - Accent1 2 2 4 2 4 8" xfId="5812" xr:uid="{00000000-0005-0000-0000-0000F7150000}"/>
    <cellStyle name="20% - Accent1 2 2 4 2 4 8 2" xfId="5813" xr:uid="{00000000-0005-0000-0000-0000F8150000}"/>
    <cellStyle name="20% - Accent1 2 2 4 2 4 8 2 2" xfId="5814" xr:uid="{00000000-0005-0000-0000-0000F9150000}"/>
    <cellStyle name="20% - Accent1 2 2 4 2 4 8 3" xfId="5815" xr:uid="{00000000-0005-0000-0000-0000FA150000}"/>
    <cellStyle name="20% - Accent1 2 2 4 2 4 9" xfId="5816" xr:uid="{00000000-0005-0000-0000-0000FB150000}"/>
    <cellStyle name="20% - Accent1 2 2 4 2 4 9 2" xfId="5817" xr:uid="{00000000-0005-0000-0000-0000FC150000}"/>
    <cellStyle name="20% - Accent1 2 2 4 2 5" xfId="5818" xr:uid="{00000000-0005-0000-0000-0000FD150000}"/>
    <cellStyle name="20% - Accent1 2 2 4 2 5 10" xfId="5819" xr:uid="{00000000-0005-0000-0000-0000FE150000}"/>
    <cellStyle name="20% - Accent1 2 2 4 2 5 10 2" xfId="5820" xr:uid="{00000000-0005-0000-0000-0000FF150000}"/>
    <cellStyle name="20% - Accent1 2 2 4 2 5 11" xfId="5821" xr:uid="{00000000-0005-0000-0000-000000160000}"/>
    <cellStyle name="20% - Accent1 2 2 4 2 5 2" xfId="5822" xr:uid="{00000000-0005-0000-0000-000001160000}"/>
    <cellStyle name="20% - Accent1 2 2 4 2 5 2 2" xfId="5823" xr:uid="{00000000-0005-0000-0000-000002160000}"/>
    <cellStyle name="20% - Accent1 2 2 4 2 5 2 2 2" xfId="5824" xr:uid="{00000000-0005-0000-0000-000003160000}"/>
    <cellStyle name="20% - Accent1 2 2 4 2 5 2 2 2 2" xfId="5825" xr:uid="{00000000-0005-0000-0000-000004160000}"/>
    <cellStyle name="20% - Accent1 2 2 4 2 5 2 2 2 2 2" xfId="5826" xr:uid="{00000000-0005-0000-0000-000005160000}"/>
    <cellStyle name="20% - Accent1 2 2 4 2 5 2 2 2 3" xfId="5827" xr:uid="{00000000-0005-0000-0000-000006160000}"/>
    <cellStyle name="20% - Accent1 2 2 4 2 5 2 2 3" xfId="5828" xr:uid="{00000000-0005-0000-0000-000007160000}"/>
    <cellStyle name="20% - Accent1 2 2 4 2 5 2 2 3 2" xfId="5829" xr:uid="{00000000-0005-0000-0000-000008160000}"/>
    <cellStyle name="20% - Accent1 2 2 4 2 5 2 2 4" xfId="5830" xr:uid="{00000000-0005-0000-0000-000009160000}"/>
    <cellStyle name="20% - Accent1 2 2 4 2 5 2 3" xfId="5831" xr:uid="{00000000-0005-0000-0000-00000A160000}"/>
    <cellStyle name="20% - Accent1 2 2 4 2 5 2 3 2" xfId="5832" xr:uid="{00000000-0005-0000-0000-00000B160000}"/>
    <cellStyle name="20% - Accent1 2 2 4 2 5 2 3 2 2" xfId="5833" xr:uid="{00000000-0005-0000-0000-00000C160000}"/>
    <cellStyle name="20% - Accent1 2 2 4 2 5 2 3 2 2 2" xfId="5834" xr:uid="{00000000-0005-0000-0000-00000D160000}"/>
    <cellStyle name="20% - Accent1 2 2 4 2 5 2 3 2 3" xfId="5835" xr:uid="{00000000-0005-0000-0000-00000E160000}"/>
    <cellStyle name="20% - Accent1 2 2 4 2 5 2 3 3" xfId="5836" xr:uid="{00000000-0005-0000-0000-00000F160000}"/>
    <cellStyle name="20% - Accent1 2 2 4 2 5 2 3 3 2" xfId="5837" xr:uid="{00000000-0005-0000-0000-000010160000}"/>
    <cellStyle name="20% - Accent1 2 2 4 2 5 2 3 4" xfId="5838" xr:uid="{00000000-0005-0000-0000-000011160000}"/>
    <cellStyle name="20% - Accent1 2 2 4 2 5 2 4" xfId="5839" xr:uid="{00000000-0005-0000-0000-000012160000}"/>
    <cellStyle name="20% - Accent1 2 2 4 2 5 2 4 2" xfId="5840" xr:uid="{00000000-0005-0000-0000-000013160000}"/>
    <cellStyle name="20% - Accent1 2 2 4 2 5 2 4 2 2" xfId="5841" xr:uid="{00000000-0005-0000-0000-000014160000}"/>
    <cellStyle name="20% - Accent1 2 2 4 2 5 2 4 2 2 2" xfId="5842" xr:uid="{00000000-0005-0000-0000-000015160000}"/>
    <cellStyle name="20% - Accent1 2 2 4 2 5 2 4 2 3" xfId="5843" xr:uid="{00000000-0005-0000-0000-000016160000}"/>
    <cellStyle name="20% - Accent1 2 2 4 2 5 2 4 3" xfId="5844" xr:uid="{00000000-0005-0000-0000-000017160000}"/>
    <cellStyle name="20% - Accent1 2 2 4 2 5 2 4 3 2" xfId="5845" xr:uid="{00000000-0005-0000-0000-000018160000}"/>
    <cellStyle name="20% - Accent1 2 2 4 2 5 2 4 4" xfId="5846" xr:uid="{00000000-0005-0000-0000-000019160000}"/>
    <cellStyle name="20% - Accent1 2 2 4 2 5 2 5" xfId="5847" xr:uid="{00000000-0005-0000-0000-00001A160000}"/>
    <cellStyle name="20% - Accent1 2 2 4 2 5 2 5 2" xfId="5848" xr:uid="{00000000-0005-0000-0000-00001B160000}"/>
    <cellStyle name="20% - Accent1 2 2 4 2 5 2 5 2 2" xfId="5849" xr:uid="{00000000-0005-0000-0000-00001C160000}"/>
    <cellStyle name="20% - Accent1 2 2 4 2 5 2 5 3" xfId="5850" xr:uid="{00000000-0005-0000-0000-00001D160000}"/>
    <cellStyle name="20% - Accent1 2 2 4 2 5 2 6" xfId="5851" xr:uid="{00000000-0005-0000-0000-00001E160000}"/>
    <cellStyle name="20% - Accent1 2 2 4 2 5 2 6 2" xfId="5852" xr:uid="{00000000-0005-0000-0000-00001F160000}"/>
    <cellStyle name="20% - Accent1 2 2 4 2 5 2 6 2 2" xfId="5853" xr:uid="{00000000-0005-0000-0000-000020160000}"/>
    <cellStyle name="20% - Accent1 2 2 4 2 5 2 6 3" xfId="5854" xr:uid="{00000000-0005-0000-0000-000021160000}"/>
    <cellStyle name="20% - Accent1 2 2 4 2 5 2 7" xfId="5855" xr:uid="{00000000-0005-0000-0000-000022160000}"/>
    <cellStyle name="20% - Accent1 2 2 4 2 5 2 7 2" xfId="5856" xr:uid="{00000000-0005-0000-0000-000023160000}"/>
    <cellStyle name="20% - Accent1 2 2 4 2 5 2 8" xfId="5857" xr:uid="{00000000-0005-0000-0000-000024160000}"/>
    <cellStyle name="20% - Accent1 2 2 4 2 5 2 8 2" xfId="5858" xr:uid="{00000000-0005-0000-0000-000025160000}"/>
    <cellStyle name="20% - Accent1 2 2 4 2 5 2 9" xfId="5859" xr:uid="{00000000-0005-0000-0000-000026160000}"/>
    <cellStyle name="20% - Accent1 2 2 4 2 5 3" xfId="5860" xr:uid="{00000000-0005-0000-0000-000027160000}"/>
    <cellStyle name="20% - Accent1 2 2 4 2 5 3 2" xfId="5861" xr:uid="{00000000-0005-0000-0000-000028160000}"/>
    <cellStyle name="20% - Accent1 2 2 4 2 5 3 2 2" xfId="5862" xr:uid="{00000000-0005-0000-0000-000029160000}"/>
    <cellStyle name="20% - Accent1 2 2 4 2 5 3 2 2 2" xfId="5863" xr:uid="{00000000-0005-0000-0000-00002A160000}"/>
    <cellStyle name="20% - Accent1 2 2 4 2 5 3 2 2 2 2" xfId="5864" xr:uid="{00000000-0005-0000-0000-00002B160000}"/>
    <cellStyle name="20% - Accent1 2 2 4 2 5 3 2 2 3" xfId="5865" xr:uid="{00000000-0005-0000-0000-00002C160000}"/>
    <cellStyle name="20% - Accent1 2 2 4 2 5 3 2 3" xfId="5866" xr:uid="{00000000-0005-0000-0000-00002D160000}"/>
    <cellStyle name="20% - Accent1 2 2 4 2 5 3 2 3 2" xfId="5867" xr:uid="{00000000-0005-0000-0000-00002E160000}"/>
    <cellStyle name="20% - Accent1 2 2 4 2 5 3 2 4" xfId="5868" xr:uid="{00000000-0005-0000-0000-00002F160000}"/>
    <cellStyle name="20% - Accent1 2 2 4 2 5 3 3" xfId="5869" xr:uid="{00000000-0005-0000-0000-000030160000}"/>
    <cellStyle name="20% - Accent1 2 2 4 2 5 3 3 2" xfId="5870" xr:uid="{00000000-0005-0000-0000-000031160000}"/>
    <cellStyle name="20% - Accent1 2 2 4 2 5 3 3 2 2" xfId="5871" xr:uid="{00000000-0005-0000-0000-000032160000}"/>
    <cellStyle name="20% - Accent1 2 2 4 2 5 3 3 2 2 2" xfId="5872" xr:uid="{00000000-0005-0000-0000-000033160000}"/>
    <cellStyle name="20% - Accent1 2 2 4 2 5 3 3 2 3" xfId="5873" xr:uid="{00000000-0005-0000-0000-000034160000}"/>
    <cellStyle name="20% - Accent1 2 2 4 2 5 3 3 3" xfId="5874" xr:uid="{00000000-0005-0000-0000-000035160000}"/>
    <cellStyle name="20% - Accent1 2 2 4 2 5 3 3 3 2" xfId="5875" xr:uid="{00000000-0005-0000-0000-000036160000}"/>
    <cellStyle name="20% - Accent1 2 2 4 2 5 3 3 4" xfId="5876" xr:uid="{00000000-0005-0000-0000-000037160000}"/>
    <cellStyle name="20% - Accent1 2 2 4 2 5 3 4" xfId="5877" xr:uid="{00000000-0005-0000-0000-000038160000}"/>
    <cellStyle name="20% - Accent1 2 2 4 2 5 3 4 2" xfId="5878" xr:uid="{00000000-0005-0000-0000-000039160000}"/>
    <cellStyle name="20% - Accent1 2 2 4 2 5 3 4 2 2" xfId="5879" xr:uid="{00000000-0005-0000-0000-00003A160000}"/>
    <cellStyle name="20% - Accent1 2 2 4 2 5 3 4 2 2 2" xfId="5880" xr:uid="{00000000-0005-0000-0000-00003B160000}"/>
    <cellStyle name="20% - Accent1 2 2 4 2 5 3 4 2 3" xfId="5881" xr:uid="{00000000-0005-0000-0000-00003C160000}"/>
    <cellStyle name="20% - Accent1 2 2 4 2 5 3 4 3" xfId="5882" xr:uid="{00000000-0005-0000-0000-00003D160000}"/>
    <cellStyle name="20% - Accent1 2 2 4 2 5 3 4 3 2" xfId="5883" xr:uid="{00000000-0005-0000-0000-00003E160000}"/>
    <cellStyle name="20% - Accent1 2 2 4 2 5 3 4 4" xfId="5884" xr:uid="{00000000-0005-0000-0000-00003F160000}"/>
    <cellStyle name="20% - Accent1 2 2 4 2 5 3 5" xfId="5885" xr:uid="{00000000-0005-0000-0000-000040160000}"/>
    <cellStyle name="20% - Accent1 2 2 4 2 5 3 5 2" xfId="5886" xr:uid="{00000000-0005-0000-0000-000041160000}"/>
    <cellStyle name="20% - Accent1 2 2 4 2 5 3 5 2 2" xfId="5887" xr:uid="{00000000-0005-0000-0000-000042160000}"/>
    <cellStyle name="20% - Accent1 2 2 4 2 5 3 5 3" xfId="5888" xr:uid="{00000000-0005-0000-0000-000043160000}"/>
    <cellStyle name="20% - Accent1 2 2 4 2 5 3 6" xfId="5889" xr:uid="{00000000-0005-0000-0000-000044160000}"/>
    <cellStyle name="20% - Accent1 2 2 4 2 5 3 6 2" xfId="5890" xr:uid="{00000000-0005-0000-0000-000045160000}"/>
    <cellStyle name="20% - Accent1 2 2 4 2 5 3 6 2 2" xfId="5891" xr:uid="{00000000-0005-0000-0000-000046160000}"/>
    <cellStyle name="20% - Accent1 2 2 4 2 5 3 6 3" xfId="5892" xr:uid="{00000000-0005-0000-0000-000047160000}"/>
    <cellStyle name="20% - Accent1 2 2 4 2 5 3 7" xfId="5893" xr:uid="{00000000-0005-0000-0000-000048160000}"/>
    <cellStyle name="20% - Accent1 2 2 4 2 5 3 7 2" xfId="5894" xr:uid="{00000000-0005-0000-0000-000049160000}"/>
    <cellStyle name="20% - Accent1 2 2 4 2 5 3 8" xfId="5895" xr:uid="{00000000-0005-0000-0000-00004A160000}"/>
    <cellStyle name="20% - Accent1 2 2 4 2 5 3 8 2" xfId="5896" xr:uid="{00000000-0005-0000-0000-00004B160000}"/>
    <cellStyle name="20% - Accent1 2 2 4 2 5 3 9" xfId="5897" xr:uid="{00000000-0005-0000-0000-00004C160000}"/>
    <cellStyle name="20% - Accent1 2 2 4 2 5 4" xfId="5898" xr:uid="{00000000-0005-0000-0000-00004D160000}"/>
    <cellStyle name="20% - Accent1 2 2 4 2 5 4 2" xfId="5899" xr:uid="{00000000-0005-0000-0000-00004E160000}"/>
    <cellStyle name="20% - Accent1 2 2 4 2 5 4 2 2" xfId="5900" xr:uid="{00000000-0005-0000-0000-00004F160000}"/>
    <cellStyle name="20% - Accent1 2 2 4 2 5 4 2 2 2" xfId="5901" xr:uid="{00000000-0005-0000-0000-000050160000}"/>
    <cellStyle name="20% - Accent1 2 2 4 2 5 4 2 3" xfId="5902" xr:uid="{00000000-0005-0000-0000-000051160000}"/>
    <cellStyle name="20% - Accent1 2 2 4 2 5 4 3" xfId="5903" xr:uid="{00000000-0005-0000-0000-000052160000}"/>
    <cellStyle name="20% - Accent1 2 2 4 2 5 4 3 2" xfId="5904" xr:uid="{00000000-0005-0000-0000-000053160000}"/>
    <cellStyle name="20% - Accent1 2 2 4 2 5 4 4" xfId="5905" xr:uid="{00000000-0005-0000-0000-000054160000}"/>
    <cellStyle name="20% - Accent1 2 2 4 2 5 5" xfId="5906" xr:uid="{00000000-0005-0000-0000-000055160000}"/>
    <cellStyle name="20% - Accent1 2 2 4 2 5 5 2" xfId="5907" xr:uid="{00000000-0005-0000-0000-000056160000}"/>
    <cellStyle name="20% - Accent1 2 2 4 2 5 5 2 2" xfId="5908" xr:uid="{00000000-0005-0000-0000-000057160000}"/>
    <cellStyle name="20% - Accent1 2 2 4 2 5 5 2 2 2" xfId="5909" xr:uid="{00000000-0005-0000-0000-000058160000}"/>
    <cellStyle name="20% - Accent1 2 2 4 2 5 5 2 3" xfId="5910" xr:uid="{00000000-0005-0000-0000-000059160000}"/>
    <cellStyle name="20% - Accent1 2 2 4 2 5 5 3" xfId="5911" xr:uid="{00000000-0005-0000-0000-00005A160000}"/>
    <cellStyle name="20% - Accent1 2 2 4 2 5 5 3 2" xfId="5912" xr:uid="{00000000-0005-0000-0000-00005B160000}"/>
    <cellStyle name="20% - Accent1 2 2 4 2 5 5 4" xfId="5913" xr:uid="{00000000-0005-0000-0000-00005C160000}"/>
    <cellStyle name="20% - Accent1 2 2 4 2 5 6" xfId="5914" xr:uid="{00000000-0005-0000-0000-00005D160000}"/>
    <cellStyle name="20% - Accent1 2 2 4 2 5 6 2" xfId="5915" xr:uid="{00000000-0005-0000-0000-00005E160000}"/>
    <cellStyle name="20% - Accent1 2 2 4 2 5 6 2 2" xfId="5916" xr:uid="{00000000-0005-0000-0000-00005F160000}"/>
    <cellStyle name="20% - Accent1 2 2 4 2 5 6 2 2 2" xfId="5917" xr:uid="{00000000-0005-0000-0000-000060160000}"/>
    <cellStyle name="20% - Accent1 2 2 4 2 5 6 2 3" xfId="5918" xr:uid="{00000000-0005-0000-0000-000061160000}"/>
    <cellStyle name="20% - Accent1 2 2 4 2 5 6 3" xfId="5919" xr:uid="{00000000-0005-0000-0000-000062160000}"/>
    <cellStyle name="20% - Accent1 2 2 4 2 5 6 3 2" xfId="5920" xr:uid="{00000000-0005-0000-0000-000063160000}"/>
    <cellStyle name="20% - Accent1 2 2 4 2 5 6 4" xfId="5921" xr:uid="{00000000-0005-0000-0000-000064160000}"/>
    <cellStyle name="20% - Accent1 2 2 4 2 5 7" xfId="5922" xr:uid="{00000000-0005-0000-0000-000065160000}"/>
    <cellStyle name="20% - Accent1 2 2 4 2 5 7 2" xfId="5923" xr:uid="{00000000-0005-0000-0000-000066160000}"/>
    <cellStyle name="20% - Accent1 2 2 4 2 5 7 2 2" xfId="5924" xr:uid="{00000000-0005-0000-0000-000067160000}"/>
    <cellStyle name="20% - Accent1 2 2 4 2 5 7 3" xfId="5925" xr:uid="{00000000-0005-0000-0000-000068160000}"/>
    <cellStyle name="20% - Accent1 2 2 4 2 5 8" xfId="5926" xr:uid="{00000000-0005-0000-0000-000069160000}"/>
    <cellStyle name="20% - Accent1 2 2 4 2 5 8 2" xfId="5927" xr:uid="{00000000-0005-0000-0000-00006A160000}"/>
    <cellStyle name="20% - Accent1 2 2 4 2 5 8 2 2" xfId="5928" xr:uid="{00000000-0005-0000-0000-00006B160000}"/>
    <cellStyle name="20% - Accent1 2 2 4 2 5 8 3" xfId="5929" xr:uid="{00000000-0005-0000-0000-00006C160000}"/>
    <cellStyle name="20% - Accent1 2 2 4 2 5 9" xfId="5930" xr:uid="{00000000-0005-0000-0000-00006D160000}"/>
    <cellStyle name="20% - Accent1 2 2 4 2 5 9 2" xfId="5931" xr:uid="{00000000-0005-0000-0000-00006E160000}"/>
    <cellStyle name="20% - Accent1 2 2 4 2 6" xfId="5932" xr:uid="{00000000-0005-0000-0000-00006F160000}"/>
    <cellStyle name="20% - Accent1 2 2 4 2 6 2" xfId="5933" xr:uid="{00000000-0005-0000-0000-000070160000}"/>
    <cellStyle name="20% - Accent1 2 2 4 2 6 2 2" xfId="5934" xr:uid="{00000000-0005-0000-0000-000071160000}"/>
    <cellStyle name="20% - Accent1 2 2 4 2 6 2 2 2" xfId="5935" xr:uid="{00000000-0005-0000-0000-000072160000}"/>
    <cellStyle name="20% - Accent1 2 2 4 2 6 2 2 2 2" xfId="5936" xr:uid="{00000000-0005-0000-0000-000073160000}"/>
    <cellStyle name="20% - Accent1 2 2 4 2 6 2 2 3" xfId="5937" xr:uid="{00000000-0005-0000-0000-000074160000}"/>
    <cellStyle name="20% - Accent1 2 2 4 2 6 2 3" xfId="5938" xr:uid="{00000000-0005-0000-0000-000075160000}"/>
    <cellStyle name="20% - Accent1 2 2 4 2 6 2 3 2" xfId="5939" xr:uid="{00000000-0005-0000-0000-000076160000}"/>
    <cellStyle name="20% - Accent1 2 2 4 2 6 2 4" xfId="5940" xr:uid="{00000000-0005-0000-0000-000077160000}"/>
    <cellStyle name="20% - Accent1 2 2 4 2 6 3" xfId="5941" xr:uid="{00000000-0005-0000-0000-000078160000}"/>
    <cellStyle name="20% - Accent1 2 2 4 2 6 3 2" xfId="5942" xr:uid="{00000000-0005-0000-0000-000079160000}"/>
    <cellStyle name="20% - Accent1 2 2 4 2 6 3 2 2" xfId="5943" xr:uid="{00000000-0005-0000-0000-00007A160000}"/>
    <cellStyle name="20% - Accent1 2 2 4 2 6 3 2 2 2" xfId="5944" xr:uid="{00000000-0005-0000-0000-00007B160000}"/>
    <cellStyle name="20% - Accent1 2 2 4 2 6 3 2 3" xfId="5945" xr:uid="{00000000-0005-0000-0000-00007C160000}"/>
    <cellStyle name="20% - Accent1 2 2 4 2 6 3 3" xfId="5946" xr:uid="{00000000-0005-0000-0000-00007D160000}"/>
    <cellStyle name="20% - Accent1 2 2 4 2 6 3 3 2" xfId="5947" xr:uid="{00000000-0005-0000-0000-00007E160000}"/>
    <cellStyle name="20% - Accent1 2 2 4 2 6 3 4" xfId="5948" xr:uid="{00000000-0005-0000-0000-00007F160000}"/>
    <cellStyle name="20% - Accent1 2 2 4 2 6 4" xfId="5949" xr:uid="{00000000-0005-0000-0000-000080160000}"/>
    <cellStyle name="20% - Accent1 2 2 4 2 6 4 2" xfId="5950" xr:uid="{00000000-0005-0000-0000-000081160000}"/>
    <cellStyle name="20% - Accent1 2 2 4 2 6 4 2 2" xfId="5951" xr:uid="{00000000-0005-0000-0000-000082160000}"/>
    <cellStyle name="20% - Accent1 2 2 4 2 6 4 2 2 2" xfId="5952" xr:uid="{00000000-0005-0000-0000-000083160000}"/>
    <cellStyle name="20% - Accent1 2 2 4 2 6 4 2 3" xfId="5953" xr:uid="{00000000-0005-0000-0000-000084160000}"/>
    <cellStyle name="20% - Accent1 2 2 4 2 6 4 3" xfId="5954" xr:uid="{00000000-0005-0000-0000-000085160000}"/>
    <cellStyle name="20% - Accent1 2 2 4 2 6 4 3 2" xfId="5955" xr:uid="{00000000-0005-0000-0000-000086160000}"/>
    <cellStyle name="20% - Accent1 2 2 4 2 6 4 4" xfId="5956" xr:uid="{00000000-0005-0000-0000-000087160000}"/>
    <cellStyle name="20% - Accent1 2 2 4 2 6 5" xfId="5957" xr:uid="{00000000-0005-0000-0000-000088160000}"/>
    <cellStyle name="20% - Accent1 2 2 4 2 6 5 2" xfId="5958" xr:uid="{00000000-0005-0000-0000-000089160000}"/>
    <cellStyle name="20% - Accent1 2 2 4 2 6 5 2 2" xfId="5959" xr:uid="{00000000-0005-0000-0000-00008A160000}"/>
    <cellStyle name="20% - Accent1 2 2 4 2 6 5 3" xfId="5960" xr:uid="{00000000-0005-0000-0000-00008B160000}"/>
    <cellStyle name="20% - Accent1 2 2 4 2 6 6" xfId="5961" xr:uid="{00000000-0005-0000-0000-00008C160000}"/>
    <cellStyle name="20% - Accent1 2 2 4 2 6 6 2" xfId="5962" xr:uid="{00000000-0005-0000-0000-00008D160000}"/>
    <cellStyle name="20% - Accent1 2 2 4 2 6 6 2 2" xfId="5963" xr:uid="{00000000-0005-0000-0000-00008E160000}"/>
    <cellStyle name="20% - Accent1 2 2 4 2 6 6 3" xfId="5964" xr:uid="{00000000-0005-0000-0000-00008F160000}"/>
    <cellStyle name="20% - Accent1 2 2 4 2 6 7" xfId="5965" xr:uid="{00000000-0005-0000-0000-000090160000}"/>
    <cellStyle name="20% - Accent1 2 2 4 2 6 7 2" xfId="5966" xr:uid="{00000000-0005-0000-0000-000091160000}"/>
    <cellStyle name="20% - Accent1 2 2 4 2 6 8" xfId="5967" xr:uid="{00000000-0005-0000-0000-000092160000}"/>
    <cellStyle name="20% - Accent1 2 2 4 2 6 8 2" xfId="5968" xr:uid="{00000000-0005-0000-0000-000093160000}"/>
    <cellStyle name="20% - Accent1 2 2 4 2 6 9" xfId="5969" xr:uid="{00000000-0005-0000-0000-000094160000}"/>
    <cellStyle name="20% - Accent1 2 2 4 2 7" xfId="5970" xr:uid="{00000000-0005-0000-0000-000095160000}"/>
    <cellStyle name="20% - Accent1 2 2 4 2 7 2" xfId="5971" xr:uid="{00000000-0005-0000-0000-000096160000}"/>
    <cellStyle name="20% - Accent1 2 2 4 2 7 2 2" xfId="5972" xr:uid="{00000000-0005-0000-0000-000097160000}"/>
    <cellStyle name="20% - Accent1 2 2 4 2 7 2 2 2" xfId="5973" xr:uid="{00000000-0005-0000-0000-000098160000}"/>
    <cellStyle name="20% - Accent1 2 2 4 2 7 2 2 2 2" xfId="5974" xr:uid="{00000000-0005-0000-0000-000099160000}"/>
    <cellStyle name="20% - Accent1 2 2 4 2 7 2 2 3" xfId="5975" xr:uid="{00000000-0005-0000-0000-00009A160000}"/>
    <cellStyle name="20% - Accent1 2 2 4 2 7 2 3" xfId="5976" xr:uid="{00000000-0005-0000-0000-00009B160000}"/>
    <cellStyle name="20% - Accent1 2 2 4 2 7 2 3 2" xfId="5977" xr:uid="{00000000-0005-0000-0000-00009C160000}"/>
    <cellStyle name="20% - Accent1 2 2 4 2 7 2 4" xfId="5978" xr:uid="{00000000-0005-0000-0000-00009D160000}"/>
    <cellStyle name="20% - Accent1 2 2 4 2 7 3" xfId="5979" xr:uid="{00000000-0005-0000-0000-00009E160000}"/>
    <cellStyle name="20% - Accent1 2 2 4 2 7 3 2" xfId="5980" xr:uid="{00000000-0005-0000-0000-00009F160000}"/>
    <cellStyle name="20% - Accent1 2 2 4 2 7 3 2 2" xfId="5981" xr:uid="{00000000-0005-0000-0000-0000A0160000}"/>
    <cellStyle name="20% - Accent1 2 2 4 2 7 3 2 2 2" xfId="5982" xr:uid="{00000000-0005-0000-0000-0000A1160000}"/>
    <cellStyle name="20% - Accent1 2 2 4 2 7 3 2 3" xfId="5983" xr:uid="{00000000-0005-0000-0000-0000A2160000}"/>
    <cellStyle name="20% - Accent1 2 2 4 2 7 3 3" xfId="5984" xr:uid="{00000000-0005-0000-0000-0000A3160000}"/>
    <cellStyle name="20% - Accent1 2 2 4 2 7 3 3 2" xfId="5985" xr:uid="{00000000-0005-0000-0000-0000A4160000}"/>
    <cellStyle name="20% - Accent1 2 2 4 2 7 3 4" xfId="5986" xr:uid="{00000000-0005-0000-0000-0000A5160000}"/>
    <cellStyle name="20% - Accent1 2 2 4 2 7 4" xfId="5987" xr:uid="{00000000-0005-0000-0000-0000A6160000}"/>
    <cellStyle name="20% - Accent1 2 2 4 2 7 4 2" xfId="5988" xr:uid="{00000000-0005-0000-0000-0000A7160000}"/>
    <cellStyle name="20% - Accent1 2 2 4 2 7 4 2 2" xfId="5989" xr:uid="{00000000-0005-0000-0000-0000A8160000}"/>
    <cellStyle name="20% - Accent1 2 2 4 2 7 4 2 2 2" xfId="5990" xr:uid="{00000000-0005-0000-0000-0000A9160000}"/>
    <cellStyle name="20% - Accent1 2 2 4 2 7 4 2 3" xfId="5991" xr:uid="{00000000-0005-0000-0000-0000AA160000}"/>
    <cellStyle name="20% - Accent1 2 2 4 2 7 4 3" xfId="5992" xr:uid="{00000000-0005-0000-0000-0000AB160000}"/>
    <cellStyle name="20% - Accent1 2 2 4 2 7 4 3 2" xfId="5993" xr:uid="{00000000-0005-0000-0000-0000AC160000}"/>
    <cellStyle name="20% - Accent1 2 2 4 2 7 4 4" xfId="5994" xr:uid="{00000000-0005-0000-0000-0000AD160000}"/>
    <cellStyle name="20% - Accent1 2 2 4 2 7 5" xfId="5995" xr:uid="{00000000-0005-0000-0000-0000AE160000}"/>
    <cellStyle name="20% - Accent1 2 2 4 2 7 5 2" xfId="5996" xr:uid="{00000000-0005-0000-0000-0000AF160000}"/>
    <cellStyle name="20% - Accent1 2 2 4 2 7 5 2 2" xfId="5997" xr:uid="{00000000-0005-0000-0000-0000B0160000}"/>
    <cellStyle name="20% - Accent1 2 2 4 2 7 5 3" xfId="5998" xr:uid="{00000000-0005-0000-0000-0000B1160000}"/>
    <cellStyle name="20% - Accent1 2 2 4 2 7 6" xfId="5999" xr:uid="{00000000-0005-0000-0000-0000B2160000}"/>
    <cellStyle name="20% - Accent1 2 2 4 2 7 6 2" xfId="6000" xr:uid="{00000000-0005-0000-0000-0000B3160000}"/>
    <cellStyle name="20% - Accent1 2 2 4 2 7 6 2 2" xfId="6001" xr:uid="{00000000-0005-0000-0000-0000B4160000}"/>
    <cellStyle name="20% - Accent1 2 2 4 2 7 6 3" xfId="6002" xr:uid="{00000000-0005-0000-0000-0000B5160000}"/>
    <cellStyle name="20% - Accent1 2 2 4 2 7 7" xfId="6003" xr:uid="{00000000-0005-0000-0000-0000B6160000}"/>
    <cellStyle name="20% - Accent1 2 2 4 2 7 7 2" xfId="6004" xr:uid="{00000000-0005-0000-0000-0000B7160000}"/>
    <cellStyle name="20% - Accent1 2 2 4 2 7 8" xfId="6005" xr:uid="{00000000-0005-0000-0000-0000B8160000}"/>
    <cellStyle name="20% - Accent1 2 2 4 2 7 8 2" xfId="6006" xr:uid="{00000000-0005-0000-0000-0000B9160000}"/>
    <cellStyle name="20% - Accent1 2 2 4 2 7 9" xfId="6007" xr:uid="{00000000-0005-0000-0000-0000BA160000}"/>
    <cellStyle name="20% - Accent1 2 2 4 2 8" xfId="6008" xr:uid="{00000000-0005-0000-0000-0000BB160000}"/>
    <cellStyle name="20% - Accent1 2 2 4 2 8 2" xfId="6009" xr:uid="{00000000-0005-0000-0000-0000BC160000}"/>
    <cellStyle name="20% - Accent1 2 2 4 2 8 2 2" xfId="6010" xr:uid="{00000000-0005-0000-0000-0000BD160000}"/>
    <cellStyle name="20% - Accent1 2 2 4 2 8 2 2 2" xfId="6011" xr:uid="{00000000-0005-0000-0000-0000BE160000}"/>
    <cellStyle name="20% - Accent1 2 2 4 2 8 2 3" xfId="6012" xr:uid="{00000000-0005-0000-0000-0000BF160000}"/>
    <cellStyle name="20% - Accent1 2 2 4 2 8 3" xfId="6013" xr:uid="{00000000-0005-0000-0000-0000C0160000}"/>
    <cellStyle name="20% - Accent1 2 2 4 2 8 3 2" xfId="6014" xr:uid="{00000000-0005-0000-0000-0000C1160000}"/>
    <cellStyle name="20% - Accent1 2 2 4 2 8 4" xfId="6015" xr:uid="{00000000-0005-0000-0000-0000C2160000}"/>
    <cellStyle name="20% - Accent1 2 2 4 2 9" xfId="6016" xr:uid="{00000000-0005-0000-0000-0000C3160000}"/>
    <cellStyle name="20% - Accent1 2 2 4 2 9 2" xfId="6017" xr:uid="{00000000-0005-0000-0000-0000C4160000}"/>
    <cellStyle name="20% - Accent1 2 2 4 2 9 2 2" xfId="6018" xr:uid="{00000000-0005-0000-0000-0000C5160000}"/>
    <cellStyle name="20% - Accent1 2 2 4 2 9 2 2 2" xfId="6019" xr:uid="{00000000-0005-0000-0000-0000C6160000}"/>
    <cellStyle name="20% - Accent1 2 2 4 2 9 2 3" xfId="6020" xr:uid="{00000000-0005-0000-0000-0000C7160000}"/>
    <cellStyle name="20% - Accent1 2 2 4 2 9 3" xfId="6021" xr:uid="{00000000-0005-0000-0000-0000C8160000}"/>
    <cellStyle name="20% - Accent1 2 2 4 2 9 3 2" xfId="6022" xr:uid="{00000000-0005-0000-0000-0000C9160000}"/>
    <cellStyle name="20% - Accent1 2 2 4 2 9 4" xfId="6023" xr:uid="{00000000-0005-0000-0000-0000CA160000}"/>
    <cellStyle name="20% - Accent1 2 2 4 3" xfId="6024" xr:uid="{00000000-0005-0000-0000-0000CB160000}"/>
    <cellStyle name="20% - Accent1 2 2 4 3 10" xfId="6025" xr:uid="{00000000-0005-0000-0000-0000CC160000}"/>
    <cellStyle name="20% - Accent1 2 2 4 3 10 2" xfId="6026" xr:uid="{00000000-0005-0000-0000-0000CD160000}"/>
    <cellStyle name="20% - Accent1 2 2 4 3 10 2 2" xfId="6027" xr:uid="{00000000-0005-0000-0000-0000CE160000}"/>
    <cellStyle name="20% - Accent1 2 2 4 3 10 3" xfId="6028" xr:uid="{00000000-0005-0000-0000-0000CF160000}"/>
    <cellStyle name="20% - Accent1 2 2 4 3 11" xfId="6029" xr:uid="{00000000-0005-0000-0000-0000D0160000}"/>
    <cellStyle name="20% - Accent1 2 2 4 3 11 2" xfId="6030" xr:uid="{00000000-0005-0000-0000-0000D1160000}"/>
    <cellStyle name="20% - Accent1 2 2 4 3 11 2 2" xfId="6031" xr:uid="{00000000-0005-0000-0000-0000D2160000}"/>
    <cellStyle name="20% - Accent1 2 2 4 3 11 3" xfId="6032" xr:uid="{00000000-0005-0000-0000-0000D3160000}"/>
    <cellStyle name="20% - Accent1 2 2 4 3 12" xfId="6033" xr:uid="{00000000-0005-0000-0000-0000D4160000}"/>
    <cellStyle name="20% - Accent1 2 2 4 3 12 2" xfId="6034" xr:uid="{00000000-0005-0000-0000-0000D5160000}"/>
    <cellStyle name="20% - Accent1 2 2 4 3 13" xfId="6035" xr:uid="{00000000-0005-0000-0000-0000D6160000}"/>
    <cellStyle name="20% - Accent1 2 2 4 3 13 2" xfId="6036" xr:uid="{00000000-0005-0000-0000-0000D7160000}"/>
    <cellStyle name="20% - Accent1 2 2 4 3 14" xfId="6037" xr:uid="{00000000-0005-0000-0000-0000D8160000}"/>
    <cellStyle name="20% - Accent1 2 2 4 3 2" xfId="6038" xr:uid="{00000000-0005-0000-0000-0000D9160000}"/>
    <cellStyle name="20% - Accent1 2 2 4 3 2 10" xfId="6039" xr:uid="{00000000-0005-0000-0000-0000DA160000}"/>
    <cellStyle name="20% - Accent1 2 2 4 3 2 10 2" xfId="6040" xr:uid="{00000000-0005-0000-0000-0000DB160000}"/>
    <cellStyle name="20% - Accent1 2 2 4 3 2 11" xfId="6041" xr:uid="{00000000-0005-0000-0000-0000DC160000}"/>
    <cellStyle name="20% - Accent1 2 2 4 3 2 2" xfId="6042" xr:uid="{00000000-0005-0000-0000-0000DD160000}"/>
    <cellStyle name="20% - Accent1 2 2 4 3 2 2 2" xfId="6043" xr:uid="{00000000-0005-0000-0000-0000DE160000}"/>
    <cellStyle name="20% - Accent1 2 2 4 3 2 2 2 2" xfId="6044" xr:uid="{00000000-0005-0000-0000-0000DF160000}"/>
    <cellStyle name="20% - Accent1 2 2 4 3 2 2 2 2 2" xfId="6045" xr:uid="{00000000-0005-0000-0000-0000E0160000}"/>
    <cellStyle name="20% - Accent1 2 2 4 3 2 2 2 2 2 2" xfId="6046" xr:uid="{00000000-0005-0000-0000-0000E1160000}"/>
    <cellStyle name="20% - Accent1 2 2 4 3 2 2 2 2 3" xfId="6047" xr:uid="{00000000-0005-0000-0000-0000E2160000}"/>
    <cellStyle name="20% - Accent1 2 2 4 3 2 2 2 3" xfId="6048" xr:uid="{00000000-0005-0000-0000-0000E3160000}"/>
    <cellStyle name="20% - Accent1 2 2 4 3 2 2 2 3 2" xfId="6049" xr:uid="{00000000-0005-0000-0000-0000E4160000}"/>
    <cellStyle name="20% - Accent1 2 2 4 3 2 2 2 4" xfId="6050" xr:uid="{00000000-0005-0000-0000-0000E5160000}"/>
    <cellStyle name="20% - Accent1 2 2 4 3 2 2 3" xfId="6051" xr:uid="{00000000-0005-0000-0000-0000E6160000}"/>
    <cellStyle name="20% - Accent1 2 2 4 3 2 2 3 2" xfId="6052" xr:uid="{00000000-0005-0000-0000-0000E7160000}"/>
    <cellStyle name="20% - Accent1 2 2 4 3 2 2 3 2 2" xfId="6053" xr:uid="{00000000-0005-0000-0000-0000E8160000}"/>
    <cellStyle name="20% - Accent1 2 2 4 3 2 2 3 2 2 2" xfId="6054" xr:uid="{00000000-0005-0000-0000-0000E9160000}"/>
    <cellStyle name="20% - Accent1 2 2 4 3 2 2 3 2 3" xfId="6055" xr:uid="{00000000-0005-0000-0000-0000EA160000}"/>
    <cellStyle name="20% - Accent1 2 2 4 3 2 2 3 3" xfId="6056" xr:uid="{00000000-0005-0000-0000-0000EB160000}"/>
    <cellStyle name="20% - Accent1 2 2 4 3 2 2 3 3 2" xfId="6057" xr:uid="{00000000-0005-0000-0000-0000EC160000}"/>
    <cellStyle name="20% - Accent1 2 2 4 3 2 2 3 4" xfId="6058" xr:uid="{00000000-0005-0000-0000-0000ED160000}"/>
    <cellStyle name="20% - Accent1 2 2 4 3 2 2 4" xfId="6059" xr:uid="{00000000-0005-0000-0000-0000EE160000}"/>
    <cellStyle name="20% - Accent1 2 2 4 3 2 2 4 2" xfId="6060" xr:uid="{00000000-0005-0000-0000-0000EF160000}"/>
    <cellStyle name="20% - Accent1 2 2 4 3 2 2 4 2 2" xfId="6061" xr:uid="{00000000-0005-0000-0000-0000F0160000}"/>
    <cellStyle name="20% - Accent1 2 2 4 3 2 2 4 2 2 2" xfId="6062" xr:uid="{00000000-0005-0000-0000-0000F1160000}"/>
    <cellStyle name="20% - Accent1 2 2 4 3 2 2 4 2 3" xfId="6063" xr:uid="{00000000-0005-0000-0000-0000F2160000}"/>
    <cellStyle name="20% - Accent1 2 2 4 3 2 2 4 3" xfId="6064" xr:uid="{00000000-0005-0000-0000-0000F3160000}"/>
    <cellStyle name="20% - Accent1 2 2 4 3 2 2 4 3 2" xfId="6065" xr:uid="{00000000-0005-0000-0000-0000F4160000}"/>
    <cellStyle name="20% - Accent1 2 2 4 3 2 2 4 4" xfId="6066" xr:uid="{00000000-0005-0000-0000-0000F5160000}"/>
    <cellStyle name="20% - Accent1 2 2 4 3 2 2 5" xfId="6067" xr:uid="{00000000-0005-0000-0000-0000F6160000}"/>
    <cellStyle name="20% - Accent1 2 2 4 3 2 2 5 2" xfId="6068" xr:uid="{00000000-0005-0000-0000-0000F7160000}"/>
    <cellStyle name="20% - Accent1 2 2 4 3 2 2 5 2 2" xfId="6069" xr:uid="{00000000-0005-0000-0000-0000F8160000}"/>
    <cellStyle name="20% - Accent1 2 2 4 3 2 2 5 3" xfId="6070" xr:uid="{00000000-0005-0000-0000-0000F9160000}"/>
    <cellStyle name="20% - Accent1 2 2 4 3 2 2 6" xfId="6071" xr:uid="{00000000-0005-0000-0000-0000FA160000}"/>
    <cellStyle name="20% - Accent1 2 2 4 3 2 2 6 2" xfId="6072" xr:uid="{00000000-0005-0000-0000-0000FB160000}"/>
    <cellStyle name="20% - Accent1 2 2 4 3 2 2 6 2 2" xfId="6073" xr:uid="{00000000-0005-0000-0000-0000FC160000}"/>
    <cellStyle name="20% - Accent1 2 2 4 3 2 2 6 3" xfId="6074" xr:uid="{00000000-0005-0000-0000-0000FD160000}"/>
    <cellStyle name="20% - Accent1 2 2 4 3 2 2 7" xfId="6075" xr:uid="{00000000-0005-0000-0000-0000FE160000}"/>
    <cellStyle name="20% - Accent1 2 2 4 3 2 2 7 2" xfId="6076" xr:uid="{00000000-0005-0000-0000-0000FF160000}"/>
    <cellStyle name="20% - Accent1 2 2 4 3 2 2 8" xfId="6077" xr:uid="{00000000-0005-0000-0000-000000170000}"/>
    <cellStyle name="20% - Accent1 2 2 4 3 2 2 8 2" xfId="6078" xr:uid="{00000000-0005-0000-0000-000001170000}"/>
    <cellStyle name="20% - Accent1 2 2 4 3 2 2 9" xfId="6079" xr:uid="{00000000-0005-0000-0000-000002170000}"/>
    <cellStyle name="20% - Accent1 2 2 4 3 2 3" xfId="6080" xr:uid="{00000000-0005-0000-0000-000003170000}"/>
    <cellStyle name="20% - Accent1 2 2 4 3 2 3 2" xfId="6081" xr:uid="{00000000-0005-0000-0000-000004170000}"/>
    <cellStyle name="20% - Accent1 2 2 4 3 2 3 2 2" xfId="6082" xr:uid="{00000000-0005-0000-0000-000005170000}"/>
    <cellStyle name="20% - Accent1 2 2 4 3 2 3 2 2 2" xfId="6083" xr:uid="{00000000-0005-0000-0000-000006170000}"/>
    <cellStyle name="20% - Accent1 2 2 4 3 2 3 2 2 2 2" xfId="6084" xr:uid="{00000000-0005-0000-0000-000007170000}"/>
    <cellStyle name="20% - Accent1 2 2 4 3 2 3 2 2 3" xfId="6085" xr:uid="{00000000-0005-0000-0000-000008170000}"/>
    <cellStyle name="20% - Accent1 2 2 4 3 2 3 2 3" xfId="6086" xr:uid="{00000000-0005-0000-0000-000009170000}"/>
    <cellStyle name="20% - Accent1 2 2 4 3 2 3 2 3 2" xfId="6087" xr:uid="{00000000-0005-0000-0000-00000A170000}"/>
    <cellStyle name="20% - Accent1 2 2 4 3 2 3 2 4" xfId="6088" xr:uid="{00000000-0005-0000-0000-00000B170000}"/>
    <cellStyle name="20% - Accent1 2 2 4 3 2 3 3" xfId="6089" xr:uid="{00000000-0005-0000-0000-00000C170000}"/>
    <cellStyle name="20% - Accent1 2 2 4 3 2 3 3 2" xfId="6090" xr:uid="{00000000-0005-0000-0000-00000D170000}"/>
    <cellStyle name="20% - Accent1 2 2 4 3 2 3 3 2 2" xfId="6091" xr:uid="{00000000-0005-0000-0000-00000E170000}"/>
    <cellStyle name="20% - Accent1 2 2 4 3 2 3 3 2 2 2" xfId="6092" xr:uid="{00000000-0005-0000-0000-00000F170000}"/>
    <cellStyle name="20% - Accent1 2 2 4 3 2 3 3 2 3" xfId="6093" xr:uid="{00000000-0005-0000-0000-000010170000}"/>
    <cellStyle name="20% - Accent1 2 2 4 3 2 3 3 3" xfId="6094" xr:uid="{00000000-0005-0000-0000-000011170000}"/>
    <cellStyle name="20% - Accent1 2 2 4 3 2 3 3 3 2" xfId="6095" xr:uid="{00000000-0005-0000-0000-000012170000}"/>
    <cellStyle name="20% - Accent1 2 2 4 3 2 3 3 4" xfId="6096" xr:uid="{00000000-0005-0000-0000-000013170000}"/>
    <cellStyle name="20% - Accent1 2 2 4 3 2 3 4" xfId="6097" xr:uid="{00000000-0005-0000-0000-000014170000}"/>
    <cellStyle name="20% - Accent1 2 2 4 3 2 3 4 2" xfId="6098" xr:uid="{00000000-0005-0000-0000-000015170000}"/>
    <cellStyle name="20% - Accent1 2 2 4 3 2 3 4 2 2" xfId="6099" xr:uid="{00000000-0005-0000-0000-000016170000}"/>
    <cellStyle name="20% - Accent1 2 2 4 3 2 3 4 2 2 2" xfId="6100" xr:uid="{00000000-0005-0000-0000-000017170000}"/>
    <cellStyle name="20% - Accent1 2 2 4 3 2 3 4 2 3" xfId="6101" xr:uid="{00000000-0005-0000-0000-000018170000}"/>
    <cellStyle name="20% - Accent1 2 2 4 3 2 3 4 3" xfId="6102" xr:uid="{00000000-0005-0000-0000-000019170000}"/>
    <cellStyle name="20% - Accent1 2 2 4 3 2 3 4 3 2" xfId="6103" xr:uid="{00000000-0005-0000-0000-00001A170000}"/>
    <cellStyle name="20% - Accent1 2 2 4 3 2 3 4 4" xfId="6104" xr:uid="{00000000-0005-0000-0000-00001B170000}"/>
    <cellStyle name="20% - Accent1 2 2 4 3 2 3 5" xfId="6105" xr:uid="{00000000-0005-0000-0000-00001C170000}"/>
    <cellStyle name="20% - Accent1 2 2 4 3 2 3 5 2" xfId="6106" xr:uid="{00000000-0005-0000-0000-00001D170000}"/>
    <cellStyle name="20% - Accent1 2 2 4 3 2 3 5 2 2" xfId="6107" xr:uid="{00000000-0005-0000-0000-00001E170000}"/>
    <cellStyle name="20% - Accent1 2 2 4 3 2 3 5 3" xfId="6108" xr:uid="{00000000-0005-0000-0000-00001F170000}"/>
    <cellStyle name="20% - Accent1 2 2 4 3 2 3 6" xfId="6109" xr:uid="{00000000-0005-0000-0000-000020170000}"/>
    <cellStyle name="20% - Accent1 2 2 4 3 2 3 6 2" xfId="6110" xr:uid="{00000000-0005-0000-0000-000021170000}"/>
    <cellStyle name="20% - Accent1 2 2 4 3 2 3 6 2 2" xfId="6111" xr:uid="{00000000-0005-0000-0000-000022170000}"/>
    <cellStyle name="20% - Accent1 2 2 4 3 2 3 6 3" xfId="6112" xr:uid="{00000000-0005-0000-0000-000023170000}"/>
    <cellStyle name="20% - Accent1 2 2 4 3 2 3 7" xfId="6113" xr:uid="{00000000-0005-0000-0000-000024170000}"/>
    <cellStyle name="20% - Accent1 2 2 4 3 2 3 7 2" xfId="6114" xr:uid="{00000000-0005-0000-0000-000025170000}"/>
    <cellStyle name="20% - Accent1 2 2 4 3 2 3 8" xfId="6115" xr:uid="{00000000-0005-0000-0000-000026170000}"/>
    <cellStyle name="20% - Accent1 2 2 4 3 2 3 8 2" xfId="6116" xr:uid="{00000000-0005-0000-0000-000027170000}"/>
    <cellStyle name="20% - Accent1 2 2 4 3 2 3 9" xfId="6117" xr:uid="{00000000-0005-0000-0000-000028170000}"/>
    <cellStyle name="20% - Accent1 2 2 4 3 2 4" xfId="6118" xr:uid="{00000000-0005-0000-0000-000029170000}"/>
    <cellStyle name="20% - Accent1 2 2 4 3 2 4 2" xfId="6119" xr:uid="{00000000-0005-0000-0000-00002A170000}"/>
    <cellStyle name="20% - Accent1 2 2 4 3 2 4 2 2" xfId="6120" xr:uid="{00000000-0005-0000-0000-00002B170000}"/>
    <cellStyle name="20% - Accent1 2 2 4 3 2 4 2 2 2" xfId="6121" xr:uid="{00000000-0005-0000-0000-00002C170000}"/>
    <cellStyle name="20% - Accent1 2 2 4 3 2 4 2 3" xfId="6122" xr:uid="{00000000-0005-0000-0000-00002D170000}"/>
    <cellStyle name="20% - Accent1 2 2 4 3 2 4 3" xfId="6123" xr:uid="{00000000-0005-0000-0000-00002E170000}"/>
    <cellStyle name="20% - Accent1 2 2 4 3 2 4 3 2" xfId="6124" xr:uid="{00000000-0005-0000-0000-00002F170000}"/>
    <cellStyle name="20% - Accent1 2 2 4 3 2 4 4" xfId="6125" xr:uid="{00000000-0005-0000-0000-000030170000}"/>
    <cellStyle name="20% - Accent1 2 2 4 3 2 5" xfId="6126" xr:uid="{00000000-0005-0000-0000-000031170000}"/>
    <cellStyle name="20% - Accent1 2 2 4 3 2 5 2" xfId="6127" xr:uid="{00000000-0005-0000-0000-000032170000}"/>
    <cellStyle name="20% - Accent1 2 2 4 3 2 5 2 2" xfId="6128" xr:uid="{00000000-0005-0000-0000-000033170000}"/>
    <cellStyle name="20% - Accent1 2 2 4 3 2 5 2 2 2" xfId="6129" xr:uid="{00000000-0005-0000-0000-000034170000}"/>
    <cellStyle name="20% - Accent1 2 2 4 3 2 5 2 3" xfId="6130" xr:uid="{00000000-0005-0000-0000-000035170000}"/>
    <cellStyle name="20% - Accent1 2 2 4 3 2 5 3" xfId="6131" xr:uid="{00000000-0005-0000-0000-000036170000}"/>
    <cellStyle name="20% - Accent1 2 2 4 3 2 5 3 2" xfId="6132" xr:uid="{00000000-0005-0000-0000-000037170000}"/>
    <cellStyle name="20% - Accent1 2 2 4 3 2 5 4" xfId="6133" xr:uid="{00000000-0005-0000-0000-000038170000}"/>
    <cellStyle name="20% - Accent1 2 2 4 3 2 6" xfId="6134" xr:uid="{00000000-0005-0000-0000-000039170000}"/>
    <cellStyle name="20% - Accent1 2 2 4 3 2 6 2" xfId="6135" xr:uid="{00000000-0005-0000-0000-00003A170000}"/>
    <cellStyle name="20% - Accent1 2 2 4 3 2 6 2 2" xfId="6136" xr:uid="{00000000-0005-0000-0000-00003B170000}"/>
    <cellStyle name="20% - Accent1 2 2 4 3 2 6 2 2 2" xfId="6137" xr:uid="{00000000-0005-0000-0000-00003C170000}"/>
    <cellStyle name="20% - Accent1 2 2 4 3 2 6 2 3" xfId="6138" xr:uid="{00000000-0005-0000-0000-00003D170000}"/>
    <cellStyle name="20% - Accent1 2 2 4 3 2 6 3" xfId="6139" xr:uid="{00000000-0005-0000-0000-00003E170000}"/>
    <cellStyle name="20% - Accent1 2 2 4 3 2 6 3 2" xfId="6140" xr:uid="{00000000-0005-0000-0000-00003F170000}"/>
    <cellStyle name="20% - Accent1 2 2 4 3 2 6 4" xfId="6141" xr:uid="{00000000-0005-0000-0000-000040170000}"/>
    <cellStyle name="20% - Accent1 2 2 4 3 2 7" xfId="6142" xr:uid="{00000000-0005-0000-0000-000041170000}"/>
    <cellStyle name="20% - Accent1 2 2 4 3 2 7 2" xfId="6143" xr:uid="{00000000-0005-0000-0000-000042170000}"/>
    <cellStyle name="20% - Accent1 2 2 4 3 2 7 2 2" xfId="6144" xr:uid="{00000000-0005-0000-0000-000043170000}"/>
    <cellStyle name="20% - Accent1 2 2 4 3 2 7 3" xfId="6145" xr:uid="{00000000-0005-0000-0000-000044170000}"/>
    <cellStyle name="20% - Accent1 2 2 4 3 2 8" xfId="6146" xr:uid="{00000000-0005-0000-0000-000045170000}"/>
    <cellStyle name="20% - Accent1 2 2 4 3 2 8 2" xfId="6147" xr:uid="{00000000-0005-0000-0000-000046170000}"/>
    <cellStyle name="20% - Accent1 2 2 4 3 2 8 2 2" xfId="6148" xr:uid="{00000000-0005-0000-0000-000047170000}"/>
    <cellStyle name="20% - Accent1 2 2 4 3 2 8 3" xfId="6149" xr:uid="{00000000-0005-0000-0000-000048170000}"/>
    <cellStyle name="20% - Accent1 2 2 4 3 2 9" xfId="6150" xr:uid="{00000000-0005-0000-0000-000049170000}"/>
    <cellStyle name="20% - Accent1 2 2 4 3 2 9 2" xfId="6151" xr:uid="{00000000-0005-0000-0000-00004A170000}"/>
    <cellStyle name="20% - Accent1 2 2 4 3 3" xfId="6152" xr:uid="{00000000-0005-0000-0000-00004B170000}"/>
    <cellStyle name="20% - Accent1 2 2 4 3 3 10" xfId="6153" xr:uid="{00000000-0005-0000-0000-00004C170000}"/>
    <cellStyle name="20% - Accent1 2 2 4 3 3 10 2" xfId="6154" xr:uid="{00000000-0005-0000-0000-00004D170000}"/>
    <cellStyle name="20% - Accent1 2 2 4 3 3 11" xfId="6155" xr:uid="{00000000-0005-0000-0000-00004E170000}"/>
    <cellStyle name="20% - Accent1 2 2 4 3 3 2" xfId="6156" xr:uid="{00000000-0005-0000-0000-00004F170000}"/>
    <cellStyle name="20% - Accent1 2 2 4 3 3 2 2" xfId="6157" xr:uid="{00000000-0005-0000-0000-000050170000}"/>
    <cellStyle name="20% - Accent1 2 2 4 3 3 2 2 2" xfId="6158" xr:uid="{00000000-0005-0000-0000-000051170000}"/>
    <cellStyle name="20% - Accent1 2 2 4 3 3 2 2 2 2" xfId="6159" xr:uid="{00000000-0005-0000-0000-000052170000}"/>
    <cellStyle name="20% - Accent1 2 2 4 3 3 2 2 2 2 2" xfId="6160" xr:uid="{00000000-0005-0000-0000-000053170000}"/>
    <cellStyle name="20% - Accent1 2 2 4 3 3 2 2 2 3" xfId="6161" xr:uid="{00000000-0005-0000-0000-000054170000}"/>
    <cellStyle name="20% - Accent1 2 2 4 3 3 2 2 3" xfId="6162" xr:uid="{00000000-0005-0000-0000-000055170000}"/>
    <cellStyle name="20% - Accent1 2 2 4 3 3 2 2 3 2" xfId="6163" xr:uid="{00000000-0005-0000-0000-000056170000}"/>
    <cellStyle name="20% - Accent1 2 2 4 3 3 2 2 4" xfId="6164" xr:uid="{00000000-0005-0000-0000-000057170000}"/>
    <cellStyle name="20% - Accent1 2 2 4 3 3 2 3" xfId="6165" xr:uid="{00000000-0005-0000-0000-000058170000}"/>
    <cellStyle name="20% - Accent1 2 2 4 3 3 2 3 2" xfId="6166" xr:uid="{00000000-0005-0000-0000-000059170000}"/>
    <cellStyle name="20% - Accent1 2 2 4 3 3 2 3 2 2" xfId="6167" xr:uid="{00000000-0005-0000-0000-00005A170000}"/>
    <cellStyle name="20% - Accent1 2 2 4 3 3 2 3 2 2 2" xfId="6168" xr:uid="{00000000-0005-0000-0000-00005B170000}"/>
    <cellStyle name="20% - Accent1 2 2 4 3 3 2 3 2 3" xfId="6169" xr:uid="{00000000-0005-0000-0000-00005C170000}"/>
    <cellStyle name="20% - Accent1 2 2 4 3 3 2 3 3" xfId="6170" xr:uid="{00000000-0005-0000-0000-00005D170000}"/>
    <cellStyle name="20% - Accent1 2 2 4 3 3 2 3 3 2" xfId="6171" xr:uid="{00000000-0005-0000-0000-00005E170000}"/>
    <cellStyle name="20% - Accent1 2 2 4 3 3 2 3 4" xfId="6172" xr:uid="{00000000-0005-0000-0000-00005F170000}"/>
    <cellStyle name="20% - Accent1 2 2 4 3 3 2 4" xfId="6173" xr:uid="{00000000-0005-0000-0000-000060170000}"/>
    <cellStyle name="20% - Accent1 2 2 4 3 3 2 4 2" xfId="6174" xr:uid="{00000000-0005-0000-0000-000061170000}"/>
    <cellStyle name="20% - Accent1 2 2 4 3 3 2 4 2 2" xfId="6175" xr:uid="{00000000-0005-0000-0000-000062170000}"/>
    <cellStyle name="20% - Accent1 2 2 4 3 3 2 4 2 2 2" xfId="6176" xr:uid="{00000000-0005-0000-0000-000063170000}"/>
    <cellStyle name="20% - Accent1 2 2 4 3 3 2 4 2 3" xfId="6177" xr:uid="{00000000-0005-0000-0000-000064170000}"/>
    <cellStyle name="20% - Accent1 2 2 4 3 3 2 4 3" xfId="6178" xr:uid="{00000000-0005-0000-0000-000065170000}"/>
    <cellStyle name="20% - Accent1 2 2 4 3 3 2 4 3 2" xfId="6179" xr:uid="{00000000-0005-0000-0000-000066170000}"/>
    <cellStyle name="20% - Accent1 2 2 4 3 3 2 4 4" xfId="6180" xr:uid="{00000000-0005-0000-0000-000067170000}"/>
    <cellStyle name="20% - Accent1 2 2 4 3 3 2 5" xfId="6181" xr:uid="{00000000-0005-0000-0000-000068170000}"/>
    <cellStyle name="20% - Accent1 2 2 4 3 3 2 5 2" xfId="6182" xr:uid="{00000000-0005-0000-0000-000069170000}"/>
    <cellStyle name="20% - Accent1 2 2 4 3 3 2 5 2 2" xfId="6183" xr:uid="{00000000-0005-0000-0000-00006A170000}"/>
    <cellStyle name="20% - Accent1 2 2 4 3 3 2 5 3" xfId="6184" xr:uid="{00000000-0005-0000-0000-00006B170000}"/>
    <cellStyle name="20% - Accent1 2 2 4 3 3 2 6" xfId="6185" xr:uid="{00000000-0005-0000-0000-00006C170000}"/>
    <cellStyle name="20% - Accent1 2 2 4 3 3 2 6 2" xfId="6186" xr:uid="{00000000-0005-0000-0000-00006D170000}"/>
    <cellStyle name="20% - Accent1 2 2 4 3 3 2 6 2 2" xfId="6187" xr:uid="{00000000-0005-0000-0000-00006E170000}"/>
    <cellStyle name="20% - Accent1 2 2 4 3 3 2 6 3" xfId="6188" xr:uid="{00000000-0005-0000-0000-00006F170000}"/>
    <cellStyle name="20% - Accent1 2 2 4 3 3 2 7" xfId="6189" xr:uid="{00000000-0005-0000-0000-000070170000}"/>
    <cellStyle name="20% - Accent1 2 2 4 3 3 2 7 2" xfId="6190" xr:uid="{00000000-0005-0000-0000-000071170000}"/>
    <cellStyle name="20% - Accent1 2 2 4 3 3 2 8" xfId="6191" xr:uid="{00000000-0005-0000-0000-000072170000}"/>
    <cellStyle name="20% - Accent1 2 2 4 3 3 2 8 2" xfId="6192" xr:uid="{00000000-0005-0000-0000-000073170000}"/>
    <cellStyle name="20% - Accent1 2 2 4 3 3 2 9" xfId="6193" xr:uid="{00000000-0005-0000-0000-000074170000}"/>
    <cellStyle name="20% - Accent1 2 2 4 3 3 3" xfId="6194" xr:uid="{00000000-0005-0000-0000-000075170000}"/>
    <cellStyle name="20% - Accent1 2 2 4 3 3 3 2" xfId="6195" xr:uid="{00000000-0005-0000-0000-000076170000}"/>
    <cellStyle name="20% - Accent1 2 2 4 3 3 3 2 2" xfId="6196" xr:uid="{00000000-0005-0000-0000-000077170000}"/>
    <cellStyle name="20% - Accent1 2 2 4 3 3 3 2 2 2" xfId="6197" xr:uid="{00000000-0005-0000-0000-000078170000}"/>
    <cellStyle name="20% - Accent1 2 2 4 3 3 3 2 2 2 2" xfId="6198" xr:uid="{00000000-0005-0000-0000-000079170000}"/>
    <cellStyle name="20% - Accent1 2 2 4 3 3 3 2 2 3" xfId="6199" xr:uid="{00000000-0005-0000-0000-00007A170000}"/>
    <cellStyle name="20% - Accent1 2 2 4 3 3 3 2 3" xfId="6200" xr:uid="{00000000-0005-0000-0000-00007B170000}"/>
    <cellStyle name="20% - Accent1 2 2 4 3 3 3 2 3 2" xfId="6201" xr:uid="{00000000-0005-0000-0000-00007C170000}"/>
    <cellStyle name="20% - Accent1 2 2 4 3 3 3 2 4" xfId="6202" xr:uid="{00000000-0005-0000-0000-00007D170000}"/>
    <cellStyle name="20% - Accent1 2 2 4 3 3 3 3" xfId="6203" xr:uid="{00000000-0005-0000-0000-00007E170000}"/>
    <cellStyle name="20% - Accent1 2 2 4 3 3 3 3 2" xfId="6204" xr:uid="{00000000-0005-0000-0000-00007F170000}"/>
    <cellStyle name="20% - Accent1 2 2 4 3 3 3 3 2 2" xfId="6205" xr:uid="{00000000-0005-0000-0000-000080170000}"/>
    <cellStyle name="20% - Accent1 2 2 4 3 3 3 3 2 2 2" xfId="6206" xr:uid="{00000000-0005-0000-0000-000081170000}"/>
    <cellStyle name="20% - Accent1 2 2 4 3 3 3 3 2 3" xfId="6207" xr:uid="{00000000-0005-0000-0000-000082170000}"/>
    <cellStyle name="20% - Accent1 2 2 4 3 3 3 3 3" xfId="6208" xr:uid="{00000000-0005-0000-0000-000083170000}"/>
    <cellStyle name="20% - Accent1 2 2 4 3 3 3 3 3 2" xfId="6209" xr:uid="{00000000-0005-0000-0000-000084170000}"/>
    <cellStyle name="20% - Accent1 2 2 4 3 3 3 3 4" xfId="6210" xr:uid="{00000000-0005-0000-0000-000085170000}"/>
    <cellStyle name="20% - Accent1 2 2 4 3 3 3 4" xfId="6211" xr:uid="{00000000-0005-0000-0000-000086170000}"/>
    <cellStyle name="20% - Accent1 2 2 4 3 3 3 4 2" xfId="6212" xr:uid="{00000000-0005-0000-0000-000087170000}"/>
    <cellStyle name="20% - Accent1 2 2 4 3 3 3 4 2 2" xfId="6213" xr:uid="{00000000-0005-0000-0000-000088170000}"/>
    <cellStyle name="20% - Accent1 2 2 4 3 3 3 4 2 2 2" xfId="6214" xr:uid="{00000000-0005-0000-0000-000089170000}"/>
    <cellStyle name="20% - Accent1 2 2 4 3 3 3 4 2 3" xfId="6215" xr:uid="{00000000-0005-0000-0000-00008A170000}"/>
    <cellStyle name="20% - Accent1 2 2 4 3 3 3 4 3" xfId="6216" xr:uid="{00000000-0005-0000-0000-00008B170000}"/>
    <cellStyle name="20% - Accent1 2 2 4 3 3 3 4 3 2" xfId="6217" xr:uid="{00000000-0005-0000-0000-00008C170000}"/>
    <cellStyle name="20% - Accent1 2 2 4 3 3 3 4 4" xfId="6218" xr:uid="{00000000-0005-0000-0000-00008D170000}"/>
    <cellStyle name="20% - Accent1 2 2 4 3 3 3 5" xfId="6219" xr:uid="{00000000-0005-0000-0000-00008E170000}"/>
    <cellStyle name="20% - Accent1 2 2 4 3 3 3 5 2" xfId="6220" xr:uid="{00000000-0005-0000-0000-00008F170000}"/>
    <cellStyle name="20% - Accent1 2 2 4 3 3 3 5 2 2" xfId="6221" xr:uid="{00000000-0005-0000-0000-000090170000}"/>
    <cellStyle name="20% - Accent1 2 2 4 3 3 3 5 3" xfId="6222" xr:uid="{00000000-0005-0000-0000-000091170000}"/>
    <cellStyle name="20% - Accent1 2 2 4 3 3 3 6" xfId="6223" xr:uid="{00000000-0005-0000-0000-000092170000}"/>
    <cellStyle name="20% - Accent1 2 2 4 3 3 3 6 2" xfId="6224" xr:uid="{00000000-0005-0000-0000-000093170000}"/>
    <cellStyle name="20% - Accent1 2 2 4 3 3 3 6 2 2" xfId="6225" xr:uid="{00000000-0005-0000-0000-000094170000}"/>
    <cellStyle name="20% - Accent1 2 2 4 3 3 3 6 3" xfId="6226" xr:uid="{00000000-0005-0000-0000-000095170000}"/>
    <cellStyle name="20% - Accent1 2 2 4 3 3 3 7" xfId="6227" xr:uid="{00000000-0005-0000-0000-000096170000}"/>
    <cellStyle name="20% - Accent1 2 2 4 3 3 3 7 2" xfId="6228" xr:uid="{00000000-0005-0000-0000-000097170000}"/>
    <cellStyle name="20% - Accent1 2 2 4 3 3 3 8" xfId="6229" xr:uid="{00000000-0005-0000-0000-000098170000}"/>
    <cellStyle name="20% - Accent1 2 2 4 3 3 3 8 2" xfId="6230" xr:uid="{00000000-0005-0000-0000-000099170000}"/>
    <cellStyle name="20% - Accent1 2 2 4 3 3 3 9" xfId="6231" xr:uid="{00000000-0005-0000-0000-00009A170000}"/>
    <cellStyle name="20% - Accent1 2 2 4 3 3 4" xfId="6232" xr:uid="{00000000-0005-0000-0000-00009B170000}"/>
    <cellStyle name="20% - Accent1 2 2 4 3 3 4 2" xfId="6233" xr:uid="{00000000-0005-0000-0000-00009C170000}"/>
    <cellStyle name="20% - Accent1 2 2 4 3 3 4 2 2" xfId="6234" xr:uid="{00000000-0005-0000-0000-00009D170000}"/>
    <cellStyle name="20% - Accent1 2 2 4 3 3 4 2 2 2" xfId="6235" xr:uid="{00000000-0005-0000-0000-00009E170000}"/>
    <cellStyle name="20% - Accent1 2 2 4 3 3 4 2 3" xfId="6236" xr:uid="{00000000-0005-0000-0000-00009F170000}"/>
    <cellStyle name="20% - Accent1 2 2 4 3 3 4 3" xfId="6237" xr:uid="{00000000-0005-0000-0000-0000A0170000}"/>
    <cellStyle name="20% - Accent1 2 2 4 3 3 4 3 2" xfId="6238" xr:uid="{00000000-0005-0000-0000-0000A1170000}"/>
    <cellStyle name="20% - Accent1 2 2 4 3 3 4 4" xfId="6239" xr:uid="{00000000-0005-0000-0000-0000A2170000}"/>
    <cellStyle name="20% - Accent1 2 2 4 3 3 5" xfId="6240" xr:uid="{00000000-0005-0000-0000-0000A3170000}"/>
    <cellStyle name="20% - Accent1 2 2 4 3 3 5 2" xfId="6241" xr:uid="{00000000-0005-0000-0000-0000A4170000}"/>
    <cellStyle name="20% - Accent1 2 2 4 3 3 5 2 2" xfId="6242" xr:uid="{00000000-0005-0000-0000-0000A5170000}"/>
    <cellStyle name="20% - Accent1 2 2 4 3 3 5 2 2 2" xfId="6243" xr:uid="{00000000-0005-0000-0000-0000A6170000}"/>
    <cellStyle name="20% - Accent1 2 2 4 3 3 5 2 3" xfId="6244" xr:uid="{00000000-0005-0000-0000-0000A7170000}"/>
    <cellStyle name="20% - Accent1 2 2 4 3 3 5 3" xfId="6245" xr:uid="{00000000-0005-0000-0000-0000A8170000}"/>
    <cellStyle name="20% - Accent1 2 2 4 3 3 5 3 2" xfId="6246" xr:uid="{00000000-0005-0000-0000-0000A9170000}"/>
    <cellStyle name="20% - Accent1 2 2 4 3 3 5 4" xfId="6247" xr:uid="{00000000-0005-0000-0000-0000AA170000}"/>
    <cellStyle name="20% - Accent1 2 2 4 3 3 6" xfId="6248" xr:uid="{00000000-0005-0000-0000-0000AB170000}"/>
    <cellStyle name="20% - Accent1 2 2 4 3 3 6 2" xfId="6249" xr:uid="{00000000-0005-0000-0000-0000AC170000}"/>
    <cellStyle name="20% - Accent1 2 2 4 3 3 6 2 2" xfId="6250" xr:uid="{00000000-0005-0000-0000-0000AD170000}"/>
    <cellStyle name="20% - Accent1 2 2 4 3 3 6 2 2 2" xfId="6251" xr:uid="{00000000-0005-0000-0000-0000AE170000}"/>
    <cellStyle name="20% - Accent1 2 2 4 3 3 6 2 3" xfId="6252" xr:uid="{00000000-0005-0000-0000-0000AF170000}"/>
    <cellStyle name="20% - Accent1 2 2 4 3 3 6 3" xfId="6253" xr:uid="{00000000-0005-0000-0000-0000B0170000}"/>
    <cellStyle name="20% - Accent1 2 2 4 3 3 6 3 2" xfId="6254" xr:uid="{00000000-0005-0000-0000-0000B1170000}"/>
    <cellStyle name="20% - Accent1 2 2 4 3 3 6 4" xfId="6255" xr:uid="{00000000-0005-0000-0000-0000B2170000}"/>
    <cellStyle name="20% - Accent1 2 2 4 3 3 7" xfId="6256" xr:uid="{00000000-0005-0000-0000-0000B3170000}"/>
    <cellStyle name="20% - Accent1 2 2 4 3 3 7 2" xfId="6257" xr:uid="{00000000-0005-0000-0000-0000B4170000}"/>
    <cellStyle name="20% - Accent1 2 2 4 3 3 7 2 2" xfId="6258" xr:uid="{00000000-0005-0000-0000-0000B5170000}"/>
    <cellStyle name="20% - Accent1 2 2 4 3 3 7 3" xfId="6259" xr:uid="{00000000-0005-0000-0000-0000B6170000}"/>
    <cellStyle name="20% - Accent1 2 2 4 3 3 8" xfId="6260" xr:uid="{00000000-0005-0000-0000-0000B7170000}"/>
    <cellStyle name="20% - Accent1 2 2 4 3 3 8 2" xfId="6261" xr:uid="{00000000-0005-0000-0000-0000B8170000}"/>
    <cellStyle name="20% - Accent1 2 2 4 3 3 8 2 2" xfId="6262" xr:uid="{00000000-0005-0000-0000-0000B9170000}"/>
    <cellStyle name="20% - Accent1 2 2 4 3 3 8 3" xfId="6263" xr:uid="{00000000-0005-0000-0000-0000BA170000}"/>
    <cellStyle name="20% - Accent1 2 2 4 3 3 9" xfId="6264" xr:uid="{00000000-0005-0000-0000-0000BB170000}"/>
    <cellStyle name="20% - Accent1 2 2 4 3 3 9 2" xfId="6265" xr:uid="{00000000-0005-0000-0000-0000BC170000}"/>
    <cellStyle name="20% - Accent1 2 2 4 3 4" xfId="6266" xr:uid="{00000000-0005-0000-0000-0000BD170000}"/>
    <cellStyle name="20% - Accent1 2 2 4 3 4 10" xfId="6267" xr:uid="{00000000-0005-0000-0000-0000BE170000}"/>
    <cellStyle name="20% - Accent1 2 2 4 3 4 10 2" xfId="6268" xr:uid="{00000000-0005-0000-0000-0000BF170000}"/>
    <cellStyle name="20% - Accent1 2 2 4 3 4 11" xfId="6269" xr:uid="{00000000-0005-0000-0000-0000C0170000}"/>
    <cellStyle name="20% - Accent1 2 2 4 3 4 2" xfId="6270" xr:uid="{00000000-0005-0000-0000-0000C1170000}"/>
    <cellStyle name="20% - Accent1 2 2 4 3 4 2 2" xfId="6271" xr:uid="{00000000-0005-0000-0000-0000C2170000}"/>
    <cellStyle name="20% - Accent1 2 2 4 3 4 2 2 2" xfId="6272" xr:uid="{00000000-0005-0000-0000-0000C3170000}"/>
    <cellStyle name="20% - Accent1 2 2 4 3 4 2 2 2 2" xfId="6273" xr:uid="{00000000-0005-0000-0000-0000C4170000}"/>
    <cellStyle name="20% - Accent1 2 2 4 3 4 2 2 2 2 2" xfId="6274" xr:uid="{00000000-0005-0000-0000-0000C5170000}"/>
    <cellStyle name="20% - Accent1 2 2 4 3 4 2 2 2 3" xfId="6275" xr:uid="{00000000-0005-0000-0000-0000C6170000}"/>
    <cellStyle name="20% - Accent1 2 2 4 3 4 2 2 3" xfId="6276" xr:uid="{00000000-0005-0000-0000-0000C7170000}"/>
    <cellStyle name="20% - Accent1 2 2 4 3 4 2 2 3 2" xfId="6277" xr:uid="{00000000-0005-0000-0000-0000C8170000}"/>
    <cellStyle name="20% - Accent1 2 2 4 3 4 2 2 4" xfId="6278" xr:uid="{00000000-0005-0000-0000-0000C9170000}"/>
    <cellStyle name="20% - Accent1 2 2 4 3 4 2 3" xfId="6279" xr:uid="{00000000-0005-0000-0000-0000CA170000}"/>
    <cellStyle name="20% - Accent1 2 2 4 3 4 2 3 2" xfId="6280" xr:uid="{00000000-0005-0000-0000-0000CB170000}"/>
    <cellStyle name="20% - Accent1 2 2 4 3 4 2 3 2 2" xfId="6281" xr:uid="{00000000-0005-0000-0000-0000CC170000}"/>
    <cellStyle name="20% - Accent1 2 2 4 3 4 2 3 2 2 2" xfId="6282" xr:uid="{00000000-0005-0000-0000-0000CD170000}"/>
    <cellStyle name="20% - Accent1 2 2 4 3 4 2 3 2 3" xfId="6283" xr:uid="{00000000-0005-0000-0000-0000CE170000}"/>
    <cellStyle name="20% - Accent1 2 2 4 3 4 2 3 3" xfId="6284" xr:uid="{00000000-0005-0000-0000-0000CF170000}"/>
    <cellStyle name="20% - Accent1 2 2 4 3 4 2 3 3 2" xfId="6285" xr:uid="{00000000-0005-0000-0000-0000D0170000}"/>
    <cellStyle name="20% - Accent1 2 2 4 3 4 2 3 4" xfId="6286" xr:uid="{00000000-0005-0000-0000-0000D1170000}"/>
    <cellStyle name="20% - Accent1 2 2 4 3 4 2 4" xfId="6287" xr:uid="{00000000-0005-0000-0000-0000D2170000}"/>
    <cellStyle name="20% - Accent1 2 2 4 3 4 2 4 2" xfId="6288" xr:uid="{00000000-0005-0000-0000-0000D3170000}"/>
    <cellStyle name="20% - Accent1 2 2 4 3 4 2 4 2 2" xfId="6289" xr:uid="{00000000-0005-0000-0000-0000D4170000}"/>
    <cellStyle name="20% - Accent1 2 2 4 3 4 2 4 2 2 2" xfId="6290" xr:uid="{00000000-0005-0000-0000-0000D5170000}"/>
    <cellStyle name="20% - Accent1 2 2 4 3 4 2 4 2 3" xfId="6291" xr:uid="{00000000-0005-0000-0000-0000D6170000}"/>
    <cellStyle name="20% - Accent1 2 2 4 3 4 2 4 3" xfId="6292" xr:uid="{00000000-0005-0000-0000-0000D7170000}"/>
    <cellStyle name="20% - Accent1 2 2 4 3 4 2 4 3 2" xfId="6293" xr:uid="{00000000-0005-0000-0000-0000D8170000}"/>
    <cellStyle name="20% - Accent1 2 2 4 3 4 2 4 4" xfId="6294" xr:uid="{00000000-0005-0000-0000-0000D9170000}"/>
    <cellStyle name="20% - Accent1 2 2 4 3 4 2 5" xfId="6295" xr:uid="{00000000-0005-0000-0000-0000DA170000}"/>
    <cellStyle name="20% - Accent1 2 2 4 3 4 2 5 2" xfId="6296" xr:uid="{00000000-0005-0000-0000-0000DB170000}"/>
    <cellStyle name="20% - Accent1 2 2 4 3 4 2 5 2 2" xfId="6297" xr:uid="{00000000-0005-0000-0000-0000DC170000}"/>
    <cellStyle name="20% - Accent1 2 2 4 3 4 2 5 3" xfId="6298" xr:uid="{00000000-0005-0000-0000-0000DD170000}"/>
    <cellStyle name="20% - Accent1 2 2 4 3 4 2 6" xfId="6299" xr:uid="{00000000-0005-0000-0000-0000DE170000}"/>
    <cellStyle name="20% - Accent1 2 2 4 3 4 2 6 2" xfId="6300" xr:uid="{00000000-0005-0000-0000-0000DF170000}"/>
    <cellStyle name="20% - Accent1 2 2 4 3 4 2 6 2 2" xfId="6301" xr:uid="{00000000-0005-0000-0000-0000E0170000}"/>
    <cellStyle name="20% - Accent1 2 2 4 3 4 2 6 3" xfId="6302" xr:uid="{00000000-0005-0000-0000-0000E1170000}"/>
    <cellStyle name="20% - Accent1 2 2 4 3 4 2 7" xfId="6303" xr:uid="{00000000-0005-0000-0000-0000E2170000}"/>
    <cellStyle name="20% - Accent1 2 2 4 3 4 2 7 2" xfId="6304" xr:uid="{00000000-0005-0000-0000-0000E3170000}"/>
    <cellStyle name="20% - Accent1 2 2 4 3 4 2 8" xfId="6305" xr:uid="{00000000-0005-0000-0000-0000E4170000}"/>
    <cellStyle name="20% - Accent1 2 2 4 3 4 2 8 2" xfId="6306" xr:uid="{00000000-0005-0000-0000-0000E5170000}"/>
    <cellStyle name="20% - Accent1 2 2 4 3 4 2 9" xfId="6307" xr:uid="{00000000-0005-0000-0000-0000E6170000}"/>
    <cellStyle name="20% - Accent1 2 2 4 3 4 3" xfId="6308" xr:uid="{00000000-0005-0000-0000-0000E7170000}"/>
    <cellStyle name="20% - Accent1 2 2 4 3 4 3 2" xfId="6309" xr:uid="{00000000-0005-0000-0000-0000E8170000}"/>
    <cellStyle name="20% - Accent1 2 2 4 3 4 3 2 2" xfId="6310" xr:uid="{00000000-0005-0000-0000-0000E9170000}"/>
    <cellStyle name="20% - Accent1 2 2 4 3 4 3 2 2 2" xfId="6311" xr:uid="{00000000-0005-0000-0000-0000EA170000}"/>
    <cellStyle name="20% - Accent1 2 2 4 3 4 3 2 2 2 2" xfId="6312" xr:uid="{00000000-0005-0000-0000-0000EB170000}"/>
    <cellStyle name="20% - Accent1 2 2 4 3 4 3 2 2 3" xfId="6313" xr:uid="{00000000-0005-0000-0000-0000EC170000}"/>
    <cellStyle name="20% - Accent1 2 2 4 3 4 3 2 3" xfId="6314" xr:uid="{00000000-0005-0000-0000-0000ED170000}"/>
    <cellStyle name="20% - Accent1 2 2 4 3 4 3 2 3 2" xfId="6315" xr:uid="{00000000-0005-0000-0000-0000EE170000}"/>
    <cellStyle name="20% - Accent1 2 2 4 3 4 3 2 4" xfId="6316" xr:uid="{00000000-0005-0000-0000-0000EF170000}"/>
    <cellStyle name="20% - Accent1 2 2 4 3 4 3 3" xfId="6317" xr:uid="{00000000-0005-0000-0000-0000F0170000}"/>
    <cellStyle name="20% - Accent1 2 2 4 3 4 3 3 2" xfId="6318" xr:uid="{00000000-0005-0000-0000-0000F1170000}"/>
    <cellStyle name="20% - Accent1 2 2 4 3 4 3 3 2 2" xfId="6319" xr:uid="{00000000-0005-0000-0000-0000F2170000}"/>
    <cellStyle name="20% - Accent1 2 2 4 3 4 3 3 2 2 2" xfId="6320" xr:uid="{00000000-0005-0000-0000-0000F3170000}"/>
    <cellStyle name="20% - Accent1 2 2 4 3 4 3 3 2 3" xfId="6321" xr:uid="{00000000-0005-0000-0000-0000F4170000}"/>
    <cellStyle name="20% - Accent1 2 2 4 3 4 3 3 3" xfId="6322" xr:uid="{00000000-0005-0000-0000-0000F5170000}"/>
    <cellStyle name="20% - Accent1 2 2 4 3 4 3 3 3 2" xfId="6323" xr:uid="{00000000-0005-0000-0000-0000F6170000}"/>
    <cellStyle name="20% - Accent1 2 2 4 3 4 3 3 4" xfId="6324" xr:uid="{00000000-0005-0000-0000-0000F7170000}"/>
    <cellStyle name="20% - Accent1 2 2 4 3 4 3 4" xfId="6325" xr:uid="{00000000-0005-0000-0000-0000F8170000}"/>
    <cellStyle name="20% - Accent1 2 2 4 3 4 3 4 2" xfId="6326" xr:uid="{00000000-0005-0000-0000-0000F9170000}"/>
    <cellStyle name="20% - Accent1 2 2 4 3 4 3 4 2 2" xfId="6327" xr:uid="{00000000-0005-0000-0000-0000FA170000}"/>
    <cellStyle name="20% - Accent1 2 2 4 3 4 3 4 2 2 2" xfId="6328" xr:uid="{00000000-0005-0000-0000-0000FB170000}"/>
    <cellStyle name="20% - Accent1 2 2 4 3 4 3 4 2 3" xfId="6329" xr:uid="{00000000-0005-0000-0000-0000FC170000}"/>
    <cellStyle name="20% - Accent1 2 2 4 3 4 3 4 3" xfId="6330" xr:uid="{00000000-0005-0000-0000-0000FD170000}"/>
    <cellStyle name="20% - Accent1 2 2 4 3 4 3 4 3 2" xfId="6331" xr:uid="{00000000-0005-0000-0000-0000FE170000}"/>
    <cellStyle name="20% - Accent1 2 2 4 3 4 3 4 4" xfId="6332" xr:uid="{00000000-0005-0000-0000-0000FF170000}"/>
    <cellStyle name="20% - Accent1 2 2 4 3 4 3 5" xfId="6333" xr:uid="{00000000-0005-0000-0000-000000180000}"/>
    <cellStyle name="20% - Accent1 2 2 4 3 4 3 5 2" xfId="6334" xr:uid="{00000000-0005-0000-0000-000001180000}"/>
    <cellStyle name="20% - Accent1 2 2 4 3 4 3 5 2 2" xfId="6335" xr:uid="{00000000-0005-0000-0000-000002180000}"/>
    <cellStyle name="20% - Accent1 2 2 4 3 4 3 5 3" xfId="6336" xr:uid="{00000000-0005-0000-0000-000003180000}"/>
    <cellStyle name="20% - Accent1 2 2 4 3 4 3 6" xfId="6337" xr:uid="{00000000-0005-0000-0000-000004180000}"/>
    <cellStyle name="20% - Accent1 2 2 4 3 4 3 6 2" xfId="6338" xr:uid="{00000000-0005-0000-0000-000005180000}"/>
    <cellStyle name="20% - Accent1 2 2 4 3 4 3 6 2 2" xfId="6339" xr:uid="{00000000-0005-0000-0000-000006180000}"/>
    <cellStyle name="20% - Accent1 2 2 4 3 4 3 6 3" xfId="6340" xr:uid="{00000000-0005-0000-0000-000007180000}"/>
    <cellStyle name="20% - Accent1 2 2 4 3 4 3 7" xfId="6341" xr:uid="{00000000-0005-0000-0000-000008180000}"/>
    <cellStyle name="20% - Accent1 2 2 4 3 4 3 7 2" xfId="6342" xr:uid="{00000000-0005-0000-0000-000009180000}"/>
    <cellStyle name="20% - Accent1 2 2 4 3 4 3 8" xfId="6343" xr:uid="{00000000-0005-0000-0000-00000A180000}"/>
    <cellStyle name="20% - Accent1 2 2 4 3 4 3 8 2" xfId="6344" xr:uid="{00000000-0005-0000-0000-00000B180000}"/>
    <cellStyle name="20% - Accent1 2 2 4 3 4 3 9" xfId="6345" xr:uid="{00000000-0005-0000-0000-00000C180000}"/>
    <cellStyle name="20% - Accent1 2 2 4 3 4 4" xfId="6346" xr:uid="{00000000-0005-0000-0000-00000D180000}"/>
    <cellStyle name="20% - Accent1 2 2 4 3 4 4 2" xfId="6347" xr:uid="{00000000-0005-0000-0000-00000E180000}"/>
    <cellStyle name="20% - Accent1 2 2 4 3 4 4 2 2" xfId="6348" xr:uid="{00000000-0005-0000-0000-00000F180000}"/>
    <cellStyle name="20% - Accent1 2 2 4 3 4 4 2 2 2" xfId="6349" xr:uid="{00000000-0005-0000-0000-000010180000}"/>
    <cellStyle name="20% - Accent1 2 2 4 3 4 4 2 3" xfId="6350" xr:uid="{00000000-0005-0000-0000-000011180000}"/>
    <cellStyle name="20% - Accent1 2 2 4 3 4 4 3" xfId="6351" xr:uid="{00000000-0005-0000-0000-000012180000}"/>
    <cellStyle name="20% - Accent1 2 2 4 3 4 4 3 2" xfId="6352" xr:uid="{00000000-0005-0000-0000-000013180000}"/>
    <cellStyle name="20% - Accent1 2 2 4 3 4 4 4" xfId="6353" xr:uid="{00000000-0005-0000-0000-000014180000}"/>
    <cellStyle name="20% - Accent1 2 2 4 3 4 5" xfId="6354" xr:uid="{00000000-0005-0000-0000-000015180000}"/>
    <cellStyle name="20% - Accent1 2 2 4 3 4 5 2" xfId="6355" xr:uid="{00000000-0005-0000-0000-000016180000}"/>
    <cellStyle name="20% - Accent1 2 2 4 3 4 5 2 2" xfId="6356" xr:uid="{00000000-0005-0000-0000-000017180000}"/>
    <cellStyle name="20% - Accent1 2 2 4 3 4 5 2 2 2" xfId="6357" xr:uid="{00000000-0005-0000-0000-000018180000}"/>
    <cellStyle name="20% - Accent1 2 2 4 3 4 5 2 3" xfId="6358" xr:uid="{00000000-0005-0000-0000-000019180000}"/>
    <cellStyle name="20% - Accent1 2 2 4 3 4 5 3" xfId="6359" xr:uid="{00000000-0005-0000-0000-00001A180000}"/>
    <cellStyle name="20% - Accent1 2 2 4 3 4 5 3 2" xfId="6360" xr:uid="{00000000-0005-0000-0000-00001B180000}"/>
    <cellStyle name="20% - Accent1 2 2 4 3 4 5 4" xfId="6361" xr:uid="{00000000-0005-0000-0000-00001C180000}"/>
    <cellStyle name="20% - Accent1 2 2 4 3 4 6" xfId="6362" xr:uid="{00000000-0005-0000-0000-00001D180000}"/>
    <cellStyle name="20% - Accent1 2 2 4 3 4 6 2" xfId="6363" xr:uid="{00000000-0005-0000-0000-00001E180000}"/>
    <cellStyle name="20% - Accent1 2 2 4 3 4 6 2 2" xfId="6364" xr:uid="{00000000-0005-0000-0000-00001F180000}"/>
    <cellStyle name="20% - Accent1 2 2 4 3 4 6 2 2 2" xfId="6365" xr:uid="{00000000-0005-0000-0000-000020180000}"/>
    <cellStyle name="20% - Accent1 2 2 4 3 4 6 2 3" xfId="6366" xr:uid="{00000000-0005-0000-0000-000021180000}"/>
    <cellStyle name="20% - Accent1 2 2 4 3 4 6 3" xfId="6367" xr:uid="{00000000-0005-0000-0000-000022180000}"/>
    <cellStyle name="20% - Accent1 2 2 4 3 4 6 3 2" xfId="6368" xr:uid="{00000000-0005-0000-0000-000023180000}"/>
    <cellStyle name="20% - Accent1 2 2 4 3 4 6 4" xfId="6369" xr:uid="{00000000-0005-0000-0000-000024180000}"/>
    <cellStyle name="20% - Accent1 2 2 4 3 4 7" xfId="6370" xr:uid="{00000000-0005-0000-0000-000025180000}"/>
    <cellStyle name="20% - Accent1 2 2 4 3 4 7 2" xfId="6371" xr:uid="{00000000-0005-0000-0000-000026180000}"/>
    <cellStyle name="20% - Accent1 2 2 4 3 4 7 2 2" xfId="6372" xr:uid="{00000000-0005-0000-0000-000027180000}"/>
    <cellStyle name="20% - Accent1 2 2 4 3 4 7 3" xfId="6373" xr:uid="{00000000-0005-0000-0000-000028180000}"/>
    <cellStyle name="20% - Accent1 2 2 4 3 4 8" xfId="6374" xr:uid="{00000000-0005-0000-0000-000029180000}"/>
    <cellStyle name="20% - Accent1 2 2 4 3 4 8 2" xfId="6375" xr:uid="{00000000-0005-0000-0000-00002A180000}"/>
    <cellStyle name="20% - Accent1 2 2 4 3 4 8 2 2" xfId="6376" xr:uid="{00000000-0005-0000-0000-00002B180000}"/>
    <cellStyle name="20% - Accent1 2 2 4 3 4 8 3" xfId="6377" xr:uid="{00000000-0005-0000-0000-00002C180000}"/>
    <cellStyle name="20% - Accent1 2 2 4 3 4 9" xfId="6378" xr:uid="{00000000-0005-0000-0000-00002D180000}"/>
    <cellStyle name="20% - Accent1 2 2 4 3 4 9 2" xfId="6379" xr:uid="{00000000-0005-0000-0000-00002E180000}"/>
    <cellStyle name="20% - Accent1 2 2 4 3 5" xfId="6380" xr:uid="{00000000-0005-0000-0000-00002F180000}"/>
    <cellStyle name="20% - Accent1 2 2 4 3 5 2" xfId="6381" xr:uid="{00000000-0005-0000-0000-000030180000}"/>
    <cellStyle name="20% - Accent1 2 2 4 3 5 2 2" xfId="6382" xr:uid="{00000000-0005-0000-0000-000031180000}"/>
    <cellStyle name="20% - Accent1 2 2 4 3 5 2 2 2" xfId="6383" xr:uid="{00000000-0005-0000-0000-000032180000}"/>
    <cellStyle name="20% - Accent1 2 2 4 3 5 2 2 2 2" xfId="6384" xr:uid="{00000000-0005-0000-0000-000033180000}"/>
    <cellStyle name="20% - Accent1 2 2 4 3 5 2 2 3" xfId="6385" xr:uid="{00000000-0005-0000-0000-000034180000}"/>
    <cellStyle name="20% - Accent1 2 2 4 3 5 2 3" xfId="6386" xr:uid="{00000000-0005-0000-0000-000035180000}"/>
    <cellStyle name="20% - Accent1 2 2 4 3 5 2 3 2" xfId="6387" xr:uid="{00000000-0005-0000-0000-000036180000}"/>
    <cellStyle name="20% - Accent1 2 2 4 3 5 2 4" xfId="6388" xr:uid="{00000000-0005-0000-0000-000037180000}"/>
    <cellStyle name="20% - Accent1 2 2 4 3 5 3" xfId="6389" xr:uid="{00000000-0005-0000-0000-000038180000}"/>
    <cellStyle name="20% - Accent1 2 2 4 3 5 3 2" xfId="6390" xr:uid="{00000000-0005-0000-0000-000039180000}"/>
    <cellStyle name="20% - Accent1 2 2 4 3 5 3 2 2" xfId="6391" xr:uid="{00000000-0005-0000-0000-00003A180000}"/>
    <cellStyle name="20% - Accent1 2 2 4 3 5 3 2 2 2" xfId="6392" xr:uid="{00000000-0005-0000-0000-00003B180000}"/>
    <cellStyle name="20% - Accent1 2 2 4 3 5 3 2 3" xfId="6393" xr:uid="{00000000-0005-0000-0000-00003C180000}"/>
    <cellStyle name="20% - Accent1 2 2 4 3 5 3 3" xfId="6394" xr:uid="{00000000-0005-0000-0000-00003D180000}"/>
    <cellStyle name="20% - Accent1 2 2 4 3 5 3 3 2" xfId="6395" xr:uid="{00000000-0005-0000-0000-00003E180000}"/>
    <cellStyle name="20% - Accent1 2 2 4 3 5 3 4" xfId="6396" xr:uid="{00000000-0005-0000-0000-00003F180000}"/>
    <cellStyle name="20% - Accent1 2 2 4 3 5 4" xfId="6397" xr:uid="{00000000-0005-0000-0000-000040180000}"/>
    <cellStyle name="20% - Accent1 2 2 4 3 5 4 2" xfId="6398" xr:uid="{00000000-0005-0000-0000-000041180000}"/>
    <cellStyle name="20% - Accent1 2 2 4 3 5 4 2 2" xfId="6399" xr:uid="{00000000-0005-0000-0000-000042180000}"/>
    <cellStyle name="20% - Accent1 2 2 4 3 5 4 2 2 2" xfId="6400" xr:uid="{00000000-0005-0000-0000-000043180000}"/>
    <cellStyle name="20% - Accent1 2 2 4 3 5 4 2 3" xfId="6401" xr:uid="{00000000-0005-0000-0000-000044180000}"/>
    <cellStyle name="20% - Accent1 2 2 4 3 5 4 3" xfId="6402" xr:uid="{00000000-0005-0000-0000-000045180000}"/>
    <cellStyle name="20% - Accent1 2 2 4 3 5 4 3 2" xfId="6403" xr:uid="{00000000-0005-0000-0000-000046180000}"/>
    <cellStyle name="20% - Accent1 2 2 4 3 5 4 4" xfId="6404" xr:uid="{00000000-0005-0000-0000-000047180000}"/>
    <cellStyle name="20% - Accent1 2 2 4 3 5 5" xfId="6405" xr:uid="{00000000-0005-0000-0000-000048180000}"/>
    <cellStyle name="20% - Accent1 2 2 4 3 5 5 2" xfId="6406" xr:uid="{00000000-0005-0000-0000-000049180000}"/>
    <cellStyle name="20% - Accent1 2 2 4 3 5 5 2 2" xfId="6407" xr:uid="{00000000-0005-0000-0000-00004A180000}"/>
    <cellStyle name="20% - Accent1 2 2 4 3 5 5 3" xfId="6408" xr:uid="{00000000-0005-0000-0000-00004B180000}"/>
    <cellStyle name="20% - Accent1 2 2 4 3 5 6" xfId="6409" xr:uid="{00000000-0005-0000-0000-00004C180000}"/>
    <cellStyle name="20% - Accent1 2 2 4 3 5 6 2" xfId="6410" xr:uid="{00000000-0005-0000-0000-00004D180000}"/>
    <cellStyle name="20% - Accent1 2 2 4 3 5 6 2 2" xfId="6411" xr:uid="{00000000-0005-0000-0000-00004E180000}"/>
    <cellStyle name="20% - Accent1 2 2 4 3 5 6 3" xfId="6412" xr:uid="{00000000-0005-0000-0000-00004F180000}"/>
    <cellStyle name="20% - Accent1 2 2 4 3 5 7" xfId="6413" xr:uid="{00000000-0005-0000-0000-000050180000}"/>
    <cellStyle name="20% - Accent1 2 2 4 3 5 7 2" xfId="6414" xr:uid="{00000000-0005-0000-0000-000051180000}"/>
    <cellStyle name="20% - Accent1 2 2 4 3 5 8" xfId="6415" xr:uid="{00000000-0005-0000-0000-000052180000}"/>
    <cellStyle name="20% - Accent1 2 2 4 3 5 8 2" xfId="6416" xr:uid="{00000000-0005-0000-0000-000053180000}"/>
    <cellStyle name="20% - Accent1 2 2 4 3 5 9" xfId="6417" xr:uid="{00000000-0005-0000-0000-000054180000}"/>
    <cellStyle name="20% - Accent1 2 2 4 3 6" xfId="6418" xr:uid="{00000000-0005-0000-0000-000055180000}"/>
    <cellStyle name="20% - Accent1 2 2 4 3 6 2" xfId="6419" xr:uid="{00000000-0005-0000-0000-000056180000}"/>
    <cellStyle name="20% - Accent1 2 2 4 3 6 2 2" xfId="6420" xr:uid="{00000000-0005-0000-0000-000057180000}"/>
    <cellStyle name="20% - Accent1 2 2 4 3 6 2 2 2" xfId="6421" xr:uid="{00000000-0005-0000-0000-000058180000}"/>
    <cellStyle name="20% - Accent1 2 2 4 3 6 2 2 2 2" xfId="6422" xr:uid="{00000000-0005-0000-0000-000059180000}"/>
    <cellStyle name="20% - Accent1 2 2 4 3 6 2 2 3" xfId="6423" xr:uid="{00000000-0005-0000-0000-00005A180000}"/>
    <cellStyle name="20% - Accent1 2 2 4 3 6 2 3" xfId="6424" xr:uid="{00000000-0005-0000-0000-00005B180000}"/>
    <cellStyle name="20% - Accent1 2 2 4 3 6 2 3 2" xfId="6425" xr:uid="{00000000-0005-0000-0000-00005C180000}"/>
    <cellStyle name="20% - Accent1 2 2 4 3 6 2 4" xfId="6426" xr:uid="{00000000-0005-0000-0000-00005D180000}"/>
    <cellStyle name="20% - Accent1 2 2 4 3 6 3" xfId="6427" xr:uid="{00000000-0005-0000-0000-00005E180000}"/>
    <cellStyle name="20% - Accent1 2 2 4 3 6 3 2" xfId="6428" xr:uid="{00000000-0005-0000-0000-00005F180000}"/>
    <cellStyle name="20% - Accent1 2 2 4 3 6 3 2 2" xfId="6429" xr:uid="{00000000-0005-0000-0000-000060180000}"/>
    <cellStyle name="20% - Accent1 2 2 4 3 6 3 2 2 2" xfId="6430" xr:uid="{00000000-0005-0000-0000-000061180000}"/>
    <cellStyle name="20% - Accent1 2 2 4 3 6 3 2 3" xfId="6431" xr:uid="{00000000-0005-0000-0000-000062180000}"/>
    <cellStyle name="20% - Accent1 2 2 4 3 6 3 3" xfId="6432" xr:uid="{00000000-0005-0000-0000-000063180000}"/>
    <cellStyle name="20% - Accent1 2 2 4 3 6 3 3 2" xfId="6433" xr:uid="{00000000-0005-0000-0000-000064180000}"/>
    <cellStyle name="20% - Accent1 2 2 4 3 6 3 4" xfId="6434" xr:uid="{00000000-0005-0000-0000-000065180000}"/>
    <cellStyle name="20% - Accent1 2 2 4 3 6 4" xfId="6435" xr:uid="{00000000-0005-0000-0000-000066180000}"/>
    <cellStyle name="20% - Accent1 2 2 4 3 6 4 2" xfId="6436" xr:uid="{00000000-0005-0000-0000-000067180000}"/>
    <cellStyle name="20% - Accent1 2 2 4 3 6 4 2 2" xfId="6437" xr:uid="{00000000-0005-0000-0000-000068180000}"/>
    <cellStyle name="20% - Accent1 2 2 4 3 6 4 2 2 2" xfId="6438" xr:uid="{00000000-0005-0000-0000-000069180000}"/>
    <cellStyle name="20% - Accent1 2 2 4 3 6 4 2 3" xfId="6439" xr:uid="{00000000-0005-0000-0000-00006A180000}"/>
    <cellStyle name="20% - Accent1 2 2 4 3 6 4 3" xfId="6440" xr:uid="{00000000-0005-0000-0000-00006B180000}"/>
    <cellStyle name="20% - Accent1 2 2 4 3 6 4 3 2" xfId="6441" xr:uid="{00000000-0005-0000-0000-00006C180000}"/>
    <cellStyle name="20% - Accent1 2 2 4 3 6 4 4" xfId="6442" xr:uid="{00000000-0005-0000-0000-00006D180000}"/>
    <cellStyle name="20% - Accent1 2 2 4 3 6 5" xfId="6443" xr:uid="{00000000-0005-0000-0000-00006E180000}"/>
    <cellStyle name="20% - Accent1 2 2 4 3 6 5 2" xfId="6444" xr:uid="{00000000-0005-0000-0000-00006F180000}"/>
    <cellStyle name="20% - Accent1 2 2 4 3 6 5 2 2" xfId="6445" xr:uid="{00000000-0005-0000-0000-000070180000}"/>
    <cellStyle name="20% - Accent1 2 2 4 3 6 5 3" xfId="6446" xr:uid="{00000000-0005-0000-0000-000071180000}"/>
    <cellStyle name="20% - Accent1 2 2 4 3 6 6" xfId="6447" xr:uid="{00000000-0005-0000-0000-000072180000}"/>
    <cellStyle name="20% - Accent1 2 2 4 3 6 6 2" xfId="6448" xr:uid="{00000000-0005-0000-0000-000073180000}"/>
    <cellStyle name="20% - Accent1 2 2 4 3 6 6 2 2" xfId="6449" xr:uid="{00000000-0005-0000-0000-000074180000}"/>
    <cellStyle name="20% - Accent1 2 2 4 3 6 6 3" xfId="6450" xr:uid="{00000000-0005-0000-0000-000075180000}"/>
    <cellStyle name="20% - Accent1 2 2 4 3 6 7" xfId="6451" xr:uid="{00000000-0005-0000-0000-000076180000}"/>
    <cellStyle name="20% - Accent1 2 2 4 3 6 7 2" xfId="6452" xr:uid="{00000000-0005-0000-0000-000077180000}"/>
    <cellStyle name="20% - Accent1 2 2 4 3 6 8" xfId="6453" xr:uid="{00000000-0005-0000-0000-000078180000}"/>
    <cellStyle name="20% - Accent1 2 2 4 3 6 8 2" xfId="6454" xr:uid="{00000000-0005-0000-0000-000079180000}"/>
    <cellStyle name="20% - Accent1 2 2 4 3 6 9" xfId="6455" xr:uid="{00000000-0005-0000-0000-00007A180000}"/>
    <cellStyle name="20% - Accent1 2 2 4 3 7" xfId="6456" xr:uid="{00000000-0005-0000-0000-00007B180000}"/>
    <cellStyle name="20% - Accent1 2 2 4 3 7 2" xfId="6457" xr:uid="{00000000-0005-0000-0000-00007C180000}"/>
    <cellStyle name="20% - Accent1 2 2 4 3 7 2 2" xfId="6458" xr:uid="{00000000-0005-0000-0000-00007D180000}"/>
    <cellStyle name="20% - Accent1 2 2 4 3 7 2 2 2" xfId="6459" xr:uid="{00000000-0005-0000-0000-00007E180000}"/>
    <cellStyle name="20% - Accent1 2 2 4 3 7 2 3" xfId="6460" xr:uid="{00000000-0005-0000-0000-00007F180000}"/>
    <cellStyle name="20% - Accent1 2 2 4 3 7 3" xfId="6461" xr:uid="{00000000-0005-0000-0000-000080180000}"/>
    <cellStyle name="20% - Accent1 2 2 4 3 7 3 2" xfId="6462" xr:uid="{00000000-0005-0000-0000-000081180000}"/>
    <cellStyle name="20% - Accent1 2 2 4 3 7 4" xfId="6463" xr:uid="{00000000-0005-0000-0000-000082180000}"/>
    <cellStyle name="20% - Accent1 2 2 4 3 8" xfId="6464" xr:uid="{00000000-0005-0000-0000-000083180000}"/>
    <cellStyle name="20% - Accent1 2 2 4 3 8 2" xfId="6465" xr:uid="{00000000-0005-0000-0000-000084180000}"/>
    <cellStyle name="20% - Accent1 2 2 4 3 8 2 2" xfId="6466" xr:uid="{00000000-0005-0000-0000-000085180000}"/>
    <cellStyle name="20% - Accent1 2 2 4 3 8 2 2 2" xfId="6467" xr:uid="{00000000-0005-0000-0000-000086180000}"/>
    <cellStyle name="20% - Accent1 2 2 4 3 8 2 3" xfId="6468" xr:uid="{00000000-0005-0000-0000-000087180000}"/>
    <cellStyle name="20% - Accent1 2 2 4 3 8 3" xfId="6469" xr:uid="{00000000-0005-0000-0000-000088180000}"/>
    <cellStyle name="20% - Accent1 2 2 4 3 8 3 2" xfId="6470" xr:uid="{00000000-0005-0000-0000-000089180000}"/>
    <cellStyle name="20% - Accent1 2 2 4 3 8 4" xfId="6471" xr:uid="{00000000-0005-0000-0000-00008A180000}"/>
    <cellStyle name="20% - Accent1 2 2 4 3 9" xfId="6472" xr:uid="{00000000-0005-0000-0000-00008B180000}"/>
    <cellStyle name="20% - Accent1 2 2 4 3 9 2" xfId="6473" xr:uid="{00000000-0005-0000-0000-00008C180000}"/>
    <cellStyle name="20% - Accent1 2 2 4 3 9 2 2" xfId="6474" xr:uid="{00000000-0005-0000-0000-00008D180000}"/>
    <cellStyle name="20% - Accent1 2 2 4 3 9 2 2 2" xfId="6475" xr:uid="{00000000-0005-0000-0000-00008E180000}"/>
    <cellStyle name="20% - Accent1 2 2 4 3 9 2 3" xfId="6476" xr:uid="{00000000-0005-0000-0000-00008F180000}"/>
    <cellStyle name="20% - Accent1 2 2 4 3 9 3" xfId="6477" xr:uid="{00000000-0005-0000-0000-000090180000}"/>
    <cellStyle name="20% - Accent1 2 2 4 3 9 3 2" xfId="6478" xr:uid="{00000000-0005-0000-0000-000091180000}"/>
    <cellStyle name="20% - Accent1 2 2 4 3 9 4" xfId="6479" xr:uid="{00000000-0005-0000-0000-000092180000}"/>
    <cellStyle name="20% - Accent1 2 2 4 4" xfId="6480" xr:uid="{00000000-0005-0000-0000-000093180000}"/>
    <cellStyle name="20% - Accent1 2 2 4 4 10" xfId="6481" xr:uid="{00000000-0005-0000-0000-000094180000}"/>
    <cellStyle name="20% - Accent1 2 2 4 4 10 2" xfId="6482" xr:uid="{00000000-0005-0000-0000-000095180000}"/>
    <cellStyle name="20% - Accent1 2 2 4 4 11" xfId="6483" xr:uid="{00000000-0005-0000-0000-000096180000}"/>
    <cellStyle name="20% - Accent1 2 2 4 4 2" xfId="6484" xr:uid="{00000000-0005-0000-0000-000097180000}"/>
    <cellStyle name="20% - Accent1 2 2 4 4 2 2" xfId="6485" xr:uid="{00000000-0005-0000-0000-000098180000}"/>
    <cellStyle name="20% - Accent1 2 2 4 4 2 2 2" xfId="6486" xr:uid="{00000000-0005-0000-0000-000099180000}"/>
    <cellStyle name="20% - Accent1 2 2 4 4 2 2 2 2" xfId="6487" xr:uid="{00000000-0005-0000-0000-00009A180000}"/>
    <cellStyle name="20% - Accent1 2 2 4 4 2 2 2 2 2" xfId="6488" xr:uid="{00000000-0005-0000-0000-00009B180000}"/>
    <cellStyle name="20% - Accent1 2 2 4 4 2 2 2 3" xfId="6489" xr:uid="{00000000-0005-0000-0000-00009C180000}"/>
    <cellStyle name="20% - Accent1 2 2 4 4 2 2 3" xfId="6490" xr:uid="{00000000-0005-0000-0000-00009D180000}"/>
    <cellStyle name="20% - Accent1 2 2 4 4 2 2 3 2" xfId="6491" xr:uid="{00000000-0005-0000-0000-00009E180000}"/>
    <cellStyle name="20% - Accent1 2 2 4 4 2 2 4" xfId="6492" xr:uid="{00000000-0005-0000-0000-00009F180000}"/>
    <cellStyle name="20% - Accent1 2 2 4 4 2 3" xfId="6493" xr:uid="{00000000-0005-0000-0000-0000A0180000}"/>
    <cellStyle name="20% - Accent1 2 2 4 4 2 3 2" xfId="6494" xr:uid="{00000000-0005-0000-0000-0000A1180000}"/>
    <cellStyle name="20% - Accent1 2 2 4 4 2 3 2 2" xfId="6495" xr:uid="{00000000-0005-0000-0000-0000A2180000}"/>
    <cellStyle name="20% - Accent1 2 2 4 4 2 3 2 2 2" xfId="6496" xr:uid="{00000000-0005-0000-0000-0000A3180000}"/>
    <cellStyle name="20% - Accent1 2 2 4 4 2 3 2 3" xfId="6497" xr:uid="{00000000-0005-0000-0000-0000A4180000}"/>
    <cellStyle name="20% - Accent1 2 2 4 4 2 3 3" xfId="6498" xr:uid="{00000000-0005-0000-0000-0000A5180000}"/>
    <cellStyle name="20% - Accent1 2 2 4 4 2 3 3 2" xfId="6499" xr:uid="{00000000-0005-0000-0000-0000A6180000}"/>
    <cellStyle name="20% - Accent1 2 2 4 4 2 3 4" xfId="6500" xr:uid="{00000000-0005-0000-0000-0000A7180000}"/>
    <cellStyle name="20% - Accent1 2 2 4 4 2 4" xfId="6501" xr:uid="{00000000-0005-0000-0000-0000A8180000}"/>
    <cellStyle name="20% - Accent1 2 2 4 4 2 4 2" xfId="6502" xr:uid="{00000000-0005-0000-0000-0000A9180000}"/>
    <cellStyle name="20% - Accent1 2 2 4 4 2 4 2 2" xfId="6503" xr:uid="{00000000-0005-0000-0000-0000AA180000}"/>
    <cellStyle name="20% - Accent1 2 2 4 4 2 4 2 2 2" xfId="6504" xr:uid="{00000000-0005-0000-0000-0000AB180000}"/>
    <cellStyle name="20% - Accent1 2 2 4 4 2 4 2 3" xfId="6505" xr:uid="{00000000-0005-0000-0000-0000AC180000}"/>
    <cellStyle name="20% - Accent1 2 2 4 4 2 4 3" xfId="6506" xr:uid="{00000000-0005-0000-0000-0000AD180000}"/>
    <cellStyle name="20% - Accent1 2 2 4 4 2 4 3 2" xfId="6507" xr:uid="{00000000-0005-0000-0000-0000AE180000}"/>
    <cellStyle name="20% - Accent1 2 2 4 4 2 4 4" xfId="6508" xr:uid="{00000000-0005-0000-0000-0000AF180000}"/>
    <cellStyle name="20% - Accent1 2 2 4 4 2 5" xfId="6509" xr:uid="{00000000-0005-0000-0000-0000B0180000}"/>
    <cellStyle name="20% - Accent1 2 2 4 4 2 5 2" xfId="6510" xr:uid="{00000000-0005-0000-0000-0000B1180000}"/>
    <cellStyle name="20% - Accent1 2 2 4 4 2 5 2 2" xfId="6511" xr:uid="{00000000-0005-0000-0000-0000B2180000}"/>
    <cellStyle name="20% - Accent1 2 2 4 4 2 5 3" xfId="6512" xr:uid="{00000000-0005-0000-0000-0000B3180000}"/>
    <cellStyle name="20% - Accent1 2 2 4 4 2 6" xfId="6513" xr:uid="{00000000-0005-0000-0000-0000B4180000}"/>
    <cellStyle name="20% - Accent1 2 2 4 4 2 6 2" xfId="6514" xr:uid="{00000000-0005-0000-0000-0000B5180000}"/>
    <cellStyle name="20% - Accent1 2 2 4 4 2 6 2 2" xfId="6515" xr:uid="{00000000-0005-0000-0000-0000B6180000}"/>
    <cellStyle name="20% - Accent1 2 2 4 4 2 6 3" xfId="6516" xr:uid="{00000000-0005-0000-0000-0000B7180000}"/>
    <cellStyle name="20% - Accent1 2 2 4 4 2 7" xfId="6517" xr:uid="{00000000-0005-0000-0000-0000B8180000}"/>
    <cellStyle name="20% - Accent1 2 2 4 4 2 7 2" xfId="6518" xr:uid="{00000000-0005-0000-0000-0000B9180000}"/>
    <cellStyle name="20% - Accent1 2 2 4 4 2 8" xfId="6519" xr:uid="{00000000-0005-0000-0000-0000BA180000}"/>
    <cellStyle name="20% - Accent1 2 2 4 4 2 8 2" xfId="6520" xr:uid="{00000000-0005-0000-0000-0000BB180000}"/>
    <cellStyle name="20% - Accent1 2 2 4 4 2 9" xfId="6521" xr:uid="{00000000-0005-0000-0000-0000BC180000}"/>
    <cellStyle name="20% - Accent1 2 2 4 4 3" xfId="6522" xr:uid="{00000000-0005-0000-0000-0000BD180000}"/>
    <cellStyle name="20% - Accent1 2 2 4 4 3 2" xfId="6523" xr:uid="{00000000-0005-0000-0000-0000BE180000}"/>
    <cellStyle name="20% - Accent1 2 2 4 4 3 2 2" xfId="6524" xr:uid="{00000000-0005-0000-0000-0000BF180000}"/>
    <cellStyle name="20% - Accent1 2 2 4 4 3 2 2 2" xfId="6525" xr:uid="{00000000-0005-0000-0000-0000C0180000}"/>
    <cellStyle name="20% - Accent1 2 2 4 4 3 2 2 2 2" xfId="6526" xr:uid="{00000000-0005-0000-0000-0000C1180000}"/>
    <cellStyle name="20% - Accent1 2 2 4 4 3 2 2 3" xfId="6527" xr:uid="{00000000-0005-0000-0000-0000C2180000}"/>
    <cellStyle name="20% - Accent1 2 2 4 4 3 2 3" xfId="6528" xr:uid="{00000000-0005-0000-0000-0000C3180000}"/>
    <cellStyle name="20% - Accent1 2 2 4 4 3 2 3 2" xfId="6529" xr:uid="{00000000-0005-0000-0000-0000C4180000}"/>
    <cellStyle name="20% - Accent1 2 2 4 4 3 2 4" xfId="6530" xr:uid="{00000000-0005-0000-0000-0000C5180000}"/>
    <cellStyle name="20% - Accent1 2 2 4 4 3 3" xfId="6531" xr:uid="{00000000-0005-0000-0000-0000C6180000}"/>
    <cellStyle name="20% - Accent1 2 2 4 4 3 3 2" xfId="6532" xr:uid="{00000000-0005-0000-0000-0000C7180000}"/>
    <cellStyle name="20% - Accent1 2 2 4 4 3 3 2 2" xfId="6533" xr:uid="{00000000-0005-0000-0000-0000C8180000}"/>
    <cellStyle name="20% - Accent1 2 2 4 4 3 3 2 2 2" xfId="6534" xr:uid="{00000000-0005-0000-0000-0000C9180000}"/>
    <cellStyle name="20% - Accent1 2 2 4 4 3 3 2 3" xfId="6535" xr:uid="{00000000-0005-0000-0000-0000CA180000}"/>
    <cellStyle name="20% - Accent1 2 2 4 4 3 3 3" xfId="6536" xr:uid="{00000000-0005-0000-0000-0000CB180000}"/>
    <cellStyle name="20% - Accent1 2 2 4 4 3 3 3 2" xfId="6537" xr:uid="{00000000-0005-0000-0000-0000CC180000}"/>
    <cellStyle name="20% - Accent1 2 2 4 4 3 3 4" xfId="6538" xr:uid="{00000000-0005-0000-0000-0000CD180000}"/>
    <cellStyle name="20% - Accent1 2 2 4 4 3 4" xfId="6539" xr:uid="{00000000-0005-0000-0000-0000CE180000}"/>
    <cellStyle name="20% - Accent1 2 2 4 4 3 4 2" xfId="6540" xr:uid="{00000000-0005-0000-0000-0000CF180000}"/>
    <cellStyle name="20% - Accent1 2 2 4 4 3 4 2 2" xfId="6541" xr:uid="{00000000-0005-0000-0000-0000D0180000}"/>
    <cellStyle name="20% - Accent1 2 2 4 4 3 4 2 2 2" xfId="6542" xr:uid="{00000000-0005-0000-0000-0000D1180000}"/>
    <cellStyle name="20% - Accent1 2 2 4 4 3 4 2 3" xfId="6543" xr:uid="{00000000-0005-0000-0000-0000D2180000}"/>
    <cellStyle name="20% - Accent1 2 2 4 4 3 4 3" xfId="6544" xr:uid="{00000000-0005-0000-0000-0000D3180000}"/>
    <cellStyle name="20% - Accent1 2 2 4 4 3 4 3 2" xfId="6545" xr:uid="{00000000-0005-0000-0000-0000D4180000}"/>
    <cellStyle name="20% - Accent1 2 2 4 4 3 4 4" xfId="6546" xr:uid="{00000000-0005-0000-0000-0000D5180000}"/>
    <cellStyle name="20% - Accent1 2 2 4 4 3 5" xfId="6547" xr:uid="{00000000-0005-0000-0000-0000D6180000}"/>
    <cellStyle name="20% - Accent1 2 2 4 4 3 5 2" xfId="6548" xr:uid="{00000000-0005-0000-0000-0000D7180000}"/>
    <cellStyle name="20% - Accent1 2 2 4 4 3 5 2 2" xfId="6549" xr:uid="{00000000-0005-0000-0000-0000D8180000}"/>
    <cellStyle name="20% - Accent1 2 2 4 4 3 5 3" xfId="6550" xr:uid="{00000000-0005-0000-0000-0000D9180000}"/>
    <cellStyle name="20% - Accent1 2 2 4 4 3 6" xfId="6551" xr:uid="{00000000-0005-0000-0000-0000DA180000}"/>
    <cellStyle name="20% - Accent1 2 2 4 4 3 6 2" xfId="6552" xr:uid="{00000000-0005-0000-0000-0000DB180000}"/>
    <cellStyle name="20% - Accent1 2 2 4 4 3 6 2 2" xfId="6553" xr:uid="{00000000-0005-0000-0000-0000DC180000}"/>
    <cellStyle name="20% - Accent1 2 2 4 4 3 6 3" xfId="6554" xr:uid="{00000000-0005-0000-0000-0000DD180000}"/>
    <cellStyle name="20% - Accent1 2 2 4 4 3 7" xfId="6555" xr:uid="{00000000-0005-0000-0000-0000DE180000}"/>
    <cellStyle name="20% - Accent1 2 2 4 4 3 7 2" xfId="6556" xr:uid="{00000000-0005-0000-0000-0000DF180000}"/>
    <cellStyle name="20% - Accent1 2 2 4 4 3 8" xfId="6557" xr:uid="{00000000-0005-0000-0000-0000E0180000}"/>
    <cellStyle name="20% - Accent1 2 2 4 4 3 8 2" xfId="6558" xr:uid="{00000000-0005-0000-0000-0000E1180000}"/>
    <cellStyle name="20% - Accent1 2 2 4 4 3 9" xfId="6559" xr:uid="{00000000-0005-0000-0000-0000E2180000}"/>
    <cellStyle name="20% - Accent1 2 2 4 4 4" xfId="6560" xr:uid="{00000000-0005-0000-0000-0000E3180000}"/>
    <cellStyle name="20% - Accent1 2 2 4 4 4 2" xfId="6561" xr:uid="{00000000-0005-0000-0000-0000E4180000}"/>
    <cellStyle name="20% - Accent1 2 2 4 4 4 2 2" xfId="6562" xr:uid="{00000000-0005-0000-0000-0000E5180000}"/>
    <cellStyle name="20% - Accent1 2 2 4 4 4 2 2 2" xfId="6563" xr:uid="{00000000-0005-0000-0000-0000E6180000}"/>
    <cellStyle name="20% - Accent1 2 2 4 4 4 2 3" xfId="6564" xr:uid="{00000000-0005-0000-0000-0000E7180000}"/>
    <cellStyle name="20% - Accent1 2 2 4 4 4 3" xfId="6565" xr:uid="{00000000-0005-0000-0000-0000E8180000}"/>
    <cellStyle name="20% - Accent1 2 2 4 4 4 3 2" xfId="6566" xr:uid="{00000000-0005-0000-0000-0000E9180000}"/>
    <cellStyle name="20% - Accent1 2 2 4 4 4 4" xfId="6567" xr:uid="{00000000-0005-0000-0000-0000EA180000}"/>
    <cellStyle name="20% - Accent1 2 2 4 4 5" xfId="6568" xr:uid="{00000000-0005-0000-0000-0000EB180000}"/>
    <cellStyle name="20% - Accent1 2 2 4 4 5 2" xfId="6569" xr:uid="{00000000-0005-0000-0000-0000EC180000}"/>
    <cellStyle name="20% - Accent1 2 2 4 4 5 2 2" xfId="6570" xr:uid="{00000000-0005-0000-0000-0000ED180000}"/>
    <cellStyle name="20% - Accent1 2 2 4 4 5 2 2 2" xfId="6571" xr:uid="{00000000-0005-0000-0000-0000EE180000}"/>
    <cellStyle name="20% - Accent1 2 2 4 4 5 2 3" xfId="6572" xr:uid="{00000000-0005-0000-0000-0000EF180000}"/>
    <cellStyle name="20% - Accent1 2 2 4 4 5 3" xfId="6573" xr:uid="{00000000-0005-0000-0000-0000F0180000}"/>
    <cellStyle name="20% - Accent1 2 2 4 4 5 3 2" xfId="6574" xr:uid="{00000000-0005-0000-0000-0000F1180000}"/>
    <cellStyle name="20% - Accent1 2 2 4 4 5 4" xfId="6575" xr:uid="{00000000-0005-0000-0000-0000F2180000}"/>
    <cellStyle name="20% - Accent1 2 2 4 4 6" xfId="6576" xr:uid="{00000000-0005-0000-0000-0000F3180000}"/>
    <cellStyle name="20% - Accent1 2 2 4 4 6 2" xfId="6577" xr:uid="{00000000-0005-0000-0000-0000F4180000}"/>
    <cellStyle name="20% - Accent1 2 2 4 4 6 2 2" xfId="6578" xr:uid="{00000000-0005-0000-0000-0000F5180000}"/>
    <cellStyle name="20% - Accent1 2 2 4 4 6 2 2 2" xfId="6579" xr:uid="{00000000-0005-0000-0000-0000F6180000}"/>
    <cellStyle name="20% - Accent1 2 2 4 4 6 2 3" xfId="6580" xr:uid="{00000000-0005-0000-0000-0000F7180000}"/>
    <cellStyle name="20% - Accent1 2 2 4 4 6 3" xfId="6581" xr:uid="{00000000-0005-0000-0000-0000F8180000}"/>
    <cellStyle name="20% - Accent1 2 2 4 4 6 3 2" xfId="6582" xr:uid="{00000000-0005-0000-0000-0000F9180000}"/>
    <cellStyle name="20% - Accent1 2 2 4 4 6 4" xfId="6583" xr:uid="{00000000-0005-0000-0000-0000FA180000}"/>
    <cellStyle name="20% - Accent1 2 2 4 4 7" xfId="6584" xr:uid="{00000000-0005-0000-0000-0000FB180000}"/>
    <cellStyle name="20% - Accent1 2 2 4 4 7 2" xfId="6585" xr:uid="{00000000-0005-0000-0000-0000FC180000}"/>
    <cellStyle name="20% - Accent1 2 2 4 4 7 2 2" xfId="6586" xr:uid="{00000000-0005-0000-0000-0000FD180000}"/>
    <cellStyle name="20% - Accent1 2 2 4 4 7 3" xfId="6587" xr:uid="{00000000-0005-0000-0000-0000FE180000}"/>
    <cellStyle name="20% - Accent1 2 2 4 4 8" xfId="6588" xr:uid="{00000000-0005-0000-0000-0000FF180000}"/>
    <cellStyle name="20% - Accent1 2 2 4 4 8 2" xfId="6589" xr:uid="{00000000-0005-0000-0000-000000190000}"/>
    <cellStyle name="20% - Accent1 2 2 4 4 8 2 2" xfId="6590" xr:uid="{00000000-0005-0000-0000-000001190000}"/>
    <cellStyle name="20% - Accent1 2 2 4 4 8 3" xfId="6591" xr:uid="{00000000-0005-0000-0000-000002190000}"/>
    <cellStyle name="20% - Accent1 2 2 4 4 9" xfId="6592" xr:uid="{00000000-0005-0000-0000-000003190000}"/>
    <cellStyle name="20% - Accent1 2 2 4 4 9 2" xfId="6593" xr:uid="{00000000-0005-0000-0000-000004190000}"/>
    <cellStyle name="20% - Accent1 2 2 4 5" xfId="6594" xr:uid="{00000000-0005-0000-0000-000005190000}"/>
    <cellStyle name="20% - Accent1 2 2 4 5 10" xfId="6595" xr:uid="{00000000-0005-0000-0000-000006190000}"/>
    <cellStyle name="20% - Accent1 2 2 4 5 10 2" xfId="6596" xr:uid="{00000000-0005-0000-0000-000007190000}"/>
    <cellStyle name="20% - Accent1 2 2 4 5 11" xfId="6597" xr:uid="{00000000-0005-0000-0000-000008190000}"/>
    <cellStyle name="20% - Accent1 2 2 4 5 2" xfId="6598" xr:uid="{00000000-0005-0000-0000-000009190000}"/>
    <cellStyle name="20% - Accent1 2 2 4 5 2 2" xfId="6599" xr:uid="{00000000-0005-0000-0000-00000A190000}"/>
    <cellStyle name="20% - Accent1 2 2 4 5 2 2 2" xfId="6600" xr:uid="{00000000-0005-0000-0000-00000B190000}"/>
    <cellStyle name="20% - Accent1 2 2 4 5 2 2 2 2" xfId="6601" xr:uid="{00000000-0005-0000-0000-00000C190000}"/>
    <cellStyle name="20% - Accent1 2 2 4 5 2 2 2 2 2" xfId="6602" xr:uid="{00000000-0005-0000-0000-00000D190000}"/>
    <cellStyle name="20% - Accent1 2 2 4 5 2 2 2 3" xfId="6603" xr:uid="{00000000-0005-0000-0000-00000E190000}"/>
    <cellStyle name="20% - Accent1 2 2 4 5 2 2 3" xfId="6604" xr:uid="{00000000-0005-0000-0000-00000F190000}"/>
    <cellStyle name="20% - Accent1 2 2 4 5 2 2 3 2" xfId="6605" xr:uid="{00000000-0005-0000-0000-000010190000}"/>
    <cellStyle name="20% - Accent1 2 2 4 5 2 2 4" xfId="6606" xr:uid="{00000000-0005-0000-0000-000011190000}"/>
    <cellStyle name="20% - Accent1 2 2 4 5 2 3" xfId="6607" xr:uid="{00000000-0005-0000-0000-000012190000}"/>
    <cellStyle name="20% - Accent1 2 2 4 5 2 3 2" xfId="6608" xr:uid="{00000000-0005-0000-0000-000013190000}"/>
    <cellStyle name="20% - Accent1 2 2 4 5 2 3 2 2" xfId="6609" xr:uid="{00000000-0005-0000-0000-000014190000}"/>
    <cellStyle name="20% - Accent1 2 2 4 5 2 3 2 2 2" xfId="6610" xr:uid="{00000000-0005-0000-0000-000015190000}"/>
    <cellStyle name="20% - Accent1 2 2 4 5 2 3 2 3" xfId="6611" xr:uid="{00000000-0005-0000-0000-000016190000}"/>
    <cellStyle name="20% - Accent1 2 2 4 5 2 3 3" xfId="6612" xr:uid="{00000000-0005-0000-0000-000017190000}"/>
    <cellStyle name="20% - Accent1 2 2 4 5 2 3 3 2" xfId="6613" xr:uid="{00000000-0005-0000-0000-000018190000}"/>
    <cellStyle name="20% - Accent1 2 2 4 5 2 3 4" xfId="6614" xr:uid="{00000000-0005-0000-0000-000019190000}"/>
    <cellStyle name="20% - Accent1 2 2 4 5 2 4" xfId="6615" xr:uid="{00000000-0005-0000-0000-00001A190000}"/>
    <cellStyle name="20% - Accent1 2 2 4 5 2 4 2" xfId="6616" xr:uid="{00000000-0005-0000-0000-00001B190000}"/>
    <cellStyle name="20% - Accent1 2 2 4 5 2 4 2 2" xfId="6617" xr:uid="{00000000-0005-0000-0000-00001C190000}"/>
    <cellStyle name="20% - Accent1 2 2 4 5 2 4 2 2 2" xfId="6618" xr:uid="{00000000-0005-0000-0000-00001D190000}"/>
    <cellStyle name="20% - Accent1 2 2 4 5 2 4 2 3" xfId="6619" xr:uid="{00000000-0005-0000-0000-00001E190000}"/>
    <cellStyle name="20% - Accent1 2 2 4 5 2 4 3" xfId="6620" xr:uid="{00000000-0005-0000-0000-00001F190000}"/>
    <cellStyle name="20% - Accent1 2 2 4 5 2 4 3 2" xfId="6621" xr:uid="{00000000-0005-0000-0000-000020190000}"/>
    <cellStyle name="20% - Accent1 2 2 4 5 2 4 4" xfId="6622" xr:uid="{00000000-0005-0000-0000-000021190000}"/>
    <cellStyle name="20% - Accent1 2 2 4 5 2 5" xfId="6623" xr:uid="{00000000-0005-0000-0000-000022190000}"/>
    <cellStyle name="20% - Accent1 2 2 4 5 2 5 2" xfId="6624" xr:uid="{00000000-0005-0000-0000-000023190000}"/>
    <cellStyle name="20% - Accent1 2 2 4 5 2 5 2 2" xfId="6625" xr:uid="{00000000-0005-0000-0000-000024190000}"/>
    <cellStyle name="20% - Accent1 2 2 4 5 2 5 3" xfId="6626" xr:uid="{00000000-0005-0000-0000-000025190000}"/>
    <cellStyle name="20% - Accent1 2 2 4 5 2 6" xfId="6627" xr:uid="{00000000-0005-0000-0000-000026190000}"/>
    <cellStyle name="20% - Accent1 2 2 4 5 2 6 2" xfId="6628" xr:uid="{00000000-0005-0000-0000-000027190000}"/>
    <cellStyle name="20% - Accent1 2 2 4 5 2 6 2 2" xfId="6629" xr:uid="{00000000-0005-0000-0000-000028190000}"/>
    <cellStyle name="20% - Accent1 2 2 4 5 2 6 3" xfId="6630" xr:uid="{00000000-0005-0000-0000-000029190000}"/>
    <cellStyle name="20% - Accent1 2 2 4 5 2 7" xfId="6631" xr:uid="{00000000-0005-0000-0000-00002A190000}"/>
    <cellStyle name="20% - Accent1 2 2 4 5 2 7 2" xfId="6632" xr:uid="{00000000-0005-0000-0000-00002B190000}"/>
    <cellStyle name="20% - Accent1 2 2 4 5 2 8" xfId="6633" xr:uid="{00000000-0005-0000-0000-00002C190000}"/>
    <cellStyle name="20% - Accent1 2 2 4 5 2 8 2" xfId="6634" xr:uid="{00000000-0005-0000-0000-00002D190000}"/>
    <cellStyle name="20% - Accent1 2 2 4 5 2 9" xfId="6635" xr:uid="{00000000-0005-0000-0000-00002E190000}"/>
    <cellStyle name="20% - Accent1 2 2 4 5 3" xfId="6636" xr:uid="{00000000-0005-0000-0000-00002F190000}"/>
    <cellStyle name="20% - Accent1 2 2 4 5 3 2" xfId="6637" xr:uid="{00000000-0005-0000-0000-000030190000}"/>
    <cellStyle name="20% - Accent1 2 2 4 5 3 2 2" xfId="6638" xr:uid="{00000000-0005-0000-0000-000031190000}"/>
    <cellStyle name="20% - Accent1 2 2 4 5 3 2 2 2" xfId="6639" xr:uid="{00000000-0005-0000-0000-000032190000}"/>
    <cellStyle name="20% - Accent1 2 2 4 5 3 2 2 2 2" xfId="6640" xr:uid="{00000000-0005-0000-0000-000033190000}"/>
    <cellStyle name="20% - Accent1 2 2 4 5 3 2 2 3" xfId="6641" xr:uid="{00000000-0005-0000-0000-000034190000}"/>
    <cellStyle name="20% - Accent1 2 2 4 5 3 2 3" xfId="6642" xr:uid="{00000000-0005-0000-0000-000035190000}"/>
    <cellStyle name="20% - Accent1 2 2 4 5 3 2 3 2" xfId="6643" xr:uid="{00000000-0005-0000-0000-000036190000}"/>
    <cellStyle name="20% - Accent1 2 2 4 5 3 2 4" xfId="6644" xr:uid="{00000000-0005-0000-0000-000037190000}"/>
    <cellStyle name="20% - Accent1 2 2 4 5 3 3" xfId="6645" xr:uid="{00000000-0005-0000-0000-000038190000}"/>
    <cellStyle name="20% - Accent1 2 2 4 5 3 3 2" xfId="6646" xr:uid="{00000000-0005-0000-0000-000039190000}"/>
    <cellStyle name="20% - Accent1 2 2 4 5 3 3 2 2" xfId="6647" xr:uid="{00000000-0005-0000-0000-00003A190000}"/>
    <cellStyle name="20% - Accent1 2 2 4 5 3 3 2 2 2" xfId="6648" xr:uid="{00000000-0005-0000-0000-00003B190000}"/>
    <cellStyle name="20% - Accent1 2 2 4 5 3 3 2 3" xfId="6649" xr:uid="{00000000-0005-0000-0000-00003C190000}"/>
    <cellStyle name="20% - Accent1 2 2 4 5 3 3 3" xfId="6650" xr:uid="{00000000-0005-0000-0000-00003D190000}"/>
    <cellStyle name="20% - Accent1 2 2 4 5 3 3 3 2" xfId="6651" xr:uid="{00000000-0005-0000-0000-00003E190000}"/>
    <cellStyle name="20% - Accent1 2 2 4 5 3 3 4" xfId="6652" xr:uid="{00000000-0005-0000-0000-00003F190000}"/>
    <cellStyle name="20% - Accent1 2 2 4 5 3 4" xfId="6653" xr:uid="{00000000-0005-0000-0000-000040190000}"/>
    <cellStyle name="20% - Accent1 2 2 4 5 3 4 2" xfId="6654" xr:uid="{00000000-0005-0000-0000-000041190000}"/>
    <cellStyle name="20% - Accent1 2 2 4 5 3 4 2 2" xfId="6655" xr:uid="{00000000-0005-0000-0000-000042190000}"/>
    <cellStyle name="20% - Accent1 2 2 4 5 3 4 2 2 2" xfId="6656" xr:uid="{00000000-0005-0000-0000-000043190000}"/>
    <cellStyle name="20% - Accent1 2 2 4 5 3 4 2 3" xfId="6657" xr:uid="{00000000-0005-0000-0000-000044190000}"/>
    <cellStyle name="20% - Accent1 2 2 4 5 3 4 3" xfId="6658" xr:uid="{00000000-0005-0000-0000-000045190000}"/>
    <cellStyle name="20% - Accent1 2 2 4 5 3 4 3 2" xfId="6659" xr:uid="{00000000-0005-0000-0000-000046190000}"/>
    <cellStyle name="20% - Accent1 2 2 4 5 3 4 4" xfId="6660" xr:uid="{00000000-0005-0000-0000-000047190000}"/>
    <cellStyle name="20% - Accent1 2 2 4 5 3 5" xfId="6661" xr:uid="{00000000-0005-0000-0000-000048190000}"/>
    <cellStyle name="20% - Accent1 2 2 4 5 3 5 2" xfId="6662" xr:uid="{00000000-0005-0000-0000-000049190000}"/>
    <cellStyle name="20% - Accent1 2 2 4 5 3 5 2 2" xfId="6663" xr:uid="{00000000-0005-0000-0000-00004A190000}"/>
    <cellStyle name="20% - Accent1 2 2 4 5 3 5 3" xfId="6664" xr:uid="{00000000-0005-0000-0000-00004B190000}"/>
    <cellStyle name="20% - Accent1 2 2 4 5 3 6" xfId="6665" xr:uid="{00000000-0005-0000-0000-00004C190000}"/>
    <cellStyle name="20% - Accent1 2 2 4 5 3 6 2" xfId="6666" xr:uid="{00000000-0005-0000-0000-00004D190000}"/>
    <cellStyle name="20% - Accent1 2 2 4 5 3 6 2 2" xfId="6667" xr:uid="{00000000-0005-0000-0000-00004E190000}"/>
    <cellStyle name="20% - Accent1 2 2 4 5 3 6 3" xfId="6668" xr:uid="{00000000-0005-0000-0000-00004F190000}"/>
    <cellStyle name="20% - Accent1 2 2 4 5 3 7" xfId="6669" xr:uid="{00000000-0005-0000-0000-000050190000}"/>
    <cellStyle name="20% - Accent1 2 2 4 5 3 7 2" xfId="6670" xr:uid="{00000000-0005-0000-0000-000051190000}"/>
    <cellStyle name="20% - Accent1 2 2 4 5 3 8" xfId="6671" xr:uid="{00000000-0005-0000-0000-000052190000}"/>
    <cellStyle name="20% - Accent1 2 2 4 5 3 8 2" xfId="6672" xr:uid="{00000000-0005-0000-0000-000053190000}"/>
    <cellStyle name="20% - Accent1 2 2 4 5 3 9" xfId="6673" xr:uid="{00000000-0005-0000-0000-000054190000}"/>
    <cellStyle name="20% - Accent1 2 2 4 5 4" xfId="6674" xr:uid="{00000000-0005-0000-0000-000055190000}"/>
    <cellStyle name="20% - Accent1 2 2 4 5 4 2" xfId="6675" xr:uid="{00000000-0005-0000-0000-000056190000}"/>
    <cellStyle name="20% - Accent1 2 2 4 5 4 2 2" xfId="6676" xr:uid="{00000000-0005-0000-0000-000057190000}"/>
    <cellStyle name="20% - Accent1 2 2 4 5 4 2 2 2" xfId="6677" xr:uid="{00000000-0005-0000-0000-000058190000}"/>
    <cellStyle name="20% - Accent1 2 2 4 5 4 2 3" xfId="6678" xr:uid="{00000000-0005-0000-0000-000059190000}"/>
    <cellStyle name="20% - Accent1 2 2 4 5 4 3" xfId="6679" xr:uid="{00000000-0005-0000-0000-00005A190000}"/>
    <cellStyle name="20% - Accent1 2 2 4 5 4 3 2" xfId="6680" xr:uid="{00000000-0005-0000-0000-00005B190000}"/>
    <cellStyle name="20% - Accent1 2 2 4 5 4 4" xfId="6681" xr:uid="{00000000-0005-0000-0000-00005C190000}"/>
    <cellStyle name="20% - Accent1 2 2 4 5 5" xfId="6682" xr:uid="{00000000-0005-0000-0000-00005D190000}"/>
    <cellStyle name="20% - Accent1 2 2 4 5 5 2" xfId="6683" xr:uid="{00000000-0005-0000-0000-00005E190000}"/>
    <cellStyle name="20% - Accent1 2 2 4 5 5 2 2" xfId="6684" xr:uid="{00000000-0005-0000-0000-00005F190000}"/>
    <cellStyle name="20% - Accent1 2 2 4 5 5 2 2 2" xfId="6685" xr:uid="{00000000-0005-0000-0000-000060190000}"/>
    <cellStyle name="20% - Accent1 2 2 4 5 5 2 3" xfId="6686" xr:uid="{00000000-0005-0000-0000-000061190000}"/>
    <cellStyle name="20% - Accent1 2 2 4 5 5 3" xfId="6687" xr:uid="{00000000-0005-0000-0000-000062190000}"/>
    <cellStyle name="20% - Accent1 2 2 4 5 5 3 2" xfId="6688" xr:uid="{00000000-0005-0000-0000-000063190000}"/>
    <cellStyle name="20% - Accent1 2 2 4 5 5 4" xfId="6689" xr:uid="{00000000-0005-0000-0000-000064190000}"/>
    <cellStyle name="20% - Accent1 2 2 4 5 6" xfId="6690" xr:uid="{00000000-0005-0000-0000-000065190000}"/>
    <cellStyle name="20% - Accent1 2 2 4 5 6 2" xfId="6691" xr:uid="{00000000-0005-0000-0000-000066190000}"/>
    <cellStyle name="20% - Accent1 2 2 4 5 6 2 2" xfId="6692" xr:uid="{00000000-0005-0000-0000-000067190000}"/>
    <cellStyle name="20% - Accent1 2 2 4 5 6 2 2 2" xfId="6693" xr:uid="{00000000-0005-0000-0000-000068190000}"/>
    <cellStyle name="20% - Accent1 2 2 4 5 6 2 3" xfId="6694" xr:uid="{00000000-0005-0000-0000-000069190000}"/>
    <cellStyle name="20% - Accent1 2 2 4 5 6 3" xfId="6695" xr:uid="{00000000-0005-0000-0000-00006A190000}"/>
    <cellStyle name="20% - Accent1 2 2 4 5 6 3 2" xfId="6696" xr:uid="{00000000-0005-0000-0000-00006B190000}"/>
    <cellStyle name="20% - Accent1 2 2 4 5 6 4" xfId="6697" xr:uid="{00000000-0005-0000-0000-00006C190000}"/>
    <cellStyle name="20% - Accent1 2 2 4 5 7" xfId="6698" xr:uid="{00000000-0005-0000-0000-00006D190000}"/>
    <cellStyle name="20% - Accent1 2 2 4 5 7 2" xfId="6699" xr:uid="{00000000-0005-0000-0000-00006E190000}"/>
    <cellStyle name="20% - Accent1 2 2 4 5 7 2 2" xfId="6700" xr:uid="{00000000-0005-0000-0000-00006F190000}"/>
    <cellStyle name="20% - Accent1 2 2 4 5 7 3" xfId="6701" xr:uid="{00000000-0005-0000-0000-000070190000}"/>
    <cellStyle name="20% - Accent1 2 2 4 5 8" xfId="6702" xr:uid="{00000000-0005-0000-0000-000071190000}"/>
    <cellStyle name="20% - Accent1 2 2 4 5 8 2" xfId="6703" xr:uid="{00000000-0005-0000-0000-000072190000}"/>
    <cellStyle name="20% - Accent1 2 2 4 5 8 2 2" xfId="6704" xr:uid="{00000000-0005-0000-0000-000073190000}"/>
    <cellStyle name="20% - Accent1 2 2 4 5 8 3" xfId="6705" xr:uid="{00000000-0005-0000-0000-000074190000}"/>
    <cellStyle name="20% - Accent1 2 2 4 5 9" xfId="6706" xr:uid="{00000000-0005-0000-0000-000075190000}"/>
    <cellStyle name="20% - Accent1 2 2 4 5 9 2" xfId="6707" xr:uid="{00000000-0005-0000-0000-000076190000}"/>
    <cellStyle name="20% - Accent1 2 2 4 6" xfId="6708" xr:uid="{00000000-0005-0000-0000-000077190000}"/>
    <cellStyle name="20% - Accent1 2 2 4 6 10" xfId="6709" xr:uid="{00000000-0005-0000-0000-000078190000}"/>
    <cellStyle name="20% - Accent1 2 2 4 6 10 2" xfId="6710" xr:uid="{00000000-0005-0000-0000-000079190000}"/>
    <cellStyle name="20% - Accent1 2 2 4 6 11" xfId="6711" xr:uid="{00000000-0005-0000-0000-00007A190000}"/>
    <cellStyle name="20% - Accent1 2 2 4 6 2" xfId="6712" xr:uid="{00000000-0005-0000-0000-00007B190000}"/>
    <cellStyle name="20% - Accent1 2 2 4 6 2 2" xfId="6713" xr:uid="{00000000-0005-0000-0000-00007C190000}"/>
    <cellStyle name="20% - Accent1 2 2 4 6 2 2 2" xfId="6714" xr:uid="{00000000-0005-0000-0000-00007D190000}"/>
    <cellStyle name="20% - Accent1 2 2 4 6 2 2 2 2" xfId="6715" xr:uid="{00000000-0005-0000-0000-00007E190000}"/>
    <cellStyle name="20% - Accent1 2 2 4 6 2 2 2 2 2" xfId="6716" xr:uid="{00000000-0005-0000-0000-00007F190000}"/>
    <cellStyle name="20% - Accent1 2 2 4 6 2 2 2 3" xfId="6717" xr:uid="{00000000-0005-0000-0000-000080190000}"/>
    <cellStyle name="20% - Accent1 2 2 4 6 2 2 3" xfId="6718" xr:uid="{00000000-0005-0000-0000-000081190000}"/>
    <cellStyle name="20% - Accent1 2 2 4 6 2 2 3 2" xfId="6719" xr:uid="{00000000-0005-0000-0000-000082190000}"/>
    <cellStyle name="20% - Accent1 2 2 4 6 2 2 4" xfId="6720" xr:uid="{00000000-0005-0000-0000-000083190000}"/>
    <cellStyle name="20% - Accent1 2 2 4 6 2 3" xfId="6721" xr:uid="{00000000-0005-0000-0000-000084190000}"/>
    <cellStyle name="20% - Accent1 2 2 4 6 2 3 2" xfId="6722" xr:uid="{00000000-0005-0000-0000-000085190000}"/>
    <cellStyle name="20% - Accent1 2 2 4 6 2 3 2 2" xfId="6723" xr:uid="{00000000-0005-0000-0000-000086190000}"/>
    <cellStyle name="20% - Accent1 2 2 4 6 2 3 2 2 2" xfId="6724" xr:uid="{00000000-0005-0000-0000-000087190000}"/>
    <cellStyle name="20% - Accent1 2 2 4 6 2 3 2 3" xfId="6725" xr:uid="{00000000-0005-0000-0000-000088190000}"/>
    <cellStyle name="20% - Accent1 2 2 4 6 2 3 3" xfId="6726" xr:uid="{00000000-0005-0000-0000-000089190000}"/>
    <cellStyle name="20% - Accent1 2 2 4 6 2 3 3 2" xfId="6727" xr:uid="{00000000-0005-0000-0000-00008A190000}"/>
    <cellStyle name="20% - Accent1 2 2 4 6 2 3 4" xfId="6728" xr:uid="{00000000-0005-0000-0000-00008B190000}"/>
    <cellStyle name="20% - Accent1 2 2 4 6 2 4" xfId="6729" xr:uid="{00000000-0005-0000-0000-00008C190000}"/>
    <cellStyle name="20% - Accent1 2 2 4 6 2 4 2" xfId="6730" xr:uid="{00000000-0005-0000-0000-00008D190000}"/>
    <cellStyle name="20% - Accent1 2 2 4 6 2 4 2 2" xfId="6731" xr:uid="{00000000-0005-0000-0000-00008E190000}"/>
    <cellStyle name="20% - Accent1 2 2 4 6 2 4 2 2 2" xfId="6732" xr:uid="{00000000-0005-0000-0000-00008F190000}"/>
    <cellStyle name="20% - Accent1 2 2 4 6 2 4 2 3" xfId="6733" xr:uid="{00000000-0005-0000-0000-000090190000}"/>
    <cellStyle name="20% - Accent1 2 2 4 6 2 4 3" xfId="6734" xr:uid="{00000000-0005-0000-0000-000091190000}"/>
    <cellStyle name="20% - Accent1 2 2 4 6 2 4 3 2" xfId="6735" xr:uid="{00000000-0005-0000-0000-000092190000}"/>
    <cellStyle name="20% - Accent1 2 2 4 6 2 4 4" xfId="6736" xr:uid="{00000000-0005-0000-0000-000093190000}"/>
    <cellStyle name="20% - Accent1 2 2 4 6 2 5" xfId="6737" xr:uid="{00000000-0005-0000-0000-000094190000}"/>
    <cellStyle name="20% - Accent1 2 2 4 6 2 5 2" xfId="6738" xr:uid="{00000000-0005-0000-0000-000095190000}"/>
    <cellStyle name="20% - Accent1 2 2 4 6 2 5 2 2" xfId="6739" xr:uid="{00000000-0005-0000-0000-000096190000}"/>
    <cellStyle name="20% - Accent1 2 2 4 6 2 5 3" xfId="6740" xr:uid="{00000000-0005-0000-0000-000097190000}"/>
    <cellStyle name="20% - Accent1 2 2 4 6 2 6" xfId="6741" xr:uid="{00000000-0005-0000-0000-000098190000}"/>
    <cellStyle name="20% - Accent1 2 2 4 6 2 6 2" xfId="6742" xr:uid="{00000000-0005-0000-0000-000099190000}"/>
    <cellStyle name="20% - Accent1 2 2 4 6 2 6 2 2" xfId="6743" xr:uid="{00000000-0005-0000-0000-00009A190000}"/>
    <cellStyle name="20% - Accent1 2 2 4 6 2 6 3" xfId="6744" xr:uid="{00000000-0005-0000-0000-00009B190000}"/>
    <cellStyle name="20% - Accent1 2 2 4 6 2 7" xfId="6745" xr:uid="{00000000-0005-0000-0000-00009C190000}"/>
    <cellStyle name="20% - Accent1 2 2 4 6 2 7 2" xfId="6746" xr:uid="{00000000-0005-0000-0000-00009D190000}"/>
    <cellStyle name="20% - Accent1 2 2 4 6 2 8" xfId="6747" xr:uid="{00000000-0005-0000-0000-00009E190000}"/>
    <cellStyle name="20% - Accent1 2 2 4 6 2 8 2" xfId="6748" xr:uid="{00000000-0005-0000-0000-00009F190000}"/>
    <cellStyle name="20% - Accent1 2 2 4 6 2 9" xfId="6749" xr:uid="{00000000-0005-0000-0000-0000A0190000}"/>
    <cellStyle name="20% - Accent1 2 2 4 6 3" xfId="6750" xr:uid="{00000000-0005-0000-0000-0000A1190000}"/>
    <cellStyle name="20% - Accent1 2 2 4 6 3 2" xfId="6751" xr:uid="{00000000-0005-0000-0000-0000A2190000}"/>
    <cellStyle name="20% - Accent1 2 2 4 6 3 2 2" xfId="6752" xr:uid="{00000000-0005-0000-0000-0000A3190000}"/>
    <cellStyle name="20% - Accent1 2 2 4 6 3 2 2 2" xfId="6753" xr:uid="{00000000-0005-0000-0000-0000A4190000}"/>
    <cellStyle name="20% - Accent1 2 2 4 6 3 2 2 2 2" xfId="6754" xr:uid="{00000000-0005-0000-0000-0000A5190000}"/>
    <cellStyle name="20% - Accent1 2 2 4 6 3 2 2 3" xfId="6755" xr:uid="{00000000-0005-0000-0000-0000A6190000}"/>
    <cellStyle name="20% - Accent1 2 2 4 6 3 2 3" xfId="6756" xr:uid="{00000000-0005-0000-0000-0000A7190000}"/>
    <cellStyle name="20% - Accent1 2 2 4 6 3 2 3 2" xfId="6757" xr:uid="{00000000-0005-0000-0000-0000A8190000}"/>
    <cellStyle name="20% - Accent1 2 2 4 6 3 2 4" xfId="6758" xr:uid="{00000000-0005-0000-0000-0000A9190000}"/>
    <cellStyle name="20% - Accent1 2 2 4 6 3 3" xfId="6759" xr:uid="{00000000-0005-0000-0000-0000AA190000}"/>
    <cellStyle name="20% - Accent1 2 2 4 6 3 3 2" xfId="6760" xr:uid="{00000000-0005-0000-0000-0000AB190000}"/>
    <cellStyle name="20% - Accent1 2 2 4 6 3 3 2 2" xfId="6761" xr:uid="{00000000-0005-0000-0000-0000AC190000}"/>
    <cellStyle name="20% - Accent1 2 2 4 6 3 3 2 2 2" xfId="6762" xr:uid="{00000000-0005-0000-0000-0000AD190000}"/>
    <cellStyle name="20% - Accent1 2 2 4 6 3 3 2 3" xfId="6763" xr:uid="{00000000-0005-0000-0000-0000AE190000}"/>
    <cellStyle name="20% - Accent1 2 2 4 6 3 3 3" xfId="6764" xr:uid="{00000000-0005-0000-0000-0000AF190000}"/>
    <cellStyle name="20% - Accent1 2 2 4 6 3 3 3 2" xfId="6765" xr:uid="{00000000-0005-0000-0000-0000B0190000}"/>
    <cellStyle name="20% - Accent1 2 2 4 6 3 3 4" xfId="6766" xr:uid="{00000000-0005-0000-0000-0000B1190000}"/>
    <cellStyle name="20% - Accent1 2 2 4 6 3 4" xfId="6767" xr:uid="{00000000-0005-0000-0000-0000B2190000}"/>
    <cellStyle name="20% - Accent1 2 2 4 6 3 4 2" xfId="6768" xr:uid="{00000000-0005-0000-0000-0000B3190000}"/>
    <cellStyle name="20% - Accent1 2 2 4 6 3 4 2 2" xfId="6769" xr:uid="{00000000-0005-0000-0000-0000B4190000}"/>
    <cellStyle name="20% - Accent1 2 2 4 6 3 4 2 2 2" xfId="6770" xr:uid="{00000000-0005-0000-0000-0000B5190000}"/>
    <cellStyle name="20% - Accent1 2 2 4 6 3 4 2 3" xfId="6771" xr:uid="{00000000-0005-0000-0000-0000B6190000}"/>
    <cellStyle name="20% - Accent1 2 2 4 6 3 4 3" xfId="6772" xr:uid="{00000000-0005-0000-0000-0000B7190000}"/>
    <cellStyle name="20% - Accent1 2 2 4 6 3 4 3 2" xfId="6773" xr:uid="{00000000-0005-0000-0000-0000B8190000}"/>
    <cellStyle name="20% - Accent1 2 2 4 6 3 4 4" xfId="6774" xr:uid="{00000000-0005-0000-0000-0000B9190000}"/>
    <cellStyle name="20% - Accent1 2 2 4 6 3 5" xfId="6775" xr:uid="{00000000-0005-0000-0000-0000BA190000}"/>
    <cellStyle name="20% - Accent1 2 2 4 6 3 5 2" xfId="6776" xr:uid="{00000000-0005-0000-0000-0000BB190000}"/>
    <cellStyle name="20% - Accent1 2 2 4 6 3 5 2 2" xfId="6777" xr:uid="{00000000-0005-0000-0000-0000BC190000}"/>
    <cellStyle name="20% - Accent1 2 2 4 6 3 5 3" xfId="6778" xr:uid="{00000000-0005-0000-0000-0000BD190000}"/>
    <cellStyle name="20% - Accent1 2 2 4 6 3 6" xfId="6779" xr:uid="{00000000-0005-0000-0000-0000BE190000}"/>
    <cellStyle name="20% - Accent1 2 2 4 6 3 6 2" xfId="6780" xr:uid="{00000000-0005-0000-0000-0000BF190000}"/>
    <cellStyle name="20% - Accent1 2 2 4 6 3 6 2 2" xfId="6781" xr:uid="{00000000-0005-0000-0000-0000C0190000}"/>
    <cellStyle name="20% - Accent1 2 2 4 6 3 6 3" xfId="6782" xr:uid="{00000000-0005-0000-0000-0000C1190000}"/>
    <cellStyle name="20% - Accent1 2 2 4 6 3 7" xfId="6783" xr:uid="{00000000-0005-0000-0000-0000C2190000}"/>
    <cellStyle name="20% - Accent1 2 2 4 6 3 7 2" xfId="6784" xr:uid="{00000000-0005-0000-0000-0000C3190000}"/>
    <cellStyle name="20% - Accent1 2 2 4 6 3 8" xfId="6785" xr:uid="{00000000-0005-0000-0000-0000C4190000}"/>
    <cellStyle name="20% - Accent1 2 2 4 6 3 8 2" xfId="6786" xr:uid="{00000000-0005-0000-0000-0000C5190000}"/>
    <cellStyle name="20% - Accent1 2 2 4 6 3 9" xfId="6787" xr:uid="{00000000-0005-0000-0000-0000C6190000}"/>
    <cellStyle name="20% - Accent1 2 2 4 6 4" xfId="6788" xr:uid="{00000000-0005-0000-0000-0000C7190000}"/>
    <cellStyle name="20% - Accent1 2 2 4 6 4 2" xfId="6789" xr:uid="{00000000-0005-0000-0000-0000C8190000}"/>
    <cellStyle name="20% - Accent1 2 2 4 6 4 2 2" xfId="6790" xr:uid="{00000000-0005-0000-0000-0000C9190000}"/>
    <cellStyle name="20% - Accent1 2 2 4 6 4 2 2 2" xfId="6791" xr:uid="{00000000-0005-0000-0000-0000CA190000}"/>
    <cellStyle name="20% - Accent1 2 2 4 6 4 2 3" xfId="6792" xr:uid="{00000000-0005-0000-0000-0000CB190000}"/>
    <cellStyle name="20% - Accent1 2 2 4 6 4 3" xfId="6793" xr:uid="{00000000-0005-0000-0000-0000CC190000}"/>
    <cellStyle name="20% - Accent1 2 2 4 6 4 3 2" xfId="6794" xr:uid="{00000000-0005-0000-0000-0000CD190000}"/>
    <cellStyle name="20% - Accent1 2 2 4 6 4 4" xfId="6795" xr:uid="{00000000-0005-0000-0000-0000CE190000}"/>
    <cellStyle name="20% - Accent1 2 2 4 6 5" xfId="6796" xr:uid="{00000000-0005-0000-0000-0000CF190000}"/>
    <cellStyle name="20% - Accent1 2 2 4 6 5 2" xfId="6797" xr:uid="{00000000-0005-0000-0000-0000D0190000}"/>
    <cellStyle name="20% - Accent1 2 2 4 6 5 2 2" xfId="6798" xr:uid="{00000000-0005-0000-0000-0000D1190000}"/>
    <cellStyle name="20% - Accent1 2 2 4 6 5 2 2 2" xfId="6799" xr:uid="{00000000-0005-0000-0000-0000D2190000}"/>
    <cellStyle name="20% - Accent1 2 2 4 6 5 2 3" xfId="6800" xr:uid="{00000000-0005-0000-0000-0000D3190000}"/>
    <cellStyle name="20% - Accent1 2 2 4 6 5 3" xfId="6801" xr:uid="{00000000-0005-0000-0000-0000D4190000}"/>
    <cellStyle name="20% - Accent1 2 2 4 6 5 3 2" xfId="6802" xr:uid="{00000000-0005-0000-0000-0000D5190000}"/>
    <cellStyle name="20% - Accent1 2 2 4 6 5 4" xfId="6803" xr:uid="{00000000-0005-0000-0000-0000D6190000}"/>
    <cellStyle name="20% - Accent1 2 2 4 6 6" xfId="6804" xr:uid="{00000000-0005-0000-0000-0000D7190000}"/>
    <cellStyle name="20% - Accent1 2 2 4 6 6 2" xfId="6805" xr:uid="{00000000-0005-0000-0000-0000D8190000}"/>
    <cellStyle name="20% - Accent1 2 2 4 6 6 2 2" xfId="6806" xr:uid="{00000000-0005-0000-0000-0000D9190000}"/>
    <cellStyle name="20% - Accent1 2 2 4 6 6 2 2 2" xfId="6807" xr:uid="{00000000-0005-0000-0000-0000DA190000}"/>
    <cellStyle name="20% - Accent1 2 2 4 6 6 2 3" xfId="6808" xr:uid="{00000000-0005-0000-0000-0000DB190000}"/>
    <cellStyle name="20% - Accent1 2 2 4 6 6 3" xfId="6809" xr:uid="{00000000-0005-0000-0000-0000DC190000}"/>
    <cellStyle name="20% - Accent1 2 2 4 6 6 3 2" xfId="6810" xr:uid="{00000000-0005-0000-0000-0000DD190000}"/>
    <cellStyle name="20% - Accent1 2 2 4 6 6 4" xfId="6811" xr:uid="{00000000-0005-0000-0000-0000DE190000}"/>
    <cellStyle name="20% - Accent1 2 2 4 6 7" xfId="6812" xr:uid="{00000000-0005-0000-0000-0000DF190000}"/>
    <cellStyle name="20% - Accent1 2 2 4 6 7 2" xfId="6813" xr:uid="{00000000-0005-0000-0000-0000E0190000}"/>
    <cellStyle name="20% - Accent1 2 2 4 6 7 2 2" xfId="6814" xr:uid="{00000000-0005-0000-0000-0000E1190000}"/>
    <cellStyle name="20% - Accent1 2 2 4 6 7 3" xfId="6815" xr:uid="{00000000-0005-0000-0000-0000E2190000}"/>
    <cellStyle name="20% - Accent1 2 2 4 6 8" xfId="6816" xr:uid="{00000000-0005-0000-0000-0000E3190000}"/>
    <cellStyle name="20% - Accent1 2 2 4 6 8 2" xfId="6817" xr:uid="{00000000-0005-0000-0000-0000E4190000}"/>
    <cellStyle name="20% - Accent1 2 2 4 6 8 2 2" xfId="6818" xr:uid="{00000000-0005-0000-0000-0000E5190000}"/>
    <cellStyle name="20% - Accent1 2 2 4 6 8 3" xfId="6819" xr:uid="{00000000-0005-0000-0000-0000E6190000}"/>
    <cellStyle name="20% - Accent1 2 2 4 6 9" xfId="6820" xr:uid="{00000000-0005-0000-0000-0000E7190000}"/>
    <cellStyle name="20% - Accent1 2 2 4 6 9 2" xfId="6821" xr:uid="{00000000-0005-0000-0000-0000E8190000}"/>
    <cellStyle name="20% - Accent1 2 2 4 7" xfId="6822" xr:uid="{00000000-0005-0000-0000-0000E9190000}"/>
    <cellStyle name="20% - Accent1 2 2 4 7 2" xfId="6823" xr:uid="{00000000-0005-0000-0000-0000EA190000}"/>
    <cellStyle name="20% - Accent1 2 2 4 7 2 2" xfId="6824" xr:uid="{00000000-0005-0000-0000-0000EB190000}"/>
    <cellStyle name="20% - Accent1 2 2 4 7 2 2 2" xfId="6825" xr:uid="{00000000-0005-0000-0000-0000EC190000}"/>
    <cellStyle name="20% - Accent1 2 2 4 7 2 2 2 2" xfId="6826" xr:uid="{00000000-0005-0000-0000-0000ED190000}"/>
    <cellStyle name="20% - Accent1 2 2 4 7 2 2 3" xfId="6827" xr:uid="{00000000-0005-0000-0000-0000EE190000}"/>
    <cellStyle name="20% - Accent1 2 2 4 7 2 3" xfId="6828" xr:uid="{00000000-0005-0000-0000-0000EF190000}"/>
    <cellStyle name="20% - Accent1 2 2 4 7 2 3 2" xfId="6829" xr:uid="{00000000-0005-0000-0000-0000F0190000}"/>
    <cellStyle name="20% - Accent1 2 2 4 7 2 4" xfId="6830" xr:uid="{00000000-0005-0000-0000-0000F1190000}"/>
    <cellStyle name="20% - Accent1 2 2 4 7 3" xfId="6831" xr:uid="{00000000-0005-0000-0000-0000F2190000}"/>
    <cellStyle name="20% - Accent1 2 2 4 7 3 2" xfId="6832" xr:uid="{00000000-0005-0000-0000-0000F3190000}"/>
    <cellStyle name="20% - Accent1 2 2 4 7 3 2 2" xfId="6833" xr:uid="{00000000-0005-0000-0000-0000F4190000}"/>
    <cellStyle name="20% - Accent1 2 2 4 7 3 2 2 2" xfId="6834" xr:uid="{00000000-0005-0000-0000-0000F5190000}"/>
    <cellStyle name="20% - Accent1 2 2 4 7 3 2 3" xfId="6835" xr:uid="{00000000-0005-0000-0000-0000F6190000}"/>
    <cellStyle name="20% - Accent1 2 2 4 7 3 3" xfId="6836" xr:uid="{00000000-0005-0000-0000-0000F7190000}"/>
    <cellStyle name="20% - Accent1 2 2 4 7 3 3 2" xfId="6837" xr:uid="{00000000-0005-0000-0000-0000F8190000}"/>
    <cellStyle name="20% - Accent1 2 2 4 7 3 4" xfId="6838" xr:uid="{00000000-0005-0000-0000-0000F9190000}"/>
    <cellStyle name="20% - Accent1 2 2 4 7 4" xfId="6839" xr:uid="{00000000-0005-0000-0000-0000FA190000}"/>
    <cellStyle name="20% - Accent1 2 2 4 7 4 2" xfId="6840" xr:uid="{00000000-0005-0000-0000-0000FB190000}"/>
    <cellStyle name="20% - Accent1 2 2 4 7 4 2 2" xfId="6841" xr:uid="{00000000-0005-0000-0000-0000FC190000}"/>
    <cellStyle name="20% - Accent1 2 2 4 7 4 2 2 2" xfId="6842" xr:uid="{00000000-0005-0000-0000-0000FD190000}"/>
    <cellStyle name="20% - Accent1 2 2 4 7 4 2 3" xfId="6843" xr:uid="{00000000-0005-0000-0000-0000FE190000}"/>
    <cellStyle name="20% - Accent1 2 2 4 7 4 3" xfId="6844" xr:uid="{00000000-0005-0000-0000-0000FF190000}"/>
    <cellStyle name="20% - Accent1 2 2 4 7 4 3 2" xfId="6845" xr:uid="{00000000-0005-0000-0000-0000001A0000}"/>
    <cellStyle name="20% - Accent1 2 2 4 7 4 4" xfId="6846" xr:uid="{00000000-0005-0000-0000-0000011A0000}"/>
    <cellStyle name="20% - Accent1 2 2 4 7 5" xfId="6847" xr:uid="{00000000-0005-0000-0000-0000021A0000}"/>
    <cellStyle name="20% - Accent1 2 2 4 7 5 2" xfId="6848" xr:uid="{00000000-0005-0000-0000-0000031A0000}"/>
    <cellStyle name="20% - Accent1 2 2 4 7 5 2 2" xfId="6849" xr:uid="{00000000-0005-0000-0000-0000041A0000}"/>
    <cellStyle name="20% - Accent1 2 2 4 7 5 3" xfId="6850" xr:uid="{00000000-0005-0000-0000-0000051A0000}"/>
    <cellStyle name="20% - Accent1 2 2 4 7 6" xfId="6851" xr:uid="{00000000-0005-0000-0000-0000061A0000}"/>
    <cellStyle name="20% - Accent1 2 2 4 7 6 2" xfId="6852" xr:uid="{00000000-0005-0000-0000-0000071A0000}"/>
    <cellStyle name="20% - Accent1 2 2 4 7 6 2 2" xfId="6853" xr:uid="{00000000-0005-0000-0000-0000081A0000}"/>
    <cellStyle name="20% - Accent1 2 2 4 7 6 3" xfId="6854" xr:uid="{00000000-0005-0000-0000-0000091A0000}"/>
    <cellStyle name="20% - Accent1 2 2 4 7 7" xfId="6855" xr:uid="{00000000-0005-0000-0000-00000A1A0000}"/>
    <cellStyle name="20% - Accent1 2 2 4 7 7 2" xfId="6856" xr:uid="{00000000-0005-0000-0000-00000B1A0000}"/>
    <cellStyle name="20% - Accent1 2 2 4 7 8" xfId="6857" xr:uid="{00000000-0005-0000-0000-00000C1A0000}"/>
    <cellStyle name="20% - Accent1 2 2 4 7 8 2" xfId="6858" xr:uid="{00000000-0005-0000-0000-00000D1A0000}"/>
    <cellStyle name="20% - Accent1 2 2 4 7 9" xfId="6859" xr:uid="{00000000-0005-0000-0000-00000E1A0000}"/>
    <cellStyle name="20% - Accent1 2 2 4 8" xfId="6860" xr:uid="{00000000-0005-0000-0000-00000F1A0000}"/>
    <cellStyle name="20% - Accent1 2 2 4 8 2" xfId="6861" xr:uid="{00000000-0005-0000-0000-0000101A0000}"/>
    <cellStyle name="20% - Accent1 2 2 4 8 2 2" xfId="6862" xr:uid="{00000000-0005-0000-0000-0000111A0000}"/>
    <cellStyle name="20% - Accent1 2 2 4 8 2 2 2" xfId="6863" xr:uid="{00000000-0005-0000-0000-0000121A0000}"/>
    <cellStyle name="20% - Accent1 2 2 4 8 2 2 2 2" xfId="6864" xr:uid="{00000000-0005-0000-0000-0000131A0000}"/>
    <cellStyle name="20% - Accent1 2 2 4 8 2 2 3" xfId="6865" xr:uid="{00000000-0005-0000-0000-0000141A0000}"/>
    <cellStyle name="20% - Accent1 2 2 4 8 2 3" xfId="6866" xr:uid="{00000000-0005-0000-0000-0000151A0000}"/>
    <cellStyle name="20% - Accent1 2 2 4 8 2 3 2" xfId="6867" xr:uid="{00000000-0005-0000-0000-0000161A0000}"/>
    <cellStyle name="20% - Accent1 2 2 4 8 2 4" xfId="6868" xr:uid="{00000000-0005-0000-0000-0000171A0000}"/>
    <cellStyle name="20% - Accent1 2 2 4 8 3" xfId="6869" xr:uid="{00000000-0005-0000-0000-0000181A0000}"/>
    <cellStyle name="20% - Accent1 2 2 4 8 3 2" xfId="6870" xr:uid="{00000000-0005-0000-0000-0000191A0000}"/>
    <cellStyle name="20% - Accent1 2 2 4 8 3 2 2" xfId="6871" xr:uid="{00000000-0005-0000-0000-00001A1A0000}"/>
    <cellStyle name="20% - Accent1 2 2 4 8 3 2 2 2" xfId="6872" xr:uid="{00000000-0005-0000-0000-00001B1A0000}"/>
    <cellStyle name="20% - Accent1 2 2 4 8 3 2 3" xfId="6873" xr:uid="{00000000-0005-0000-0000-00001C1A0000}"/>
    <cellStyle name="20% - Accent1 2 2 4 8 3 3" xfId="6874" xr:uid="{00000000-0005-0000-0000-00001D1A0000}"/>
    <cellStyle name="20% - Accent1 2 2 4 8 3 3 2" xfId="6875" xr:uid="{00000000-0005-0000-0000-00001E1A0000}"/>
    <cellStyle name="20% - Accent1 2 2 4 8 3 4" xfId="6876" xr:uid="{00000000-0005-0000-0000-00001F1A0000}"/>
    <cellStyle name="20% - Accent1 2 2 4 8 4" xfId="6877" xr:uid="{00000000-0005-0000-0000-0000201A0000}"/>
    <cellStyle name="20% - Accent1 2 2 4 8 4 2" xfId="6878" xr:uid="{00000000-0005-0000-0000-0000211A0000}"/>
    <cellStyle name="20% - Accent1 2 2 4 8 4 2 2" xfId="6879" xr:uid="{00000000-0005-0000-0000-0000221A0000}"/>
    <cellStyle name="20% - Accent1 2 2 4 8 4 2 2 2" xfId="6880" xr:uid="{00000000-0005-0000-0000-0000231A0000}"/>
    <cellStyle name="20% - Accent1 2 2 4 8 4 2 3" xfId="6881" xr:uid="{00000000-0005-0000-0000-0000241A0000}"/>
    <cellStyle name="20% - Accent1 2 2 4 8 4 3" xfId="6882" xr:uid="{00000000-0005-0000-0000-0000251A0000}"/>
    <cellStyle name="20% - Accent1 2 2 4 8 4 3 2" xfId="6883" xr:uid="{00000000-0005-0000-0000-0000261A0000}"/>
    <cellStyle name="20% - Accent1 2 2 4 8 4 4" xfId="6884" xr:uid="{00000000-0005-0000-0000-0000271A0000}"/>
    <cellStyle name="20% - Accent1 2 2 4 8 5" xfId="6885" xr:uid="{00000000-0005-0000-0000-0000281A0000}"/>
    <cellStyle name="20% - Accent1 2 2 4 8 5 2" xfId="6886" xr:uid="{00000000-0005-0000-0000-0000291A0000}"/>
    <cellStyle name="20% - Accent1 2 2 4 8 5 2 2" xfId="6887" xr:uid="{00000000-0005-0000-0000-00002A1A0000}"/>
    <cellStyle name="20% - Accent1 2 2 4 8 5 3" xfId="6888" xr:uid="{00000000-0005-0000-0000-00002B1A0000}"/>
    <cellStyle name="20% - Accent1 2 2 4 8 6" xfId="6889" xr:uid="{00000000-0005-0000-0000-00002C1A0000}"/>
    <cellStyle name="20% - Accent1 2 2 4 8 6 2" xfId="6890" xr:uid="{00000000-0005-0000-0000-00002D1A0000}"/>
    <cellStyle name="20% - Accent1 2 2 4 8 6 2 2" xfId="6891" xr:uid="{00000000-0005-0000-0000-00002E1A0000}"/>
    <cellStyle name="20% - Accent1 2 2 4 8 6 3" xfId="6892" xr:uid="{00000000-0005-0000-0000-00002F1A0000}"/>
    <cellStyle name="20% - Accent1 2 2 4 8 7" xfId="6893" xr:uid="{00000000-0005-0000-0000-0000301A0000}"/>
    <cellStyle name="20% - Accent1 2 2 4 8 7 2" xfId="6894" xr:uid="{00000000-0005-0000-0000-0000311A0000}"/>
    <cellStyle name="20% - Accent1 2 2 4 8 8" xfId="6895" xr:uid="{00000000-0005-0000-0000-0000321A0000}"/>
    <cellStyle name="20% - Accent1 2 2 4 8 8 2" xfId="6896" xr:uid="{00000000-0005-0000-0000-0000331A0000}"/>
    <cellStyle name="20% - Accent1 2 2 4 8 9" xfId="6897" xr:uid="{00000000-0005-0000-0000-0000341A0000}"/>
    <cellStyle name="20% - Accent1 2 2 4 9" xfId="6898" xr:uid="{00000000-0005-0000-0000-0000351A0000}"/>
    <cellStyle name="20% - Accent1 2 2 4 9 2" xfId="6899" xr:uid="{00000000-0005-0000-0000-0000361A0000}"/>
    <cellStyle name="20% - Accent1 2 2 4 9 2 2" xfId="6900" xr:uid="{00000000-0005-0000-0000-0000371A0000}"/>
    <cellStyle name="20% - Accent1 2 2 4 9 2 2 2" xfId="6901" xr:uid="{00000000-0005-0000-0000-0000381A0000}"/>
    <cellStyle name="20% - Accent1 2 2 4 9 2 3" xfId="6902" xr:uid="{00000000-0005-0000-0000-0000391A0000}"/>
    <cellStyle name="20% - Accent1 2 2 4 9 3" xfId="6903" xr:uid="{00000000-0005-0000-0000-00003A1A0000}"/>
    <cellStyle name="20% - Accent1 2 2 4 9 3 2" xfId="6904" xr:uid="{00000000-0005-0000-0000-00003B1A0000}"/>
    <cellStyle name="20% - Accent1 2 2 4 9 4" xfId="6905" xr:uid="{00000000-0005-0000-0000-00003C1A0000}"/>
    <cellStyle name="20% - Accent1 2 2 5" xfId="6906" xr:uid="{00000000-0005-0000-0000-00003D1A0000}"/>
    <cellStyle name="20% - Accent1 2 2 5 10" xfId="6907" xr:uid="{00000000-0005-0000-0000-00003E1A0000}"/>
    <cellStyle name="20% - Accent1 2 2 5 10 2" xfId="6908" xr:uid="{00000000-0005-0000-0000-00003F1A0000}"/>
    <cellStyle name="20% - Accent1 2 2 5 10 2 2" xfId="6909" xr:uid="{00000000-0005-0000-0000-0000401A0000}"/>
    <cellStyle name="20% - Accent1 2 2 5 10 2 2 2" xfId="6910" xr:uid="{00000000-0005-0000-0000-0000411A0000}"/>
    <cellStyle name="20% - Accent1 2 2 5 10 2 3" xfId="6911" xr:uid="{00000000-0005-0000-0000-0000421A0000}"/>
    <cellStyle name="20% - Accent1 2 2 5 10 3" xfId="6912" xr:uid="{00000000-0005-0000-0000-0000431A0000}"/>
    <cellStyle name="20% - Accent1 2 2 5 10 3 2" xfId="6913" xr:uid="{00000000-0005-0000-0000-0000441A0000}"/>
    <cellStyle name="20% - Accent1 2 2 5 10 4" xfId="6914" xr:uid="{00000000-0005-0000-0000-0000451A0000}"/>
    <cellStyle name="20% - Accent1 2 2 5 11" xfId="6915" xr:uid="{00000000-0005-0000-0000-0000461A0000}"/>
    <cellStyle name="20% - Accent1 2 2 5 11 2" xfId="6916" xr:uid="{00000000-0005-0000-0000-0000471A0000}"/>
    <cellStyle name="20% - Accent1 2 2 5 11 2 2" xfId="6917" xr:uid="{00000000-0005-0000-0000-0000481A0000}"/>
    <cellStyle name="20% - Accent1 2 2 5 11 3" xfId="6918" xr:uid="{00000000-0005-0000-0000-0000491A0000}"/>
    <cellStyle name="20% - Accent1 2 2 5 12" xfId="6919" xr:uid="{00000000-0005-0000-0000-00004A1A0000}"/>
    <cellStyle name="20% - Accent1 2 2 5 12 2" xfId="6920" xr:uid="{00000000-0005-0000-0000-00004B1A0000}"/>
    <cellStyle name="20% - Accent1 2 2 5 12 2 2" xfId="6921" xr:uid="{00000000-0005-0000-0000-00004C1A0000}"/>
    <cellStyle name="20% - Accent1 2 2 5 12 3" xfId="6922" xr:uid="{00000000-0005-0000-0000-00004D1A0000}"/>
    <cellStyle name="20% - Accent1 2 2 5 13" xfId="6923" xr:uid="{00000000-0005-0000-0000-00004E1A0000}"/>
    <cellStyle name="20% - Accent1 2 2 5 13 2" xfId="6924" xr:uid="{00000000-0005-0000-0000-00004F1A0000}"/>
    <cellStyle name="20% - Accent1 2 2 5 14" xfId="6925" xr:uid="{00000000-0005-0000-0000-0000501A0000}"/>
    <cellStyle name="20% - Accent1 2 2 5 14 2" xfId="6926" xr:uid="{00000000-0005-0000-0000-0000511A0000}"/>
    <cellStyle name="20% - Accent1 2 2 5 15" xfId="6927" xr:uid="{00000000-0005-0000-0000-0000521A0000}"/>
    <cellStyle name="20% - Accent1 2 2 5 2" xfId="6928" xr:uid="{00000000-0005-0000-0000-0000531A0000}"/>
    <cellStyle name="20% - Accent1 2 2 5 2 10" xfId="6929" xr:uid="{00000000-0005-0000-0000-0000541A0000}"/>
    <cellStyle name="20% - Accent1 2 2 5 2 10 2" xfId="6930" xr:uid="{00000000-0005-0000-0000-0000551A0000}"/>
    <cellStyle name="20% - Accent1 2 2 5 2 10 2 2" xfId="6931" xr:uid="{00000000-0005-0000-0000-0000561A0000}"/>
    <cellStyle name="20% - Accent1 2 2 5 2 10 3" xfId="6932" xr:uid="{00000000-0005-0000-0000-0000571A0000}"/>
    <cellStyle name="20% - Accent1 2 2 5 2 11" xfId="6933" xr:uid="{00000000-0005-0000-0000-0000581A0000}"/>
    <cellStyle name="20% - Accent1 2 2 5 2 11 2" xfId="6934" xr:uid="{00000000-0005-0000-0000-0000591A0000}"/>
    <cellStyle name="20% - Accent1 2 2 5 2 11 2 2" xfId="6935" xr:uid="{00000000-0005-0000-0000-00005A1A0000}"/>
    <cellStyle name="20% - Accent1 2 2 5 2 11 3" xfId="6936" xr:uid="{00000000-0005-0000-0000-00005B1A0000}"/>
    <cellStyle name="20% - Accent1 2 2 5 2 12" xfId="6937" xr:uid="{00000000-0005-0000-0000-00005C1A0000}"/>
    <cellStyle name="20% - Accent1 2 2 5 2 12 2" xfId="6938" xr:uid="{00000000-0005-0000-0000-00005D1A0000}"/>
    <cellStyle name="20% - Accent1 2 2 5 2 13" xfId="6939" xr:uid="{00000000-0005-0000-0000-00005E1A0000}"/>
    <cellStyle name="20% - Accent1 2 2 5 2 13 2" xfId="6940" xr:uid="{00000000-0005-0000-0000-00005F1A0000}"/>
    <cellStyle name="20% - Accent1 2 2 5 2 14" xfId="6941" xr:uid="{00000000-0005-0000-0000-0000601A0000}"/>
    <cellStyle name="20% - Accent1 2 2 5 2 2" xfId="6942" xr:uid="{00000000-0005-0000-0000-0000611A0000}"/>
    <cellStyle name="20% - Accent1 2 2 5 2 2 10" xfId="6943" xr:uid="{00000000-0005-0000-0000-0000621A0000}"/>
    <cellStyle name="20% - Accent1 2 2 5 2 2 10 2" xfId="6944" xr:uid="{00000000-0005-0000-0000-0000631A0000}"/>
    <cellStyle name="20% - Accent1 2 2 5 2 2 11" xfId="6945" xr:uid="{00000000-0005-0000-0000-0000641A0000}"/>
    <cellStyle name="20% - Accent1 2 2 5 2 2 2" xfId="6946" xr:uid="{00000000-0005-0000-0000-0000651A0000}"/>
    <cellStyle name="20% - Accent1 2 2 5 2 2 2 2" xfId="6947" xr:uid="{00000000-0005-0000-0000-0000661A0000}"/>
    <cellStyle name="20% - Accent1 2 2 5 2 2 2 2 2" xfId="6948" xr:uid="{00000000-0005-0000-0000-0000671A0000}"/>
    <cellStyle name="20% - Accent1 2 2 5 2 2 2 2 2 2" xfId="6949" xr:uid="{00000000-0005-0000-0000-0000681A0000}"/>
    <cellStyle name="20% - Accent1 2 2 5 2 2 2 2 2 2 2" xfId="6950" xr:uid="{00000000-0005-0000-0000-0000691A0000}"/>
    <cellStyle name="20% - Accent1 2 2 5 2 2 2 2 2 3" xfId="6951" xr:uid="{00000000-0005-0000-0000-00006A1A0000}"/>
    <cellStyle name="20% - Accent1 2 2 5 2 2 2 2 3" xfId="6952" xr:uid="{00000000-0005-0000-0000-00006B1A0000}"/>
    <cellStyle name="20% - Accent1 2 2 5 2 2 2 2 3 2" xfId="6953" xr:uid="{00000000-0005-0000-0000-00006C1A0000}"/>
    <cellStyle name="20% - Accent1 2 2 5 2 2 2 2 4" xfId="6954" xr:uid="{00000000-0005-0000-0000-00006D1A0000}"/>
    <cellStyle name="20% - Accent1 2 2 5 2 2 2 3" xfId="6955" xr:uid="{00000000-0005-0000-0000-00006E1A0000}"/>
    <cellStyle name="20% - Accent1 2 2 5 2 2 2 3 2" xfId="6956" xr:uid="{00000000-0005-0000-0000-00006F1A0000}"/>
    <cellStyle name="20% - Accent1 2 2 5 2 2 2 3 2 2" xfId="6957" xr:uid="{00000000-0005-0000-0000-0000701A0000}"/>
    <cellStyle name="20% - Accent1 2 2 5 2 2 2 3 2 2 2" xfId="6958" xr:uid="{00000000-0005-0000-0000-0000711A0000}"/>
    <cellStyle name="20% - Accent1 2 2 5 2 2 2 3 2 3" xfId="6959" xr:uid="{00000000-0005-0000-0000-0000721A0000}"/>
    <cellStyle name="20% - Accent1 2 2 5 2 2 2 3 3" xfId="6960" xr:uid="{00000000-0005-0000-0000-0000731A0000}"/>
    <cellStyle name="20% - Accent1 2 2 5 2 2 2 3 3 2" xfId="6961" xr:uid="{00000000-0005-0000-0000-0000741A0000}"/>
    <cellStyle name="20% - Accent1 2 2 5 2 2 2 3 4" xfId="6962" xr:uid="{00000000-0005-0000-0000-0000751A0000}"/>
    <cellStyle name="20% - Accent1 2 2 5 2 2 2 4" xfId="6963" xr:uid="{00000000-0005-0000-0000-0000761A0000}"/>
    <cellStyle name="20% - Accent1 2 2 5 2 2 2 4 2" xfId="6964" xr:uid="{00000000-0005-0000-0000-0000771A0000}"/>
    <cellStyle name="20% - Accent1 2 2 5 2 2 2 4 2 2" xfId="6965" xr:uid="{00000000-0005-0000-0000-0000781A0000}"/>
    <cellStyle name="20% - Accent1 2 2 5 2 2 2 4 2 2 2" xfId="6966" xr:uid="{00000000-0005-0000-0000-0000791A0000}"/>
    <cellStyle name="20% - Accent1 2 2 5 2 2 2 4 2 3" xfId="6967" xr:uid="{00000000-0005-0000-0000-00007A1A0000}"/>
    <cellStyle name="20% - Accent1 2 2 5 2 2 2 4 3" xfId="6968" xr:uid="{00000000-0005-0000-0000-00007B1A0000}"/>
    <cellStyle name="20% - Accent1 2 2 5 2 2 2 4 3 2" xfId="6969" xr:uid="{00000000-0005-0000-0000-00007C1A0000}"/>
    <cellStyle name="20% - Accent1 2 2 5 2 2 2 4 4" xfId="6970" xr:uid="{00000000-0005-0000-0000-00007D1A0000}"/>
    <cellStyle name="20% - Accent1 2 2 5 2 2 2 5" xfId="6971" xr:uid="{00000000-0005-0000-0000-00007E1A0000}"/>
    <cellStyle name="20% - Accent1 2 2 5 2 2 2 5 2" xfId="6972" xr:uid="{00000000-0005-0000-0000-00007F1A0000}"/>
    <cellStyle name="20% - Accent1 2 2 5 2 2 2 5 2 2" xfId="6973" xr:uid="{00000000-0005-0000-0000-0000801A0000}"/>
    <cellStyle name="20% - Accent1 2 2 5 2 2 2 5 3" xfId="6974" xr:uid="{00000000-0005-0000-0000-0000811A0000}"/>
    <cellStyle name="20% - Accent1 2 2 5 2 2 2 6" xfId="6975" xr:uid="{00000000-0005-0000-0000-0000821A0000}"/>
    <cellStyle name="20% - Accent1 2 2 5 2 2 2 6 2" xfId="6976" xr:uid="{00000000-0005-0000-0000-0000831A0000}"/>
    <cellStyle name="20% - Accent1 2 2 5 2 2 2 6 2 2" xfId="6977" xr:uid="{00000000-0005-0000-0000-0000841A0000}"/>
    <cellStyle name="20% - Accent1 2 2 5 2 2 2 6 3" xfId="6978" xr:uid="{00000000-0005-0000-0000-0000851A0000}"/>
    <cellStyle name="20% - Accent1 2 2 5 2 2 2 7" xfId="6979" xr:uid="{00000000-0005-0000-0000-0000861A0000}"/>
    <cellStyle name="20% - Accent1 2 2 5 2 2 2 7 2" xfId="6980" xr:uid="{00000000-0005-0000-0000-0000871A0000}"/>
    <cellStyle name="20% - Accent1 2 2 5 2 2 2 8" xfId="6981" xr:uid="{00000000-0005-0000-0000-0000881A0000}"/>
    <cellStyle name="20% - Accent1 2 2 5 2 2 2 8 2" xfId="6982" xr:uid="{00000000-0005-0000-0000-0000891A0000}"/>
    <cellStyle name="20% - Accent1 2 2 5 2 2 2 9" xfId="6983" xr:uid="{00000000-0005-0000-0000-00008A1A0000}"/>
    <cellStyle name="20% - Accent1 2 2 5 2 2 3" xfId="6984" xr:uid="{00000000-0005-0000-0000-00008B1A0000}"/>
    <cellStyle name="20% - Accent1 2 2 5 2 2 3 2" xfId="6985" xr:uid="{00000000-0005-0000-0000-00008C1A0000}"/>
    <cellStyle name="20% - Accent1 2 2 5 2 2 3 2 2" xfId="6986" xr:uid="{00000000-0005-0000-0000-00008D1A0000}"/>
    <cellStyle name="20% - Accent1 2 2 5 2 2 3 2 2 2" xfId="6987" xr:uid="{00000000-0005-0000-0000-00008E1A0000}"/>
    <cellStyle name="20% - Accent1 2 2 5 2 2 3 2 2 2 2" xfId="6988" xr:uid="{00000000-0005-0000-0000-00008F1A0000}"/>
    <cellStyle name="20% - Accent1 2 2 5 2 2 3 2 2 3" xfId="6989" xr:uid="{00000000-0005-0000-0000-0000901A0000}"/>
    <cellStyle name="20% - Accent1 2 2 5 2 2 3 2 3" xfId="6990" xr:uid="{00000000-0005-0000-0000-0000911A0000}"/>
    <cellStyle name="20% - Accent1 2 2 5 2 2 3 2 3 2" xfId="6991" xr:uid="{00000000-0005-0000-0000-0000921A0000}"/>
    <cellStyle name="20% - Accent1 2 2 5 2 2 3 2 4" xfId="6992" xr:uid="{00000000-0005-0000-0000-0000931A0000}"/>
    <cellStyle name="20% - Accent1 2 2 5 2 2 3 3" xfId="6993" xr:uid="{00000000-0005-0000-0000-0000941A0000}"/>
    <cellStyle name="20% - Accent1 2 2 5 2 2 3 3 2" xfId="6994" xr:uid="{00000000-0005-0000-0000-0000951A0000}"/>
    <cellStyle name="20% - Accent1 2 2 5 2 2 3 3 2 2" xfId="6995" xr:uid="{00000000-0005-0000-0000-0000961A0000}"/>
    <cellStyle name="20% - Accent1 2 2 5 2 2 3 3 2 2 2" xfId="6996" xr:uid="{00000000-0005-0000-0000-0000971A0000}"/>
    <cellStyle name="20% - Accent1 2 2 5 2 2 3 3 2 3" xfId="6997" xr:uid="{00000000-0005-0000-0000-0000981A0000}"/>
    <cellStyle name="20% - Accent1 2 2 5 2 2 3 3 3" xfId="6998" xr:uid="{00000000-0005-0000-0000-0000991A0000}"/>
    <cellStyle name="20% - Accent1 2 2 5 2 2 3 3 3 2" xfId="6999" xr:uid="{00000000-0005-0000-0000-00009A1A0000}"/>
    <cellStyle name="20% - Accent1 2 2 5 2 2 3 3 4" xfId="7000" xr:uid="{00000000-0005-0000-0000-00009B1A0000}"/>
    <cellStyle name="20% - Accent1 2 2 5 2 2 3 4" xfId="7001" xr:uid="{00000000-0005-0000-0000-00009C1A0000}"/>
    <cellStyle name="20% - Accent1 2 2 5 2 2 3 4 2" xfId="7002" xr:uid="{00000000-0005-0000-0000-00009D1A0000}"/>
    <cellStyle name="20% - Accent1 2 2 5 2 2 3 4 2 2" xfId="7003" xr:uid="{00000000-0005-0000-0000-00009E1A0000}"/>
    <cellStyle name="20% - Accent1 2 2 5 2 2 3 4 2 2 2" xfId="7004" xr:uid="{00000000-0005-0000-0000-00009F1A0000}"/>
    <cellStyle name="20% - Accent1 2 2 5 2 2 3 4 2 3" xfId="7005" xr:uid="{00000000-0005-0000-0000-0000A01A0000}"/>
    <cellStyle name="20% - Accent1 2 2 5 2 2 3 4 3" xfId="7006" xr:uid="{00000000-0005-0000-0000-0000A11A0000}"/>
    <cellStyle name="20% - Accent1 2 2 5 2 2 3 4 3 2" xfId="7007" xr:uid="{00000000-0005-0000-0000-0000A21A0000}"/>
    <cellStyle name="20% - Accent1 2 2 5 2 2 3 4 4" xfId="7008" xr:uid="{00000000-0005-0000-0000-0000A31A0000}"/>
    <cellStyle name="20% - Accent1 2 2 5 2 2 3 5" xfId="7009" xr:uid="{00000000-0005-0000-0000-0000A41A0000}"/>
    <cellStyle name="20% - Accent1 2 2 5 2 2 3 5 2" xfId="7010" xr:uid="{00000000-0005-0000-0000-0000A51A0000}"/>
    <cellStyle name="20% - Accent1 2 2 5 2 2 3 5 2 2" xfId="7011" xr:uid="{00000000-0005-0000-0000-0000A61A0000}"/>
    <cellStyle name="20% - Accent1 2 2 5 2 2 3 5 3" xfId="7012" xr:uid="{00000000-0005-0000-0000-0000A71A0000}"/>
    <cellStyle name="20% - Accent1 2 2 5 2 2 3 6" xfId="7013" xr:uid="{00000000-0005-0000-0000-0000A81A0000}"/>
    <cellStyle name="20% - Accent1 2 2 5 2 2 3 6 2" xfId="7014" xr:uid="{00000000-0005-0000-0000-0000A91A0000}"/>
    <cellStyle name="20% - Accent1 2 2 5 2 2 3 6 2 2" xfId="7015" xr:uid="{00000000-0005-0000-0000-0000AA1A0000}"/>
    <cellStyle name="20% - Accent1 2 2 5 2 2 3 6 3" xfId="7016" xr:uid="{00000000-0005-0000-0000-0000AB1A0000}"/>
    <cellStyle name="20% - Accent1 2 2 5 2 2 3 7" xfId="7017" xr:uid="{00000000-0005-0000-0000-0000AC1A0000}"/>
    <cellStyle name="20% - Accent1 2 2 5 2 2 3 7 2" xfId="7018" xr:uid="{00000000-0005-0000-0000-0000AD1A0000}"/>
    <cellStyle name="20% - Accent1 2 2 5 2 2 3 8" xfId="7019" xr:uid="{00000000-0005-0000-0000-0000AE1A0000}"/>
    <cellStyle name="20% - Accent1 2 2 5 2 2 3 8 2" xfId="7020" xr:uid="{00000000-0005-0000-0000-0000AF1A0000}"/>
    <cellStyle name="20% - Accent1 2 2 5 2 2 3 9" xfId="7021" xr:uid="{00000000-0005-0000-0000-0000B01A0000}"/>
    <cellStyle name="20% - Accent1 2 2 5 2 2 4" xfId="7022" xr:uid="{00000000-0005-0000-0000-0000B11A0000}"/>
    <cellStyle name="20% - Accent1 2 2 5 2 2 4 2" xfId="7023" xr:uid="{00000000-0005-0000-0000-0000B21A0000}"/>
    <cellStyle name="20% - Accent1 2 2 5 2 2 4 2 2" xfId="7024" xr:uid="{00000000-0005-0000-0000-0000B31A0000}"/>
    <cellStyle name="20% - Accent1 2 2 5 2 2 4 2 2 2" xfId="7025" xr:uid="{00000000-0005-0000-0000-0000B41A0000}"/>
    <cellStyle name="20% - Accent1 2 2 5 2 2 4 2 3" xfId="7026" xr:uid="{00000000-0005-0000-0000-0000B51A0000}"/>
    <cellStyle name="20% - Accent1 2 2 5 2 2 4 3" xfId="7027" xr:uid="{00000000-0005-0000-0000-0000B61A0000}"/>
    <cellStyle name="20% - Accent1 2 2 5 2 2 4 3 2" xfId="7028" xr:uid="{00000000-0005-0000-0000-0000B71A0000}"/>
    <cellStyle name="20% - Accent1 2 2 5 2 2 4 4" xfId="7029" xr:uid="{00000000-0005-0000-0000-0000B81A0000}"/>
    <cellStyle name="20% - Accent1 2 2 5 2 2 5" xfId="7030" xr:uid="{00000000-0005-0000-0000-0000B91A0000}"/>
    <cellStyle name="20% - Accent1 2 2 5 2 2 5 2" xfId="7031" xr:uid="{00000000-0005-0000-0000-0000BA1A0000}"/>
    <cellStyle name="20% - Accent1 2 2 5 2 2 5 2 2" xfId="7032" xr:uid="{00000000-0005-0000-0000-0000BB1A0000}"/>
    <cellStyle name="20% - Accent1 2 2 5 2 2 5 2 2 2" xfId="7033" xr:uid="{00000000-0005-0000-0000-0000BC1A0000}"/>
    <cellStyle name="20% - Accent1 2 2 5 2 2 5 2 3" xfId="7034" xr:uid="{00000000-0005-0000-0000-0000BD1A0000}"/>
    <cellStyle name="20% - Accent1 2 2 5 2 2 5 3" xfId="7035" xr:uid="{00000000-0005-0000-0000-0000BE1A0000}"/>
    <cellStyle name="20% - Accent1 2 2 5 2 2 5 3 2" xfId="7036" xr:uid="{00000000-0005-0000-0000-0000BF1A0000}"/>
    <cellStyle name="20% - Accent1 2 2 5 2 2 5 4" xfId="7037" xr:uid="{00000000-0005-0000-0000-0000C01A0000}"/>
    <cellStyle name="20% - Accent1 2 2 5 2 2 6" xfId="7038" xr:uid="{00000000-0005-0000-0000-0000C11A0000}"/>
    <cellStyle name="20% - Accent1 2 2 5 2 2 6 2" xfId="7039" xr:uid="{00000000-0005-0000-0000-0000C21A0000}"/>
    <cellStyle name="20% - Accent1 2 2 5 2 2 6 2 2" xfId="7040" xr:uid="{00000000-0005-0000-0000-0000C31A0000}"/>
    <cellStyle name="20% - Accent1 2 2 5 2 2 6 2 2 2" xfId="7041" xr:uid="{00000000-0005-0000-0000-0000C41A0000}"/>
    <cellStyle name="20% - Accent1 2 2 5 2 2 6 2 3" xfId="7042" xr:uid="{00000000-0005-0000-0000-0000C51A0000}"/>
    <cellStyle name="20% - Accent1 2 2 5 2 2 6 3" xfId="7043" xr:uid="{00000000-0005-0000-0000-0000C61A0000}"/>
    <cellStyle name="20% - Accent1 2 2 5 2 2 6 3 2" xfId="7044" xr:uid="{00000000-0005-0000-0000-0000C71A0000}"/>
    <cellStyle name="20% - Accent1 2 2 5 2 2 6 4" xfId="7045" xr:uid="{00000000-0005-0000-0000-0000C81A0000}"/>
    <cellStyle name="20% - Accent1 2 2 5 2 2 7" xfId="7046" xr:uid="{00000000-0005-0000-0000-0000C91A0000}"/>
    <cellStyle name="20% - Accent1 2 2 5 2 2 7 2" xfId="7047" xr:uid="{00000000-0005-0000-0000-0000CA1A0000}"/>
    <cellStyle name="20% - Accent1 2 2 5 2 2 7 2 2" xfId="7048" xr:uid="{00000000-0005-0000-0000-0000CB1A0000}"/>
    <cellStyle name="20% - Accent1 2 2 5 2 2 7 3" xfId="7049" xr:uid="{00000000-0005-0000-0000-0000CC1A0000}"/>
    <cellStyle name="20% - Accent1 2 2 5 2 2 8" xfId="7050" xr:uid="{00000000-0005-0000-0000-0000CD1A0000}"/>
    <cellStyle name="20% - Accent1 2 2 5 2 2 8 2" xfId="7051" xr:uid="{00000000-0005-0000-0000-0000CE1A0000}"/>
    <cellStyle name="20% - Accent1 2 2 5 2 2 8 2 2" xfId="7052" xr:uid="{00000000-0005-0000-0000-0000CF1A0000}"/>
    <cellStyle name="20% - Accent1 2 2 5 2 2 8 3" xfId="7053" xr:uid="{00000000-0005-0000-0000-0000D01A0000}"/>
    <cellStyle name="20% - Accent1 2 2 5 2 2 9" xfId="7054" xr:uid="{00000000-0005-0000-0000-0000D11A0000}"/>
    <cellStyle name="20% - Accent1 2 2 5 2 2 9 2" xfId="7055" xr:uid="{00000000-0005-0000-0000-0000D21A0000}"/>
    <cellStyle name="20% - Accent1 2 2 5 2 3" xfId="7056" xr:uid="{00000000-0005-0000-0000-0000D31A0000}"/>
    <cellStyle name="20% - Accent1 2 2 5 2 3 10" xfId="7057" xr:uid="{00000000-0005-0000-0000-0000D41A0000}"/>
    <cellStyle name="20% - Accent1 2 2 5 2 3 10 2" xfId="7058" xr:uid="{00000000-0005-0000-0000-0000D51A0000}"/>
    <cellStyle name="20% - Accent1 2 2 5 2 3 11" xfId="7059" xr:uid="{00000000-0005-0000-0000-0000D61A0000}"/>
    <cellStyle name="20% - Accent1 2 2 5 2 3 2" xfId="7060" xr:uid="{00000000-0005-0000-0000-0000D71A0000}"/>
    <cellStyle name="20% - Accent1 2 2 5 2 3 2 2" xfId="7061" xr:uid="{00000000-0005-0000-0000-0000D81A0000}"/>
    <cellStyle name="20% - Accent1 2 2 5 2 3 2 2 2" xfId="7062" xr:uid="{00000000-0005-0000-0000-0000D91A0000}"/>
    <cellStyle name="20% - Accent1 2 2 5 2 3 2 2 2 2" xfId="7063" xr:uid="{00000000-0005-0000-0000-0000DA1A0000}"/>
    <cellStyle name="20% - Accent1 2 2 5 2 3 2 2 2 2 2" xfId="7064" xr:uid="{00000000-0005-0000-0000-0000DB1A0000}"/>
    <cellStyle name="20% - Accent1 2 2 5 2 3 2 2 2 3" xfId="7065" xr:uid="{00000000-0005-0000-0000-0000DC1A0000}"/>
    <cellStyle name="20% - Accent1 2 2 5 2 3 2 2 3" xfId="7066" xr:uid="{00000000-0005-0000-0000-0000DD1A0000}"/>
    <cellStyle name="20% - Accent1 2 2 5 2 3 2 2 3 2" xfId="7067" xr:uid="{00000000-0005-0000-0000-0000DE1A0000}"/>
    <cellStyle name="20% - Accent1 2 2 5 2 3 2 2 4" xfId="7068" xr:uid="{00000000-0005-0000-0000-0000DF1A0000}"/>
    <cellStyle name="20% - Accent1 2 2 5 2 3 2 3" xfId="7069" xr:uid="{00000000-0005-0000-0000-0000E01A0000}"/>
    <cellStyle name="20% - Accent1 2 2 5 2 3 2 3 2" xfId="7070" xr:uid="{00000000-0005-0000-0000-0000E11A0000}"/>
    <cellStyle name="20% - Accent1 2 2 5 2 3 2 3 2 2" xfId="7071" xr:uid="{00000000-0005-0000-0000-0000E21A0000}"/>
    <cellStyle name="20% - Accent1 2 2 5 2 3 2 3 2 2 2" xfId="7072" xr:uid="{00000000-0005-0000-0000-0000E31A0000}"/>
    <cellStyle name="20% - Accent1 2 2 5 2 3 2 3 2 3" xfId="7073" xr:uid="{00000000-0005-0000-0000-0000E41A0000}"/>
    <cellStyle name="20% - Accent1 2 2 5 2 3 2 3 3" xfId="7074" xr:uid="{00000000-0005-0000-0000-0000E51A0000}"/>
    <cellStyle name="20% - Accent1 2 2 5 2 3 2 3 3 2" xfId="7075" xr:uid="{00000000-0005-0000-0000-0000E61A0000}"/>
    <cellStyle name="20% - Accent1 2 2 5 2 3 2 3 4" xfId="7076" xr:uid="{00000000-0005-0000-0000-0000E71A0000}"/>
    <cellStyle name="20% - Accent1 2 2 5 2 3 2 4" xfId="7077" xr:uid="{00000000-0005-0000-0000-0000E81A0000}"/>
    <cellStyle name="20% - Accent1 2 2 5 2 3 2 4 2" xfId="7078" xr:uid="{00000000-0005-0000-0000-0000E91A0000}"/>
    <cellStyle name="20% - Accent1 2 2 5 2 3 2 4 2 2" xfId="7079" xr:uid="{00000000-0005-0000-0000-0000EA1A0000}"/>
    <cellStyle name="20% - Accent1 2 2 5 2 3 2 4 2 2 2" xfId="7080" xr:uid="{00000000-0005-0000-0000-0000EB1A0000}"/>
    <cellStyle name="20% - Accent1 2 2 5 2 3 2 4 2 3" xfId="7081" xr:uid="{00000000-0005-0000-0000-0000EC1A0000}"/>
    <cellStyle name="20% - Accent1 2 2 5 2 3 2 4 3" xfId="7082" xr:uid="{00000000-0005-0000-0000-0000ED1A0000}"/>
    <cellStyle name="20% - Accent1 2 2 5 2 3 2 4 3 2" xfId="7083" xr:uid="{00000000-0005-0000-0000-0000EE1A0000}"/>
    <cellStyle name="20% - Accent1 2 2 5 2 3 2 4 4" xfId="7084" xr:uid="{00000000-0005-0000-0000-0000EF1A0000}"/>
    <cellStyle name="20% - Accent1 2 2 5 2 3 2 5" xfId="7085" xr:uid="{00000000-0005-0000-0000-0000F01A0000}"/>
    <cellStyle name="20% - Accent1 2 2 5 2 3 2 5 2" xfId="7086" xr:uid="{00000000-0005-0000-0000-0000F11A0000}"/>
    <cellStyle name="20% - Accent1 2 2 5 2 3 2 5 2 2" xfId="7087" xr:uid="{00000000-0005-0000-0000-0000F21A0000}"/>
    <cellStyle name="20% - Accent1 2 2 5 2 3 2 5 3" xfId="7088" xr:uid="{00000000-0005-0000-0000-0000F31A0000}"/>
    <cellStyle name="20% - Accent1 2 2 5 2 3 2 6" xfId="7089" xr:uid="{00000000-0005-0000-0000-0000F41A0000}"/>
    <cellStyle name="20% - Accent1 2 2 5 2 3 2 6 2" xfId="7090" xr:uid="{00000000-0005-0000-0000-0000F51A0000}"/>
    <cellStyle name="20% - Accent1 2 2 5 2 3 2 6 2 2" xfId="7091" xr:uid="{00000000-0005-0000-0000-0000F61A0000}"/>
    <cellStyle name="20% - Accent1 2 2 5 2 3 2 6 3" xfId="7092" xr:uid="{00000000-0005-0000-0000-0000F71A0000}"/>
    <cellStyle name="20% - Accent1 2 2 5 2 3 2 7" xfId="7093" xr:uid="{00000000-0005-0000-0000-0000F81A0000}"/>
    <cellStyle name="20% - Accent1 2 2 5 2 3 2 7 2" xfId="7094" xr:uid="{00000000-0005-0000-0000-0000F91A0000}"/>
    <cellStyle name="20% - Accent1 2 2 5 2 3 2 8" xfId="7095" xr:uid="{00000000-0005-0000-0000-0000FA1A0000}"/>
    <cellStyle name="20% - Accent1 2 2 5 2 3 2 8 2" xfId="7096" xr:uid="{00000000-0005-0000-0000-0000FB1A0000}"/>
    <cellStyle name="20% - Accent1 2 2 5 2 3 2 9" xfId="7097" xr:uid="{00000000-0005-0000-0000-0000FC1A0000}"/>
    <cellStyle name="20% - Accent1 2 2 5 2 3 3" xfId="7098" xr:uid="{00000000-0005-0000-0000-0000FD1A0000}"/>
    <cellStyle name="20% - Accent1 2 2 5 2 3 3 2" xfId="7099" xr:uid="{00000000-0005-0000-0000-0000FE1A0000}"/>
    <cellStyle name="20% - Accent1 2 2 5 2 3 3 2 2" xfId="7100" xr:uid="{00000000-0005-0000-0000-0000FF1A0000}"/>
    <cellStyle name="20% - Accent1 2 2 5 2 3 3 2 2 2" xfId="7101" xr:uid="{00000000-0005-0000-0000-0000001B0000}"/>
    <cellStyle name="20% - Accent1 2 2 5 2 3 3 2 2 2 2" xfId="7102" xr:uid="{00000000-0005-0000-0000-0000011B0000}"/>
    <cellStyle name="20% - Accent1 2 2 5 2 3 3 2 2 3" xfId="7103" xr:uid="{00000000-0005-0000-0000-0000021B0000}"/>
    <cellStyle name="20% - Accent1 2 2 5 2 3 3 2 3" xfId="7104" xr:uid="{00000000-0005-0000-0000-0000031B0000}"/>
    <cellStyle name="20% - Accent1 2 2 5 2 3 3 2 3 2" xfId="7105" xr:uid="{00000000-0005-0000-0000-0000041B0000}"/>
    <cellStyle name="20% - Accent1 2 2 5 2 3 3 2 4" xfId="7106" xr:uid="{00000000-0005-0000-0000-0000051B0000}"/>
    <cellStyle name="20% - Accent1 2 2 5 2 3 3 3" xfId="7107" xr:uid="{00000000-0005-0000-0000-0000061B0000}"/>
    <cellStyle name="20% - Accent1 2 2 5 2 3 3 3 2" xfId="7108" xr:uid="{00000000-0005-0000-0000-0000071B0000}"/>
    <cellStyle name="20% - Accent1 2 2 5 2 3 3 3 2 2" xfId="7109" xr:uid="{00000000-0005-0000-0000-0000081B0000}"/>
    <cellStyle name="20% - Accent1 2 2 5 2 3 3 3 2 2 2" xfId="7110" xr:uid="{00000000-0005-0000-0000-0000091B0000}"/>
    <cellStyle name="20% - Accent1 2 2 5 2 3 3 3 2 3" xfId="7111" xr:uid="{00000000-0005-0000-0000-00000A1B0000}"/>
    <cellStyle name="20% - Accent1 2 2 5 2 3 3 3 3" xfId="7112" xr:uid="{00000000-0005-0000-0000-00000B1B0000}"/>
    <cellStyle name="20% - Accent1 2 2 5 2 3 3 3 3 2" xfId="7113" xr:uid="{00000000-0005-0000-0000-00000C1B0000}"/>
    <cellStyle name="20% - Accent1 2 2 5 2 3 3 3 4" xfId="7114" xr:uid="{00000000-0005-0000-0000-00000D1B0000}"/>
    <cellStyle name="20% - Accent1 2 2 5 2 3 3 4" xfId="7115" xr:uid="{00000000-0005-0000-0000-00000E1B0000}"/>
    <cellStyle name="20% - Accent1 2 2 5 2 3 3 4 2" xfId="7116" xr:uid="{00000000-0005-0000-0000-00000F1B0000}"/>
    <cellStyle name="20% - Accent1 2 2 5 2 3 3 4 2 2" xfId="7117" xr:uid="{00000000-0005-0000-0000-0000101B0000}"/>
    <cellStyle name="20% - Accent1 2 2 5 2 3 3 4 2 2 2" xfId="7118" xr:uid="{00000000-0005-0000-0000-0000111B0000}"/>
    <cellStyle name="20% - Accent1 2 2 5 2 3 3 4 2 3" xfId="7119" xr:uid="{00000000-0005-0000-0000-0000121B0000}"/>
    <cellStyle name="20% - Accent1 2 2 5 2 3 3 4 3" xfId="7120" xr:uid="{00000000-0005-0000-0000-0000131B0000}"/>
    <cellStyle name="20% - Accent1 2 2 5 2 3 3 4 3 2" xfId="7121" xr:uid="{00000000-0005-0000-0000-0000141B0000}"/>
    <cellStyle name="20% - Accent1 2 2 5 2 3 3 4 4" xfId="7122" xr:uid="{00000000-0005-0000-0000-0000151B0000}"/>
    <cellStyle name="20% - Accent1 2 2 5 2 3 3 5" xfId="7123" xr:uid="{00000000-0005-0000-0000-0000161B0000}"/>
    <cellStyle name="20% - Accent1 2 2 5 2 3 3 5 2" xfId="7124" xr:uid="{00000000-0005-0000-0000-0000171B0000}"/>
    <cellStyle name="20% - Accent1 2 2 5 2 3 3 5 2 2" xfId="7125" xr:uid="{00000000-0005-0000-0000-0000181B0000}"/>
    <cellStyle name="20% - Accent1 2 2 5 2 3 3 5 3" xfId="7126" xr:uid="{00000000-0005-0000-0000-0000191B0000}"/>
    <cellStyle name="20% - Accent1 2 2 5 2 3 3 6" xfId="7127" xr:uid="{00000000-0005-0000-0000-00001A1B0000}"/>
    <cellStyle name="20% - Accent1 2 2 5 2 3 3 6 2" xfId="7128" xr:uid="{00000000-0005-0000-0000-00001B1B0000}"/>
    <cellStyle name="20% - Accent1 2 2 5 2 3 3 6 2 2" xfId="7129" xr:uid="{00000000-0005-0000-0000-00001C1B0000}"/>
    <cellStyle name="20% - Accent1 2 2 5 2 3 3 6 3" xfId="7130" xr:uid="{00000000-0005-0000-0000-00001D1B0000}"/>
    <cellStyle name="20% - Accent1 2 2 5 2 3 3 7" xfId="7131" xr:uid="{00000000-0005-0000-0000-00001E1B0000}"/>
    <cellStyle name="20% - Accent1 2 2 5 2 3 3 7 2" xfId="7132" xr:uid="{00000000-0005-0000-0000-00001F1B0000}"/>
    <cellStyle name="20% - Accent1 2 2 5 2 3 3 8" xfId="7133" xr:uid="{00000000-0005-0000-0000-0000201B0000}"/>
    <cellStyle name="20% - Accent1 2 2 5 2 3 3 8 2" xfId="7134" xr:uid="{00000000-0005-0000-0000-0000211B0000}"/>
    <cellStyle name="20% - Accent1 2 2 5 2 3 3 9" xfId="7135" xr:uid="{00000000-0005-0000-0000-0000221B0000}"/>
    <cellStyle name="20% - Accent1 2 2 5 2 3 4" xfId="7136" xr:uid="{00000000-0005-0000-0000-0000231B0000}"/>
    <cellStyle name="20% - Accent1 2 2 5 2 3 4 2" xfId="7137" xr:uid="{00000000-0005-0000-0000-0000241B0000}"/>
    <cellStyle name="20% - Accent1 2 2 5 2 3 4 2 2" xfId="7138" xr:uid="{00000000-0005-0000-0000-0000251B0000}"/>
    <cellStyle name="20% - Accent1 2 2 5 2 3 4 2 2 2" xfId="7139" xr:uid="{00000000-0005-0000-0000-0000261B0000}"/>
    <cellStyle name="20% - Accent1 2 2 5 2 3 4 2 3" xfId="7140" xr:uid="{00000000-0005-0000-0000-0000271B0000}"/>
    <cellStyle name="20% - Accent1 2 2 5 2 3 4 3" xfId="7141" xr:uid="{00000000-0005-0000-0000-0000281B0000}"/>
    <cellStyle name="20% - Accent1 2 2 5 2 3 4 3 2" xfId="7142" xr:uid="{00000000-0005-0000-0000-0000291B0000}"/>
    <cellStyle name="20% - Accent1 2 2 5 2 3 4 4" xfId="7143" xr:uid="{00000000-0005-0000-0000-00002A1B0000}"/>
    <cellStyle name="20% - Accent1 2 2 5 2 3 5" xfId="7144" xr:uid="{00000000-0005-0000-0000-00002B1B0000}"/>
    <cellStyle name="20% - Accent1 2 2 5 2 3 5 2" xfId="7145" xr:uid="{00000000-0005-0000-0000-00002C1B0000}"/>
    <cellStyle name="20% - Accent1 2 2 5 2 3 5 2 2" xfId="7146" xr:uid="{00000000-0005-0000-0000-00002D1B0000}"/>
    <cellStyle name="20% - Accent1 2 2 5 2 3 5 2 2 2" xfId="7147" xr:uid="{00000000-0005-0000-0000-00002E1B0000}"/>
    <cellStyle name="20% - Accent1 2 2 5 2 3 5 2 3" xfId="7148" xr:uid="{00000000-0005-0000-0000-00002F1B0000}"/>
    <cellStyle name="20% - Accent1 2 2 5 2 3 5 3" xfId="7149" xr:uid="{00000000-0005-0000-0000-0000301B0000}"/>
    <cellStyle name="20% - Accent1 2 2 5 2 3 5 3 2" xfId="7150" xr:uid="{00000000-0005-0000-0000-0000311B0000}"/>
    <cellStyle name="20% - Accent1 2 2 5 2 3 5 4" xfId="7151" xr:uid="{00000000-0005-0000-0000-0000321B0000}"/>
    <cellStyle name="20% - Accent1 2 2 5 2 3 6" xfId="7152" xr:uid="{00000000-0005-0000-0000-0000331B0000}"/>
    <cellStyle name="20% - Accent1 2 2 5 2 3 6 2" xfId="7153" xr:uid="{00000000-0005-0000-0000-0000341B0000}"/>
    <cellStyle name="20% - Accent1 2 2 5 2 3 6 2 2" xfId="7154" xr:uid="{00000000-0005-0000-0000-0000351B0000}"/>
    <cellStyle name="20% - Accent1 2 2 5 2 3 6 2 2 2" xfId="7155" xr:uid="{00000000-0005-0000-0000-0000361B0000}"/>
    <cellStyle name="20% - Accent1 2 2 5 2 3 6 2 3" xfId="7156" xr:uid="{00000000-0005-0000-0000-0000371B0000}"/>
    <cellStyle name="20% - Accent1 2 2 5 2 3 6 3" xfId="7157" xr:uid="{00000000-0005-0000-0000-0000381B0000}"/>
    <cellStyle name="20% - Accent1 2 2 5 2 3 6 3 2" xfId="7158" xr:uid="{00000000-0005-0000-0000-0000391B0000}"/>
    <cellStyle name="20% - Accent1 2 2 5 2 3 6 4" xfId="7159" xr:uid="{00000000-0005-0000-0000-00003A1B0000}"/>
    <cellStyle name="20% - Accent1 2 2 5 2 3 7" xfId="7160" xr:uid="{00000000-0005-0000-0000-00003B1B0000}"/>
    <cellStyle name="20% - Accent1 2 2 5 2 3 7 2" xfId="7161" xr:uid="{00000000-0005-0000-0000-00003C1B0000}"/>
    <cellStyle name="20% - Accent1 2 2 5 2 3 7 2 2" xfId="7162" xr:uid="{00000000-0005-0000-0000-00003D1B0000}"/>
    <cellStyle name="20% - Accent1 2 2 5 2 3 7 3" xfId="7163" xr:uid="{00000000-0005-0000-0000-00003E1B0000}"/>
    <cellStyle name="20% - Accent1 2 2 5 2 3 8" xfId="7164" xr:uid="{00000000-0005-0000-0000-00003F1B0000}"/>
    <cellStyle name="20% - Accent1 2 2 5 2 3 8 2" xfId="7165" xr:uid="{00000000-0005-0000-0000-0000401B0000}"/>
    <cellStyle name="20% - Accent1 2 2 5 2 3 8 2 2" xfId="7166" xr:uid="{00000000-0005-0000-0000-0000411B0000}"/>
    <cellStyle name="20% - Accent1 2 2 5 2 3 8 3" xfId="7167" xr:uid="{00000000-0005-0000-0000-0000421B0000}"/>
    <cellStyle name="20% - Accent1 2 2 5 2 3 9" xfId="7168" xr:uid="{00000000-0005-0000-0000-0000431B0000}"/>
    <cellStyle name="20% - Accent1 2 2 5 2 3 9 2" xfId="7169" xr:uid="{00000000-0005-0000-0000-0000441B0000}"/>
    <cellStyle name="20% - Accent1 2 2 5 2 4" xfId="7170" xr:uid="{00000000-0005-0000-0000-0000451B0000}"/>
    <cellStyle name="20% - Accent1 2 2 5 2 4 10" xfId="7171" xr:uid="{00000000-0005-0000-0000-0000461B0000}"/>
    <cellStyle name="20% - Accent1 2 2 5 2 4 10 2" xfId="7172" xr:uid="{00000000-0005-0000-0000-0000471B0000}"/>
    <cellStyle name="20% - Accent1 2 2 5 2 4 11" xfId="7173" xr:uid="{00000000-0005-0000-0000-0000481B0000}"/>
    <cellStyle name="20% - Accent1 2 2 5 2 4 2" xfId="7174" xr:uid="{00000000-0005-0000-0000-0000491B0000}"/>
    <cellStyle name="20% - Accent1 2 2 5 2 4 2 2" xfId="7175" xr:uid="{00000000-0005-0000-0000-00004A1B0000}"/>
    <cellStyle name="20% - Accent1 2 2 5 2 4 2 2 2" xfId="7176" xr:uid="{00000000-0005-0000-0000-00004B1B0000}"/>
    <cellStyle name="20% - Accent1 2 2 5 2 4 2 2 2 2" xfId="7177" xr:uid="{00000000-0005-0000-0000-00004C1B0000}"/>
    <cellStyle name="20% - Accent1 2 2 5 2 4 2 2 2 2 2" xfId="7178" xr:uid="{00000000-0005-0000-0000-00004D1B0000}"/>
    <cellStyle name="20% - Accent1 2 2 5 2 4 2 2 2 3" xfId="7179" xr:uid="{00000000-0005-0000-0000-00004E1B0000}"/>
    <cellStyle name="20% - Accent1 2 2 5 2 4 2 2 3" xfId="7180" xr:uid="{00000000-0005-0000-0000-00004F1B0000}"/>
    <cellStyle name="20% - Accent1 2 2 5 2 4 2 2 3 2" xfId="7181" xr:uid="{00000000-0005-0000-0000-0000501B0000}"/>
    <cellStyle name="20% - Accent1 2 2 5 2 4 2 2 4" xfId="7182" xr:uid="{00000000-0005-0000-0000-0000511B0000}"/>
    <cellStyle name="20% - Accent1 2 2 5 2 4 2 3" xfId="7183" xr:uid="{00000000-0005-0000-0000-0000521B0000}"/>
    <cellStyle name="20% - Accent1 2 2 5 2 4 2 3 2" xfId="7184" xr:uid="{00000000-0005-0000-0000-0000531B0000}"/>
    <cellStyle name="20% - Accent1 2 2 5 2 4 2 3 2 2" xfId="7185" xr:uid="{00000000-0005-0000-0000-0000541B0000}"/>
    <cellStyle name="20% - Accent1 2 2 5 2 4 2 3 2 2 2" xfId="7186" xr:uid="{00000000-0005-0000-0000-0000551B0000}"/>
    <cellStyle name="20% - Accent1 2 2 5 2 4 2 3 2 3" xfId="7187" xr:uid="{00000000-0005-0000-0000-0000561B0000}"/>
    <cellStyle name="20% - Accent1 2 2 5 2 4 2 3 3" xfId="7188" xr:uid="{00000000-0005-0000-0000-0000571B0000}"/>
    <cellStyle name="20% - Accent1 2 2 5 2 4 2 3 3 2" xfId="7189" xr:uid="{00000000-0005-0000-0000-0000581B0000}"/>
    <cellStyle name="20% - Accent1 2 2 5 2 4 2 3 4" xfId="7190" xr:uid="{00000000-0005-0000-0000-0000591B0000}"/>
    <cellStyle name="20% - Accent1 2 2 5 2 4 2 4" xfId="7191" xr:uid="{00000000-0005-0000-0000-00005A1B0000}"/>
    <cellStyle name="20% - Accent1 2 2 5 2 4 2 4 2" xfId="7192" xr:uid="{00000000-0005-0000-0000-00005B1B0000}"/>
    <cellStyle name="20% - Accent1 2 2 5 2 4 2 4 2 2" xfId="7193" xr:uid="{00000000-0005-0000-0000-00005C1B0000}"/>
    <cellStyle name="20% - Accent1 2 2 5 2 4 2 4 2 2 2" xfId="7194" xr:uid="{00000000-0005-0000-0000-00005D1B0000}"/>
    <cellStyle name="20% - Accent1 2 2 5 2 4 2 4 2 3" xfId="7195" xr:uid="{00000000-0005-0000-0000-00005E1B0000}"/>
    <cellStyle name="20% - Accent1 2 2 5 2 4 2 4 3" xfId="7196" xr:uid="{00000000-0005-0000-0000-00005F1B0000}"/>
    <cellStyle name="20% - Accent1 2 2 5 2 4 2 4 3 2" xfId="7197" xr:uid="{00000000-0005-0000-0000-0000601B0000}"/>
    <cellStyle name="20% - Accent1 2 2 5 2 4 2 4 4" xfId="7198" xr:uid="{00000000-0005-0000-0000-0000611B0000}"/>
    <cellStyle name="20% - Accent1 2 2 5 2 4 2 5" xfId="7199" xr:uid="{00000000-0005-0000-0000-0000621B0000}"/>
    <cellStyle name="20% - Accent1 2 2 5 2 4 2 5 2" xfId="7200" xr:uid="{00000000-0005-0000-0000-0000631B0000}"/>
    <cellStyle name="20% - Accent1 2 2 5 2 4 2 5 2 2" xfId="7201" xr:uid="{00000000-0005-0000-0000-0000641B0000}"/>
    <cellStyle name="20% - Accent1 2 2 5 2 4 2 5 3" xfId="7202" xr:uid="{00000000-0005-0000-0000-0000651B0000}"/>
    <cellStyle name="20% - Accent1 2 2 5 2 4 2 6" xfId="7203" xr:uid="{00000000-0005-0000-0000-0000661B0000}"/>
    <cellStyle name="20% - Accent1 2 2 5 2 4 2 6 2" xfId="7204" xr:uid="{00000000-0005-0000-0000-0000671B0000}"/>
    <cellStyle name="20% - Accent1 2 2 5 2 4 2 6 2 2" xfId="7205" xr:uid="{00000000-0005-0000-0000-0000681B0000}"/>
    <cellStyle name="20% - Accent1 2 2 5 2 4 2 6 3" xfId="7206" xr:uid="{00000000-0005-0000-0000-0000691B0000}"/>
    <cellStyle name="20% - Accent1 2 2 5 2 4 2 7" xfId="7207" xr:uid="{00000000-0005-0000-0000-00006A1B0000}"/>
    <cellStyle name="20% - Accent1 2 2 5 2 4 2 7 2" xfId="7208" xr:uid="{00000000-0005-0000-0000-00006B1B0000}"/>
    <cellStyle name="20% - Accent1 2 2 5 2 4 2 8" xfId="7209" xr:uid="{00000000-0005-0000-0000-00006C1B0000}"/>
    <cellStyle name="20% - Accent1 2 2 5 2 4 2 8 2" xfId="7210" xr:uid="{00000000-0005-0000-0000-00006D1B0000}"/>
    <cellStyle name="20% - Accent1 2 2 5 2 4 2 9" xfId="7211" xr:uid="{00000000-0005-0000-0000-00006E1B0000}"/>
    <cellStyle name="20% - Accent1 2 2 5 2 4 3" xfId="7212" xr:uid="{00000000-0005-0000-0000-00006F1B0000}"/>
    <cellStyle name="20% - Accent1 2 2 5 2 4 3 2" xfId="7213" xr:uid="{00000000-0005-0000-0000-0000701B0000}"/>
    <cellStyle name="20% - Accent1 2 2 5 2 4 3 2 2" xfId="7214" xr:uid="{00000000-0005-0000-0000-0000711B0000}"/>
    <cellStyle name="20% - Accent1 2 2 5 2 4 3 2 2 2" xfId="7215" xr:uid="{00000000-0005-0000-0000-0000721B0000}"/>
    <cellStyle name="20% - Accent1 2 2 5 2 4 3 2 2 2 2" xfId="7216" xr:uid="{00000000-0005-0000-0000-0000731B0000}"/>
    <cellStyle name="20% - Accent1 2 2 5 2 4 3 2 2 3" xfId="7217" xr:uid="{00000000-0005-0000-0000-0000741B0000}"/>
    <cellStyle name="20% - Accent1 2 2 5 2 4 3 2 3" xfId="7218" xr:uid="{00000000-0005-0000-0000-0000751B0000}"/>
    <cellStyle name="20% - Accent1 2 2 5 2 4 3 2 3 2" xfId="7219" xr:uid="{00000000-0005-0000-0000-0000761B0000}"/>
    <cellStyle name="20% - Accent1 2 2 5 2 4 3 2 4" xfId="7220" xr:uid="{00000000-0005-0000-0000-0000771B0000}"/>
    <cellStyle name="20% - Accent1 2 2 5 2 4 3 3" xfId="7221" xr:uid="{00000000-0005-0000-0000-0000781B0000}"/>
    <cellStyle name="20% - Accent1 2 2 5 2 4 3 3 2" xfId="7222" xr:uid="{00000000-0005-0000-0000-0000791B0000}"/>
    <cellStyle name="20% - Accent1 2 2 5 2 4 3 3 2 2" xfId="7223" xr:uid="{00000000-0005-0000-0000-00007A1B0000}"/>
    <cellStyle name="20% - Accent1 2 2 5 2 4 3 3 2 2 2" xfId="7224" xr:uid="{00000000-0005-0000-0000-00007B1B0000}"/>
    <cellStyle name="20% - Accent1 2 2 5 2 4 3 3 2 3" xfId="7225" xr:uid="{00000000-0005-0000-0000-00007C1B0000}"/>
    <cellStyle name="20% - Accent1 2 2 5 2 4 3 3 3" xfId="7226" xr:uid="{00000000-0005-0000-0000-00007D1B0000}"/>
    <cellStyle name="20% - Accent1 2 2 5 2 4 3 3 3 2" xfId="7227" xr:uid="{00000000-0005-0000-0000-00007E1B0000}"/>
    <cellStyle name="20% - Accent1 2 2 5 2 4 3 3 4" xfId="7228" xr:uid="{00000000-0005-0000-0000-00007F1B0000}"/>
    <cellStyle name="20% - Accent1 2 2 5 2 4 3 4" xfId="7229" xr:uid="{00000000-0005-0000-0000-0000801B0000}"/>
    <cellStyle name="20% - Accent1 2 2 5 2 4 3 4 2" xfId="7230" xr:uid="{00000000-0005-0000-0000-0000811B0000}"/>
    <cellStyle name="20% - Accent1 2 2 5 2 4 3 4 2 2" xfId="7231" xr:uid="{00000000-0005-0000-0000-0000821B0000}"/>
    <cellStyle name="20% - Accent1 2 2 5 2 4 3 4 2 2 2" xfId="7232" xr:uid="{00000000-0005-0000-0000-0000831B0000}"/>
    <cellStyle name="20% - Accent1 2 2 5 2 4 3 4 2 3" xfId="7233" xr:uid="{00000000-0005-0000-0000-0000841B0000}"/>
    <cellStyle name="20% - Accent1 2 2 5 2 4 3 4 3" xfId="7234" xr:uid="{00000000-0005-0000-0000-0000851B0000}"/>
    <cellStyle name="20% - Accent1 2 2 5 2 4 3 4 3 2" xfId="7235" xr:uid="{00000000-0005-0000-0000-0000861B0000}"/>
    <cellStyle name="20% - Accent1 2 2 5 2 4 3 4 4" xfId="7236" xr:uid="{00000000-0005-0000-0000-0000871B0000}"/>
    <cellStyle name="20% - Accent1 2 2 5 2 4 3 5" xfId="7237" xr:uid="{00000000-0005-0000-0000-0000881B0000}"/>
    <cellStyle name="20% - Accent1 2 2 5 2 4 3 5 2" xfId="7238" xr:uid="{00000000-0005-0000-0000-0000891B0000}"/>
    <cellStyle name="20% - Accent1 2 2 5 2 4 3 5 2 2" xfId="7239" xr:uid="{00000000-0005-0000-0000-00008A1B0000}"/>
    <cellStyle name="20% - Accent1 2 2 5 2 4 3 5 3" xfId="7240" xr:uid="{00000000-0005-0000-0000-00008B1B0000}"/>
    <cellStyle name="20% - Accent1 2 2 5 2 4 3 6" xfId="7241" xr:uid="{00000000-0005-0000-0000-00008C1B0000}"/>
    <cellStyle name="20% - Accent1 2 2 5 2 4 3 6 2" xfId="7242" xr:uid="{00000000-0005-0000-0000-00008D1B0000}"/>
    <cellStyle name="20% - Accent1 2 2 5 2 4 3 6 2 2" xfId="7243" xr:uid="{00000000-0005-0000-0000-00008E1B0000}"/>
    <cellStyle name="20% - Accent1 2 2 5 2 4 3 6 3" xfId="7244" xr:uid="{00000000-0005-0000-0000-00008F1B0000}"/>
    <cellStyle name="20% - Accent1 2 2 5 2 4 3 7" xfId="7245" xr:uid="{00000000-0005-0000-0000-0000901B0000}"/>
    <cellStyle name="20% - Accent1 2 2 5 2 4 3 7 2" xfId="7246" xr:uid="{00000000-0005-0000-0000-0000911B0000}"/>
    <cellStyle name="20% - Accent1 2 2 5 2 4 3 8" xfId="7247" xr:uid="{00000000-0005-0000-0000-0000921B0000}"/>
    <cellStyle name="20% - Accent1 2 2 5 2 4 3 8 2" xfId="7248" xr:uid="{00000000-0005-0000-0000-0000931B0000}"/>
    <cellStyle name="20% - Accent1 2 2 5 2 4 3 9" xfId="7249" xr:uid="{00000000-0005-0000-0000-0000941B0000}"/>
    <cellStyle name="20% - Accent1 2 2 5 2 4 4" xfId="7250" xr:uid="{00000000-0005-0000-0000-0000951B0000}"/>
    <cellStyle name="20% - Accent1 2 2 5 2 4 4 2" xfId="7251" xr:uid="{00000000-0005-0000-0000-0000961B0000}"/>
    <cellStyle name="20% - Accent1 2 2 5 2 4 4 2 2" xfId="7252" xr:uid="{00000000-0005-0000-0000-0000971B0000}"/>
    <cellStyle name="20% - Accent1 2 2 5 2 4 4 2 2 2" xfId="7253" xr:uid="{00000000-0005-0000-0000-0000981B0000}"/>
    <cellStyle name="20% - Accent1 2 2 5 2 4 4 2 3" xfId="7254" xr:uid="{00000000-0005-0000-0000-0000991B0000}"/>
    <cellStyle name="20% - Accent1 2 2 5 2 4 4 3" xfId="7255" xr:uid="{00000000-0005-0000-0000-00009A1B0000}"/>
    <cellStyle name="20% - Accent1 2 2 5 2 4 4 3 2" xfId="7256" xr:uid="{00000000-0005-0000-0000-00009B1B0000}"/>
    <cellStyle name="20% - Accent1 2 2 5 2 4 4 4" xfId="7257" xr:uid="{00000000-0005-0000-0000-00009C1B0000}"/>
    <cellStyle name="20% - Accent1 2 2 5 2 4 5" xfId="7258" xr:uid="{00000000-0005-0000-0000-00009D1B0000}"/>
    <cellStyle name="20% - Accent1 2 2 5 2 4 5 2" xfId="7259" xr:uid="{00000000-0005-0000-0000-00009E1B0000}"/>
    <cellStyle name="20% - Accent1 2 2 5 2 4 5 2 2" xfId="7260" xr:uid="{00000000-0005-0000-0000-00009F1B0000}"/>
    <cellStyle name="20% - Accent1 2 2 5 2 4 5 2 2 2" xfId="7261" xr:uid="{00000000-0005-0000-0000-0000A01B0000}"/>
    <cellStyle name="20% - Accent1 2 2 5 2 4 5 2 3" xfId="7262" xr:uid="{00000000-0005-0000-0000-0000A11B0000}"/>
    <cellStyle name="20% - Accent1 2 2 5 2 4 5 3" xfId="7263" xr:uid="{00000000-0005-0000-0000-0000A21B0000}"/>
    <cellStyle name="20% - Accent1 2 2 5 2 4 5 3 2" xfId="7264" xr:uid="{00000000-0005-0000-0000-0000A31B0000}"/>
    <cellStyle name="20% - Accent1 2 2 5 2 4 5 4" xfId="7265" xr:uid="{00000000-0005-0000-0000-0000A41B0000}"/>
    <cellStyle name="20% - Accent1 2 2 5 2 4 6" xfId="7266" xr:uid="{00000000-0005-0000-0000-0000A51B0000}"/>
    <cellStyle name="20% - Accent1 2 2 5 2 4 6 2" xfId="7267" xr:uid="{00000000-0005-0000-0000-0000A61B0000}"/>
    <cellStyle name="20% - Accent1 2 2 5 2 4 6 2 2" xfId="7268" xr:uid="{00000000-0005-0000-0000-0000A71B0000}"/>
    <cellStyle name="20% - Accent1 2 2 5 2 4 6 2 2 2" xfId="7269" xr:uid="{00000000-0005-0000-0000-0000A81B0000}"/>
    <cellStyle name="20% - Accent1 2 2 5 2 4 6 2 3" xfId="7270" xr:uid="{00000000-0005-0000-0000-0000A91B0000}"/>
    <cellStyle name="20% - Accent1 2 2 5 2 4 6 3" xfId="7271" xr:uid="{00000000-0005-0000-0000-0000AA1B0000}"/>
    <cellStyle name="20% - Accent1 2 2 5 2 4 6 3 2" xfId="7272" xr:uid="{00000000-0005-0000-0000-0000AB1B0000}"/>
    <cellStyle name="20% - Accent1 2 2 5 2 4 6 4" xfId="7273" xr:uid="{00000000-0005-0000-0000-0000AC1B0000}"/>
    <cellStyle name="20% - Accent1 2 2 5 2 4 7" xfId="7274" xr:uid="{00000000-0005-0000-0000-0000AD1B0000}"/>
    <cellStyle name="20% - Accent1 2 2 5 2 4 7 2" xfId="7275" xr:uid="{00000000-0005-0000-0000-0000AE1B0000}"/>
    <cellStyle name="20% - Accent1 2 2 5 2 4 7 2 2" xfId="7276" xr:uid="{00000000-0005-0000-0000-0000AF1B0000}"/>
    <cellStyle name="20% - Accent1 2 2 5 2 4 7 3" xfId="7277" xr:uid="{00000000-0005-0000-0000-0000B01B0000}"/>
    <cellStyle name="20% - Accent1 2 2 5 2 4 8" xfId="7278" xr:uid="{00000000-0005-0000-0000-0000B11B0000}"/>
    <cellStyle name="20% - Accent1 2 2 5 2 4 8 2" xfId="7279" xr:uid="{00000000-0005-0000-0000-0000B21B0000}"/>
    <cellStyle name="20% - Accent1 2 2 5 2 4 8 2 2" xfId="7280" xr:uid="{00000000-0005-0000-0000-0000B31B0000}"/>
    <cellStyle name="20% - Accent1 2 2 5 2 4 8 3" xfId="7281" xr:uid="{00000000-0005-0000-0000-0000B41B0000}"/>
    <cellStyle name="20% - Accent1 2 2 5 2 4 9" xfId="7282" xr:uid="{00000000-0005-0000-0000-0000B51B0000}"/>
    <cellStyle name="20% - Accent1 2 2 5 2 4 9 2" xfId="7283" xr:uid="{00000000-0005-0000-0000-0000B61B0000}"/>
    <cellStyle name="20% - Accent1 2 2 5 2 5" xfId="7284" xr:uid="{00000000-0005-0000-0000-0000B71B0000}"/>
    <cellStyle name="20% - Accent1 2 2 5 2 5 2" xfId="7285" xr:uid="{00000000-0005-0000-0000-0000B81B0000}"/>
    <cellStyle name="20% - Accent1 2 2 5 2 5 2 2" xfId="7286" xr:uid="{00000000-0005-0000-0000-0000B91B0000}"/>
    <cellStyle name="20% - Accent1 2 2 5 2 5 2 2 2" xfId="7287" xr:uid="{00000000-0005-0000-0000-0000BA1B0000}"/>
    <cellStyle name="20% - Accent1 2 2 5 2 5 2 2 2 2" xfId="7288" xr:uid="{00000000-0005-0000-0000-0000BB1B0000}"/>
    <cellStyle name="20% - Accent1 2 2 5 2 5 2 2 3" xfId="7289" xr:uid="{00000000-0005-0000-0000-0000BC1B0000}"/>
    <cellStyle name="20% - Accent1 2 2 5 2 5 2 3" xfId="7290" xr:uid="{00000000-0005-0000-0000-0000BD1B0000}"/>
    <cellStyle name="20% - Accent1 2 2 5 2 5 2 3 2" xfId="7291" xr:uid="{00000000-0005-0000-0000-0000BE1B0000}"/>
    <cellStyle name="20% - Accent1 2 2 5 2 5 2 4" xfId="7292" xr:uid="{00000000-0005-0000-0000-0000BF1B0000}"/>
    <cellStyle name="20% - Accent1 2 2 5 2 5 3" xfId="7293" xr:uid="{00000000-0005-0000-0000-0000C01B0000}"/>
    <cellStyle name="20% - Accent1 2 2 5 2 5 3 2" xfId="7294" xr:uid="{00000000-0005-0000-0000-0000C11B0000}"/>
    <cellStyle name="20% - Accent1 2 2 5 2 5 3 2 2" xfId="7295" xr:uid="{00000000-0005-0000-0000-0000C21B0000}"/>
    <cellStyle name="20% - Accent1 2 2 5 2 5 3 2 2 2" xfId="7296" xr:uid="{00000000-0005-0000-0000-0000C31B0000}"/>
    <cellStyle name="20% - Accent1 2 2 5 2 5 3 2 3" xfId="7297" xr:uid="{00000000-0005-0000-0000-0000C41B0000}"/>
    <cellStyle name="20% - Accent1 2 2 5 2 5 3 3" xfId="7298" xr:uid="{00000000-0005-0000-0000-0000C51B0000}"/>
    <cellStyle name="20% - Accent1 2 2 5 2 5 3 3 2" xfId="7299" xr:uid="{00000000-0005-0000-0000-0000C61B0000}"/>
    <cellStyle name="20% - Accent1 2 2 5 2 5 3 4" xfId="7300" xr:uid="{00000000-0005-0000-0000-0000C71B0000}"/>
    <cellStyle name="20% - Accent1 2 2 5 2 5 4" xfId="7301" xr:uid="{00000000-0005-0000-0000-0000C81B0000}"/>
    <cellStyle name="20% - Accent1 2 2 5 2 5 4 2" xfId="7302" xr:uid="{00000000-0005-0000-0000-0000C91B0000}"/>
    <cellStyle name="20% - Accent1 2 2 5 2 5 4 2 2" xfId="7303" xr:uid="{00000000-0005-0000-0000-0000CA1B0000}"/>
    <cellStyle name="20% - Accent1 2 2 5 2 5 4 2 2 2" xfId="7304" xr:uid="{00000000-0005-0000-0000-0000CB1B0000}"/>
    <cellStyle name="20% - Accent1 2 2 5 2 5 4 2 3" xfId="7305" xr:uid="{00000000-0005-0000-0000-0000CC1B0000}"/>
    <cellStyle name="20% - Accent1 2 2 5 2 5 4 3" xfId="7306" xr:uid="{00000000-0005-0000-0000-0000CD1B0000}"/>
    <cellStyle name="20% - Accent1 2 2 5 2 5 4 3 2" xfId="7307" xr:uid="{00000000-0005-0000-0000-0000CE1B0000}"/>
    <cellStyle name="20% - Accent1 2 2 5 2 5 4 4" xfId="7308" xr:uid="{00000000-0005-0000-0000-0000CF1B0000}"/>
    <cellStyle name="20% - Accent1 2 2 5 2 5 5" xfId="7309" xr:uid="{00000000-0005-0000-0000-0000D01B0000}"/>
    <cellStyle name="20% - Accent1 2 2 5 2 5 5 2" xfId="7310" xr:uid="{00000000-0005-0000-0000-0000D11B0000}"/>
    <cellStyle name="20% - Accent1 2 2 5 2 5 5 2 2" xfId="7311" xr:uid="{00000000-0005-0000-0000-0000D21B0000}"/>
    <cellStyle name="20% - Accent1 2 2 5 2 5 5 3" xfId="7312" xr:uid="{00000000-0005-0000-0000-0000D31B0000}"/>
    <cellStyle name="20% - Accent1 2 2 5 2 5 6" xfId="7313" xr:uid="{00000000-0005-0000-0000-0000D41B0000}"/>
    <cellStyle name="20% - Accent1 2 2 5 2 5 6 2" xfId="7314" xr:uid="{00000000-0005-0000-0000-0000D51B0000}"/>
    <cellStyle name="20% - Accent1 2 2 5 2 5 6 2 2" xfId="7315" xr:uid="{00000000-0005-0000-0000-0000D61B0000}"/>
    <cellStyle name="20% - Accent1 2 2 5 2 5 6 3" xfId="7316" xr:uid="{00000000-0005-0000-0000-0000D71B0000}"/>
    <cellStyle name="20% - Accent1 2 2 5 2 5 7" xfId="7317" xr:uid="{00000000-0005-0000-0000-0000D81B0000}"/>
    <cellStyle name="20% - Accent1 2 2 5 2 5 7 2" xfId="7318" xr:uid="{00000000-0005-0000-0000-0000D91B0000}"/>
    <cellStyle name="20% - Accent1 2 2 5 2 5 8" xfId="7319" xr:uid="{00000000-0005-0000-0000-0000DA1B0000}"/>
    <cellStyle name="20% - Accent1 2 2 5 2 5 8 2" xfId="7320" xr:uid="{00000000-0005-0000-0000-0000DB1B0000}"/>
    <cellStyle name="20% - Accent1 2 2 5 2 5 9" xfId="7321" xr:uid="{00000000-0005-0000-0000-0000DC1B0000}"/>
    <cellStyle name="20% - Accent1 2 2 5 2 6" xfId="7322" xr:uid="{00000000-0005-0000-0000-0000DD1B0000}"/>
    <cellStyle name="20% - Accent1 2 2 5 2 6 2" xfId="7323" xr:uid="{00000000-0005-0000-0000-0000DE1B0000}"/>
    <cellStyle name="20% - Accent1 2 2 5 2 6 2 2" xfId="7324" xr:uid="{00000000-0005-0000-0000-0000DF1B0000}"/>
    <cellStyle name="20% - Accent1 2 2 5 2 6 2 2 2" xfId="7325" xr:uid="{00000000-0005-0000-0000-0000E01B0000}"/>
    <cellStyle name="20% - Accent1 2 2 5 2 6 2 2 2 2" xfId="7326" xr:uid="{00000000-0005-0000-0000-0000E11B0000}"/>
    <cellStyle name="20% - Accent1 2 2 5 2 6 2 2 3" xfId="7327" xr:uid="{00000000-0005-0000-0000-0000E21B0000}"/>
    <cellStyle name="20% - Accent1 2 2 5 2 6 2 3" xfId="7328" xr:uid="{00000000-0005-0000-0000-0000E31B0000}"/>
    <cellStyle name="20% - Accent1 2 2 5 2 6 2 3 2" xfId="7329" xr:uid="{00000000-0005-0000-0000-0000E41B0000}"/>
    <cellStyle name="20% - Accent1 2 2 5 2 6 2 4" xfId="7330" xr:uid="{00000000-0005-0000-0000-0000E51B0000}"/>
    <cellStyle name="20% - Accent1 2 2 5 2 6 3" xfId="7331" xr:uid="{00000000-0005-0000-0000-0000E61B0000}"/>
    <cellStyle name="20% - Accent1 2 2 5 2 6 3 2" xfId="7332" xr:uid="{00000000-0005-0000-0000-0000E71B0000}"/>
    <cellStyle name="20% - Accent1 2 2 5 2 6 3 2 2" xfId="7333" xr:uid="{00000000-0005-0000-0000-0000E81B0000}"/>
    <cellStyle name="20% - Accent1 2 2 5 2 6 3 2 2 2" xfId="7334" xr:uid="{00000000-0005-0000-0000-0000E91B0000}"/>
    <cellStyle name="20% - Accent1 2 2 5 2 6 3 2 3" xfId="7335" xr:uid="{00000000-0005-0000-0000-0000EA1B0000}"/>
    <cellStyle name="20% - Accent1 2 2 5 2 6 3 3" xfId="7336" xr:uid="{00000000-0005-0000-0000-0000EB1B0000}"/>
    <cellStyle name="20% - Accent1 2 2 5 2 6 3 3 2" xfId="7337" xr:uid="{00000000-0005-0000-0000-0000EC1B0000}"/>
    <cellStyle name="20% - Accent1 2 2 5 2 6 3 4" xfId="7338" xr:uid="{00000000-0005-0000-0000-0000ED1B0000}"/>
    <cellStyle name="20% - Accent1 2 2 5 2 6 4" xfId="7339" xr:uid="{00000000-0005-0000-0000-0000EE1B0000}"/>
    <cellStyle name="20% - Accent1 2 2 5 2 6 4 2" xfId="7340" xr:uid="{00000000-0005-0000-0000-0000EF1B0000}"/>
    <cellStyle name="20% - Accent1 2 2 5 2 6 4 2 2" xfId="7341" xr:uid="{00000000-0005-0000-0000-0000F01B0000}"/>
    <cellStyle name="20% - Accent1 2 2 5 2 6 4 2 2 2" xfId="7342" xr:uid="{00000000-0005-0000-0000-0000F11B0000}"/>
    <cellStyle name="20% - Accent1 2 2 5 2 6 4 2 3" xfId="7343" xr:uid="{00000000-0005-0000-0000-0000F21B0000}"/>
    <cellStyle name="20% - Accent1 2 2 5 2 6 4 3" xfId="7344" xr:uid="{00000000-0005-0000-0000-0000F31B0000}"/>
    <cellStyle name="20% - Accent1 2 2 5 2 6 4 3 2" xfId="7345" xr:uid="{00000000-0005-0000-0000-0000F41B0000}"/>
    <cellStyle name="20% - Accent1 2 2 5 2 6 4 4" xfId="7346" xr:uid="{00000000-0005-0000-0000-0000F51B0000}"/>
    <cellStyle name="20% - Accent1 2 2 5 2 6 5" xfId="7347" xr:uid="{00000000-0005-0000-0000-0000F61B0000}"/>
    <cellStyle name="20% - Accent1 2 2 5 2 6 5 2" xfId="7348" xr:uid="{00000000-0005-0000-0000-0000F71B0000}"/>
    <cellStyle name="20% - Accent1 2 2 5 2 6 5 2 2" xfId="7349" xr:uid="{00000000-0005-0000-0000-0000F81B0000}"/>
    <cellStyle name="20% - Accent1 2 2 5 2 6 5 3" xfId="7350" xr:uid="{00000000-0005-0000-0000-0000F91B0000}"/>
    <cellStyle name="20% - Accent1 2 2 5 2 6 6" xfId="7351" xr:uid="{00000000-0005-0000-0000-0000FA1B0000}"/>
    <cellStyle name="20% - Accent1 2 2 5 2 6 6 2" xfId="7352" xr:uid="{00000000-0005-0000-0000-0000FB1B0000}"/>
    <cellStyle name="20% - Accent1 2 2 5 2 6 6 2 2" xfId="7353" xr:uid="{00000000-0005-0000-0000-0000FC1B0000}"/>
    <cellStyle name="20% - Accent1 2 2 5 2 6 6 3" xfId="7354" xr:uid="{00000000-0005-0000-0000-0000FD1B0000}"/>
    <cellStyle name="20% - Accent1 2 2 5 2 6 7" xfId="7355" xr:uid="{00000000-0005-0000-0000-0000FE1B0000}"/>
    <cellStyle name="20% - Accent1 2 2 5 2 6 7 2" xfId="7356" xr:uid="{00000000-0005-0000-0000-0000FF1B0000}"/>
    <cellStyle name="20% - Accent1 2 2 5 2 6 8" xfId="7357" xr:uid="{00000000-0005-0000-0000-0000001C0000}"/>
    <cellStyle name="20% - Accent1 2 2 5 2 6 8 2" xfId="7358" xr:uid="{00000000-0005-0000-0000-0000011C0000}"/>
    <cellStyle name="20% - Accent1 2 2 5 2 6 9" xfId="7359" xr:uid="{00000000-0005-0000-0000-0000021C0000}"/>
    <cellStyle name="20% - Accent1 2 2 5 2 7" xfId="7360" xr:uid="{00000000-0005-0000-0000-0000031C0000}"/>
    <cellStyle name="20% - Accent1 2 2 5 2 7 2" xfId="7361" xr:uid="{00000000-0005-0000-0000-0000041C0000}"/>
    <cellStyle name="20% - Accent1 2 2 5 2 7 2 2" xfId="7362" xr:uid="{00000000-0005-0000-0000-0000051C0000}"/>
    <cellStyle name="20% - Accent1 2 2 5 2 7 2 2 2" xfId="7363" xr:uid="{00000000-0005-0000-0000-0000061C0000}"/>
    <cellStyle name="20% - Accent1 2 2 5 2 7 2 3" xfId="7364" xr:uid="{00000000-0005-0000-0000-0000071C0000}"/>
    <cellStyle name="20% - Accent1 2 2 5 2 7 3" xfId="7365" xr:uid="{00000000-0005-0000-0000-0000081C0000}"/>
    <cellStyle name="20% - Accent1 2 2 5 2 7 3 2" xfId="7366" xr:uid="{00000000-0005-0000-0000-0000091C0000}"/>
    <cellStyle name="20% - Accent1 2 2 5 2 7 4" xfId="7367" xr:uid="{00000000-0005-0000-0000-00000A1C0000}"/>
    <cellStyle name="20% - Accent1 2 2 5 2 8" xfId="7368" xr:uid="{00000000-0005-0000-0000-00000B1C0000}"/>
    <cellStyle name="20% - Accent1 2 2 5 2 8 2" xfId="7369" xr:uid="{00000000-0005-0000-0000-00000C1C0000}"/>
    <cellStyle name="20% - Accent1 2 2 5 2 8 2 2" xfId="7370" xr:uid="{00000000-0005-0000-0000-00000D1C0000}"/>
    <cellStyle name="20% - Accent1 2 2 5 2 8 2 2 2" xfId="7371" xr:uid="{00000000-0005-0000-0000-00000E1C0000}"/>
    <cellStyle name="20% - Accent1 2 2 5 2 8 2 3" xfId="7372" xr:uid="{00000000-0005-0000-0000-00000F1C0000}"/>
    <cellStyle name="20% - Accent1 2 2 5 2 8 3" xfId="7373" xr:uid="{00000000-0005-0000-0000-0000101C0000}"/>
    <cellStyle name="20% - Accent1 2 2 5 2 8 3 2" xfId="7374" xr:uid="{00000000-0005-0000-0000-0000111C0000}"/>
    <cellStyle name="20% - Accent1 2 2 5 2 8 4" xfId="7375" xr:uid="{00000000-0005-0000-0000-0000121C0000}"/>
    <cellStyle name="20% - Accent1 2 2 5 2 9" xfId="7376" xr:uid="{00000000-0005-0000-0000-0000131C0000}"/>
    <cellStyle name="20% - Accent1 2 2 5 2 9 2" xfId="7377" xr:uid="{00000000-0005-0000-0000-0000141C0000}"/>
    <cellStyle name="20% - Accent1 2 2 5 2 9 2 2" xfId="7378" xr:uid="{00000000-0005-0000-0000-0000151C0000}"/>
    <cellStyle name="20% - Accent1 2 2 5 2 9 2 2 2" xfId="7379" xr:uid="{00000000-0005-0000-0000-0000161C0000}"/>
    <cellStyle name="20% - Accent1 2 2 5 2 9 2 3" xfId="7380" xr:uid="{00000000-0005-0000-0000-0000171C0000}"/>
    <cellStyle name="20% - Accent1 2 2 5 2 9 3" xfId="7381" xr:uid="{00000000-0005-0000-0000-0000181C0000}"/>
    <cellStyle name="20% - Accent1 2 2 5 2 9 3 2" xfId="7382" xr:uid="{00000000-0005-0000-0000-0000191C0000}"/>
    <cellStyle name="20% - Accent1 2 2 5 2 9 4" xfId="7383" xr:uid="{00000000-0005-0000-0000-00001A1C0000}"/>
    <cellStyle name="20% - Accent1 2 2 5 3" xfId="7384" xr:uid="{00000000-0005-0000-0000-00001B1C0000}"/>
    <cellStyle name="20% - Accent1 2 2 5 3 10" xfId="7385" xr:uid="{00000000-0005-0000-0000-00001C1C0000}"/>
    <cellStyle name="20% - Accent1 2 2 5 3 10 2" xfId="7386" xr:uid="{00000000-0005-0000-0000-00001D1C0000}"/>
    <cellStyle name="20% - Accent1 2 2 5 3 11" xfId="7387" xr:uid="{00000000-0005-0000-0000-00001E1C0000}"/>
    <cellStyle name="20% - Accent1 2 2 5 3 2" xfId="7388" xr:uid="{00000000-0005-0000-0000-00001F1C0000}"/>
    <cellStyle name="20% - Accent1 2 2 5 3 2 2" xfId="7389" xr:uid="{00000000-0005-0000-0000-0000201C0000}"/>
    <cellStyle name="20% - Accent1 2 2 5 3 2 2 2" xfId="7390" xr:uid="{00000000-0005-0000-0000-0000211C0000}"/>
    <cellStyle name="20% - Accent1 2 2 5 3 2 2 2 2" xfId="7391" xr:uid="{00000000-0005-0000-0000-0000221C0000}"/>
    <cellStyle name="20% - Accent1 2 2 5 3 2 2 2 2 2" xfId="7392" xr:uid="{00000000-0005-0000-0000-0000231C0000}"/>
    <cellStyle name="20% - Accent1 2 2 5 3 2 2 2 3" xfId="7393" xr:uid="{00000000-0005-0000-0000-0000241C0000}"/>
    <cellStyle name="20% - Accent1 2 2 5 3 2 2 3" xfId="7394" xr:uid="{00000000-0005-0000-0000-0000251C0000}"/>
    <cellStyle name="20% - Accent1 2 2 5 3 2 2 3 2" xfId="7395" xr:uid="{00000000-0005-0000-0000-0000261C0000}"/>
    <cellStyle name="20% - Accent1 2 2 5 3 2 2 4" xfId="7396" xr:uid="{00000000-0005-0000-0000-0000271C0000}"/>
    <cellStyle name="20% - Accent1 2 2 5 3 2 3" xfId="7397" xr:uid="{00000000-0005-0000-0000-0000281C0000}"/>
    <cellStyle name="20% - Accent1 2 2 5 3 2 3 2" xfId="7398" xr:uid="{00000000-0005-0000-0000-0000291C0000}"/>
    <cellStyle name="20% - Accent1 2 2 5 3 2 3 2 2" xfId="7399" xr:uid="{00000000-0005-0000-0000-00002A1C0000}"/>
    <cellStyle name="20% - Accent1 2 2 5 3 2 3 2 2 2" xfId="7400" xr:uid="{00000000-0005-0000-0000-00002B1C0000}"/>
    <cellStyle name="20% - Accent1 2 2 5 3 2 3 2 3" xfId="7401" xr:uid="{00000000-0005-0000-0000-00002C1C0000}"/>
    <cellStyle name="20% - Accent1 2 2 5 3 2 3 3" xfId="7402" xr:uid="{00000000-0005-0000-0000-00002D1C0000}"/>
    <cellStyle name="20% - Accent1 2 2 5 3 2 3 3 2" xfId="7403" xr:uid="{00000000-0005-0000-0000-00002E1C0000}"/>
    <cellStyle name="20% - Accent1 2 2 5 3 2 3 4" xfId="7404" xr:uid="{00000000-0005-0000-0000-00002F1C0000}"/>
    <cellStyle name="20% - Accent1 2 2 5 3 2 4" xfId="7405" xr:uid="{00000000-0005-0000-0000-0000301C0000}"/>
    <cellStyle name="20% - Accent1 2 2 5 3 2 4 2" xfId="7406" xr:uid="{00000000-0005-0000-0000-0000311C0000}"/>
    <cellStyle name="20% - Accent1 2 2 5 3 2 4 2 2" xfId="7407" xr:uid="{00000000-0005-0000-0000-0000321C0000}"/>
    <cellStyle name="20% - Accent1 2 2 5 3 2 4 2 2 2" xfId="7408" xr:uid="{00000000-0005-0000-0000-0000331C0000}"/>
    <cellStyle name="20% - Accent1 2 2 5 3 2 4 2 3" xfId="7409" xr:uid="{00000000-0005-0000-0000-0000341C0000}"/>
    <cellStyle name="20% - Accent1 2 2 5 3 2 4 3" xfId="7410" xr:uid="{00000000-0005-0000-0000-0000351C0000}"/>
    <cellStyle name="20% - Accent1 2 2 5 3 2 4 3 2" xfId="7411" xr:uid="{00000000-0005-0000-0000-0000361C0000}"/>
    <cellStyle name="20% - Accent1 2 2 5 3 2 4 4" xfId="7412" xr:uid="{00000000-0005-0000-0000-0000371C0000}"/>
    <cellStyle name="20% - Accent1 2 2 5 3 2 5" xfId="7413" xr:uid="{00000000-0005-0000-0000-0000381C0000}"/>
    <cellStyle name="20% - Accent1 2 2 5 3 2 5 2" xfId="7414" xr:uid="{00000000-0005-0000-0000-0000391C0000}"/>
    <cellStyle name="20% - Accent1 2 2 5 3 2 5 2 2" xfId="7415" xr:uid="{00000000-0005-0000-0000-00003A1C0000}"/>
    <cellStyle name="20% - Accent1 2 2 5 3 2 5 3" xfId="7416" xr:uid="{00000000-0005-0000-0000-00003B1C0000}"/>
    <cellStyle name="20% - Accent1 2 2 5 3 2 6" xfId="7417" xr:uid="{00000000-0005-0000-0000-00003C1C0000}"/>
    <cellStyle name="20% - Accent1 2 2 5 3 2 6 2" xfId="7418" xr:uid="{00000000-0005-0000-0000-00003D1C0000}"/>
    <cellStyle name="20% - Accent1 2 2 5 3 2 6 2 2" xfId="7419" xr:uid="{00000000-0005-0000-0000-00003E1C0000}"/>
    <cellStyle name="20% - Accent1 2 2 5 3 2 6 3" xfId="7420" xr:uid="{00000000-0005-0000-0000-00003F1C0000}"/>
    <cellStyle name="20% - Accent1 2 2 5 3 2 7" xfId="7421" xr:uid="{00000000-0005-0000-0000-0000401C0000}"/>
    <cellStyle name="20% - Accent1 2 2 5 3 2 7 2" xfId="7422" xr:uid="{00000000-0005-0000-0000-0000411C0000}"/>
    <cellStyle name="20% - Accent1 2 2 5 3 2 8" xfId="7423" xr:uid="{00000000-0005-0000-0000-0000421C0000}"/>
    <cellStyle name="20% - Accent1 2 2 5 3 2 8 2" xfId="7424" xr:uid="{00000000-0005-0000-0000-0000431C0000}"/>
    <cellStyle name="20% - Accent1 2 2 5 3 2 9" xfId="7425" xr:uid="{00000000-0005-0000-0000-0000441C0000}"/>
    <cellStyle name="20% - Accent1 2 2 5 3 3" xfId="7426" xr:uid="{00000000-0005-0000-0000-0000451C0000}"/>
    <cellStyle name="20% - Accent1 2 2 5 3 3 2" xfId="7427" xr:uid="{00000000-0005-0000-0000-0000461C0000}"/>
    <cellStyle name="20% - Accent1 2 2 5 3 3 2 2" xfId="7428" xr:uid="{00000000-0005-0000-0000-0000471C0000}"/>
    <cellStyle name="20% - Accent1 2 2 5 3 3 2 2 2" xfId="7429" xr:uid="{00000000-0005-0000-0000-0000481C0000}"/>
    <cellStyle name="20% - Accent1 2 2 5 3 3 2 2 2 2" xfId="7430" xr:uid="{00000000-0005-0000-0000-0000491C0000}"/>
    <cellStyle name="20% - Accent1 2 2 5 3 3 2 2 3" xfId="7431" xr:uid="{00000000-0005-0000-0000-00004A1C0000}"/>
    <cellStyle name="20% - Accent1 2 2 5 3 3 2 3" xfId="7432" xr:uid="{00000000-0005-0000-0000-00004B1C0000}"/>
    <cellStyle name="20% - Accent1 2 2 5 3 3 2 3 2" xfId="7433" xr:uid="{00000000-0005-0000-0000-00004C1C0000}"/>
    <cellStyle name="20% - Accent1 2 2 5 3 3 2 4" xfId="7434" xr:uid="{00000000-0005-0000-0000-00004D1C0000}"/>
    <cellStyle name="20% - Accent1 2 2 5 3 3 3" xfId="7435" xr:uid="{00000000-0005-0000-0000-00004E1C0000}"/>
    <cellStyle name="20% - Accent1 2 2 5 3 3 3 2" xfId="7436" xr:uid="{00000000-0005-0000-0000-00004F1C0000}"/>
    <cellStyle name="20% - Accent1 2 2 5 3 3 3 2 2" xfId="7437" xr:uid="{00000000-0005-0000-0000-0000501C0000}"/>
    <cellStyle name="20% - Accent1 2 2 5 3 3 3 2 2 2" xfId="7438" xr:uid="{00000000-0005-0000-0000-0000511C0000}"/>
    <cellStyle name="20% - Accent1 2 2 5 3 3 3 2 3" xfId="7439" xr:uid="{00000000-0005-0000-0000-0000521C0000}"/>
    <cellStyle name="20% - Accent1 2 2 5 3 3 3 3" xfId="7440" xr:uid="{00000000-0005-0000-0000-0000531C0000}"/>
    <cellStyle name="20% - Accent1 2 2 5 3 3 3 3 2" xfId="7441" xr:uid="{00000000-0005-0000-0000-0000541C0000}"/>
    <cellStyle name="20% - Accent1 2 2 5 3 3 3 4" xfId="7442" xr:uid="{00000000-0005-0000-0000-0000551C0000}"/>
    <cellStyle name="20% - Accent1 2 2 5 3 3 4" xfId="7443" xr:uid="{00000000-0005-0000-0000-0000561C0000}"/>
    <cellStyle name="20% - Accent1 2 2 5 3 3 4 2" xfId="7444" xr:uid="{00000000-0005-0000-0000-0000571C0000}"/>
    <cellStyle name="20% - Accent1 2 2 5 3 3 4 2 2" xfId="7445" xr:uid="{00000000-0005-0000-0000-0000581C0000}"/>
    <cellStyle name="20% - Accent1 2 2 5 3 3 4 2 2 2" xfId="7446" xr:uid="{00000000-0005-0000-0000-0000591C0000}"/>
    <cellStyle name="20% - Accent1 2 2 5 3 3 4 2 3" xfId="7447" xr:uid="{00000000-0005-0000-0000-00005A1C0000}"/>
    <cellStyle name="20% - Accent1 2 2 5 3 3 4 3" xfId="7448" xr:uid="{00000000-0005-0000-0000-00005B1C0000}"/>
    <cellStyle name="20% - Accent1 2 2 5 3 3 4 3 2" xfId="7449" xr:uid="{00000000-0005-0000-0000-00005C1C0000}"/>
    <cellStyle name="20% - Accent1 2 2 5 3 3 4 4" xfId="7450" xr:uid="{00000000-0005-0000-0000-00005D1C0000}"/>
    <cellStyle name="20% - Accent1 2 2 5 3 3 5" xfId="7451" xr:uid="{00000000-0005-0000-0000-00005E1C0000}"/>
    <cellStyle name="20% - Accent1 2 2 5 3 3 5 2" xfId="7452" xr:uid="{00000000-0005-0000-0000-00005F1C0000}"/>
    <cellStyle name="20% - Accent1 2 2 5 3 3 5 2 2" xfId="7453" xr:uid="{00000000-0005-0000-0000-0000601C0000}"/>
    <cellStyle name="20% - Accent1 2 2 5 3 3 5 3" xfId="7454" xr:uid="{00000000-0005-0000-0000-0000611C0000}"/>
    <cellStyle name="20% - Accent1 2 2 5 3 3 6" xfId="7455" xr:uid="{00000000-0005-0000-0000-0000621C0000}"/>
    <cellStyle name="20% - Accent1 2 2 5 3 3 6 2" xfId="7456" xr:uid="{00000000-0005-0000-0000-0000631C0000}"/>
    <cellStyle name="20% - Accent1 2 2 5 3 3 6 2 2" xfId="7457" xr:uid="{00000000-0005-0000-0000-0000641C0000}"/>
    <cellStyle name="20% - Accent1 2 2 5 3 3 6 3" xfId="7458" xr:uid="{00000000-0005-0000-0000-0000651C0000}"/>
    <cellStyle name="20% - Accent1 2 2 5 3 3 7" xfId="7459" xr:uid="{00000000-0005-0000-0000-0000661C0000}"/>
    <cellStyle name="20% - Accent1 2 2 5 3 3 7 2" xfId="7460" xr:uid="{00000000-0005-0000-0000-0000671C0000}"/>
    <cellStyle name="20% - Accent1 2 2 5 3 3 8" xfId="7461" xr:uid="{00000000-0005-0000-0000-0000681C0000}"/>
    <cellStyle name="20% - Accent1 2 2 5 3 3 8 2" xfId="7462" xr:uid="{00000000-0005-0000-0000-0000691C0000}"/>
    <cellStyle name="20% - Accent1 2 2 5 3 3 9" xfId="7463" xr:uid="{00000000-0005-0000-0000-00006A1C0000}"/>
    <cellStyle name="20% - Accent1 2 2 5 3 4" xfId="7464" xr:uid="{00000000-0005-0000-0000-00006B1C0000}"/>
    <cellStyle name="20% - Accent1 2 2 5 3 4 2" xfId="7465" xr:uid="{00000000-0005-0000-0000-00006C1C0000}"/>
    <cellStyle name="20% - Accent1 2 2 5 3 4 2 2" xfId="7466" xr:uid="{00000000-0005-0000-0000-00006D1C0000}"/>
    <cellStyle name="20% - Accent1 2 2 5 3 4 2 2 2" xfId="7467" xr:uid="{00000000-0005-0000-0000-00006E1C0000}"/>
    <cellStyle name="20% - Accent1 2 2 5 3 4 2 3" xfId="7468" xr:uid="{00000000-0005-0000-0000-00006F1C0000}"/>
    <cellStyle name="20% - Accent1 2 2 5 3 4 3" xfId="7469" xr:uid="{00000000-0005-0000-0000-0000701C0000}"/>
    <cellStyle name="20% - Accent1 2 2 5 3 4 3 2" xfId="7470" xr:uid="{00000000-0005-0000-0000-0000711C0000}"/>
    <cellStyle name="20% - Accent1 2 2 5 3 4 4" xfId="7471" xr:uid="{00000000-0005-0000-0000-0000721C0000}"/>
    <cellStyle name="20% - Accent1 2 2 5 3 5" xfId="7472" xr:uid="{00000000-0005-0000-0000-0000731C0000}"/>
    <cellStyle name="20% - Accent1 2 2 5 3 5 2" xfId="7473" xr:uid="{00000000-0005-0000-0000-0000741C0000}"/>
    <cellStyle name="20% - Accent1 2 2 5 3 5 2 2" xfId="7474" xr:uid="{00000000-0005-0000-0000-0000751C0000}"/>
    <cellStyle name="20% - Accent1 2 2 5 3 5 2 2 2" xfId="7475" xr:uid="{00000000-0005-0000-0000-0000761C0000}"/>
    <cellStyle name="20% - Accent1 2 2 5 3 5 2 3" xfId="7476" xr:uid="{00000000-0005-0000-0000-0000771C0000}"/>
    <cellStyle name="20% - Accent1 2 2 5 3 5 3" xfId="7477" xr:uid="{00000000-0005-0000-0000-0000781C0000}"/>
    <cellStyle name="20% - Accent1 2 2 5 3 5 3 2" xfId="7478" xr:uid="{00000000-0005-0000-0000-0000791C0000}"/>
    <cellStyle name="20% - Accent1 2 2 5 3 5 4" xfId="7479" xr:uid="{00000000-0005-0000-0000-00007A1C0000}"/>
    <cellStyle name="20% - Accent1 2 2 5 3 6" xfId="7480" xr:uid="{00000000-0005-0000-0000-00007B1C0000}"/>
    <cellStyle name="20% - Accent1 2 2 5 3 6 2" xfId="7481" xr:uid="{00000000-0005-0000-0000-00007C1C0000}"/>
    <cellStyle name="20% - Accent1 2 2 5 3 6 2 2" xfId="7482" xr:uid="{00000000-0005-0000-0000-00007D1C0000}"/>
    <cellStyle name="20% - Accent1 2 2 5 3 6 2 2 2" xfId="7483" xr:uid="{00000000-0005-0000-0000-00007E1C0000}"/>
    <cellStyle name="20% - Accent1 2 2 5 3 6 2 3" xfId="7484" xr:uid="{00000000-0005-0000-0000-00007F1C0000}"/>
    <cellStyle name="20% - Accent1 2 2 5 3 6 3" xfId="7485" xr:uid="{00000000-0005-0000-0000-0000801C0000}"/>
    <cellStyle name="20% - Accent1 2 2 5 3 6 3 2" xfId="7486" xr:uid="{00000000-0005-0000-0000-0000811C0000}"/>
    <cellStyle name="20% - Accent1 2 2 5 3 6 4" xfId="7487" xr:uid="{00000000-0005-0000-0000-0000821C0000}"/>
    <cellStyle name="20% - Accent1 2 2 5 3 7" xfId="7488" xr:uid="{00000000-0005-0000-0000-0000831C0000}"/>
    <cellStyle name="20% - Accent1 2 2 5 3 7 2" xfId="7489" xr:uid="{00000000-0005-0000-0000-0000841C0000}"/>
    <cellStyle name="20% - Accent1 2 2 5 3 7 2 2" xfId="7490" xr:uid="{00000000-0005-0000-0000-0000851C0000}"/>
    <cellStyle name="20% - Accent1 2 2 5 3 7 3" xfId="7491" xr:uid="{00000000-0005-0000-0000-0000861C0000}"/>
    <cellStyle name="20% - Accent1 2 2 5 3 8" xfId="7492" xr:uid="{00000000-0005-0000-0000-0000871C0000}"/>
    <cellStyle name="20% - Accent1 2 2 5 3 8 2" xfId="7493" xr:uid="{00000000-0005-0000-0000-0000881C0000}"/>
    <cellStyle name="20% - Accent1 2 2 5 3 8 2 2" xfId="7494" xr:uid="{00000000-0005-0000-0000-0000891C0000}"/>
    <cellStyle name="20% - Accent1 2 2 5 3 8 3" xfId="7495" xr:uid="{00000000-0005-0000-0000-00008A1C0000}"/>
    <cellStyle name="20% - Accent1 2 2 5 3 9" xfId="7496" xr:uid="{00000000-0005-0000-0000-00008B1C0000}"/>
    <cellStyle name="20% - Accent1 2 2 5 3 9 2" xfId="7497" xr:uid="{00000000-0005-0000-0000-00008C1C0000}"/>
    <cellStyle name="20% - Accent1 2 2 5 4" xfId="7498" xr:uid="{00000000-0005-0000-0000-00008D1C0000}"/>
    <cellStyle name="20% - Accent1 2 2 5 4 10" xfId="7499" xr:uid="{00000000-0005-0000-0000-00008E1C0000}"/>
    <cellStyle name="20% - Accent1 2 2 5 4 10 2" xfId="7500" xr:uid="{00000000-0005-0000-0000-00008F1C0000}"/>
    <cellStyle name="20% - Accent1 2 2 5 4 11" xfId="7501" xr:uid="{00000000-0005-0000-0000-0000901C0000}"/>
    <cellStyle name="20% - Accent1 2 2 5 4 2" xfId="7502" xr:uid="{00000000-0005-0000-0000-0000911C0000}"/>
    <cellStyle name="20% - Accent1 2 2 5 4 2 2" xfId="7503" xr:uid="{00000000-0005-0000-0000-0000921C0000}"/>
    <cellStyle name="20% - Accent1 2 2 5 4 2 2 2" xfId="7504" xr:uid="{00000000-0005-0000-0000-0000931C0000}"/>
    <cellStyle name="20% - Accent1 2 2 5 4 2 2 2 2" xfId="7505" xr:uid="{00000000-0005-0000-0000-0000941C0000}"/>
    <cellStyle name="20% - Accent1 2 2 5 4 2 2 2 2 2" xfId="7506" xr:uid="{00000000-0005-0000-0000-0000951C0000}"/>
    <cellStyle name="20% - Accent1 2 2 5 4 2 2 2 3" xfId="7507" xr:uid="{00000000-0005-0000-0000-0000961C0000}"/>
    <cellStyle name="20% - Accent1 2 2 5 4 2 2 3" xfId="7508" xr:uid="{00000000-0005-0000-0000-0000971C0000}"/>
    <cellStyle name="20% - Accent1 2 2 5 4 2 2 3 2" xfId="7509" xr:uid="{00000000-0005-0000-0000-0000981C0000}"/>
    <cellStyle name="20% - Accent1 2 2 5 4 2 2 4" xfId="7510" xr:uid="{00000000-0005-0000-0000-0000991C0000}"/>
    <cellStyle name="20% - Accent1 2 2 5 4 2 3" xfId="7511" xr:uid="{00000000-0005-0000-0000-00009A1C0000}"/>
    <cellStyle name="20% - Accent1 2 2 5 4 2 3 2" xfId="7512" xr:uid="{00000000-0005-0000-0000-00009B1C0000}"/>
    <cellStyle name="20% - Accent1 2 2 5 4 2 3 2 2" xfId="7513" xr:uid="{00000000-0005-0000-0000-00009C1C0000}"/>
    <cellStyle name="20% - Accent1 2 2 5 4 2 3 2 2 2" xfId="7514" xr:uid="{00000000-0005-0000-0000-00009D1C0000}"/>
    <cellStyle name="20% - Accent1 2 2 5 4 2 3 2 3" xfId="7515" xr:uid="{00000000-0005-0000-0000-00009E1C0000}"/>
    <cellStyle name="20% - Accent1 2 2 5 4 2 3 3" xfId="7516" xr:uid="{00000000-0005-0000-0000-00009F1C0000}"/>
    <cellStyle name="20% - Accent1 2 2 5 4 2 3 3 2" xfId="7517" xr:uid="{00000000-0005-0000-0000-0000A01C0000}"/>
    <cellStyle name="20% - Accent1 2 2 5 4 2 3 4" xfId="7518" xr:uid="{00000000-0005-0000-0000-0000A11C0000}"/>
    <cellStyle name="20% - Accent1 2 2 5 4 2 4" xfId="7519" xr:uid="{00000000-0005-0000-0000-0000A21C0000}"/>
    <cellStyle name="20% - Accent1 2 2 5 4 2 4 2" xfId="7520" xr:uid="{00000000-0005-0000-0000-0000A31C0000}"/>
    <cellStyle name="20% - Accent1 2 2 5 4 2 4 2 2" xfId="7521" xr:uid="{00000000-0005-0000-0000-0000A41C0000}"/>
    <cellStyle name="20% - Accent1 2 2 5 4 2 4 2 2 2" xfId="7522" xr:uid="{00000000-0005-0000-0000-0000A51C0000}"/>
    <cellStyle name="20% - Accent1 2 2 5 4 2 4 2 3" xfId="7523" xr:uid="{00000000-0005-0000-0000-0000A61C0000}"/>
    <cellStyle name="20% - Accent1 2 2 5 4 2 4 3" xfId="7524" xr:uid="{00000000-0005-0000-0000-0000A71C0000}"/>
    <cellStyle name="20% - Accent1 2 2 5 4 2 4 3 2" xfId="7525" xr:uid="{00000000-0005-0000-0000-0000A81C0000}"/>
    <cellStyle name="20% - Accent1 2 2 5 4 2 4 4" xfId="7526" xr:uid="{00000000-0005-0000-0000-0000A91C0000}"/>
    <cellStyle name="20% - Accent1 2 2 5 4 2 5" xfId="7527" xr:uid="{00000000-0005-0000-0000-0000AA1C0000}"/>
    <cellStyle name="20% - Accent1 2 2 5 4 2 5 2" xfId="7528" xr:uid="{00000000-0005-0000-0000-0000AB1C0000}"/>
    <cellStyle name="20% - Accent1 2 2 5 4 2 5 2 2" xfId="7529" xr:uid="{00000000-0005-0000-0000-0000AC1C0000}"/>
    <cellStyle name="20% - Accent1 2 2 5 4 2 5 3" xfId="7530" xr:uid="{00000000-0005-0000-0000-0000AD1C0000}"/>
    <cellStyle name="20% - Accent1 2 2 5 4 2 6" xfId="7531" xr:uid="{00000000-0005-0000-0000-0000AE1C0000}"/>
    <cellStyle name="20% - Accent1 2 2 5 4 2 6 2" xfId="7532" xr:uid="{00000000-0005-0000-0000-0000AF1C0000}"/>
    <cellStyle name="20% - Accent1 2 2 5 4 2 6 2 2" xfId="7533" xr:uid="{00000000-0005-0000-0000-0000B01C0000}"/>
    <cellStyle name="20% - Accent1 2 2 5 4 2 6 3" xfId="7534" xr:uid="{00000000-0005-0000-0000-0000B11C0000}"/>
    <cellStyle name="20% - Accent1 2 2 5 4 2 7" xfId="7535" xr:uid="{00000000-0005-0000-0000-0000B21C0000}"/>
    <cellStyle name="20% - Accent1 2 2 5 4 2 7 2" xfId="7536" xr:uid="{00000000-0005-0000-0000-0000B31C0000}"/>
    <cellStyle name="20% - Accent1 2 2 5 4 2 8" xfId="7537" xr:uid="{00000000-0005-0000-0000-0000B41C0000}"/>
    <cellStyle name="20% - Accent1 2 2 5 4 2 8 2" xfId="7538" xr:uid="{00000000-0005-0000-0000-0000B51C0000}"/>
    <cellStyle name="20% - Accent1 2 2 5 4 2 9" xfId="7539" xr:uid="{00000000-0005-0000-0000-0000B61C0000}"/>
    <cellStyle name="20% - Accent1 2 2 5 4 3" xfId="7540" xr:uid="{00000000-0005-0000-0000-0000B71C0000}"/>
    <cellStyle name="20% - Accent1 2 2 5 4 3 2" xfId="7541" xr:uid="{00000000-0005-0000-0000-0000B81C0000}"/>
    <cellStyle name="20% - Accent1 2 2 5 4 3 2 2" xfId="7542" xr:uid="{00000000-0005-0000-0000-0000B91C0000}"/>
    <cellStyle name="20% - Accent1 2 2 5 4 3 2 2 2" xfId="7543" xr:uid="{00000000-0005-0000-0000-0000BA1C0000}"/>
    <cellStyle name="20% - Accent1 2 2 5 4 3 2 2 2 2" xfId="7544" xr:uid="{00000000-0005-0000-0000-0000BB1C0000}"/>
    <cellStyle name="20% - Accent1 2 2 5 4 3 2 2 3" xfId="7545" xr:uid="{00000000-0005-0000-0000-0000BC1C0000}"/>
    <cellStyle name="20% - Accent1 2 2 5 4 3 2 3" xfId="7546" xr:uid="{00000000-0005-0000-0000-0000BD1C0000}"/>
    <cellStyle name="20% - Accent1 2 2 5 4 3 2 3 2" xfId="7547" xr:uid="{00000000-0005-0000-0000-0000BE1C0000}"/>
    <cellStyle name="20% - Accent1 2 2 5 4 3 2 4" xfId="7548" xr:uid="{00000000-0005-0000-0000-0000BF1C0000}"/>
    <cellStyle name="20% - Accent1 2 2 5 4 3 3" xfId="7549" xr:uid="{00000000-0005-0000-0000-0000C01C0000}"/>
    <cellStyle name="20% - Accent1 2 2 5 4 3 3 2" xfId="7550" xr:uid="{00000000-0005-0000-0000-0000C11C0000}"/>
    <cellStyle name="20% - Accent1 2 2 5 4 3 3 2 2" xfId="7551" xr:uid="{00000000-0005-0000-0000-0000C21C0000}"/>
    <cellStyle name="20% - Accent1 2 2 5 4 3 3 2 2 2" xfId="7552" xr:uid="{00000000-0005-0000-0000-0000C31C0000}"/>
    <cellStyle name="20% - Accent1 2 2 5 4 3 3 2 3" xfId="7553" xr:uid="{00000000-0005-0000-0000-0000C41C0000}"/>
    <cellStyle name="20% - Accent1 2 2 5 4 3 3 3" xfId="7554" xr:uid="{00000000-0005-0000-0000-0000C51C0000}"/>
    <cellStyle name="20% - Accent1 2 2 5 4 3 3 3 2" xfId="7555" xr:uid="{00000000-0005-0000-0000-0000C61C0000}"/>
    <cellStyle name="20% - Accent1 2 2 5 4 3 3 4" xfId="7556" xr:uid="{00000000-0005-0000-0000-0000C71C0000}"/>
    <cellStyle name="20% - Accent1 2 2 5 4 3 4" xfId="7557" xr:uid="{00000000-0005-0000-0000-0000C81C0000}"/>
    <cellStyle name="20% - Accent1 2 2 5 4 3 4 2" xfId="7558" xr:uid="{00000000-0005-0000-0000-0000C91C0000}"/>
    <cellStyle name="20% - Accent1 2 2 5 4 3 4 2 2" xfId="7559" xr:uid="{00000000-0005-0000-0000-0000CA1C0000}"/>
    <cellStyle name="20% - Accent1 2 2 5 4 3 4 2 2 2" xfId="7560" xr:uid="{00000000-0005-0000-0000-0000CB1C0000}"/>
    <cellStyle name="20% - Accent1 2 2 5 4 3 4 2 3" xfId="7561" xr:uid="{00000000-0005-0000-0000-0000CC1C0000}"/>
    <cellStyle name="20% - Accent1 2 2 5 4 3 4 3" xfId="7562" xr:uid="{00000000-0005-0000-0000-0000CD1C0000}"/>
    <cellStyle name="20% - Accent1 2 2 5 4 3 4 3 2" xfId="7563" xr:uid="{00000000-0005-0000-0000-0000CE1C0000}"/>
    <cellStyle name="20% - Accent1 2 2 5 4 3 4 4" xfId="7564" xr:uid="{00000000-0005-0000-0000-0000CF1C0000}"/>
    <cellStyle name="20% - Accent1 2 2 5 4 3 5" xfId="7565" xr:uid="{00000000-0005-0000-0000-0000D01C0000}"/>
    <cellStyle name="20% - Accent1 2 2 5 4 3 5 2" xfId="7566" xr:uid="{00000000-0005-0000-0000-0000D11C0000}"/>
    <cellStyle name="20% - Accent1 2 2 5 4 3 5 2 2" xfId="7567" xr:uid="{00000000-0005-0000-0000-0000D21C0000}"/>
    <cellStyle name="20% - Accent1 2 2 5 4 3 5 3" xfId="7568" xr:uid="{00000000-0005-0000-0000-0000D31C0000}"/>
    <cellStyle name="20% - Accent1 2 2 5 4 3 6" xfId="7569" xr:uid="{00000000-0005-0000-0000-0000D41C0000}"/>
    <cellStyle name="20% - Accent1 2 2 5 4 3 6 2" xfId="7570" xr:uid="{00000000-0005-0000-0000-0000D51C0000}"/>
    <cellStyle name="20% - Accent1 2 2 5 4 3 6 2 2" xfId="7571" xr:uid="{00000000-0005-0000-0000-0000D61C0000}"/>
    <cellStyle name="20% - Accent1 2 2 5 4 3 6 3" xfId="7572" xr:uid="{00000000-0005-0000-0000-0000D71C0000}"/>
    <cellStyle name="20% - Accent1 2 2 5 4 3 7" xfId="7573" xr:uid="{00000000-0005-0000-0000-0000D81C0000}"/>
    <cellStyle name="20% - Accent1 2 2 5 4 3 7 2" xfId="7574" xr:uid="{00000000-0005-0000-0000-0000D91C0000}"/>
    <cellStyle name="20% - Accent1 2 2 5 4 3 8" xfId="7575" xr:uid="{00000000-0005-0000-0000-0000DA1C0000}"/>
    <cellStyle name="20% - Accent1 2 2 5 4 3 8 2" xfId="7576" xr:uid="{00000000-0005-0000-0000-0000DB1C0000}"/>
    <cellStyle name="20% - Accent1 2 2 5 4 3 9" xfId="7577" xr:uid="{00000000-0005-0000-0000-0000DC1C0000}"/>
    <cellStyle name="20% - Accent1 2 2 5 4 4" xfId="7578" xr:uid="{00000000-0005-0000-0000-0000DD1C0000}"/>
    <cellStyle name="20% - Accent1 2 2 5 4 4 2" xfId="7579" xr:uid="{00000000-0005-0000-0000-0000DE1C0000}"/>
    <cellStyle name="20% - Accent1 2 2 5 4 4 2 2" xfId="7580" xr:uid="{00000000-0005-0000-0000-0000DF1C0000}"/>
    <cellStyle name="20% - Accent1 2 2 5 4 4 2 2 2" xfId="7581" xr:uid="{00000000-0005-0000-0000-0000E01C0000}"/>
    <cellStyle name="20% - Accent1 2 2 5 4 4 2 3" xfId="7582" xr:uid="{00000000-0005-0000-0000-0000E11C0000}"/>
    <cellStyle name="20% - Accent1 2 2 5 4 4 3" xfId="7583" xr:uid="{00000000-0005-0000-0000-0000E21C0000}"/>
    <cellStyle name="20% - Accent1 2 2 5 4 4 3 2" xfId="7584" xr:uid="{00000000-0005-0000-0000-0000E31C0000}"/>
    <cellStyle name="20% - Accent1 2 2 5 4 4 4" xfId="7585" xr:uid="{00000000-0005-0000-0000-0000E41C0000}"/>
    <cellStyle name="20% - Accent1 2 2 5 4 5" xfId="7586" xr:uid="{00000000-0005-0000-0000-0000E51C0000}"/>
    <cellStyle name="20% - Accent1 2 2 5 4 5 2" xfId="7587" xr:uid="{00000000-0005-0000-0000-0000E61C0000}"/>
    <cellStyle name="20% - Accent1 2 2 5 4 5 2 2" xfId="7588" xr:uid="{00000000-0005-0000-0000-0000E71C0000}"/>
    <cellStyle name="20% - Accent1 2 2 5 4 5 2 2 2" xfId="7589" xr:uid="{00000000-0005-0000-0000-0000E81C0000}"/>
    <cellStyle name="20% - Accent1 2 2 5 4 5 2 3" xfId="7590" xr:uid="{00000000-0005-0000-0000-0000E91C0000}"/>
    <cellStyle name="20% - Accent1 2 2 5 4 5 3" xfId="7591" xr:uid="{00000000-0005-0000-0000-0000EA1C0000}"/>
    <cellStyle name="20% - Accent1 2 2 5 4 5 3 2" xfId="7592" xr:uid="{00000000-0005-0000-0000-0000EB1C0000}"/>
    <cellStyle name="20% - Accent1 2 2 5 4 5 4" xfId="7593" xr:uid="{00000000-0005-0000-0000-0000EC1C0000}"/>
    <cellStyle name="20% - Accent1 2 2 5 4 6" xfId="7594" xr:uid="{00000000-0005-0000-0000-0000ED1C0000}"/>
    <cellStyle name="20% - Accent1 2 2 5 4 6 2" xfId="7595" xr:uid="{00000000-0005-0000-0000-0000EE1C0000}"/>
    <cellStyle name="20% - Accent1 2 2 5 4 6 2 2" xfId="7596" xr:uid="{00000000-0005-0000-0000-0000EF1C0000}"/>
    <cellStyle name="20% - Accent1 2 2 5 4 6 2 2 2" xfId="7597" xr:uid="{00000000-0005-0000-0000-0000F01C0000}"/>
    <cellStyle name="20% - Accent1 2 2 5 4 6 2 3" xfId="7598" xr:uid="{00000000-0005-0000-0000-0000F11C0000}"/>
    <cellStyle name="20% - Accent1 2 2 5 4 6 3" xfId="7599" xr:uid="{00000000-0005-0000-0000-0000F21C0000}"/>
    <cellStyle name="20% - Accent1 2 2 5 4 6 3 2" xfId="7600" xr:uid="{00000000-0005-0000-0000-0000F31C0000}"/>
    <cellStyle name="20% - Accent1 2 2 5 4 6 4" xfId="7601" xr:uid="{00000000-0005-0000-0000-0000F41C0000}"/>
    <cellStyle name="20% - Accent1 2 2 5 4 7" xfId="7602" xr:uid="{00000000-0005-0000-0000-0000F51C0000}"/>
    <cellStyle name="20% - Accent1 2 2 5 4 7 2" xfId="7603" xr:uid="{00000000-0005-0000-0000-0000F61C0000}"/>
    <cellStyle name="20% - Accent1 2 2 5 4 7 2 2" xfId="7604" xr:uid="{00000000-0005-0000-0000-0000F71C0000}"/>
    <cellStyle name="20% - Accent1 2 2 5 4 7 3" xfId="7605" xr:uid="{00000000-0005-0000-0000-0000F81C0000}"/>
    <cellStyle name="20% - Accent1 2 2 5 4 8" xfId="7606" xr:uid="{00000000-0005-0000-0000-0000F91C0000}"/>
    <cellStyle name="20% - Accent1 2 2 5 4 8 2" xfId="7607" xr:uid="{00000000-0005-0000-0000-0000FA1C0000}"/>
    <cellStyle name="20% - Accent1 2 2 5 4 8 2 2" xfId="7608" xr:uid="{00000000-0005-0000-0000-0000FB1C0000}"/>
    <cellStyle name="20% - Accent1 2 2 5 4 8 3" xfId="7609" xr:uid="{00000000-0005-0000-0000-0000FC1C0000}"/>
    <cellStyle name="20% - Accent1 2 2 5 4 9" xfId="7610" xr:uid="{00000000-0005-0000-0000-0000FD1C0000}"/>
    <cellStyle name="20% - Accent1 2 2 5 4 9 2" xfId="7611" xr:uid="{00000000-0005-0000-0000-0000FE1C0000}"/>
    <cellStyle name="20% - Accent1 2 2 5 5" xfId="7612" xr:uid="{00000000-0005-0000-0000-0000FF1C0000}"/>
    <cellStyle name="20% - Accent1 2 2 5 5 10" xfId="7613" xr:uid="{00000000-0005-0000-0000-0000001D0000}"/>
    <cellStyle name="20% - Accent1 2 2 5 5 10 2" xfId="7614" xr:uid="{00000000-0005-0000-0000-0000011D0000}"/>
    <cellStyle name="20% - Accent1 2 2 5 5 11" xfId="7615" xr:uid="{00000000-0005-0000-0000-0000021D0000}"/>
    <cellStyle name="20% - Accent1 2 2 5 5 2" xfId="7616" xr:uid="{00000000-0005-0000-0000-0000031D0000}"/>
    <cellStyle name="20% - Accent1 2 2 5 5 2 2" xfId="7617" xr:uid="{00000000-0005-0000-0000-0000041D0000}"/>
    <cellStyle name="20% - Accent1 2 2 5 5 2 2 2" xfId="7618" xr:uid="{00000000-0005-0000-0000-0000051D0000}"/>
    <cellStyle name="20% - Accent1 2 2 5 5 2 2 2 2" xfId="7619" xr:uid="{00000000-0005-0000-0000-0000061D0000}"/>
    <cellStyle name="20% - Accent1 2 2 5 5 2 2 2 2 2" xfId="7620" xr:uid="{00000000-0005-0000-0000-0000071D0000}"/>
    <cellStyle name="20% - Accent1 2 2 5 5 2 2 2 3" xfId="7621" xr:uid="{00000000-0005-0000-0000-0000081D0000}"/>
    <cellStyle name="20% - Accent1 2 2 5 5 2 2 3" xfId="7622" xr:uid="{00000000-0005-0000-0000-0000091D0000}"/>
    <cellStyle name="20% - Accent1 2 2 5 5 2 2 3 2" xfId="7623" xr:uid="{00000000-0005-0000-0000-00000A1D0000}"/>
    <cellStyle name="20% - Accent1 2 2 5 5 2 2 4" xfId="7624" xr:uid="{00000000-0005-0000-0000-00000B1D0000}"/>
    <cellStyle name="20% - Accent1 2 2 5 5 2 3" xfId="7625" xr:uid="{00000000-0005-0000-0000-00000C1D0000}"/>
    <cellStyle name="20% - Accent1 2 2 5 5 2 3 2" xfId="7626" xr:uid="{00000000-0005-0000-0000-00000D1D0000}"/>
    <cellStyle name="20% - Accent1 2 2 5 5 2 3 2 2" xfId="7627" xr:uid="{00000000-0005-0000-0000-00000E1D0000}"/>
    <cellStyle name="20% - Accent1 2 2 5 5 2 3 2 2 2" xfId="7628" xr:uid="{00000000-0005-0000-0000-00000F1D0000}"/>
    <cellStyle name="20% - Accent1 2 2 5 5 2 3 2 3" xfId="7629" xr:uid="{00000000-0005-0000-0000-0000101D0000}"/>
    <cellStyle name="20% - Accent1 2 2 5 5 2 3 3" xfId="7630" xr:uid="{00000000-0005-0000-0000-0000111D0000}"/>
    <cellStyle name="20% - Accent1 2 2 5 5 2 3 3 2" xfId="7631" xr:uid="{00000000-0005-0000-0000-0000121D0000}"/>
    <cellStyle name="20% - Accent1 2 2 5 5 2 3 4" xfId="7632" xr:uid="{00000000-0005-0000-0000-0000131D0000}"/>
    <cellStyle name="20% - Accent1 2 2 5 5 2 4" xfId="7633" xr:uid="{00000000-0005-0000-0000-0000141D0000}"/>
    <cellStyle name="20% - Accent1 2 2 5 5 2 4 2" xfId="7634" xr:uid="{00000000-0005-0000-0000-0000151D0000}"/>
    <cellStyle name="20% - Accent1 2 2 5 5 2 4 2 2" xfId="7635" xr:uid="{00000000-0005-0000-0000-0000161D0000}"/>
    <cellStyle name="20% - Accent1 2 2 5 5 2 4 2 2 2" xfId="7636" xr:uid="{00000000-0005-0000-0000-0000171D0000}"/>
    <cellStyle name="20% - Accent1 2 2 5 5 2 4 2 3" xfId="7637" xr:uid="{00000000-0005-0000-0000-0000181D0000}"/>
    <cellStyle name="20% - Accent1 2 2 5 5 2 4 3" xfId="7638" xr:uid="{00000000-0005-0000-0000-0000191D0000}"/>
    <cellStyle name="20% - Accent1 2 2 5 5 2 4 3 2" xfId="7639" xr:uid="{00000000-0005-0000-0000-00001A1D0000}"/>
    <cellStyle name="20% - Accent1 2 2 5 5 2 4 4" xfId="7640" xr:uid="{00000000-0005-0000-0000-00001B1D0000}"/>
    <cellStyle name="20% - Accent1 2 2 5 5 2 5" xfId="7641" xr:uid="{00000000-0005-0000-0000-00001C1D0000}"/>
    <cellStyle name="20% - Accent1 2 2 5 5 2 5 2" xfId="7642" xr:uid="{00000000-0005-0000-0000-00001D1D0000}"/>
    <cellStyle name="20% - Accent1 2 2 5 5 2 5 2 2" xfId="7643" xr:uid="{00000000-0005-0000-0000-00001E1D0000}"/>
    <cellStyle name="20% - Accent1 2 2 5 5 2 5 3" xfId="7644" xr:uid="{00000000-0005-0000-0000-00001F1D0000}"/>
    <cellStyle name="20% - Accent1 2 2 5 5 2 6" xfId="7645" xr:uid="{00000000-0005-0000-0000-0000201D0000}"/>
    <cellStyle name="20% - Accent1 2 2 5 5 2 6 2" xfId="7646" xr:uid="{00000000-0005-0000-0000-0000211D0000}"/>
    <cellStyle name="20% - Accent1 2 2 5 5 2 6 2 2" xfId="7647" xr:uid="{00000000-0005-0000-0000-0000221D0000}"/>
    <cellStyle name="20% - Accent1 2 2 5 5 2 6 3" xfId="7648" xr:uid="{00000000-0005-0000-0000-0000231D0000}"/>
    <cellStyle name="20% - Accent1 2 2 5 5 2 7" xfId="7649" xr:uid="{00000000-0005-0000-0000-0000241D0000}"/>
    <cellStyle name="20% - Accent1 2 2 5 5 2 7 2" xfId="7650" xr:uid="{00000000-0005-0000-0000-0000251D0000}"/>
    <cellStyle name="20% - Accent1 2 2 5 5 2 8" xfId="7651" xr:uid="{00000000-0005-0000-0000-0000261D0000}"/>
    <cellStyle name="20% - Accent1 2 2 5 5 2 8 2" xfId="7652" xr:uid="{00000000-0005-0000-0000-0000271D0000}"/>
    <cellStyle name="20% - Accent1 2 2 5 5 2 9" xfId="7653" xr:uid="{00000000-0005-0000-0000-0000281D0000}"/>
    <cellStyle name="20% - Accent1 2 2 5 5 3" xfId="7654" xr:uid="{00000000-0005-0000-0000-0000291D0000}"/>
    <cellStyle name="20% - Accent1 2 2 5 5 3 2" xfId="7655" xr:uid="{00000000-0005-0000-0000-00002A1D0000}"/>
    <cellStyle name="20% - Accent1 2 2 5 5 3 2 2" xfId="7656" xr:uid="{00000000-0005-0000-0000-00002B1D0000}"/>
    <cellStyle name="20% - Accent1 2 2 5 5 3 2 2 2" xfId="7657" xr:uid="{00000000-0005-0000-0000-00002C1D0000}"/>
    <cellStyle name="20% - Accent1 2 2 5 5 3 2 2 2 2" xfId="7658" xr:uid="{00000000-0005-0000-0000-00002D1D0000}"/>
    <cellStyle name="20% - Accent1 2 2 5 5 3 2 2 3" xfId="7659" xr:uid="{00000000-0005-0000-0000-00002E1D0000}"/>
    <cellStyle name="20% - Accent1 2 2 5 5 3 2 3" xfId="7660" xr:uid="{00000000-0005-0000-0000-00002F1D0000}"/>
    <cellStyle name="20% - Accent1 2 2 5 5 3 2 3 2" xfId="7661" xr:uid="{00000000-0005-0000-0000-0000301D0000}"/>
    <cellStyle name="20% - Accent1 2 2 5 5 3 2 4" xfId="7662" xr:uid="{00000000-0005-0000-0000-0000311D0000}"/>
    <cellStyle name="20% - Accent1 2 2 5 5 3 3" xfId="7663" xr:uid="{00000000-0005-0000-0000-0000321D0000}"/>
    <cellStyle name="20% - Accent1 2 2 5 5 3 3 2" xfId="7664" xr:uid="{00000000-0005-0000-0000-0000331D0000}"/>
    <cellStyle name="20% - Accent1 2 2 5 5 3 3 2 2" xfId="7665" xr:uid="{00000000-0005-0000-0000-0000341D0000}"/>
    <cellStyle name="20% - Accent1 2 2 5 5 3 3 2 2 2" xfId="7666" xr:uid="{00000000-0005-0000-0000-0000351D0000}"/>
    <cellStyle name="20% - Accent1 2 2 5 5 3 3 2 3" xfId="7667" xr:uid="{00000000-0005-0000-0000-0000361D0000}"/>
    <cellStyle name="20% - Accent1 2 2 5 5 3 3 3" xfId="7668" xr:uid="{00000000-0005-0000-0000-0000371D0000}"/>
    <cellStyle name="20% - Accent1 2 2 5 5 3 3 3 2" xfId="7669" xr:uid="{00000000-0005-0000-0000-0000381D0000}"/>
    <cellStyle name="20% - Accent1 2 2 5 5 3 3 4" xfId="7670" xr:uid="{00000000-0005-0000-0000-0000391D0000}"/>
    <cellStyle name="20% - Accent1 2 2 5 5 3 4" xfId="7671" xr:uid="{00000000-0005-0000-0000-00003A1D0000}"/>
    <cellStyle name="20% - Accent1 2 2 5 5 3 4 2" xfId="7672" xr:uid="{00000000-0005-0000-0000-00003B1D0000}"/>
    <cellStyle name="20% - Accent1 2 2 5 5 3 4 2 2" xfId="7673" xr:uid="{00000000-0005-0000-0000-00003C1D0000}"/>
    <cellStyle name="20% - Accent1 2 2 5 5 3 4 2 2 2" xfId="7674" xr:uid="{00000000-0005-0000-0000-00003D1D0000}"/>
    <cellStyle name="20% - Accent1 2 2 5 5 3 4 2 3" xfId="7675" xr:uid="{00000000-0005-0000-0000-00003E1D0000}"/>
    <cellStyle name="20% - Accent1 2 2 5 5 3 4 3" xfId="7676" xr:uid="{00000000-0005-0000-0000-00003F1D0000}"/>
    <cellStyle name="20% - Accent1 2 2 5 5 3 4 3 2" xfId="7677" xr:uid="{00000000-0005-0000-0000-0000401D0000}"/>
    <cellStyle name="20% - Accent1 2 2 5 5 3 4 4" xfId="7678" xr:uid="{00000000-0005-0000-0000-0000411D0000}"/>
    <cellStyle name="20% - Accent1 2 2 5 5 3 5" xfId="7679" xr:uid="{00000000-0005-0000-0000-0000421D0000}"/>
    <cellStyle name="20% - Accent1 2 2 5 5 3 5 2" xfId="7680" xr:uid="{00000000-0005-0000-0000-0000431D0000}"/>
    <cellStyle name="20% - Accent1 2 2 5 5 3 5 2 2" xfId="7681" xr:uid="{00000000-0005-0000-0000-0000441D0000}"/>
    <cellStyle name="20% - Accent1 2 2 5 5 3 5 3" xfId="7682" xr:uid="{00000000-0005-0000-0000-0000451D0000}"/>
    <cellStyle name="20% - Accent1 2 2 5 5 3 6" xfId="7683" xr:uid="{00000000-0005-0000-0000-0000461D0000}"/>
    <cellStyle name="20% - Accent1 2 2 5 5 3 6 2" xfId="7684" xr:uid="{00000000-0005-0000-0000-0000471D0000}"/>
    <cellStyle name="20% - Accent1 2 2 5 5 3 6 2 2" xfId="7685" xr:uid="{00000000-0005-0000-0000-0000481D0000}"/>
    <cellStyle name="20% - Accent1 2 2 5 5 3 6 3" xfId="7686" xr:uid="{00000000-0005-0000-0000-0000491D0000}"/>
    <cellStyle name="20% - Accent1 2 2 5 5 3 7" xfId="7687" xr:uid="{00000000-0005-0000-0000-00004A1D0000}"/>
    <cellStyle name="20% - Accent1 2 2 5 5 3 7 2" xfId="7688" xr:uid="{00000000-0005-0000-0000-00004B1D0000}"/>
    <cellStyle name="20% - Accent1 2 2 5 5 3 8" xfId="7689" xr:uid="{00000000-0005-0000-0000-00004C1D0000}"/>
    <cellStyle name="20% - Accent1 2 2 5 5 3 8 2" xfId="7690" xr:uid="{00000000-0005-0000-0000-00004D1D0000}"/>
    <cellStyle name="20% - Accent1 2 2 5 5 3 9" xfId="7691" xr:uid="{00000000-0005-0000-0000-00004E1D0000}"/>
    <cellStyle name="20% - Accent1 2 2 5 5 4" xfId="7692" xr:uid="{00000000-0005-0000-0000-00004F1D0000}"/>
    <cellStyle name="20% - Accent1 2 2 5 5 4 2" xfId="7693" xr:uid="{00000000-0005-0000-0000-0000501D0000}"/>
    <cellStyle name="20% - Accent1 2 2 5 5 4 2 2" xfId="7694" xr:uid="{00000000-0005-0000-0000-0000511D0000}"/>
    <cellStyle name="20% - Accent1 2 2 5 5 4 2 2 2" xfId="7695" xr:uid="{00000000-0005-0000-0000-0000521D0000}"/>
    <cellStyle name="20% - Accent1 2 2 5 5 4 2 3" xfId="7696" xr:uid="{00000000-0005-0000-0000-0000531D0000}"/>
    <cellStyle name="20% - Accent1 2 2 5 5 4 3" xfId="7697" xr:uid="{00000000-0005-0000-0000-0000541D0000}"/>
    <cellStyle name="20% - Accent1 2 2 5 5 4 3 2" xfId="7698" xr:uid="{00000000-0005-0000-0000-0000551D0000}"/>
    <cellStyle name="20% - Accent1 2 2 5 5 4 4" xfId="7699" xr:uid="{00000000-0005-0000-0000-0000561D0000}"/>
    <cellStyle name="20% - Accent1 2 2 5 5 5" xfId="7700" xr:uid="{00000000-0005-0000-0000-0000571D0000}"/>
    <cellStyle name="20% - Accent1 2 2 5 5 5 2" xfId="7701" xr:uid="{00000000-0005-0000-0000-0000581D0000}"/>
    <cellStyle name="20% - Accent1 2 2 5 5 5 2 2" xfId="7702" xr:uid="{00000000-0005-0000-0000-0000591D0000}"/>
    <cellStyle name="20% - Accent1 2 2 5 5 5 2 2 2" xfId="7703" xr:uid="{00000000-0005-0000-0000-00005A1D0000}"/>
    <cellStyle name="20% - Accent1 2 2 5 5 5 2 3" xfId="7704" xr:uid="{00000000-0005-0000-0000-00005B1D0000}"/>
    <cellStyle name="20% - Accent1 2 2 5 5 5 3" xfId="7705" xr:uid="{00000000-0005-0000-0000-00005C1D0000}"/>
    <cellStyle name="20% - Accent1 2 2 5 5 5 3 2" xfId="7706" xr:uid="{00000000-0005-0000-0000-00005D1D0000}"/>
    <cellStyle name="20% - Accent1 2 2 5 5 5 4" xfId="7707" xr:uid="{00000000-0005-0000-0000-00005E1D0000}"/>
    <cellStyle name="20% - Accent1 2 2 5 5 6" xfId="7708" xr:uid="{00000000-0005-0000-0000-00005F1D0000}"/>
    <cellStyle name="20% - Accent1 2 2 5 5 6 2" xfId="7709" xr:uid="{00000000-0005-0000-0000-0000601D0000}"/>
    <cellStyle name="20% - Accent1 2 2 5 5 6 2 2" xfId="7710" xr:uid="{00000000-0005-0000-0000-0000611D0000}"/>
    <cellStyle name="20% - Accent1 2 2 5 5 6 2 2 2" xfId="7711" xr:uid="{00000000-0005-0000-0000-0000621D0000}"/>
    <cellStyle name="20% - Accent1 2 2 5 5 6 2 3" xfId="7712" xr:uid="{00000000-0005-0000-0000-0000631D0000}"/>
    <cellStyle name="20% - Accent1 2 2 5 5 6 3" xfId="7713" xr:uid="{00000000-0005-0000-0000-0000641D0000}"/>
    <cellStyle name="20% - Accent1 2 2 5 5 6 3 2" xfId="7714" xr:uid="{00000000-0005-0000-0000-0000651D0000}"/>
    <cellStyle name="20% - Accent1 2 2 5 5 6 4" xfId="7715" xr:uid="{00000000-0005-0000-0000-0000661D0000}"/>
    <cellStyle name="20% - Accent1 2 2 5 5 7" xfId="7716" xr:uid="{00000000-0005-0000-0000-0000671D0000}"/>
    <cellStyle name="20% - Accent1 2 2 5 5 7 2" xfId="7717" xr:uid="{00000000-0005-0000-0000-0000681D0000}"/>
    <cellStyle name="20% - Accent1 2 2 5 5 7 2 2" xfId="7718" xr:uid="{00000000-0005-0000-0000-0000691D0000}"/>
    <cellStyle name="20% - Accent1 2 2 5 5 7 3" xfId="7719" xr:uid="{00000000-0005-0000-0000-00006A1D0000}"/>
    <cellStyle name="20% - Accent1 2 2 5 5 8" xfId="7720" xr:uid="{00000000-0005-0000-0000-00006B1D0000}"/>
    <cellStyle name="20% - Accent1 2 2 5 5 8 2" xfId="7721" xr:uid="{00000000-0005-0000-0000-00006C1D0000}"/>
    <cellStyle name="20% - Accent1 2 2 5 5 8 2 2" xfId="7722" xr:uid="{00000000-0005-0000-0000-00006D1D0000}"/>
    <cellStyle name="20% - Accent1 2 2 5 5 8 3" xfId="7723" xr:uid="{00000000-0005-0000-0000-00006E1D0000}"/>
    <cellStyle name="20% - Accent1 2 2 5 5 9" xfId="7724" xr:uid="{00000000-0005-0000-0000-00006F1D0000}"/>
    <cellStyle name="20% - Accent1 2 2 5 5 9 2" xfId="7725" xr:uid="{00000000-0005-0000-0000-0000701D0000}"/>
    <cellStyle name="20% - Accent1 2 2 5 6" xfId="7726" xr:uid="{00000000-0005-0000-0000-0000711D0000}"/>
    <cellStyle name="20% - Accent1 2 2 5 6 2" xfId="7727" xr:uid="{00000000-0005-0000-0000-0000721D0000}"/>
    <cellStyle name="20% - Accent1 2 2 5 6 2 2" xfId="7728" xr:uid="{00000000-0005-0000-0000-0000731D0000}"/>
    <cellStyle name="20% - Accent1 2 2 5 6 2 2 2" xfId="7729" xr:uid="{00000000-0005-0000-0000-0000741D0000}"/>
    <cellStyle name="20% - Accent1 2 2 5 6 2 2 2 2" xfId="7730" xr:uid="{00000000-0005-0000-0000-0000751D0000}"/>
    <cellStyle name="20% - Accent1 2 2 5 6 2 2 3" xfId="7731" xr:uid="{00000000-0005-0000-0000-0000761D0000}"/>
    <cellStyle name="20% - Accent1 2 2 5 6 2 3" xfId="7732" xr:uid="{00000000-0005-0000-0000-0000771D0000}"/>
    <cellStyle name="20% - Accent1 2 2 5 6 2 3 2" xfId="7733" xr:uid="{00000000-0005-0000-0000-0000781D0000}"/>
    <cellStyle name="20% - Accent1 2 2 5 6 2 4" xfId="7734" xr:uid="{00000000-0005-0000-0000-0000791D0000}"/>
    <cellStyle name="20% - Accent1 2 2 5 6 3" xfId="7735" xr:uid="{00000000-0005-0000-0000-00007A1D0000}"/>
    <cellStyle name="20% - Accent1 2 2 5 6 3 2" xfId="7736" xr:uid="{00000000-0005-0000-0000-00007B1D0000}"/>
    <cellStyle name="20% - Accent1 2 2 5 6 3 2 2" xfId="7737" xr:uid="{00000000-0005-0000-0000-00007C1D0000}"/>
    <cellStyle name="20% - Accent1 2 2 5 6 3 2 2 2" xfId="7738" xr:uid="{00000000-0005-0000-0000-00007D1D0000}"/>
    <cellStyle name="20% - Accent1 2 2 5 6 3 2 3" xfId="7739" xr:uid="{00000000-0005-0000-0000-00007E1D0000}"/>
    <cellStyle name="20% - Accent1 2 2 5 6 3 3" xfId="7740" xr:uid="{00000000-0005-0000-0000-00007F1D0000}"/>
    <cellStyle name="20% - Accent1 2 2 5 6 3 3 2" xfId="7741" xr:uid="{00000000-0005-0000-0000-0000801D0000}"/>
    <cellStyle name="20% - Accent1 2 2 5 6 3 4" xfId="7742" xr:uid="{00000000-0005-0000-0000-0000811D0000}"/>
    <cellStyle name="20% - Accent1 2 2 5 6 4" xfId="7743" xr:uid="{00000000-0005-0000-0000-0000821D0000}"/>
    <cellStyle name="20% - Accent1 2 2 5 6 4 2" xfId="7744" xr:uid="{00000000-0005-0000-0000-0000831D0000}"/>
    <cellStyle name="20% - Accent1 2 2 5 6 4 2 2" xfId="7745" xr:uid="{00000000-0005-0000-0000-0000841D0000}"/>
    <cellStyle name="20% - Accent1 2 2 5 6 4 2 2 2" xfId="7746" xr:uid="{00000000-0005-0000-0000-0000851D0000}"/>
    <cellStyle name="20% - Accent1 2 2 5 6 4 2 3" xfId="7747" xr:uid="{00000000-0005-0000-0000-0000861D0000}"/>
    <cellStyle name="20% - Accent1 2 2 5 6 4 3" xfId="7748" xr:uid="{00000000-0005-0000-0000-0000871D0000}"/>
    <cellStyle name="20% - Accent1 2 2 5 6 4 3 2" xfId="7749" xr:uid="{00000000-0005-0000-0000-0000881D0000}"/>
    <cellStyle name="20% - Accent1 2 2 5 6 4 4" xfId="7750" xr:uid="{00000000-0005-0000-0000-0000891D0000}"/>
    <cellStyle name="20% - Accent1 2 2 5 6 5" xfId="7751" xr:uid="{00000000-0005-0000-0000-00008A1D0000}"/>
    <cellStyle name="20% - Accent1 2 2 5 6 5 2" xfId="7752" xr:uid="{00000000-0005-0000-0000-00008B1D0000}"/>
    <cellStyle name="20% - Accent1 2 2 5 6 5 2 2" xfId="7753" xr:uid="{00000000-0005-0000-0000-00008C1D0000}"/>
    <cellStyle name="20% - Accent1 2 2 5 6 5 3" xfId="7754" xr:uid="{00000000-0005-0000-0000-00008D1D0000}"/>
    <cellStyle name="20% - Accent1 2 2 5 6 6" xfId="7755" xr:uid="{00000000-0005-0000-0000-00008E1D0000}"/>
    <cellStyle name="20% - Accent1 2 2 5 6 6 2" xfId="7756" xr:uid="{00000000-0005-0000-0000-00008F1D0000}"/>
    <cellStyle name="20% - Accent1 2 2 5 6 6 2 2" xfId="7757" xr:uid="{00000000-0005-0000-0000-0000901D0000}"/>
    <cellStyle name="20% - Accent1 2 2 5 6 6 3" xfId="7758" xr:uid="{00000000-0005-0000-0000-0000911D0000}"/>
    <cellStyle name="20% - Accent1 2 2 5 6 7" xfId="7759" xr:uid="{00000000-0005-0000-0000-0000921D0000}"/>
    <cellStyle name="20% - Accent1 2 2 5 6 7 2" xfId="7760" xr:uid="{00000000-0005-0000-0000-0000931D0000}"/>
    <cellStyle name="20% - Accent1 2 2 5 6 8" xfId="7761" xr:uid="{00000000-0005-0000-0000-0000941D0000}"/>
    <cellStyle name="20% - Accent1 2 2 5 6 8 2" xfId="7762" xr:uid="{00000000-0005-0000-0000-0000951D0000}"/>
    <cellStyle name="20% - Accent1 2 2 5 6 9" xfId="7763" xr:uid="{00000000-0005-0000-0000-0000961D0000}"/>
    <cellStyle name="20% - Accent1 2 2 5 7" xfId="7764" xr:uid="{00000000-0005-0000-0000-0000971D0000}"/>
    <cellStyle name="20% - Accent1 2 2 5 7 2" xfId="7765" xr:uid="{00000000-0005-0000-0000-0000981D0000}"/>
    <cellStyle name="20% - Accent1 2 2 5 7 2 2" xfId="7766" xr:uid="{00000000-0005-0000-0000-0000991D0000}"/>
    <cellStyle name="20% - Accent1 2 2 5 7 2 2 2" xfId="7767" xr:uid="{00000000-0005-0000-0000-00009A1D0000}"/>
    <cellStyle name="20% - Accent1 2 2 5 7 2 2 2 2" xfId="7768" xr:uid="{00000000-0005-0000-0000-00009B1D0000}"/>
    <cellStyle name="20% - Accent1 2 2 5 7 2 2 3" xfId="7769" xr:uid="{00000000-0005-0000-0000-00009C1D0000}"/>
    <cellStyle name="20% - Accent1 2 2 5 7 2 3" xfId="7770" xr:uid="{00000000-0005-0000-0000-00009D1D0000}"/>
    <cellStyle name="20% - Accent1 2 2 5 7 2 3 2" xfId="7771" xr:uid="{00000000-0005-0000-0000-00009E1D0000}"/>
    <cellStyle name="20% - Accent1 2 2 5 7 2 4" xfId="7772" xr:uid="{00000000-0005-0000-0000-00009F1D0000}"/>
    <cellStyle name="20% - Accent1 2 2 5 7 3" xfId="7773" xr:uid="{00000000-0005-0000-0000-0000A01D0000}"/>
    <cellStyle name="20% - Accent1 2 2 5 7 3 2" xfId="7774" xr:uid="{00000000-0005-0000-0000-0000A11D0000}"/>
    <cellStyle name="20% - Accent1 2 2 5 7 3 2 2" xfId="7775" xr:uid="{00000000-0005-0000-0000-0000A21D0000}"/>
    <cellStyle name="20% - Accent1 2 2 5 7 3 2 2 2" xfId="7776" xr:uid="{00000000-0005-0000-0000-0000A31D0000}"/>
    <cellStyle name="20% - Accent1 2 2 5 7 3 2 3" xfId="7777" xr:uid="{00000000-0005-0000-0000-0000A41D0000}"/>
    <cellStyle name="20% - Accent1 2 2 5 7 3 3" xfId="7778" xr:uid="{00000000-0005-0000-0000-0000A51D0000}"/>
    <cellStyle name="20% - Accent1 2 2 5 7 3 3 2" xfId="7779" xr:uid="{00000000-0005-0000-0000-0000A61D0000}"/>
    <cellStyle name="20% - Accent1 2 2 5 7 3 4" xfId="7780" xr:uid="{00000000-0005-0000-0000-0000A71D0000}"/>
    <cellStyle name="20% - Accent1 2 2 5 7 4" xfId="7781" xr:uid="{00000000-0005-0000-0000-0000A81D0000}"/>
    <cellStyle name="20% - Accent1 2 2 5 7 4 2" xfId="7782" xr:uid="{00000000-0005-0000-0000-0000A91D0000}"/>
    <cellStyle name="20% - Accent1 2 2 5 7 4 2 2" xfId="7783" xr:uid="{00000000-0005-0000-0000-0000AA1D0000}"/>
    <cellStyle name="20% - Accent1 2 2 5 7 4 2 2 2" xfId="7784" xr:uid="{00000000-0005-0000-0000-0000AB1D0000}"/>
    <cellStyle name="20% - Accent1 2 2 5 7 4 2 3" xfId="7785" xr:uid="{00000000-0005-0000-0000-0000AC1D0000}"/>
    <cellStyle name="20% - Accent1 2 2 5 7 4 3" xfId="7786" xr:uid="{00000000-0005-0000-0000-0000AD1D0000}"/>
    <cellStyle name="20% - Accent1 2 2 5 7 4 3 2" xfId="7787" xr:uid="{00000000-0005-0000-0000-0000AE1D0000}"/>
    <cellStyle name="20% - Accent1 2 2 5 7 4 4" xfId="7788" xr:uid="{00000000-0005-0000-0000-0000AF1D0000}"/>
    <cellStyle name="20% - Accent1 2 2 5 7 5" xfId="7789" xr:uid="{00000000-0005-0000-0000-0000B01D0000}"/>
    <cellStyle name="20% - Accent1 2 2 5 7 5 2" xfId="7790" xr:uid="{00000000-0005-0000-0000-0000B11D0000}"/>
    <cellStyle name="20% - Accent1 2 2 5 7 5 2 2" xfId="7791" xr:uid="{00000000-0005-0000-0000-0000B21D0000}"/>
    <cellStyle name="20% - Accent1 2 2 5 7 5 3" xfId="7792" xr:uid="{00000000-0005-0000-0000-0000B31D0000}"/>
    <cellStyle name="20% - Accent1 2 2 5 7 6" xfId="7793" xr:uid="{00000000-0005-0000-0000-0000B41D0000}"/>
    <cellStyle name="20% - Accent1 2 2 5 7 6 2" xfId="7794" xr:uid="{00000000-0005-0000-0000-0000B51D0000}"/>
    <cellStyle name="20% - Accent1 2 2 5 7 6 2 2" xfId="7795" xr:uid="{00000000-0005-0000-0000-0000B61D0000}"/>
    <cellStyle name="20% - Accent1 2 2 5 7 6 3" xfId="7796" xr:uid="{00000000-0005-0000-0000-0000B71D0000}"/>
    <cellStyle name="20% - Accent1 2 2 5 7 7" xfId="7797" xr:uid="{00000000-0005-0000-0000-0000B81D0000}"/>
    <cellStyle name="20% - Accent1 2 2 5 7 7 2" xfId="7798" xr:uid="{00000000-0005-0000-0000-0000B91D0000}"/>
    <cellStyle name="20% - Accent1 2 2 5 7 8" xfId="7799" xr:uid="{00000000-0005-0000-0000-0000BA1D0000}"/>
    <cellStyle name="20% - Accent1 2 2 5 7 8 2" xfId="7800" xr:uid="{00000000-0005-0000-0000-0000BB1D0000}"/>
    <cellStyle name="20% - Accent1 2 2 5 7 9" xfId="7801" xr:uid="{00000000-0005-0000-0000-0000BC1D0000}"/>
    <cellStyle name="20% - Accent1 2 2 5 8" xfId="7802" xr:uid="{00000000-0005-0000-0000-0000BD1D0000}"/>
    <cellStyle name="20% - Accent1 2 2 5 8 2" xfId="7803" xr:uid="{00000000-0005-0000-0000-0000BE1D0000}"/>
    <cellStyle name="20% - Accent1 2 2 5 8 2 2" xfId="7804" xr:uid="{00000000-0005-0000-0000-0000BF1D0000}"/>
    <cellStyle name="20% - Accent1 2 2 5 8 2 2 2" xfId="7805" xr:uid="{00000000-0005-0000-0000-0000C01D0000}"/>
    <cellStyle name="20% - Accent1 2 2 5 8 2 3" xfId="7806" xr:uid="{00000000-0005-0000-0000-0000C11D0000}"/>
    <cellStyle name="20% - Accent1 2 2 5 8 3" xfId="7807" xr:uid="{00000000-0005-0000-0000-0000C21D0000}"/>
    <cellStyle name="20% - Accent1 2 2 5 8 3 2" xfId="7808" xr:uid="{00000000-0005-0000-0000-0000C31D0000}"/>
    <cellStyle name="20% - Accent1 2 2 5 8 4" xfId="7809" xr:uid="{00000000-0005-0000-0000-0000C41D0000}"/>
    <cellStyle name="20% - Accent1 2 2 5 9" xfId="7810" xr:uid="{00000000-0005-0000-0000-0000C51D0000}"/>
    <cellStyle name="20% - Accent1 2 2 5 9 2" xfId="7811" xr:uid="{00000000-0005-0000-0000-0000C61D0000}"/>
    <cellStyle name="20% - Accent1 2 2 5 9 2 2" xfId="7812" xr:uid="{00000000-0005-0000-0000-0000C71D0000}"/>
    <cellStyle name="20% - Accent1 2 2 5 9 2 2 2" xfId="7813" xr:uid="{00000000-0005-0000-0000-0000C81D0000}"/>
    <cellStyle name="20% - Accent1 2 2 5 9 2 3" xfId="7814" xr:uid="{00000000-0005-0000-0000-0000C91D0000}"/>
    <cellStyle name="20% - Accent1 2 2 5 9 3" xfId="7815" xr:uid="{00000000-0005-0000-0000-0000CA1D0000}"/>
    <cellStyle name="20% - Accent1 2 2 5 9 3 2" xfId="7816" xr:uid="{00000000-0005-0000-0000-0000CB1D0000}"/>
    <cellStyle name="20% - Accent1 2 2 5 9 4" xfId="7817" xr:uid="{00000000-0005-0000-0000-0000CC1D0000}"/>
    <cellStyle name="20% - Accent1 2 2 6" xfId="7818" xr:uid="{00000000-0005-0000-0000-0000CD1D0000}"/>
    <cellStyle name="20% - Accent1 2 2 6 10" xfId="7819" xr:uid="{00000000-0005-0000-0000-0000CE1D0000}"/>
    <cellStyle name="20% - Accent1 2 2 6 10 2" xfId="7820" xr:uid="{00000000-0005-0000-0000-0000CF1D0000}"/>
    <cellStyle name="20% - Accent1 2 2 6 10 2 2" xfId="7821" xr:uid="{00000000-0005-0000-0000-0000D01D0000}"/>
    <cellStyle name="20% - Accent1 2 2 6 10 3" xfId="7822" xr:uid="{00000000-0005-0000-0000-0000D11D0000}"/>
    <cellStyle name="20% - Accent1 2 2 6 11" xfId="7823" xr:uid="{00000000-0005-0000-0000-0000D21D0000}"/>
    <cellStyle name="20% - Accent1 2 2 6 11 2" xfId="7824" xr:uid="{00000000-0005-0000-0000-0000D31D0000}"/>
    <cellStyle name="20% - Accent1 2 2 6 11 2 2" xfId="7825" xr:uid="{00000000-0005-0000-0000-0000D41D0000}"/>
    <cellStyle name="20% - Accent1 2 2 6 11 3" xfId="7826" xr:uid="{00000000-0005-0000-0000-0000D51D0000}"/>
    <cellStyle name="20% - Accent1 2 2 6 12" xfId="7827" xr:uid="{00000000-0005-0000-0000-0000D61D0000}"/>
    <cellStyle name="20% - Accent1 2 2 6 12 2" xfId="7828" xr:uid="{00000000-0005-0000-0000-0000D71D0000}"/>
    <cellStyle name="20% - Accent1 2 2 6 13" xfId="7829" xr:uid="{00000000-0005-0000-0000-0000D81D0000}"/>
    <cellStyle name="20% - Accent1 2 2 6 13 2" xfId="7830" xr:uid="{00000000-0005-0000-0000-0000D91D0000}"/>
    <cellStyle name="20% - Accent1 2 2 6 14" xfId="7831" xr:uid="{00000000-0005-0000-0000-0000DA1D0000}"/>
    <cellStyle name="20% - Accent1 2 2 6 2" xfId="7832" xr:uid="{00000000-0005-0000-0000-0000DB1D0000}"/>
    <cellStyle name="20% - Accent1 2 2 6 2 10" xfId="7833" xr:uid="{00000000-0005-0000-0000-0000DC1D0000}"/>
    <cellStyle name="20% - Accent1 2 2 6 2 10 2" xfId="7834" xr:uid="{00000000-0005-0000-0000-0000DD1D0000}"/>
    <cellStyle name="20% - Accent1 2 2 6 2 11" xfId="7835" xr:uid="{00000000-0005-0000-0000-0000DE1D0000}"/>
    <cellStyle name="20% - Accent1 2 2 6 2 2" xfId="7836" xr:uid="{00000000-0005-0000-0000-0000DF1D0000}"/>
    <cellStyle name="20% - Accent1 2 2 6 2 2 2" xfId="7837" xr:uid="{00000000-0005-0000-0000-0000E01D0000}"/>
    <cellStyle name="20% - Accent1 2 2 6 2 2 2 2" xfId="7838" xr:uid="{00000000-0005-0000-0000-0000E11D0000}"/>
    <cellStyle name="20% - Accent1 2 2 6 2 2 2 2 2" xfId="7839" xr:uid="{00000000-0005-0000-0000-0000E21D0000}"/>
    <cellStyle name="20% - Accent1 2 2 6 2 2 2 2 2 2" xfId="7840" xr:uid="{00000000-0005-0000-0000-0000E31D0000}"/>
    <cellStyle name="20% - Accent1 2 2 6 2 2 2 2 3" xfId="7841" xr:uid="{00000000-0005-0000-0000-0000E41D0000}"/>
    <cellStyle name="20% - Accent1 2 2 6 2 2 2 3" xfId="7842" xr:uid="{00000000-0005-0000-0000-0000E51D0000}"/>
    <cellStyle name="20% - Accent1 2 2 6 2 2 2 3 2" xfId="7843" xr:uid="{00000000-0005-0000-0000-0000E61D0000}"/>
    <cellStyle name="20% - Accent1 2 2 6 2 2 2 4" xfId="7844" xr:uid="{00000000-0005-0000-0000-0000E71D0000}"/>
    <cellStyle name="20% - Accent1 2 2 6 2 2 3" xfId="7845" xr:uid="{00000000-0005-0000-0000-0000E81D0000}"/>
    <cellStyle name="20% - Accent1 2 2 6 2 2 3 2" xfId="7846" xr:uid="{00000000-0005-0000-0000-0000E91D0000}"/>
    <cellStyle name="20% - Accent1 2 2 6 2 2 3 2 2" xfId="7847" xr:uid="{00000000-0005-0000-0000-0000EA1D0000}"/>
    <cellStyle name="20% - Accent1 2 2 6 2 2 3 2 2 2" xfId="7848" xr:uid="{00000000-0005-0000-0000-0000EB1D0000}"/>
    <cellStyle name="20% - Accent1 2 2 6 2 2 3 2 3" xfId="7849" xr:uid="{00000000-0005-0000-0000-0000EC1D0000}"/>
    <cellStyle name="20% - Accent1 2 2 6 2 2 3 3" xfId="7850" xr:uid="{00000000-0005-0000-0000-0000ED1D0000}"/>
    <cellStyle name="20% - Accent1 2 2 6 2 2 3 3 2" xfId="7851" xr:uid="{00000000-0005-0000-0000-0000EE1D0000}"/>
    <cellStyle name="20% - Accent1 2 2 6 2 2 3 4" xfId="7852" xr:uid="{00000000-0005-0000-0000-0000EF1D0000}"/>
    <cellStyle name="20% - Accent1 2 2 6 2 2 4" xfId="7853" xr:uid="{00000000-0005-0000-0000-0000F01D0000}"/>
    <cellStyle name="20% - Accent1 2 2 6 2 2 4 2" xfId="7854" xr:uid="{00000000-0005-0000-0000-0000F11D0000}"/>
    <cellStyle name="20% - Accent1 2 2 6 2 2 4 2 2" xfId="7855" xr:uid="{00000000-0005-0000-0000-0000F21D0000}"/>
    <cellStyle name="20% - Accent1 2 2 6 2 2 4 2 2 2" xfId="7856" xr:uid="{00000000-0005-0000-0000-0000F31D0000}"/>
    <cellStyle name="20% - Accent1 2 2 6 2 2 4 2 3" xfId="7857" xr:uid="{00000000-0005-0000-0000-0000F41D0000}"/>
    <cellStyle name="20% - Accent1 2 2 6 2 2 4 3" xfId="7858" xr:uid="{00000000-0005-0000-0000-0000F51D0000}"/>
    <cellStyle name="20% - Accent1 2 2 6 2 2 4 3 2" xfId="7859" xr:uid="{00000000-0005-0000-0000-0000F61D0000}"/>
    <cellStyle name="20% - Accent1 2 2 6 2 2 4 4" xfId="7860" xr:uid="{00000000-0005-0000-0000-0000F71D0000}"/>
    <cellStyle name="20% - Accent1 2 2 6 2 2 5" xfId="7861" xr:uid="{00000000-0005-0000-0000-0000F81D0000}"/>
    <cellStyle name="20% - Accent1 2 2 6 2 2 5 2" xfId="7862" xr:uid="{00000000-0005-0000-0000-0000F91D0000}"/>
    <cellStyle name="20% - Accent1 2 2 6 2 2 5 2 2" xfId="7863" xr:uid="{00000000-0005-0000-0000-0000FA1D0000}"/>
    <cellStyle name="20% - Accent1 2 2 6 2 2 5 3" xfId="7864" xr:uid="{00000000-0005-0000-0000-0000FB1D0000}"/>
    <cellStyle name="20% - Accent1 2 2 6 2 2 6" xfId="7865" xr:uid="{00000000-0005-0000-0000-0000FC1D0000}"/>
    <cellStyle name="20% - Accent1 2 2 6 2 2 6 2" xfId="7866" xr:uid="{00000000-0005-0000-0000-0000FD1D0000}"/>
    <cellStyle name="20% - Accent1 2 2 6 2 2 6 2 2" xfId="7867" xr:uid="{00000000-0005-0000-0000-0000FE1D0000}"/>
    <cellStyle name="20% - Accent1 2 2 6 2 2 6 3" xfId="7868" xr:uid="{00000000-0005-0000-0000-0000FF1D0000}"/>
    <cellStyle name="20% - Accent1 2 2 6 2 2 7" xfId="7869" xr:uid="{00000000-0005-0000-0000-0000001E0000}"/>
    <cellStyle name="20% - Accent1 2 2 6 2 2 7 2" xfId="7870" xr:uid="{00000000-0005-0000-0000-0000011E0000}"/>
    <cellStyle name="20% - Accent1 2 2 6 2 2 8" xfId="7871" xr:uid="{00000000-0005-0000-0000-0000021E0000}"/>
    <cellStyle name="20% - Accent1 2 2 6 2 2 8 2" xfId="7872" xr:uid="{00000000-0005-0000-0000-0000031E0000}"/>
    <cellStyle name="20% - Accent1 2 2 6 2 2 9" xfId="7873" xr:uid="{00000000-0005-0000-0000-0000041E0000}"/>
    <cellStyle name="20% - Accent1 2 2 6 2 3" xfId="7874" xr:uid="{00000000-0005-0000-0000-0000051E0000}"/>
    <cellStyle name="20% - Accent1 2 2 6 2 3 2" xfId="7875" xr:uid="{00000000-0005-0000-0000-0000061E0000}"/>
    <cellStyle name="20% - Accent1 2 2 6 2 3 2 2" xfId="7876" xr:uid="{00000000-0005-0000-0000-0000071E0000}"/>
    <cellStyle name="20% - Accent1 2 2 6 2 3 2 2 2" xfId="7877" xr:uid="{00000000-0005-0000-0000-0000081E0000}"/>
    <cellStyle name="20% - Accent1 2 2 6 2 3 2 2 2 2" xfId="7878" xr:uid="{00000000-0005-0000-0000-0000091E0000}"/>
    <cellStyle name="20% - Accent1 2 2 6 2 3 2 2 3" xfId="7879" xr:uid="{00000000-0005-0000-0000-00000A1E0000}"/>
    <cellStyle name="20% - Accent1 2 2 6 2 3 2 3" xfId="7880" xr:uid="{00000000-0005-0000-0000-00000B1E0000}"/>
    <cellStyle name="20% - Accent1 2 2 6 2 3 2 3 2" xfId="7881" xr:uid="{00000000-0005-0000-0000-00000C1E0000}"/>
    <cellStyle name="20% - Accent1 2 2 6 2 3 2 4" xfId="7882" xr:uid="{00000000-0005-0000-0000-00000D1E0000}"/>
    <cellStyle name="20% - Accent1 2 2 6 2 3 3" xfId="7883" xr:uid="{00000000-0005-0000-0000-00000E1E0000}"/>
    <cellStyle name="20% - Accent1 2 2 6 2 3 3 2" xfId="7884" xr:uid="{00000000-0005-0000-0000-00000F1E0000}"/>
    <cellStyle name="20% - Accent1 2 2 6 2 3 3 2 2" xfId="7885" xr:uid="{00000000-0005-0000-0000-0000101E0000}"/>
    <cellStyle name="20% - Accent1 2 2 6 2 3 3 2 2 2" xfId="7886" xr:uid="{00000000-0005-0000-0000-0000111E0000}"/>
    <cellStyle name="20% - Accent1 2 2 6 2 3 3 2 3" xfId="7887" xr:uid="{00000000-0005-0000-0000-0000121E0000}"/>
    <cellStyle name="20% - Accent1 2 2 6 2 3 3 3" xfId="7888" xr:uid="{00000000-0005-0000-0000-0000131E0000}"/>
    <cellStyle name="20% - Accent1 2 2 6 2 3 3 3 2" xfId="7889" xr:uid="{00000000-0005-0000-0000-0000141E0000}"/>
    <cellStyle name="20% - Accent1 2 2 6 2 3 3 4" xfId="7890" xr:uid="{00000000-0005-0000-0000-0000151E0000}"/>
    <cellStyle name="20% - Accent1 2 2 6 2 3 4" xfId="7891" xr:uid="{00000000-0005-0000-0000-0000161E0000}"/>
    <cellStyle name="20% - Accent1 2 2 6 2 3 4 2" xfId="7892" xr:uid="{00000000-0005-0000-0000-0000171E0000}"/>
    <cellStyle name="20% - Accent1 2 2 6 2 3 4 2 2" xfId="7893" xr:uid="{00000000-0005-0000-0000-0000181E0000}"/>
    <cellStyle name="20% - Accent1 2 2 6 2 3 4 2 2 2" xfId="7894" xr:uid="{00000000-0005-0000-0000-0000191E0000}"/>
    <cellStyle name="20% - Accent1 2 2 6 2 3 4 2 3" xfId="7895" xr:uid="{00000000-0005-0000-0000-00001A1E0000}"/>
    <cellStyle name="20% - Accent1 2 2 6 2 3 4 3" xfId="7896" xr:uid="{00000000-0005-0000-0000-00001B1E0000}"/>
    <cellStyle name="20% - Accent1 2 2 6 2 3 4 3 2" xfId="7897" xr:uid="{00000000-0005-0000-0000-00001C1E0000}"/>
    <cellStyle name="20% - Accent1 2 2 6 2 3 4 4" xfId="7898" xr:uid="{00000000-0005-0000-0000-00001D1E0000}"/>
    <cellStyle name="20% - Accent1 2 2 6 2 3 5" xfId="7899" xr:uid="{00000000-0005-0000-0000-00001E1E0000}"/>
    <cellStyle name="20% - Accent1 2 2 6 2 3 5 2" xfId="7900" xr:uid="{00000000-0005-0000-0000-00001F1E0000}"/>
    <cellStyle name="20% - Accent1 2 2 6 2 3 5 2 2" xfId="7901" xr:uid="{00000000-0005-0000-0000-0000201E0000}"/>
    <cellStyle name="20% - Accent1 2 2 6 2 3 5 3" xfId="7902" xr:uid="{00000000-0005-0000-0000-0000211E0000}"/>
    <cellStyle name="20% - Accent1 2 2 6 2 3 6" xfId="7903" xr:uid="{00000000-0005-0000-0000-0000221E0000}"/>
    <cellStyle name="20% - Accent1 2 2 6 2 3 6 2" xfId="7904" xr:uid="{00000000-0005-0000-0000-0000231E0000}"/>
    <cellStyle name="20% - Accent1 2 2 6 2 3 6 2 2" xfId="7905" xr:uid="{00000000-0005-0000-0000-0000241E0000}"/>
    <cellStyle name="20% - Accent1 2 2 6 2 3 6 3" xfId="7906" xr:uid="{00000000-0005-0000-0000-0000251E0000}"/>
    <cellStyle name="20% - Accent1 2 2 6 2 3 7" xfId="7907" xr:uid="{00000000-0005-0000-0000-0000261E0000}"/>
    <cellStyle name="20% - Accent1 2 2 6 2 3 7 2" xfId="7908" xr:uid="{00000000-0005-0000-0000-0000271E0000}"/>
    <cellStyle name="20% - Accent1 2 2 6 2 3 8" xfId="7909" xr:uid="{00000000-0005-0000-0000-0000281E0000}"/>
    <cellStyle name="20% - Accent1 2 2 6 2 3 8 2" xfId="7910" xr:uid="{00000000-0005-0000-0000-0000291E0000}"/>
    <cellStyle name="20% - Accent1 2 2 6 2 3 9" xfId="7911" xr:uid="{00000000-0005-0000-0000-00002A1E0000}"/>
    <cellStyle name="20% - Accent1 2 2 6 2 4" xfId="7912" xr:uid="{00000000-0005-0000-0000-00002B1E0000}"/>
    <cellStyle name="20% - Accent1 2 2 6 2 4 2" xfId="7913" xr:uid="{00000000-0005-0000-0000-00002C1E0000}"/>
    <cellStyle name="20% - Accent1 2 2 6 2 4 2 2" xfId="7914" xr:uid="{00000000-0005-0000-0000-00002D1E0000}"/>
    <cellStyle name="20% - Accent1 2 2 6 2 4 2 2 2" xfId="7915" xr:uid="{00000000-0005-0000-0000-00002E1E0000}"/>
    <cellStyle name="20% - Accent1 2 2 6 2 4 2 3" xfId="7916" xr:uid="{00000000-0005-0000-0000-00002F1E0000}"/>
    <cellStyle name="20% - Accent1 2 2 6 2 4 3" xfId="7917" xr:uid="{00000000-0005-0000-0000-0000301E0000}"/>
    <cellStyle name="20% - Accent1 2 2 6 2 4 3 2" xfId="7918" xr:uid="{00000000-0005-0000-0000-0000311E0000}"/>
    <cellStyle name="20% - Accent1 2 2 6 2 4 4" xfId="7919" xr:uid="{00000000-0005-0000-0000-0000321E0000}"/>
    <cellStyle name="20% - Accent1 2 2 6 2 5" xfId="7920" xr:uid="{00000000-0005-0000-0000-0000331E0000}"/>
    <cellStyle name="20% - Accent1 2 2 6 2 5 2" xfId="7921" xr:uid="{00000000-0005-0000-0000-0000341E0000}"/>
    <cellStyle name="20% - Accent1 2 2 6 2 5 2 2" xfId="7922" xr:uid="{00000000-0005-0000-0000-0000351E0000}"/>
    <cellStyle name="20% - Accent1 2 2 6 2 5 2 2 2" xfId="7923" xr:uid="{00000000-0005-0000-0000-0000361E0000}"/>
    <cellStyle name="20% - Accent1 2 2 6 2 5 2 3" xfId="7924" xr:uid="{00000000-0005-0000-0000-0000371E0000}"/>
    <cellStyle name="20% - Accent1 2 2 6 2 5 3" xfId="7925" xr:uid="{00000000-0005-0000-0000-0000381E0000}"/>
    <cellStyle name="20% - Accent1 2 2 6 2 5 3 2" xfId="7926" xr:uid="{00000000-0005-0000-0000-0000391E0000}"/>
    <cellStyle name="20% - Accent1 2 2 6 2 5 4" xfId="7927" xr:uid="{00000000-0005-0000-0000-00003A1E0000}"/>
    <cellStyle name="20% - Accent1 2 2 6 2 6" xfId="7928" xr:uid="{00000000-0005-0000-0000-00003B1E0000}"/>
    <cellStyle name="20% - Accent1 2 2 6 2 6 2" xfId="7929" xr:uid="{00000000-0005-0000-0000-00003C1E0000}"/>
    <cellStyle name="20% - Accent1 2 2 6 2 6 2 2" xfId="7930" xr:uid="{00000000-0005-0000-0000-00003D1E0000}"/>
    <cellStyle name="20% - Accent1 2 2 6 2 6 2 2 2" xfId="7931" xr:uid="{00000000-0005-0000-0000-00003E1E0000}"/>
    <cellStyle name="20% - Accent1 2 2 6 2 6 2 3" xfId="7932" xr:uid="{00000000-0005-0000-0000-00003F1E0000}"/>
    <cellStyle name="20% - Accent1 2 2 6 2 6 3" xfId="7933" xr:uid="{00000000-0005-0000-0000-0000401E0000}"/>
    <cellStyle name="20% - Accent1 2 2 6 2 6 3 2" xfId="7934" xr:uid="{00000000-0005-0000-0000-0000411E0000}"/>
    <cellStyle name="20% - Accent1 2 2 6 2 6 4" xfId="7935" xr:uid="{00000000-0005-0000-0000-0000421E0000}"/>
    <cellStyle name="20% - Accent1 2 2 6 2 7" xfId="7936" xr:uid="{00000000-0005-0000-0000-0000431E0000}"/>
    <cellStyle name="20% - Accent1 2 2 6 2 7 2" xfId="7937" xr:uid="{00000000-0005-0000-0000-0000441E0000}"/>
    <cellStyle name="20% - Accent1 2 2 6 2 7 2 2" xfId="7938" xr:uid="{00000000-0005-0000-0000-0000451E0000}"/>
    <cellStyle name="20% - Accent1 2 2 6 2 7 3" xfId="7939" xr:uid="{00000000-0005-0000-0000-0000461E0000}"/>
    <cellStyle name="20% - Accent1 2 2 6 2 8" xfId="7940" xr:uid="{00000000-0005-0000-0000-0000471E0000}"/>
    <cellStyle name="20% - Accent1 2 2 6 2 8 2" xfId="7941" xr:uid="{00000000-0005-0000-0000-0000481E0000}"/>
    <cellStyle name="20% - Accent1 2 2 6 2 8 2 2" xfId="7942" xr:uid="{00000000-0005-0000-0000-0000491E0000}"/>
    <cellStyle name="20% - Accent1 2 2 6 2 8 3" xfId="7943" xr:uid="{00000000-0005-0000-0000-00004A1E0000}"/>
    <cellStyle name="20% - Accent1 2 2 6 2 9" xfId="7944" xr:uid="{00000000-0005-0000-0000-00004B1E0000}"/>
    <cellStyle name="20% - Accent1 2 2 6 2 9 2" xfId="7945" xr:uid="{00000000-0005-0000-0000-00004C1E0000}"/>
    <cellStyle name="20% - Accent1 2 2 6 3" xfId="7946" xr:uid="{00000000-0005-0000-0000-00004D1E0000}"/>
    <cellStyle name="20% - Accent1 2 2 6 3 10" xfId="7947" xr:uid="{00000000-0005-0000-0000-00004E1E0000}"/>
    <cellStyle name="20% - Accent1 2 2 6 3 10 2" xfId="7948" xr:uid="{00000000-0005-0000-0000-00004F1E0000}"/>
    <cellStyle name="20% - Accent1 2 2 6 3 11" xfId="7949" xr:uid="{00000000-0005-0000-0000-0000501E0000}"/>
    <cellStyle name="20% - Accent1 2 2 6 3 2" xfId="7950" xr:uid="{00000000-0005-0000-0000-0000511E0000}"/>
    <cellStyle name="20% - Accent1 2 2 6 3 2 2" xfId="7951" xr:uid="{00000000-0005-0000-0000-0000521E0000}"/>
    <cellStyle name="20% - Accent1 2 2 6 3 2 2 2" xfId="7952" xr:uid="{00000000-0005-0000-0000-0000531E0000}"/>
    <cellStyle name="20% - Accent1 2 2 6 3 2 2 2 2" xfId="7953" xr:uid="{00000000-0005-0000-0000-0000541E0000}"/>
    <cellStyle name="20% - Accent1 2 2 6 3 2 2 2 2 2" xfId="7954" xr:uid="{00000000-0005-0000-0000-0000551E0000}"/>
    <cellStyle name="20% - Accent1 2 2 6 3 2 2 2 3" xfId="7955" xr:uid="{00000000-0005-0000-0000-0000561E0000}"/>
    <cellStyle name="20% - Accent1 2 2 6 3 2 2 3" xfId="7956" xr:uid="{00000000-0005-0000-0000-0000571E0000}"/>
    <cellStyle name="20% - Accent1 2 2 6 3 2 2 3 2" xfId="7957" xr:uid="{00000000-0005-0000-0000-0000581E0000}"/>
    <cellStyle name="20% - Accent1 2 2 6 3 2 2 4" xfId="7958" xr:uid="{00000000-0005-0000-0000-0000591E0000}"/>
    <cellStyle name="20% - Accent1 2 2 6 3 2 3" xfId="7959" xr:uid="{00000000-0005-0000-0000-00005A1E0000}"/>
    <cellStyle name="20% - Accent1 2 2 6 3 2 3 2" xfId="7960" xr:uid="{00000000-0005-0000-0000-00005B1E0000}"/>
    <cellStyle name="20% - Accent1 2 2 6 3 2 3 2 2" xfId="7961" xr:uid="{00000000-0005-0000-0000-00005C1E0000}"/>
    <cellStyle name="20% - Accent1 2 2 6 3 2 3 2 2 2" xfId="7962" xr:uid="{00000000-0005-0000-0000-00005D1E0000}"/>
    <cellStyle name="20% - Accent1 2 2 6 3 2 3 2 3" xfId="7963" xr:uid="{00000000-0005-0000-0000-00005E1E0000}"/>
    <cellStyle name="20% - Accent1 2 2 6 3 2 3 3" xfId="7964" xr:uid="{00000000-0005-0000-0000-00005F1E0000}"/>
    <cellStyle name="20% - Accent1 2 2 6 3 2 3 3 2" xfId="7965" xr:uid="{00000000-0005-0000-0000-0000601E0000}"/>
    <cellStyle name="20% - Accent1 2 2 6 3 2 3 4" xfId="7966" xr:uid="{00000000-0005-0000-0000-0000611E0000}"/>
    <cellStyle name="20% - Accent1 2 2 6 3 2 4" xfId="7967" xr:uid="{00000000-0005-0000-0000-0000621E0000}"/>
    <cellStyle name="20% - Accent1 2 2 6 3 2 4 2" xfId="7968" xr:uid="{00000000-0005-0000-0000-0000631E0000}"/>
    <cellStyle name="20% - Accent1 2 2 6 3 2 4 2 2" xfId="7969" xr:uid="{00000000-0005-0000-0000-0000641E0000}"/>
    <cellStyle name="20% - Accent1 2 2 6 3 2 4 2 2 2" xfId="7970" xr:uid="{00000000-0005-0000-0000-0000651E0000}"/>
    <cellStyle name="20% - Accent1 2 2 6 3 2 4 2 3" xfId="7971" xr:uid="{00000000-0005-0000-0000-0000661E0000}"/>
    <cellStyle name="20% - Accent1 2 2 6 3 2 4 3" xfId="7972" xr:uid="{00000000-0005-0000-0000-0000671E0000}"/>
    <cellStyle name="20% - Accent1 2 2 6 3 2 4 3 2" xfId="7973" xr:uid="{00000000-0005-0000-0000-0000681E0000}"/>
    <cellStyle name="20% - Accent1 2 2 6 3 2 4 4" xfId="7974" xr:uid="{00000000-0005-0000-0000-0000691E0000}"/>
    <cellStyle name="20% - Accent1 2 2 6 3 2 5" xfId="7975" xr:uid="{00000000-0005-0000-0000-00006A1E0000}"/>
    <cellStyle name="20% - Accent1 2 2 6 3 2 5 2" xfId="7976" xr:uid="{00000000-0005-0000-0000-00006B1E0000}"/>
    <cellStyle name="20% - Accent1 2 2 6 3 2 5 2 2" xfId="7977" xr:uid="{00000000-0005-0000-0000-00006C1E0000}"/>
    <cellStyle name="20% - Accent1 2 2 6 3 2 5 3" xfId="7978" xr:uid="{00000000-0005-0000-0000-00006D1E0000}"/>
    <cellStyle name="20% - Accent1 2 2 6 3 2 6" xfId="7979" xr:uid="{00000000-0005-0000-0000-00006E1E0000}"/>
    <cellStyle name="20% - Accent1 2 2 6 3 2 6 2" xfId="7980" xr:uid="{00000000-0005-0000-0000-00006F1E0000}"/>
    <cellStyle name="20% - Accent1 2 2 6 3 2 6 2 2" xfId="7981" xr:uid="{00000000-0005-0000-0000-0000701E0000}"/>
    <cellStyle name="20% - Accent1 2 2 6 3 2 6 3" xfId="7982" xr:uid="{00000000-0005-0000-0000-0000711E0000}"/>
    <cellStyle name="20% - Accent1 2 2 6 3 2 7" xfId="7983" xr:uid="{00000000-0005-0000-0000-0000721E0000}"/>
    <cellStyle name="20% - Accent1 2 2 6 3 2 7 2" xfId="7984" xr:uid="{00000000-0005-0000-0000-0000731E0000}"/>
    <cellStyle name="20% - Accent1 2 2 6 3 2 8" xfId="7985" xr:uid="{00000000-0005-0000-0000-0000741E0000}"/>
    <cellStyle name="20% - Accent1 2 2 6 3 2 8 2" xfId="7986" xr:uid="{00000000-0005-0000-0000-0000751E0000}"/>
    <cellStyle name="20% - Accent1 2 2 6 3 2 9" xfId="7987" xr:uid="{00000000-0005-0000-0000-0000761E0000}"/>
    <cellStyle name="20% - Accent1 2 2 6 3 3" xfId="7988" xr:uid="{00000000-0005-0000-0000-0000771E0000}"/>
    <cellStyle name="20% - Accent1 2 2 6 3 3 2" xfId="7989" xr:uid="{00000000-0005-0000-0000-0000781E0000}"/>
    <cellStyle name="20% - Accent1 2 2 6 3 3 2 2" xfId="7990" xr:uid="{00000000-0005-0000-0000-0000791E0000}"/>
    <cellStyle name="20% - Accent1 2 2 6 3 3 2 2 2" xfId="7991" xr:uid="{00000000-0005-0000-0000-00007A1E0000}"/>
    <cellStyle name="20% - Accent1 2 2 6 3 3 2 2 2 2" xfId="7992" xr:uid="{00000000-0005-0000-0000-00007B1E0000}"/>
    <cellStyle name="20% - Accent1 2 2 6 3 3 2 2 3" xfId="7993" xr:uid="{00000000-0005-0000-0000-00007C1E0000}"/>
    <cellStyle name="20% - Accent1 2 2 6 3 3 2 3" xfId="7994" xr:uid="{00000000-0005-0000-0000-00007D1E0000}"/>
    <cellStyle name="20% - Accent1 2 2 6 3 3 2 3 2" xfId="7995" xr:uid="{00000000-0005-0000-0000-00007E1E0000}"/>
    <cellStyle name="20% - Accent1 2 2 6 3 3 2 4" xfId="7996" xr:uid="{00000000-0005-0000-0000-00007F1E0000}"/>
    <cellStyle name="20% - Accent1 2 2 6 3 3 3" xfId="7997" xr:uid="{00000000-0005-0000-0000-0000801E0000}"/>
    <cellStyle name="20% - Accent1 2 2 6 3 3 3 2" xfId="7998" xr:uid="{00000000-0005-0000-0000-0000811E0000}"/>
    <cellStyle name="20% - Accent1 2 2 6 3 3 3 2 2" xfId="7999" xr:uid="{00000000-0005-0000-0000-0000821E0000}"/>
    <cellStyle name="20% - Accent1 2 2 6 3 3 3 2 2 2" xfId="8000" xr:uid="{00000000-0005-0000-0000-0000831E0000}"/>
    <cellStyle name="20% - Accent1 2 2 6 3 3 3 2 3" xfId="8001" xr:uid="{00000000-0005-0000-0000-0000841E0000}"/>
    <cellStyle name="20% - Accent1 2 2 6 3 3 3 3" xfId="8002" xr:uid="{00000000-0005-0000-0000-0000851E0000}"/>
    <cellStyle name="20% - Accent1 2 2 6 3 3 3 3 2" xfId="8003" xr:uid="{00000000-0005-0000-0000-0000861E0000}"/>
    <cellStyle name="20% - Accent1 2 2 6 3 3 3 4" xfId="8004" xr:uid="{00000000-0005-0000-0000-0000871E0000}"/>
    <cellStyle name="20% - Accent1 2 2 6 3 3 4" xfId="8005" xr:uid="{00000000-0005-0000-0000-0000881E0000}"/>
    <cellStyle name="20% - Accent1 2 2 6 3 3 4 2" xfId="8006" xr:uid="{00000000-0005-0000-0000-0000891E0000}"/>
    <cellStyle name="20% - Accent1 2 2 6 3 3 4 2 2" xfId="8007" xr:uid="{00000000-0005-0000-0000-00008A1E0000}"/>
    <cellStyle name="20% - Accent1 2 2 6 3 3 4 2 2 2" xfId="8008" xr:uid="{00000000-0005-0000-0000-00008B1E0000}"/>
    <cellStyle name="20% - Accent1 2 2 6 3 3 4 2 3" xfId="8009" xr:uid="{00000000-0005-0000-0000-00008C1E0000}"/>
    <cellStyle name="20% - Accent1 2 2 6 3 3 4 3" xfId="8010" xr:uid="{00000000-0005-0000-0000-00008D1E0000}"/>
    <cellStyle name="20% - Accent1 2 2 6 3 3 4 3 2" xfId="8011" xr:uid="{00000000-0005-0000-0000-00008E1E0000}"/>
    <cellStyle name="20% - Accent1 2 2 6 3 3 4 4" xfId="8012" xr:uid="{00000000-0005-0000-0000-00008F1E0000}"/>
    <cellStyle name="20% - Accent1 2 2 6 3 3 5" xfId="8013" xr:uid="{00000000-0005-0000-0000-0000901E0000}"/>
    <cellStyle name="20% - Accent1 2 2 6 3 3 5 2" xfId="8014" xr:uid="{00000000-0005-0000-0000-0000911E0000}"/>
    <cellStyle name="20% - Accent1 2 2 6 3 3 5 2 2" xfId="8015" xr:uid="{00000000-0005-0000-0000-0000921E0000}"/>
    <cellStyle name="20% - Accent1 2 2 6 3 3 5 3" xfId="8016" xr:uid="{00000000-0005-0000-0000-0000931E0000}"/>
    <cellStyle name="20% - Accent1 2 2 6 3 3 6" xfId="8017" xr:uid="{00000000-0005-0000-0000-0000941E0000}"/>
    <cellStyle name="20% - Accent1 2 2 6 3 3 6 2" xfId="8018" xr:uid="{00000000-0005-0000-0000-0000951E0000}"/>
    <cellStyle name="20% - Accent1 2 2 6 3 3 6 2 2" xfId="8019" xr:uid="{00000000-0005-0000-0000-0000961E0000}"/>
    <cellStyle name="20% - Accent1 2 2 6 3 3 6 3" xfId="8020" xr:uid="{00000000-0005-0000-0000-0000971E0000}"/>
    <cellStyle name="20% - Accent1 2 2 6 3 3 7" xfId="8021" xr:uid="{00000000-0005-0000-0000-0000981E0000}"/>
    <cellStyle name="20% - Accent1 2 2 6 3 3 7 2" xfId="8022" xr:uid="{00000000-0005-0000-0000-0000991E0000}"/>
    <cellStyle name="20% - Accent1 2 2 6 3 3 8" xfId="8023" xr:uid="{00000000-0005-0000-0000-00009A1E0000}"/>
    <cellStyle name="20% - Accent1 2 2 6 3 3 8 2" xfId="8024" xr:uid="{00000000-0005-0000-0000-00009B1E0000}"/>
    <cellStyle name="20% - Accent1 2 2 6 3 3 9" xfId="8025" xr:uid="{00000000-0005-0000-0000-00009C1E0000}"/>
    <cellStyle name="20% - Accent1 2 2 6 3 4" xfId="8026" xr:uid="{00000000-0005-0000-0000-00009D1E0000}"/>
    <cellStyle name="20% - Accent1 2 2 6 3 4 2" xfId="8027" xr:uid="{00000000-0005-0000-0000-00009E1E0000}"/>
    <cellStyle name="20% - Accent1 2 2 6 3 4 2 2" xfId="8028" xr:uid="{00000000-0005-0000-0000-00009F1E0000}"/>
    <cellStyle name="20% - Accent1 2 2 6 3 4 2 2 2" xfId="8029" xr:uid="{00000000-0005-0000-0000-0000A01E0000}"/>
    <cellStyle name="20% - Accent1 2 2 6 3 4 2 3" xfId="8030" xr:uid="{00000000-0005-0000-0000-0000A11E0000}"/>
    <cellStyle name="20% - Accent1 2 2 6 3 4 3" xfId="8031" xr:uid="{00000000-0005-0000-0000-0000A21E0000}"/>
    <cellStyle name="20% - Accent1 2 2 6 3 4 3 2" xfId="8032" xr:uid="{00000000-0005-0000-0000-0000A31E0000}"/>
    <cellStyle name="20% - Accent1 2 2 6 3 4 4" xfId="8033" xr:uid="{00000000-0005-0000-0000-0000A41E0000}"/>
    <cellStyle name="20% - Accent1 2 2 6 3 5" xfId="8034" xr:uid="{00000000-0005-0000-0000-0000A51E0000}"/>
    <cellStyle name="20% - Accent1 2 2 6 3 5 2" xfId="8035" xr:uid="{00000000-0005-0000-0000-0000A61E0000}"/>
    <cellStyle name="20% - Accent1 2 2 6 3 5 2 2" xfId="8036" xr:uid="{00000000-0005-0000-0000-0000A71E0000}"/>
    <cellStyle name="20% - Accent1 2 2 6 3 5 2 2 2" xfId="8037" xr:uid="{00000000-0005-0000-0000-0000A81E0000}"/>
    <cellStyle name="20% - Accent1 2 2 6 3 5 2 3" xfId="8038" xr:uid="{00000000-0005-0000-0000-0000A91E0000}"/>
    <cellStyle name="20% - Accent1 2 2 6 3 5 3" xfId="8039" xr:uid="{00000000-0005-0000-0000-0000AA1E0000}"/>
    <cellStyle name="20% - Accent1 2 2 6 3 5 3 2" xfId="8040" xr:uid="{00000000-0005-0000-0000-0000AB1E0000}"/>
    <cellStyle name="20% - Accent1 2 2 6 3 5 4" xfId="8041" xr:uid="{00000000-0005-0000-0000-0000AC1E0000}"/>
    <cellStyle name="20% - Accent1 2 2 6 3 6" xfId="8042" xr:uid="{00000000-0005-0000-0000-0000AD1E0000}"/>
    <cellStyle name="20% - Accent1 2 2 6 3 6 2" xfId="8043" xr:uid="{00000000-0005-0000-0000-0000AE1E0000}"/>
    <cellStyle name="20% - Accent1 2 2 6 3 6 2 2" xfId="8044" xr:uid="{00000000-0005-0000-0000-0000AF1E0000}"/>
    <cellStyle name="20% - Accent1 2 2 6 3 6 2 2 2" xfId="8045" xr:uid="{00000000-0005-0000-0000-0000B01E0000}"/>
    <cellStyle name="20% - Accent1 2 2 6 3 6 2 3" xfId="8046" xr:uid="{00000000-0005-0000-0000-0000B11E0000}"/>
    <cellStyle name="20% - Accent1 2 2 6 3 6 3" xfId="8047" xr:uid="{00000000-0005-0000-0000-0000B21E0000}"/>
    <cellStyle name="20% - Accent1 2 2 6 3 6 3 2" xfId="8048" xr:uid="{00000000-0005-0000-0000-0000B31E0000}"/>
    <cellStyle name="20% - Accent1 2 2 6 3 6 4" xfId="8049" xr:uid="{00000000-0005-0000-0000-0000B41E0000}"/>
    <cellStyle name="20% - Accent1 2 2 6 3 7" xfId="8050" xr:uid="{00000000-0005-0000-0000-0000B51E0000}"/>
    <cellStyle name="20% - Accent1 2 2 6 3 7 2" xfId="8051" xr:uid="{00000000-0005-0000-0000-0000B61E0000}"/>
    <cellStyle name="20% - Accent1 2 2 6 3 7 2 2" xfId="8052" xr:uid="{00000000-0005-0000-0000-0000B71E0000}"/>
    <cellStyle name="20% - Accent1 2 2 6 3 7 3" xfId="8053" xr:uid="{00000000-0005-0000-0000-0000B81E0000}"/>
    <cellStyle name="20% - Accent1 2 2 6 3 8" xfId="8054" xr:uid="{00000000-0005-0000-0000-0000B91E0000}"/>
    <cellStyle name="20% - Accent1 2 2 6 3 8 2" xfId="8055" xr:uid="{00000000-0005-0000-0000-0000BA1E0000}"/>
    <cellStyle name="20% - Accent1 2 2 6 3 8 2 2" xfId="8056" xr:uid="{00000000-0005-0000-0000-0000BB1E0000}"/>
    <cellStyle name="20% - Accent1 2 2 6 3 8 3" xfId="8057" xr:uid="{00000000-0005-0000-0000-0000BC1E0000}"/>
    <cellStyle name="20% - Accent1 2 2 6 3 9" xfId="8058" xr:uid="{00000000-0005-0000-0000-0000BD1E0000}"/>
    <cellStyle name="20% - Accent1 2 2 6 3 9 2" xfId="8059" xr:uid="{00000000-0005-0000-0000-0000BE1E0000}"/>
    <cellStyle name="20% - Accent1 2 2 6 4" xfId="8060" xr:uid="{00000000-0005-0000-0000-0000BF1E0000}"/>
    <cellStyle name="20% - Accent1 2 2 6 4 10" xfId="8061" xr:uid="{00000000-0005-0000-0000-0000C01E0000}"/>
    <cellStyle name="20% - Accent1 2 2 6 4 10 2" xfId="8062" xr:uid="{00000000-0005-0000-0000-0000C11E0000}"/>
    <cellStyle name="20% - Accent1 2 2 6 4 11" xfId="8063" xr:uid="{00000000-0005-0000-0000-0000C21E0000}"/>
    <cellStyle name="20% - Accent1 2 2 6 4 2" xfId="8064" xr:uid="{00000000-0005-0000-0000-0000C31E0000}"/>
    <cellStyle name="20% - Accent1 2 2 6 4 2 2" xfId="8065" xr:uid="{00000000-0005-0000-0000-0000C41E0000}"/>
    <cellStyle name="20% - Accent1 2 2 6 4 2 2 2" xfId="8066" xr:uid="{00000000-0005-0000-0000-0000C51E0000}"/>
    <cellStyle name="20% - Accent1 2 2 6 4 2 2 2 2" xfId="8067" xr:uid="{00000000-0005-0000-0000-0000C61E0000}"/>
    <cellStyle name="20% - Accent1 2 2 6 4 2 2 2 2 2" xfId="8068" xr:uid="{00000000-0005-0000-0000-0000C71E0000}"/>
    <cellStyle name="20% - Accent1 2 2 6 4 2 2 2 3" xfId="8069" xr:uid="{00000000-0005-0000-0000-0000C81E0000}"/>
    <cellStyle name="20% - Accent1 2 2 6 4 2 2 3" xfId="8070" xr:uid="{00000000-0005-0000-0000-0000C91E0000}"/>
    <cellStyle name="20% - Accent1 2 2 6 4 2 2 3 2" xfId="8071" xr:uid="{00000000-0005-0000-0000-0000CA1E0000}"/>
    <cellStyle name="20% - Accent1 2 2 6 4 2 2 4" xfId="8072" xr:uid="{00000000-0005-0000-0000-0000CB1E0000}"/>
    <cellStyle name="20% - Accent1 2 2 6 4 2 3" xfId="8073" xr:uid="{00000000-0005-0000-0000-0000CC1E0000}"/>
    <cellStyle name="20% - Accent1 2 2 6 4 2 3 2" xfId="8074" xr:uid="{00000000-0005-0000-0000-0000CD1E0000}"/>
    <cellStyle name="20% - Accent1 2 2 6 4 2 3 2 2" xfId="8075" xr:uid="{00000000-0005-0000-0000-0000CE1E0000}"/>
    <cellStyle name="20% - Accent1 2 2 6 4 2 3 2 2 2" xfId="8076" xr:uid="{00000000-0005-0000-0000-0000CF1E0000}"/>
    <cellStyle name="20% - Accent1 2 2 6 4 2 3 2 3" xfId="8077" xr:uid="{00000000-0005-0000-0000-0000D01E0000}"/>
    <cellStyle name="20% - Accent1 2 2 6 4 2 3 3" xfId="8078" xr:uid="{00000000-0005-0000-0000-0000D11E0000}"/>
    <cellStyle name="20% - Accent1 2 2 6 4 2 3 3 2" xfId="8079" xr:uid="{00000000-0005-0000-0000-0000D21E0000}"/>
    <cellStyle name="20% - Accent1 2 2 6 4 2 3 4" xfId="8080" xr:uid="{00000000-0005-0000-0000-0000D31E0000}"/>
    <cellStyle name="20% - Accent1 2 2 6 4 2 4" xfId="8081" xr:uid="{00000000-0005-0000-0000-0000D41E0000}"/>
    <cellStyle name="20% - Accent1 2 2 6 4 2 4 2" xfId="8082" xr:uid="{00000000-0005-0000-0000-0000D51E0000}"/>
    <cellStyle name="20% - Accent1 2 2 6 4 2 4 2 2" xfId="8083" xr:uid="{00000000-0005-0000-0000-0000D61E0000}"/>
    <cellStyle name="20% - Accent1 2 2 6 4 2 4 2 2 2" xfId="8084" xr:uid="{00000000-0005-0000-0000-0000D71E0000}"/>
    <cellStyle name="20% - Accent1 2 2 6 4 2 4 2 3" xfId="8085" xr:uid="{00000000-0005-0000-0000-0000D81E0000}"/>
    <cellStyle name="20% - Accent1 2 2 6 4 2 4 3" xfId="8086" xr:uid="{00000000-0005-0000-0000-0000D91E0000}"/>
    <cellStyle name="20% - Accent1 2 2 6 4 2 4 3 2" xfId="8087" xr:uid="{00000000-0005-0000-0000-0000DA1E0000}"/>
    <cellStyle name="20% - Accent1 2 2 6 4 2 4 4" xfId="8088" xr:uid="{00000000-0005-0000-0000-0000DB1E0000}"/>
    <cellStyle name="20% - Accent1 2 2 6 4 2 5" xfId="8089" xr:uid="{00000000-0005-0000-0000-0000DC1E0000}"/>
    <cellStyle name="20% - Accent1 2 2 6 4 2 5 2" xfId="8090" xr:uid="{00000000-0005-0000-0000-0000DD1E0000}"/>
    <cellStyle name="20% - Accent1 2 2 6 4 2 5 2 2" xfId="8091" xr:uid="{00000000-0005-0000-0000-0000DE1E0000}"/>
    <cellStyle name="20% - Accent1 2 2 6 4 2 5 3" xfId="8092" xr:uid="{00000000-0005-0000-0000-0000DF1E0000}"/>
    <cellStyle name="20% - Accent1 2 2 6 4 2 6" xfId="8093" xr:uid="{00000000-0005-0000-0000-0000E01E0000}"/>
    <cellStyle name="20% - Accent1 2 2 6 4 2 6 2" xfId="8094" xr:uid="{00000000-0005-0000-0000-0000E11E0000}"/>
    <cellStyle name="20% - Accent1 2 2 6 4 2 6 2 2" xfId="8095" xr:uid="{00000000-0005-0000-0000-0000E21E0000}"/>
    <cellStyle name="20% - Accent1 2 2 6 4 2 6 3" xfId="8096" xr:uid="{00000000-0005-0000-0000-0000E31E0000}"/>
    <cellStyle name="20% - Accent1 2 2 6 4 2 7" xfId="8097" xr:uid="{00000000-0005-0000-0000-0000E41E0000}"/>
    <cellStyle name="20% - Accent1 2 2 6 4 2 7 2" xfId="8098" xr:uid="{00000000-0005-0000-0000-0000E51E0000}"/>
    <cellStyle name="20% - Accent1 2 2 6 4 2 8" xfId="8099" xr:uid="{00000000-0005-0000-0000-0000E61E0000}"/>
    <cellStyle name="20% - Accent1 2 2 6 4 2 8 2" xfId="8100" xr:uid="{00000000-0005-0000-0000-0000E71E0000}"/>
    <cellStyle name="20% - Accent1 2 2 6 4 2 9" xfId="8101" xr:uid="{00000000-0005-0000-0000-0000E81E0000}"/>
    <cellStyle name="20% - Accent1 2 2 6 4 3" xfId="8102" xr:uid="{00000000-0005-0000-0000-0000E91E0000}"/>
    <cellStyle name="20% - Accent1 2 2 6 4 3 2" xfId="8103" xr:uid="{00000000-0005-0000-0000-0000EA1E0000}"/>
    <cellStyle name="20% - Accent1 2 2 6 4 3 2 2" xfId="8104" xr:uid="{00000000-0005-0000-0000-0000EB1E0000}"/>
    <cellStyle name="20% - Accent1 2 2 6 4 3 2 2 2" xfId="8105" xr:uid="{00000000-0005-0000-0000-0000EC1E0000}"/>
    <cellStyle name="20% - Accent1 2 2 6 4 3 2 2 2 2" xfId="8106" xr:uid="{00000000-0005-0000-0000-0000ED1E0000}"/>
    <cellStyle name="20% - Accent1 2 2 6 4 3 2 2 3" xfId="8107" xr:uid="{00000000-0005-0000-0000-0000EE1E0000}"/>
    <cellStyle name="20% - Accent1 2 2 6 4 3 2 3" xfId="8108" xr:uid="{00000000-0005-0000-0000-0000EF1E0000}"/>
    <cellStyle name="20% - Accent1 2 2 6 4 3 2 3 2" xfId="8109" xr:uid="{00000000-0005-0000-0000-0000F01E0000}"/>
    <cellStyle name="20% - Accent1 2 2 6 4 3 2 4" xfId="8110" xr:uid="{00000000-0005-0000-0000-0000F11E0000}"/>
    <cellStyle name="20% - Accent1 2 2 6 4 3 3" xfId="8111" xr:uid="{00000000-0005-0000-0000-0000F21E0000}"/>
    <cellStyle name="20% - Accent1 2 2 6 4 3 3 2" xfId="8112" xr:uid="{00000000-0005-0000-0000-0000F31E0000}"/>
    <cellStyle name="20% - Accent1 2 2 6 4 3 3 2 2" xfId="8113" xr:uid="{00000000-0005-0000-0000-0000F41E0000}"/>
    <cellStyle name="20% - Accent1 2 2 6 4 3 3 2 2 2" xfId="8114" xr:uid="{00000000-0005-0000-0000-0000F51E0000}"/>
    <cellStyle name="20% - Accent1 2 2 6 4 3 3 2 3" xfId="8115" xr:uid="{00000000-0005-0000-0000-0000F61E0000}"/>
    <cellStyle name="20% - Accent1 2 2 6 4 3 3 3" xfId="8116" xr:uid="{00000000-0005-0000-0000-0000F71E0000}"/>
    <cellStyle name="20% - Accent1 2 2 6 4 3 3 3 2" xfId="8117" xr:uid="{00000000-0005-0000-0000-0000F81E0000}"/>
    <cellStyle name="20% - Accent1 2 2 6 4 3 3 4" xfId="8118" xr:uid="{00000000-0005-0000-0000-0000F91E0000}"/>
    <cellStyle name="20% - Accent1 2 2 6 4 3 4" xfId="8119" xr:uid="{00000000-0005-0000-0000-0000FA1E0000}"/>
    <cellStyle name="20% - Accent1 2 2 6 4 3 4 2" xfId="8120" xr:uid="{00000000-0005-0000-0000-0000FB1E0000}"/>
    <cellStyle name="20% - Accent1 2 2 6 4 3 4 2 2" xfId="8121" xr:uid="{00000000-0005-0000-0000-0000FC1E0000}"/>
    <cellStyle name="20% - Accent1 2 2 6 4 3 4 2 2 2" xfId="8122" xr:uid="{00000000-0005-0000-0000-0000FD1E0000}"/>
    <cellStyle name="20% - Accent1 2 2 6 4 3 4 2 3" xfId="8123" xr:uid="{00000000-0005-0000-0000-0000FE1E0000}"/>
    <cellStyle name="20% - Accent1 2 2 6 4 3 4 3" xfId="8124" xr:uid="{00000000-0005-0000-0000-0000FF1E0000}"/>
    <cellStyle name="20% - Accent1 2 2 6 4 3 4 3 2" xfId="8125" xr:uid="{00000000-0005-0000-0000-0000001F0000}"/>
    <cellStyle name="20% - Accent1 2 2 6 4 3 4 4" xfId="8126" xr:uid="{00000000-0005-0000-0000-0000011F0000}"/>
    <cellStyle name="20% - Accent1 2 2 6 4 3 5" xfId="8127" xr:uid="{00000000-0005-0000-0000-0000021F0000}"/>
    <cellStyle name="20% - Accent1 2 2 6 4 3 5 2" xfId="8128" xr:uid="{00000000-0005-0000-0000-0000031F0000}"/>
    <cellStyle name="20% - Accent1 2 2 6 4 3 5 2 2" xfId="8129" xr:uid="{00000000-0005-0000-0000-0000041F0000}"/>
    <cellStyle name="20% - Accent1 2 2 6 4 3 5 3" xfId="8130" xr:uid="{00000000-0005-0000-0000-0000051F0000}"/>
    <cellStyle name="20% - Accent1 2 2 6 4 3 6" xfId="8131" xr:uid="{00000000-0005-0000-0000-0000061F0000}"/>
    <cellStyle name="20% - Accent1 2 2 6 4 3 6 2" xfId="8132" xr:uid="{00000000-0005-0000-0000-0000071F0000}"/>
    <cellStyle name="20% - Accent1 2 2 6 4 3 6 2 2" xfId="8133" xr:uid="{00000000-0005-0000-0000-0000081F0000}"/>
    <cellStyle name="20% - Accent1 2 2 6 4 3 6 3" xfId="8134" xr:uid="{00000000-0005-0000-0000-0000091F0000}"/>
    <cellStyle name="20% - Accent1 2 2 6 4 3 7" xfId="8135" xr:uid="{00000000-0005-0000-0000-00000A1F0000}"/>
    <cellStyle name="20% - Accent1 2 2 6 4 3 7 2" xfId="8136" xr:uid="{00000000-0005-0000-0000-00000B1F0000}"/>
    <cellStyle name="20% - Accent1 2 2 6 4 3 8" xfId="8137" xr:uid="{00000000-0005-0000-0000-00000C1F0000}"/>
    <cellStyle name="20% - Accent1 2 2 6 4 3 8 2" xfId="8138" xr:uid="{00000000-0005-0000-0000-00000D1F0000}"/>
    <cellStyle name="20% - Accent1 2 2 6 4 3 9" xfId="8139" xr:uid="{00000000-0005-0000-0000-00000E1F0000}"/>
    <cellStyle name="20% - Accent1 2 2 6 4 4" xfId="8140" xr:uid="{00000000-0005-0000-0000-00000F1F0000}"/>
    <cellStyle name="20% - Accent1 2 2 6 4 4 2" xfId="8141" xr:uid="{00000000-0005-0000-0000-0000101F0000}"/>
    <cellStyle name="20% - Accent1 2 2 6 4 4 2 2" xfId="8142" xr:uid="{00000000-0005-0000-0000-0000111F0000}"/>
    <cellStyle name="20% - Accent1 2 2 6 4 4 2 2 2" xfId="8143" xr:uid="{00000000-0005-0000-0000-0000121F0000}"/>
    <cellStyle name="20% - Accent1 2 2 6 4 4 2 3" xfId="8144" xr:uid="{00000000-0005-0000-0000-0000131F0000}"/>
    <cellStyle name="20% - Accent1 2 2 6 4 4 3" xfId="8145" xr:uid="{00000000-0005-0000-0000-0000141F0000}"/>
    <cellStyle name="20% - Accent1 2 2 6 4 4 3 2" xfId="8146" xr:uid="{00000000-0005-0000-0000-0000151F0000}"/>
    <cellStyle name="20% - Accent1 2 2 6 4 4 4" xfId="8147" xr:uid="{00000000-0005-0000-0000-0000161F0000}"/>
    <cellStyle name="20% - Accent1 2 2 6 4 5" xfId="8148" xr:uid="{00000000-0005-0000-0000-0000171F0000}"/>
    <cellStyle name="20% - Accent1 2 2 6 4 5 2" xfId="8149" xr:uid="{00000000-0005-0000-0000-0000181F0000}"/>
    <cellStyle name="20% - Accent1 2 2 6 4 5 2 2" xfId="8150" xr:uid="{00000000-0005-0000-0000-0000191F0000}"/>
    <cellStyle name="20% - Accent1 2 2 6 4 5 2 2 2" xfId="8151" xr:uid="{00000000-0005-0000-0000-00001A1F0000}"/>
    <cellStyle name="20% - Accent1 2 2 6 4 5 2 3" xfId="8152" xr:uid="{00000000-0005-0000-0000-00001B1F0000}"/>
    <cellStyle name="20% - Accent1 2 2 6 4 5 3" xfId="8153" xr:uid="{00000000-0005-0000-0000-00001C1F0000}"/>
    <cellStyle name="20% - Accent1 2 2 6 4 5 3 2" xfId="8154" xr:uid="{00000000-0005-0000-0000-00001D1F0000}"/>
    <cellStyle name="20% - Accent1 2 2 6 4 5 4" xfId="8155" xr:uid="{00000000-0005-0000-0000-00001E1F0000}"/>
    <cellStyle name="20% - Accent1 2 2 6 4 6" xfId="8156" xr:uid="{00000000-0005-0000-0000-00001F1F0000}"/>
    <cellStyle name="20% - Accent1 2 2 6 4 6 2" xfId="8157" xr:uid="{00000000-0005-0000-0000-0000201F0000}"/>
    <cellStyle name="20% - Accent1 2 2 6 4 6 2 2" xfId="8158" xr:uid="{00000000-0005-0000-0000-0000211F0000}"/>
    <cellStyle name="20% - Accent1 2 2 6 4 6 2 2 2" xfId="8159" xr:uid="{00000000-0005-0000-0000-0000221F0000}"/>
    <cellStyle name="20% - Accent1 2 2 6 4 6 2 3" xfId="8160" xr:uid="{00000000-0005-0000-0000-0000231F0000}"/>
    <cellStyle name="20% - Accent1 2 2 6 4 6 3" xfId="8161" xr:uid="{00000000-0005-0000-0000-0000241F0000}"/>
    <cellStyle name="20% - Accent1 2 2 6 4 6 3 2" xfId="8162" xr:uid="{00000000-0005-0000-0000-0000251F0000}"/>
    <cellStyle name="20% - Accent1 2 2 6 4 6 4" xfId="8163" xr:uid="{00000000-0005-0000-0000-0000261F0000}"/>
    <cellStyle name="20% - Accent1 2 2 6 4 7" xfId="8164" xr:uid="{00000000-0005-0000-0000-0000271F0000}"/>
    <cellStyle name="20% - Accent1 2 2 6 4 7 2" xfId="8165" xr:uid="{00000000-0005-0000-0000-0000281F0000}"/>
    <cellStyle name="20% - Accent1 2 2 6 4 7 2 2" xfId="8166" xr:uid="{00000000-0005-0000-0000-0000291F0000}"/>
    <cellStyle name="20% - Accent1 2 2 6 4 7 3" xfId="8167" xr:uid="{00000000-0005-0000-0000-00002A1F0000}"/>
    <cellStyle name="20% - Accent1 2 2 6 4 8" xfId="8168" xr:uid="{00000000-0005-0000-0000-00002B1F0000}"/>
    <cellStyle name="20% - Accent1 2 2 6 4 8 2" xfId="8169" xr:uid="{00000000-0005-0000-0000-00002C1F0000}"/>
    <cellStyle name="20% - Accent1 2 2 6 4 8 2 2" xfId="8170" xr:uid="{00000000-0005-0000-0000-00002D1F0000}"/>
    <cellStyle name="20% - Accent1 2 2 6 4 8 3" xfId="8171" xr:uid="{00000000-0005-0000-0000-00002E1F0000}"/>
    <cellStyle name="20% - Accent1 2 2 6 4 9" xfId="8172" xr:uid="{00000000-0005-0000-0000-00002F1F0000}"/>
    <cellStyle name="20% - Accent1 2 2 6 4 9 2" xfId="8173" xr:uid="{00000000-0005-0000-0000-0000301F0000}"/>
    <cellStyle name="20% - Accent1 2 2 6 5" xfId="8174" xr:uid="{00000000-0005-0000-0000-0000311F0000}"/>
    <cellStyle name="20% - Accent1 2 2 6 5 2" xfId="8175" xr:uid="{00000000-0005-0000-0000-0000321F0000}"/>
    <cellStyle name="20% - Accent1 2 2 6 5 2 2" xfId="8176" xr:uid="{00000000-0005-0000-0000-0000331F0000}"/>
    <cellStyle name="20% - Accent1 2 2 6 5 2 2 2" xfId="8177" xr:uid="{00000000-0005-0000-0000-0000341F0000}"/>
    <cellStyle name="20% - Accent1 2 2 6 5 2 2 2 2" xfId="8178" xr:uid="{00000000-0005-0000-0000-0000351F0000}"/>
    <cellStyle name="20% - Accent1 2 2 6 5 2 2 3" xfId="8179" xr:uid="{00000000-0005-0000-0000-0000361F0000}"/>
    <cellStyle name="20% - Accent1 2 2 6 5 2 3" xfId="8180" xr:uid="{00000000-0005-0000-0000-0000371F0000}"/>
    <cellStyle name="20% - Accent1 2 2 6 5 2 3 2" xfId="8181" xr:uid="{00000000-0005-0000-0000-0000381F0000}"/>
    <cellStyle name="20% - Accent1 2 2 6 5 2 4" xfId="8182" xr:uid="{00000000-0005-0000-0000-0000391F0000}"/>
    <cellStyle name="20% - Accent1 2 2 6 5 3" xfId="8183" xr:uid="{00000000-0005-0000-0000-00003A1F0000}"/>
    <cellStyle name="20% - Accent1 2 2 6 5 3 2" xfId="8184" xr:uid="{00000000-0005-0000-0000-00003B1F0000}"/>
    <cellStyle name="20% - Accent1 2 2 6 5 3 2 2" xfId="8185" xr:uid="{00000000-0005-0000-0000-00003C1F0000}"/>
    <cellStyle name="20% - Accent1 2 2 6 5 3 2 2 2" xfId="8186" xr:uid="{00000000-0005-0000-0000-00003D1F0000}"/>
    <cellStyle name="20% - Accent1 2 2 6 5 3 2 3" xfId="8187" xr:uid="{00000000-0005-0000-0000-00003E1F0000}"/>
    <cellStyle name="20% - Accent1 2 2 6 5 3 3" xfId="8188" xr:uid="{00000000-0005-0000-0000-00003F1F0000}"/>
    <cellStyle name="20% - Accent1 2 2 6 5 3 3 2" xfId="8189" xr:uid="{00000000-0005-0000-0000-0000401F0000}"/>
    <cellStyle name="20% - Accent1 2 2 6 5 3 4" xfId="8190" xr:uid="{00000000-0005-0000-0000-0000411F0000}"/>
    <cellStyle name="20% - Accent1 2 2 6 5 4" xfId="8191" xr:uid="{00000000-0005-0000-0000-0000421F0000}"/>
    <cellStyle name="20% - Accent1 2 2 6 5 4 2" xfId="8192" xr:uid="{00000000-0005-0000-0000-0000431F0000}"/>
    <cellStyle name="20% - Accent1 2 2 6 5 4 2 2" xfId="8193" xr:uid="{00000000-0005-0000-0000-0000441F0000}"/>
    <cellStyle name="20% - Accent1 2 2 6 5 4 2 2 2" xfId="8194" xr:uid="{00000000-0005-0000-0000-0000451F0000}"/>
    <cellStyle name="20% - Accent1 2 2 6 5 4 2 3" xfId="8195" xr:uid="{00000000-0005-0000-0000-0000461F0000}"/>
    <cellStyle name="20% - Accent1 2 2 6 5 4 3" xfId="8196" xr:uid="{00000000-0005-0000-0000-0000471F0000}"/>
    <cellStyle name="20% - Accent1 2 2 6 5 4 3 2" xfId="8197" xr:uid="{00000000-0005-0000-0000-0000481F0000}"/>
    <cellStyle name="20% - Accent1 2 2 6 5 4 4" xfId="8198" xr:uid="{00000000-0005-0000-0000-0000491F0000}"/>
    <cellStyle name="20% - Accent1 2 2 6 5 5" xfId="8199" xr:uid="{00000000-0005-0000-0000-00004A1F0000}"/>
    <cellStyle name="20% - Accent1 2 2 6 5 5 2" xfId="8200" xr:uid="{00000000-0005-0000-0000-00004B1F0000}"/>
    <cellStyle name="20% - Accent1 2 2 6 5 5 2 2" xfId="8201" xr:uid="{00000000-0005-0000-0000-00004C1F0000}"/>
    <cellStyle name="20% - Accent1 2 2 6 5 5 3" xfId="8202" xr:uid="{00000000-0005-0000-0000-00004D1F0000}"/>
    <cellStyle name="20% - Accent1 2 2 6 5 6" xfId="8203" xr:uid="{00000000-0005-0000-0000-00004E1F0000}"/>
    <cellStyle name="20% - Accent1 2 2 6 5 6 2" xfId="8204" xr:uid="{00000000-0005-0000-0000-00004F1F0000}"/>
    <cellStyle name="20% - Accent1 2 2 6 5 6 2 2" xfId="8205" xr:uid="{00000000-0005-0000-0000-0000501F0000}"/>
    <cellStyle name="20% - Accent1 2 2 6 5 6 3" xfId="8206" xr:uid="{00000000-0005-0000-0000-0000511F0000}"/>
    <cellStyle name="20% - Accent1 2 2 6 5 7" xfId="8207" xr:uid="{00000000-0005-0000-0000-0000521F0000}"/>
    <cellStyle name="20% - Accent1 2 2 6 5 7 2" xfId="8208" xr:uid="{00000000-0005-0000-0000-0000531F0000}"/>
    <cellStyle name="20% - Accent1 2 2 6 5 8" xfId="8209" xr:uid="{00000000-0005-0000-0000-0000541F0000}"/>
    <cellStyle name="20% - Accent1 2 2 6 5 8 2" xfId="8210" xr:uid="{00000000-0005-0000-0000-0000551F0000}"/>
    <cellStyle name="20% - Accent1 2 2 6 5 9" xfId="8211" xr:uid="{00000000-0005-0000-0000-0000561F0000}"/>
    <cellStyle name="20% - Accent1 2 2 6 6" xfId="8212" xr:uid="{00000000-0005-0000-0000-0000571F0000}"/>
    <cellStyle name="20% - Accent1 2 2 6 6 2" xfId="8213" xr:uid="{00000000-0005-0000-0000-0000581F0000}"/>
    <cellStyle name="20% - Accent1 2 2 6 6 2 2" xfId="8214" xr:uid="{00000000-0005-0000-0000-0000591F0000}"/>
    <cellStyle name="20% - Accent1 2 2 6 6 2 2 2" xfId="8215" xr:uid="{00000000-0005-0000-0000-00005A1F0000}"/>
    <cellStyle name="20% - Accent1 2 2 6 6 2 2 2 2" xfId="8216" xr:uid="{00000000-0005-0000-0000-00005B1F0000}"/>
    <cellStyle name="20% - Accent1 2 2 6 6 2 2 3" xfId="8217" xr:uid="{00000000-0005-0000-0000-00005C1F0000}"/>
    <cellStyle name="20% - Accent1 2 2 6 6 2 3" xfId="8218" xr:uid="{00000000-0005-0000-0000-00005D1F0000}"/>
    <cellStyle name="20% - Accent1 2 2 6 6 2 3 2" xfId="8219" xr:uid="{00000000-0005-0000-0000-00005E1F0000}"/>
    <cellStyle name="20% - Accent1 2 2 6 6 2 4" xfId="8220" xr:uid="{00000000-0005-0000-0000-00005F1F0000}"/>
    <cellStyle name="20% - Accent1 2 2 6 6 3" xfId="8221" xr:uid="{00000000-0005-0000-0000-0000601F0000}"/>
    <cellStyle name="20% - Accent1 2 2 6 6 3 2" xfId="8222" xr:uid="{00000000-0005-0000-0000-0000611F0000}"/>
    <cellStyle name="20% - Accent1 2 2 6 6 3 2 2" xfId="8223" xr:uid="{00000000-0005-0000-0000-0000621F0000}"/>
    <cellStyle name="20% - Accent1 2 2 6 6 3 2 2 2" xfId="8224" xr:uid="{00000000-0005-0000-0000-0000631F0000}"/>
    <cellStyle name="20% - Accent1 2 2 6 6 3 2 3" xfId="8225" xr:uid="{00000000-0005-0000-0000-0000641F0000}"/>
    <cellStyle name="20% - Accent1 2 2 6 6 3 3" xfId="8226" xr:uid="{00000000-0005-0000-0000-0000651F0000}"/>
    <cellStyle name="20% - Accent1 2 2 6 6 3 3 2" xfId="8227" xr:uid="{00000000-0005-0000-0000-0000661F0000}"/>
    <cellStyle name="20% - Accent1 2 2 6 6 3 4" xfId="8228" xr:uid="{00000000-0005-0000-0000-0000671F0000}"/>
    <cellStyle name="20% - Accent1 2 2 6 6 4" xfId="8229" xr:uid="{00000000-0005-0000-0000-0000681F0000}"/>
    <cellStyle name="20% - Accent1 2 2 6 6 4 2" xfId="8230" xr:uid="{00000000-0005-0000-0000-0000691F0000}"/>
    <cellStyle name="20% - Accent1 2 2 6 6 4 2 2" xfId="8231" xr:uid="{00000000-0005-0000-0000-00006A1F0000}"/>
    <cellStyle name="20% - Accent1 2 2 6 6 4 2 2 2" xfId="8232" xr:uid="{00000000-0005-0000-0000-00006B1F0000}"/>
    <cellStyle name="20% - Accent1 2 2 6 6 4 2 3" xfId="8233" xr:uid="{00000000-0005-0000-0000-00006C1F0000}"/>
    <cellStyle name="20% - Accent1 2 2 6 6 4 3" xfId="8234" xr:uid="{00000000-0005-0000-0000-00006D1F0000}"/>
    <cellStyle name="20% - Accent1 2 2 6 6 4 3 2" xfId="8235" xr:uid="{00000000-0005-0000-0000-00006E1F0000}"/>
    <cellStyle name="20% - Accent1 2 2 6 6 4 4" xfId="8236" xr:uid="{00000000-0005-0000-0000-00006F1F0000}"/>
    <cellStyle name="20% - Accent1 2 2 6 6 5" xfId="8237" xr:uid="{00000000-0005-0000-0000-0000701F0000}"/>
    <cellStyle name="20% - Accent1 2 2 6 6 5 2" xfId="8238" xr:uid="{00000000-0005-0000-0000-0000711F0000}"/>
    <cellStyle name="20% - Accent1 2 2 6 6 5 2 2" xfId="8239" xr:uid="{00000000-0005-0000-0000-0000721F0000}"/>
    <cellStyle name="20% - Accent1 2 2 6 6 5 3" xfId="8240" xr:uid="{00000000-0005-0000-0000-0000731F0000}"/>
    <cellStyle name="20% - Accent1 2 2 6 6 6" xfId="8241" xr:uid="{00000000-0005-0000-0000-0000741F0000}"/>
    <cellStyle name="20% - Accent1 2 2 6 6 6 2" xfId="8242" xr:uid="{00000000-0005-0000-0000-0000751F0000}"/>
    <cellStyle name="20% - Accent1 2 2 6 6 6 2 2" xfId="8243" xr:uid="{00000000-0005-0000-0000-0000761F0000}"/>
    <cellStyle name="20% - Accent1 2 2 6 6 6 3" xfId="8244" xr:uid="{00000000-0005-0000-0000-0000771F0000}"/>
    <cellStyle name="20% - Accent1 2 2 6 6 7" xfId="8245" xr:uid="{00000000-0005-0000-0000-0000781F0000}"/>
    <cellStyle name="20% - Accent1 2 2 6 6 7 2" xfId="8246" xr:uid="{00000000-0005-0000-0000-0000791F0000}"/>
    <cellStyle name="20% - Accent1 2 2 6 6 8" xfId="8247" xr:uid="{00000000-0005-0000-0000-00007A1F0000}"/>
    <cellStyle name="20% - Accent1 2 2 6 6 8 2" xfId="8248" xr:uid="{00000000-0005-0000-0000-00007B1F0000}"/>
    <cellStyle name="20% - Accent1 2 2 6 6 9" xfId="8249" xr:uid="{00000000-0005-0000-0000-00007C1F0000}"/>
    <cellStyle name="20% - Accent1 2 2 6 7" xfId="8250" xr:uid="{00000000-0005-0000-0000-00007D1F0000}"/>
    <cellStyle name="20% - Accent1 2 2 6 7 2" xfId="8251" xr:uid="{00000000-0005-0000-0000-00007E1F0000}"/>
    <cellStyle name="20% - Accent1 2 2 6 7 2 2" xfId="8252" xr:uid="{00000000-0005-0000-0000-00007F1F0000}"/>
    <cellStyle name="20% - Accent1 2 2 6 7 2 2 2" xfId="8253" xr:uid="{00000000-0005-0000-0000-0000801F0000}"/>
    <cellStyle name="20% - Accent1 2 2 6 7 2 3" xfId="8254" xr:uid="{00000000-0005-0000-0000-0000811F0000}"/>
    <cellStyle name="20% - Accent1 2 2 6 7 3" xfId="8255" xr:uid="{00000000-0005-0000-0000-0000821F0000}"/>
    <cellStyle name="20% - Accent1 2 2 6 7 3 2" xfId="8256" xr:uid="{00000000-0005-0000-0000-0000831F0000}"/>
    <cellStyle name="20% - Accent1 2 2 6 7 4" xfId="8257" xr:uid="{00000000-0005-0000-0000-0000841F0000}"/>
    <cellStyle name="20% - Accent1 2 2 6 8" xfId="8258" xr:uid="{00000000-0005-0000-0000-0000851F0000}"/>
    <cellStyle name="20% - Accent1 2 2 6 8 2" xfId="8259" xr:uid="{00000000-0005-0000-0000-0000861F0000}"/>
    <cellStyle name="20% - Accent1 2 2 6 8 2 2" xfId="8260" xr:uid="{00000000-0005-0000-0000-0000871F0000}"/>
    <cellStyle name="20% - Accent1 2 2 6 8 2 2 2" xfId="8261" xr:uid="{00000000-0005-0000-0000-0000881F0000}"/>
    <cellStyle name="20% - Accent1 2 2 6 8 2 3" xfId="8262" xr:uid="{00000000-0005-0000-0000-0000891F0000}"/>
    <cellStyle name="20% - Accent1 2 2 6 8 3" xfId="8263" xr:uid="{00000000-0005-0000-0000-00008A1F0000}"/>
    <cellStyle name="20% - Accent1 2 2 6 8 3 2" xfId="8264" xr:uid="{00000000-0005-0000-0000-00008B1F0000}"/>
    <cellStyle name="20% - Accent1 2 2 6 8 4" xfId="8265" xr:uid="{00000000-0005-0000-0000-00008C1F0000}"/>
    <cellStyle name="20% - Accent1 2 2 6 9" xfId="8266" xr:uid="{00000000-0005-0000-0000-00008D1F0000}"/>
    <cellStyle name="20% - Accent1 2 2 6 9 2" xfId="8267" xr:uid="{00000000-0005-0000-0000-00008E1F0000}"/>
    <cellStyle name="20% - Accent1 2 2 6 9 2 2" xfId="8268" xr:uid="{00000000-0005-0000-0000-00008F1F0000}"/>
    <cellStyle name="20% - Accent1 2 2 6 9 2 2 2" xfId="8269" xr:uid="{00000000-0005-0000-0000-0000901F0000}"/>
    <cellStyle name="20% - Accent1 2 2 6 9 2 3" xfId="8270" xr:uid="{00000000-0005-0000-0000-0000911F0000}"/>
    <cellStyle name="20% - Accent1 2 2 6 9 3" xfId="8271" xr:uid="{00000000-0005-0000-0000-0000921F0000}"/>
    <cellStyle name="20% - Accent1 2 2 6 9 3 2" xfId="8272" xr:uid="{00000000-0005-0000-0000-0000931F0000}"/>
    <cellStyle name="20% - Accent1 2 2 6 9 4" xfId="8273" xr:uid="{00000000-0005-0000-0000-0000941F0000}"/>
    <cellStyle name="20% - Accent1 2 2 7" xfId="8274" xr:uid="{00000000-0005-0000-0000-0000951F0000}"/>
    <cellStyle name="20% - Accent1 2 2 7 10" xfId="8275" xr:uid="{00000000-0005-0000-0000-0000961F0000}"/>
    <cellStyle name="20% - Accent1 2 2 7 10 2" xfId="8276" xr:uid="{00000000-0005-0000-0000-0000971F0000}"/>
    <cellStyle name="20% - Accent1 2 2 7 11" xfId="8277" xr:uid="{00000000-0005-0000-0000-0000981F0000}"/>
    <cellStyle name="20% - Accent1 2 2 7 11 2" xfId="8278" xr:uid="{00000000-0005-0000-0000-0000991F0000}"/>
    <cellStyle name="20% - Accent1 2 2 7 12" xfId="8279" xr:uid="{00000000-0005-0000-0000-00009A1F0000}"/>
    <cellStyle name="20% - Accent1 2 2 7 2" xfId="8280" xr:uid="{00000000-0005-0000-0000-00009B1F0000}"/>
    <cellStyle name="20% - Accent1 2 2 7 2 10" xfId="8281" xr:uid="{00000000-0005-0000-0000-00009C1F0000}"/>
    <cellStyle name="20% - Accent1 2 2 7 2 10 2" xfId="8282" xr:uid="{00000000-0005-0000-0000-00009D1F0000}"/>
    <cellStyle name="20% - Accent1 2 2 7 2 11" xfId="8283" xr:uid="{00000000-0005-0000-0000-00009E1F0000}"/>
    <cellStyle name="20% - Accent1 2 2 7 2 2" xfId="8284" xr:uid="{00000000-0005-0000-0000-00009F1F0000}"/>
    <cellStyle name="20% - Accent1 2 2 7 2 2 2" xfId="8285" xr:uid="{00000000-0005-0000-0000-0000A01F0000}"/>
    <cellStyle name="20% - Accent1 2 2 7 2 2 2 2" xfId="8286" xr:uid="{00000000-0005-0000-0000-0000A11F0000}"/>
    <cellStyle name="20% - Accent1 2 2 7 2 2 2 2 2" xfId="8287" xr:uid="{00000000-0005-0000-0000-0000A21F0000}"/>
    <cellStyle name="20% - Accent1 2 2 7 2 2 2 2 2 2" xfId="8288" xr:uid="{00000000-0005-0000-0000-0000A31F0000}"/>
    <cellStyle name="20% - Accent1 2 2 7 2 2 2 2 3" xfId="8289" xr:uid="{00000000-0005-0000-0000-0000A41F0000}"/>
    <cellStyle name="20% - Accent1 2 2 7 2 2 2 3" xfId="8290" xr:uid="{00000000-0005-0000-0000-0000A51F0000}"/>
    <cellStyle name="20% - Accent1 2 2 7 2 2 2 3 2" xfId="8291" xr:uid="{00000000-0005-0000-0000-0000A61F0000}"/>
    <cellStyle name="20% - Accent1 2 2 7 2 2 2 4" xfId="8292" xr:uid="{00000000-0005-0000-0000-0000A71F0000}"/>
    <cellStyle name="20% - Accent1 2 2 7 2 2 3" xfId="8293" xr:uid="{00000000-0005-0000-0000-0000A81F0000}"/>
    <cellStyle name="20% - Accent1 2 2 7 2 2 3 2" xfId="8294" xr:uid="{00000000-0005-0000-0000-0000A91F0000}"/>
    <cellStyle name="20% - Accent1 2 2 7 2 2 3 2 2" xfId="8295" xr:uid="{00000000-0005-0000-0000-0000AA1F0000}"/>
    <cellStyle name="20% - Accent1 2 2 7 2 2 3 2 2 2" xfId="8296" xr:uid="{00000000-0005-0000-0000-0000AB1F0000}"/>
    <cellStyle name="20% - Accent1 2 2 7 2 2 3 2 3" xfId="8297" xr:uid="{00000000-0005-0000-0000-0000AC1F0000}"/>
    <cellStyle name="20% - Accent1 2 2 7 2 2 3 3" xfId="8298" xr:uid="{00000000-0005-0000-0000-0000AD1F0000}"/>
    <cellStyle name="20% - Accent1 2 2 7 2 2 3 3 2" xfId="8299" xr:uid="{00000000-0005-0000-0000-0000AE1F0000}"/>
    <cellStyle name="20% - Accent1 2 2 7 2 2 3 4" xfId="8300" xr:uid="{00000000-0005-0000-0000-0000AF1F0000}"/>
    <cellStyle name="20% - Accent1 2 2 7 2 2 4" xfId="8301" xr:uid="{00000000-0005-0000-0000-0000B01F0000}"/>
    <cellStyle name="20% - Accent1 2 2 7 2 2 4 2" xfId="8302" xr:uid="{00000000-0005-0000-0000-0000B11F0000}"/>
    <cellStyle name="20% - Accent1 2 2 7 2 2 4 2 2" xfId="8303" xr:uid="{00000000-0005-0000-0000-0000B21F0000}"/>
    <cellStyle name="20% - Accent1 2 2 7 2 2 4 2 2 2" xfId="8304" xr:uid="{00000000-0005-0000-0000-0000B31F0000}"/>
    <cellStyle name="20% - Accent1 2 2 7 2 2 4 2 3" xfId="8305" xr:uid="{00000000-0005-0000-0000-0000B41F0000}"/>
    <cellStyle name="20% - Accent1 2 2 7 2 2 4 3" xfId="8306" xr:uid="{00000000-0005-0000-0000-0000B51F0000}"/>
    <cellStyle name="20% - Accent1 2 2 7 2 2 4 3 2" xfId="8307" xr:uid="{00000000-0005-0000-0000-0000B61F0000}"/>
    <cellStyle name="20% - Accent1 2 2 7 2 2 4 4" xfId="8308" xr:uid="{00000000-0005-0000-0000-0000B71F0000}"/>
    <cellStyle name="20% - Accent1 2 2 7 2 2 5" xfId="8309" xr:uid="{00000000-0005-0000-0000-0000B81F0000}"/>
    <cellStyle name="20% - Accent1 2 2 7 2 2 5 2" xfId="8310" xr:uid="{00000000-0005-0000-0000-0000B91F0000}"/>
    <cellStyle name="20% - Accent1 2 2 7 2 2 5 2 2" xfId="8311" xr:uid="{00000000-0005-0000-0000-0000BA1F0000}"/>
    <cellStyle name="20% - Accent1 2 2 7 2 2 5 3" xfId="8312" xr:uid="{00000000-0005-0000-0000-0000BB1F0000}"/>
    <cellStyle name="20% - Accent1 2 2 7 2 2 6" xfId="8313" xr:uid="{00000000-0005-0000-0000-0000BC1F0000}"/>
    <cellStyle name="20% - Accent1 2 2 7 2 2 6 2" xfId="8314" xr:uid="{00000000-0005-0000-0000-0000BD1F0000}"/>
    <cellStyle name="20% - Accent1 2 2 7 2 2 6 2 2" xfId="8315" xr:uid="{00000000-0005-0000-0000-0000BE1F0000}"/>
    <cellStyle name="20% - Accent1 2 2 7 2 2 6 3" xfId="8316" xr:uid="{00000000-0005-0000-0000-0000BF1F0000}"/>
    <cellStyle name="20% - Accent1 2 2 7 2 2 7" xfId="8317" xr:uid="{00000000-0005-0000-0000-0000C01F0000}"/>
    <cellStyle name="20% - Accent1 2 2 7 2 2 7 2" xfId="8318" xr:uid="{00000000-0005-0000-0000-0000C11F0000}"/>
    <cellStyle name="20% - Accent1 2 2 7 2 2 8" xfId="8319" xr:uid="{00000000-0005-0000-0000-0000C21F0000}"/>
    <cellStyle name="20% - Accent1 2 2 7 2 2 8 2" xfId="8320" xr:uid="{00000000-0005-0000-0000-0000C31F0000}"/>
    <cellStyle name="20% - Accent1 2 2 7 2 2 9" xfId="8321" xr:uid="{00000000-0005-0000-0000-0000C41F0000}"/>
    <cellStyle name="20% - Accent1 2 2 7 2 3" xfId="8322" xr:uid="{00000000-0005-0000-0000-0000C51F0000}"/>
    <cellStyle name="20% - Accent1 2 2 7 2 3 2" xfId="8323" xr:uid="{00000000-0005-0000-0000-0000C61F0000}"/>
    <cellStyle name="20% - Accent1 2 2 7 2 3 2 2" xfId="8324" xr:uid="{00000000-0005-0000-0000-0000C71F0000}"/>
    <cellStyle name="20% - Accent1 2 2 7 2 3 2 2 2" xfId="8325" xr:uid="{00000000-0005-0000-0000-0000C81F0000}"/>
    <cellStyle name="20% - Accent1 2 2 7 2 3 2 2 2 2" xfId="8326" xr:uid="{00000000-0005-0000-0000-0000C91F0000}"/>
    <cellStyle name="20% - Accent1 2 2 7 2 3 2 2 3" xfId="8327" xr:uid="{00000000-0005-0000-0000-0000CA1F0000}"/>
    <cellStyle name="20% - Accent1 2 2 7 2 3 2 3" xfId="8328" xr:uid="{00000000-0005-0000-0000-0000CB1F0000}"/>
    <cellStyle name="20% - Accent1 2 2 7 2 3 2 3 2" xfId="8329" xr:uid="{00000000-0005-0000-0000-0000CC1F0000}"/>
    <cellStyle name="20% - Accent1 2 2 7 2 3 2 4" xfId="8330" xr:uid="{00000000-0005-0000-0000-0000CD1F0000}"/>
    <cellStyle name="20% - Accent1 2 2 7 2 3 3" xfId="8331" xr:uid="{00000000-0005-0000-0000-0000CE1F0000}"/>
    <cellStyle name="20% - Accent1 2 2 7 2 3 3 2" xfId="8332" xr:uid="{00000000-0005-0000-0000-0000CF1F0000}"/>
    <cellStyle name="20% - Accent1 2 2 7 2 3 3 2 2" xfId="8333" xr:uid="{00000000-0005-0000-0000-0000D01F0000}"/>
    <cellStyle name="20% - Accent1 2 2 7 2 3 3 2 2 2" xfId="8334" xr:uid="{00000000-0005-0000-0000-0000D11F0000}"/>
    <cellStyle name="20% - Accent1 2 2 7 2 3 3 2 3" xfId="8335" xr:uid="{00000000-0005-0000-0000-0000D21F0000}"/>
    <cellStyle name="20% - Accent1 2 2 7 2 3 3 3" xfId="8336" xr:uid="{00000000-0005-0000-0000-0000D31F0000}"/>
    <cellStyle name="20% - Accent1 2 2 7 2 3 3 3 2" xfId="8337" xr:uid="{00000000-0005-0000-0000-0000D41F0000}"/>
    <cellStyle name="20% - Accent1 2 2 7 2 3 3 4" xfId="8338" xr:uid="{00000000-0005-0000-0000-0000D51F0000}"/>
    <cellStyle name="20% - Accent1 2 2 7 2 3 4" xfId="8339" xr:uid="{00000000-0005-0000-0000-0000D61F0000}"/>
    <cellStyle name="20% - Accent1 2 2 7 2 3 4 2" xfId="8340" xr:uid="{00000000-0005-0000-0000-0000D71F0000}"/>
    <cellStyle name="20% - Accent1 2 2 7 2 3 4 2 2" xfId="8341" xr:uid="{00000000-0005-0000-0000-0000D81F0000}"/>
    <cellStyle name="20% - Accent1 2 2 7 2 3 4 2 2 2" xfId="8342" xr:uid="{00000000-0005-0000-0000-0000D91F0000}"/>
    <cellStyle name="20% - Accent1 2 2 7 2 3 4 2 3" xfId="8343" xr:uid="{00000000-0005-0000-0000-0000DA1F0000}"/>
    <cellStyle name="20% - Accent1 2 2 7 2 3 4 3" xfId="8344" xr:uid="{00000000-0005-0000-0000-0000DB1F0000}"/>
    <cellStyle name="20% - Accent1 2 2 7 2 3 4 3 2" xfId="8345" xr:uid="{00000000-0005-0000-0000-0000DC1F0000}"/>
    <cellStyle name="20% - Accent1 2 2 7 2 3 4 4" xfId="8346" xr:uid="{00000000-0005-0000-0000-0000DD1F0000}"/>
    <cellStyle name="20% - Accent1 2 2 7 2 3 5" xfId="8347" xr:uid="{00000000-0005-0000-0000-0000DE1F0000}"/>
    <cellStyle name="20% - Accent1 2 2 7 2 3 5 2" xfId="8348" xr:uid="{00000000-0005-0000-0000-0000DF1F0000}"/>
    <cellStyle name="20% - Accent1 2 2 7 2 3 5 2 2" xfId="8349" xr:uid="{00000000-0005-0000-0000-0000E01F0000}"/>
    <cellStyle name="20% - Accent1 2 2 7 2 3 5 3" xfId="8350" xr:uid="{00000000-0005-0000-0000-0000E11F0000}"/>
    <cellStyle name="20% - Accent1 2 2 7 2 3 6" xfId="8351" xr:uid="{00000000-0005-0000-0000-0000E21F0000}"/>
    <cellStyle name="20% - Accent1 2 2 7 2 3 6 2" xfId="8352" xr:uid="{00000000-0005-0000-0000-0000E31F0000}"/>
    <cellStyle name="20% - Accent1 2 2 7 2 3 6 2 2" xfId="8353" xr:uid="{00000000-0005-0000-0000-0000E41F0000}"/>
    <cellStyle name="20% - Accent1 2 2 7 2 3 6 3" xfId="8354" xr:uid="{00000000-0005-0000-0000-0000E51F0000}"/>
    <cellStyle name="20% - Accent1 2 2 7 2 3 7" xfId="8355" xr:uid="{00000000-0005-0000-0000-0000E61F0000}"/>
    <cellStyle name="20% - Accent1 2 2 7 2 3 7 2" xfId="8356" xr:uid="{00000000-0005-0000-0000-0000E71F0000}"/>
    <cellStyle name="20% - Accent1 2 2 7 2 3 8" xfId="8357" xr:uid="{00000000-0005-0000-0000-0000E81F0000}"/>
    <cellStyle name="20% - Accent1 2 2 7 2 3 8 2" xfId="8358" xr:uid="{00000000-0005-0000-0000-0000E91F0000}"/>
    <cellStyle name="20% - Accent1 2 2 7 2 3 9" xfId="8359" xr:uid="{00000000-0005-0000-0000-0000EA1F0000}"/>
    <cellStyle name="20% - Accent1 2 2 7 2 4" xfId="8360" xr:uid="{00000000-0005-0000-0000-0000EB1F0000}"/>
    <cellStyle name="20% - Accent1 2 2 7 2 4 2" xfId="8361" xr:uid="{00000000-0005-0000-0000-0000EC1F0000}"/>
    <cellStyle name="20% - Accent1 2 2 7 2 4 2 2" xfId="8362" xr:uid="{00000000-0005-0000-0000-0000ED1F0000}"/>
    <cellStyle name="20% - Accent1 2 2 7 2 4 2 2 2" xfId="8363" xr:uid="{00000000-0005-0000-0000-0000EE1F0000}"/>
    <cellStyle name="20% - Accent1 2 2 7 2 4 2 3" xfId="8364" xr:uid="{00000000-0005-0000-0000-0000EF1F0000}"/>
    <cellStyle name="20% - Accent1 2 2 7 2 4 3" xfId="8365" xr:uid="{00000000-0005-0000-0000-0000F01F0000}"/>
    <cellStyle name="20% - Accent1 2 2 7 2 4 3 2" xfId="8366" xr:uid="{00000000-0005-0000-0000-0000F11F0000}"/>
    <cellStyle name="20% - Accent1 2 2 7 2 4 4" xfId="8367" xr:uid="{00000000-0005-0000-0000-0000F21F0000}"/>
    <cellStyle name="20% - Accent1 2 2 7 2 5" xfId="8368" xr:uid="{00000000-0005-0000-0000-0000F31F0000}"/>
    <cellStyle name="20% - Accent1 2 2 7 2 5 2" xfId="8369" xr:uid="{00000000-0005-0000-0000-0000F41F0000}"/>
    <cellStyle name="20% - Accent1 2 2 7 2 5 2 2" xfId="8370" xr:uid="{00000000-0005-0000-0000-0000F51F0000}"/>
    <cellStyle name="20% - Accent1 2 2 7 2 5 2 2 2" xfId="8371" xr:uid="{00000000-0005-0000-0000-0000F61F0000}"/>
    <cellStyle name="20% - Accent1 2 2 7 2 5 2 3" xfId="8372" xr:uid="{00000000-0005-0000-0000-0000F71F0000}"/>
    <cellStyle name="20% - Accent1 2 2 7 2 5 3" xfId="8373" xr:uid="{00000000-0005-0000-0000-0000F81F0000}"/>
    <cellStyle name="20% - Accent1 2 2 7 2 5 3 2" xfId="8374" xr:uid="{00000000-0005-0000-0000-0000F91F0000}"/>
    <cellStyle name="20% - Accent1 2 2 7 2 5 4" xfId="8375" xr:uid="{00000000-0005-0000-0000-0000FA1F0000}"/>
    <cellStyle name="20% - Accent1 2 2 7 2 6" xfId="8376" xr:uid="{00000000-0005-0000-0000-0000FB1F0000}"/>
    <cellStyle name="20% - Accent1 2 2 7 2 6 2" xfId="8377" xr:uid="{00000000-0005-0000-0000-0000FC1F0000}"/>
    <cellStyle name="20% - Accent1 2 2 7 2 6 2 2" xfId="8378" xr:uid="{00000000-0005-0000-0000-0000FD1F0000}"/>
    <cellStyle name="20% - Accent1 2 2 7 2 6 2 2 2" xfId="8379" xr:uid="{00000000-0005-0000-0000-0000FE1F0000}"/>
    <cellStyle name="20% - Accent1 2 2 7 2 6 2 3" xfId="8380" xr:uid="{00000000-0005-0000-0000-0000FF1F0000}"/>
    <cellStyle name="20% - Accent1 2 2 7 2 6 3" xfId="8381" xr:uid="{00000000-0005-0000-0000-000000200000}"/>
    <cellStyle name="20% - Accent1 2 2 7 2 6 3 2" xfId="8382" xr:uid="{00000000-0005-0000-0000-000001200000}"/>
    <cellStyle name="20% - Accent1 2 2 7 2 6 4" xfId="8383" xr:uid="{00000000-0005-0000-0000-000002200000}"/>
    <cellStyle name="20% - Accent1 2 2 7 2 7" xfId="8384" xr:uid="{00000000-0005-0000-0000-000003200000}"/>
    <cellStyle name="20% - Accent1 2 2 7 2 7 2" xfId="8385" xr:uid="{00000000-0005-0000-0000-000004200000}"/>
    <cellStyle name="20% - Accent1 2 2 7 2 7 2 2" xfId="8386" xr:uid="{00000000-0005-0000-0000-000005200000}"/>
    <cellStyle name="20% - Accent1 2 2 7 2 7 3" xfId="8387" xr:uid="{00000000-0005-0000-0000-000006200000}"/>
    <cellStyle name="20% - Accent1 2 2 7 2 8" xfId="8388" xr:uid="{00000000-0005-0000-0000-000007200000}"/>
    <cellStyle name="20% - Accent1 2 2 7 2 8 2" xfId="8389" xr:uid="{00000000-0005-0000-0000-000008200000}"/>
    <cellStyle name="20% - Accent1 2 2 7 2 8 2 2" xfId="8390" xr:uid="{00000000-0005-0000-0000-000009200000}"/>
    <cellStyle name="20% - Accent1 2 2 7 2 8 3" xfId="8391" xr:uid="{00000000-0005-0000-0000-00000A200000}"/>
    <cellStyle name="20% - Accent1 2 2 7 2 9" xfId="8392" xr:uid="{00000000-0005-0000-0000-00000B200000}"/>
    <cellStyle name="20% - Accent1 2 2 7 2 9 2" xfId="8393" xr:uid="{00000000-0005-0000-0000-00000C200000}"/>
    <cellStyle name="20% - Accent1 2 2 7 3" xfId="8394" xr:uid="{00000000-0005-0000-0000-00000D200000}"/>
    <cellStyle name="20% - Accent1 2 2 7 3 2" xfId="8395" xr:uid="{00000000-0005-0000-0000-00000E200000}"/>
    <cellStyle name="20% - Accent1 2 2 7 3 2 2" xfId="8396" xr:uid="{00000000-0005-0000-0000-00000F200000}"/>
    <cellStyle name="20% - Accent1 2 2 7 3 2 2 2" xfId="8397" xr:uid="{00000000-0005-0000-0000-000010200000}"/>
    <cellStyle name="20% - Accent1 2 2 7 3 2 2 2 2" xfId="8398" xr:uid="{00000000-0005-0000-0000-000011200000}"/>
    <cellStyle name="20% - Accent1 2 2 7 3 2 2 3" xfId="8399" xr:uid="{00000000-0005-0000-0000-000012200000}"/>
    <cellStyle name="20% - Accent1 2 2 7 3 2 3" xfId="8400" xr:uid="{00000000-0005-0000-0000-000013200000}"/>
    <cellStyle name="20% - Accent1 2 2 7 3 2 3 2" xfId="8401" xr:uid="{00000000-0005-0000-0000-000014200000}"/>
    <cellStyle name="20% - Accent1 2 2 7 3 2 4" xfId="8402" xr:uid="{00000000-0005-0000-0000-000015200000}"/>
    <cellStyle name="20% - Accent1 2 2 7 3 3" xfId="8403" xr:uid="{00000000-0005-0000-0000-000016200000}"/>
    <cellStyle name="20% - Accent1 2 2 7 3 3 2" xfId="8404" xr:uid="{00000000-0005-0000-0000-000017200000}"/>
    <cellStyle name="20% - Accent1 2 2 7 3 3 2 2" xfId="8405" xr:uid="{00000000-0005-0000-0000-000018200000}"/>
    <cellStyle name="20% - Accent1 2 2 7 3 3 2 2 2" xfId="8406" xr:uid="{00000000-0005-0000-0000-000019200000}"/>
    <cellStyle name="20% - Accent1 2 2 7 3 3 2 3" xfId="8407" xr:uid="{00000000-0005-0000-0000-00001A200000}"/>
    <cellStyle name="20% - Accent1 2 2 7 3 3 3" xfId="8408" xr:uid="{00000000-0005-0000-0000-00001B200000}"/>
    <cellStyle name="20% - Accent1 2 2 7 3 3 3 2" xfId="8409" xr:uid="{00000000-0005-0000-0000-00001C200000}"/>
    <cellStyle name="20% - Accent1 2 2 7 3 3 4" xfId="8410" xr:uid="{00000000-0005-0000-0000-00001D200000}"/>
    <cellStyle name="20% - Accent1 2 2 7 3 4" xfId="8411" xr:uid="{00000000-0005-0000-0000-00001E200000}"/>
    <cellStyle name="20% - Accent1 2 2 7 3 4 2" xfId="8412" xr:uid="{00000000-0005-0000-0000-00001F200000}"/>
    <cellStyle name="20% - Accent1 2 2 7 3 4 2 2" xfId="8413" xr:uid="{00000000-0005-0000-0000-000020200000}"/>
    <cellStyle name="20% - Accent1 2 2 7 3 4 2 2 2" xfId="8414" xr:uid="{00000000-0005-0000-0000-000021200000}"/>
    <cellStyle name="20% - Accent1 2 2 7 3 4 2 3" xfId="8415" xr:uid="{00000000-0005-0000-0000-000022200000}"/>
    <cellStyle name="20% - Accent1 2 2 7 3 4 3" xfId="8416" xr:uid="{00000000-0005-0000-0000-000023200000}"/>
    <cellStyle name="20% - Accent1 2 2 7 3 4 3 2" xfId="8417" xr:uid="{00000000-0005-0000-0000-000024200000}"/>
    <cellStyle name="20% - Accent1 2 2 7 3 4 4" xfId="8418" xr:uid="{00000000-0005-0000-0000-000025200000}"/>
    <cellStyle name="20% - Accent1 2 2 7 3 5" xfId="8419" xr:uid="{00000000-0005-0000-0000-000026200000}"/>
    <cellStyle name="20% - Accent1 2 2 7 3 5 2" xfId="8420" xr:uid="{00000000-0005-0000-0000-000027200000}"/>
    <cellStyle name="20% - Accent1 2 2 7 3 5 2 2" xfId="8421" xr:uid="{00000000-0005-0000-0000-000028200000}"/>
    <cellStyle name="20% - Accent1 2 2 7 3 5 3" xfId="8422" xr:uid="{00000000-0005-0000-0000-000029200000}"/>
    <cellStyle name="20% - Accent1 2 2 7 3 6" xfId="8423" xr:uid="{00000000-0005-0000-0000-00002A200000}"/>
    <cellStyle name="20% - Accent1 2 2 7 3 6 2" xfId="8424" xr:uid="{00000000-0005-0000-0000-00002B200000}"/>
    <cellStyle name="20% - Accent1 2 2 7 3 6 2 2" xfId="8425" xr:uid="{00000000-0005-0000-0000-00002C200000}"/>
    <cellStyle name="20% - Accent1 2 2 7 3 6 3" xfId="8426" xr:uid="{00000000-0005-0000-0000-00002D200000}"/>
    <cellStyle name="20% - Accent1 2 2 7 3 7" xfId="8427" xr:uid="{00000000-0005-0000-0000-00002E200000}"/>
    <cellStyle name="20% - Accent1 2 2 7 3 7 2" xfId="8428" xr:uid="{00000000-0005-0000-0000-00002F200000}"/>
    <cellStyle name="20% - Accent1 2 2 7 3 8" xfId="8429" xr:uid="{00000000-0005-0000-0000-000030200000}"/>
    <cellStyle name="20% - Accent1 2 2 7 3 8 2" xfId="8430" xr:uid="{00000000-0005-0000-0000-000031200000}"/>
    <cellStyle name="20% - Accent1 2 2 7 3 9" xfId="8431" xr:uid="{00000000-0005-0000-0000-000032200000}"/>
    <cellStyle name="20% - Accent1 2 2 7 4" xfId="8432" xr:uid="{00000000-0005-0000-0000-000033200000}"/>
    <cellStyle name="20% - Accent1 2 2 7 4 2" xfId="8433" xr:uid="{00000000-0005-0000-0000-000034200000}"/>
    <cellStyle name="20% - Accent1 2 2 7 4 2 2" xfId="8434" xr:uid="{00000000-0005-0000-0000-000035200000}"/>
    <cellStyle name="20% - Accent1 2 2 7 4 2 2 2" xfId="8435" xr:uid="{00000000-0005-0000-0000-000036200000}"/>
    <cellStyle name="20% - Accent1 2 2 7 4 2 2 2 2" xfId="8436" xr:uid="{00000000-0005-0000-0000-000037200000}"/>
    <cellStyle name="20% - Accent1 2 2 7 4 2 2 3" xfId="8437" xr:uid="{00000000-0005-0000-0000-000038200000}"/>
    <cellStyle name="20% - Accent1 2 2 7 4 2 3" xfId="8438" xr:uid="{00000000-0005-0000-0000-000039200000}"/>
    <cellStyle name="20% - Accent1 2 2 7 4 2 3 2" xfId="8439" xr:uid="{00000000-0005-0000-0000-00003A200000}"/>
    <cellStyle name="20% - Accent1 2 2 7 4 2 4" xfId="8440" xr:uid="{00000000-0005-0000-0000-00003B200000}"/>
    <cellStyle name="20% - Accent1 2 2 7 4 3" xfId="8441" xr:uid="{00000000-0005-0000-0000-00003C200000}"/>
    <cellStyle name="20% - Accent1 2 2 7 4 3 2" xfId="8442" xr:uid="{00000000-0005-0000-0000-00003D200000}"/>
    <cellStyle name="20% - Accent1 2 2 7 4 3 2 2" xfId="8443" xr:uid="{00000000-0005-0000-0000-00003E200000}"/>
    <cellStyle name="20% - Accent1 2 2 7 4 3 2 2 2" xfId="8444" xr:uid="{00000000-0005-0000-0000-00003F200000}"/>
    <cellStyle name="20% - Accent1 2 2 7 4 3 2 3" xfId="8445" xr:uid="{00000000-0005-0000-0000-000040200000}"/>
    <cellStyle name="20% - Accent1 2 2 7 4 3 3" xfId="8446" xr:uid="{00000000-0005-0000-0000-000041200000}"/>
    <cellStyle name="20% - Accent1 2 2 7 4 3 3 2" xfId="8447" xr:uid="{00000000-0005-0000-0000-000042200000}"/>
    <cellStyle name="20% - Accent1 2 2 7 4 3 4" xfId="8448" xr:uid="{00000000-0005-0000-0000-000043200000}"/>
    <cellStyle name="20% - Accent1 2 2 7 4 4" xfId="8449" xr:uid="{00000000-0005-0000-0000-000044200000}"/>
    <cellStyle name="20% - Accent1 2 2 7 4 4 2" xfId="8450" xr:uid="{00000000-0005-0000-0000-000045200000}"/>
    <cellStyle name="20% - Accent1 2 2 7 4 4 2 2" xfId="8451" xr:uid="{00000000-0005-0000-0000-000046200000}"/>
    <cellStyle name="20% - Accent1 2 2 7 4 4 2 2 2" xfId="8452" xr:uid="{00000000-0005-0000-0000-000047200000}"/>
    <cellStyle name="20% - Accent1 2 2 7 4 4 2 3" xfId="8453" xr:uid="{00000000-0005-0000-0000-000048200000}"/>
    <cellStyle name="20% - Accent1 2 2 7 4 4 3" xfId="8454" xr:uid="{00000000-0005-0000-0000-000049200000}"/>
    <cellStyle name="20% - Accent1 2 2 7 4 4 3 2" xfId="8455" xr:uid="{00000000-0005-0000-0000-00004A200000}"/>
    <cellStyle name="20% - Accent1 2 2 7 4 4 4" xfId="8456" xr:uid="{00000000-0005-0000-0000-00004B200000}"/>
    <cellStyle name="20% - Accent1 2 2 7 4 5" xfId="8457" xr:uid="{00000000-0005-0000-0000-00004C200000}"/>
    <cellStyle name="20% - Accent1 2 2 7 4 5 2" xfId="8458" xr:uid="{00000000-0005-0000-0000-00004D200000}"/>
    <cellStyle name="20% - Accent1 2 2 7 4 5 2 2" xfId="8459" xr:uid="{00000000-0005-0000-0000-00004E200000}"/>
    <cellStyle name="20% - Accent1 2 2 7 4 5 3" xfId="8460" xr:uid="{00000000-0005-0000-0000-00004F200000}"/>
    <cellStyle name="20% - Accent1 2 2 7 4 6" xfId="8461" xr:uid="{00000000-0005-0000-0000-000050200000}"/>
    <cellStyle name="20% - Accent1 2 2 7 4 6 2" xfId="8462" xr:uid="{00000000-0005-0000-0000-000051200000}"/>
    <cellStyle name="20% - Accent1 2 2 7 4 6 2 2" xfId="8463" xr:uid="{00000000-0005-0000-0000-000052200000}"/>
    <cellStyle name="20% - Accent1 2 2 7 4 6 3" xfId="8464" xr:uid="{00000000-0005-0000-0000-000053200000}"/>
    <cellStyle name="20% - Accent1 2 2 7 4 7" xfId="8465" xr:uid="{00000000-0005-0000-0000-000054200000}"/>
    <cellStyle name="20% - Accent1 2 2 7 4 7 2" xfId="8466" xr:uid="{00000000-0005-0000-0000-000055200000}"/>
    <cellStyle name="20% - Accent1 2 2 7 4 8" xfId="8467" xr:uid="{00000000-0005-0000-0000-000056200000}"/>
    <cellStyle name="20% - Accent1 2 2 7 4 8 2" xfId="8468" xr:uid="{00000000-0005-0000-0000-000057200000}"/>
    <cellStyle name="20% - Accent1 2 2 7 4 9" xfId="8469" xr:uid="{00000000-0005-0000-0000-000058200000}"/>
    <cellStyle name="20% - Accent1 2 2 7 5" xfId="8470" xr:uid="{00000000-0005-0000-0000-000059200000}"/>
    <cellStyle name="20% - Accent1 2 2 7 5 2" xfId="8471" xr:uid="{00000000-0005-0000-0000-00005A200000}"/>
    <cellStyle name="20% - Accent1 2 2 7 5 2 2" xfId="8472" xr:uid="{00000000-0005-0000-0000-00005B200000}"/>
    <cellStyle name="20% - Accent1 2 2 7 5 2 2 2" xfId="8473" xr:uid="{00000000-0005-0000-0000-00005C200000}"/>
    <cellStyle name="20% - Accent1 2 2 7 5 2 3" xfId="8474" xr:uid="{00000000-0005-0000-0000-00005D200000}"/>
    <cellStyle name="20% - Accent1 2 2 7 5 3" xfId="8475" xr:uid="{00000000-0005-0000-0000-00005E200000}"/>
    <cellStyle name="20% - Accent1 2 2 7 5 3 2" xfId="8476" xr:uid="{00000000-0005-0000-0000-00005F200000}"/>
    <cellStyle name="20% - Accent1 2 2 7 5 4" xfId="8477" xr:uid="{00000000-0005-0000-0000-000060200000}"/>
    <cellStyle name="20% - Accent1 2 2 7 6" xfId="8478" xr:uid="{00000000-0005-0000-0000-000061200000}"/>
    <cellStyle name="20% - Accent1 2 2 7 6 2" xfId="8479" xr:uid="{00000000-0005-0000-0000-000062200000}"/>
    <cellStyle name="20% - Accent1 2 2 7 6 2 2" xfId="8480" xr:uid="{00000000-0005-0000-0000-000063200000}"/>
    <cellStyle name="20% - Accent1 2 2 7 6 2 2 2" xfId="8481" xr:uid="{00000000-0005-0000-0000-000064200000}"/>
    <cellStyle name="20% - Accent1 2 2 7 6 2 3" xfId="8482" xr:uid="{00000000-0005-0000-0000-000065200000}"/>
    <cellStyle name="20% - Accent1 2 2 7 6 3" xfId="8483" xr:uid="{00000000-0005-0000-0000-000066200000}"/>
    <cellStyle name="20% - Accent1 2 2 7 6 3 2" xfId="8484" xr:uid="{00000000-0005-0000-0000-000067200000}"/>
    <cellStyle name="20% - Accent1 2 2 7 6 4" xfId="8485" xr:uid="{00000000-0005-0000-0000-000068200000}"/>
    <cellStyle name="20% - Accent1 2 2 7 7" xfId="8486" xr:uid="{00000000-0005-0000-0000-000069200000}"/>
    <cellStyle name="20% - Accent1 2 2 7 7 2" xfId="8487" xr:uid="{00000000-0005-0000-0000-00006A200000}"/>
    <cellStyle name="20% - Accent1 2 2 7 7 2 2" xfId="8488" xr:uid="{00000000-0005-0000-0000-00006B200000}"/>
    <cellStyle name="20% - Accent1 2 2 7 7 2 2 2" xfId="8489" xr:uid="{00000000-0005-0000-0000-00006C200000}"/>
    <cellStyle name="20% - Accent1 2 2 7 7 2 3" xfId="8490" xr:uid="{00000000-0005-0000-0000-00006D200000}"/>
    <cellStyle name="20% - Accent1 2 2 7 7 3" xfId="8491" xr:uid="{00000000-0005-0000-0000-00006E200000}"/>
    <cellStyle name="20% - Accent1 2 2 7 7 3 2" xfId="8492" xr:uid="{00000000-0005-0000-0000-00006F200000}"/>
    <cellStyle name="20% - Accent1 2 2 7 7 4" xfId="8493" xr:uid="{00000000-0005-0000-0000-000070200000}"/>
    <cellStyle name="20% - Accent1 2 2 7 8" xfId="8494" xr:uid="{00000000-0005-0000-0000-000071200000}"/>
    <cellStyle name="20% - Accent1 2 2 7 8 2" xfId="8495" xr:uid="{00000000-0005-0000-0000-000072200000}"/>
    <cellStyle name="20% - Accent1 2 2 7 8 2 2" xfId="8496" xr:uid="{00000000-0005-0000-0000-000073200000}"/>
    <cellStyle name="20% - Accent1 2 2 7 8 3" xfId="8497" xr:uid="{00000000-0005-0000-0000-000074200000}"/>
    <cellStyle name="20% - Accent1 2 2 7 9" xfId="8498" xr:uid="{00000000-0005-0000-0000-000075200000}"/>
    <cellStyle name="20% - Accent1 2 2 7 9 2" xfId="8499" xr:uid="{00000000-0005-0000-0000-000076200000}"/>
    <cellStyle name="20% - Accent1 2 2 7 9 2 2" xfId="8500" xr:uid="{00000000-0005-0000-0000-000077200000}"/>
    <cellStyle name="20% - Accent1 2 2 7 9 3" xfId="8501" xr:uid="{00000000-0005-0000-0000-000078200000}"/>
    <cellStyle name="20% - Accent1 2 2 8" xfId="8502" xr:uid="{00000000-0005-0000-0000-000079200000}"/>
    <cellStyle name="20% - Accent1 2 2 8 10" xfId="8503" xr:uid="{00000000-0005-0000-0000-00007A200000}"/>
    <cellStyle name="20% - Accent1 2 2 8 10 2" xfId="8504" xr:uid="{00000000-0005-0000-0000-00007B200000}"/>
    <cellStyle name="20% - Accent1 2 2 8 11" xfId="8505" xr:uid="{00000000-0005-0000-0000-00007C200000}"/>
    <cellStyle name="20% - Accent1 2 2 8 2" xfId="8506" xr:uid="{00000000-0005-0000-0000-00007D200000}"/>
    <cellStyle name="20% - Accent1 2 2 8 2 2" xfId="8507" xr:uid="{00000000-0005-0000-0000-00007E200000}"/>
    <cellStyle name="20% - Accent1 2 2 8 2 2 2" xfId="8508" xr:uid="{00000000-0005-0000-0000-00007F200000}"/>
    <cellStyle name="20% - Accent1 2 2 8 2 2 2 2" xfId="8509" xr:uid="{00000000-0005-0000-0000-000080200000}"/>
    <cellStyle name="20% - Accent1 2 2 8 2 2 2 2 2" xfId="8510" xr:uid="{00000000-0005-0000-0000-000081200000}"/>
    <cellStyle name="20% - Accent1 2 2 8 2 2 2 3" xfId="8511" xr:uid="{00000000-0005-0000-0000-000082200000}"/>
    <cellStyle name="20% - Accent1 2 2 8 2 2 3" xfId="8512" xr:uid="{00000000-0005-0000-0000-000083200000}"/>
    <cellStyle name="20% - Accent1 2 2 8 2 2 3 2" xfId="8513" xr:uid="{00000000-0005-0000-0000-000084200000}"/>
    <cellStyle name="20% - Accent1 2 2 8 2 2 4" xfId="8514" xr:uid="{00000000-0005-0000-0000-000085200000}"/>
    <cellStyle name="20% - Accent1 2 2 8 2 3" xfId="8515" xr:uid="{00000000-0005-0000-0000-000086200000}"/>
    <cellStyle name="20% - Accent1 2 2 8 2 3 2" xfId="8516" xr:uid="{00000000-0005-0000-0000-000087200000}"/>
    <cellStyle name="20% - Accent1 2 2 8 2 3 2 2" xfId="8517" xr:uid="{00000000-0005-0000-0000-000088200000}"/>
    <cellStyle name="20% - Accent1 2 2 8 2 3 2 2 2" xfId="8518" xr:uid="{00000000-0005-0000-0000-000089200000}"/>
    <cellStyle name="20% - Accent1 2 2 8 2 3 2 3" xfId="8519" xr:uid="{00000000-0005-0000-0000-00008A200000}"/>
    <cellStyle name="20% - Accent1 2 2 8 2 3 3" xfId="8520" xr:uid="{00000000-0005-0000-0000-00008B200000}"/>
    <cellStyle name="20% - Accent1 2 2 8 2 3 3 2" xfId="8521" xr:uid="{00000000-0005-0000-0000-00008C200000}"/>
    <cellStyle name="20% - Accent1 2 2 8 2 3 4" xfId="8522" xr:uid="{00000000-0005-0000-0000-00008D200000}"/>
    <cellStyle name="20% - Accent1 2 2 8 2 4" xfId="8523" xr:uid="{00000000-0005-0000-0000-00008E200000}"/>
    <cellStyle name="20% - Accent1 2 2 8 2 4 2" xfId="8524" xr:uid="{00000000-0005-0000-0000-00008F200000}"/>
    <cellStyle name="20% - Accent1 2 2 8 2 4 2 2" xfId="8525" xr:uid="{00000000-0005-0000-0000-000090200000}"/>
    <cellStyle name="20% - Accent1 2 2 8 2 4 2 2 2" xfId="8526" xr:uid="{00000000-0005-0000-0000-000091200000}"/>
    <cellStyle name="20% - Accent1 2 2 8 2 4 2 3" xfId="8527" xr:uid="{00000000-0005-0000-0000-000092200000}"/>
    <cellStyle name="20% - Accent1 2 2 8 2 4 3" xfId="8528" xr:uid="{00000000-0005-0000-0000-000093200000}"/>
    <cellStyle name="20% - Accent1 2 2 8 2 4 3 2" xfId="8529" xr:uid="{00000000-0005-0000-0000-000094200000}"/>
    <cellStyle name="20% - Accent1 2 2 8 2 4 4" xfId="8530" xr:uid="{00000000-0005-0000-0000-000095200000}"/>
    <cellStyle name="20% - Accent1 2 2 8 2 5" xfId="8531" xr:uid="{00000000-0005-0000-0000-000096200000}"/>
    <cellStyle name="20% - Accent1 2 2 8 2 5 2" xfId="8532" xr:uid="{00000000-0005-0000-0000-000097200000}"/>
    <cellStyle name="20% - Accent1 2 2 8 2 5 2 2" xfId="8533" xr:uid="{00000000-0005-0000-0000-000098200000}"/>
    <cellStyle name="20% - Accent1 2 2 8 2 5 3" xfId="8534" xr:uid="{00000000-0005-0000-0000-000099200000}"/>
    <cellStyle name="20% - Accent1 2 2 8 2 6" xfId="8535" xr:uid="{00000000-0005-0000-0000-00009A200000}"/>
    <cellStyle name="20% - Accent1 2 2 8 2 6 2" xfId="8536" xr:uid="{00000000-0005-0000-0000-00009B200000}"/>
    <cellStyle name="20% - Accent1 2 2 8 2 6 2 2" xfId="8537" xr:uid="{00000000-0005-0000-0000-00009C200000}"/>
    <cellStyle name="20% - Accent1 2 2 8 2 6 3" xfId="8538" xr:uid="{00000000-0005-0000-0000-00009D200000}"/>
    <cellStyle name="20% - Accent1 2 2 8 2 7" xfId="8539" xr:uid="{00000000-0005-0000-0000-00009E200000}"/>
    <cellStyle name="20% - Accent1 2 2 8 2 7 2" xfId="8540" xr:uid="{00000000-0005-0000-0000-00009F200000}"/>
    <cellStyle name="20% - Accent1 2 2 8 2 8" xfId="8541" xr:uid="{00000000-0005-0000-0000-0000A0200000}"/>
    <cellStyle name="20% - Accent1 2 2 8 2 8 2" xfId="8542" xr:uid="{00000000-0005-0000-0000-0000A1200000}"/>
    <cellStyle name="20% - Accent1 2 2 8 2 9" xfId="8543" xr:uid="{00000000-0005-0000-0000-0000A2200000}"/>
    <cellStyle name="20% - Accent1 2 2 8 3" xfId="8544" xr:uid="{00000000-0005-0000-0000-0000A3200000}"/>
    <cellStyle name="20% - Accent1 2 2 8 3 2" xfId="8545" xr:uid="{00000000-0005-0000-0000-0000A4200000}"/>
    <cellStyle name="20% - Accent1 2 2 8 3 2 2" xfId="8546" xr:uid="{00000000-0005-0000-0000-0000A5200000}"/>
    <cellStyle name="20% - Accent1 2 2 8 3 2 2 2" xfId="8547" xr:uid="{00000000-0005-0000-0000-0000A6200000}"/>
    <cellStyle name="20% - Accent1 2 2 8 3 2 2 2 2" xfId="8548" xr:uid="{00000000-0005-0000-0000-0000A7200000}"/>
    <cellStyle name="20% - Accent1 2 2 8 3 2 2 3" xfId="8549" xr:uid="{00000000-0005-0000-0000-0000A8200000}"/>
    <cellStyle name="20% - Accent1 2 2 8 3 2 3" xfId="8550" xr:uid="{00000000-0005-0000-0000-0000A9200000}"/>
    <cellStyle name="20% - Accent1 2 2 8 3 2 3 2" xfId="8551" xr:uid="{00000000-0005-0000-0000-0000AA200000}"/>
    <cellStyle name="20% - Accent1 2 2 8 3 2 4" xfId="8552" xr:uid="{00000000-0005-0000-0000-0000AB200000}"/>
    <cellStyle name="20% - Accent1 2 2 8 3 3" xfId="8553" xr:uid="{00000000-0005-0000-0000-0000AC200000}"/>
    <cellStyle name="20% - Accent1 2 2 8 3 3 2" xfId="8554" xr:uid="{00000000-0005-0000-0000-0000AD200000}"/>
    <cellStyle name="20% - Accent1 2 2 8 3 3 2 2" xfId="8555" xr:uid="{00000000-0005-0000-0000-0000AE200000}"/>
    <cellStyle name="20% - Accent1 2 2 8 3 3 2 2 2" xfId="8556" xr:uid="{00000000-0005-0000-0000-0000AF200000}"/>
    <cellStyle name="20% - Accent1 2 2 8 3 3 2 3" xfId="8557" xr:uid="{00000000-0005-0000-0000-0000B0200000}"/>
    <cellStyle name="20% - Accent1 2 2 8 3 3 3" xfId="8558" xr:uid="{00000000-0005-0000-0000-0000B1200000}"/>
    <cellStyle name="20% - Accent1 2 2 8 3 3 3 2" xfId="8559" xr:uid="{00000000-0005-0000-0000-0000B2200000}"/>
    <cellStyle name="20% - Accent1 2 2 8 3 3 4" xfId="8560" xr:uid="{00000000-0005-0000-0000-0000B3200000}"/>
    <cellStyle name="20% - Accent1 2 2 8 3 4" xfId="8561" xr:uid="{00000000-0005-0000-0000-0000B4200000}"/>
    <cellStyle name="20% - Accent1 2 2 8 3 4 2" xfId="8562" xr:uid="{00000000-0005-0000-0000-0000B5200000}"/>
    <cellStyle name="20% - Accent1 2 2 8 3 4 2 2" xfId="8563" xr:uid="{00000000-0005-0000-0000-0000B6200000}"/>
    <cellStyle name="20% - Accent1 2 2 8 3 4 2 2 2" xfId="8564" xr:uid="{00000000-0005-0000-0000-0000B7200000}"/>
    <cellStyle name="20% - Accent1 2 2 8 3 4 2 3" xfId="8565" xr:uid="{00000000-0005-0000-0000-0000B8200000}"/>
    <cellStyle name="20% - Accent1 2 2 8 3 4 3" xfId="8566" xr:uid="{00000000-0005-0000-0000-0000B9200000}"/>
    <cellStyle name="20% - Accent1 2 2 8 3 4 3 2" xfId="8567" xr:uid="{00000000-0005-0000-0000-0000BA200000}"/>
    <cellStyle name="20% - Accent1 2 2 8 3 4 4" xfId="8568" xr:uid="{00000000-0005-0000-0000-0000BB200000}"/>
    <cellStyle name="20% - Accent1 2 2 8 3 5" xfId="8569" xr:uid="{00000000-0005-0000-0000-0000BC200000}"/>
    <cellStyle name="20% - Accent1 2 2 8 3 5 2" xfId="8570" xr:uid="{00000000-0005-0000-0000-0000BD200000}"/>
    <cellStyle name="20% - Accent1 2 2 8 3 5 2 2" xfId="8571" xr:uid="{00000000-0005-0000-0000-0000BE200000}"/>
    <cellStyle name="20% - Accent1 2 2 8 3 5 3" xfId="8572" xr:uid="{00000000-0005-0000-0000-0000BF200000}"/>
    <cellStyle name="20% - Accent1 2 2 8 3 6" xfId="8573" xr:uid="{00000000-0005-0000-0000-0000C0200000}"/>
    <cellStyle name="20% - Accent1 2 2 8 3 6 2" xfId="8574" xr:uid="{00000000-0005-0000-0000-0000C1200000}"/>
    <cellStyle name="20% - Accent1 2 2 8 3 6 2 2" xfId="8575" xr:uid="{00000000-0005-0000-0000-0000C2200000}"/>
    <cellStyle name="20% - Accent1 2 2 8 3 6 3" xfId="8576" xr:uid="{00000000-0005-0000-0000-0000C3200000}"/>
    <cellStyle name="20% - Accent1 2 2 8 3 7" xfId="8577" xr:uid="{00000000-0005-0000-0000-0000C4200000}"/>
    <cellStyle name="20% - Accent1 2 2 8 3 7 2" xfId="8578" xr:uid="{00000000-0005-0000-0000-0000C5200000}"/>
    <cellStyle name="20% - Accent1 2 2 8 3 8" xfId="8579" xr:uid="{00000000-0005-0000-0000-0000C6200000}"/>
    <cellStyle name="20% - Accent1 2 2 8 3 8 2" xfId="8580" xr:uid="{00000000-0005-0000-0000-0000C7200000}"/>
    <cellStyle name="20% - Accent1 2 2 8 3 9" xfId="8581" xr:uid="{00000000-0005-0000-0000-0000C8200000}"/>
    <cellStyle name="20% - Accent1 2 2 8 4" xfId="8582" xr:uid="{00000000-0005-0000-0000-0000C9200000}"/>
    <cellStyle name="20% - Accent1 2 2 8 4 2" xfId="8583" xr:uid="{00000000-0005-0000-0000-0000CA200000}"/>
    <cellStyle name="20% - Accent1 2 2 8 4 2 2" xfId="8584" xr:uid="{00000000-0005-0000-0000-0000CB200000}"/>
    <cellStyle name="20% - Accent1 2 2 8 4 2 2 2" xfId="8585" xr:uid="{00000000-0005-0000-0000-0000CC200000}"/>
    <cellStyle name="20% - Accent1 2 2 8 4 2 3" xfId="8586" xr:uid="{00000000-0005-0000-0000-0000CD200000}"/>
    <cellStyle name="20% - Accent1 2 2 8 4 3" xfId="8587" xr:uid="{00000000-0005-0000-0000-0000CE200000}"/>
    <cellStyle name="20% - Accent1 2 2 8 4 3 2" xfId="8588" xr:uid="{00000000-0005-0000-0000-0000CF200000}"/>
    <cellStyle name="20% - Accent1 2 2 8 4 4" xfId="8589" xr:uid="{00000000-0005-0000-0000-0000D0200000}"/>
    <cellStyle name="20% - Accent1 2 2 8 5" xfId="8590" xr:uid="{00000000-0005-0000-0000-0000D1200000}"/>
    <cellStyle name="20% - Accent1 2 2 8 5 2" xfId="8591" xr:uid="{00000000-0005-0000-0000-0000D2200000}"/>
    <cellStyle name="20% - Accent1 2 2 8 5 2 2" xfId="8592" xr:uid="{00000000-0005-0000-0000-0000D3200000}"/>
    <cellStyle name="20% - Accent1 2 2 8 5 2 2 2" xfId="8593" xr:uid="{00000000-0005-0000-0000-0000D4200000}"/>
    <cellStyle name="20% - Accent1 2 2 8 5 2 3" xfId="8594" xr:uid="{00000000-0005-0000-0000-0000D5200000}"/>
    <cellStyle name="20% - Accent1 2 2 8 5 3" xfId="8595" xr:uid="{00000000-0005-0000-0000-0000D6200000}"/>
    <cellStyle name="20% - Accent1 2 2 8 5 3 2" xfId="8596" xr:uid="{00000000-0005-0000-0000-0000D7200000}"/>
    <cellStyle name="20% - Accent1 2 2 8 5 4" xfId="8597" xr:uid="{00000000-0005-0000-0000-0000D8200000}"/>
    <cellStyle name="20% - Accent1 2 2 8 6" xfId="8598" xr:uid="{00000000-0005-0000-0000-0000D9200000}"/>
    <cellStyle name="20% - Accent1 2 2 8 6 2" xfId="8599" xr:uid="{00000000-0005-0000-0000-0000DA200000}"/>
    <cellStyle name="20% - Accent1 2 2 8 6 2 2" xfId="8600" xr:uid="{00000000-0005-0000-0000-0000DB200000}"/>
    <cellStyle name="20% - Accent1 2 2 8 6 2 2 2" xfId="8601" xr:uid="{00000000-0005-0000-0000-0000DC200000}"/>
    <cellStyle name="20% - Accent1 2 2 8 6 2 3" xfId="8602" xr:uid="{00000000-0005-0000-0000-0000DD200000}"/>
    <cellStyle name="20% - Accent1 2 2 8 6 3" xfId="8603" xr:uid="{00000000-0005-0000-0000-0000DE200000}"/>
    <cellStyle name="20% - Accent1 2 2 8 6 3 2" xfId="8604" xr:uid="{00000000-0005-0000-0000-0000DF200000}"/>
    <cellStyle name="20% - Accent1 2 2 8 6 4" xfId="8605" xr:uid="{00000000-0005-0000-0000-0000E0200000}"/>
    <cellStyle name="20% - Accent1 2 2 8 7" xfId="8606" xr:uid="{00000000-0005-0000-0000-0000E1200000}"/>
    <cellStyle name="20% - Accent1 2 2 8 7 2" xfId="8607" xr:uid="{00000000-0005-0000-0000-0000E2200000}"/>
    <cellStyle name="20% - Accent1 2 2 8 7 2 2" xfId="8608" xr:uid="{00000000-0005-0000-0000-0000E3200000}"/>
    <cellStyle name="20% - Accent1 2 2 8 7 3" xfId="8609" xr:uid="{00000000-0005-0000-0000-0000E4200000}"/>
    <cellStyle name="20% - Accent1 2 2 8 8" xfId="8610" xr:uid="{00000000-0005-0000-0000-0000E5200000}"/>
    <cellStyle name="20% - Accent1 2 2 8 8 2" xfId="8611" xr:uid="{00000000-0005-0000-0000-0000E6200000}"/>
    <cellStyle name="20% - Accent1 2 2 8 8 2 2" xfId="8612" xr:uid="{00000000-0005-0000-0000-0000E7200000}"/>
    <cellStyle name="20% - Accent1 2 2 8 8 3" xfId="8613" xr:uid="{00000000-0005-0000-0000-0000E8200000}"/>
    <cellStyle name="20% - Accent1 2 2 8 9" xfId="8614" xr:uid="{00000000-0005-0000-0000-0000E9200000}"/>
    <cellStyle name="20% - Accent1 2 2 8 9 2" xfId="8615" xr:uid="{00000000-0005-0000-0000-0000EA200000}"/>
    <cellStyle name="20% - Accent1 2 2 9" xfId="8616" xr:uid="{00000000-0005-0000-0000-0000EB200000}"/>
    <cellStyle name="20% - Accent1 2 2 9 10" xfId="8617" xr:uid="{00000000-0005-0000-0000-0000EC200000}"/>
    <cellStyle name="20% - Accent1 2 2 9 10 2" xfId="8618" xr:uid="{00000000-0005-0000-0000-0000ED200000}"/>
    <cellStyle name="20% - Accent1 2 2 9 11" xfId="8619" xr:uid="{00000000-0005-0000-0000-0000EE200000}"/>
    <cellStyle name="20% - Accent1 2 2 9 2" xfId="8620" xr:uid="{00000000-0005-0000-0000-0000EF200000}"/>
    <cellStyle name="20% - Accent1 2 2 9 2 2" xfId="8621" xr:uid="{00000000-0005-0000-0000-0000F0200000}"/>
    <cellStyle name="20% - Accent1 2 2 9 2 2 2" xfId="8622" xr:uid="{00000000-0005-0000-0000-0000F1200000}"/>
    <cellStyle name="20% - Accent1 2 2 9 2 2 2 2" xfId="8623" xr:uid="{00000000-0005-0000-0000-0000F2200000}"/>
    <cellStyle name="20% - Accent1 2 2 9 2 2 2 2 2" xfId="8624" xr:uid="{00000000-0005-0000-0000-0000F3200000}"/>
    <cellStyle name="20% - Accent1 2 2 9 2 2 2 3" xfId="8625" xr:uid="{00000000-0005-0000-0000-0000F4200000}"/>
    <cellStyle name="20% - Accent1 2 2 9 2 2 3" xfId="8626" xr:uid="{00000000-0005-0000-0000-0000F5200000}"/>
    <cellStyle name="20% - Accent1 2 2 9 2 2 3 2" xfId="8627" xr:uid="{00000000-0005-0000-0000-0000F6200000}"/>
    <cellStyle name="20% - Accent1 2 2 9 2 2 4" xfId="8628" xr:uid="{00000000-0005-0000-0000-0000F7200000}"/>
    <cellStyle name="20% - Accent1 2 2 9 2 3" xfId="8629" xr:uid="{00000000-0005-0000-0000-0000F8200000}"/>
    <cellStyle name="20% - Accent1 2 2 9 2 3 2" xfId="8630" xr:uid="{00000000-0005-0000-0000-0000F9200000}"/>
    <cellStyle name="20% - Accent1 2 2 9 2 3 2 2" xfId="8631" xr:uid="{00000000-0005-0000-0000-0000FA200000}"/>
    <cellStyle name="20% - Accent1 2 2 9 2 3 2 2 2" xfId="8632" xr:uid="{00000000-0005-0000-0000-0000FB200000}"/>
    <cellStyle name="20% - Accent1 2 2 9 2 3 2 3" xfId="8633" xr:uid="{00000000-0005-0000-0000-0000FC200000}"/>
    <cellStyle name="20% - Accent1 2 2 9 2 3 3" xfId="8634" xr:uid="{00000000-0005-0000-0000-0000FD200000}"/>
    <cellStyle name="20% - Accent1 2 2 9 2 3 3 2" xfId="8635" xr:uid="{00000000-0005-0000-0000-0000FE200000}"/>
    <cellStyle name="20% - Accent1 2 2 9 2 3 4" xfId="8636" xr:uid="{00000000-0005-0000-0000-0000FF200000}"/>
    <cellStyle name="20% - Accent1 2 2 9 2 4" xfId="8637" xr:uid="{00000000-0005-0000-0000-000000210000}"/>
    <cellStyle name="20% - Accent1 2 2 9 2 4 2" xfId="8638" xr:uid="{00000000-0005-0000-0000-000001210000}"/>
    <cellStyle name="20% - Accent1 2 2 9 2 4 2 2" xfId="8639" xr:uid="{00000000-0005-0000-0000-000002210000}"/>
    <cellStyle name="20% - Accent1 2 2 9 2 4 2 2 2" xfId="8640" xr:uid="{00000000-0005-0000-0000-000003210000}"/>
    <cellStyle name="20% - Accent1 2 2 9 2 4 2 3" xfId="8641" xr:uid="{00000000-0005-0000-0000-000004210000}"/>
    <cellStyle name="20% - Accent1 2 2 9 2 4 3" xfId="8642" xr:uid="{00000000-0005-0000-0000-000005210000}"/>
    <cellStyle name="20% - Accent1 2 2 9 2 4 3 2" xfId="8643" xr:uid="{00000000-0005-0000-0000-000006210000}"/>
    <cellStyle name="20% - Accent1 2 2 9 2 4 4" xfId="8644" xr:uid="{00000000-0005-0000-0000-000007210000}"/>
    <cellStyle name="20% - Accent1 2 2 9 2 5" xfId="8645" xr:uid="{00000000-0005-0000-0000-000008210000}"/>
    <cellStyle name="20% - Accent1 2 2 9 2 5 2" xfId="8646" xr:uid="{00000000-0005-0000-0000-000009210000}"/>
    <cellStyle name="20% - Accent1 2 2 9 2 5 2 2" xfId="8647" xr:uid="{00000000-0005-0000-0000-00000A210000}"/>
    <cellStyle name="20% - Accent1 2 2 9 2 5 3" xfId="8648" xr:uid="{00000000-0005-0000-0000-00000B210000}"/>
    <cellStyle name="20% - Accent1 2 2 9 2 6" xfId="8649" xr:uid="{00000000-0005-0000-0000-00000C210000}"/>
    <cellStyle name="20% - Accent1 2 2 9 2 6 2" xfId="8650" xr:uid="{00000000-0005-0000-0000-00000D210000}"/>
    <cellStyle name="20% - Accent1 2 2 9 2 6 2 2" xfId="8651" xr:uid="{00000000-0005-0000-0000-00000E210000}"/>
    <cellStyle name="20% - Accent1 2 2 9 2 6 3" xfId="8652" xr:uid="{00000000-0005-0000-0000-00000F210000}"/>
    <cellStyle name="20% - Accent1 2 2 9 2 7" xfId="8653" xr:uid="{00000000-0005-0000-0000-000010210000}"/>
    <cellStyle name="20% - Accent1 2 2 9 2 7 2" xfId="8654" xr:uid="{00000000-0005-0000-0000-000011210000}"/>
    <cellStyle name="20% - Accent1 2 2 9 2 8" xfId="8655" xr:uid="{00000000-0005-0000-0000-000012210000}"/>
    <cellStyle name="20% - Accent1 2 2 9 2 8 2" xfId="8656" xr:uid="{00000000-0005-0000-0000-000013210000}"/>
    <cellStyle name="20% - Accent1 2 2 9 2 9" xfId="8657" xr:uid="{00000000-0005-0000-0000-000014210000}"/>
    <cellStyle name="20% - Accent1 2 2 9 3" xfId="8658" xr:uid="{00000000-0005-0000-0000-000015210000}"/>
    <cellStyle name="20% - Accent1 2 2 9 3 2" xfId="8659" xr:uid="{00000000-0005-0000-0000-000016210000}"/>
    <cellStyle name="20% - Accent1 2 2 9 3 2 2" xfId="8660" xr:uid="{00000000-0005-0000-0000-000017210000}"/>
    <cellStyle name="20% - Accent1 2 2 9 3 2 2 2" xfId="8661" xr:uid="{00000000-0005-0000-0000-000018210000}"/>
    <cellStyle name="20% - Accent1 2 2 9 3 2 2 2 2" xfId="8662" xr:uid="{00000000-0005-0000-0000-000019210000}"/>
    <cellStyle name="20% - Accent1 2 2 9 3 2 2 3" xfId="8663" xr:uid="{00000000-0005-0000-0000-00001A210000}"/>
    <cellStyle name="20% - Accent1 2 2 9 3 2 3" xfId="8664" xr:uid="{00000000-0005-0000-0000-00001B210000}"/>
    <cellStyle name="20% - Accent1 2 2 9 3 2 3 2" xfId="8665" xr:uid="{00000000-0005-0000-0000-00001C210000}"/>
    <cellStyle name="20% - Accent1 2 2 9 3 2 4" xfId="8666" xr:uid="{00000000-0005-0000-0000-00001D210000}"/>
    <cellStyle name="20% - Accent1 2 2 9 3 3" xfId="8667" xr:uid="{00000000-0005-0000-0000-00001E210000}"/>
    <cellStyle name="20% - Accent1 2 2 9 3 3 2" xfId="8668" xr:uid="{00000000-0005-0000-0000-00001F210000}"/>
    <cellStyle name="20% - Accent1 2 2 9 3 3 2 2" xfId="8669" xr:uid="{00000000-0005-0000-0000-000020210000}"/>
    <cellStyle name="20% - Accent1 2 2 9 3 3 2 2 2" xfId="8670" xr:uid="{00000000-0005-0000-0000-000021210000}"/>
    <cellStyle name="20% - Accent1 2 2 9 3 3 2 3" xfId="8671" xr:uid="{00000000-0005-0000-0000-000022210000}"/>
    <cellStyle name="20% - Accent1 2 2 9 3 3 3" xfId="8672" xr:uid="{00000000-0005-0000-0000-000023210000}"/>
    <cellStyle name="20% - Accent1 2 2 9 3 3 3 2" xfId="8673" xr:uid="{00000000-0005-0000-0000-000024210000}"/>
    <cellStyle name="20% - Accent1 2 2 9 3 3 4" xfId="8674" xr:uid="{00000000-0005-0000-0000-000025210000}"/>
    <cellStyle name="20% - Accent1 2 2 9 3 4" xfId="8675" xr:uid="{00000000-0005-0000-0000-000026210000}"/>
    <cellStyle name="20% - Accent1 2 2 9 3 4 2" xfId="8676" xr:uid="{00000000-0005-0000-0000-000027210000}"/>
    <cellStyle name="20% - Accent1 2 2 9 3 4 2 2" xfId="8677" xr:uid="{00000000-0005-0000-0000-000028210000}"/>
    <cellStyle name="20% - Accent1 2 2 9 3 4 2 2 2" xfId="8678" xr:uid="{00000000-0005-0000-0000-000029210000}"/>
    <cellStyle name="20% - Accent1 2 2 9 3 4 2 3" xfId="8679" xr:uid="{00000000-0005-0000-0000-00002A210000}"/>
    <cellStyle name="20% - Accent1 2 2 9 3 4 3" xfId="8680" xr:uid="{00000000-0005-0000-0000-00002B210000}"/>
    <cellStyle name="20% - Accent1 2 2 9 3 4 3 2" xfId="8681" xr:uid="{00000000-0005-0000-0000-00002C210000}"/>
    <cellStyle name="20% - Accent1 2 2 9 3 4 4" xfId="8682" xr:uid="{00000000-0005-0000-0000-00002D210000}"/>
    <cellStyle name="20% - Accent1 2 2 9 3 5" xfId="8683" xr:uid="{00000000-0005-0000-0000-00002E210000}"/>
    <cellStyle name="20% - Accent1 2 2 9 3 5 2" xfId="8684" xr:uid="{00000000-0005-0000-0000-00002F210000}"/>
    <cellStyle name="20% - Accent1 2 2 9 3 5 2 2" xfId="8685" xr:uid="{00000000-0005-0000-0000-000030210000}"/>
    <cellStyle name="20% - Accent1 2 2 9 3 5 3" xfId="8686" xr:uid="{00000000-0005-0000-0000-000031210000}"/>
    <cellStyle name="20% - Accent1 2 2 9 3 6" xfId="8687" xr:uid="{00000000-0005-0000-0000-000032210000}"/>
    <cellStyle name="20% - Accent1 2 2 9 3 6 2" xfId="8688" xr:uid="{00000000-0005-0000-0000-000033210000}"/>
    <cellStyle name="20% - Accent1 2 2 9 3 6 2 2" xfId="8689" xr:uid="{00000000-0005-0000-0000-000034210000}"/>
    <cellStyle name="20% - Accent1 2 2 9 3 6 3" xfId="8690" xr:uid="{00000000-0005-0000-0000-000035210000}"/>
    <cellStyle name="20% - Accent1 2 2 9 3 7" xfId="8691" xr:uid="{00000000-0005-0000-0000-000036210000}"/>
    <cellStyle name="20% - Accent1 2 2 9 3 7 2" xfId="8692" xr:uid="{00000000-0005-0000-0000-000037210000}"/>
    <cellStyle name="20% - Accent1 2 2 9 3 8" xfId="8693" xr:uid="{00000000-0005-0000-0000-000038210000}"/>
    <cellStyle name="20% - Accent1 2 2 9 3 8 2" xfId="8694" xr:uid="{00000000-0005-0000-0000-000039210000}"/>
    <cellStyle name="20% - Accent1 2 2 9 3 9" xfId="8695" xr:uid="{00000000-0005-0000-0000-00003A210000}"/>
    <cellStyle name="20% - Accent1 2 2 9 4" xfId="8696" xr:uid="{00000000-0005-0000-0000-00003B210000}"/>
    <cellStyle name="20% - Accent1 2 2 9 4 2" xfId="8697" xr:uid="{00000000-0005-0000-0000-00003C210000}"/>
    <cellStyle name="20% - Accent1 2 2 9 4 2 2" xfId="8698" xr:uid="{00000000-0005-0000-0000-00003D210000}"/>
    <cellStyle name="20% - Accent1 2 2 9 4 2 2 2" xfId="8699" xr:uid="{00000000-0005-0000-0000-00003E210000}"/>
    <cellStyle name="20% - Accent1 2 2 9 4 2 3" xfId="8700" xr:uid="{00000000-0005-0000-0000-00003F210000}"/>
    <cellStyle name="20% - Accent1 2 2 9 4 3" xfId="8701" xr:uid="{00000000-0005-0000-0000-000040210000}"/>
    <cellStyle name="20% - Accent1 2 2 9 4 3 2" xfId="8702" xr:uid="{00000000-0005-0000-0000-000041210000}"/>
    <cellStyle name="20% - Accent1 2 2 9 4 4" xfId="8703" xr:uid="{00000000-0005-0000-0000-000042210000}"/>
    <cellStyle name="20% - Accent1 2 2 9 5" xfId="8704" xr:uid="{00000000-0005-0000-0000-000043210000}"/>
    <cellStyle name="20% - Accent1 2 2 9 5 2" xfId="8705" xr:uid="{00000000-0005-0000-0000-000044210000}"/>
    <cellStyle name="20% - Accent1 2 2 9 5 2 2" xfId="8706" xr:uid="{00000000-0005-0000-0000-000045210000}"/>
    <cellStyle name="20% - Accent1 2 2 9 5 2 2 2" xfId="8707" xr:uid="{00000000-0005-0000-0000-000046210000}"/>
    <cellStyle name="20% - Accent1 2 2 9 5 2 3" xfId="8708" xr:uid="{00000000-0005-0000-0000-000047210000}"/>
    <cellStyle name="20% - Accent1 2 2 9 5 3" xfId="8709" xr:uid="{00000000-0005-0000-0000-000048210000}"/>
    <cellStyle name="20% - Accent1 2 2 9 5 3 2" xfId="8710" xr:uid="{00000000-0005-0000-0000-000049210000}"/>
    <cellStyle name="20% - Accent1 2 2 9 5 4" xfId="8711" xr:uid="{00000000-0005-0000-0000-00004A210000}"/>
    <cellStyle name="20% - Accent1 2 2 9 6" xfId="8712" xr:uid="{00000000-0005-0000-0000-00004B210000}"/>
    <cellStyle name="20% - Accent1 2 2 9 6 2" xfId="8713" xr:uid="{00000000-0005-0000-0000-00004C210000}"/>
    <cellStyle name="20% - Accent1 2 2 9 6 2 2" xfId="8714" xr:uid="{00000000-0005-0000-0000-00004D210000}"/>
    <cellStyle name="20% - Accent1 2 2 9 6 2 2 2" xfId="8715" xr:uid="{00000000-0005-0000-0000-00004E210000}"/>
    <cellStyle name="20% - Accent1 2 2 9 6 2 3" xfId="8716" xr:uid="{00000000-0005-0000-0000-00004F210000}"/>
    <cellStyle name="20% - Accent1 2 2 9 6 3" xfId="8717" xr:uid="{00000000-0005-0000-0000-000050210000}"/>
    <cellStyle name="20% - Accent1 2 2 9 6 3 2" xfId="8718" xr:uid="{00000000-0005-0000-0000-000051210000}"/>
    <cellStyle name="20% - Accent1 2 2 9 6 4" xfId="8719" xr:uid="{00000000-0005-0000-0000-000052210000}"/>
    <cellStyle name="20% - Accent1 2 2 9 7" xfId="8720" xr:uid="{00000000-0005-0000-0000-000053210000}"/>
    <cellStyle name="20% - Accent1 2 2 9 7 2" xfId="8721" xr:uid="{00000000-0005-0000-0000-000054210000}"/>
    <cellStyle name="20% - Accent1 2 2 9 7 2 2" xfId="8722" xr:uid="{00000000-0005-0000-0000-000055210000}"/>
    <cellStyle name="20% - Accent1 2 2 9 7 3" xfId="8723" xr:uid="{00000000-0005-0000-0000-000056210000}"/>
    <cellStyle name="20% - Accent1 2 2 9 8" xfId="8724" xr:uid="{00000000-0005-0000-0000-000057210000}"/>
    <cellStyle name="20% - Accent1 2 2 9 8 2" xfId="8725" xr:uid="{00000000-0005-0000-0000-000058210000}"/>
    <cellStyle name="20% - Accent1 2 2 9 8 2 2" xfId="8726" xr:uid="{00000000-0005-0000-0000-000059210000}"/>
    <cellStyle name="20% - Accent1 2 2 9 8 3" xfId="8727" xr:uid="{00000000-0005-0000-0000-00005A210000}"/>
    <cellStyle name="20% - Accent1 2 2 9 9" xfId="8728" xr:uid="{00000000-0005-0000-0000-00005B210000}"/>
    <cellStyle name="20% - Accent1 2 2 9 9 2" xfId="8729" xr:uid="{00000000-0005-0000-0000-00005C210000}"/>
    <cellStyle name="20% - Accent1 2 20" xfId="8730" xr:uid="{00000000-0005-0000-0000-00005D210000}"/>
    <cellStyle name="20% - Accent1 2 20 2" xfId="8731" xr:uid="{00000000-0005-0000-0000-00005E210000}"/>
    <cellStyle name="20% - Accent1 2 21" xfId="8732" xr:uid="{00000000-0005-0000-0000-00005F210000}"/>
    <cellStyle name="20% - Accent1 2 22" xfId="8733" xr:uid="{00000000-0005-0000-0000-000060210000}"/>
    <cellStyle name="20% - Accent1 2 3" xfId="8734" xr:uid="{00000000-0005-0000-0000-000061210000}"/>
    <cellStyle name="20% - Accent1 2 3 10" xfId="8735" xr:uid="{00000000-0005-0000-0000-000062210000}"/>
    <cellStyle name="20% - Accent1 2 3 10 2" xfId="8736" xr:uid="{00000000-0005-0000-0000-000063210000}"/>
    <cellStyle name="20% - Accent1 2 3 10 2 2" xfId="8737" xr:uid="{00000000-0005-0000-0000-000064210000}"/>
    <cellStyle name="20% - Accent1 2 3 10 2 2 2" xfId="8738" xr:uid="{00000000-0005-0000-0000-000065210000}"/>
    <cellStyle name="20% - Accent1 2 3 10 2 3" xfId="8739" xr:uid="{00000000-0005-0000-0000-000066210000}"/>
    <cellStyle name="20% - Accent1 2 3 10 3" xfId="8740" xr:uid="{00000000-0005-0000-0000-000067210000}"/>
    <cellStyle name="20% - Accent1 2 3 10 3 2" xfId="8741" xr:uid="{00000000-0005-0000-0000-000068210000}"/>
    <cellStyle name="20% - Accent1 2 3 10 4" xfId="8742" xr:uid="{00000000-0005-0000-0000-000069210000}"/>
    <cellStyle name="20% - Accent1 2 3 11" xfId="8743" xr:uid="{00000000-0005-0000-0000-00006A210000}"/>
    <cellStyle name="20% - Accent1 2 3 11 2" xfId="8744" xr:uid="{00000000-0005-0000-0000-00006B210000}"/>
    <cellStyle name="20% - Accent1 2 3 11 2 2" xfId="8745" xr:uid="{00000000-0005-0000-0000-00006C210000}"/>
    <cellStyle name="20% - Accent1 2 3 11 2 2 2" xfId="8746" xr:uid="{00000000-0005-0000-0000-00006D210000}"/>
    <cellStyle name="20% - Accent1 2 3 11 2 3" xfId="8747" xr:uid="{00000000-0005-0000-0000-00006E210000}"/>
    <cellStyle name="20% - Accent1 2 3 11 3" xfId="8748" xr:uid="{00000000-0005-0000-0000-00006F210000}"/>
    <cellStyle name="20% - Accent1 2 3 11 3 2" xfId="8749" xr:uid="{00000000-0005-0000-0000-000070210000}"/>
    <cellStyle name="20% - Accent1 2 3 11 4" xfId="8750" xr:uid="{00000000-0005-0000-0000-000071210000}"/>
    <cellStyle name="20% - Accent1 2 3 12" xfId="8751" xr:uid="{00000000-0005-0000-0000-000072210000}"/>
    <cellStyle name="20% - Accent1 2 3 12 2" xfId="8752" xr:uid="{00000000-0005-0000-0000-000073210000}"/>
    <cellStyle name="20% - Accent1 2 3 12 2 2" xfId="8753" xr:uid="{00000000-0005-0000-0000-000074210000}"/>
    <cellStyle name="20% - Accent1 2 3 12 3" xfId="8754" xr:uid="{00000000-0005-0000-0000-000075210000}"/>
    <cellStyle name="20% - Accent1 2 3 13" xfId="8755" xr:uid="{00000000-0005-0000-0000-000076210000}"/>
    <cellStyle name="20% - Accent1 2 3 13 2" xfId="8756" xr:uid="{00000000-0005-0000-0000-000077210000}"/>
    <cellStyle name="20% - Accent1 2 3 13 2 2" xfId="8757" xr:uid="{00000000-0005-0000-0000-000078210000}"/>
    <cellStyle name="20% - Accent1 2 3 13 3" xfId="8758" xr:uid="{00000000-0005-0000-0000-000079210000}"/>
    <cellStyle name="20% - Accent1 2 3 14" xfId="8759" xr:uid="{00000000-0005-0000-0000-00007A210000}"/>
    <cellStyle name="20% - Accent1 2 3 14 2" xfId="8760" xr:uid="{00000000-0005-0000-0000-00007B210000}"/>
    <cellStyle name="20% - Accent1 2 3 15" xfId="8761" xr:uid="{00000000-0005-0000-0000-00007C210000}"/>
    <cellStyle name="20% - Accent1 2 3 15 2" xfId="8762" xr:uid="{00000000-0005-0000-0000-00007D210000}"/>
    <cellStyle name="20% - Accent1 2 3 16" xfId="8763" xr:uid="{00000000-0005-0000-0000-00007E210000}"/>
    <cellStyle name="20% - Accent1 2 3 2" xfId="8764" xr:uid="{00000000-0005-0000-0000-00007F210000}"/>
    <cellStyle name="20% - Accent1 2 3 2 10" xfId="8765" xr:uid="{00000000-0005-0000-0000-000080210000}"/>
    <cellStyle name="20% - Accent1 2 3 2 10 2" xfId="8766" xr:uid="{00000000-0005-0000-0000-000081210000}"/>
    <cellStyle name="20% - Accent1 2 3 2 10 2 2" xfId="8767" xr:uid="{00000000-0005-0000-0000-000082210000}"/>
    <cellStyle name="20% - Accent1 2 3 2 10 2 2 2" xfId="8768" xr:uid="{00000000-0005-0000-0000-000083210000}"/>
    <cellStyle name="20% - Accent1 2 3 2 10 2 3" xfId="8769" xr:uid="{00000000-0005-0000-0000-000084210000}"/>
    <cellStyle name="20% - Accent1 2 3 2 10 3" xfId="8770" xr:uid="{00000000-0005-0000-0000-000085210000}"/>
    <cellStyle name="20% - Accent1 2 3 2 10 3 2" xfId="8771" xr:uid="{00000000-0005-0000-0000-000086210000}"/>
    <cellStyle name="20% - Accent1 2 3 2 10 4" xfId="8772" xr:uid="{00000000-0005-0000-0000-000087210000}"/>
    <cellStyle name="20% - Accent1 2 3 2 11" xfId="8773" xr:uid="{00000000-0005-0000-0000-000088210000}"/>
    <cellStyle name="20% - Accent1 2 3 2 11 2" xfId="8774" xr:uid="{00000000-0005-0000-0000-000089210000}"/>
    <cellStyle name="20% - Accent1 2 3 2 11 2 2" xfId="8775" xr:uid="{00000000-0005-0000-0000-00008A210000}"/>
    <cellStyle name="20% - Accent1 2 3 2 11 3" xfId="8776" xr:uid="{00000000-0005-0000-0000-00008B210000}"/>
    <cellStyle name="20% - Accent1 2 3 2 12" xfId="8777" xr:uid="{00000000-0005-0000-0000-00008C210000}"/>
    <cellStyle name="20% - Accent1 2 3 2 12 2" xfId="8778" xr:uid="{00000000-0005-0000-0000-00008D210000}"/>
    <cellStyle name="20% - Accent1 2 3 2 12 2 2" xfId="8779" xr:uid="{00000000-0005-0000-0000-00008E210000}"/>
    <cellStyle name="20% - Accent1 2 3 2 12 3" xfId="8780" xr:uid="{00000000-0005-0000-0000-00008F210000}"/>
    <cellStyle name="20% - Accent1 2 3 2 13" xfId="8781" xr:uid="{00000000-0005-0000-0000-000090210000}"/>
    <cellStyle name="20% - Accent1 2 3 2 13 2" xfId="8782" xr:uid="{00000000-0005-0000-0000-000091210000}"/>
    <cellStyle name="20% - Accent1 2 3 2 14" xfId="8783" xr:uid="{00000000-0005-0000-0000-000092210000}"/>
    <cellStyle name="20% - Accent1 2 3 2 14 2" xfId="8784" xr:uid="{00000000-0005-0000-0000-000093210000}"/>
    <cellStyle name="20% - Accent1 2 3 2 15" xfId="8785" xr:uid="{00000000-0005-0000-0000-000094210000}"/>
    <cellStyle name="20% - Accent1 2 3 2 2" xfId="8786" xr:uid="{00000000-0005-0000-0000-000095210000}"/>
    <cellStyle name="20% - Accent1 2 3 2 2 10" xfId="8787" xr:uid="{00000000-0005-0000-0000-000096210000}"/>
    <cellStyle name="20% - Accent1 2 3 2 2 10 2" xfId="8788" xr:uid="{00000000-0005-0000-0000-000097210000}"/>
    <cellStyle name="20% - Accent1 2 3 2 2 10 2 2" xfId="8789" xr:uid="{00000000-0005-0000-0000-000098210000}"/>
    <cellStyle name="20% - Accent1 2 3 2 2 10 3" xfId="8790" xr:uid="{00000000-0005-0000-0000-000099210000}"/>
    <cellStyle name="20% - Accent1 2 3 2 2 11" xfId="8791" xr:uid="{00000000-0005-0000-0000-00009A210000}"/>
    <cellStyle name="20% - Accent1 2 3 2 2 11 2" xfId="8792" xr:uid="{00000000-0005-0000-0000-00009B210000}"/>
    <cellStyle name="20% - Accent1 2 3 2 2 11 2 2" xfId="8793" xr:uid="{00000000-0005-0000-0000-00009C210000}"/>
    <cellStyle name="20% - Accent1 2 3 2 2 11 3" xfId="8794" xr:uid="{00000000-0005-0000-0000-00009D210000}"/>
    <cellStyle name="20% - Accent1 2 3 2 2 12" xfId="8795" xr:uid="{00000000-0005-0000-0000-00009E210000}"/>
    <cellStyle name="20% - Accent1 2 3 2 2 12 2" xfId="8796" xr:uid="{00000000-0005-0000-0000-00009F210000}"/>
    <cellStyle name="20% - Accent1 2 3 2 2 13" xfId="8797" xr:uid="{00000000-0005-0000-0000-0000A0210000}"/>
    <cellStyle name="20% - Accent1 2 3 2 2 13 2" xfId="8798" xr:uid="{00000000-0005-0000-0000-0000A1210000}"/>
    <cellStyle name="20% - Accent1 2 3 2 2 14" xfId="8799" xr:uid="{00000000-0005-0000-0000-0000A2210000}"/>
    <cellStyle name="20% - Accent1 2 3 2 2 2" xfId="8800" xr:uid="{00000000-0005-0000-0000-0000A3210000}"/>
    <cellStyle name="20% - Accent1 2 3 2 2 2 10" xfId="8801" xr:uid="{00000000-0005-0000-0000-0000A4210000}"/>
    <cellStyle name="20% - Accent1 2 3 2 2 2 10 2" xfId="8802" xr:uid="{00000000-0005-0000-0000-0000A5210000}"/>
    <cellStyle name="20% - Accent1 2 3 2 2 2 11" xfId="8803" xr:uid="{00000000-0005-0000-0000-0000A6210000}"/>
    <cellStyle name="20% - Accent1 2 3 2 2 2 2" xfId="8804" xr:uid="{00000000-0005-0000-0000-0000A7210000}"/>
    <cellStyle name="20% - Accent1 2 3 2 2 2 2 2" xfId="8805" xr:uid="{00000000-0005-0000-0000-0000A8210000}"/>
    <cellStyle name="20% - Accent1 2 3 2 2 2 2 2 2" xfId="8806" xr:uid="{00000000-0005-0000-0000-0000A9210000}"/>
    <cellStyle name="20% - Accent1 2 3 2 2 2 2 2 2 2" xfId="8807" xr:uid="{00000000-0005-0000-0000-0000AA210000}"/>
    <cellStyle name="20% - Accent1 2 3 2 2 2 2 2 2 2 2" xfId="8808" xr:uid="{00000000-0005-0000-0000-0000AB210000}"/>
    <cellStyle name="20% - Accent1 2 3 2 2 2 2 2 2 3" xfId="8809" xr:uid="{00000000-0005-0000-0000-0000AC210000}"/>
    <cellStyle name="20% - Accent1 2 3 2 2 2 2 2 3" xfId="8810" xr:uid="{00000000-0005-0000-0000-0000AD210000}"/>
    <cellStyle name="20% - Accent1 2 3 2 2 2 2 2 3 2" xfId="8811" xr:uid="{00000000-0005-0000-0000-0000AE210000}"/>
    <cellStyle name="20% - Accent1 2 3 2 2 2 2 2 4" xfId="8812" xr:uid="{00000000-0005-0000-0000-0000AF210000}"/>
    <cellStyle name="20% - Accent1 2 3 2 2 2 2 3" xfId="8813" xr:uid="{00000000-0005-0000-0000-0000B0210000}"/>
    <cellStyle name="20% - Accent1 2 3 2 2 2 2 3 2" xfId="8814" xr:uid="{00000000-0005-0000-0000-0000B1210000}"/>
    <cellStyle name="20% - Accent1 2 3 2 2 2 2 3 2 2" xfId="8815" xr:uid="{00000000-0005-0000-0000-0000B2210000}"/>
    <cellStyle name="20% - Accent1 2 3 2 2 2 2 3 2 2 2" xfId="8816" xr:uid="{00000000-0005-0000-0000-0000B3210000}"/>
    <cellStyle name="20% - Accent1 2 3 2 2 2 2 3 2 3" xfId="8817" xr:uid="{00000000-0005-0000-0000-0000B4210000}"/>
    <cellStyle name="20% - Accent1 2 3 2 2 2 2 3 3" xfId="8818" xr:uid="{00000000-0005-0000-0000-0000B5210000}"/>
    <cellStyle name="20% - Accent1 2 3 2 2 2 2 3 3 2" xfId="8819" xr:uid="{00000000-0005-0000-0000-0000B6210000}"/>
    <cellStyle name="20% - Accent1 2 3 2 2 2 2 3 4" xfId="8820" xr:uid="{00000000-0005-0000-0000-0000B7210000}"/>
    <cellStyle name="20% - Accent1 2 3 2 2 2 2 4" xfId="8821" xr:uid="{00000000-0005-0000-0000-0000B8210000}"/>
    <cellStyle name="20% - Accent1 2 3 2 2 2 2 4 2" xfId="8822" xr:uid="{00000000-0005-0000-0000-0000B9210000}"/>
    <cellStyle name="20% - Accent1 2 3 2 2 2 2 4 2 2" xfId="8823" xr:uid="{00000000-0005-0000-0000-0000BA210000}"/>
    <cellStyle name="20% - Accent1 2 3 2 2 2 2 4 2 2 2" xfId="8824" xr:uid="{00000000-0005-0000-0000-0000BB210000}"/>
    <cellStyle name="20% - Accent1 2 3 2 2 2 2 4 2 3" xfId="8825" xr:uid="{00000000-0005-0000-0000-0000BC210000}"/>
    <cellStyle name="20% - Accent1 2 3 2 2 2 2 4 3" xfId="8826" xr:uid="{00000000-0005-0000-0000-0000BD210000}"/>
    <cellStyle name="20% - Accent1 2 3 2 2 2 2 4 3 2" xfId="8827" xr:uid="{00000000-0005-0000-0000-0000BE210000}"/>
    <cellStyle name="20% - Accent1 2 3 2 2 2 2 4 4" xfId="8828" xr:uid="{00000000-0005-0000-0000-0000BF210000}"/>
    <cellStyle name="20% - Accent1 2 3 2 2 2 2 5" xfId="8829" xr:uid="{00000000-0005-0000-0000-0000C0210000}"/>
    <cellStyle name="20% - Accent1 2 3 2 2 2 2 5 2" xfId="8830" xr:uid="{00000000-0005-0000-0000-0000C1210000}"/>
    <cellStyle name="20% - Accent1 2 3 2 2 2 2 5 2 2" xfId="8831" xr:uid="{00000000-0005-0000-0000-0000C2210000}"/>
    <cellStyle name="20% - Accent1 2 3 2 2 2 2 5 3" xfId="8832" xr:uid="{00000000-0005-0000-0000-0000C3210000}"/>
    <cellStyle name="20% - Accent1 2 3 2 2 2 2 6" xfId="8833" xr:uid="{00000000-0005-0000-0000-0000C4210000}"/>
    <cellStyle name="20% - Accent1 2 3 2 2 2 2 6 2" xfId="8834" xr:uid="{00000000-0005-0000-0000-0000C5210000}"/>
    <cellStyle name="20% - Accent1 2 3 2 2 2 2 6 2 2" xfId="8835" xr:uid="{00000000-0005-0000-0000-0000C6210000}"/>
    <cellStyle name="20% - Accent1 2 3 2 2 2 2 6 3" xfId="8836" xr:uid="{00000000-0005-0000-0000-0000C7210000}"/>
    <cellStyle name="20% - Accent1 2 3 2 2 2 2 7" xfId="8837" xr:uid="{00000000-0005-0000-0000-0000C8210000}"/>
    <cellStyle name="20% - Accent1 2 3 2 2 2 2 7 2" xfId="8838" xr:uid="{00000000-0005-0000-0000-0000C9210000}"/>
    <cellStyle name="20% - Accent1 2 3 2 2 2 2 8" xfId="8839" xr:uid="{00000000-0005-0000-0000-0000CA210000}"/>
    <cellStyle name="20% - Accent1 2 3 2 2 2 2 8 2" xfId="8840" xr:uid="{00000000-0005-0000-0000-0000CB210000}"/>
    <cellStyle name="20% - Accent1 2 3 2 2 2 2 9" xfId="8841" xr:uid="{00000000-0005-0000-0000-0000CC210000}"/>
    <cellStyle name="20% - Accent1 2 3 2 2 2 3" xfId="8842" xr:uid="{00000000-0005-0000-0000-0000CD210000}"/>
    <cellStyle name="20% - Accent1 2 3 2 2 2 3 2" xfId="8843" xr:uid="{00000000-0005-0000-0000-0000CE210000}"/>
    <cellStyle name="20% - Accent1 2 3 2 2 2 3 2 2" xfId="8844" xr:uid="{00000000-0005-0000-0000-0000CF210000}"/>
    <cellStyle name="20% - Accent1 2 3 2 2 2 3 2 2 2" xfId="8845" xr:uid="{00000000-0005-0000-0000-0000D0210000}"/>
    <cellStyle name="20% - Accent1 2 3 2 2 2 3 2 2 2 2" xfId="8846" xr:uid="{00000000-0005-0000-0000-0000D1210000}"/>
    <cellStyle name="20% - Accent1 2 3 2 2 2 3 2 2 3" xfId="8847" xr:uid="{00000000-0005-0000-0000-0000D2210000}"/>
    <cellStyle name="20% - Accent1 2 3 2 2 2 3 2 3" xfId="8848" xr:uid="{00000000-0005-0000-0000-0000D3210000}"/>
    <cellStyle name="20% - Accent1 2 3 2 2 2 3 2 3 2" xfId="8849" xr:uid="{00000000-0005-0000-0000-0000D4210000}"/>
    <cellStyle name="20% - Accent1 2 3 2 2 2 3 2 4" xfId="8850" xr:uid="{00000000-0005-0000-0000-0000D5210000}"/>
    <cellStyle name="20% - Accent1 2 3 2 2 2 3 3" xfId="8851" xr:uid="{00000000-0005-0000-0000-0000D6210000}"/>
    <cellStyle name="20% - Accent1 2 3 2 2 2 3 3 2" xfId="8852" xr:uid="{00000000-0005-0000-0000-0000D7210000}"/>
    <cellStyle name="20% - Accent1 2 3 2 2 2 3 3 2 2" xfId="8853" xr:uid="{00000000-0005-0000-0000-0000D8210000}"/>
    <cellStyle name="20% - Accent1 2 3 2 2 2 3 3 2 2 2" xfId="8854" xr:uid="{00000000-0005-0000-0000-0000D9210000}"/>
    <cellStyle name="20% - Accent1 2 3 2 2 2 3 3 2 3" xfId="8855" xr:uid="{00000000-0005-0000-0000-0000DA210000}"/>
    <cellStyle name="20% - Accent1 2 3 2 2 2 3 3 3" xfId="8856" xr:uid="{00000000-0005-0000-0000-0000DB210000}"/>
    <cellStyle name="20% - Accent1 2 3 2 2 2 3 3 3 2" xfId="8857" xr:uid="{00000000-0005-0000-0000-0000DC210000}"/>
    <cellStyle name="20% - Accent1 2 3 2 2 2 3 3 4" xfId="8858" xr:uid="{00000000-0005-0000-0000-0000DD210000}"/>
    <cellStyle name="20% - Accent1 2 3 2 2 2 3 4" xfId="8859" xr:uid="{00000000-0005-0000-0000-0000DE210000}"/>
    <cellStyle name="20% - Accent1 2 3 2 2 2 3 4 2" xfId="8860" xr:uid="{00000000-0005-0000-0000-0000DF210000}"/>
    <cellStyle name="20% - Accent1 2 3 2 2 2 3 4 2 2" xfId="8861" xr:uid="{00000000-0005-0000-0000-0000E0210000}"/>
    <cellStyle name="20% - Accent1 2 3 2 2 2 3 4 2 2 2" xfId="8862" xr:uid="{00000000-0005-0000-0000-0000E1210000}"/>
    <cellStyle name="20% - Accent1 2 3 2 2 2 3 4 2 3" xfId="8863" xr:uid="{00000000-0005-0000-0000-0000E2210000}"/>
    <cellStyle name="20% - Accent1 2 3 2 2 2 3 4 3" xfId="8864" xr:uid="{00000000-0005-0000-0000-0000E3210000}"/>
    <cellStyle name="20% - Accent1 2 3 2 2 2 3 4 3 2" xfId="8865" xr:uid="{00000000-0005-0000-0000-0000E4210000}"/>
    <cellStyle name="20% - Accent1 2 3 2 2 2 3 4 4" xfId="8866" xr:uid="{00000000-0005-0000-0000-0000E5210000}"/>
    <cellStyle name="20% - Accent1 2 3 2 2 2 3 5" xfId="8867" xr:uid="{00000000-0005-0000-0000-0000E6210000}"/>
    <cellStyle name="20% - Accent1 2 3 2 2 2 3 5 2" xfId="8868" xr:uid="{00000000-0005-0000-0000-0000E7210000}"/>
    <cellStyle name="20% - Accent1 2 3 2 2 2 3 5 2 2" xfId="8869" xr:uid="{00000000-0005-0000-0000-0000E8210000}"/>
    <cellStyle name="20% - Accent1 2 3 2 2 2 3 5 3" xfId="8870" xr:uid="{00000000-0005-0000-0000-0000E9210000}"/>
    <cellStyle name="20% - Accent1 2 3 2 2 2 3 6" xfId="8871" xr:uid="{00000000-0005-0000-0000-0000EA210000}"/>
    <cellStyle name="20% - Accent1 2 3 2 2 2 3 6 2" xfId="8872" xr:uid="{00000000-0005-0000-0000-0000EB210000}"/>
    <cellStyle name="20% - Accent1 2 3 2 2 2 3 6 2 2" xfId="8873" xr:uid="{00000000-0005-0000-0000-0000EC210000}"/>
    <cellStyle name="20% - Accent1 2 3 2 2 2 3 6 3" xfId="8874" xr:uid="{00000000-0005-0000-0000-0000ED210000}"/>
    <cellStyle name="20% - Accent1 2 3 2 2 2 3 7" xfId="8875" xr:uid="{00000000-0005-0000-0000-0000EE210000}"/>
    <cellStyle name="20% - Accent1 2 3 2 2 2 3 7 2" xfId="8876" xr:uid="{00000000-0005-0000-0000-0000EF210000}"/>
    <cellStyle name="20% - Accent1 2 3 2 2 2 3 8" xfId="8877" xr:uid="{00000000-0005-0000-0000-0000F0210000}"/>
    <cellStyle name="20% - Accent1 2 3 2 2 2 3 8 2" xfId="8878" xr:uid="{00000000-0005-0000-0000-0000F1210000}"/>
    <cellStyle name="20% - Accent1 2 3 2 2 2 3 9" xfId="8879" xr:uid="{00000000-0005-0000-0000-0000F2210000}"/>
    <cellStyle name="20% - Accent1 2 3 2 2 2 4" xfId="8880" xr:uid="{00000000-0005-0000-0000-0000F3210000}"/>
    <cellStyle name="20% - Accent1 2 3 2 2 2 4 2" xfId="8881" xr:uid="{00000000-0005-0000-0000-0000F4210000}"/>
    <cellStyle name="20% - Accent1 2 3 2 2 2 4 2 2" xfId="8882" xr:uid="{00000000-0005-0000-0000-0000F5210000}"/>
    <cellStyle name="20% - Accent1 2 3 2 2 2 4 2 2 2" xfId="8883" xr:uid="{00000000-0005-0000-0000-0000F6210000}"/>
    <cellStyle name="20% - Accent1 2 3 2 2 2 4 2 3" xfId="8884" xr:uid="{00000000-0005-0000-0000-0000F7210000}"/>
    <cellStyle name="20% - Accent1 2 3 2 2 2 4 3" xfId="8885" xr:uid="{00000000-0005-0000-0000-0000F8210000}"/>
    <cellStyle name="20% - Accent1 2 3 2 2 2 4 3 2" xfId="8886" xr:uid="{00000000-0005-0000-0000-0000F9210000}"/>
    <cellStyle name="20% - Accent1 2 3 2 2 2 4 4" xfId="8887" xr:uid="{00000000-0005-0000-0000-0000FA210000}"/>
    <cellStyle name="20% - Accent1 2 3 2 2 2 5" xfId="8888" xr:uid="{00000000-0005-0000-0000-0000FB210000}"/>
    <cellStyle name="20% - Accent1 2 3 2 2 2 5 2" xfId="8889" xr:uid="{00000000-0005-0000-0000-0000FC210000}"/>
    <cellStyle name="20% - Accent1 2 3 2 2 2 5 2 2" xfId="8890" xr:uid="{00000000-0005-0000-0000-0000FD210000}"/>
    <cellStyle name="20% - Accent1 2 3 2 2 2 5 2 2 2" xfId="8891" xr:uid="{00000000-0005-0000-0000-0000FE210000}"/>
    <cellStyle name="20% - Accent1 2 3 2 2 2 5 2 3" xfId="8892" xr:uid="{00000000-0005-0000-0000-0000FF210000}"/>
    <cellStyle name="20% - Accent1 2 3 2 2 2 5 3" xfId="8893" xr:uid="{00000000-0005-0000-0000-000000220000}"/>
    <cellStyle name="20% - Accent1 2 3 2 2 2 5 3 2" xfId="8894" xr:uid="{00000000-0005-0000-0000-000001220000}"/>
    <cellStyle name="20% - Accent1 2 3 2 2 2 5 4" xfId="8895" xr:uid="{00000000-0005-0000-0000-000002220000}"/>
    <cellStyle name="20% - Accent1 2 3 2 2 2 6" xfId="8896" xr:uid="{00000000-0005-0000-0000-000003220000}"/>
    <cellStyle name="20% - Accent1 2 3 2 2 2 6 2" xfId="8897" xr:uid="{00000000-0005-0000-0000-000004220000}"/>
    <cellStyle name="20% - Accent1 2 3 2 2 2 6 2 2" xfId="8898" xr:uid="{00000000-0005-0000-0000-000005220000}"/>
    <cellStyle name="20% - Accent1 2 3 2 2 2 6 2 2 2" xfId="8899" xr:uid="{00000000-0005-0000-0000-000006220000}"/>
    <cellStyle name="20% - Accent1 2 3 2 2 2 6 2 3" xfId="8900" xr:uid="{00000000-0005-0000-0000-000007220000}"/>
    <cellStyle name="20% - Accent1 2 3 2 2 2 6 3" xfId="8901" xr:uid="{00000000-0005-0000-0000-000008220000}"/>
    <cellStyle name="20% - Accent1 2 3 2 2 2 6 3 2" xfId="8902" xr:uid="{00000000-0005-0000-0000-000009220000}"/>
    <cellStyle name="20% - Accent1 2 3 2 2 2 6 4" xfId="8903" xr:uid="{00000000-0005-0000-0000-00000A220000}"/>
    <cellStyle name="20% - Accent1 2 3 2 2 2 7" xfId="8904" xr:uid="{00000000-0005-0000-0000-00000B220000}"/>
    <cellStyle name="20% - Accent1 2 3 2 2 2 7 2" xfId="8905" xr:uid="{00000000-0005-0000-0000-00000C220000}"/>
    <cellStyle name="20% - Accent1 2 3 2 2 2 7 2 2" xfId="8906" xr:uid="{00000000-0005-0000-0000-00000D220000}"/>
    <cellStyle name="20% - Accent1 2 3 2 2 2 7 3" xfId="8907" xr:uid="{00000000-0005-0000-0000-00000E220000}"/>
    <cellStyle name="20% - Accent1 2 3 2 2 2 8" xfId="8908" xr:uid="{00000000-0005-0000-0000-00000F220000}"/>
    <cellStyle name="20% - Accent1 2 3 2 2 2 8 2" xfId="8909" xr:uid="{00000000-0005-0000-0000-000010220000}"/>
    <cellStyle name="20% - Accent1 2 3 2 2 2 8 2 2" xfId="8910" xr:uid="{00000000-0005-0000-0000-000011220000}"/>
    <cellStyle name="20% - Accent1 2 3 2 2 2 8 3" xfId="8911" xr:uid="{00000000-0005-0000-0000-000012220000}"/>
    <cellStyle name="20% - Accent1 2 3 2 2 2 9" xfId="8912" xr:uid="{00000000-0005-0000-0000-000013220000}"/>
    <cellStyle name="20% - Accent1 2 3 2 2 2 9 2" xfId="8913" xr:uid="{00000000-0005-0000-0000-000014220000}"/>
    <cellStyle name="20% - Accent1 2 3 2 2 3" xfId="8914" xr:uid="{00000000-0005-0000-0000-000015220000}"/>
    <cellStyle name="20% - Accent1 2 3 2 2 3 10" xfId="8915" xr:uid="{00000000-0005-0000-0000-000016220000}"/>
    <cellStyle name="20% - Accent1 2 3 2 2 3 10 2" xfId="8916" xr:uid="{00000000-0005-0000-0000-000017220000}"/>
    <cellStyle name="20% - Accent1 2 3 2 2 3 11" xfId="8917" xr:uid="{00000000-0005-0000-0000-000018220000}"/>
    <cellStyle name="20% - Accent1 2 3 2 2 3 2" xfId="8918" xr:uid="{00000000-0005-0000-0000-000019220000}"/>
    <cellStyle name="20% - Accent1 2 3 2 2 3 2 2" xfId="8919" xr:uid="{00000000-0005-0000-0000-00001A220000}"/>
    <cellStyle name="20% - Accent1 2 3 2 2 3 2 2 2" xfId="8920" xr:uid="{00000000-0005-0000-0000-00001B220000}"/>
    <cellStyle name="20% - Accent1 2 3 2 2 3 2 2 2 2" xfId="8921" xr:uid="{00000000-0005-0000-0000-00001C220000}"/>
    <cellStyle name="20% - Accent1 2 3 2 2 3 2 2 2 2 2" xfId="8922" xr:uid="{00000000-0005-0000-0000-00001D220000}"/>
    <cellStyle name="20% - Accent1 2 3 2 2 3 2 2 2 3" xfId="8923" xr:uid="{00000000-0005-0000-0000-00001E220000}"/>
    <cellStyle name="20% - Accent1 2 3 2 2 3 2 2 3" xfId="8924" xr:uid="{00000000-0005-0000-0000-00001F220000}"/>
    <cellStyle name="20% - Accent1 2 3 2 2 3 2 2 3 2" xfId="8925" xr:uid="{00000000-0005-0000-0000-000020220000}"/>
    <cellStyle name="20% - Accent1 2 3 2 2 3 2 2 4" xfId="8926" xr:uid="{00000000-0005-0000-0000-000021220000}"/>
    <cellStyle name="20% - Accent1 2 3 2 2 3 2 3" xfId="8927" xr:uid="{00000000-0005-0000-0000-000022220000}"/>
    <cellStyle name="20% - Accent1 2 3 2 2 3 2 3 2" xfId="8928" xr:uid="{00000000-0005-0000-0000-000023220000}"/>
    <cellStyle name="20% - Accent1 2 3 2 2 3 2 3 2 2" xfId="8929" xr:uid="{00000000-0005-0000-0000-000024220000}"/>
    <cellStyle name="20% - Accent1 2 3 2 2 3 2 3 2 2 2" xfId="8930" xr:uid="{00000000-0005-0000-0000-000025220000}"/>
    <cellStyle name="20% - Accent1 2 3 2 2 3 2 3 2 3" xfId="8931" xr:uid="{00000000-0005-0000-0000-000026220000}"/>
    <cellStyle name="20% - Accent1 2 3 2 2 3 2 3 3" xfId="8932" xr:uid="{00000000-0005-0000-0000-000027220000}"/>
    <cellStyle name="20% - Accent1 2 3 2 2 3 2 3 3 2" xfId="8933" xr:uid="{00000000-0005-0000-0000-000028220000}"/>
    <cellStyle name="20% - Accent1 2 3 2 2 3 2 3 4" xfId="8934" xr:uid="{00000000-0005-0000-0000-000029220000}"/>
    <cellStyle name="20% - Accent1 2 3 2 2 3 2 4" xfId="8935" xr:uid="{00000000-0005-0000-0000-00002A220000}"/>
    <cellStyle name="20% - Accent1 2 3 2 2 3 2 4 2" xfId="8936" xr:uid="{00000000-0005-0000-0000-00002B220000}"/>
    <cellStyle name="20% - Accent1 2 3 2 2 3 2 4 2 2" xfId="8937" xr:uid="{00000000-0005-0000-0000-00002C220000}"/>
    <cellStyle name="20% - Accent1 2 3 2 2 3 2 4 2 2 2" xfId="8938" xr:uid="{00000000-0005-0000-0000-00002D220000}"/>
    <cellStyle name="20% - Accent1 2 3 2 2 3 2 4 2 3" xfId="8939" xr:uid="{00000000-0005-0000-0000-00002E220000}"/>
    <cellStyle name="20% - Accent1 2 3 2 2 3 2 4 3" xfId="8940" xr:uid="{00000000-0005-0000-0000-00002F220000}"/>
    <cellStyle name="20% - Accent1 2 3 2 2 3 2 4 3 2" xfId="8941" xr:uid="{00000000-0005-0000-0000-000030220000}"/>
    <cellStyle name="20% - Accent1 2 3 2 2 3 2 4 4" xfId="8942" xr:uid="{00000000-0005-0000-0000-000031220000}"/>
    <cellStyle name="20% - Accent1 2 3 2 2 3 2 5" xfId="8943" xr:uid="{00000000-0005-0000-0000-000032220000}"/>
    <cellStyle name="20% - Accent1 2 3 2 2 3 2 5 2" xfId="8944" xr:uid="{00000000-0005-0000-0000-000033220000}"/>
    <cellStyle name="20% - Accent1 2 3 2 2 3 2 5 2 2" xfId="8945" xr:uid="{00000000-0005-0000-0000-000034220000}"/>
    <cellStyle name="20% - Accent1 2 3 2 2 3 2 5 3" xfId="8946" xr:uid="{00000000-0005-0000-0000-000035220000}"/>
    <cellStyle name="20% - Accent1 2 3 2 2 3 2 6" xfId="8947" xr:uid="{00000000-0005-0000-0000-000036220000}"/>
    <cellStyle name="20% - Accent1 2 3 2 2 3 2 6 2" xfId="8948" xr:uid="{00000000-0005-0000-0000-000037220000}"/>
    <cellStyle name="20% - Accent1 2 3 2 2 3 2 6 2 2" xfId="8949" xr:uid="{00000000-0005-0000-0000-000038220000}"/>
    <cellStyle name="20% - Accent1 2 3 2 2 3 2 6 3" xfId="8950" xr:uid="{00000000-0005-0000-0000-000039220000}"/>
    <cellStyle name="20% - Accent1 2 3 2 2 3 2 7" xfId="8951" xr:uid="{00000000-0005-0000-0000-00003A220000}"/>
    <cellStyle name="20% - Accent1 2 3 2 2 3 2 7 2" xfId="8952" xr:uid="{00000000-0005-0000-0000-00003B220000}"/>
    <cellStyle name="20% - Accent1 2 3 2 2 3 2 8" xfId="8953" xr:uid="{00000000-0005-0000-0000-00003C220000}"/>
    <cellStyle name="20% - Accent1 2 3 2 2 3 2 8 2" xfId="8954" xr:uid="{00000000-0005-0000-0000-00003D220000}"/>
    <cellStyle name="20% - Accent1 2 3 2 2 3 2 9" xfId="8955" xr:uid="{00000000-0005-0000-0000-00003E220000}"/>
    <cellStyle name="20% - Accent1 2 3 2 2 3 3" xfId="8956" xr:uid="{00000000-0005-0000-0000-00003F220000}"/>
    <cellStyle name="20% - Accent1 2 3 2 2 3 3 2" xfId="8957" xr:uid="{00000000-0005-0000-0000-000040220000}"/>
    <cellStyle name="20% - Accent1 2 3 2 2 3 3 2 2" xfId="8958" xr:uid="{00000000-0005-0000-0000-000041220000}"/>
    <cellStyle name="20% - Accent1 2 3 2 2 3 3 2 2 2" xfId="8959" xr:uid="{00000000-0005-0000-0000-000042220000}"/>
    <cellStyle name="20% - Accent1 2 3 2 2 3 3 2 2 2 2" xfId="8960" xr:uid="{00000000-0005-0000-0000-000043220000}"/>
    <cellStyle name="20% - Accent1 2 3 2 2 3 3 2 2 3" xfId="8961" xr:uid="{00000000-0005-0000-0000-000044220000}"/>
    <cellStyle name="20% - Accent1 2 3 2 2 3 3 2 3" xfId="8962" xr:uid="{00000000-0005-0000-0000-000045220000}"/>
    <cellStyle name="20% - Accent1 2 3 2 2 3 3 2 3 2" xfId="8963" xr:uid="{00000000-0005-0000-0000-000046220000}"/>
    <cellStyle name="20% - Accent1 2 3 2 2 3 3 2 4" xfId="8964" xr:uid="{00000000-0005-0000-0000-000047220000}"/>
    <cellStyle name="20% - Accent1 2 3 2 2 3 3 3" xfId="8965" xr:uid="{00000000-0005-0000-0000-000048220000}"/>
    <cellStyle name="20% - Accent1 2 3 2 2 3 3 3 2" xfId="8966" xr:uid="{00000000-0005-0000-0000-000049220000}"/>
    <cellStyle name="20% - Accent1 2 3 2 2 3 3 3 2 2" xfId="8967" xr:uid="{00000000-0005-0000-0000-00004A220000}"/>
    <cellStyle name="20% - Accent1 2 3 2 2 3 3 3 2 2 2" xfId="8968" xr:uid="{00000000-0005-0000-0000-00004B220000}"/>
    <cellStyle name="20% - Accent1 2 3 2 2 3 3 3 2 3" xfId="8969" xr:uid="{00000000-0005-0000-0000-00004C220000}"/>
    <cellStyle name="20% - Accent1 2 3 2 2 3 3 3 3" xfId="8970" xr:uid="{00000000-0005-0000-0000-00004D220000}"/>
    <cellStyle name="20% - Accent1 2 3 2 2 3 3 3 3 2" xfId="8971" xr:uid="{00000000-0005-0000-0000-00004E220000}"/>
    <cellStyle name="20% - Accent1 2 3 2 2 3 3 3 4" xfId="8972" xr:uid="{00000000-0005-0000-0000-00004F220000}"/>
    <cellStyle name="20% - Accent1 2 3 2 2 3 3 4" xfId="8973" xr:uid="{00000000-0005-0000-0000-000050220000}"/>
    <cellStyle name="20% - Accent1 2 3 2 2 3 3 4 2" xfId="8974" xr:uid="{00000000-0005-0000-0000-000051220000}"/>
    <cellStyle name="20% - Accent1 2 3 2 2 3 3 4 2 2" xfId="8975" xr:uid="{00000000-0005-0000-0000-000052220000}"/>
    <cellStyle name="20% - Accent1 2 3 2 2 3 3 4 2 2 2" xfId="8976" xr:uid="{00000000-0005-0000-0000-000053220000}"/>
    <cellStyle name="20% - Accent1 2 3 2 2 3 3 4 2 3" xfId="8977" xr:uid="{00000000-0005-0000-0000-000054220000}"/>
    <cellStyle name="20% - Accent1 2 3 2 2 3 3 4 3" xfId="8978" xr:uid="{00000000-0005-0000-0000-000055220000}"/>
    <cellStyle name="20% - Accent1 2 3 2 2 3 3 4 3 2" xfId="8979" xr:uid="{00000000-0005-0000-0000-000056220000}"/>
    <cellStyle name="20% - Accent1 2 3 2 2 3 3 4 4" xfId="8980" xr:uid="{00000000-0005-0000-0000-000057220000}"/>
    <cellStyle name="20% - Accent1 2 3 2 2 3 3 5" xfId="8981" xr:uid="{00000000-0005-0000-0000-000058220000}"/>
    <cellStyle name="20% - Accent1 2 3 2 2 3 3 5 2" xfId="8982" xr:uid="{00000000-0005-0000-0000-000059220000}"/>
    <cellStyle name="20% - Accent1 2 3 2 2 3 3 5 2 2" xfId="8983" xr:uid="{00000000-0005-0000-0000-00005A220000}"/>
    <cellStyle name="20% - Accent1 2 3 2 2 3 3 5 3" xfId="8984" xr:uid="{00000000-0005-0000-0000-00005B220000}"/>
    <cellStyle name="20% - Accent1 2 3 2 2 3 3 6" xfId="8985" xr:uid="{00000000-0005-0000-0000-00005C220000}"/>
    <cellStyle name="20% - Accent1 2 3 2 2 3 3 6 2" xfId="8986" xr:uid="{00000000-0005-0000-0000-00005D220000}"/>
    <cellStyle name="20% - Accent1 2 3 2 2 3 3 6 2 2" xfId="8987" xr:uid="{00000000-0005-0000-0000-00005E220000}"/>
    <cellStyle name="20% - Accent1 2 3 2 2 3 3 6 3" xfId="8988" xr:uid="{00000000-0005-0000-0000-00005F220000}"/>
    <cellStyle name="20% - Accent1 2 3 2 2 3 3 7" xfId="8989" xr:uid="{00000000-0005-0000-0000-000060220000}"/>
    <cellStyle name="20% - Accent1 2 3 2 2 3 3 7 2" xfId="8990" xr:uid="{00000000-0005-0000-0000-000061220000}"/>
    <cellStyle name="20% - Accent1 2 3 2 2 3 3 8" xfId="8991" xr:uid="{00000000-0005-0000-0000-000062220000}"/>
    <cellStyle name="20% - Accent1 2 3 2 2 3 3 8 2" xfId="8992" xr:uid="{00000000-0005-0000-0000-000063220000}"/>
    <cellStyle name="20% - Accent1 2 3 2 2 3 3 9" xfId="8993" xr:uid="{00000000-0005-0000-0000-000064220000}"/>
    <cellStyle name="20% - Accent1 2 3 2 2 3 4" xfId="8994" xr:uid="{00000000-0005-0000-0000-000065220000}"/>
    <cellStyle name="20% - Accent1 2 3 2 2 3 4 2" xfId="8995" xr:uid="{00000000-0005-0000-0000-000066220000}"/>
    <cellStyle name="20% - Accent1 2 3 2 2 3 4 2 2" xfId="8996" xr:uid="{00000000-0005-0000-0000-000067220000}"/>
    <cellStyle name="20% - Accent1 2 3 2 2 3 4 2 2 2" xfId="8997" xr:uid="{00000000-0005-0000-0000-000068220000}"/>
    <cellStyle name="20% - Accent1 2 3 2 2 3 4 2 3" xfId="8998" xr:uid="{00000000-0005-0000-0000-000069220000}"/>
    <cellStyle name="20% - Accent1 2 3 2 2 3 4 3" xfId="8999" xr:uid="{00000000-0005-0000-0000-00006A220000}"/>
    <cellStyle name="20% - Accent1 2 3 2 2 3 4 3 2" xfId="9000" xr:uid="{00000000-0005-0000-0000-00006B220000}"/>
    <cellStyle name="20% - Accent1 2 3 2 2 3 4 4" xfId="9001" xr:uid="{00000000-0005-0000-0000-00006C220000}"/>
    <cellStyle name="20% - Accent1 2 3 2 2 3 5" xfId="9002" xr:uid="{00000000-0005-0000-0000-00006D220000}"/>
    <cellStyle name="20% - Accent1 2 3 2 2 3 5 2" xfId="9003" xr:uid="{00000000-0005-0000-0000-00006E220000}"/>
    <cellStyle name="20% - Accent1 2 3 2 2 3 5 2 2" xfId="9004" xr:uid="{00000000-0005-0000-0000-00006F220000}"/>
    <cellStyle name="20% - Accent1 2 3 2 2 3 5 2 2 2" xfId="9005" xr:uid="{00000000-0005-0000-0000-000070220000}"/>
    <cellStyle name="20% - Accent1 2 3 2 2 3 5 2 3" xfId="9006" xr:uid="{00000000-0005-0000-0000-000071220000}"/>
    <cellStyle name="20% - Accent1 2 3 2 2 3 5 3" xfId="9007" xr:uid="{00000000-0005-0000-0000-000072220000}"/>
    <cellStyle name="20% - Accent1 2 3 2 2 3 5 3 2" xfId="9008" xr:uid="{00000000-0005-0000-0000-000073220000}"/>
    <cellStyle name="20% - Accent1 2 3 2 2 3 5 4" xfId="9009" xr:uid="{00000000-0005-0000-0000-000074220000}"/>
    <cellStyle name="20% - Accent1 2 3 2 2 3 6" xfId="9010" xr:uid="{00000000-0005-0000-0000-000075220000}"/>
    <cellStyle name="20% - Accent1 2 3 2 2 3 6 2" xfId="9011" xr:uid="{00000000-0005-0000-0000-000076220000}"/>
    <cellStyle name="20% - Accent1 2 3 2 2 3 6 2 2" xfId="9012" xr:uid="{00000000-0005-0000-0000-000077220000}"/>
    <cellStyle name="20% - Accent1 2 3 2 2 3 6 2 2 2" xfId="9013" xr:uid="{00000000-0005-0000-0000-000078220000}"/>
    <cellStyle name="20% - Accent1 2 3 2 2 3 6 2 3" xfId="9014" xr:uid="{00000000-0005-0000-0000-000079220000}"/>
    <cellStyle name="20% - Accent1 2 3 2 2 3 6 3" xfId="9015" xr:uid="{00000000-0005-0000-0000-00007A220000}"/>
    <cellStyle name="20% - Accent1 2 3 2 2 3 6 3 2" xfId="9016" xr:uid="{00000000-0005-0000-0000-00007B220000}"/>
    <cellStyle name="20% - Accent1 2 3 2 2 3 6 4" xfId="9017" xr:uid="{00000000-0005-0000-0000-00007C220000}"/>
    <cellStyle name="20% - Accent1 2 3 2 2 3 7" xfId="9018" xr:uid="{00000000-0005-0000-0000-00007D220000}"/>
    <cellStyle name="20% - Accent1 2 3 2 2 3 7 2" xfId="9019" xr:uid="{00000000-0005-0000-0000-00007E220000}"/>
    <cellStyle name="20% - Accent1 2 3 2 2 3 7 2 2" xfId="9020" xr:uid="{00000000-0005-0000-0000-00007F220000}"/>
    <cellStyle name="20% - Accent1 2 3 2 2 3 7 3" xfId="9021" xr:uid="{00000000-0005-0000-0000-000080220000}"/>
    <cellStyle name="20% - Accent1 2 3 2 2 3 8" xfId="9022" xr:uid="{00000000-0005-0000-0000-000081220000}"/>
    <cellStyle name="20% - Accent1 2 3 2 2 3 8 2" xfId="9023" xr:uid="{00000000-0005-0000-0000-000082220000}"/>
    <cellStyle name="20% - Accent1 2 3 2 2 3 8 2 2" xfId="9024" xr:uid="{00000000-0005-0000-0000-000083220000}"/>
    <cellStyle name="20% - Accent1 2 3 2 2 3 8 3" xfId="9025" xr:uid="{00000000-0005-0000-0000-000084220000}"/>
    <cellStyle name="20% - Accent1 2 3 2 2 3 9" xfId="9026" xr:uid="{00000000-0005-0000-0000-000085220000}"/>
    <cellStyle name="20% - Accent1 2 3 2 2 3 9 2" xfId="9027" xr:uid="{00000000-0005-0000-0000-000086220000}"/>
    <cellStyle name="20% - Accent1 2 3 2 2 4" xfId="9028" xr:uid="{00000000-0005-0000-0000-000087220000}"/>
    <cellStyle name="20% - Accent1 2 3 2 2 4 10" xfId="9029" xr:uid="{00000000-0005-0000-0000-000088220000}"/>
    <cellStyle name="20% - Accent1 2 3 2 2 4 10 2" xfId="9030" xr:uid="{00000000-0005-0000-0000-000089220000}"/>
    <cellStyle name="20% - Accent1 2 3 2 2 4 11" xfId="9031" xr:uid="{00000000-0005-0000-0000-00008A220000}"/>
    <cellStyle name="20% - Accent1 2 3 2 2 4 2" xfId="9032" xr:uid="{00000000-0005-0000-0000-00008B220000}"/>
    <cellStyle name="20% - Accent1 2 3 2 2 4 2 2" xfId="9033" xr:uid="{00000000-0005-0000-0000-00008C220000}"/>
    <cellStyle name="20% - Accent1 2 3 2 2 4 2 2 2" xfId="9034" xr:uid="{00000000-0005-0000-0000-00008D220000}"/>
    <cellStyle name="20% - Accent1 2 3 2 2 4 2 2 2 2" xfId="9035" xr:uid="{00000000-0005-0000-0000-00008E220000}"/>
    <cellStyle name="20% - Accent1 2 3 2 2 4 2 2 2 2 2" xfId="9036" xr:uid="{00000000-0005-0000-0000-00008F220000}"/>
    <cellStyle name="20% - Accent1 2 3 2 2 4 2 2 2 3" xfId="9037" xr:uid="{00000000-0005-0000-0000-000090220000}"/>
    <cellStyle name="20% - Accent1 2 3 2 2 4 2 2 3" xfId="9038" xr:uid="{00000000-0005-0000-0000-000091220000}"/>
    <cellStyle name="20% - Accent1 2 3 2 2 4 2 2 3 2" xfId="9039" xr:uid="{00000000-0005-0000-0000-000092220000}"/>
    <cellStyle name="20% - Accent1 2 3 2 2 4 2 2 4" xfId="9040" xr:uid="{00000000-0005-0000-0000-000093220000}"/>
    <cellStyle name="20% - Accent1 2 3 2 2 4 2 3" xfId="9041" xr:uid="{00000000-0005-0000-0000-000094220000}"/>
    <cellStyle name="20% - Accent1 2 3 2 2 4 2 3 2" xfId="9042" xr:uid="{00000000-0005-0000-0000-000095220000}"/>
    <cellStyle name="20% - Accent1 2 3 2 2 4 2 3 2 2" xfId="9043" xr:uid="{00000000-0005-0000-0000-000096220000}"/>
    <cellStyle name="20% - Accent1 2 3 2 2 4 2 3 2 2 2" xfId="9044" xr:uid="{00000000-0005-0000-0000-000097220000}"/>
    <cellStyle name="20% - Accent1 2 3 2 2 4 2 3 2 3" xfId="9045" xr:uid="{00000000-0005-0000-0000-000098220000}"/>
    <cellStyle name="20% - Accent1 2 3 2 2 4 2 3 3" xfId="9046" xr:uid="{00000000-0005-0000-0000-000099220000}"/>
    <cellStyle name="20% - Accent1 2 3 2 2 4 2 3 3 2" xfId="9047" xr:uid="{00000000-0005-0000-0000-00009A220000}"/>
    <cellStyle name="20% - Accent1 2 3 2 2 4 2 3 4" xfId="9048" xr:uid="{00000000-0005-0000-0000-00009B220000}"/>
    <cellStyle name="20% - Accent1 2 3 2 2 4 2 4" xfId="9049" xr:uid="{00000000-0005-0000-0000-00009C220000}"/>
    <cellStyle name="20% - Accent1 2 3 2 2 4 2 4 2" xfId="9050" xr:uid="{00000000-0005-0000-0000-00009D220000}"/>
    <cellStyle name="20% - Accent1 2 3 2 2 4 2 4 2 2" xfId="9051" xr:uid="{00000000-0005-0000-0000-00009E220000}"/>
    <cellStyle name="20% - Accent1 2 3 2 2 4 2 4 2 2 2" xfId="9052" xr:uid="{00000000-0005-0000-0000-00009F220000}"/>
    <cellStyle name="20% - Accent1 2 3 2 2 4 2 4 2 3" xfId="9053" xr:uid="{00000000-0005-0000-0000-0000A0220000}"/>
    <cellStyle name="20% - Accent1 2 3 2 2 4 2 4 3" xfId="9054" xr:uid="{00000000-0005-0000-0000-0000A1220000}"/>
    <cellStyle name="20% - Accent1 2 3 2 2 4 2 4 3 2" xfId="9055" xr:uid="{00000000-0005-0000-0000-0000A2220000}"/>
    <cellStyle name="20% - Accent1 2 3 2 2 4 2 4 4" xfId="9056" xr:uid="{00000000-0005-0000-0000-0000A3220000}"/>
    <cellStyle name="20% - Accent1 2 3 2 2 4 2 5" xfId="9057" xr:uid="{00000000-0005-0000-0000-0000A4220000}"/>
    <cellStyle name="20% - Accent1 2 3 2 2 4 2 5 2" xfId="9058" xr:uid="{00000000-0005-0000-0000-0000A5220000}"/>
    <cellStyle name="20% - Accent1 2 3 2 2 4 2 5 2 2" xfId="9059" xr:uid="{00000000-0005-0000-0000-0000A6220000}"/>
    <cellStyle name="20% - Accent1 2 3 2 2 4 2 5 3" xfId="9060" xr:uid="{00000000-0005-0000-0000-0000A7220000}"/>
    <cellStyle name="20% - Accent1 2 3 2 2 4 2 6" xfId="9061" xr:uid="{00000000-0005-0000-0000-0000A8220000}"/>
    <cellStyle name="20% - Accent1 2 3 2 2 4 2 6 2" xfId="9062" xr:uid="{00000000-0005-0000-0000-0000A9220000}"/>
    <cellStyle name="20% - Accent1 2 3 2 2 4 2 6 2 2" xfId="9063" xr:uid="{00000000-0005-0000-0000-0000AA220000}"/>
    <cellStyle name="20% - Accent1 2 3 2 2 4 2 6 3" xfId="9064" xr:uid="{00000000-0005-0000-0000-0000AB220000}"/>
    <cellStyle name="20% - Accent1 2 3 2 2 4 2 7" xfId="9065" xr:uid="{00000000-0005-0000-0000-0000AC220000}"/>
    <cellStyle name="20% - Accent1 2 3 2 2 4 2 7 2" xfId="9066" xr:uid="{00000000-0005-0000-0000-0000AD220000}"/>
    <cellStyle name="20% - Accent1 2 3 2 2 4 2 8" xfId="9067" xr:uid="{00000000-0005-0000-0000-0000AE220000}"/>
    <cellStyle name="20% - Accent1 2 3 2 2 4 2 8 2" xfId="9068" xr:uid="{00000000-0005-0000-0000-0000AF220000}"/>
    <cellStyle name="20% - Accent1 2 3 2 2 4 2 9" xfId="9069" xr:uid="{00000000-0005-0000-0000-0000B0220000}"/>
    <cellStyle name="20% - Accent1 2 3 2 2 4 3" xfId="9070" xr:uid="{00000000-0005-0000-0000-0000B1220000}"/>
    <cellStyle name="20% - Accent1 2 3 2 2 4 3 2" xfId="9071" xr:uid="{00000000-0005-0000-0000-0000B2220000}"/>
    <cellStyle name="20% - Accent1 2 3 2 2 4 3 2 2" xfId="9072" xr:uid="{00000000-0005-0000-0000-0000B3220000}"/>
    <cellStyle name="20% - Accent1 2 3 2 2 4 3 2 2 2" xfId="9073" xr:uid="{00000000-0005-0000-0000-0000B4220000}"/>
    <cellStyle name="20% - Accent1 2 3 2 2 4 3 2 2 2 2" xfId="9074" xr:uid="{00000000-0005-0000-0000-0000B5220000}"/>
    <cellStyle name="20% - Accent1 2 3 2 2 4 3 2 2 3" xfId="9075" xr:uid="{00000000-0005-0000-0000-0000B6220000}"/>
    <cellStyle name="20% - Accent1 2 3 2 2 4 3 2 3" xfId="9076" xr:uid="{00000000-0005-0000-0000-0000B7220000}"/>
    <cellStyle name="20% - Accent1 2 3 2 2 4 3 2 3 2" xfId="9077" xr:uid="{00000000-0005-0000-0000-0000B8220000}"/>
    <cellStyle name="20% - Accent1 2 3 2 2 4 3 2 4" xfId="9078" xr:uid="{00000000-0005-0000-0000-0000B9220000}"/>
    <cellStyle name="20% - Accent1 2 3 2 2 4 3 3" xfId="9079" xr:uid="{00000000-0005-0000-0000-0000BA220000}"/>
    <cellStyle name="20% - Accent1 2 3 2 2 4 3 3 2" xfId="9080" xr:uid="{00000000-0005-0000-0000-0000BB220000}"/>
    <cellStyle name="20% - Accent1 2 3 2 2 4 3 3 2 2" xfId="9081" xr:uid="{00000000-0005-0000-0000-0000BC220000}"/>
    <cellStyle name="20% - Accent1 2 3 2 2 4 3 3 2 2 2" xfId="9082" xr:uid="{00000000-0005-0000-0000-0000BD220000}"/>
    <cellStyle name="20% - Accent1 2 3 2 2 4 3 3 2 3" xfId="9083" xr:uid="{00000000-0005-0000-0000-0000BE220000}"/>
    <cellStyle name="20% - Accent1 2 3 2 2 4 3 3 3" xfId="9084" xr:uid="{00000000-0005-0000-0000-0000BF220000}"/>
    <cellStyle name="20% - Accent1 2 3 2 2 4 3 3 3 2" xfId="9085" xr:uid="{00000000-0005-0000-0000-0000C0220000}"/>
    <cellStyle name="20% - Accent1 2 3 2 2 4 3 3 4" xfId="9086" xr:uid="{00000000-0005-0000-0000-0000C1220000}"/>
    <cellStyle name="20% - Accent1 2 3 2 2 4 3 4" xfId="9087" xr:uid="{00000000-0005-0000-0000-0000C2220000}"/>
    <cellStyle name="20% - Accent1 2 3 2 2 4 3 4 2" xfId="9088" xr:uid="{00000000-0005-0000-0000-0000C3220000}"/>
    <cellStyle name="20% - Accent1 2 3 2 2 4 3 4 2 2" xfId="9089" xr:uid="{00000000-0005-0000-0000-0000C4220000}"/>
    <cellStyle name="20% - Accent1 2 3 2 2 4 3 4 2 2 2" xfId="9090" xr:uid="{00000000-0005-0000-0000-0000C5220000}"/>
    <cellStyle name="20% - Accent1 2 3 2 2 4 3 4 2 3" xfId="9091" xr:uid="{00000000-0005-0000-0000-0000C6220000}"/>
    <cellStyle name="20% - Accent1 2 3 2 2 4 3 4 3" xfId="9092" xr:uid="{00000000-0005-0000-0000-0000C7220000}"/>
    <cellStyle name="20% - Accent1 2 3 2 2 4 3 4 3 2" xfId="9093" xr:uid="{00000000-0005-0000-0000-0000C8220000}"/>
    <cellStyle name="20% - Accent1 2 3 2 2 4 3 4 4" xfId="9094" xr:uid="{00000000-0005-0000-0000-0000C9220000}"/>
    <cellStyle name="20% - Accent1 2 3 2 2 4 3 5" xfId="9095" xr:uid="{00000000-0005-0000-0000-0000CA220000}"/>
    <cellStyle name="20% - Accent1 2 3 2 2 4 3 5 2" xfId="9096" xr:uid="{00000000-0005-0000-0000-0000CB220000}"/>
    <cellStyle name="20% - Accent1 2 3 2 2 4 3 5 2 2" xfId="9097" xr:uid="{00000000-0005-0000-0000-0000CC220000}"/>
    <cellStyle name="20% - Accent1 2 3 2 2 4 3 5 3" xfId="9098" xr:uid="{00000000-0005-0000-0000-0000CD220000}"/>
    <cellStyle name="20% - Accent1 2 3 2 2 4 3 6" xfId="9099" xr:uid="{00000000-0005-0000-0000-0000CE220000}"/>
    <cellStyle name="20% - Accent1 2 3 2 2 4 3 6 2" xfId="9100" xr:uid="{00000000-0005-0000-0000-0000CF220000}"/>
    <cellStyle name="20% - Accent1 2 3 2 2 4 3 6 2 2" xfId="9101" xr:uid="{00000000-0005-0000-0000-0000D0220000}"/>
    <cellStyle name="20% - Accent1 2 3 2 2 4 3 6 3" xfId="9102" xr:uid="{00000000-0005-0000-0000-0000D1220000}"/>
    <cellStyle name="20% - Accent1 2 3 2 2 4 3 7" xfId="9103" xr:uid="{00000000-0005-0000-0000-0000D2220000}"/>
    <cellStyle name="20% - Accent1 2 3 2 2 4 3 7 2" xfId="9104" xr:uid="{00000000-0005-0000-0000-0000D3220000}"/>
    <cellStyle name="20% - Accent1 2 3 2 2 4 3 8" xfId="9105" xr:uid="{00000000-0005-0000-0000-0000D4220000}"/>
    <cellStyle name="20% - Accent1 2 3 2 2 4 3 8 2" xfId="9106" xr:uid="{00000000-0005-0000-0000-0000D5220000}"/>
    <cellStyle name="20% - Accent1 2 3 2 2 4 3 9" xfId="9107" xr:uid="{00000000-0005-0000-0000-0000D6220000}"/>
    <cellStyle name="20% - Accent1 2 3 2 2 4 4" xfId="9108" xr:uid="{00000000-0005-0000-0000-0000D7220000}"/>
    <cellStyle name="20% - Accent1 2 3 2 2 4 4 2" xfId="9109" xr:uid="{00000000-0005-0000-0000-0000D8220000}"/>
    <cellStyle name="20% - Accent1 2 3 2 2 4 4 2 2" xfId="9110" xr:uid="{00000000-0005-0000-0000-0000D9220000}"/>
    <cellStyle name="20% - Accent1 2 3 2 2 4 4 2 2 2" xfId="9111" xr:uid="{00000000-0005-0000-0000-0000DA220000}"/>
    <cellStyle name="20% - Accent1 2 3 2 2 4 4 2 3" xfId="9112" xr:uid="{00000000-0005-0000-0000-0000DB220000}"/>
    <cellStyle name="20% - Accent1 2 3 2 2 4 4 3" xfId="9113" xr:uid="{00000000-0005-0000-0000-0000DC220000}"/>
    <cellStyle name="20% - Accent1 2 3 2 2 4 4 3 2" xfId="9114" xr:uid="{00000000-0005-0000-0000-0000DD220000}"/>
    <cellStyle name="20% - Accent1 2 3 2 2 4 4 4" xfId="9115" xr:uid="{00000000-0005-0000-0000-0000DE220000}"/>
    <cellStyle name="20% - Accent1 2 3 2 2 4 5" xfId="9116" xr:uid="{00000000-0005-0000-0000-0000DF220000}"/>
    <cellStyle name="20% - Accent1 2 3 2 2 4 5 2" xfId="9117" xr:uid="{00000000-0005-0000-0000-0000E0220000}"/>
    <cellStyle name="20% - Accent1 2 3 2 2 4 5 2 2" xfId="9118" xr:uid="{00000000-0005-0000-0000-0000E1220000}"/>
    <cellStyle name="20% - Accent1 2 3 2 2 4 5 2 2 2" xfId="9119" xr:uid="{00000000-0005-0000-0000-0000E2220000}"/>
    <cellStyle name="20% - Accent1 2 3 2 2 4 5 2 3" xfId="9120" xr:uid="{00000000-0005-0000-0000-0000E3220000}"/>
    <cellStyle name="20% - Accent1 2 3 2 2 4 5 3" xfId="9121" xr:uid="{00000000-0005-0000-0000-0000E4220000}"/>
    <cellStyle name="20% - Accent1 2 3 2 2 4 5 3 2" xfId="9122" xr:uid="{00000000-0005-0000-0000-0000E5220000}"/>
    <cellStyle name="20% - Accent1 2 3 2 2 4 5 4" xfId="9123" xr:uid="{00000000-0005-0000-0000-0000E6220000}"/>
    <cellStyle name="20% - Accent1 2 3 2 2 4 6" xfId="9124" xr:uid="{00000000-0005-0000-0000-0000E7220000}"/>
    <cellStyle name="20% - Accent1 2 3 2 2 4 6 2" xfId="9125" xr:uid="{00000000-0005-0000-0000-0000E8220000}"/>
    <cellStyle name="20% - Accent1 2 3 2 2 4 6 2 2" xfId="9126" xr:uid="{00000000-0005-0000-0000-0000E9220000}"/>
    <cellStyle name="20% - Accent1 2 3 2 2 4 6 2 2 2" xfId="9127" xr:uid="{00000000-0005-0000-0000-0000EA220000}"/>
    <cellStyle name="20% - Accent1 2 3 2 2 4 6 2 3" xfId="9128" xr:uid="{00000000-0005-0000-0000-0000EB220000}"/>
    <cellStyle name="20% - Accent1 2 3 2 2 4 6 3" xfId="9129" xr:uid="{00000000-0005-0000-0000-0000EC220000}"/>
    <cellStyle name="20% - Accent1 2 3 2 2 4 6 3 2" xfId="9130" xr:uid="{00000000-0005-0000-0000-0000ED220000}"/>
    <cellStyle name="20% - Accent1 2 3 2 2 4 6 4" xfId="9131" xr:uid="{00000000-0005-0000-0000-0000EE220000}"/>
    <cellStyle name="20% - Accent1 2 3 2 2 4 7" xfId="9132" xr:uid="{00000000-0005-0000-0000-0000EF220000}"/>
    <cellStyle name="20% - Accent1 2 3 2 2 4 7 2" xfId="9133" xr:uid="{00000000-0005-0000-0000-0000F0220000}"/>
    <cellStyle name="20% - Accent1 2 3 2 2 4 7 2 2" xfId="9134" xr:uid="{00000000-0005-0000-0000-0000F1220000}"/>
    <cellStyle name="20% - Accent1 2 3 2 2 4 7 3" xfId="9135" xr:uid="{00000000-0005-0000-0000-0000F2220000}"/>
    <cellStyle name="20% - Accent1 2 3 2 2 4 8" xfId="9136" xr:uid="{00000000-0005-0000-0000-0000F3220000}"/>
    <cellStyle name="20% - Accent1 2 3 2 2 4 8 2" xfId="9137" xr:uid="{00000000-0005-0000-0000-0000F4220000}"/>
    <cellStyle name="20% - Accent1 2 3 2 2 4 8 2 2" xfId="9138" xr:uid="{00000000-0005-0000-0000-0000F5220000}"/>
    <cellStyle name="20% - Accent1 2 3 2 2 4 8 3" xfId="9139" xr:uid="{00000000-0005-0000-0000-0000F6220000}"/>
    <cellStyle name="20% - Accent1 2 3 2 2 4 9" xfId="9140" xr:uid="{00000000-0005-0000-0000-0000F7220000}"/>
    <cellStyle name="20% - Accent1 2 3 2 2 4 9 2" xfId="9141" xr:uid="{00000000-0005-0000-0000-0000F8220000}"/>
    <cellStyle name="20% - Accent1 2 3 2 2 5" xfId="9142" xr:uid="{00000000-0005-0000-0000-0000F9220000}"/>
    <cellStyle name="20% - Accent1 2 3 2 2 5 2" xfId="9143" xr:uid="{00000000-0005-0000-0000-0000FA220000}"/>
    <cellStyle name="20% - Accent1 2 3 2 2 5 2 2" xfId="9144" xr:uid="{00000000-0005-0000-0000-0000FB220000}"/>
    <cellStyle name="20% - Accent1 2 3 2 2 5 2 2 2" xfId="9145" xr:uid="{00000000-0005-0000-0000-0000FC220000}"/>
    <cellStyle name="20% - Accent1 2 3 2 2 5 2 2 2 2" xfId="9146" xr:uid="{00000000-0005-0000-0000-0000FD220000}"/>
    <cellStyle name="20% - Accent1 2 3 2 2 5 2 2 3" xfId="9147" xr:uid="{00000000-0005-0000-0000-0000FE220000}"/>
    <cellStyle name="20% - Accent1 2 3 2 2 5 2 3" xfId="9148" xr:uid="{00000000-0005-0000-0000-0000FF220000}"/>
    <cellStyle name="20% - Accent1 2 3 2 2 5 2 3 2" xfId="9149" xr:uid="{00000000-0005-0000-0000-000000230000}"/>
    <cellStyle name="20% - Accent1 2 3 2 2 5 2 4" xfId="9150" xr:uid="{00000000-0005-0000-0000-000001230000}"/>
    <cellStyle name="20% - Accent1 2 3 2 2 5 3" xfId="9151" xr:uid="{00000000-0005-0000-0000-000002230000}"/>
    <cellStyle name="20% - Accent1 2 3 2 2 5 3 2" xfId="9152" xr:uid="{00000000-0005-0000-0000-000003230000}"/>
    <cellStyle name="20% - Accent1 2 3 2 2 5 3 2 2" xfId="9153" xr:uid="{00000000-0005-0000-0000-000004230000}"/>
    <cellStyle name="20% - Accent1 2 3 2 2 5 3 2 2 2" xfId="9154" xr:uid="{00000000-0005-0000-0000-000005230000}"/>
    <cellStyle name="20% - Accent1 2 3 2 2 5 3 2 3" xfId="9155" xr:uid="{00000000-0005-0000-0000-000006230000}"/>
    <cellStyle name="20% - Accent1 2 3 2 2 5 3 3" xfId="9156" xr:uid="{00000000-0005-0000-0000-000007230000}"/>
    <cellStyle name="20% - Accent1 2 3 2 2 5 3 3 2" xfId="9157" xr:uid="{00000000-0005-0000-0000-000008230000}"/>
    <cellStyle name="20% - Accent1 2 3 2 2 5 3 4" xfId="9158" xr:uid="{00000000-0005-0000-0000-000009230000}"/>
    <cellStyle name="20% - Accent1 2 3 2 2 5 4" xfId="9159" xr:uid="{00000000-0005-0000-0000-00000A230000}"/>
    <cellStyle name="20% - Accent1 2 3 2 2 5 4 2" xfId="9160" xr:uid="{00000000-0005-0000-0000-00000B230000}"/>
    <cellStyle name="20% - Accent1 2 3 2 2 5 4 2 2" xfId="9161" xr:uid="{00000000-0005-0000-0000-00000C230000}"/>
    <cellStyle name="20% - Accent1 2 3 2 2 5 4 2 2 2" xfId="9162" xr:uid="{00000000-0005-0000-0000-00000D230000}"/>
    <cellStyle name="20% - Accent1 2 3 2 2 5 4 2 3" xfId="9163" xr:uid="{00000000-0005-0000-0000-00000E230000}"/>
    <cellStyle name="20% - Accent1 2 3 2 2 5 4 3" xfId="9164" xr:uid="{00000000-0005-0000-0000-00000F230000}"/>
    <cellStyle name="20% - Accent1 2 3 2 2 5 4 3 2" xfId="9165" xr:uid="{00000000-0005-0000-0000-000010230000}"/>
    <cellStyle name="20% - Accent1 2 3 2 2 5 4 4" xfId="9166" xr:uid="{00000000-0005-0000-0000-000011230000}"/>
    <cellStyle name="20% - Accent1 2 3 2 2 5 5" xfId="9167" xr:uid="{00000000-0005-0000-0000-000012230000}"/>
    <cellStyle name="20% - Accent1 2 3 2 2 5 5 2" xfId="9168" xr:uid="{00000000-0005-0000-0000-000013230000}"/>
    <cellStyle name="20% - Accent1 2 3 2 2 5 5 2 2" xfId="9169" xr:uid="{00000000-0005-0000-0000-000014230000}"/>
    <cellStyle name="20% - Accent1 2 3 2 2 5 5 3" xfId="9170" xr:uid="{00000000-0005-0000-0000-000015230000}"/>
    <cellStyle name="20% - Accent1 2 3 2 2 5 6" xfId="9171" xr:uid="{00000000-0005-0000-0000-000016230000}"/>
    <cellStyle name="20% - Accent1 2 3 2 2 5 6 2" xfId="9172" xr:uid="{00000000-0005-0000-0000-000017230000}"/>
    <cellStyle name="20% - Accent1 2 3 2 2 5 6 2 2" xfId="9173" xr:uid="{00000000-0005-0000-0000-000018230000}"/>
    <cellStyle name="20% - Accent1 2 3 2 2 5 6 3" xfId="9174" xr:uid="{00000000-0005-0000-0000-000019230000}"/>
    <cellStyle name="20% - Accent1 2 3 2 2 5 7" xfId="9175" xr:uid="{00000000-0005-0000-0000-00001A230000}"/>
    <cellStyle name="20% - Accent1 2 3 2 2 5 7 2" xfId="9176" xr:uid="{00000000-0005-0000-0000-00001B230000}"/>
    <cellStyle name="20% - Accent1 2 3 2 2 5 8" xfId="9177" xr:uid="{00000000-0005-0000-0000-00001C230000}"/>
    <cellStyle name="20% - Accent1 2 3 2 2 5 8 2" xfId="9178" xr:uid="{00000000-0005-0000-0000-00001D230000}"/>
    <cellStyle name="20% - Accent1 2 3 2 2 5 9" xfId="9179" xr:uid="{00000000-0005-0000-0000-00001E230000}"/>
    <cellStyle name="20% - Accent1 2 3 2 2 6" xfId="9180" xr:uid="{00000000-0005-0000-0000-00001F230000}"/>
    <cellStyle name="20% - Accent1 2 3 2 2 6 2" xfId="9181" xr:uid="{00000000-0005-0000-0000-000020230000}"/>
    <cellStyle name="20% - Accent1 2 3 2 2 6 2 2" xfId="9182" xr:uid="{00000000-0005-0000-0000-000021230000}"/>
    <cellStyle name="20% - Accent1 2 3 2 2 6 2 2 2" xfId="9183" xr:uid="{00000000-0005-0000-0000-000022230000}"/>
    <cellStyle name="20% - Accent1 2 3 2 2 6 2 2 2 2" xfId="9184" xr:uid="{00000000-0005-0000-0000-000023230000}"/>
    <cellStyle name="20% - Accent1 2 3 2 2 6 2 2 3" xfId="9185" xr:uid="{00000000-0005-0000-0000-000024230000}"/>
    <cellStyle name="20% - Accent1 2 3 2 2 6 2 3" xfId="9186" xr:uid="{00000000-0005-0000-0000-000025230000}"/>
    <cellStyle name="20% - Accent1 2 3 2 2 6 2 3 2" xfId="9187" xr:uid="{00000000-0005-0000-0000-000026230000}"/>
    <cellStyle name="20% - Accent1 2 3 2 2 6 2 4" xfId="9188" xr:uid="{00000000-0005-0000-0000-000027230000}"/>
    <cellStyle name="20% - Accent1 2 3 2 2 6 3" xfId="9189" xr:uid="{00000000-0005-0000-0000-000028230000}"/>
    <cellStyle name="20% - Accent1 2 3 2 2 6 3 2" xfId="9190" xr:uid="{00000000-0005-0000-0000-000029230000}"/>
    <cellStyle name="20% - Accent1 2 3 2 2 6 3 2 2" xfId="9191" xr:uid="{00000000-0005-0000-0000-00002A230000}"/>
    <cellStyle name="20% - Accent1 2 3 2 2 6 3 2 2 2" xfId="9192" xr:uid="{00000000-0005-0000-0000-00002B230000}"/>
    <cellStyle name="20% - Accent1 2 3 2 2 6 3 2 3" xfId="9193" xr:uid="{00000000-0005-0000-0000-00002C230000}"/>
    <cellStyle name="20% - Accent1 2 3 2 2 6 3 3" xfId="9194" xr:uid="{00000000-0005-0000-0000-00002D230000}"/>
    <cellStyle name="20% - Accent1 2 3 2 2 6 3 3 2" xfId="9195" xr:uid="{00000000-0005-0000-0000-00002E230000}"/>
    <cellStyle name="20% - Accent1 2 3 2 2 6 3 4" xfId="9196" xr:uid="{00000000-0005-0000-0000-00002F230000}"/>
    <cellStyle name="20% - Accent1 2 3 2 2 6 4" xfId="9197" xr:uid="{00000000-0005-0000-0000-000030230000}"/>
    <cellStyle name="20% - Accent1 2 3 2 2 6 4 2" xfId="9198" xr:uid="{00000000-0005-0000-0000-000031230000}"/>
    <cellStyle name="20% - Accent1 2 3 2 2 6 4 2 2" xfId="9199" xr:uid="{00000000-0005-0000-0000-000032230000}"/>
    <cellStyle name="20% - Accent1 2 3 2 2 6 4 2 2 2" xfId="9200" xr:uid="{00000000-0005-0000-0000-000033230000}"/>
    <cellStyle name="20% - Accent1 2 3 2 2 6 4 2 3" xfId="9201" xr:uid="{00000000-0005-0000-0000-000034230000}"/>
    <cellStyle name="20% - Accent1 2 3 2 2 6 4 3" xfId="9202" xr:uid="{00000000-0005-0000-0000-000035230000}"/>
    <cellStyle name="20% - Accent1 2 3 2 2 6 4 3 2" xfId="9203" xr:uid="{00000000-0005-0000-0000-000036230000}"/>
    <cellStyle name="20% - Accent1 2 3 2 2 6 4 4" xfId="9204" xr:uid="{00000000-0005-0000-0000-000037230000}"/>
    <cellStyle name="20% - Accent1 2 3 2 2 6 5" xfId="9205" xr:uid="{00000000-0005-0000-0000-000038230000}"/>
    <cellStyle name="20% - Accent1 2 3 2 2 6 5 2" xfId="9206" xr:uid="{00000000-0005-0000-0000-000039230000}"/>
    <cellStyle name="20% - Accent1 2 3 2 2 6 5 2 2" xfId="9207" xr:uid="{00000000-0005-0000-0000-00003A230000}"/>
    <cellStyle name="20% - Accent1 2 3 2 2 6 5 3" xfId="9208" xr:uid="{00000000-0005-0000-0000-00003B230000}"/>
    <cellStyle name="20% - Accent1 2 3 2 2 6 6" xfId="9209" xr:uid="{00000000-0005-0000-0000-00003C230000}"/>
    <cellStyle name="20% - Accent1 2 3 2 2 6 6 2" xfId="9210" xr:uid="{00000000-0005-0000-0000-00003D230000}"/>
    <cellStyle name="20% - Accent1 2 3 2 2 6 6 2 2" xfId="9211" xr:uid="{00000000-0005-0000-0000-00003E230000}"/>
    <cellStyle name="20% - Accent1 2 3 2 2 6 6 3" xfId="9212" xr:uid="{00000000-0005-0000-0000-00003F230000}"/>
    <cellStyle name="20% - Accent1 2 3 2 2 6 7" xfId="9213" xr:uid="{00000000-0005-0000-0000-000040230000}"/>
    <cellStyle name="20% - Accent1 2 3 2 2 6 7 2" xfId="9214" xr:uid="{00000000-0005-0000-0000-000041230000}"/>
    <cellStyle name="20% - Accent1 2 3 2 2 6 8" xfId="9215" xr:uid="{00000000-0005-0000-0000-000042230000}"/>
    <cellStyle name="20% - Accent1 2 3 2 2 6 8 2" xfId="9216" xr:uid="{00000000-0005-0000-0000-000043230000}"/>
    <cellStyle name="20% - Accent1 2 3 2 2 6 9" xfId="9217" xr:uid="{00000000-0005-0000-0000-000044230000}"/>
    <cellStyle name="20% - Accent1 2 3 2 2 7" xfId="9218" xr:uid="{00000000-0005-0000-0000-000045230000}"/>
    <cellStyle name="20% - Accent1 2 3 2 2 7 2" xfId="9219" xr:uid="{00000000-0005-0000-0000-000046230000}"/>
    <cellStyle name="20% - Accent1 2 3 2 2 7 2 2" xfId="9220" xr:uid="{00000000-0005-0000-0000-000047230000}"/>
    <cellStyle name="20% - Accent1 2 3 2 2 7 2 2 2" xfId="9221" xr:uid="{00000000-0005-0000-0000-000048230000}"/>
    <cellStyle name="20% - Accent1 2 3 2 2 7 2 3" xfId="9222" xr:uid="{00000000-0005-0000-0000-000049230000}"/>
    <cellStyle name="20% - Accent1 2 3 2 2 7 3" xfId="9223" xr:uid="{00000000-0005-0000-0000-00004A230000}"/>
    <cellStyle name="20% - Accent1 2 3 2 2 7 3 2" xfId="9224" xr:uid="{00000000-0005-0000-0000-00004B230000}"/>
    <cellStyle name="20% - Accent1 2 3 2 2 7 4" xfId="9225" xr:uid="{00000000-0005-0000-0000-00004C230000}"/>
    <cellStyle name="20% - Accent1 2 3 2 2 8" xfId="9226" xr:uid="{00000000-0005-0000-0000-00004D230000}"/>
    <cellStyle name="20% - Accent1 2 3 2 2 8 2" xfId="9227" xr:uid="{00000000-0005-0000-0000-00004E230000}"/>
    <cellStyle name="20% - Accent1 2 3 2 2 8 2 2" xfId="9228" xr:uid="{00000000-0005-0000-0000-00004F230000}"/>
    <cellStyle name="20% - Accent1 2 3 2 2 8 2 2 2" xfId="9229" xr:uid="{00000000-0005-0000-0000-000050230000}"/>
    <cellStyle name="20% - Accent1 2 3 2 2 8 2 3" xfId="9230" xr:uid="{00000000-0005-0000-0000-000051230000}"/>
    <cellStyle name="20% - Accent1 2 3 2 2 8 3" xfId="9231" xr:uid="{00000000-0005-0000-0000-000052230000}"/>
    <cellStyle name="20% - Accent1 2 3 2 2 8 3 2" xfId="9232" xr:uid="{00000000-0005-0000-0000-000053230000}"/>
    <cellStyle name="20% - Accent1 2 3 2 2 8 4" xfId="9233" xr:uid="{00000000-0005-0000-0000-000054230000}"/>
    <cellStyle name="20% - Accent1 2 3 2 2 9" xfId="9234" xr:uid="{00000000-0005-0000-0000-000055230000}"/>
    <cellStyle name="20% - Accent1 2 3 2 2 9 2" xfId="9235" xr:uid="{00000000-0005-0000-0000-000056230000}"/>
    <cellStyle name="20% - Accent1 2 3 2 2 9 2 2" xfId="9236" xr:uid="{00000000-0005-0000-0000-000057230000}"/>
    <cellStyle name="20% - Accent1 2 3 2 2 9 2 2 2" xfId="9237" xr:uid="{00000000-0005-0000-0000-000058230000}"/>
    <cellStyle name="20% - Accent1 2 3 2 2 9 2 3" xfId="9238" xr:uid="{00000000-0005-0000-0000-000059230000}"/>
    <cellStyle name="20% - Accent1 2 3 2 2 9 3" xfId="9239" xr:uid="{00000000-0005-0000-0000-00005A230000}"/>
    <cellStyle name="20% - Accent1 2 3 2 2 9 3 2" xfId="9240" xr:uid="{00000000-0005-0000-0000-00005B230000}"/>
    <cellStyle name="20% - Accent1 2 3 2 2 9 4" xfId="9241" xr:uid="{00000000-0005-0000-0000-00005C230000}"/>
    <cellStyle name="20% - Accent1 2 3 2 3" xfId="9242" xr:uid="{00000000-0005-0000-0000-00005D230000}"/>
    <cellStyle name="20% - Accent1 2 3 2 3 10" xfId="9243" xr:uid="{00000000-0005-0000-0000-00005E230000}"/>
    <cellStyle name="20% - Accent1 2 3 2 3 10 2" xfId="9244" xr:uid="{00000000-0005-0000-0000-00005F230000}"/>
    <cellStyle name="20% - Accent1 2 3 2 3 11" xfId="9245" xr:uid="{00000000-0005-0000-0000-000060230000}"/>
    <cellStyle name="20% - Accent1 2 3 2 3 2" xfId="9246" xr:uid="{00000000-0005-0000-0000-000061230000}"/>
    <cellStyle name="20% - Accent1 2 3 2 3 2 2" xfId="9247" xr:uid="{00000000-0005-0000-0000-000062230000}"/>
    <cellStyle name="20% - Accent1 2 3 2 3 2 2 2" xfId="9248" xr:uid="{00000000-0005-0000-0000-000063230000}"/>
    <cellStyle name="20% - Accent1 2 3 2 3 2 2 2 2" xfId="9249" xr:uid="{00000000-0005-0000-0000-000064230000}"/>
    <cellStyle name="20% - Accent1 2 3 2 3 2 2 2 2 2" xfId="9250" xr:uid="{00000000-0005-0000-0000-000065230000}"/>
    <cellStyle name="20% - Accent1 2 3 2 3 2 2 2 3" xfId="9251" xr:uid="{00000000-0005-0000-0000-000066230000}"/>
    <cellStyle name="20% - Accent1 2 3 2 3 2 2 3" xfId="9252" xr:uid="{00000000-0005-0000-0000-000067230000}"/>
    <cellStyle name="20% - Accent1 2 3 2 3 2 2 3 2" xfId="9253" xr:uid="{00000000-0005-0000-0000-000068230000}"/>
    <cellStyle name="20% - Accent1 2 3 2 3 2 2 4" xfId="9254" xr:uid="{00000000-0005-0000-0000-000069230000}"/>
    <cellStyle name="20% - Accent1 2 3 2 3 2 3" xfId="9255" xr:uid="{00000000-0005-0000-0000-00006A230000}"/>
    <cellStyle name="20% - Accent1 2 3 2 3 2 3 2" xfId="9256" xr:uid="{00000000-0005-0000-0000-00006B230000}"/>
    <cellStyle name="20% - Accent1 2 3 2 3 2 3 2 2" xfId="9257" xr:uid="{00000000-0005-0000-0000-00006C230000}"/>
    <cellStyle name="20% - Accent1 2 3 2 3 2 3 2 2 2" xfId="9258" xr:uid="{00000000-0005-0000-0000-00006D230000}"/>
    <cellStyle name="20% - Accent1 2 3 2 3 2 3 2 3" xfId="9259" xr:uid="{00000000-0005-0000-0000-00006E230000}"/>
    <cellStyle name="20% - Accent1 2 3 2 3 2 3 3" xfId="9260" xr:uid="{00000000-0005-0000-0000-00006F230000}"/>
    <cellStyle name="20% - Accent1 2 3 2 3 2 3 3 2" xfId="9261" xr:uid="{00000000-0005-0000-0000-000070230000}"/>
    <cellStyle name="20% - Accent1 2 3 2 3 2 3 4" xfId="9262" xr:uid="{00000000-0005-0000-0000-000071230000}"/>
    <cellStyle name="20% - Accent1 2 3 2 3 2 4" xfId="9263" xr:uid="{00000000-0005-0000-0000-000072230000}"/>
    <cellStyle name="20% - Accent1 2 3 2 3 2 4 2" xfId="9264" xr:uid="{00000000-0005-0000-0000-000073230000}"/>
    <cellStyle name="20% - Accent1 2 3 2 3 2 4 2 2" xfId="9265" xr:uid="{00000000-0005-0000-0000-000074230000}"/>
    <cellStyle name="20% - Accent1 2 3 2 3 2 4 2 2 2" xfId="9266" xr:uid="{00000000-0005-0000-0000-000075230000}"/>
    <cellStyle name="20% - Accent1 2 3 2 3 2 4 2 3" xfId="9267" xr:uid="{00000000-0005-0000-0000-000076230000}"/>
    <cellStyle name="20% - Accent1 2 3 2 3 2 4 3" xfId="9268" xr:uid="{00000000-0005-0000-0000-000077230000}"/>
    <cellStyle name="20% - Accent1 2 3 2 3 2 4 3 2" xfId="9269" xr:uid="{00000000-0005-0000-0000-000078230000}"/>
    <cellStyle name="20% - Accent1 2 3 2 3 2 4 4" xfId="9270" xr:uid="{00000000-0005-0000-0000-000079230000}"/>
    <cellStyle name="20% - Accent1 2 3 2 3 2 5" xfId="9271" xr:uid="{00000000-0005-0000-0000-00007A230000}"/>
    <cellStyle name="20% - Accent1 2 3 2 3 2 5 2" xfId="9272" xr:uid="{00000000-0005-0000-0000-00007B230000}"/>
    <cellStyle name="20% - Accent1 2 3 2 3 2 5 2 2" xfId="9273" xr:uid="{00000000-0005-0000-0000-00007C230000}"/>
    <cellStyle name="20% - Accent1 2 3 2 3 2 5 3" xfId="9274" xr:uid="{00000000-0005-0000-0000-00007D230000}"/>
    <cellStyle name="20% - Accent1 2 3 2 3 2 6" xfId="9275" xr:uid="{00000000-0005-0000-0000-00007E230000}"/>
    <cellStyle name="20% - Accent1 2 3 2 3 2 6 2" xfId="9276" xr:uid="{00000000-0005-0000-0000-00007F230000}"/>
    <cellStyle name="20% - Accent1 2 3 2 3 2 6 2 2" xfId="9277" xr:uid="{00000000-0005-0000-0000-000080230000}"/>
    <cellStyle name="20% - Accent1 2 3 2 3 2 6 3" xfId="9278" xr:uid="{00000000-0005-0000-0000-000081230000}"/>
    <cellStyle name="20% - Accent1 2 3 2 3 2 7" xfId="9279" xr:uid="{00000000-0005-0000-0000-000082230000}"/>
    <cellStyle name="20% - Accent1 2 3 2 3 2 7 2" xfId="9280" xr:uid="{00000000-0005-0000-0000-000083230000}"/>
    <cellStyle name="20% - Accent1 2 3 2 3 2 8" xfId="9281" xr:uid="{00000000-0005-0000-0000-000084230000}"/>
    <cellStyle name="20% - Accent1 2 3 2 3 2 8 2" xfId="9282" xr:uid="{00000000-0005-0000-0000-000085230000}"/>
    <cellStyle name="20% - Accent1 2 3 2 3 2 9" xfId="9283" xr:uid="{00000000-0005-0000-0000-000086230000}"/>
    <cellStyle name="20% - Accent1 2 3 2 3 3" xfId="9284" xr:uid="{00000000-0005-0000-0000-000087230000}"/>
    <cellStyle name="20% - Accent1 2 3 2 3 3 2" xfId="9285" xr:uid="{00000000-0005-0000-0000-000088230000}"/>
    <cellStyle name="20% - Accent1 2 3 2 3 3 2 2" xfId="9286" xr:uid="{00000000-0005-0000-0000-000089230000}"/>
    <cellStyle name="20% - Accent1 2 3 2 3 3 2 2 2" xfId="9287" xr:uid="{00000000-0005-0000-0000-00008A230000}"/>
    <cellStyle name="20% - Accent1 2 3 2 3 3 2 2 2 2" xfId="9288" xr:uid="{00000000-0005-0000-0000-00008B230000}"/>
    <cellStyle name="20% - Accent1 2 3 2 3 3 2 2 3" xfId="9289" xr:uid="{00000000-0005-0000-0000-00008C230000}"/>
    <cellStyle name="20% - Accent1 2 3 2 3 3 2 3" xfId="9290" xr:uid="{00000000-0005-0000-0000-00008D230000}"/>
    <cellStyle name="20% - Accent1 2 3 2 3 3 2 3 2" xfId="9291" xr:uid="{00000000-0005-0000-0000-00008E230000}"/>
    <cellStyle name="20% - Accent1 2 3 2 3 3 2 4" xfId="9292" xr:uid="{00000000-0005-0000-0000-00008F230000}"/>
    <cellStyle name="20% - Accent1 2 3 2 3 3 3" xfId="9293" xr:uid="{00000000-0005-0000-0000-000090230000}"/>
    <cellStyle name="20% - Accent1 2 3 2 3 3 3 2" xfId="9294" xr:uid="{00000000-0005-0000-0000-000091230000}"/>
    <cellStyle name="20% - Accent1 2 3 2 3 3 3 2 2" xfId="9295" xr:uid="{00000000-0005-0000-0000-000092230000}"/>
    <cellStyle name="20% - Accent1 2 3 2 3 3 3 2 2 2" xfId="9296" xr:uid="{00000000-0005-0000-0000-000093230000}"/>
    <cellStyle name="20% - Accent1 2 3 2 3 3 3 2 3" xfId="9297" xr:uid="{00000000-0005-0000-0000-000094230000}"/>
    <cellStyle name="20% - Accent1 2 3 2 3 3 3 3" xfId="9298" xr:uid="{00000000-0005-0000-0000-000095230000}"/>
    <cellStyle name="20% - Accent1 2 3 2 3 3 3 3 2" xfId="9299" xr:uid="{00000000-0005-0000-0000-000096230000}"/>
    <cellStyle name="20% - Accent1 2 3 2 3 3 3 4" xfId="9300" xr:uid="{00000000-0005-0000-0000-000097230000}"/>
    <cellStyle name="20% - Accent1 2 3 2 3 3 4" xfId="9301" xr:uid="{00000000-0005-0000-0000-000098230000}"/>
    <cellStyle name="20% - Accent1 2 3 2 3 3 4 2" xfId="9302" xr:uid="{00000000-0005-0000-0000-000099230000}"/>
    <cellStyle name="20% - Accent1 2 3 2 3 3 4 2 2" xfId="9303" xr:uid="{00000000-0005-0000-0000-00009A230000}"/>
    <cellStyle name="20% - Accent1 2 3 2 3 3 4 2 2 2" xfId="9304" xr:uid="{00000000-0005-0000-0000-00009B230000}"/>
    <cellStyle name="20% - Accent1 2 3 2 3 3 4 2 3" xfId="9305" xr:uid="{00000000-0005-0000-0000-00009C230000}"/>
    <cellStyle name="20% - Accent1 2 3 2 3 3 4 3" xfId="9306" xr:uid="{00000000-0005-0000-0000-00009D230000}"/>
    <cellStyle name="20% - Accent1 2 3 2 3 3 4 3 2" xfId="9307" xr:uid="{00000000-0005-0000-0000-00009E230000}"/>
    <cellStyle name="20% - Accent1 2 3 2 3 3 4 4" xfId="9308" xr:uid="{00000000-0005-0000-0000-00009F230000}"/>
    <cellStyle name="20% - Accent1 2 3 2 3 3 5" xfId="9309" xr:uid="{00000000-0005-0000-0000-0000A0230000}"/>
    <cellStyle name="20% - Accent1 2 3 2 3 3 5 2" xfId="9310" xr:uid="{00000000-0005-0000-0000-0000A1230000}"/>
    <cellStyle name="20% - Accent1 2 3 2 3 3 5 2 2" xfId="9311" xr:uid="{00000000-0005-0000-0000-0000A2230000}"/>
    <cellStyle name="20% - Accent1 2 3 2 3 3 5 3" xfId="9312" xr:uid="{00000000-0005-0000-0000-0000A3230000}"/>
    <cellStyle name="20% - Accent1 2 3 2 3 3 6" xfId="9313" xr:uid="{00000000-0005-0000-0000-0000A4230000}"/>
    <cellStyle name="20% - Accent1 2 3 2 3 3 6 2" xfId="9314" xr:uid="{00000000-0005-0000-0000-0000A5230000}"/>
    <cellStyle name="20% - Accent1 2 3 2 3 3 6 2 2" xfId="9315" xr:uid="{00000000-0005-0000-0000-0000A6230000}"/>
    <cellStyle name="20% - Accent1 2 3 2 3 3 6 3" xfId="9316" xr:uid="{00000000-0005-0000-0000-0000A7230000}"/>
    <cellStyle name="20% - Accent1 2 3 2 3 3 7" xfId="9317" xr:uid="{00000000-0005-0000-0000-0000A8230000}"/>
    <cellStyle name="20% - Accent1 2 3 2 3 3 7 2" xfId="9318" xr:uid="{00000000-0005-0000-0000-0000A9230000}"/>
    <cellStyle name="20% - Accent1 2 3 2 3 3 8" xfId="9319" xr:uid="{00000000-0005-0000-0000-0000AA230000}"/>
    <cellStyle name="20% - Accent1 2 3 2 3 3 8 2" xfId="9320" xr:uid="{00000000-0005-0000-0000-0000AB230000}"/>
    <cellStyle name="20% - Accent1 2 3 2 3 3 9" xfId="9321" xr:uid="{00000000-0005-0000-0000-0000AC230000}"/>
    <cellStyle name="20% - Accent1 2 3 2 3 4" xfId="9322" xr:uid="{00000000-0005-0000-0000-0000AD230000}"/>
    <cellStyle name="20% - Accent1 2 3 2 3 4 2" xfId="9323" xr:uid="{00000000-0005-0000-0000-0000AE230000}"/>
    <cellStyle name="20% - Accent1 2 3 2 3 4 2 2" xfId="9324" xr:uid="{00000000-0005-0000-0000-0000AF230000}"/>
    <cellStyle name="20% - Accent1 2 3 2 3 4 2 2 2" xfId="9325" xr:uid="{00000000-0005-0000-0000-0000B0230000}"/>
    <cellStyle name="20% - Accent1 2 3 2 3 4 2 3" xfId="9326" xr:uid="{00000000-0005-0000-0000-0000B1230000}"/>
    <cellStyle name="20% - Accent1 2 3 2 3 4 3" xfId="9327" xr:uid="{00000000-0005-0000-0000-0000B2230000}"/>
    <cellStyle name="20% - Accent1 2 3 2 3 4 3 2" xfId="9328" xr:uid="{00000000-0005-0000-0000-0000B3230000}"/>
    <cellStyle name="20% - Accent1 2 3 2 3 4 4" xfId="9329" xr:uid="{00000000-0005-0000-0000-0000B4230000}"/>
    <cellStyle name="20% - Accent1 2 3 2 3 5" xfId="9330" xr:uid="{00000000-0005-0000-0000-0000B5230000}"/>
    <cellStyle name="20% - Accent1 2 3 2 3 5 2" xfId="9331" xr:uid="{00000000-0005-0000-0000-0000B6230000}"/>
    <cellStyle name="20% - Accent1 2 3 2 3 5 2 2" xfId="9332" xr:uid="{00000000-0005-0000-0000-0000B7230000}"/>
    <cellStyle name="20% - Accent1 2 3 2 3 5 2 2 2" xfId="9333" xr:uid="{00000000-0005-0000-0000-0000B8230000}"/>
    <cellStyle name="20% - Accent1 2 3 2 3 5 2 3" xfId="9334" xr:uid="{00000000-0005-0000-0000-0000B9230000}"/>
    <cellStyle name="20% - Accent1 2 3 2 3 5 3" xfId="9335" xr:uid="{00000000-0005-0000-0000-0000BA230000}"/>
    <cellStyle name="20% - Accent1 2 3 2 3 5 3 2" xfId="9336" xr:uid="{00000000-0005-0000-0000-0000BB230000}"/>
    <cellStyle name="20% - Accent1 2 3 2 3 5 4" xfId="9337" xr:uid="{00000000-0005-0000-0000-0000BC230000}"/>
    <cellStyle name="20% - Accent1 2 3 2 3 6" xfId="9338" xr:uid="{00000000-0005-0000-0000-0000BD230000}"/>
    <cellStyle name="20% - Accent1 2 3 2 3 6 2" xfId="9339" xr:uid="{00000000-0005-0000-0000-0000BE230000}"/>
    <cellStyle name="20% - Accent1 2 3 2 3 6 2 2" xfId="9340" xr:uid="{00000000-0005-0000-0000-0000BF230000}"/>
    <cellStyle name="20% - Accent1 2 3 2 3 6 2 2 2" xfId="9341" xr:uid="{00000000-0005-0000-0000-0000C0230000}"/>
    <cellStyle name="20% - Accent1 2 3 2 3 6 2 3" xfId="9342" xr:uid="{00000000-0005-0000-0000-0000C1230000}"/>
    <cellStyle name="20% - Accent1 2 3 2 3 6 3" xfId="9343" xr:uid="{00000000-0005-0000-0000-0000C2230000}"/>
    <cellStyle name="20% - Accent1 2 3 2 3 6 3 2" xfId="9344" xr:uid="{00000000-0005-0000-0000-0000C3230000}"/>
    <cellStyle name="20% - Accent1 2 3 2 3 6 4" xfId="9345" xr:uid="{00000000-0005-0000-0000-0000C4230000}"/>
    <cellStyle name="20% - Accent1 2 3 2 3 7" xfId="9346" xr:uid="{00000000-0005-0000-0000-0000C5230000}"/>
    <cellStyle name="20% - Accent1 2 3 2 3 7 2" xfId="9347" xr:uid="{00000000-0005-0000-0000-0000C6230000}"/>
    <cellStyle name="20% - Accent1 2 3 2 3 7 2 2" xfId="9348" xr:uid="{00000000-0005-0000-0000-0000C7230000}"/>
    <cellStyle name="20% - Accent1 2 3 2 3 7 3" xfId="9349" xr:uid="{00000000-0005-0000-0000-0000C8230000}"/>
    <cellStyle name="20% - Accent1 2 3 2 3 8" xfId="9350" xr:uid="{00000000-0005-0000-0000-0000C9230000}"/>
    <cellStyle name="20% - Accent1 2 3 2 3 8 2" xfId="9351" xr:uid="{00000000-0005-0000-0000-0000CA230000}"/>
    <cellStyle name="20% - Accent1 2 3 2 3 8 2 2" xfId="9352" xr:uid="{00000000-0005-0000-0000-0000CB230000}"/>
    <cellStyle name="20% - Accent1 2 3 2 3 8 3" xfId="9353" xr:uid="{00000000-0005-0000-0000-0000CC230000}"/>
    <cellStyle name="20% - Accent1 2 3 2 3 9" xfId="9354" xr:uid="{00000000-0005-0000-0000-0000CD230000}"/>
    <cellStyle name="20% - Accent1 2 3 2 3 9 2" xfId="9355" xr:uid="{00000000-0005-0000-0000-0000CE230000}"/>
    <cellStyle name="20% - Accent1 2 3 2 4" xfId="9356" xr:uid="{00000000-0005-0000-0000-0000CF230000}"/>
    <cellStyle name="20% - Accent1 2 3 2 4 10" xfId="9357" xr:uid="{00000000-0005-0000-0000-0000D0230000}"/>
    <cellStyle name="20% - Accent1 2 3 2 4 10 2" xfId="9358" xr:uid="{00000000-0005-0000-0000-0000D1230000}"/>
    <cellStyle name="20% - Accent1 2 3 2 4 11" xfId="9359" xr:uid="{00000000-0005-0000-0000-0000D2230000}"/>
    <cellStyle name="20% - Accent1 2 3 2 4 2" xfId="9360" xr:uid="{00000000-0005-0000-0000-0000D3230000}"/>
    <cellStyle name="20% - Accent1 2 3 2 4 2 2" xfId="9361" xr:uid="{00000000-0005-0000-0000-0000D4230000}"/>
    <cellStyle name="20% - Accent1 2 3 2 4 2 2 2" xfId="9362" xr:uid="{00000000-0005-0000-0000-0000D5230000}"/>
    <cellStyle name="20% - Accent1 2 3 2 4 2 2 2 2" xfId="9363" xr:uid="{00000000-0005-0000-0000-0000D6230000}"/>
    <cellStyle name="20% - Accent1 2 3 2 4 2 2 2 2 2" xfId="9364" xr:uid="{00000000-0005-0000-0000-0000D7230000}"/>
    <cellStyle name="20% - Accent1 2 3 2 4 2 2 2 3" xfId="9365" xr:uid="{00000000-0005-0000-0000-0000D8230000}"/>
    <cellStyle name="20% - Accent1 2 3 2 4 2 2 3" xfId="9366" xr:uid="{00000000-0005-0000-0000-0000D9230000}"/>
    <cellStyle name="20% - Accent1 2 3 2 4 2 2 3 2" xfId="9367" xr:uid="{00000000-0005-0000-0000-0000DA230000}"/>
    <cellStyle name="20% - Accent1 2 3 2 4 2 2 4" xfId="9368" xr:uid="{00000000-0005-0000-0000-0000DB230000}"/>
    <cellStyle name="20% - Accent1 2 3 2 4 2 3" xfId="9369" xr:uid="{00000000-0005-0000-0000-0000DC230000}"/>
    <cellStyle name="20% - Accent1 2 3 2 4 2 3 2" xfId="9370" xr:uid="{00000000-0005-0000-0000-0000DD230000}"/>
    <cellStyle name="20% - Accent1 2 3 2 4 2 3 2 2" xfId="9371" xr:uid="{00000000-0005-0000-0000-0000DE230000}"/>
    <cellStyle name="20% - Accent1 2 3 2 4 2 3 2 2 2" xfId="9372" xr:uid="{00000000-0005-0000-0000-0000DF230000}"/>
    <cellStyle name="20% - Accent1 2 3 2 4 2 3 2 3" xfId="9373" xr:uid="{00000000-0005-0000-0000-0000E0230000}"/>
    <cellStyle name="20% - Accent1 2 3 2 4 2 3 3" xfId="9374" xr:uid="{00000000-0005-0000-0000-0000E1230000}"/>
    <cellStyle name="20% - Accent1 2 3 2 4 2 3 3 2" xfId="9375" xr:uid="{00000000-0005-0000-0000-0000E2230000}"/>
    <cellStyle name="20% - Accent1 2 3 2 4 2 3 4" xfId="9376" xr:uid="{00000000-0005-0000-0000-0000E3230000}"/>
    <cellStyle name="20% - Accent1 2 3 2 4 2 4" xfId="9377" xr:uid="{00000000-0005-0000-0000-0000E4230000}"/>
    <cellStyle name="20% - Accent1 2 3 2 4 2 4 2" xfId="9378" xr:uid="{00000000-0005-0000-0000-0000E5230000}"/>
    <cellStyle name="20% - Accent1 2 3 2 4 2 4 2 2" xfId="9379" xr:uid="{00000000-0005-0000-0000-0000E6230000}"/>
    <cellStyle name="20% - Accent1 2 3 2 4 2 4 2 2 2" xfId="9380" xr:uid="{00000000-0005-0000-0000-0000E7230000}"/>
    <cellStyle name="20% - Accent1 2 3 2 4 2 4 2 3" xfId="9381" xr:uid="{00000000-0005-0000-0000-0000E8230000}"/>
    <cellStyle name="20% - Accent1 2 3 2 4 2 4 3" xfId="9382" xr:uid="{00000000-0005-0000-0000-0000E9230000}"/>
    <cellStyle name="20% - Accent1 2 3 2 4 2 4 3 2" xfId="9383" xr:uid="{00000000-0005-0000-0000-0000EA230000}"/>
    <cellStyle name="20% - Accent1 2 3 2 4 2 4 4" xfId="9384" xr:uid="{00000000-0005-0000-0000-0000EB230000}"/>
    <cellStyle name="20% - Accent1 2 3 2 4 2 5" xfId="9385" xr:uid="{00000000-0005-0000-0000-0000EC230000}"/>
    <cellStyle name="20% - Accent1 2 3 2 4 2 5 2" xfId="9386" xr:uid="{00000000-0005-0000-0000-0000ED230000}"/>
    <cellStyle name="20% - Accent1 2 3 2 4 2 5 2 2" xfId="9387" xr:uid="{00000000-0005-0000-0000-0000EE230000}"/>
    <cellStyle name="20% - Accent1 2 3 2 4 2 5 3" xfId="9388" xr:uid="{00000000-0005-0000-0000-0000EF230000}"/>
    <cellStyle name="20% - Accent1 2 3 2 4 2 6" xfId="9389" xr:uid="{00000000-0005-0000-0000-0000F0230000}"/>
    <cellStyle name="20% - Accent1 2 3 2 4 2 6 2" xfId="9390" xr:uid="{00000000-0005-0000-0000-0000F1230000}"/>
    <cellStyle name="20% - Accent1 2 3 2 4 2 6 2 2" xfId="9391" xr:uid="{00000000-0005-0000-0000-0000F2230000}"/>
    <cellStyle name="20% - Accent1 2 3 2 4 2 6 3" xfId="9392" xr:uid="{00000000-0005-0000-0000-0000F3230000}"/>
    <cellStyle name="20% - Accent1 2 3 2 4 2 7" xfId="9393" xr:uid="{00000000-0005-0000-0000-0000F4230000}"/>
    <cellStyle name="20% - Accent1 2 3 2 4 2 7 2" xfId="9394" xr:uid="{00000000-0005-0000-0000-0000F5230000}"/>
    <cellStyle name="20% - Accent1 2 3 2 4 2 8" xfId="9395" xr:uid="{00000000-0005-0000-0000-0000F6230000}"/>
    <cellStyle name="20% - Accent1 2 3 2 4 2 8 2" xfId="9396" xr:uid="{00000000-0005-0000-0000-0000F7230000}"/>
    <cellStyle name="20% - Accent1 2 3 2 4 2 9" xfId="9397" xr:uid="{00000000-0005-0000-0000-0000F8230000}"/>
    <cellStyle name="20% - Accent1 2 3 2 4 3" xfId="9398" xr:uid="{00000000-0005-0000-0000-0000F9230000}"/>
    <cellStyle name="20% - Accent1 2 3 2 4 3 2" xfId="9399" xr:uid="{00000000-0005-0000-0000-0000FA230000}"/>
    <cellStyle name="20% - Accent1 2 3 2 4 3 2 2" xfId="9400" xr:uid="{00000000-0005-0000-0000-0000FB230000}"/>
    <cellStyle name="20% - Accent1 2 3 2 4 3 2 2 2" xfId="9401" xr:uid="{00000000-0005-0000-0000-0000FC230000}"/>
    <cellStyle name="20% - Accent1 2 3 2 4 3 2 2 2 2" xfId="9402" xr:uid="{00000000-0005-0000-0000-0000FD230000}"/>
    <cellStyle name="20% - Accent1 2 3 2 4 3 2 2 3" xfId="9403" xr:uid="{00000000-0005-0000-0000-0000FE230000}"/>
    <cellStyle name="20% - Accent1 2 3 2 4 3 2 3" xfId="9404" xr:uid="{00000000-0005-0000-0000-0000FF230000}"/>
    <cellStyle name="20% - Accent1 2 3 2 4 3 2 3 2" xfId="9405" xr:uid="{00000000-0005-0000-0000-000000240000}"/>
    <cellStyle name="20% - Accent1 2 3 2 4 3 2 4" xfId="9406" xr:uid="{00000000-0005-0000-0000-000001240000}"/>
    <cellStyle name="20% - Accent1 2 3 2 4 3 3" xfId="9407" xr:uid="{00000000-0005-0000-0000-000002240000}"/>
    <cellStyle name="20% - Accent1 2 3 2 4 3 3 2" xfId="9408" xr:uid="{00000000-0005-0000-0000-000003240000}"/>
    <cellStyle name="20% - Accent1 2 3 2 4 3 3 2 2" xfId="9409" xr:uid="{00000000-0005-0000-0000-000004240000}"/>
    <cellStyle name="20% - Accent1 2 3 2 4 3 3 2 2 2" xfId="9410" xr:uid="{00000000-0005-0000-0000-000005240000}"/>
    <cellStyle name="20% - Accent1 2 3 2 4 3 3 2 3" xfId="9411" xr:uid="{00000000-0005-0000-0000-000006240000}"/>
    <cellStyle name="20% - Accent1 2 3 2 4 3 3 3" xfId="9412" xr:uid="{00000000-0005-0000-0000-000007240000}"/>
    <cellStyle name="20% - Accent1 2 3 2 4 3 3 3 2" xfId="9413" xr:uid="{00000000-0005-0000-0000-000008240000}"/>
    <cellStyle name="20% - Accent1 2 3 2 4 3 3 4" xfId="9414" xr:uid="{00000000-0005-0000-0000-000009240000}"/>
    <cellStyle name="20% - Accent1 2 3 2 4 3 4" xfId="9415" xr:uid="{00000000-0005-0000-0000-00000A240000}"/>
    <cellStyle name="20% - Accent1 2 3 2 4 3 4 2" xfId="9416" xr:uid="{00000000-0005-0000-0000-00000B240000}"/>
    <cellStyle name="20% - Accent1 2 3 2 4 3 4 2 2" xfId="9417" xr:uid="{00000000-0005-0000-0000-00000C240000}"/>
    <cellStyle name="20% - Accent1 2 3 2 4 3 4 2 2 2" xfId="9418" xr:uid="{00000000-0005-0000-0000-00000D240000}"/>
    <cellStyle name="20% - Accent1 2 3 2 4 3 4 2 3" xfId="9419" xr:uid="{00000000-0005-0000-0000-00000E240000}"/>
    <cellStyle name="20% - Accent1 2 3 2 4 3 4 3" xfId="9420" xr:uid="{00000000-0005-0000-0000-00000F240000}"/>
    <cellStyle name="20% - Accent1 2 3 2 4 3 4 3 2" xfId="9421" xr:uid="{00000000-0005-0000-0000-000010240000}"/>
    <cellStyle name="20% - Accent1 2 3 2 4 3 4 4" xfId="9422" xr:uid="{00000000-0005-0000-0000-000011240000}"/>
    <cellStyle name="20% - Accent1 2 3 2 4 3 5" xfId="9423" xr:uid="{00000000-0005-0000-0000-000012240000}"/>
    <cellStyle name="20% - Accent1 2 3 2 4 3 5 2" xfId="9424" xr:uid="{00000000-0005-0000-0000-000013240000}"/>
    <cellStyle name="20% - Accent1 2 3 2 4 3 5 2 2" xfId="9425" xr:uid="{00000000-0005-0000-0000-000014240000}"/>
    <cellStyle name="20% - Accent1 2 3 2 4 3 5 3" xfId="9426" xr:uid="{00000000-0005-0000-0000-000015240000}"/>
    <cellStyle name="20% - Accent1 2 3 2 4 3 6" xfId="9427" xr:uid="{00000000-0005-0000-0000-000016240000}"/>
    <cellStyle name="20% - Accent1 2 3 2 4 3 6 2" xfId="9428" xr:uid="{00000000-0005-0000-0000-000017240000}"/>
    <cellStyle name="20% - Accent1 2 3 2 4 3 6 2 2" xfId="9429" xr:uid="{00000000-0005-0000-0000-000018240000}"/>
    <cellStyle name="20% - Accent1 2 3 2 4 3 6 3" xfId="9430" xr:uid="{00000000-0005-0000-0000-000019240000}"/>
    <cellStyle name="20% - Accent1 2 3 2 4 3 7" xfId="9431" xr:uid="{00000000-0005-0000-0000-00001A240000}"/>
    <cellStyle name="20% - Accent1 2 3 2 4 3 7 2" xfId="9432" xr:uid="{00000000-0005-0000-0000-00001B240000}"/>
    <cellStyle name="20% - Accent1 2 3 2 4 3 8" xfId="9433" xr:uid="{00000000-0005-0000-0000-00001C240000}"/>
    <cellStyle name="20% - Accent1 2 3 2 4 3 8 2" xfId="9434" xr:uid="{00000000-0005-0000-0000-00001D240000}"/>
    <cellStyle name="20% - Accent1 2 3 2 4 3 9" xfId="9435" xr:uid="{00000000-0005-0000-0000-00001E240000}"/>
    <cellStyle name="20% - Accent1 2 3 2 4 4" xfId="9436" xr:uid="{00000000-0005-0000-0000-00001F240000}"/>
    <cellStyle name="20% - Accent1 2 3 2 4 4 2" xfId="9437" xr:uid="{00000000-0005-0000-0000-000020240000}"/>
    <cellStyle name="20% - Accent1 2 3 2 4 4 2 2" xfId="9438" xr:uid="{00000000-0005-0000-0000-000021240000}"/>
    <cellStyle name="20% - Accent1 2 3 2 4 4 2 2 2" xfId="9439" xr:uid="{00000000-0005-0000-0000-000022240000}"/>
    <cellStyle name="20% - Accent1 2 3 2 4 4 2 3" xfId="9440" xr:uid="{00000000-0005-0000-0000-000023240000}"/>
    <cellStyle name="20% - Accent1 2 3 2 4 4 3" xfId="9441" xr:uid="{00000000-0005-0000-0000-000024240000}"/>
    <cellStyle name="20% - Accent1 2 3 2 4 4 3 2" xfId="9442" xr:uid="{00000000-0005-0000-0000-000025240000}"/>
    <cellStyle name="20% - Accent1 2 3 2 4 4 4" xfId="9443" xr:uid="{00000000-0005-0000-0000-000026240000}"/>
    <cellStyle name="20% - Accent1 2 3 2 4 5" xfId="9444" xr:uid="{00000000-0005-0000-0000-000027240000}"/>
    <cellStyle name="20% - Accent1 2 3 2 4 5 2" xfId="9445" xr:uid="{00000000-0005-0000-0000-000028240000}"/>
    <cellStyle name="20% - Accent1 2 3 2 4 5 2 2" xfId="9446" xr:uid="{00000000-0005-0000-0000-000029240000}"/>
    <cellStyle name="20% - Accent1 2 3 2 4 5 2 2 2" xfId="9447" xr:uid="{00000000-0005-0000-0000-00002A240000}"/>
    <cellStyle name="20% - Accent1 2 3 2 4 5 2 3" xfId="9448" xr:uid="{00000000-0005-0000-0000-00002B240000}"/>
    <cellStyle name="20% - Accent1 2 3 2 4 5 3" xfId="9449" xr:uid="{00000000-0005-0000-0000-00002C240000}"/>
    <cellStyle name="20% - Accent1 2 3 2 4 5 3 2" xfId="9450" xr:uid="{00000000-0005-0000-0000-00002D240000}"/>
    <cellStyle name="20% - Accent1 2 3 2 4 5 4" xfId="9451" xr:uid="{00000000-0005-0000-0000-00002E240000}"/>
    <cellStyle name="20% - Accent1 2 3 2 4 6" xfId="9452" xr:uid="{00000000-0005-0000-0000-00002F240000}"/>
    <cellStyle name="20% - Accent1 2 3 2 4 6 2" xfId="9453" xr:uid="{00000000-0005-0000-0000-000030240000}"/>
    <cellStyle name="20% - Accent1 2 3 2 4 6 2 2" xfId="9454" xr:uid="{00000000-0005-0000-0000-000031240000}"/>
    <cellStyle name="20% - Accent1 2 3 2 4 6 2 2 2" xfId="9455" xr:uid="{00000000-0005-0000-0000-000032240000}"/>
    <cellStyle name="20% - Accent1 2 3 2 4 6 2 3" xfId="9456" xr:uid="{00000000-0005-0000-0000-000033240000}"/>
    <cellStyle name="20% - Accent1 2 3 2 4 6 3" xfId="9457" xr:uid="{00000000-0005-0000-0000-000034240000}"/>
    <cellStyle name="20% - Accent1 2 3 2 4 6 3 2" xfId="9458" xr:uid="{00000000-0005-0000-0000-000035240000}"/>
    <cellStyle name="20% - Accent1 2 3 2 4 6 4" xfId="9459" xr:uid="{00000000-0005-0000-0000-000036240000}"/>
    <cellStyle name="20% - Accent1 2 3 2 4 7" xfId="9460" xr:uid="{00000000-0005-0000-0000-000037240000}"/>
    <cellStyle name="20% - Accent1 2 3 2 4 7 2" xfId="9461" xr:uid="{00000000-0005-0000-0000-000038240000}"/>
    <cellStyle name="20% - Accent1 2 3 2 4 7 2 2" xfId="9462" xr:uid="{00000000-0005-0000-0000-000039240000}"/>
    <cellStyle name="20% - Accent1 2 3 2 4 7 3" xfId="9463" xr:uid="{00000000-0005-0000-0000-00003A240000}"/>
    <cellStyle name="20% - Accent1 2 3 2 4 8" xfId="9464" xr:uid="{00000000-0005-0000-0000-00003B240000}"/>
    <cellStyle name="20% - Accent1 2 3 2 4 8 2" xfId="9465" xr:uid="{00000000-0005-0000-0000-00003C240000}"/>
    <cellStyle name="20% - Accent1 2 3 2 4 8 2 2" xfId="9466" xr:uid="{00000000-0005-0000-0000-00003D240000}"/>
    <cellStyle name="20% - Accent1 2 3 2 4 8 3" xfId="9467" xr:uid="{00000000-0005-0000-0000-00003E240000}"/>
    <cellStyle name="20% - Accent1 2 3 2 4 9" xfId="9468" xr:uid="{00000000-0005-0000-0000-00003F240000}"/>
    <cellStyle name="20% - Accent1 2 3 2 4 9 2" xfId="9469" xr:uid="{00000000-0005-0000-0000-000040240000}"/>
    <cellStyle name="20% - Accent1 2 3 2 5" xfId="9470" xr:uid="{00000000-0005-0000-0000-000041240000}"/>
    <cellStyle name="20% - Accent1 2 3 2 5 10" xfId="9471" xr:uid="{00000000-0005-0000-0000-000042240000}"/>
    <cellStyle name="20% - Accent1 2 3 2 5 10 2" xfId="9472" xr:uid="{00000000-0005-0000-0000-000043240000}"/>
    <cellStyle name="20% - Accent1 2 3 2 5 11" xfId="9473" xr:uid="{00000000-0005-0000-0000-000044240000}"/>
    <cellStyle name="20% - Accent1 2 3 2 5 2" xfId="9474" xr:uid="{00000000-0005-0000-0000-000045240000}"/>
    <cellStyle name="20% - Accent1 2 3 2 5 2 2" xfId="9475" xr:uid="{00000000-0005-0000-0000-000046240000}"/>
    <cellStyle name="20% - Accent1 2 3 2 5 2 2 2" xfId="9476" xr:uid="{00000000-0005-0000-0000-000047240000}"/>
    <cellStyle name="20% - Accent1 2 3 2 5 2 2 2 2" xfId="9477" xr:uid="{00000000-0005-0000-0000-000048240000}"/>
    <cellStyle name="20% - Accent1 2 3 2 5 2 2 2 2 2" xfId="9478" xr:uid="{00000000-0005-0000-0000-000049240000}"/>
    <cellStyle name="20% - Accent1 2 3 2 5 2 2 2 3" xfId="9479" xr:uid="{00000000-0005-0000-0000-00004A240000}"/>
    <cellStyle name="20% - Accent1 2 3 2 5 2 2 3" xfId="9480" xr:uid="{00000000-0005-0000-0000-00004B240000}"/>
    <cellStyle name="20% - Accent1 2 3 2 5 2 2 3 2" xfId="9481" xr:uid="{00000000-0005-0000-0000-00004C240000}"/>
    <cellStyle name="20% - Accent1 2 3 2 5 2 2 4" xfId="9482" xr:uid="{00000000-0005-0000-0000-00004D240000}"/>
    <cellStyle name="20% - Accent1 2 3 2 5 2 3" xfId="9483" xr:uid="{00000000-0005-0000-0000-00004E240000}"/>
    <cellStyle name="20% - Accent1 2 3 2 5 2 3 2" xfId="9484" xr:uid="{00000000-0005-0000-0000-00004F240000}"/>
    <cellStyle name="20% - Accent1 2 3 2 5 2 3 2 2" xfId="9485" xr:uid="{00000000-0005-0000-0000-000050240000}"/>
    <cellStyle name="20% - Accent1 2 3 2 5 2 3 2 2 2" xfId="9486" xr:uid="{00000000-0005-0000-0000-000051240000}"/>
    <cellStyle name="20% - Accent1 2 3 2 5 2 3 2 3" xfId="9487" xr:uid="{00000000-0005-0000-0000-000052240000}"/>
    <cellStyle name="20% - Accent1 2 3 2 5 2 3 3" xfId="9488" xr:uid="{00000000-0005-0000-0000-000053240000}"/>
    <cellStyle name="20% - Accent1 2 3 2 5 2 3 3 2" xfId="9489" xr:uid="{00000000-0005-0000-0000-000054240000}"/>
    <cellStyle name="20% - Accent1 2 3 2 5 2 3 4" xfId="9490" xr:uid="{00000000-0005-0000-0000-000055240000}"/>
    <cellStyle name="20% - Accent1 2 3 2 5 2 4" xfId="9491" xr:uid="{00000000-0005-0000-0000-000056240000}"/>
    <cellStyle name="20% - Accent1 2 3 2 5 2 4 2" xfId="9492" xr:uid="{00000000-0005-0000-0000-000057240000}"/>
    <cellStyle name="20% - Accent1 2 3 2 5 2 4 2 2" xfId="9493" xr:uid="{00000000-0005-0000-0000-000058240000}"/>
    <cellStyle name="20% - Accent1 2 3 2 5 2 4 2 2 2" xfId="9494" xr:uid="{00000000-0005-0000-0000-000059240000}"/>
    <cellStyle name="20% - Accent1 2 3 2 5 2 4 2 3" xfId="9495" xr:uid="{00000000-0005-0000-0000-00005A240000}"/>
    <cellStyle name="20% - Accent1 2 3 2 5 2 4 3" xfId="9496" xr:uid="{00000000-0005-0000-0000-00005B240000}"/>
    <cellStyle name="20% - Accent1 2 3 2 5 2 4 3 2" xfId="9497" xr:uid="{00000000-0005-0000-0000-00005C240000}"/>
    <cellStyle name="20% - Accent1 2 3 2 5 2 4 4" xfId="9498" xr:uid="{00000000-0005-0000-0000-00005D240000}"/>
    <cellStyle name="20% - Accent1 2 3 2 5 2 5" xfId="9499" xr:uid="{00000000-0005-0000-0000-00005E240000}"/>
    <cellStyle name="20% - Accent1 2 3 2 5 2 5 2" xfId="9500" xr:uid="{00000000-0005-0000-0000-00005F240000}"/>
    <cellStyle name="20% - Accent1 2 3 2 5 2 5 2 2" xfId="9501" xr:uid="{00000000-0005-0000-0000-000060240000}"/>
    <cellStyle name="20% - Accent1 2 3 2 5 2 5 3" xfId="9502" xr:uid="{00000000-0005-0000-0000-000061240000}"/>
    <cellStyle name="20% - Accent1 2 3 2 5 2 6" xfId="9503" xr:uid="{00000000-0005-0000-0000-000062240000}"/>
    <cellStyle name="20% - Accent1 2 3 2 5 2 6 2" xfId="9504" xr:uid="{00000000-0005-0000-0000-000063240000}"/>
    <cellStyle name="20% - Accent1 2 3 2 5 2 6 2 2" xfId="9505" xr:uid="{00000000-0005-0000-0000-000064240000}"/>
    <cellStyle name="20% - Accent1 2 3 2 5 2 6 3" xfId="9506" xr:uid="{00000000-0005-0000-0000-000065240000}"/>
    <cellStyle name="20% - Accent1 2 3 2 5 2 7" xfId="9507" xr:uid="{00000000-0005-0000-0000-000066240000}"/>
    <cellStyle name="20% - Accent1 2 3 2 5 2 7 2" xfId="9508" xr:uid="{00000000-0005-0000-0000-000067240000}"/>
    <cellStyle name="20% - Accent1 2 3 2 5 2 8" xfId="9509" xr:uid="{00000000-0005-0000-0000-000068240000}"/>
    <cellStyle name="20% - Accent1 2 3 2 5 2 8 2" xfId="9510" xr:uid="{00000000-0005-0000-0000-000069240000}"/>
    <cellStyle name="20% - Accent1 2 3 2 5 2 9" xfId="9511" xr:uid="{00000000-0005-0000-0000-00006A240000}"/>
    <cellStyle name="20% - Accent1 2 3 2 5 3" xfId="9512" xr:uid="{00000000-0005-0000-0000-00006B240000}"/>
    <cellStyle name="20% - Accent1 2 3 2 5 3 2" xfId="9513" xr:uid="{00000000-0005-0000-0000-00006C240000}"/>
    <cellStyle name="20% - Accent1 2 3 2 5 3 2 2" xfId="9514" xr:uid="{00000000-0005-0000-0000-00006D240000}"/>
    <cellStyle name="20% - Accent1 2 3 2 5 3 2 2 2" xfId="9515" xr:uid="{00000000-0005-0000-0000-00006E240000}"/>
    <cellStyle name="20% - Accent1 2 3 2 5 3 2 2 2 2" xfId="9516" xr:uid="{00000000-0005-0000-0000-00006F240000}"/>
    <cellStyle name="20% - Accent1 2 3 2 5 3 2 2 3" xfId="9517" xr:uid="{00000000-0005-0000-0000-000070240000}"/>
    <cellStyle name="20% - Accent1 2 3 2 5 3 2 3" xfId="9518" xr:uid="{00000000-0005-0000-0000-000071240000}"/>
    <cellStyle name="20% - Accent1 2 3 2 5 3 2 3 2" xfId="9519" xr:uid="{00000000-0005-0000-0000-000072240000}"/>
    <cellStyle name="20% - Accent1 2 3 2 5 3 2 4" xfId="9520" xr:uid="{00000000-0005-0000-0000-000073240000}"/>
    <cellStyle name="20% - Accent1 2 3 2 5 3 3" xfId="9521" xr:uid="{00000000-0005-0000-0000-000074240000}"/>
    <cellStyle name="20% - Accent1 2 3 2 5 3 3 2" xfId="9522" xr:uid="{00000000-0005-0000-0000-000075240000}"/>
    <cellStyle name="20% - Accent1 2 3 2 5 3 3 2 2" xfId="9523" xr:uid="{00000000-0005-0000-0000-000076240000}"/>
    <cellStyle name="20% - Accent1 2 3 2 5 3 3 2 2 2" xfId="9524" xr:uid="{00000000-0005-0000-0000-000077240000}"/>
    <cellStyle name="20% - Accent1 2 3 2 5 3 3 2 3" xfId="9525" xr:uid="{00000000-0005-0000-0000-000078240000}"/>
    <cellStyle name="20% - Accent1 2 3 2 5 3 3 3" xfId="9526" xr:uid="{00000000-0005-0000-0000-000079240000}"/>
    <cellStyle name="20% - Accent1 2 3 2 5 3 3 3 2" xfId="9527" xr:uid="{00000000-0005-0000-0000-00007A240000}"/>
    <cellStyle name="20% - Accent1 2 3 2 5 3 3 4" xfId="9528" xr:uid="{00000000-0005-0000-0000-00007B240000}"/>
    <cellStyle name="20% - Accent1 2 3 2 5 3 4" xfId="9529" xr:uid="{00000000-0005-0000-0000-00007C240000}"/>
    <cellStyle name="20% - Accent1 2 3 2 5 3 4 2" xfId="9530" xr:uid="{00000000-0005-0000-0000-00007D240000}"/>
    <cellStyle name="20% - Accent1 2 3 2 5 3 4 2 2" xfId="9531" xr:uid="{00000000-0005-0000-0000-00007E240000}"/>
    <cellStyle name="20% - Accent1 2 3 2 5 3 4 2 2 2" xfId="9532" xr:uid="{00000000-0005-0000-0000-00007F240000}"/>
    <cellStyle name="20% - Accent1 2 3 2 5 3 4 2 3" xfId="9533" xr:uid="{00000000-0005-0000-0000-000080240000}"/>
    <cellStyle name="20% - Accent1 2 3 2 5 3 4 3" xfId="9534" xr:uid="{00000000-0005-0000-0000-000081240000}"/>
    <cellStyle name="20% - Accent1 2 3 2 5 3 4 3 2" xfId="9535" xr:uid="{00000000-0005-0000-0000-000082240000}"/>
    <cellStyle name="20% - Accent1 2 3 2 5 3 4 4" xfId="9536" xr:uid="{00000000-0005-0000-0000-000083240000}"/>
    <cellStyle name="20% - Accent1 2 3 2 5 3 5" xfId="9537" xr:uid="{00000000-0005-0000-0000-000084240000}"/>
    <cellStyle name="20% - Accent1 2 3 2 5 3 5 2" xfId="9538" xr:uid="{00000000-0005-0000-0000-000085240000}"/>
    <cellStyle name="20% - Accent1 2 3 2 5 3 5 2 2" xfId="9539" xr:uid="{00000000-0005-0000-0000-000086240000}"/>
    <cellStyle name="20% - Accent1 2 3 2 5 3 5 3" xfId="9540" xr:uid="{00000000-0005-0000-0000-000087240000}"/>
    <cellStyle name="20% - Accent1 2 3 2 5 3 6" xfId="9541" xr:uid="{00000000-0005-0000-0000-000088240000}"/>
    <cellStyle name="20% - Accent1 2 3 2 5 3 6 2" xfId="9542" xr:uid="{00000000-0005-0000-0000-000089240000}"/>
    <cellStyle name="20% - Accent1 2 3 2 5 3 6 2 2" xfId="9543" xr:uid="{00000000-0005-0000-0000-00008A240000}"/>
    <cellStyle name="20% - Accent1 2 3 2 5 3 6 3" xfId="9544" xr:uid="{00000000-0005-0000-0000-00008B240000}"/>
    <cellStyle name="20% - Accent1 2 3 2 5 3 7" xfId="9545" xr:uid="{00000000-0005-0000-0000-00008C240000}"/>
    <cellStyle name="20% - Accent1 2 3 2 5 3 7 2" xfId="9546" xr:uid="{00000000-0005-0000-0000-00008D240000}"/>
    <cellStyle name="20% - Accent1 2 3 2 5 3 8" xfId="9547" xr:uid="{00000000-0005-0000-0000-00008E240000}"/>
    <cellStyle name="20% - Accent1 2 3 2 5 3 8 2" xfId="9548" xr:uid="{00000000-0005-0000-0000-00008F240000}"/>
    <cellStyle name="20% - Accent1 2 3 2 5 3 9" xfId="9549" xr:uid="{00000000-0005-0000-0000-000090240000}"/>
    <cellStyle name="20% - Accent1 2 3 2 5 4" xfId="9550" xr:uid="{00000000-0005-0000-0000-000091240000}"/>
    <cellStyle name="20% - Accent1 2 3 2 5 4 2" xfId="9551" xr:uid="{00000000-0005-0000-0000-000092240000}"/>
    <cellStyle name="20% - Accent1 2 3 2 5 4 2 2" xfId="9552" xr:uid="{00000000-0005-0000-0000-000093240000}"/>
    <cellStyle name="20% - Accent1 2 3 2 5 4 2 2 2" xfId="9553" xr:uid="{00000000-0005-0000-0000-000094240000}"/>
    <cellStyle name="20% - Accent1 2 3 2 5 4 2 3" xfId="9554" xr:uid="{00000000-0005-0000-0000-000095240000}"/>
    <cellStyle name="20% - Accent1 2 3 2 5 4 3" xfId="9555" xr:uid="{00000000-0005-0000-0000-000096240000}"/>
    <cellStyle name="20% - Accent1 2 3 2 5 4 3 2" xfId="9556" xr:uid="{00000000-0005-0000-0000-000097240000}"/>
    <cellStyle name="20% - Accent1 2 3 2 5 4 4" xfId="9557" xr:uid="{00000000-0005-0000-0000-000098240000}"/>
    <cellStyle name="20% - Accent1 2 3 2 5 5" xfId="9558" xr:uid="{00000000-0005-0000-0000-000099240000}"/>
    <cellStyle name="20% - Accent1 2 3 2 5 5 2" xfId="9559" xr:uid="{00000000-0005-0000-0000-00009A240000}"/>
    <cellStyle name="20% - Accent1 2 3 2 5 5 2 2" xfId="9560" xr:uid="{00000000-0005-0000-0000-00009B240000}"/>
    <cellStyle name="20% - Accent1 2 3 2 5 5 2 2 2" xfId="9561" xr:uid="{00000000-0005-0000-0000-00009C240000}"/>
    <cellStyle name="20% - Accent1 2 3 2 5 5 2 3" xfId="9562" xr:uid="{00000000-0005-0000-0000-00009D240000}"/>
    <cellStyle name="20% - Accent1 2 3 2 5 5 3" xfId="9563" xr:uid="{00000000-0005-0000-0000-00009E240000}"/>
    <cellStyle name="20% - Accent1 2 3 2 5 5 3 2" xfId="9564" xr:uid="{00000000-0005-0000-0000-00009F240000}"/>
    <cellStyle name="20% - Accent1 2 3 2 5 5 4" xfId="9565" xr:uid="{00000000-0005-0000-0000-0000A0240000}"/>
    <cellStyle name="20% - Accent1 2 3 2 5 6" xfId="9566" xr:uid="{00000000-0005-0000-0000-0000A1240000}"/>
    <cellStyle name="20% - Accent1 2 3 2 5 6 2" xfId="9567" xr:uid="{00000000-0005-0000-0000-0000A2240000}"/>
    <cellStyle name="20% - Accent1 2 3 2 5 6 2 2" xfId="9568" xr:uid="{00000000-0005-0000-0000-0000A3240000}"/>
    <cellStyle name="20% - Accent1 2 3 2 5 6 2 2 2" xfId="9569" xr:uid="{00000000-0005-0000-0000-0000A4240000}"/>
    <cellStyle name="20% - Accent1 2 3 2 5 6 2 3" xfId="9570" xr:uid="{00000000-0005-0000-0000-0000A5240000}"/>
    <cellStyle name="20% - Accent1 2 3 2 5 6 3" xfId="9571" xr:uid="{00000000-0005-0000-0000-0000A6240000}"/>
    <cellStyle name="20% - Accent1 2 3 2 5 6 3 2" xfId="9572" xr:uid="{00000000-0005-0000-0000-0000A7240000}"/>
    <cellStyle name="20% - Accent1 2 3 2 5 6 4" xfId="9573" xr:uid="{00000000-0005-0000-0000-0000A8240000}"/>
    <cellStyle name="20% - Accent1 2 3 2 5 7" xfId="9574" xr:uid="{00000000-0005-0000-0000-0000A9240000}"/>
    <cellStyle name="20% - Accent1 2 3 2 5 7 2" xfId="9575" xr:uid="{00000000-0005-0000-0000-0000AA240000}"/>
    <cellStyle name="20% - Accent1 2 3 2 5 7 2 2" xfId="9576" xr:uid="{00000000-0005-0000-0000-0000AB240000}"/>
    <cellStyle name="20% - Accent1 2 3 2 5 7 3" xfId="9577" xr:uid="{00000000-0005-0000-0000-0000AC240000}"/>
    <cellStyle name="20% - Accent1 2 3 2 5 8" xfId="9578" xr:uid="{00000000-0005-0000-0000-0000AD240000}"/>
    <cellStyle name="20% - Accent1 2 3 2 5 8 2" xfId="9579" xr:uid="{00000000-0005-0000-0000-0000AE240000}"/>
    <cellStyle name="20% - Accent1 2 3 2 5 8 2 2" xfId="9580" xr:uid="{00000000-0005-0000-0000-0000AF240000}"/>
    <cellStyle name="20% - Accent1 2 3 2 5 8 3" xfId="9581" xr:uid="{00000000-0005-0000-0000-0000B0240000}"/>
    <cellStyle name="20% - Accent1 2 3 2 5 9" xfId="9582" xr:uid="{00000000-0005-0000-0000-0000B1240000}"/>
    <cellStyle name="20% - Accent1 2 3 2 5 9 2" xfId="9583" xr:uid="{00000000-0005-0000-0000-0000B2240000}"/>
    <cellStyle name="20% - Accent1 2 3 2 6" xfId="9584" xr:uid="{00000000-0005-0000-0000-0000B3240000}"/>
    <cellStyle name="20% - Accent1 2 3 2 6 2" xfId="9585" xr:uid="{00000000-0005-0000-0000-0000B4240000}"/>
    <cellStyle name="20% - Accent1 2 3 2 6 2 2" xfId="9586" xr:uid="{00000000-0005-0000-0000-0000B5240000}"/>
    <cellStyle name="20% - Accent1 2 3 2 6 2 2 2" xfId="9587" xr:uid="{00000000-0005-0000-0000-0000B6240000}"/>
    <cellStyle name="20% - Accent1 2 3 2 6 2 2 2 2" xfId="9588" xr:uid="{00000000-0005-0000-0000-0000B7240000}"/>
    <cellStyle name="20% - Accent1 2 3 2 6 2 2 3" xfId="9589" xr:uid="{00000000-0005-0000-0000-0000B8240000}"/>
    <cellStyle name="20% - Accent1 2 3 2 6 2 3" xfId="9590" xr:uid="{00000000-0005-0000-0000-0000B9240000}"/>
    <cellStyle name="20% - Accent1 2 3 2 6 2 3 2" xfId="9591" xr:uid="{00000000-0005-0000-0000-0000BA240000}"/>
    <cellStyle name="20% - Accent1 2 3 2 6 2 4" xfId="9592" xr:uid="{00000000-0005-0000-0000-0000BB240000}"/>
    <cellStyle name="20% - Accent1 2 3 2 6 3" xfId="9593" xr:uid="{00000000-0005-0000-0000-0000BC240000}"/>
    <cellStyle name="20% - Accent1 2 3 2 6 3 2" xfId="9594" xr:uid="{00000000-0005-0000-0000-0000BD240000}"/>
    <cellStyle name="20% - Accent1 2 3 2 6 3 2 2" xfId="9595" xr:uid="{00000000-0005-0000-0000-0000BE240000}"/>
    <cellStyle name="20% - Accent1 2 3 2 6 3 2 2 2" xfId="9596" xr:uid="{00000000-0005-0000-0000-0000BF240000}"/>
    <cellStyle name="20% - Accent1 2 3 2 6 3 2 3" xfId="9597" xr:uid="{00000000-0005-0000-0000-0000C0240000}"/>
    <cellStyle name="20% - Accent1 2 3 2 6 3 3" xfId="9598" xr:uid="{00000000-0005-0000-0000-0000C1240000}"/>
    <cellStyle name="20% - Accent1 2 3 2 6 3 3 2" xfId="9599" xr:uid="{00000000-0005-0000-0000-0000C2240000}"/>
    <cellStyle name="20% - Accent1 2 3 2 6 3 4" xfId="9600" xr:uid="{00000000-0005-0000-0000-0000C3240000}"/>
    <cellStyle name="20% - Accent1 2 3 2 6 4" xfId="9601" xr:uid="{00000000-0005-0000-0000-0000C4240000}"/>
    <cellStyle name="20% - Accent1 2 3 2 6 4 2" xfId="9602" xr:uid="{00000000-0005-0000-0000-0000C5240000}"/>
    <cellStyle name="20% - Accent1 2 3 2 6 4 2 2" xfId="9603" xr:uid="{00000000-0005-0000-0000-0000C6240000}"/>
    <cellStyle name="20% - Accent1 2 3 2 6 4 2 2 2" xfId="9604" xr:uid="{00000000-0005-0000-0000-0000C7240000}"/>
    <cellStyle name="20% - Accent1 2 3 2 6 4 2 3" xfId="9605" xr:uid="{00000000-0005-0000-0000-0000C8240000}"/>
    <cellStyle name="20% - Accent1 2 3 2 6 4 3" xfId="9606" xr:uid="{00000000-0005-0000-0000-0000C9240000}"/>
    <cellStyle name="20% - Accent1 2 3 2 6 4 3 2" xfId="9607" xr:uid="{00000000-0005-0000-0000-0000CA240000}"/>
    <cellStyle name="20% - Accent1 2 3 2 6 4 4" xfId="9608" xr:uid="{00000000-0005-0000-0000-0000CB240000}"/>
    <cellStyle name="20% - Accent1 2 3 2 6 5" xfId="9609" xr:uid="{00000000-0005-0000-0000-0000CC240000}"/>
    <cellStyle name="20% - Accent1 2 3 2 6 5 2" xfId="9610" xr:uid="{00000000-0005-0000-0000-0000CD240000}"/>
    <cellStyle name="20% - Accent1 2 3 2 6 5 2 2" xfId="9611" xr:uid="{00000000-0005-0000-0000-0000CE240000}"/>
    <cellStyle name="20% - Accent1 2 3 2 6 5 3" xfId="9612" xr:uid="{00000000-0005-0000-0000-0000CF240000}"/>
    <cellStyle name="20% - Accent1 2 3 2 6 6" xfId="9613" xr:uid="{00000000-0005-0000-0000-0000D0240000}"/>
    <cellStyle name="20% - Accent1 2 3 2 6 6 2" xfId="9614" xr:uid="{00000000-0005-0000-0000-0000D1240000}"/>
    <cellStyle name="20% - Accent1 2 3 2 6 6 2 2" xfId="9615" xr:uid="{00000000-0005-0000-0000-0000D2240000}"/>
    <cellStyle name="20% - Accent1 2 3 2 6 6 3" xfId="9616" xr:uid="{00000000-0005-0000-0000-0000D3240000}"/>
    <cellStyle name="20% - Accent1 2 3 2 6 7" xfId="9617" xr:uid="{00000000-0005-0000-0000-0000D4240000}"/>
    <cellStyle name="20% - Accent1 2 3 2 6 7 2" xfId="9618" xr:uid="{00000000-0005-0000-0000-0000D5240000}"/>
    <cellStyle name="20% - Accent1 2 3 2 6 8" xfId="9619" xr:uid="{00000000-0005-0000-0000-0000D6240000}"/>
    <cellStyle name="20% - Accent1 2 3 2 6 8 2" xfId="9620" xr:uid="{00000000-0005-0000-0000-0000D7240000}"/>
    <cellStyle name="20% - Accent1 2 3 2 6 9" xfId="9621" xr:uid="{00000000-0005-0000-0000-0000D8240000}"/>
    <cellStyle name="20% - Accent1 2 3 2 7" xfId="9622" xr:uid="{00000000-0005-0000-0000-0000D9240000}"/>
    <cellStyle name="20% - Accent1 2 3 2 7 2" xfId="9623" xr:uid="{00000000-0005-0000-0000-0000DA240000}"/>
    <cellStyle name="20% - Accent1 2 3 2 7 2 2" xfId="9624" xr:uid="{00000000-0005-0000-0000-0000DB240000}"/>
    <cellStyle name="20% - Accent1 2 3 2 7 2 2 2" xfId="9625" xr:uid="{00000000-0005-0000-0000-0000DC240000}"/>
    <cellStyle name="20% - Accent1 2 3 2 7 2 2 2 2" xfId="9626" xr:uid="{00000000-0005-0000-0000-0000DD240000}"/>
    <cellStyle name="20% - Accent1 2 3 2 7 2 2 3" xfId="9627" xr:uid="{00000000-0005-0000-0000-0000DE240000}"/>
    <cellStyle name="20% - Accent1 2 3 2 7 2 3" xfId="9628" xr:uid="{00000000-0005-0000-0000-0000DF240000}"/>
    <cellStyle name="20% - Accent1 2 3 2 7 2 3 2" xfId="9629" xr:uid="{00000000-0005-0000-0000-0000E0240000}"/>
    <cellStyle name="20% - Accent1 2 3 2 7 2 4" xfId="9630" xr:uid="{00000000-0005-0000-0000-0000E1240000}"/>
    <cellStyle name="20% - Accent1 2 3 2 7 3" xfId="9631" xr:uid="{00000000-0005-0000-0000-0000E2240000}"/>
    <cellStyle name="20% - Accent1 2 3 2 7 3 2" xfId="9632" xr:uid="{00000000-0005-0000-0000-0000E3240000}"/>
    <cellStyle name="20% - Accent1 2 3 2 7 3 2 2" xfId="9633" xr:uid="{00000000-0005-0000-0000-0000E4240000}"/>
    <cellStyle name="20% - Accent1 2 3 2 7 3 2 2 2" xfId="9634" xr:uid="{00000000-0005-0000-0000-0000E5240000}"/>
    <cellStyle name="20% - Accent1 2 3 2 7 3 2 3" xfId="9635" xr:uid="{00000000-0005-0000-0000-0000E6240000}"/>
    <cellStyle name="20% - Accent1 2 3 2 7 3 3" xfId="9636" xr:uid="{00000000-0005-0000-0000-0000E7240000}"/>
    <cellStyle name="20% - Accent1 2 3 2 7 3 3 2" xfId="9637" xr:uid="{00000000-0005-0000-0000-0000E8240000}"/>
    <cellStyle name="20% - Accent1 2 3 2 7 3 4" xfId="9638" xr:uid="{00000000-0005-0000-0000-0000E9240000}"/>
    <cellStyle name="20% - Accent1 2 3 2 7 4" xfId="9639" xr:uid="{00000000-0005-0000-0000-0000EA240000}"/>
    <cellStyle name="20% - Accent1 2 3 2 7 4 2" xfId="9640" xr:uid="{00000000-0005-0000-0000-0000EB240000}"/>
    <cellStyle name="20% - Accent1 2 3 2 7 4 2 2" xfId="9641" xr:uid="{00000000-0005-0000-0000-0000EC240000}"/>
    <cellStyle name="20% - Accent1 2 3 2 7 4 2 2 2" xfId="9642" xr:uid="{00000000-0005-0000-0000-0000ED240000}"/>
    <cellStyle name="20% - Accent1 2 3 2 7 4 2 3" xfId="9643" xr:uid="{00000000-0005-0000-0000-0000EE240000}"/>
    <cellStyle name="20% - Accent1 2 3 2 7 4 3" xfId="9644" xr:uid="{00000000-0005-0000-0000-0000EF240000}"/>
    <cellStyle name="20% - Accent1 2 3 2 7 4 3 2" xfId="9645" xr:uid="{00000000-0005-0000-0000-0000F0240000}"/>
    <cellStyle name="20% - Accent1 2 3 2 7 4 4" xfId="9646" xr:uid="{00000000-0005-0000-0000-0000F1240000}"/>
    <cellStyle name="20% - Accent1 2 3 2 7 5" xfId="9647" xr:uid="{00000000-0005-0000-0000-0000F2240000}"/>
    <cellStyle name="20% - Accent1 2 3 2 7 5 2" xfId="9648" xr:uid="{00000000-0005-0000-0000-0000F3240000}"/>
    <cellStyle name="20% - Accent1 2 3 2 7 5 2 2" xfId="9649" xr:uid="{00000000-0005-0000-0000-0000F4240000}"/>
    <cellStyle name="20% - Accent1 2 3 2 7 5 3" xfId="9650" xr:uid="{00000000-0005-0000-0000-0000F5240000}"/>
    <cellStyle name="20% - Accent1 2 3 2 7 6" xfId="9651" xr:uid="{00000000-0005-0000-0000-0000F6240000}"/>
    <cellStyle name="20% - Accent1 2 3 2 7 6 2" xfId="9652" xr:uid="{00000000-0005-0000-0000-0000F7240000}"/>
    <cellStyle name="20% - Accent1 2 3 2 7 6 2 2" xfId="9653" xr:uid="{00000000-0005-0000-0000-0000F8240000}"/>
    <cellStyle name="20% - Accent1 2 3 2 7 6 3" xfId="9654" xr:uid="{00000000-0005-0000-0000-0000F9240000}"/>
    <cellStyle name="20% - Accent1 2 3 2 7 7" xfId="9655" xr:uid="{00000000-0005-0000-0000-0000FA240000}"/>
    <cellStyle name="20% - Accent1 2 3 2 7 7 2" xfId="9656" xr:uid="{00000000-0005-0000-0000-0000FB240000}"/>
    <cellStyle name="20% - Accent1 2 3 2 7 8" xfId="9657" xr:uid="{00000000-0005-0000-0000-0000FC240000}"/>
    <cellStyle name="20% - Accent1 2 3 2 7 8 2" xfId="9658" xr:uid="{00000000-0005-0000-0000-0000FD240000}"/>
    <cellStyle name="20% - Accent1 2 3 2 7 9" xfId="9659" xr:uid="{00000000-0005-0000-0000-0000FE240000}"/>
    <cellStyle name="20% - Accent1 2 3 2 8" xfId="9660" xr:uid="{00000000-0005-0000-0000-0000FF240000}"/>
    <cellStyle name="20% - Accent1 2 3 2 8 2" xfId="9661" xr:uid="{00000000-0005-0000-0000-000000250000}"/>
    <cellStyle name="20% - Accent1 2 3 2 8 2 2" xfId="9662" xr:uid="{00000000-0005-0000-0000-000001250000}"/>
    <cellStyle name="20% - Accent1 2 3 2 8 2 2 2" xfId="9663" xr:uid="{00000000-0005-0000-0000-000002250000}"/>
    <cellStyle name="20% - Accent1 2 3 2 8 2 3" xfId="9664" xr:uid="{00000000-0005-0000-0000-000003250000}"/>
    <cellStyle name="20% - Accent1 2 3 2 8 3" xfId="9665" xr:uid="{00000000-0005-0000-0000-000004250000}"/>
    <cellStyle name="20% - Accent1 2 3 2 8 3 2" xfId="9666" xr:uid="{00000000-0005-0000-0000-000005250000}"/>
    <cellStyle name="20% - Accent1 2 3 2 8 4" xfId="9667" xr:uid="{00000000-0005-0000-0000-000006250000}"/>
    <cellStyle name="20% - Accent1 2 3 2 9" xfId="9668" xr:uid="{00000000-0005-0000-0000-000007250000}"/>
    <cellStyle name="20% - Accent1 2 3 2 9 2" xfId="9669" xr:uid="{00000000-0005-0000-0000-000008250000}"/>
    <cellStyle name="20% - Accent1 2 3 2 9 2 2" xfId="9670" xr:uid="{00000000-0005-0000-0000-000009250000}"/>
    <cellStyle name="20% - Accent1 2 3 2 9 2 2 2" xfId="9671" xr:uid="{00000000-0005-0000-0000-00000A250000}"/>
    <cellStyle name="20% - Accent1 2 3 2 9 2 3" xfId="9672" xr:uid="{00000000-0005-0000-0000-00000B250000}"/>
    <cellStyle name="20% - Accent1 2 3 2 9 3" xfId="9673" xr:uid="{00000000-0005-0000-0000-00000C250000}"/>
    <cellStyle name="20% - Accent1 2 3 2 9 3 2" xfId="9674" xr:uid="{00000000-0005-0000-0000-00000D250000}"/>
    <cellStyle name="20% - Accent1 2 3 2 9 4" xfId="9675" xr:uid="{00000000-0005-0000-0000-00000E250000}"/>
    <cellStyle name="20% - Accent1 2 3 3" xfId="9676" xr:uid="{00000000-0005-0000-0000-00000F250000}"/>
    <cellStyle name="20% - Accent1 2 3 3 10" xfId="9677" xr:uid="{00000000-0005-0000-0000-000010250000}"/>
    <cellStyle name="20% - Accent1 2 3 3 10 2" xfId="9678" xr:uid="{00000000-0005-0000-0000-000011250000}"/>
    <cellStyle name="20% - Accent1 2 3 3 10 2 2" xfId="9679" xr:uid="{00000000-0005-0000-0000-000012250000}"/>
    <cellStyle name="20% - Accent1 2 3 3 10 3" xfId="9680" xr:uid="{00000000-0005-0000-0000-000013250000}"/>
    <cellStyle name="20% - Accent1 2 3 3 11" xfId="9681" xr:uid="{00000000-0005-0000-0000-000014250000}"/>
    <cellStyle name="20% - Accent1 2 3 3 11 2" xfId="9682" xr:uid="{00000000-0005-0000-0000-000015250000}"/>
    <cellStyle name="20% - Accent1 2 3 3 11 2 2" xfId="9683" xr:uid="{00000000-0005-0000-0000-000016250000}"/>
    <cellStyle name="20% - Accent1 2 3 3 11 3" xfId="9684" xr:uid="{00000000-0005-0000-0000-000017250000}"/>
    <cellStyle name="20% - Accent1 2 3 3 12" xfId="9685" xr:uid="{00000000-0005-0000-0000-000018250000}"/>
    <cellStyle name="20% - Accent1 2 3 3 12 2" xfId="9686" xr:uid="{00000000-0005-0000-0000-000019250000}"/>
    <cellStyle name="20% - Accent1 2 3 3 13" xfId="9687" xr:uid="{00000000-0005-0000-0000-00001A250000}"/>
    <cellStyle name="20% - Accent1 2 3 3 13 2" xfId="9688" xr:uid="{00000000-0005-0000-0000-00001B250000}"/>
    <cellStyle name="20% - Accent1 2 3 3 14" xfId="9689" xr:uid="{00000000-0005-0000-0000-00001C250000}"/>
    <cellStyle name="20% - Accent1 2 3 3 2" xfId="9690" xr:uid="{00000000-0005-0000-0000-00001D250000}"/>
    <cellStyle name="20% - Accent1 2 3 3 2 10" xfId="9691" xr:uid="{00000000-0005-0000-0000-00001E250000}"/>
    <cellStyle name="20% - Accent1 2 3 3 2 10 2" xfId="9692" xr:uid="{00000000-0005-0000-0000-00001F250000}"/>
    <cellStyle name="20% - Accent1 2 3 3 2 11" xfId="9693" xr:uid="{00000000-0005-0000-0000-000020250000}"/>
    <cellStyle name="20% - Accent1 2 3 3 2 2" xfId="9694" xr:uid="{00000000-0005-0000-0000-000021250000}"/>
    <cellStyle name="20% - Accent1 2 3 3 2 2 2" xfId="9695" xr:uid="{00000000-0005-0000-0000-000022250000}"/>
    <cellStyle name="20% - Accent1 2 3 3 2 2 2 2" xfId="9696" xr:uid="{00000000-0005-0000-0000-000023250000}"/>
    <cellStyle name="20% - Accent1 2 3 3 2 2 2 2 2" xfId="9697" xr:uid="{00000000-0005-0000-0000-000024250000}"/>
    <cellStyle name="20% - Accent1 2 3 3 2 2 2 2 2 2" xfId="9698" xr:uid="{00000000-0005-0000-0000-000025250000}"/>
    <cellStyle name="20% - Accent1 2 3 3 2 2 2 2 3" xfId="9699" xr:uid="{00000000-0005-0000-0000-000026250000}"/>
    <cellStyle name="20% - Accent1 2 3 3 2 2 2 3" xfId="9700" xr:uid="{00000000-0005-0000-0000-000027250000}"/>
    <cellStyle name="20% - Accent1 2 3 3 2 2 2 3 2" xfId="9701" xr:uid="{00000000-0005-0000-0000-000028250000}"/>
    <cellStyle name="20% - Accent1 2 3 3 2 2 2 4" xfId="9702" xr:uid="{00000000-0005-0000-0000-000029250000}"/>
    <cellStyle name="20% - Accent1 2 3 3 2 2 3" xfId="9703" xr:uid="{00000000-0005-0000-0000-00002A250000}"/>
    <cellStyle name="20% - Accent1 2 3 3 2 2 3 2" xfId="9704" xr:uid="{00000000-0005-0000-0000-00002B250000}"/>
    <cellStyle name="20% - Accent1 2 3 3 2 2 3 2 2" xfId="9705" xr:uid="{00000000-0005-0000-0000-00002C250000}"/>
    <cellStyle name="20% - Accent1 2 3 3 2 2 3 2 2 2" xfId="9706" xr:uid="{00000000-0005-0000-0000-00002D250000}"/>
    <cellStyle name="20% - Accent1 2 3 3 2 2 3 2 3" xfId="9707" xr:uid="{00000000-0005-0000-0000-00002E250000}"/>
    <cellStyle name="20% - Accent1 2 3 3 2 2 3 3" xfId="9708" xr:uid="{00000000-0005-0000-0000-00002F250000}"/>
    <cellStyle name="20% - Accent1 2 3 3 2 2 3 3 2" xfId="9709" xr:uid="{00000000-0005-0000-0000-000030250000}"/>
    <cellStyle name="20% - Accent1 2 3 3 2 2 3 4" xfId="9710" xr:uid="{00000000-0005-0000-0000-000031250000}"/>
    <cellStyle name="20% - Accent1 2 3 3 2 2 4" xfId="9711" xr:uid="{00000000-0005-0000-0000-000032250000}"/>
    <cellStyle name="20% - Accent1 2 3 3 2 2 4 2" xfId="9712" xr:uid="{00000000-0005-0000-0000-000033250000}"/>
    <cellStyle name="20% - Accent1 2 3 3 2 2 4 2 2" xfId="9713" xr:uid="{00000000-0005-0000-0000-000034250000}"/>
    <cellStyle name="20% - Accent1 2 3 3 2 2 4 2 2 2" xfId="9714" xr:uid="{00000000-0005-0000-0000-000035250000}"/>
    <cellStyle name="20% - Accent1 2 3 3 2 2 4 2 3" xfId="9715" xr:uid="{00000000-0005-0000-0000-000036250000}"/>
    <cellStyle name="20% - Accent1 2 3 3 2 2 4 3" xfId="9716" xr:uid="{00000000-0005-0000-0000-000037250000}"/>
    <cellStyle name="20% - Accent1 2 3 3 2 2 4 3 2" xfId="9717" xr:uid="{00000000-0005-0000-0000-000038250000}"/>
    <cellStyle name="20% - Accent1 2 3 3 2 2 4 4" xfId="9718" xr:uid="{00000000-0005-0000-0000-000039250000}"/>
    <cellStyle name="20% - Accent1 2 3 3 2 2 5" xfId="9719" xr:uid="{00000000-0005-0000-0000-00003A250000}"/>
    <cellStyle name="20% - Accent1 2 3 3 2 2 5 2" xfId="9720" xr:uid="{00000000-0005-0000-0000-00003B250000}"/>
    <cellStyle name="20% - Accent1 2 3 3 2 2 5 2 2" xfId="9721" xr:uid="{00000000-0005-0000-0000-00003C250000}"/>
    <cellStyle name="20% - Accent1 2 3 3 2 2 5 3" xfId="9722" xr:uid="{00000000-0005-0000-0000-00003D250000}"/>
    <cellStyle name="20% - Accent1 2 3 3 2 2 6" xfId="9723" xr:uid="{00000000-0005-0000-0000-00003E250000}"/>
    <cellStyle name="20% - Accent1 2 3 3 2 2 6 2" xfId="9724" xr:uid="{00000000-0005-0000-0000-00003F250000}"/>
    <cellStyle name="20% - Accent1 2 3 3 2 2 6 2 2" xfId="9725" xr:uid="{00000000-0005-0000-0000-000040250000}"/>
    <cellStyle name="20% - Accent1 2 3 3 2 2 6 3" xfId="9726" xr:uid="{00000000-0005-0000-0000-000041250000}"/>
    <cellStyle name="20% - Accent1 2 3 3 2 2 7" xfId="9727" xr:uid="{00000000-0005-0000-0000-000042250000}"/>
    <cellStyle name="20% - Accent1 2 3 3 2 2 7 2" xfId="9728" xr:uid="{00000000-0005-0000-0000-000043250000}"/>
    <cellStyle name="20% - Accent1 2 3 3 2 2 8" xfId="9729" xr:uid="{00000000-0005-0000-0000-000044250000}"/>
    <cellStyle name="20% - Accent1 2 3 3 2 2 8 2" xfId="9730" xr:uid="{00000000-0005-0000-0000-000045250000}"/>
    <cellStyle name="20% - Accent1 2 3 3 2 2 9" xfId="9731" xr:uid="{00000000-0005-0000-0000-000046250000}"/>
    <cellStyle name="20% - Accent1 2 3 3 2 3" xfId="9732" xr:uid="{00000000-0005-0000-0000-000047250000}"/>
    <cellStyle name="20% - Accent1 2 3 3 2 3 2" xfId="9733" xr:uid="{00000000-0005-0000-0000-000048250000}"/>
    <cellStyle name="20% - Accent1 2 3 3 2 3 2 2" xfId="9734" xr:uid="{00000000-0005-0000-0000-000049250000}"/>
    <cellStyle name="20% - Accent1 2 3 3 2 3 2 2 2" xfId="9735" xr:uid="{00000000-0005-0000-0000-00004A250000}"/>
    <cellStyle name="20% - Accent1 2 3 3 2 3 2 2 2 2" xfId="9736" xr:uid="{00000000-0005-0000-0000-00004B250000}"/>
    <cellStyle name="20% - Accent1 2 3 3 2 3 2 2 3" xfId="9737" xr:uid="{00000000-0005-0000-0000-00004C250000}"/>
    <cellStyle name="20% - Accent1 2 3 3 2 3 2 3" xfId="9738" xr:uid="{00000000-0005-0000-0000-00004D250000}"/>
    <cellStyle name="20% - Accent1 2 3 3 2 3 2 3 2" xfId="9739" xr:uid="{00000000-0005-0000-0000-00004E250000}"/>
    <cellStyle name="20% - Accent1 2 3 3 2 3 2 4" xfId="9740" xr:uid="{00000000-0005-0000-0000-00004F250000}"/>
    <cellStyle name="20% - Accent1 2 3 3 2 3 3" xfId="9741" xr:uid="{00000000-0005-0000-0000-000050250000}"/>
    <cellStyle name="20% - Accent1 2 3 3 2 3 3 2" xfId="9742" xr:uid="{00000000-0005-0000-0000-000051250000}"/>
    <cellStyle name="20% - Accent1 2 3 3 2 3 3 2 2" xfId="9743" xr:uid="{00000000-0005-0000-0000-000052250000}"/>
    <cellStyle name="20% - Accent1 2 3 3 2 3 3 2 2 2" xfId="9744" xr:uid="{00000000-0005-0000-0000-000053250000}"/>
    <cellStyle name="20% - Accent1 2 3 3 2 3 3 2 3" xfId="9745" xr:uid="{00000000-0005-0000-0000-000054250000}"/>
    <cellStyle name="20% - Accent1 2 3 3 2 3 3 3" xfId="9746" xr:uid="{00000000-0005-0000-0000-000055250000}"/>
    <cellStyle name="20% - Accent1 2 3 3 2 3 3 3 2" xfId="9747" xr:uid="{00000000-0005-0000-0000-000056250000}"/>
    <cellStyle name="20% - Accent1 2 3 3 2 3 3 4" xfId="9748" xr:uid="{00000000-0005-0000-0000-000057250000}"/>
    <cellStyle name="20% - Accent1 2 3 3 2 3 4" xfId="9749" xr:uid="{00000000-0005-0000-0000-000058250000}"/>
    <cellStyle name="20% - Accent1 2 3 3 2 3 4 2" xfId="9750" xr:uid="{00000000-0005-0000-0000-000059250000}"/>
    <cellStyle name="20% - Accent1 2 3 3 2 3 4 2 2" xfId="9751" xr:uid="{00000000-0005-0000-0000-00005A250000}"/>
    <cellStyle name="20% - Accent1 2 3 3 2 3 4 2 2 2" xfId="9752" xr:uid="{00000000-0005-0000-0000-00005B250000}"/>
    <cellStyle name="20% - Accent1 2 3 3 2 3 4 2 3" xfId="9753" xr:uid="{00000000-0005-0000-0000-00005C250000}"/>
    <cellStyle name="20% - Accent1 2 3 3 2 3 4 3" xfId="9754" xr:uid="{00000000-0005-0000-0000-00005D250000}"/>
    <cellStyle name="20% - Accent1 2 3 3 2 3 4 3 2" xfId="9755" xr:uid="{00000000-0005-0000-0000-00005E250000}"/>
    <cellStyle name="20% - Accent1 2 3 3 2 3 4 4" xfId="9756" xr:uid="{00000000-0005-0000-0000-00005F250000}"/>
    <cellStyle name="20% - Accent1 2 3 3 2 3 5" xfId="9757" xr:uid="{00000000-0005-0000-0000-000060250000}"/>
    <cellStyle name="20% - Accent1 2 3 3 2 3 5 2" xfId="9758" xr:uid="{00000000-0005-0000-0000-000061250000}"/>
    <cellStyle name="20% - Accent1 2 3 3 2 3 5 2 2" xfId="9759" xr:uid="{00000000-0005-0000-0000-000062250000}"/>
    <cellStyle name="20% - Accent1 2 3 3 2 3 5 3" xfId="9760" xr:uid="{00000000-0005-0000-0000-000063250000}"/>
    <cellStyle name="20% - Accent1 2 3 3 2 3 6" xfId="9761" xr:uid="{00000000-0005-0000-0000-000064250000}"/>
    <cellStyle name="20% - Accent1 2 3 3 2 3 6 2" xfId="9762" xr:uid="{00000000-0005-0000-0000-000065250000}"/>
    <cellStyle name="20% - Accent1 2 3 3 2 3 6 2 2" xfId="9763" xr:uid="{00000000-0005-0000-0000-000066250000}"/>
    <cellStyle name="20% - Accent1 2 3 3 2 3 6 3" xfId="9764" xr:uid="{00000000-0005-0000-0000-000067250000}"/>
    <cellStyle name="20% - Accent1 2 3 3 2 3 7" xfId="9765" xr:uid="{00000000-0005-0000-0000-000068250000}"/>
    <cellStyle name="20% - Accent1 2 3 3 2 3 7 2" xfId="9766" xr:uid="{00000000-0005-0000-0000-000069250000}"/>
    <cellStyle name="20% - Accent1 2 3 3 2 3 8" xfId="9767" xr:uid="{00000000-0005-0000-0000-00006A250000}"/>
    <cellStyle name="20% - Accent1 2 3 3 2 3 8 2" xfId="9768" xr:uid="{00000000-0005-0000-0000-00006B250000}"/>
    <cellStyle name="20% - Accent1 2 3 3 2 3 9" xfId="9769" xr:uid="{00000000-0005-0000-0000-00006C250000}"/>
    <cellStyle name="20% - Accent1 2 3 3 2 4" xfId="9770" xr:uid="{00000000-0005-0000-0000-00006D250000}"/>
    <cellStyle name="20% - Accent1 2 3 3 2 4 2" xfId="9771" xr:uid="{00000000-0005-0000-0000-00006E250000}"/>
    <cellStyle name="20% - Accent1 2 3 3 2 4 2 2" xfId="9772" xr:uid="{00000000-0005-0000-0000-00006F250000}"/>
    <cellStyle name="20% - Accent1 2 3 3 2 4 2 2 2" xfId="9773" xr:uid="{00000000-0005-0000-0000-000070250000}"/>
    <cellStyle name="20% - Accent1 2 3 3 2 4 2 3" xfId="9774" xr:uid="{00000000-0005-0000-0000-000071250000}"/>
    <cellStyle name="20% - Accent1 2 3 3 2 4 3" xfId="9775" xr:uid="{00000000-0005-0000-0000-000072250000}"/>
    <cellStyle name="20% - Accent1 2 3 3 2 4 3 2" xfId="9776" xr:uid="{00000000-0005-0000-0000-000073250000}"/>
    <cellStyle name="20% - Accent1 2 3 3 2 4 4" xfId="9777" xr:uid="{00000000-0005-0000-0000-000074250000}"/>
    <cellStyle name="20% - Accent1 2 3 3 2 5" xfId="9778" xr:uid="{00000000-0005-0000-0000-000075250000}"/>
    <cellStyle name="20% - Accent1 2 3 3 2 5 2" xfId="9779" xr:uid="{00000000-0005-0000-0000-000076250000}"/>
    <cellStyle name="20% - Accent1 2 3 3 2 5 2 2" xfId="9780" xr:uid="{00000000-0005-0000-0000-000077250000}"/>
    <cellStyle name="20% - Accent1 2 3 3 2 5 2 2 2" xfId="9781" xr:uid="{00000000-0005-0000-0000-000078250000}"/>
    <cellStyle name="20% - Accent1 2 3 3 2 5 2 3" xfId="9782" xr:uid="{00000000-0005-0000-0000-000079250000}"/>
    <cellStyle name="20% - Accent1 2 3 3 2 5 3" xfId="9783" xr:uid="{00000000-0005-0000-0000-00007A250000}"/>
    <cellStyle name="20% - Accent1 2 3 3 2 5 3 2" xfId="9784" xr:uid="{00000000-0005-0000-0000-00007B250000}"/>
    <cellStyle name="20% - Accent1 2 3 3 2 5 4" xfId="9785" xr:uid="{00000000-0005-0000-0000-00007C250000}"/>
    <cellStyle name="20% - Accent1 2 3 3 2 6" xfId="9786" xr:uid="{00000000-0005-0000-0000-00007D250000}"/>
    <cellStyle name="20% - Accent1 2 3 3 2 6 2" xfId="9787" xr:uid="{00000000-0005-0000-0000-00007E250000}"/>
    <cellStyle name="20% - Accent1 2 3 3 2 6 2 2" xfId="9788" xr:uid="{00000000-0005-0000-0000-00007F250000}"/>
    <cellStyle name="20% - Accent1 2 3 3 2 6 2 2 2" xfId="9789" xr:uid="{00000000-0005-0000-0000-000080250000}"/>
    <cellStyle name="20% - Accent1 2 3 3 2 6 2 3" xfId="9790" xr:uid="{00000000-0005-0000-0000-000081250000}"/>
    <cellStyle name="20% - Accent1 2 3 3 2 6 3" xfId="9791" xr:uid="{00000000-0005-0000-0000-000082250000}"/>
    <cellStyle name="20% - Accent1 2 3 3 2 6 3 2" xfId="9792" xr:uid="{00000000-0005-0000-0000-000083250000}"/>
    <cellStyle name="20% - Accent1 2 3 3 2 6 4" xfId="9793" xr:uid="{00000000-0005-0000-0000-000084250000}"/>
    <cellStyle name="20% - Accent1 2 3 3 2 7" xfId="9794" xr:uid="{00000000-0005-0000-0000-000085250000}"/>
    <cellStyle name="20% - Accent1 2 3 3 2 7 2" xfId="9795" xr:uid="{00000000-0005-0000-0000-000086250000}"/>
    <cellStyle name="20% - Accent1 2 3 3 2 7 2 2" xfId="9796" xr:uid="{00000000-0005-0000-0000-000087250000}"/>
    <cellStyle name="20% - Accent1 2 3 3 2 7 3" xfId="9797" xr:uid="{00000000-0005-0000-0000-000088250000}"/>
    <cellStyle name="20% - Accent1 2 3 3 2 8" xfId="9798" xr:uid="{00000000-0005-0000-0000-000089250000}"/>
    <cellStyle name="20% - Accent1 2 3 3 2 8 2" xfId="9799" xr:uid="{00000000-0005-0000-0000-00008A250000}"/>
    <cellStyle name="20% - Accent1 2 3 3 2 8 2 2" xfId="9800" xr:uid="{00000000-0005-0000-0000-00008B250000}"/>
    <cellStyle name="20% - Accent1 2 3 3 2 8 3" xfId="9801" xr:uid="{00000000-0005-0000-0000-00008C250000}"/>
    <cellStyle name="20% - Accent1 2 3 3 2 9" xfId="9802" xr:uid="{00000000-0005-0000-0000-00008D250000}"/>
    <cellStyle name="20% - Accent1 2 3 3 2 9 2" xfId="9803" xr:uid="{00000000-0005-0000-0000-00008E250000}"/>
    <cellStyle name="20% - Accent1 2 3 3 3" xfId="9804" xr:uid="{00000000-0005-0000-0000-00008F250000}"/>
    <cellStyle name="20% - Accent1 2 3 3 3 10" xfId="9805" xr:uid="{00000000-0005-0000-0000-000090250000}"/>
    <cellStyle name="20% - Accent1 2 3 3 3 10 2" xfId="9806" xr:uid="{00000000-0005-0000-0000-000091250000}"/>
    <cellStyle name="20% - Accent1 2 3 3 3 11" xfId="9807" xr:uid="{00000000-0005-0000-0000-000092250000}"/>
    <cellStyle name="20% - Accent1 2 3 3 3 2" xfId="9808" xr:uid="{00000000-0005-0000-0000-000093250000}"/>
    <cellStyle name="20% - Accent1 2 3 3 3 2 2" xfId="9809" xr:uid="{00000000-0005-0000-0000-000094250000}"/>
    <cellStyle name="20% - Accent1 2 3 3 3 2 2 2" xfId="9810" xr:uid="{00000000-0005-0000-0000-000095250000}"/>
    <cellStyle name="20% - Accent1 2 3 3 3 2 2 2 2" xfId="9811" xr:uid="{00000000-0005-0000-0000-000096250000}"/>
    <cellStyle name="20% - Accent1 2 3 3 3 2 2 2 2 2" xfId="9812" xr:uid="{00000000-0005-0000-0000-000097250000}"/>
    <cellStyle name="20% - Accent1 2 3 3 3 2 2 2 3" xfId="9813" xr:uid="{00000000-0005-0000-0000-000098250000}"/>
    <cellStyle name="20% - Accent1 2 3 3 3 2 2 3" xfId="9814" xr:uid="{00000000-0005-0000-0000-000099250000}"/>
    <cellStyle name="20% - Accent1 2 3 3 3 2 2 3 2" xfId="9815" xr:uid="{00000000-0005-0000-0000-00009A250000}"/>
    <cellStyle name="20% - Accent1 2 3 3 3 2 2 4" xfId="9816" xr:uid="{00000000-0005-0000-0000-00009B250000}"/>
    <cellStyle name="20% - Accent1 2 3 3 3 2 3" xfId="9817" xr:uid="{00000000-0005-0000-0000-00009C250000}"/>
    <cellStyle name="20% - Accent1 2 3 3 3 2 3 2" xfId="9818" xr:uid="{00000000-0005-0000-0000-00009D250000}"/>
    <cellStyle name="20% - Accent1 2 3 3 3 2 3 2 2" xfId="9819" xr:uid="{00000000-0005-0000-0000-00009E250000}"/>
    <cellStyle name="20% - Accent1 2 3 3 3 2 3 2 2 2" xfId="9820" xr:uid="{00000000-0005-0000-0000-00009F250000}"/>
    <cellStyle name="20% - Accent1 2 3 3 3 2 3 2 3" xfId="9821" xr:uid="{00000000-0005-0000-0000-0000A0250000}"/>
    <cellStyle name="20% - Accent1 2 3 3 3 2 3 3" xfId="9822" xr:uid="{00000000-0005-0000-0000-0000A1250000}"/>
    <cellStyle name="20% - Accent1 2 3 3 3 2 3 3 2" xfId="9823" xr:uid="{00000000-0005-0000-0000-0000A2250000}"/>
    <cellStyle name="20% - Accent1 2 3 3 3 2 3 4" xfId="9824" xr:uid="{00000000-0005-0000-0000-0000A3250000}"/>
    <cellStyle name="20% - Accent1 2 3 3 3 2 4" xfId="9825" xr:uid="{00000000-0005-0000-0000-0000A4250000}"/>
    <cellStyle name="20% - Accent1 2 3 3 3 2 4 2" xfId="9826" xr:uid="{00000000-0005-0000-0000-0000A5250000}"/>
    <cellStyle name="20% - Accent1 2 3 3 3 2 4 2 2" xfId="9827" xr:uid="{00000000-0005-0000-0000-0000A6250000}"/>
    <cellStyle name="20% - Accent1 2 3 3 3 2 4 2 2 2" xfId="9828" xr:uid="{00000000-0005-0000-0000-0000A7250000}"/>
    <cellStyle name="20% - Accent1 2 3 3 3 2 4 2 3" xfId="9829" xr:uid="{00000000-0005-0000-0000-0000A8250000}"/>
    <cellStyle name="20% - Accent1 2 3 3 3 2 4 3" xfId="9830" xr:uid="{00000000-0005-0000-0000-0000A9250000}"/>
    <cellStyle name="20% - Accent1 2 3 3 3 2 4 3 2" xfId="9831" xr:uid="{00000000-0005-0000-0000-0000AA250000}"/>
    <cellStyle name="20% - Accent1 2 3 3 3 2 4 4" xfId="9832" xr:uid="{00000000-0005-0000-0000-0000AB250000}"/>
    <cellStyle name="20% - Accent1 2 3 3 3 2 5" xfId="9833" xr:uid="{00000000-0005-0000-0000-0000AC250000}"/>
    <cellStyle name="20% - Accent1 2 3 3 3 2 5 2" xfId="9834" xr:uid="{00000000-0005-0000-0000-0000AD250000}"/>
    <cellStyle name="20% - Accent1 2 3 3 3 2 5 2 2" xfId="9835" xr:uid="{00000000-0005-0000-0000-0000AE250000}"/>
    <cellStyle name="20% - Accent1 2 3 3 3 2 5 3" xfId="9836" xr:uid="{00000000-0005-0000-0000-0000AF250000}"/>
    <cellStyle name="20% - Accent1 2 3 3 3 2 6" xfId="9837" xr:uid="{00000000-0005-0000-0000-0000B0250000}"/>
    <cellStyle name="20% - Accent1 2 3 3 3 2 6 2" xfId="9838" xr:uid="{00000000-0005-0000-0000-0000B1250000}"/>
    <cellStyle name="20% - Accent1 2 3 3 3 2 6 2 2" xfId="9839" xr:uid="{00000000-0005-0000-0000-0000B2250000}"/>
    <cellStyle name="20% - Accent1 2 3 3 3 2 6 3" xfId="9840" xr:uid="{00000000-0005-0000-0000-0000B3250000}"/>
    <cellStyle name="20% - Accent1 2 3 3 3 2 7" xfId="9841" xr:uid="{00000000-0005-0000-0000-0000B4250000}"/>
    <cellStyle name="20% - Accent1 2 3 3 3 2 7 2" xfId="9842" xr:uid="{00000000-0005-0000-0000-0000B5250000}"/>
    <cellStyle name="20% - Accent1 2 3 3 3 2 8" xfId="9843" xr:uid="{00000000-0005-0000-0000-0000B6250000}"/>
    <cellStyle name="20% - Accent1 2 3 3 3 2 8 2" xfId="9844" xr:uid="{00000000-0005-0000-0000-0000B7250000}"/>
    <cellStyle name="20% - Accent1 2 3 3 3 2 9" xfId="9845" xr:uid="{00000000-0005-0000-0000-0000B8250000}"/>
    <cellStyle name="20% - Accent1 2 3 3 3 3" xfId="9846" xr:uid="{00000000-0005-0000-0000-0000B9250000}"/>
    <cellStyle name="20% - Accent1 2 3 3 3 3 2" xfId="9847" xr:uid="{00000000-0005-0000-0000-0000BA250000}"/>
    <cellStyle name="20% - Accent1 2 3 3 3 3 2 2" xfId="9848" xr:uid="{00000000-0005-0000-0000-0000BB250000}"/>
    <cellStyle name="20% - Accent1 2 3 3 3 3 2 2 2" xfId="9849" xr:uid="{00000000-0005-0000-0000-0000BC250000}"/>
    <cellStyle name="20% - Accent1 2 3 3 3 3 2 2 2 2" xfId="9850" xr:uid="{00000000-0005-0000-0000-0000BD250000}"/>
    <cellStyle name="20% - Accent1 2 3 3 3 3 2 2 3" xfId="9851" xr:uid="{00000000-0005-0000-0000-0000BE250000}"/>
    <cellStyle name="20% - Accent1 2 3 3 3 3 2 3" xfId="9852" xr:uid="{00000000-0005-0000-0000-0000BF250000}"/>
    <cellStyle name="20% - Accent1 2 3 3 3 3 2 3 2" xfId="9853" xr:uid="{00000000-0005-0000-0000-0000C0250000}"/>
    <cellStyle name="20% - Accent1 2 3 3 3 3 2 4" xfId="9854" xr:uid="{00000000-0005-0000-0000-0000C1250000}"/>
    <cellStyle name="20% - Accent1 2 3 3 3 3 3" xfId="9855" xr:uid="{00000000-0005-0000-0000-0000C2250000}"/>
    <cellStyle name="20% - Accent1 2 3 3 3 3 3 2" xfId="9856" xr:uid="{00000000-0005-0000-0000-0000C3250000}"/>
    <cellStyle name="20% - Accent1 2 3 3 3 3 3 2 2" xfId="9857" xr:uid="{00000000-0005-0000-0000-0000C4250000}"/>
    <cellStyle name="20% - Accent1 2 3 3 3 3 3 2 2 2" xfId="9858" xr:uid="{00000000-0005-0000-0000-0000C5250000}"/>
    <cellStyle name="20% - Accent1 2 3 3 3 3 3 2 3" xfId="9859" xr:uid="{00000000-0005-0000-0000-0000C6250000}"/>
    <cellStyle name="20% - Accent1 2 3 3 3 3 3 3" xfId="9860" xr:uid="{00000000-0005-0000-0000-0000C7250000}"/>
    <cellStyle name="20% - Accent1 2 3 3 3 3 3 3 2" xfId="9861" xr:uid="{00000000-0005-0000-0000-0000C8250000}"/>
    <cellStyle name="20% - Accent1 2 3 3 3 3 3 4" xfId="9862" xr:uid="{00000000-0005-0000-0000-0000C9250000}"/>
    <cellStyle name="20% - Accent1 2 3 3 3 3 4" xfId="9863" xr:uid="{00000000-0005-0000-0000-0000CA250000}"/>
    <cellStyle name="20% - Accent1 2 3 3 3 3 4 2" xfId="9864" xr:uid="{00000000-0005-0000-0000-0000CB250000}"/>
    <cellStyle name="20% - Accent1 2 3 3 3 3 4 2 2" xfId="9865" xr:uid="{00000000-0005-0000-0000-0000CC250000}"/>
    <cellStyle name="20% - Accent1 2 3 3 3 3 4 2 2 2" xfId="9866" xr:uid="{00000000-0005-0000-0000-0000CD250000}"/>
    <cellStyle name="20% - Accent1 2 3 3 3 3 4 2 3" xfId="9867" xr:uid="{00000000-0005-0000-0000-0000CE250000}"/>
    <cellStyle name="20% - Accent1 2 3 3 3 3 4 3" xfId="9868" xr:uid="{00000000-0005-0000-0000-0000CF250000}"/>
    <cellStyle name="20% - Accent1 2 3 3 3 3 4 3 2" xfId="9869" xr:uid="{00000000-0005-0000-0000-0000D0250000}"/>
    <cellStyle name="20% - Accent1 2 3 3 3 3 4 4" xfId="9870" xr:uid="{00000000-0005-0000-0000-0000D1250000}"/>
    <cellStyle name="20% - Accent1 2 3 3 3 3 5" xfId="9871" xr:uid="{00000000-0005-0000-0000-0000D2250000}"/>
    <cellStyle name="20% - Accent1 2 3 3 3 3 5 2" xfId="9872" xr:uid="{00000000-0005-0000-0000-0000D3250000}"/>
    <cellStyle name="20% - Accent1 2 3 3 3 3 5 2 2" xfId="9873" xr:uid="{00000000-0005-0000-0000-0000D4250000}"/>
    <cellStyle name="20% - Accent1 2 3 3 3 3 5 3" xfId="9874" xr:uid="{00000000-0005-0000-0000-0000D5250000}"/>
    <cellStyle name="20% - Accent1 2 3 3 3 3 6" xfId="9875" xr:uid="{00000000-0005-0000-0000-0000D6250000}"/>
    <cellStyle name="20% - Accent1 2 3 3 3 3 6 2" xfId="9876" xr:uid="{00000000-0005-0000-0000-0000D7250000}"/>
    <cellStyle name="20% - Accent1 2 3 3 3 3 6 2 2" xfId="9877" xr:uid="{00000000-0005-0000-0000-0000D8250000}"/>
    <cellStyle name="20% - Accent1 2 3 3 3 3 6 3" xfId="9878" xr:uid="{00000000-0005-0000-0000-0000D9250000}"/>
    <cellStyle name="20% - Accent1 2 3 3 3 3 7" xfId="9879" xr:uid="{00000000-0005-0000-0000-0000DA250000}"/>
    <cellStyle name="20% - Accent1 2 3 3 3 3 7 2" xfId="9880" xr:uid="{00000000-0005-0000-0000-0000DB250000}"/>
    <cellStyle name="20% - Accent1 2 3 3 3 3 8" xfId="9881" xr:uid="{00000000-0005-0000-0000-0000DC250000}"/>
    <cellStyle name="20% - Accent1 2 3 3 3 3 8 2" xfId="9882" xr:uid="{00000000-0005-0000-0000-0000DD250000}"/>
    <cellStyle name="20% - Accent1 2 3 3 3 3 9" xfId="9883" xr:uid="{00000000-0005-0000-0000-0000DE250000}"/>
    <cellStyle name="20% - Accent1 2 3 3 3 4" xfId="9884" xr:uid="{00000000-0005-0000-0000-0000DF250000}"/>
    <cellStyle name="20% - Accent1 2 3 3 3 4 2" xfId="9885" xr:uid="{00000000-0005-0000-0000-0000E0250000}"/>
    <cellStyle name="20% - Accent1 2 3 3 3 4 2 2" xfId="9886" xr:uid="{00000000-0005-0000-0000-0000E1250000}"/>
    <cellStyle name="20% - Accent1 2 3 3 3 4 2 2 2" xfId="9887" xr:uid="{00000000-0005-0000-0000-0000E2250000}"/>
    <cellStyle name="20% - Accent1 2 3 3 3 4 2 3" xfId="9888" xr:uid="{00000000-0005-0000-0000-0000E3250000}"/>
    <cellStyle name="20% - Accent1 2 3 3 3 4 3" xfId="9889" xr:uid="{00000000-0005-0000-0000-0000E4250000}"/>
    <cellStyle name="20% - Accent1 2 3 3 3 4 3 2" xfId="9890" xr:uid="{00000000-0005-0000-0000-0000E5250000}"/>
    <cellStyle name="20% - Accent1 2 3 3 3 4 4" xfId="9891" xr:uid="{00000000-0005-0000-0000-0000E6250000}"/>
    <cellStyle name="20% - Accent1 2 3 3 3 5" xfId="9892" xr:uid="{00000000-0005-0000-0000-0000E7250000}"/>
    <cellStyle name="20% - Accent1 2 3 3 3 5 2" xfId="9893" xr:uid="{00000000-0005-0000-0000-0000E8250000}"/>
    <cellStyle name="20% - Accent1 2 3 3 3 5 2 2" xfId="9894" xr:uid="{00000000-0005-0000-0000-0000E9250000}"/>
    <cellStyle name="20% - Accent1 2 3 3 3 5 2 2 2" xfId="9895" xr:uid="{00000000-0005-0000-0000-0000EA250000}"/>
    <cellStyle name="20% - Accent1 2 3 3 3 5 2 3" xfId="9896" xr:uid="{00000000-0005-0000-0000-0000EB250000}"/>
    <cellStyle name="20% - Accent1 2 3 3 3 5 3" xfId="9897" xr:uid="{00000000-0005-0000-0000-0000EC250000}"/>
    <cellStyle name="20% - Accent1 2 3 3 3 5 3 2" xfId="9898" xr:uid="{00000000-0005-0000-0000-0000ED250000}"/>
    <cellStyle name="20% - Accent1 2 3 3 3 5 4" xfId="9899" xr:uid="{00000000-0005-0000-0000-0000EE250000}"/>
    <cellStyle name="20% - Accent1 2 3 3 3 6" xfId="9900" xr:uid="{00000000-0005-0000-0000-0000EF250000}"/>
    <cellStyle name="20% - Accent1 2 3 3 3 6 2" xfId="9901" xr:uid="{00000000-0005-0000-0000-0000F0250000}"/>
    <cellStyle name="20% - Accent1 2 3 3 3 6 2 2" xfId="9902" xr:uid="{00000000-0005-0000-0000-0000F1250000}"/>
    <cellStyle name="20% - Accent1 2 3 3 3 6 2 2 2" xfId="9903" xr:uid="{00000000-0005-0000-0000-0000F2250000}"/>
    <cellStyle name="20% - Accent1 2 3 3 3 6 2 3" xfId="9904" xr:uid="{00000000-0005-0000-0000-0000F3250000}"/>
    <cellStyle name="20% - Accent1 2 3 3 3 6 3" xfId="9905" xr:uid="{00000000-0005-0000-0000-0000F4250000}"/>
    <cellStyle name="20% - Accent1 2 3 3 3 6 3 2" xfId="9906" xr:uid="{00000000-0005-0000-0000-0000F5250000}"/>
    <cellStyle name="20% - Accent1 2 3 3 3 6 4" xfId="9907" xr:uid="{00000000-0005-0000-0000-0000F6250000}"/>
    <cellStyle name="20% - Accent1 2 3 3 3 7" xfId="9908" xr:uid="{00000000-0005-0000-0000-0000F7250000}"/>
    <cellStyle name="20% - Accent1 2 3 3 3 7 2" xfId="9909" xr:uid="{00000000-0005-0000-0000-0000F8250000}"/>
    <cellStyle name="20% - Accent1 2 3 3 3 7 2 2" xfId="9910" xr:uid="{00000000-0005-0000-0000-0000F9250000}"/>
    <cellStyle name="20% - Accent1 2 3 3 3 7 3" xfId="9911" xr:uid="{00000000-0005-0000-0000-0000FA250000}"/>
    <cellStyle name="20% - Accent1 2 3 3 3 8" xfId="9912" xr:uid="{00000000-0005-0000-0000-0000FB250000}"/>
    <cellStyle name="20% - Accent1 2 3 3 3 8 2" xfId="9913" xr:uid="{00000000-0005-0000-0000-0000FC250000}"/>
    <cellStyle name="20% - Accent1 2 3 3 3 8 2 2" xfId="9914" xr:uid="{00000000-0005-0000-0000-0000FD250000}"/>
    <cellStyle name="20% - Accent1 2 3 3 3 8 3" xfId="9915" xr:uid="{00000000-0005-0000-0000-0000FE250000}"/>
    <cellStyle name="20% - Accent1 2 3 3 3 9" xfId="9916" xr:uid="{00000000-0005-0000-0000-0000FF250000}"/>
    <cellStyle name="20% - Accent1 2 3 3 3 9 2" xfId="9917" xr:uid="{00000000-0005-0000-0000-000000260000}"/>
    <cellStyle name="20% - Accent1 2 3 3 4" xfId="9918" xr:uid="{00000000-0005-0000-0000-000001260000}"/>
    <cellStyle name="20% - Accent1 2 3 3 4 10" xfId="9919" xr:uid="{00000000-0005-0000-0000-000002260000}"/>
    <cellStyle name="20% - Accent1 2 3 3 4 10 2" xfId="9920" xr:uid="{00000000-0005-0000-0000-000003260000}"/>
    <cellStyle name="20% - Accent1 2 3 3 4 11" xfId="9921" xr:uid="{00000000-0005-0000-0000-000004260000}"/>
    <cellStyle name="20% - Accent1 2 3 3 4 2" xfId="9922" xr:uid="{00000000-0005-0000-0000-000005260000}"/>
    <cellStyle name="20% - Accent1 2 3 3 4 2 2" xfId="9923" xr:uid="{00000000-0005-0000-0000-000006260000}"/>
    <cellStyle name="20% - Accent1 2 3 3 4 2 2 2" xfId="9924" xr:uid="{00000000-0005-0000-0000-000007260000}"/>
    <cellStyle name="20% - Accent1 2 3 3 4 2 2 2 2" xfId="9925" xr:uid="{00000000-0005-0000-0000-000008260000}"/>
    <cellStyle name="20% - Accent1 2 3 3 4 2 2 2 2 2" xfId="9926" xr:uid="{00000000-0005-0000-0000-000009260000}"/>
    <cellStyle name="20% - Accent1 2 3 3 4 2 2 2 3" xfId="9927" xr:uid="{00000000-0005-0000-0000-00000A260000}"/>
    <cellStyle name="20% - Accent1 2 3 3 4 2 2 3" xfId="9928" xr:uid="{00000000-0005-0000-0000-00000B260000}"/>
    <cellStyle name="20% - Accent1 2 3 3 4 2 2 3 2" xfId="9929" xr:uid="{00000000-0005-0000-0000-00000C260000}"/>
    <cellStyle name="20% - Accent1 2 3 3 4 2 2 4" xfId="9930" xr:uid="{00000000-0005-0000-0000-00000D260000}"/>
    <cellStyle name="20% - Accent1 2 3 3 4 2 3" xfId="9931" xr:uid="{00000000-0005-0000-0000-00000E260000}"/>
    <cellStyle name="20% - Accent1 2 3 3 4 2 3 2" xfId="9932" xr:uid="{00000000-0005-0000-0000-00000F260000}"/>
    <cellStyle name="20% - Accent1 2 3 3 4 2 3 2 2" xfId="9933" xr:uid="{00000000-0005-0000-0000-000010260000}"/>
    <cellStyle name="20% - Accent1 2 3 3 4 2 3 2 2 2" xfId="9934" xr:uid="{00000000-0005-0000-0000-000011260000}"/>
    <cellStyle name="20% - Accent1 2 3 3 4 2 3 2 3" xfId="9935" xr:uid="{00000000-0005-0000-0000-000012260000}"/>
    <cellStyle name="20% - Accent1 2 3 3 4 2 3 3" xfId="9936" xr:uid="{00000000-0005-0000-0000-000013260000}"/>
    <cellStyle name="20% - Accent1 2 3 3 4 2 3 3 2" xfId="9937" xr:uid="{00000000-0005-0000-0000-000014260000}"/>
    <cellStyle name="20% - Accent1 2 3 3 4 2 3 4" xfId="9938" xr:uid="{00000000-0005-0000-0000-000015260000}"/>
    <cellStyle name="20% - Accent1 2 3 3 4 2 4" xfId="9939" xr:uid="{00000000-0005-0000-0000-000016260000}"/>
    <cellStyle name="20% - Accent1 2 3 3 4 2 4 2" xfId="9940" xr:uid="{00000000-0005-0000-0000-000017260000}"/>
    <cellStyle name="20% - Accent1 2 3 3 4 2 4 2 2" xfId="9941" xr:uid="{00000000-0005-0000-0000-000018260000}"/>
    <cellStyle name="20% - Accent1 2 3 3 4 2 4 2 2 2" xfId="9942" xr:uid="{00000000-0005-0000-0000-000019260000}"/>
    <cellStyle name="20% - Accent1 2 3 3 4 2 4 2 3" xfId="9943" xr:uid="{00000000-0005-0000-0000-00001A260000}"/>
    <cellStyle name="20% - Accent1 2 3 3 4 2 4 3" xfId="9944" xr:uid="{00000000-0005-0000-0000-00001B260000}"/>
    <cellStyle name="20% - Accent1 2 3 3 4 2 4 3 2" xfId="9945" xr:uid="{00000000-0005-0000-0000-00001C260000}"/>
    <cellStyle name="20% - Accent1 2 3 3 4 2 4 4" xfId="9946" xr:uid="{00000000-0005-0000-0000-00001D260000}"/>
    <cellStyle name="20% - Accent1 2 3 3 4 2 5" xfId="9947" xr:uid="{00000000-0005-0000-0000-00001E260000}"/>
    <cellStyle name="20% - Accent1 2 3 3 4 2 5 2" xfId="9948" xr:uid="{00000000-0005-0000-0000-00001F260000}"/>
    <cellStyle name="20% - Accent1 2 3 3 4 2 5 2 2" xfId="9949" xr:uid="{00000000-0005-0000-0000-000020260000}"/>
    <cellStyle name="20% - Accent1 2 3 3 4 2 5 3" xfId="9950" xr:uid="{00000000-0005-0000-0000-000021260000}"/>
    <cellStyle name="20% - Accent1 2 3 3 4 2 6" xfId="9951" xr:uid="{00000000-0005-0000-0000-000022260000}"/>
    <cellStyle name="20% - Accent1 2 3 3 4 2 6 2" xfId="9952" xr:uid="{00000000-0005-0000-0000-000023260000}"/>
    <cellStyle name="20% - Accent1 2 3 3 4 2 6 2 2" xfId="9953" xr:uid="{00000000-0005-0000-0000-000024260000}"/>
    <cellStyle name="20% - Accent1 2 3 3 4 2 6 3" xfId="9954" xr:uid="{00000000-0005-0000-0000-000025260000}"/>
    <cellStyle name="20% - Accent1 2 3 3 4 2 7" xfId="9955" xr:uid="{00000000-0005-0000-0000-000026260000}"/>
    <cellStyle name="20% - Accent1 2 3 3 4 2 7 2" xfId="9956" xr:uid="{00000000-0005-0000-0000-000027260000}"/>
    <cellStyle name="20% - Accent1 2 3 3 4 2 8" xfId="9957" xr:uid="{00000000-0005-0000-0000-000028260000}"/>
    <cellStyle name="20% - Accent1 2 3 3 4 2 8 2" xfId="9958" xr:uid="{00000000-0005-0000-0000-000029260000}"/>
    <cellStyle name="20% - Accent1 2 3 3 4 2 9" xfId="9959" xr:uid="{00000000-0005-0000-0000-00002A260000}"/>
    <cellStyle name="20% - Accent1 2 3 3 4 3" xfId="9960" xr:uid="{00000000-0005-0000-0000-00002B260000}"/>
    <cellStyle name="20% - Accent1 2 3 3 4 3 2" xfId="9961" xr:uid="{00000000-0005-0000-0000-00002C260000}"/>
    <cellStyle name="20% - Accent1 2 3 3 4 3 2 2" xfId="9962" xr:uid="{00000000-0005-0000-0000-00002D260000}"/>
    <cellStyle name="20% - Accent1 2 3 3 4 3 2 2 2" xfId="9963" xr:uid="{00000000-0005-0000-0000-00002E260000}"/>
    <cellStyle name="20% - Accent1 2 3 3 4 3 2 2 2 2" xfId="9964" xr:uid="{00000000-0005-0000-0000-00002F260000}"/>
    <cellStyle name="20% - Accent1 2 3 3 4 3 2 2 3" xfId="9965" xr:uid="{00000000-0005-0000-0000-000030260000}"/>
    <cellStyle name="20% - Accent1 2 3 3 4 3 2 3" xfId="9966" xr:uid="{00000000-0005-0000-0000-000031260000}"/>
    <cellStyle name="20% - Accent1 2 3 3 4 3 2 3 2" xfId="9967" xr:uid="{00000000-0005-0000-0000-000032260000}"/>
    <cellStyle name="20% - Accent1 2 3 3 4 3 2 4" xfId="9968" xr:uid="{00000000-0005-0000-0000-000033260000}"/>
    <cellStyle name="20% - Accent1 2 3 3 4 3 3" xfId="9969" xr:uid="{00000000-0005-0000-0000-000034260000}"/>
    <cellStyle name="20% - Accent1 2 3 3 4 3 3 2" xfId="9970" xr:uid="{00000000-0005-0000-0000-000035260000}"/>
    <cellStyle name="20% - Accent1 2 3 3 4 3 3 2 2" xfId="9971" xr:uid="{00000000-0005-0000-0000-000036260000}"/>
    <cellStyle name="20% - Accent1 2 3 3 4 3 3 2 2 2" xfId="9972" xr:uid="{00000000-0005-0000-0000-000037260000}"/>
    <cellStyle name="20% - Accent1 2 3 3 4 3 3 2 3" xfId="9973" xr:uid="{00000000-0005-0000-0000-000038260000}"/>
    <cellStyle name="20% - Accent1 2 3 3 4 3 3 3" xfId="9974" xr:uid="{00000000-0005-0000-0000-000039260000}"/>
    <cellStyle name="20% - Accent1 2 3 3 4 3 3 3 2" xfId="9975" xr:uid="{00000000-0005-0000-0000-00003A260000}"/>
    <cellStyle name="20% - Accent1 2 3 3 4 3 3 4" xfId="9976" xr:uid="{00000000-0005-0000-0000-00003B260000}"/>
    <cellStyle name="20% - Accent1 2 3 3 4 3 4" xfId="9977" xr:uid="{00000000-0005-0000-0000-00003C260000}"/>
    <cellStyle name="20% - Accent1 2 3 3 4 3 4 2" xfId="9978" xr:uid="{00000000-0005-0000-0000-00003D260000}"/>
    <cellStyle name="20% - Accent1 2 3 3 4 3 4 2 2" xfId="9979" xr:uid="{00000000-0005-0000-0000-00003E260000}"/>
    <cellStyle name="20% - Accent1 2 3 3 4 3 4 2 2 2" xfId="9980" xr:uid="{00000000-0005-0000-0000-00003F260000}"/>
    <cellStyle name="20% - Accent1 2 3 3 4 3 4 2 3" xfId="9981" xr:uid="{00000000-0005-0000-0000-000040260000}"/>
    <cellStyle name="20% - Accent1 2 3 3 4 3 4 3" xfId="9982" xr:uid="{00000000-0005-0000-0000-000041260000}"/>
    <cellStyle name="20% - Accent1 2 3 3 4 3 4 3 2" xfId="9983" xr:uid="{00000000-0005-0000-0000-000042260000}"/>
    <cellStyle name="20% - Accent1 2 3 3 4 3 4 4" xfId="9984" xr:uid="{00000000-0005-0000-0000-000043260000}"/>
    <cellStyle name="20% - Accent1 2 3 3 4 3 5" xfId="9985" xr:uid="{00000000-0005-0000-0000-000044260000}"/>
    <cellStyle name="20% - Accent1 2 3 3 4 3 5 2" xfId="9986" xr:uid="{00000000-0005-0000-0000-000045260000}"/>
    <cellStyle name="20% - Accent1 2 3 3 4 3 5 2 2" xfId="9987" xr:uid="{00000000-0005-0000-0000-000046260000}"/>
    <cellStyle name="20% - Accent1 2 3 3 4 3 5 3" xfId="9988" xr:uid="{00000000-0005-0000-0000-000047260000}"/>
    <cellStyle name="20% - Accent1 2 3 3 4 3 6" xfId="9989" xr:uid="{00000000-0005-0000-0000-000048260000}"/>
    <cellStyle name="20% - Accent1 2 3 3 4 3 6 2" xfId="9990" xr:uid="{00000000-0005-0000-0000-000049260000}"/>
    <cellStyle name="20% - Accent1 2 3 3 4 3 6 2 2" xfId="9991" xr:uid="{00000000-0005-0000-0000-00004A260000}"/>
    <cellStyle name="20% - Accent1 2 3 3 4 3 6 3" xfId="9992" xr:uid="{00000000-0005-0000-0000-00004B260000}"/>
    <cellStyle name="20% - Accent1 2 3 3 4 3 7" xfId="9993" xr:uid="{00000000-0005-0000-0000-00004C260000}"/>
    <cellStyle name="20% - Accent1 2 3 3 4 3 7 2" xfId="9994" xr:uid="{00000000-0005-0000-0000-00004D260000}"/>
    <cellStyle name="20% - Accent1 2 3 3 4 3 8" xfId="9995" xr:uid="{00000000-0005-0000-0000-00004E260000}"/>
    <cellStyle name="20% - Accent1 2 3 3 4 3 8 2" xfId="9996" xr:uid="{00000000-0005-0000-0000-00004F260000}"/>
    <cellStyle name="20% - Accent1 2 3 3 4 3 9" xfId="9997" xr:uid="{00000000-0005-0000-0000-000050260000}"/>
    <cellStyle name="20% - Accent1 2 3 3 4 4" xfId="9998" xr:uid="{00000000-0005-0000-0000-000051260000}"/>
    <cellStyle name="20% - Accent1 2 3 3 4 4 2" xfId="9999" xr:uid="{00000000-0005-0000-0000-000052260000}"/>
    <cellStyle name="20% - Accent1 2 3 3 4 4 2 2" xfId="10000" xr:uid="{00000000-0005-0000-0000-000053260000}"/>
    <cellStyle name="20% - Accent1 2 3 3 4 4 2 2 2" xfId="10001" xr:uid="{00000000-0005-0000-0000-000054260000}"/>
    <cellStyle name="20% - Accent1 2 3 3 4 4 2 3" xfId="10002" xr:uid="{00000000-0005-0000-0000-000055260000}"/>
    <cellStyle name="20% - Accent1 2 3 3 4 4 3" xfId="10003" xr:uid="{00000000-0005-0000-0000-000056260000}"/>
    <cellStyle name="20% - Accent1 2 3 3 4 4 3 2" xfId="10004" xr:uid="{00000000-0005-0000-0000-000057260000}"/>
    <cellStyle name="20% - Accent1 2 3 3 4 4 4" xfId="10005" xr:uid="{00000000-0005-0000-0000-000058260000}"/>
    <cellStyle name="20% - Accent1 2 3 3 4 5" xfId="10006" xr:uid="{00000000-0005-0000-0000-000059260000}"/>
    <cellStyle name="20% - Accent1 2 3 3 4 5 2" xfId="10007" xr:uid="{00000000-0005-0000-0000-00005A260000}"/>
    <cellStyle name="20% - Accent1 2 3 3 4 5 2 2" xfId="10008" xr:uid="{00000000-0005-0000-0000-00005B260000}"/>
    <cellStyle name="20% - Accent1 2 3 3 4 5 2 2 2" xfId="10009" xr:uid="{00000000-0005-0000-0000-00005C260000}"/>
    <cellStyle name="20% - Accent1 2 3 3 4 5 2 3" xfId="10010" xr:uid="{00000000-0005-0000-0000-00005D260000}"/>
    <cellStyle name="20% - Accent1 2 3 3 4 5 3" xfId="10011" xr:uid="{00000000-0005-0000-0000-00005E260000}"/>
    <cellStyle name="20% - Accent1 2 3 3 4 5 3 2" xfId="10012" xr:uid="{00000000-0005-0000-0000-00005F260000}"/>
    <cellStyle name="20% - Accent1 2 3 3 4 5 4" xfId="10013" xr:uid="{00000000-0005-0000-0000-000060260000}"/>
    <cellStyle name="20% - Accent1 2 3 3 4 6" xfId="10014" xr:uid="{00000000-0005-0000-0000-000061260000}"/>
    <cellStyle name="20% - Accent1 2 3 3 4 6 2" xfId="10015" xr:uid="{00000000-0005-0000-0000-000062260000}"/>
    <cellStyle name="20% - Accent1 2 3 3 4 6 2 2" xfId="10016" xr:uid="{00000000-0005-0000-0000-000063260000}"/>
    <cellStyle name="20% - Accent1 2 3 3 4 6 2 2 2" xfId="10017" xr:uid="{00000000-0005-0000-0000-000064260000}"/>
    <cellStyle name="20% - Accent1 2 3 3 4 6 2 3" xfId="10018" xr:uid="{00000000-0005-0000-0000-000065260000}"/>
    <cellStyle name="20% - Accent1 2 3 3 4 6 3" xfId="10019" xr:uid="{00000000-0005-0000-0000-000066260000}"/>
    <cellStyle name="20% - Accent1 2 3 3 4 6 3 2" xfId="10020" xr:uid="{00000000-0005-0000-0000-000067260000}"/>
    <cellStyle name="20% - Accent1 2 3 3 4 6 4" xfId="10021" xr:uid="{00000000-0005-0000-0000-000068260000}"/>
    <cellStyle name="20% - Accent1 2 3 3 4 7" xfId="10022" xr:uid="{00000000-0005-0000-0000-000069260000}"/>
    <cellStyle name="20% - Accent1 2 3 3 4 7 2" xfId="10023" xr:uid="{00000000-0005-0000-0000-00006A260000}"/>
    <cellStyle name="20% - Accent1 2 3 3 4 7 2 2" xfId="10024" xr:uid="{00000000-0005-0000-0000-00006B260000}"/>
    <cellStyle name="20% - Accent1 2 3 3 4 7 3" xfId="10025" xr:uid="{00000000-0005-0000-0000-00006C260000}"/>
    <cellStyle name="20% - Accent1 2 3 3 4 8" xfId="10026" xr:uid="{00000000-0005-0000-0000-00006D260000}"/>
    <cellStyle name="20% - Accent1 2 3 3 4 8 2" xfId="10027" xr:uid="{00000000-0005-0000-0000-00006E260000}"/>
    <cellStyle name="20% - Accent1 2 3 3 4 8 2 2" xfId="10028" xr:uid="{00000000-0005-0000-0000-00006F260000}"/>
    <cellStyle name="20% - Accent1 2 3 3 4 8 3" xfId="10029" xr:uid="{00000000-0005-0000-0000-000070260000}"/>
    <cellStyle name="20% - Accent1 2 3 3 4 9" xfId="10030" xr:uid="{00000000-0005-0000-0000-000071260000}"/>
    <cellStyle name="20% - Accent1 2 3 3 4 9 2" xfId="10031" xr:uid="{00000000-0005-0000-0000-000072260000}"/>
    <cellStyle name="20% - Accent1 2 3 3 5" xfId="10032" xr:uid="{00000000-0005-0000-0000-000073260000}"/>
    <cellStyle name="20% - Accent1 2 3 3 5 2" xfId="10033" xr:uid="{00000000-0005-0000-0000-000074260000}"/>
    <cellStyle name="20% - Accent1 2 3 3 5 2 2" xfId="10034" xr:uid="{00000000-0005-0000-0000-000075260000}"/>
    <cellStyle name="20% - Accent1 2 3 3 5 2 2 2" xfId="10035" xr:uid="{00000000-0005-0000-0000-000076260000}"/>
    <cellStyle name="20% - Accent1 2 3 3 5 2 2 2 2" xfId="10036" xr:uid="{00000000-0005-0000-0000-000077260000}"/>
    <cellStyle name="20% - Accent1 2 3 3 5 2 2 3" xfId="10037" xr:uid="{00000000-0005-0000-0000-000078260000}"/>
    <cellStyle name="20% - Accent1 2 3 3 5 2 3" xfId="10038" xr:uid="{00000000-0005-0000-0000-000079260000}"/>
    <cellStyle name="20% - Accent1 2 3 3 5 2 3 2" xfId="10039" xr:uid="{00000000-0005-0000-0000-00007A260000}"/>
    <cellStyle name="20% - Accent1 2 3 3 5 2 4" xfId="10040" xr:uid="{00000000-0005-0000-0000-00007B260000}"/>
    <cellStyle name="20% - Accent1 2 3 3 5 3" xfId="10041" xr:uid="{00000000-0005-0000-0000-00007C260000}"/>
    <cellStyle name="20% - Accent1 2 3 3 5 3 2" xfId="10042" xr:uid="{00000000-0005-0000-0000-00007D260000}"/>
    <cellStyle name="20% - Accent1 2 3 3 5 3 2 2" xfId="10043" xr:uid="{00000000-0005-0000-0000-00007E260000}"/>
    <cellStyle name="20% - Accent1 2 3 3 5 3 2 2 2" xfId="10044" xr:uid="{00000000-0005-0000-0000-00007F260000}"/>
    <cellStyle name="20% - Accent1 2 3 3 5 3 2 3" xfId="10045" xr:uid="{00000000-0005-0000-0000-000080260000}"/>
    <cellStyle name="20% - Accent1 2 3 3 5 3 3" xfId="10046" xr:uid="{00000000-0005-0000-0000-000081260000}"/>
    <cellStyle name="20% - Accent1 2 3 3 5 3 3 2" xfId="10047" xr:uid="{00000000-0005-0000-0000-000082260000}"/>
    <cellStyle name="20% - Accent1 2 3 3 5 3 4" xfId="10048" xr:uid="{00000000-0005-0000-0000-000083260000}"/>
    <cellStyle name="20% - Accent1 2 3 3 5 4" xfId="10049" xr:uid="{00000000-0005-0000-0000-000084260000}"/>
    <cellStyle name="20% - Accent1 2 3 3 5 4 2" xfId="10050" xr:uid="{00000000-0005-0000-0000-000085260000}"/>
    <cellStyle name="20% - Accent1 2 3 3 5 4 2 2" xfId="10051" xr:uid="{00000000-0005-0000-0000-000086260000}"/>
    <cellStyle name="20% - Accent1 2 3 3 5 4 2 2 2" xfId="10052" xr:uid="{00000000-0005-0000-0000-000087260000}"/>
    <cellStyle name="20% - Accent1 2 3 3 5 4 2 3" xfId="10053" xr:uid="{00000000-0005-0000-0000-000088260000}"/>
    <cellStyle name="20% - Accent1 2 3 3 5 4 3" xfId="10054" xr:uid="{00000000-0005-0000-0000-000089260000}"/>
    <cellStyle name="20% - Accent1 2 3 3 5 4 3 2" xfId="10055" xr:uid="{00000000-0005-0000-0000-00008A260000}"/>
    <cellStyle name="20% - Accent1 2 3 3 5 4 4" xfId="10056" xr:uid="{00000000-0005-0000-0000-00008B260000}"/>
    <cellStyle name="20% - Accent1 2 3 3 5 5" xfId="10057" xr:uid="{00000000-0005-0000-0000-00008C260000}"/>
    <cellStyle name="20% - Accent1 2 3 3 5 5 2" xfId="10058" xr:uid="{00000000-0005-0000-0000-00008D260000}"/>
    <cellStyle name="20% - Accent1 2 3 3 5 5 2 2" xfId="10059" xr:uid="{00000000-0005-0000-0000-00008E260000}"/>
    <cellStyle name="20% - Accent1 2 3 3 5 5 3" xfId="10060" xr:uid="{00000000-0005-0000-0000-00008F260000}"/>
    <cellStyle name="20% - Accent1 2 3 3 5 6" xfId="10061" xr:uid="{00000000-0005-0000-0000-000090260000}"/>
    <cellStyle name="20% - Accent1 2 3 3 5 6 2" xfId="10062" xr:uid="{00000000-0005-0000-0000-000091260000}"/>
    <cellStyle name="20% - Accent1 2 3 3 5 6 2 2" xfId="10063" xr:uid="{00000000-0005-0000-0000-000092260000}"/>
    <cellStyle name="20% - Accent1 2 3 3 5 6 3" xfId="10064" xr:uid="{00000000-0005-0000-0000-000093260000}"/>
    <cellStyle name="20% - Accent1 2 3 3 5 7" xfId="10065" xr:uid="{00000000-0005-0000-0000-000094260000}"/>
    <cellStyle name="20% - Accent1 2 3 3 5 7 2" xfId="10066" xr:uid="{00000000-0005-0000-0000-000095260000}"/>
    <cellStyle name="20% - Accent1 2 3 3 5 8" xfId="10067" xr:uid="{00000000-0005-0000-0000-000096260000}"/>
    <cellStyle name="20% - Accent1 2 3 3 5 8 2" xfId="10068" xr:uid="{00000000-0005-0000-0000-000097260000}"/>
    <cellStyle name="20% - Accent1 2 3 3 5 9" xfId="10069" xr:uid="{00000000-0005-0000-0000-000098260000}"/>
    <cellStyle name="20% - Accent1 2 3 3 6" xfId="10070" xr:uid="{00000000-0005-0000-0000-000099260000}"/>
    <cellStyle name="20% - Accent1 2 3 3 6 2" xfId="10071" xr:uid="{00000000-0005-0000-0000-00009A260000}"/>
    <cellStyle name="20% - Accent1 2 3 3 6 2 2" xfId="10072" xr:uid="{00000000-0005-0000-0000-00009B260000}"/>
    <cellStyle name="20% - Accent1 2 3 3 6 2 2 2" xfId="10073" xr:uid="{00000000-0005-0000-0000-00009C260000}"/>
    <cellStyle name="20% - Accent1 2 3 3 6 2 2 2 2" xfId="10074" xr:uid="{00000000-0005-0000-0000-00009D260000}"/>
    <cellStyle name="20% - Accent1 2 3 3 6 2 2 3" xfId="10075" xr:uid="{00000000-0005-0000-0000-00009E260000}"/>
    <cellStyle name="20% - Accent1 2 3 3 6 2 3" xfId="10076" xr:uid="{00000000-0005-0000-0000-00009F260000}"/>
    <cellStyle name="20% - Accent1 2 3 3 6 2 3 2" xfId="10077" xr:uid="{00000000-0005-0000-0000-0000A0260000}"/>
    <cellStyle name="20% - Accent1 2 3 3 6 2 4" xfId="10078" xr:uid="{00000000-0005-0000-0000-0000A1260000}"/>
    <cellStyle name="20% - Accent1 2 3 3 6 3" xfId="10079" xr:uid="{00000000-0005-0000-0000-0000A2260000}"/>
    <cellStyle name="20% - Accent1 2 3 3 6 3 2" xfId="10080" xr:uid="{00000000-0005-0000-0000-0000A3260000}"/>
    <cellStyle name="20% - Accent1 2 3 3 6 3 2 2" xfId="10081" xr:uid="{00000000-0005-0000-0000-0000A4260000}"/>
    <cellStyle name="20% - Accent1 2 3 3 6 3 2 2 2" xfId="10082" xr:uid="{00000000-0005-0000-0000-0000A5260000}"/>
    <cellStyle name="20% - Accent1 2 3 3 6 3 2 3" xfId="10083" xr:uid="{00000000-0005-0000-0000-0000A6260000}"/>
    <cellStyle name="20% - Accent1 2 3 3 6 3 3" xfId="10084" xr:uid="{00000000-0005-0000-0000-0000A7260000}"/>
    <cellStyle name="20% - Accent1 2 3 3 6 3 3 2" xfId="10085" xr:uid="{00000000-0005-0000-0000-0000A8260000}"/>
    <cellStyle name="20% - Accent1 2 3 3 6 3 4" xfId="10086" xr:uid="{00000000-0005-0000-0000-0000A9260000}"/>
    <cellStyle name="20% - Accent1 2 3 3 6 4" xfId="10087" xr:uid="{00000000-0005-0000-0000-0000AA260000}"/>
    <cellStyle name="20% - Accent1 2 3 3 6 4 2" xfId="10088" xr:uid="{00000000-0005-0000-0000-0000AB260000}"/>
    <cellStyle name="20% - Accent1 2 3 3 6 4 2 2" xfId="10089" xr:uid="{00000000-0005-0000-0000-0000AC260000}"/>
    <cellStyle name="20% - Accent1 2 3 3 6 4 2 2 2" xfId="10090" xr:uid="{00000000-0005-0000-0000-0000AD260000}"/>
    <cellStyle name="20% - Accent1 2 3 3 6 4 2 3" xfId="10091" xr:uid="{00000000-0005-0000-0000-0000AE260000}"/>
    <cellStyle name="20% - Accent1 2 3 3 6 4 3" xfId="10092" xr:uid="{00000000-0005-0000-0000-0000AF260000}"/>
    <cellStyle name="20% - Accent1 2 3 3 6 4 3 2" xfId="10093" xr:uid="{00000000-0005-0000-0000-0000B0260000}"/>
    <cellStyle name="20% - Accent1 2 3 3 6 4 4" xfId="10094" xr:uid="{00000000-0005-0000-0000-0000B1260000}"/>
    <cellStyle name="20% - Accent1 2 3 3 6 5" xfId="10095" xr:uid="{00000000-0005-0000-0000-0000B2260000}"/>
    <cellStyle name="20% - Accent1 2 3 3 6 5 2" xfId="10096" xr:uid="{00000000-0005-0000-0000-0000B3260000}"/>
    <cellStyle name="20% - Accent1 2 3 3 6 5 2 2" xfId="10097" xr:uid="{00000000-0005-0000-0000-0000B4260000}"/>
    <cellStyle name="20% - Accent1 2 3 3 6 5 3" xfId="10098" xr:uid="{00000000-0005-0000-0000-0000B5260000}"/>
    <cellStyle name="20% - Accent1 2 3 3 6 6" xfId="10099" xr:uid="{00000000-0005-0000-0000-0000B6260000}"/>
    <cellStyle name="20% - Accent1 2 3 3 6 6 2" xfId="10100" xr:uid="{00000000-0005-0000-0000-0000B7260000}"/>
    <cellStyle name="20% - Accent1 2 3 3 6 6 2 2" xfId="10101" xr:uid="{00000000-0005-0000-0000-0000B8260000}"/>
    <cellStyle name="20% - Accent1 2 3 3 6 6 3" xfId="10102" xr:uid="{00000000-0005-0000-0000-0000B9260000}"/>
    <cellStyle name="20% - Accent1 2 3 3 6 7" xfId="10103" xr:uid="{00000000-0005-0000-0000-0000BA260000}"/>
    <cellStyle name="20% - Accent1 2 3 3 6 7 2" xfId="10104" xr:uid="{00000000-0005-0000-0000-0000BB260000}"/>
    <cellStyle name="20% - Accent1 2 3 3 6 8" xfId="10105" xr:uid="{00000000-0005-0000-0000-0000BC260000}"/>
    <cellStyle name="20% - Accent1 2 3 3 6 8 2" xfId="10106" xr:uid="{00000000-0005-0000-0000-0000BD260000}"/>
    <cellStyle name="20% - Accent1 2 3 3 6 9" xfId="10107" xr:uid="{00000000-0005-0000-0000-0000BE260000}"/>
    <cellStyle name="20% - Accent1 2 3 3 7" xfId="10108" xr:uid="{00000000-0005-0000-0000-0000BF260000}"/>
    <cellStyle name="20% - Accent1 2 3 3 7 2" xfId="10109" xr:uid="{00000000-0005-0000-0000-0000C0260000}"/>
    <cellStyle name="20% - Accent1 2 3 3 7 2 2" xfId="10110" xr:uid="{00000000-0005-0000-0000-0000C1260000}"/>
    <cellStyle name="20% - Accent1 2 3 3 7 2 2 2" xfId="10111" xr:uid="{00000000-0005-0000-0000-0000C2260000}"/>
    <cellStyle name="20% - Accent1 2 3 3 7 2 3" xfId="10112" xr:uid="{00000000-0005-0000-0000-0000C3260000}"/>
    <cellStyle name="20% - Accent1 2 3 3 7 3" xfId="10113" xr:uid="{00000000-0005-0000-0000-0000C4260000}"/>
    <cellStyle name="20% - Accent1 2 3 3 7 3 2" xfId="10114" xr:uid="{00000000-0005-0000-0000-0000C5260000}"/>
    <cellStyle name="20% - Accent1 2 3 3 7 4" xfId="10115" xr:uid="{00000000-0005-0000-0000-0000C6260000}"/>
    <cellStyle name="20% - Accent1 2 3 3 8" xfId="10116" xr:uid="{00000000-0005-0000-0000-0000C7260000}"/>
    <cellStyle name="20% - Accent1 2 3 3 8 2" xfId="10117" xr:uid="{00000000-0005-0000-0000-0000C8260000}"/>
    <cellStyle name="20% - Accent1 2 3 3 8 2 2" xfId="10118" xr:uid="{00000000-0005-0000-0000-0000C9260000}"/>
    <cellStyle name="20% - Accent1 2 3 3 8 2 2 2" xfId="10119" xr:uid="{00000000-0005-0000-0000-0000CA260000}"/>
    <cellStyle name="20% - Accent1 2 3 3 8 2 3" xfId="10120" xr:uid="{00000000-0005-0000-0000-0000CB260000}"/>
    <cellStyle name="20% - Accent1 2 3 3 8 3" xfId="10121" xr:uid="{00000000-0005-0000-0000-0000CC260000}"/>
    <cellStyle name="20% - Accent1 2 3 3 8 3 2" xfId="10122" xr:uid="{00000000-0005-0000-0000-0000CD260000}"/>
    <cellStyle name="20% - Accent1 2 3 3 8 4" xfId="10123" xr:uid="{00000000-0005-0000-0000-0000CE260000}"/>
    <cellStyle name="20% - Accent1 2 3 3 9" xfId="10124" xr:uid="{00000000-0005-0000-0000-0000CF260000}"/>
    <cellStyle name="20% - Accent1 2 3 3 9 2" xfId="10125" xr:uid="{00000000-0005-0000-0000-0000D0260000}"/>
    <cellStyle name="20% - Accent1 2 3 3 9 2 2" xfId="10126" xr:uid="{00000000-0005-0000-0000-0000D1260000}"/>
    <cellStyle name="20% - Accent1 2 3 3 9 2 2 2" xfId="10127" xr:uid="{00000000-0005-0000-0000-0000D2260000}"/>
    <cellStyle name="20% - Accent1 2 3 3 9 2 3" xfId="10128" xr:uid="{00000000-0005-0000-0000-0000D3260000}"/>
    <cellStyle name="20% - Accent1 2 3 3 9 3" xfId="10129" xr:uid="{00000000-0005-0000-0000-0000D4260000}"/>
    <cellStyle name="20% - Accent1 2 3 3 9 3 2" xfId="10130" xr:uid="{00000000-0005-0000-0000-0000D5260000}"/>
    <cellStyle name="20% - Accent1 2 3 3 9 4" xfId="10131" xr:uid="{00000000-0005-0000-0000-0000D6260000}"/>
    <cellStyle name="20% - Accent1 2 3 4" xfId="10132" xr:uid="{00000000-0005-0000-0000-0000D7260000}"/>
    <cellStyle name="20% - Accent1 2 3 4 10" xfId="10133" xr:uid="{00000000-0005-0000-0000-0000D8260000}"/>
    <cellStyle name="20% - Accent1 2 3 4 10 2" xfId="10134" xr:uid="{00000000-0005-0000-0000-0000D9260000}"/>
    <cellStyle name="20% - Accent1 2 3 4 11" xfId="10135" xr:uid="{00000000-0005-0000-0000-0000DA260000}"/>
    <cellStyle name="20% - Accent1 2 3 4 2" xfId="10136" xr:uid="{00000000-0005-0000-0000-0000DB260000}"/>
    <cellStyle name="20% - Accent1 2 3 4 2 2" xfId="10137" xr:uid="{00000000-0005-0000-0000-0000DC260000}"/>
    <cellStyle name="20% - Accent1 2 3 4 2 2 2" xfId="10138" xr:uid="{00000000-0005-0000-0000-0000DD260000}"/>
    <cellStyle name="20% - Accent1 2 3 4 2 2 2 2" xfId="10139" xr:uid="{00000000-0005-0000-0000-0000DE260000}"/>
    <cellStyle name="20% - Accent1 2 3 4 2 2 2 2 2" xfId="10140" xr:uid="{00000000-0005-0000-0000-0000DF260000}"/>
    <cellStyle name="20% - Accent1 2 3 4 2 2 2 3" xfId="10141" xr:uid="{00000000-0005-0000-0000-0000E0260000}"/>
    <cellStyle name="20% - Accent1 2 3 4 2 2 3" xfId="10142" xr:uid="{00000000-0005-0000-0000-0000E1260000}"/>
    <cellStyle name="20% - Accent1 2 3 4 2 2 3 2" xfId="10143" xr:uid="{00000000-0005-0000-0000-0000E2260000}"/>
    <cellStyle name="20% - Accent1 2 3 4 2 2 4" xfId="10144" xr:uid="{00000000-0005-0000-0000-0000E3260000}"/>
    <cellStyle name="20% - Accent1 2 3 4 2 3" xfId="10145" xr:uid="{00000000-0005-0000-0000-0000E4260000}"/>
    <cellStyle name="20% - Accent1 2 3 4 2 3 2" xfId="10146" xr:uid="{00000000-0005-0000-0000-0000E5260000}"/>
    <cellStyle name="20% - Accent1 2 3 4 2 3 2 2" xfId="10147" xr:uid="{00000000-0005-0000-0000-0000E6260000}"/>
    <cellStyle name="20% - Accent1 2 3 4 2 3 2 2 2" xfId="10148" xr:uid="{00000000-0005-0000-0000-0000E7260000}"/>
    <cellStyle name="20% - Accent1 2 3 4 2 3 2 3" xfId="10149" xr:uid="{00000000-0005-0000-0000-0000E8260000}"/>
    <cellStyle name="20% - Accent1 2 3 4 2 3 3" xfId="10150" xr:uid="{00000000-0005-0000-0000-0000E9260000}"/>
    <cellStyle name="20% - Accent1 2 3 4 2 3 3 2" xfId="10151" xr:uid="{00000000-0005-0000-0000-0000EA260000}"/>
    <cellStyle name="20% - Accent1 2 3 4 2 3 4" xfId="10152" xr:uid="{00000000-0005-0000-0000-0000EB260000}"/>
    <cellStyle name="20% - Accent1 2 3 4 2 4" xfId="10153" xr:uid="{00000000-0005-0000-0000-0000EC260000}"/>
    <cellStyle name="20% - Accent1 2 3 4 2 4 2" xfId="10154" xr:uid="{00000000-0005-0000-0000-0000ED260000}"/>
    <cellStyle name="20% - Accent1 2 3 4 2 4 2 2" xfId="10155" xr:uid="{00000000-0005-0000-0000-0000EE260000}"/>
    <cellStyle name="20% - Accent1 2 3 4 2 4 2 2 2" xfId="10156" xr:uid="{00000000-0005-0000-0000-0000EF260000}"/>
    <cellStyle name="20% - Accent1 2 3 4 2 4 2 3" xfId="10157" xr:uid="{00000000-0005-0000-0000-0000F0260000}"/>
    <cellStyle name="20% - Accent1 2 3 4 2 4 3" xfId="10158" xr:uid="{00000000-0005-0000-0000-0000F1260000}"/>
    <cellStyle name="20% - Accent1 2 3 4 2 4 3 2" xfId="10159" xr:uid="{00000000-0005-0000-0000-0000F2260000}"/>
    <cellStyle name="20% - Accent1 2 3 4 2 4 4" xfId="10160" xr:uid="{00000000-0005-0000-0000-0000F3260000}"/>
    <cellStyle name="20% - Accent1 2 3 4 2 5" xfId="10161" xr:uid="{00000000-0005-0000-0000-0000F4260000}"/>
    <cellStyle name="20% - Accent1 2 3 4 2 5 2" xfId="10162" xr:uid="{00000000-0005-0000-0000-0000F5260000}"/>
    <cellStyle name="20% - Accent1 2 3 4 2 5 2 2" xfId="10163" xr:uid="{00000000-0005-0000-0000-0000F6260000}"/>
    <cellStyle name="20% - Accent1 2 3 4 2 5 3" xfId="10164" xr:uid="{00000000-0005-0000-0000-0000F7260000}"/>
    <cellStyle name="20% - Accent1 2 3 4 2 6" xfId="10165" xr:uid="{00000000-0005-0000-0000-0000F8260000}"/>
    <cellStyle name="20% - Accent1 2 3 4 2 6 2" xfId="10166" xr:uid="{00000000-0005-0000-0000-0000F9260000}"/>
    <cellStyle name="20% - Accent1 2 3 4 2 6 2 2" xfId="10167" xr:uid="{00000000-0005-0000-0000-0000FA260000}"/>
    <cellStyle name="20% - Accent1 2 3 4 2 6 3" xfId="10168" xr:uid="{00000000-0005-0000-0000-0000FB260000}"/>
    <cellStyle name="20% - Accent1 2 3 4 2 7" xfId="10169" xr:uid="{00000000-0005-0000-0000-0000FC260000}"/>
    <cellStyle name="20% - Accent1 2 3 4 2 7 2" xfId="10170" xr:uid="{00000000-0005-0000-0000-0000FD260000}"/>
    <cellStyle name="20% - Accent1 2 3 4 2 8" xfId="10171" xr:uid="{00000000-0005-0000-0000-0000FE260000}"/>
    <cellStyle name="20% - Accent1 2 3 4 2 8 2" xfId="10172" xr:uid="{00000000-0005-0000-0000-0000FF260000}"/>
    <cellStyle name="20% - Accent1 2 3 4 2 9" xfId="10173" xr:uid="{00000000-0005-0000-0000-000000270000}"/>
    <cellStyle name="20% - Accent1 2 3 4 3" xfId="10174" xr:uid="{00000000-0005-0000-0000-000001270000}"/>
    <cellStyle name="20% - Accent1 2 3 4 3 2" xfId="10175" xr:uid="{00000000-0005-0000-0000-000002270000}"/>
    <cellStyle name="20% - Accent1 2 3 4 3 2 2" xfId="10176" xr:uid="{00000000-0005-0000-0000-000003270000}"/>
    <cellStyle name="20% - Accent1 2 3 4 3 2 2 2" xfId="10177" xr:uid="{00000000-0005-0000-0000-000004270000}"/>
    <cellStyle name="20% - Accent1 2 3 4 3 2 2 2 2" xfId="10178" xr:uid="{00000000-0005-0000-0000-000005270000}"/>
    <cellStyle name="20% - Accent1 2 3 4 3 2 2 3" xfId="10179" xr:uid="{00000000-0005-0000-0000-000006270000}"/>
    <cellStyle name="20% - Accent1 2 3 4 3 2 3" xfId="10180" xr:uid="{00000000-0005-0000-0000-000007270000}"/>
    <cellStyle name="20% - Accent1 2 3 4 3 2 3 2" xfId="10181" xr:uid="{00000000-0005-0000-0000-000008270000}"/>
    <cellStyle name="20% - Accent1 2 3 4 3 2 4" xfId="10182" xr:uid="{00000000-0005-0000-0000-000009270000}"/>
    <cellStyle name="20% - Accent1 2 3 4 3 3" xfId="10183" xr:uid="{00000000-0005-0000-0000-00000A270000}"/>
    <cellStyle name="20% - Accent1 2 3 4 3 3 2" xfId="10184" xr:uid="{00000000-0005-0000-0000-00000B270000}"/>
    <cellStyle name="20% - Accent1 2 3 4 3 3 2 2" xfId="10185" xr:uid="{00000000-0005-0000-0000-00000C270000}"/>
    <cellStyle name="20% - Accent1 2 3 4 3 3 2 2 2" xfId="10186" xr:uid="{00000000-0005-0000-0000-00000D270000}"/>
    <cellStyle name="20% - Accent1 2 3 4 3 3 2 3" xfId="10187" xr:uid="{00000000-0005-0000-0000-00000E270000}"/>
    <cellStyle name="20% - Accent1 2 3 4 3 3 3" xfId="10188" xr:uid="{00000000-0005-0000-0000-00000F270000}"/>
    <cellStyle name="20% - Accent1 2 3 4 3 3 3 2" xfId="10189" xr:uid="{00000000-0005-0000-0000-000010270000}"/>
    <cellStyle name="20% - Accent1 2 3 4 3 3 4" xfId="10190" xr:uid="{00000000-0005-0000-0000-000011270000}"/>
    <cellStyle name="20% - Accent1 2 3 4 3 4" xfId="10191" xr:uid="{00000000-0005-0000-0000-000012270000}"/>
    <cellStyle name="20% - Accent1 2 3 4 3 4 2" xfId="10192" xr:uid="{00000000-0005-0000-0000-000013270000}"/>
    <cellStyle name="20% - Accent1 2 3 4 3 4 2 2" xfId="10193" xr:uid="{00000000-0005-0000-0000-000014270000}"/>
    <cellStyle name="20% - Accent1 2 3 4 3 4 2 2 2" xfId="10194" xr:uid="{00000000-0005-0000-0000-000015270000}"/>
    <cellStyle name="20% - Accent1 2 3 4 3 4 2 3" xfId="10195" xr:uid="{00000000-0005-0000-0000-000016270000}"/>
    <cellStyle name="20% - Accent1 2 3 4 3 4 3" xfId="10196" xr:uid="{00000000-0005-0000-0000-000017270000}"/>
    <cellStyle name="20% - Accent1 2 3 4 3 4 3 2" xfId="10197" xr:uid="{00000000-0005-0000-0000-000018270000}"/>
    <cellStyle name="20% - Accent1 2 3 4 3 4 4" xfId="10198" xr:uid="{00000000-0005-0000-0000-000019270000}"/>
    <cellStyle name="20% - Accent1 2 3 4 3 5" xfId="10199" xr:uid="{00000000-0005-0000-0000-00001A270000}"/>
    <cellStyle name="20% - Accent1 2 3 4 3 5 2" xfId="10200" xr:uid="{00000000-0005-0000-0000-00001B270000}"/>
    <cellStyle name="20% - Accent1 2 3 4 3 5 2 2" xfId="10201" xr:uid="{00000000-0005-0000-0000-00001C270000}"/>
    <cellStyle name="20% - Accent1 2 3 4 3 5 3" xfId="10202" xr:uid="{00000000-0005-0000-0000-00001D270000}"/>
    <cellStyle name="20% - Accent1 2 3 4 3 6" xfId="10203" xr:uid="{00000000-0005-0000-0000-00001E270000}"/>
    <cellStyle name="20% - Accent1 2 3 4 3 6 2" xfId="10204" xr:uid="{00000000-0005-0000-0000-00001F270000}"/>
    <cellStyle name="20% - Accent1 2 3 4 3 6 2 2" xfId="10205" xr:uid="{00000000-0005-0000-0000-000020270000}"/>
    <cellStyle name="20% - Accent1 2 3 4 3 6 3" xfId="10206" xr:uid="{00000000-0005-0000-0000-000021270000}"/>
    <cellStyle name="20% - Accent1 2 3 4 3 7" xfId="10207" xr:uid="{00000000-0005-0000-0000-000022270000}"/>
    <cellStyle name="20% - Accent1 2 3 4 3 7 2" xfId="10208" xr:uid="{00000000-0005-0000-0000-000023270000}"/>
    <cellStyle name="20% - Accent1 2 3 4 3 8" xfId="10209" xr:uid="{00000000-0005-0000-0000-000024270000}"/>
    <cellStyle name="20% - Accent1 2 3 4 3 8 2" xfId="10210" xr:uid="{00000000-0005-0000-0000-000025270000}"/>
    <cellStyle name="20% - Accent1 2 3 4 3 9" xfId="10211" xr:uid="{00000000-0005-0000-0000-000026270000}"/>
    <cellStyle name="20% - Accent1 2 3 4 4" xfId="10212" xr:uid="{00000000-0005-0000-0000-000027270000}"/>
    <cellStyle name="20% - Accent1 2 3 4 4 2" xfId="10213" xr:uid="{00000000-0005-0000-0000-000028270000}"/>
    <cellStyle name="20% - Accent1 2 3 4 4 2 2" xfId="10214" xr:uid="{00000000-0005-0000-0000-000029270000}"/>
    <cellStyle name="20% - Accent1 2 3 4 4 2 2 2" xfId="10215" xr:uid="{00000000-0005-0000-0000-00002A270000}"/>
    <cellStyle name="20% - Accent1 2 3 4 4 2 3" xfId="10216" xr:uid="{00000000-0005-0000-0000-00002B270000}"/>
    <cellStyle name="20% - Accent1 2 3 4 4 3" xfId="10217" xr:uid="{00000000-0005-0000-0000-00002C270000}"/>
    <cellStyle name="20% - Accent1 2 3 4 4 3 2" xfId="10218" xr:uid="{00000000-0005-0000-0000-00002D270000}"/>
    <cellStyle name="20% - Accent1 2 3 4 4 4" xfId="10219" xr:uid="{00000000-0005-0000-0000-00002E270000}"/>
    <cellStyle name="20% - Accent1 2 3 4 5" xfId="10220" xr:uid="{00000000-0005-0000-0000-00002F270000}"/>
    <cellStyle name="20% - Accent1 2 3 4 5 2" xfId="10221" xr:uid="{00000000-0005-0000-0000-000030270000}"/>
    <cellStyle name="20% - Accent1 2 3 4 5 2 2" xfId="10222" xr:uid="{00000000-0005-0000-0000-000031270000}"/>
    <cellStyle name="20% - Accent1 2 3 4 5 2 2 2" xfId="10223" xr:uid="{00000000-0005-0000-0000-000032270000}"/>
    <cellStyle name="20% - Accent1 2 3 4 5 2 3" xfId="10224" xr:uid="{00000000-0005-0000-0000-000033270000}"/>
    <cellStyle name="20% - Accent1 2 3 4 5 3" xfId="10225" xr:uid="{00000000-0005-0000-0000-000034270000}"/>
    <cellStyle name="20% - Accent1 2 3 4 5 3 2" xfId="10226" xr:uid="{00000000-0005-0000-0000-000035270000}"/>
    <cellStyle name="20% - Accent1 2 3 4 5 4" xfId="10227" xr:uid="{00000000-0005-0000-0000-000036270000}"/>
    <cellStyle name="20% - Accent1 2 3 4 6" xfId="10228" xr:uid="{00000000-0005-0000-0000-000037270000}"/>
    <cellStyle name="20% - Accent1 2 3 4 6 2" xfId="10229" xr:uid="{00000000-0005-0000-0000-000038270000}"/>
    <cellStyle name="20% - Accent1 2 3 4 6 2 2" xfId="10230" xr:uid="{00000000-0005-0000-0000-000039270000}"/>
    <cellStyle name="20% - Accent1 2 3 4 6 2 2 2" xfId="10231" xr:uid="{00000000-0005-0000-0000-00003A270000}"/>
    <cellStyle name="20% - Accent1 2 3 4 6 2 3" xfId="10232" xr:uid="{00000000-0005-0000-0000-00003B270000}"/>
    <cellStyle name="20% - Accent1 2 3 4 6 3" xfId="10233" xr:uid="{00000000-0005-0000-0000-00003C270000}"/>
    <cellStyle name="20% - Accent1 2 3 4 6 3 2" xfId="10234" xr:uid="{00000000-0005-0000-0000-00003D270000}"/>
    <cellStyle name="20% - Accent1 2 3 4 6 4" xfId="10235" xr:uid="{00000000-0005-0000-0000-00003E270000}"/>
    <cellStyle name="20% - Accent1 2 3 4 7" xfId="10236" xr:uid="{00000000-0005-0000-0000-00003F270000}"/>
    <cellStyle name="20% - Accent1 2 3 4 7 2" xfId="10237" xr:uid="{00000000-0005-0000-0000-000040270000}"/>
    <cellStyle name="20% - Accent1 2 3 4 7 2 2" xfId="10238" xr:uid="{00000000-0005-0000-0000-000041270000}"/>
    <cellStyle name="20% - Accent1 2 3 4 7 3" xfId="10239" xr:uid="{00000000-0005-0000-0000-000042270000}"/>
    <cellStyle name="20% - Accent1 2 3 4 8" xfId="10240" xr:uid="{00000000-0005-0000-0000-000043270000}"/>
    <cellStyle name="20% - Accent1 2 3 4 8 2" xfId="10241" xr:uid="{00000000-0005-0000-0000-000044270000}"/>
    <cellStyle name="20% - Accent1 2 3 4 8 2 2" xfId="10242" xr:uid="{00000000-0005-0000-0000-000045270000}"/>
    <cellStyle name="20% - Accent1 2 3 4 8 3" xfId="10243" xr:uid="{00000000-0005-0000-0000-000046270000}"/>
    <cellStyle name="20% - Accent1 2 3 4 9" xfId="10244" xr:uid="{00000000-0005-0000-0000-000047270000}"/>
    <cellStyle name="20% - Accent1 2 3 4 9 2" xfId="10245" xr:uid="{00000000-0005-0000-0000-000048270000}"/>
    <cellStyle name="20% - Accent1 2 3 5" xfId="10246" xr:uid="{00000000-0005-0000-0000-000049270000}"/>
    <cellStyle name="20% - Accent1 2 3 5 10" xfId="10247" xr:uid="{00000000-0005-0000-0000-00004A270000}"/>
    <cellStyle name="20% - Accent1 2 3 5 10 2" xfId="10248" xr:uid="{00000000-0005-0000-0000-00004B270000}"/>
    <cellStyle name="20% - Accent1 2 3 5 11" xfId="10249" xr:uid="{00000000-0005-0000-0000-00004C270000}"/>
    <cellStyle name="20% - Accent1 2 3 5 2" xfId="10250" xr:uid="{00000000-0005-0000-0000-00004D270000}"/>
    <cellStyle name="20% - Accent1 2 3 5 2 2" xfId="10251" xr:uid="{00000000-0005-0000-0000-00004E270000}"/>
    <cellStyle name="20% - Accent1 2 3 5 2 2 2" xfId="10252" xr:uid="{00000000-0005-0000-0000-00004F270000}"/>
    <cellStyle name="20% - Accent1 2 3 5 2 2 2 2" xfId="10253" xr:uid="{00000000-0005-0000-0000-000050270000}"/>
    <cellStyle name="20% - Accent1 2 3 5 2 2 2 2 2" xfId="10254" xr:uid="{00000000-0005-0000-0000-000051270000}"/>
    <cellStyle name="20% - Accent1 2 3 5 2 2 2 3" xfId="10255" xr:uid="{00000000-0005-0000-0000-000052270000}"/>
    <cellStyle name="20% - Accent1 2 3 5 2 2 3" xfId="10256" xr:uid="{00000000-0005-0000-0000-000053270000}"/>
    <cellStyle name="20% - Accent1 2 3 5 2 2 3 2" xfId="10257" xr:uid="{00000000-0005-0000-0000-000054270000}"/>
    <cellStyle name="20% - Accent1 2 3 5 2 2 4" xfId="10258" xr:uid="{00000000-0005-0000-0000-000055270000}"/>
    <cellStyle name="20% - Accent1 2 3 5 2 3" xfId="10259" xr:uid="{00000000-0005-0000-0000-000056270000}"/>
    <cellStyle name="20% - Accent1 2 3 5 2 3 2" xfId="10260" xr:uid="{00000000-0005-0000-0000-000057270000}"/>
    <cellStyle name="20% - Accent1 2 3 5 2 3 2 2" xfId="10261" xr:uid="{00000000-0005-0000-0000-000058270000}"/>
    <cellStyle name="20% - Accent1 2 3 5 2 3 2 2 2" xfId="10262" xr:uid="{00000000-0005-0000-0000-000059270000}"/>
    <cellStyle name="20% - Accent1 2 3 5 2 3 2 3" xfId="10263" xr:uid="{00000000-0005-0000-0000-00005A270000}"/>
    <cellStyle name="20% - Accent1 2 3 5 2 3 3" xfId="10264" xr:uid="{00000000-0005-0000-0000-00005B270000}"/>
    <cellStyle name="20% - Accent1 2 3 5 2 3 3 2" xfId="10265" xr:uid="{00000000-0005-0000-0000-00005C270000}"/>
    <cellStyle name="20% - Accent1 2 3 5 2 3 4" xfId="10266" xr:uid="{00000000-0005-0000-0000-00005D270000}"/>
    <cellStyle name="20% - Accent1 2 3 5 2 4" xfId="10267" xr:uid="{00000000-0005-0000-0000-00005E270000}"/>
    <cellStyle name="20% - Accent1 2 3 5 2 4 2" xfId="10268" xr:uid="{00000000-0005-0000-0000-00005F270000}"/>
    <cellStyle name="20% - Accent1 2 3 5 2 4 2 2" xfId="10269" xr:uid="{00000000-0005-0000-0000-000060270000}"/>
    <cellStyle name="20% - Accent1 2 3 5 2 4 2 2 2" xfId="10270" xr:uid="{00000000-0005-0000-0000-000061270000}"/>
    <cellStyle name="20% - Accent1 2 3 5 2 4 2 3" xfId="10271" xr:uid="{00000000-0005-0000-0000-000062270000}"/>
    <cellStyle name="20% - Accent1 2 3 5 2 4 3" xfId="10272" xr:uid="{00000000-0005-0000-0000-000063270000}"/>
    <cellStyle name="20% - Accent1 2 3 5 2 4 3 2" xfId="10273" xr:uid="{00000000-0005-0000-0000-000064270000}"/>
    <cellStyle name="20% - Accent1 2 3 5 2 4 4" xfId="10274" xr:uid="{00000000-0005-0000-0000-000065270000}"/>
    <cellStyle name="20% - Accent1 2 3 5 2 5" xfId="10275" xr:uid="{00000000-0005-0000-0000-000066270000}"/>
    <cellStyle name="20% - Accent1 2 3 5 2 5 2" xfId="10276" xr:uid="{00000000-0005-0000-0000-000067270000}"/>
    <cellStyle name="20% - Accent1 2 3 5 2 5 2 2" xfId="10277" xr:uid="{00000000-0005-0000-0000-000068270000}"/>
    <cellStyle name="20% - Accent1 2 3 5 2 5 3" xfId="10278" xr:uid="{00000000-0005-0000-0000-000069270000}"/>
    <cellStyle name="20% - Accent1 2 3 5 2 6" xfId="10279" xr:uid="{00000000-0005-0000-0000-00006A270000}"/>
    <cellStyle name="20% - Accent1 2 3 5 2 6 2" xfId="10280" xr:uid="{00000000-0005-0000-0000-00006B270000}"/>
    <cellStyle name="20% - Accent1 2 3 5 2 6 2 2" xfId="10281" xr:uid="{00000000-0005-0000-0000-00006C270000}"/>
    <cellStyle name="20% - Accent1 2 3 5 2 6 3" xfId="10282" xr:uid="{00000000-0005-0000-0000-00006D270000}"/>
    <cellStyle name="20% - Accent1 2 3 5 2 7" xfId="10283" xr:uid="{00000000-0005-0000-0000-00006E270000}"/>
    <cellStyle name="20% - Accent1 2 3 5 2 7 2" xfId="10284" xr:uid="{00000000-0005-0000-0000-00006F270000}"/>
    <cellStyle name="20% - Accent1 2 3 5 2 8" xfId="10285" xr:uid="{00000000-0005-0000-0000-000070270000}"/>
    <cellStyle name="20% - Accent1 2 3 5 2 8 2" xfId="10286" xr:uid="{00000000-0005-0000-0000-000071270000}"/>
    <cellStyle name="20% - Accent1 2 3 5 2 9" xfId="10287" xr:uid="{00000000-0005-0000-0000-000072270000}"/>
    <cellStyle name="20% - Accent1 2 3 5 3" xfId="10288" xr:uid="{00000000-0005-0000-0000-000073270000}"/>
    <cellStyle name="20% - Accent1 2 3 5 3 2" xfId="10289" xr:uid="{00000000-0005-0000-0000-000074270000}"/>
    <cellStyle name="20% - Accent1 2 3 5 3 2 2" xfId="10290" xr:uid="{00000000-0005-0000-0000-000075270000}"/>
    <cellStyle name="20% - Accent1 2 3 5 3 2 2 2" xfId="10291" xr:uid="{00000000-0005-0000-0000-000076270000}"/>
    <cellStyle name="20% - Accent1 2 3 5 3 2 2 2 2" xfId="10292" xr:uid="{00000000-0005-0000-0000-000077270000}"/>
    <cellStyle name="20% - Accent1 2 3 5 3 2 2 3" xfId="10293" xr:uid="{00000000-0005-0000-0000-000078270000}"/>
    <cellStyle name="20% - Accent1 2 3 5 3 2 3" xfId="10294" xr:uid="{00000000-0005-0000-0000-000079270000}"/>
    <cellStyle name="20% - Accent1 2 3 5 3 2 3 2" xfId="10295" xr:uid="{00000000-0005-0000-0000-00007A270000}"/>
    <cellStyle name="20% - Accent1 2 3 5 3 2 4" xfId="10296" xr:uid="{00000000-0005-0000-0000-00007B270000}"/>
    <cellStyle name="20% - Accent1 2 3 5 3 3" xfId="10297" xr:uid="{00000000-0005-0000-0000-00007C270000}"/>
    <cellStyle name="20% - Accent1 2 3 5 3 3 2" xfId="10298" xr:uid="{00000000-0005-0000-0000-00007D270000}"/>
    <cellStyle name="20% - Accent1 2 3 5 3 3 2 2" xfId="10299" xr:uid="{00000000-0005-0000-0000-00007E270000}"/>
    <cellStyle name="20% - Accent1 2 3 5 3 3 2 2 2" xfId="10300" xr:uid="{00000000-0005-0000-0000-00007F270000}"/>
    <cellStyle name="20% - Accent1 2 3 5 3 3 2 3" xfId="10301" xr:uid="{00000000-0005-0000-0000-000080270000}"/>
    <cellStyle name="20% - Accent1 2 3 5 3 3 3" xfId="10302" xr:uid="{00000000-0005-0000-0000-000081270000}"/>
    <cellStyle name="20% - Accent1 2 3 5 3 3 3 2" xfId="10303" xr:uid="{00000000-0005-0000-0000-000082270000}"/>
    <cellStyle name="20% - Accent1 2 3 5 3 3 4" xfId="10304" xr:uid="{00000000-0005-0000-0000-000083270000}"/>
    <cellStyle name="20% - Accent1 2 3 5 3 4" xfId="10305" xr:uid="{00000000-0005-0000-0000-000084270000}"/>
    <cellStyle name="20% - Accent1 2 3 5 3 4 2" xfId="10306" xr:uid="{00000000-0005-0000-0000-000085270000}"/>
    <cellStyle name="20% - Accent1 2 3 5 3 4 2 2" xfId="10307" xr:uid="{00000000-0005-0000-0000-000086270000}"/>
    <cellStyle name="20% - Accent1 2 3 5 3 4 2 2 2" xfId="10308" xr:uid="{00000000-0005-0000-0000-000087270000}"/>
    <cellStyle name="20% - Accent1 2 3 5 3 4 2 3" xfId="10309" xr:uid="{00000000-0005-0000-0000-000088270000}"/>
    <cellStyle name="20% - Accent1 2 3 5 3 4 3" xfId="10310" xr:uid="{00000000-0005-0000-0000-000089270000}"/>
    <cellStyle name="20% - Accent1 2 3 5 3 4 3 2" xfId="10311" xr:uid="{00000000-0005-0000-0000-00008A270000}"/>
    <cellStyle name="20% - Accent1 2 3 5 3 4 4" xfId="10312" xr:uid="{00000000-0005-0000-0000-00008B270000}"/>
    <cellStyle name="20% - Accent1 2 3 5 3 5" xfId="10313" xr:uid="{00000000-0005-0000-0000-00008C270000}"/>
    <cellStyle name="20% - Accent1 2 3 5 3 5 2" xfId="10314" xr:uid="{00000000-0005-0000-0000-00008D270000}"/>
    <cellStyle name="20% - Accent1 2 3 5 3 5 2 2" xfId="10315" xr:uid="{00000000-0005-0000-0000-00008E270000}"/>
    <cellStyle name="20% - Accent1 2 3 5 3 5 3" xfId="10316" xr:uid="{00000000-0005-0000-0000-00008F270000}"/>
    <cellStyle name="20% - Accent1 2 3 5 3 6" xfId="10317" xr:uid="{00000000-0005-0000-0000-000090270000}"/>
    <cellStyle name="20% - Accent1 2 3 5 3 6 2" xfId="10318" xr:uid="{00000000-0005-0000-0000-000091270000}"/>
    <cellStyle name="20% - Accent1 2 3 5 3 6 2 2" xfId="10319" xr:uid="{00000000-0005-0000-0000-000092270000}"/>
    <cellStyle name="20% - Accent1 2 3 5 3 6 3" xfId="10320" xr:uid="{00000000-0005-0000-0000-000093270000}"/>
    <cellStyle name="20% - Accent1 2 3 5 3 7" xfId="10321" xr:uid="{00000000-0005-0000-0000-000094270000}"/>
    <cellStyle name="20% - Accent1 2 3 5 3 7 2" xfId="10322" xr:uid="{00000000-0005-0000-0000-000095270000}"/>
    <cellStyle name="20% - Accent1 2 3 5 3 8" xfId="10323" xr:uid="{00000000-0005-0000-0000-000096270000}"/>
    <cellStyle name="20% - Accent1 2 3 5 3 8 2" xfId="10324" xr:uid="{00000000-0005-0000-0000-000097270000}"/>
    <cellStyle name="20% - Accent1 2 3 5 3 9" xfId="10325" xr:uid="{00000000-0005-0000-0000-000098270000}"/>
    <cellStyle name="20% - Accent1 2 3 5 4" xfId="10326" xr:uid="{00000000-0005-0000-0000-000099270000}"/>
    <cellStyle name="20% - Accent1 2 3 5 4 2" xfId="10327" xr:uid="{00000000-0005-0000-0000-00009A270000}"/>
    <cellStyle name="20% - Accent1 2 3 5 4 2 2" xfId="10328" xr:uid="{00000000-0005-0000-0000-00009B270000}"/>
    <cellStyle name="20% - Accent1 2 3 5 4 2 2 2" xfId="10329" xr:uid="{00000000-0005-0000-0000-00009C270000}"/>
    <cellStyle name="20% - Accent1 2 3 5 4 2 3" xfId="10330" xr:uid="{00000000-0005-0000-0000-00009D270000}"/>
    <cellStyle name="20% - Accent1 2 3 5 4 3" xfId="10331" xr:uid="{00000000-0005-0000-0000-00009E270000}"/>
    <cellStyle name="20% - Accent1 2 3 5 4 3 2" xfId="10332" xr:uid="{00000000-0005-0000-0000-00009F270000}"/>
    <cellStyle name="20% - Accent1 2 3 5 4 4" xfId="10333" xr:uid="{00000000-0005-0000-0000-0000A0270000}"/>
    <cellStyle name="20% - Accent1 2 3 5 5" xfId="10334" xr:uid="{00000000-0005-0000-0000-0000A1270000}"/>
    <cellStyle name="20% - Accent1 2 3 5 5 2" xfId="10335" xr:uid="{00000000-0005-0000-0000-0000A2270000}"/>
    <cellStyle name="20% - Accent1 2 3 5 5 2 2" xfId="10336" xr:uid="{00000000-0005-0000-0000-0000A3270000}"/>
    <cellStyle name="20% - Accent1 2 3 5 5 2 2 2" xfId="10337" xr:uid="{00000000-0005-0000-0000-0000A4270000}"/>
    <cellStyle name="20% - Accent1 2 3 5 5 2 3" xfId="10338" xr:uid="{00000000-0005-0000-0000-0000A5270000}"/>
    <cellStyle name="20% - Accent1 2 3 5 5 3" xfId="10339" xr:uid="{00000000-0005-0000-0000-0000A6270000}"/>
    <cellStyle name="20% - Accent1 2 3 5 5 3 2" xfId="10340" xr:uid="{00000000-0005-0000-0000-0000A7270000}"/>
    <cellStyle name="20% - Accent1 2 3 5 5 4" xfId="10341" xr:uid="{00000000-0005-0000-0000-0000A8270000}"/>
    <cellStyle name="20% - Accent1 2 3 5 6" xfId="10342" xr:uid="{00000000-0005-0000-0000-0000A9270000}"/>
    <cellStyle name="20% - Accent1 2 3 5 6 2" xfId="10343" xr:uid="{00000000-0005-0000-0000-0000AA270000}"/>
    <cellStyle name="20% - Accent1 2 3 5 6 2 2" xfId="10344" xr:uid="{00000000-0005-0000-0000-0000AB270000}"/>
    <cellStyle name="20% - Accent1 2 3 5 6 2 2 2" xfId="10345" xr:uid="{00000000-0005-0000-0000-0000AC270000}"/>
    <cellStyle name="20% - Accent1 2 3 5 6 2 3" xfId="10346" xr:uid="{00000000-0005-0000-0000-0000AD270000}"/>
    <cellStyle name="20% - Accent1 2 3 5 6 3" xfId="10347" xr:uid="{00000000-0005-0000-0000-0000AE270000}"/>
    <cellStyle name="20% - Accent1 2 3 5 6 3 2" xfId="10348" xr:uid="{00000000-0005-0000-0000-0000AF270000}"/>
    <cellStyle name="20% - Accent1 2 3 5 6 4" xfId="10349" xr:uid="{00000000-0005-0000-0000-0000B0270000}"/>
    <cellStyle name="20% - Accent1 2 3 5 7" xfId="10350" xr:uid="{00000000-0005-0000-0000-0000B1270000}"/>
    <cellStyle name="20% - Accent1 2 3 5 7 2" xfId="10351" xr:uid="{00000000-0005-0000-0000-0000B2270000}"/>
    <cellStyle name="20% - Accent1 2 3 5 7 2 2" xfId="10352" xr:uid="{00000000-0005-0000-0000-0000B3270000}"/>
    <cellStyle name="20% - Accent1 2 3 5 7 3" xfId="10353" xr:uid="{00000000-0005-0000-0000-0000B4270000}"/>
    <cellStyle name="20% - Accent1 2 3 5 8" xfId="10354" xr:uid="{00000000-0005-0000-0000-0000B5270000}"/>
    <cellStyle name="20% - Accent1 2 3 5 8 2" xfId="10355" xr:uid="{00000000-0005-0000-0000-0000B6270000}"/>
    <cellStyle name="20% - Accent1 2 3 5 8 2 2" xfId="10356" xr:uid="{00000000-0005-0000-0000-0000B7270000}"/>
    <cellStyle name="20% - Accent1 2 3 5 8 3" xfId="10357" xr:uid="{00000000-0005-0000-0000-0000B8270000}"/>
    <cellStyle name="20% - Accent1 2 3 5 9" xfId="10358" xr:uid="{00000000-0005-0000-0000-0000B9270000}"/>
    <cellStyle name="20% - Accent1 2 3 5 9 2" xfId="10359" xr:uid="{00000000-0005-0000-0000-0000BA270000}"/>
    <cellStyle name="20% - Accent1 2 3 6" xfId="10360" xr:uid="{00000000-0005-0000-0000-0000BB270000}"/>
    <cellStyle name="20% - Accent1 2 3 6 10" xfId="10361" xr:uid="{00000000-0005-0000-0000-0000BC270000}"/>
    <cellStyle name="20% - Accent1 2 3 6 10 2" xfId="10362" xr:uid="{00000000-0005-0000-0000-0000BD270000}"/>
    <cellStyle name="20% - Accent1 2 3 6 11" xfId="10363" xr:uid="{00000000-0005-0000-0000-0000BE270000}"/>
    <cellStyle name="20% - Accent1 2 3 6 2" xfId="10364" xr:uid="{00000000-0005-0000-0000-0000BF270000}"/>
    <cellStyle name="20% - Accent1 2 3 6 2 2" xfId="10365" xr:uid="{00000000-0005-0000-0000-0000C0270000}"/>
    <cellStyle name="20% - Accent1 2 3 6 2 2 2" xfId="10366" xr:uid="{00000000-0005-0000-0000-0000C1270000}"/>
    <cellStyle name="20% - Accent1 2 3 6 2 2 2 2" xfId="10367" xr:uid="{00000000-0005-0000-0000-0000C2270000}"/>
    <cellStyle name="20% - Accent1 2 3 6 2 2 2 2 2" xfId="10368" xr:uid="{00000000-0005-0000-0000-0000C3270000}"/>
    <cellStyle name="20% - Accent1 2 3 6 2 2 2 3" xfId="10369" xr:uid="{00000000-0005-0000-0000-0000C4270000}"/>
    <cellStyle name="20% - Accent1 2 3 6 2 2 3" xfId="10370" xr:uid="{00000000-0005-0000-0000-0000C5270000}"/>
    <cellStyle name="20% - Accent1 2 3 6 2 2 3 2" xfId="10371" xr:uid="{00000000-0005-0000-0000-0000C6270000}"/>
    <cellStyle name="20% - Accent1 2 3 6 2 2 4" xfId="10372" xr:uid="{00000000-0005-0000-0000-0000C7270000}"/>
    <cellStyle name="20% - Accent1 2 3 6 2 3" xfId="10373" xr:uid="{00000000-0005-0000-0000-0000C8270000}"/>
    <cellStyle name="20% - Accent1 2 3 6 2 3 2" xfId="10374" xr:uid="{00000000-0005-0000-0000-0000C9270000}"/>
    <cellStyle name="20% - Accent1 2 3 6 2 3 2 2" xfId="10375" xr:uid="{00000000-0005-0000-0000-0000CA270000}"/>
    <cellStyle name="20% - Accent1 2 3 6 2 3 2 2 2" xfId="10376" xr:uid="{00000000-0005-0000-0000-0000CB270000}"/>
    <cellStyle name="20% - Accent1 2 3 6 2 3 2 3" xfId="10377" xr:uid="{00000000-0005-0000-0000-0000CC270000}"/>
    <cellStyle name="20% - Accent1 2 3 6 2 3 3" xfId="10378" xr:uid="{00000000-0005-0000-0000-0000CD270000}"/>
    <cellStyle name="20% - Accent1 2 3 6 2 3 3 2" xfId="10379" xr:uid="{00000000-0005-0000-0000-0000CE270000}"/>
    <cellStyle name="20% - Accent1 2 3 6 2 3 4" xfId="10380" xr:uid="{00000000-0005-0000-0000-0000CF270000}"/>
    <cellStyle name="20% - Accent1 2 3 6 2 4" xfId="10381" xr:uid="{00000000-0005-0000-0000-0000D0270000}"/>
    <cellStyle name="20% - Accent1 2 3 6 2 4 2" xfId="10382" xr:uid="{00000000-0005-0000-0000-0000D1270000}"/>
    <cellStyle name="20% - Accent1 2 3 6 2 4 2 2" xfId="10383" xr:uid="{00000000-0005-0000-0000-0000D2270000}"/>
    <cellStyle name="20% - Accent1 2 3 6 2 4 2 2 2" xfId="10384" xr:uid="{00000000-0005-0000-0000-0000D3270000}"/>
    <cellStyle name="20% - Accent1 2 3 6 2 4 2 3" xfId="10385" xr:uid="{00000000-0005-0000-0000-0000D4270000}"/>
    <cellStyle name="20% - Accent1 2 3 6 2 4 3" xfId="10386" xr:uid="{00000000-0005-0000-0000-0000D5270000}"/>
    <cellStyle name="20% - Accent1 2 3 6 2 4 3 2" xfId="10387" xr:uid="{00000000-0005-0000-0000-0000D6270000}"/>
    <cellStyle name="20% - Accent1 2 3 6 2 4 4" xfId="10388" xr:uid="{00000000-0005-0000-0000-0000D7270000}"/>
    <cellStyle name="20% - Accent1 2 3 6 2 5" xfId="10389" xr:uid="{00000000-0005-0000-0000-0000D8270000}"/>
    <cellStyle name="20% - Accent1 2 3 6 2 5 2" xfId="10390" xr:uid="{00000000-0005-0000-0000-0000D9270000}"/>
    <cellStyle name="20% - Accent1 2 3 6 2 5 2 2" xfId="10391" xr:uid="{00000000-0005-0000-0000-0000DA270000}"/>
    <cellStyle name="20% - Accent1 2 3 6 2 5 3" xfId="10392" xr:uid="{00000000-0005-0000-0000-0000DB270000}"/>
    <cellStyle name="20% - Accent1 2 3 6 2 6" xfId="10393" xr:uid="{00000000-0005-0000-0000-0000DC270000}"/>
    <cellStyle name="20% - Accent1 2 3 6 2 6 2" xfId="10394" xr:uid="{00000000-0005-0000-0000-0000DD270000}"/>
    <cellStyle name="20% - Accent1 2 3 6 2 6 2 2" xfId="10395" xr:uid="{00000000-0005-0000-0000-0000DE270000}"/>
    <cellStyle name="20% - Accent1 2 3 6 2 6 3" xfId="10396" xr:uid="{00000000-0005-0000-0000-0000DF270000}"/>
    <cellStyle name="20% - Accent1 2 3 6 2 7" xfId="10397" xr:uid="{00000000-0005-0000-0000-0000E0270000}"/>
    <cellStyle name="20% - Accent1 2 3 6 2 7 2" xfId="10398" xr:uid="{00000000-0005-0000-0000-0000E1270000}"/>
    <cellStyle name="20% - Accent1 2 3 6 2 8" xfId="10399" xr:uid="{00000000-0005-0000-0000-0000E2270000}"/>
    <cellStyle name="20% - Accent1 2 3 6 2 8 2" xfId="10400" xr:uid="{00000000-0005-0000-0000-0000E3270000}"/>
    <cellStyle name="20% - Accent1 2 3 6 2 9" xfId="10401" xr:uid="{00000000-0005-0000-0000-0000E4270000}"/>
    <cellStyle name="20% - Accent1 2 3 6 3" xfId="10402" xr:uid="{00000000-0005-0000-0000-0000E5270000}"/>
    <cellStyle name="20% - Accent1 2 3 6 3 2" xfId="10403" xr:uid="{00000000-0005-0000-0000-0000E6270000}"/>
    <cellStyle name="20% - Accent1 2 3 6 3 2 2" xfId="10404" xr:uid="{00000000-0005-0000-0000-0000E7270000}"/>
    <cellStyle name="20% - Accent1 2 3 6 3 2 2 2" xfId="10405" xr:uid="{00000000-0005-0000-0000-0000E8270000}"/>
    <cellStyle name="20% - Accent1 2 3 6 3 2 2 2 2" xfId="10406" xr:uid="{00000000-0005-0000-0000-0000E9270000}"/>
    <cellStyle name="20% - Accent1 2 3 6 3 2 2 3" xfId="10407" xr:uid="{00000000-0005-0000-0000-0000EA270000}"/>
    <cellStyle name="20% - Accent1 2 3 6 3 2 3" xfId="10408" xr:uid="{00000000-0005-0000-0000-0000EB270000}"/>
    <cellStyle name="20% - Accent1 2 3 6 3 2 3 2" xfId="10409" xr:uid="{00000000-0005-0000-0000-0000EC270000}"/>
    <cellStyle name="20% - Accent1 2 3 6 3 2 4" xfId="10410" xr:uid="{00000000-0005-0000-0000-0000ED270000}"/>
    <cellStyle name="20% - Accent1 2 3 6 3 3" xfId="10411" xr:uid="{00000000-0005-0000-0000-0000EE270000}"/>
    <cellStyle name="20% - Accent1 2 3 6 3 3 2" xfId="10412" xr:uid="{00000000-0005-0000-0000-0000EF270000}"/>
    <cellStyle name="20% - Accent1 2 3 6 3 3 2 2" xfId="10413" xr:uid="{00000000-0005-0000-0000-0000F0270000}"/>
    <cellStyle name="20% - Accent1 2 3 6 3 3 2 2 2" xfId="10414" xr:uid="{00000000-0005-0000-0000-0000F1270000}"/>
    <cellStyle name="20% - Accent1 2 3 6 3 3 2 3" xfId="10415" xr:uid="{00000000-0005-0000-0000-0000F2270000}"/>
    <cellStyle name="20% - Accent1 2 3 6 3 3 3" xfId="10416" xr:uid="{00000000-0005-0000-0000-0000F3270000}"/>
    <cellStyle name="20% - Accent1 2 3 6 3 3 3 2" xfId="10417" xr:uid="{00000000-0005-0000-0000-0000F4270000}"/>
    <cellStyle name="20% - Accent1 2 3 6 3 3 4" xfId="10418" xr:uid="{00000000-0005-0000-0000-0000F5270000}"/>
    <cellStyle name="20% - Accent1 2 3 6 3 4" xfId="10419" xr:uid="{00000000-0005-0000-0000-0000F6270000}"/>
    <cellStyle name="20% - Accent1 2 3 6 3 4 2" xfId="10420" xr:uid="{00000000-0005-0000-0000-0000F7270000}"/>
    <cellStyle name="20% - Accent1 2 3 6 3 4 2 2" xfId="10421" xr:uid="{00000000-0005-0000-0000-0000F8270000}"/>
    <cellStyle name="20% - Accent1 2 3 6 3 4 2 2 2" xfId="10422" xr:uid="{00000000-0005-0000-0000-0000F9270000}"/>
    <cellStyle name="20% - Accent1 2 3 6 3 4 2 3" xfId="10423" xr:uid="{00000000-0005-0000-0000-0000FA270000}"/>
    <cellStyle name="20% - Accent1 2 3 6 3 4 3" xfId="10424" xr:uid="{00000000-0005-0000-0000-0000FB270000}"/>
    <cellStyle name="20% - Accent1 2 3 6 3 4 3 2" xfId="10425" xr:uid="{00000000-0005-0000-0000-0000FC270000}"/>
    <cellStyle name="20% - Accent1 2 3 6 3 4 4" xfId="10426" xr:uid="{00000000-0005-0000-0000-0000FD270000}"/>
    <cellStyle name="20% - Accent1 2 3 6 3 5" xfId="10427" xr:uid="{00000000-0005-0000-0000-0000FE270000}"/>
    <cellStyle name="20% - Accent1 2 3 6 3 5 2" xfId="10428" xr:uid="{00000000-0005-0000-0000-0000FF270000}"/>
    <cellStyle name="20% - Accent1 2 3 6 3 5 2 2" xfId="10429" xr:uid="{00000000-0005-0000-0000-000000280000}"/>
    <cellStyle name="20% - Accent1 2 3 6 3 5 3" xfId="10430" xr:uid="{00000000-0005-0000-0000-000001280000}"/>
    <cellStyle name="20% - Accent1 2 3 6 3 6" xfId="10431" xr:uid="{00000000-0005-0000-0000-000002280000}"/>
    <cellStyle name="20% - Accent1 2 3 6 3 6 2" xfId="10432" xr:uid="{00000000-0005-0000-0000-000003280000}"/>
    <cellStyle name="20% - Accent1 2 3 6 3 6 2 2" xfId="10433" xr:uid="{00000000-0005-0000-0000-000004280000}"/>
    <cellStyle name="20% - Accent1 2 3 6 3 6 3" xfId="10434" xr:uid="{00000000-0005-0000-0000-000005280000}"/>
    <cellStyle name="20% - Accent1 2 3 6 3 7" xfId="10435" xr:uid="{00000000-0005-0000-0000-000006280000}"/>
    <cellStyle name="20% - Accent1 2 3 6 3 7 2" xfId="10436" xr:uid="{00000000-0005-0000-0000-000007280000}"/>
    <cellStyle name="20% - Accent1 2 3 6 3 8" xfId="10437" xr:uid="{00000000-0005-0000-0000-000008280000}"/>
    <cellStyle name="20% - Accent1 2 3 6 3 8 2" xfId="10438" xr:uid="{00000000-0005-0000-0000-000009280000}"/>
    <cellStyle name="20% - Accent1 2 3 6 3 9" xfId="10439" xr:uid="{00000000-0005-0000-0000-00000A280000}"/>
    <cellStyle name="20% - Accent1 2 3 6 4" xfId="10440" xr:uid="{00000000-0005-0000-0000-00000B280000}"/>
    <cellStyle name="20% - Accent1 2 3 6 4 2" xfId="10441" xr:uid="{00000000-0005-0000-0000-00000C280000}"/>
    <cellStyle name="20% - Accent1 2 3 6 4 2 2" xfId="10442" xr:uid="{00000000-0005-0000-0000-00000D280000}"/>
    <cellStyle name="20% - Accent1 2 3 6 4 2 2 2" xfId="10443" xr:uid="{00000000-0005-0000-0000-00000E280000}"/>
    <cellStyle name="20% - Accent1 2 3 6 4 2 3" xfId="10444" xr:uid="{00000000-0005-0000-0000-00000F280000}"/>
    <cellStyle name="20% - Accent1 2 3 6 4 3" xfId="10445" xr:uid="{00000000-0005-0000-0000-000010280000}"/>
    <cellStyle name="20% - Accent1 2 3 6 4 3 2" xfId="10446" xr:uid="{00000000-0005-0000-0000-000011280000}"/>
    <cellStyle name="20% - Accent1 2 3 6 4 4" xfId="10447" xr:uid="{00000000-0005-0000-0000-000012280000}"/>
    <cellStyle name="20% - Accent1 2 3 6 5" xfId="10448" xr:uid="{00000000-0005-0000-0000-000013280000}"/>
    <cellStyle name="20% - Accent1 2 3 6 5 2" xfId="10449" xr:uid="{00000000-0005-0000-0000-000014280000}"/>
    <cellStyle name="20% - Accent1 2 3 6 5 2 2" xfId="10450" xr:uid="{00000000-0005-0000-0000-000015280000}"/>
    <cellStyle name="20% - Accent1 2 3 6 5 2 2 2" xfId="10451" xr:uid="{00000000-0005-0000-0000-000016280000}"/>
    <cellStyle name="20% - Accent1 2 3 6 5 2 3" xfId="10452" xr:uid="{00000000-0005-0000-0000-000017280000}"/>
    <cellStyle name="20% - Accent1 2 3 6 5 3" xfId="10453" xr:uid="{00000000-0005-0000-0000-000018280000}"/>
    <cellStyle name="20% - Accent1 2 3 6 5 3 2" xfId="10454" xr:uid="{00000000-0005-0000-0000-000019280000}"/>
    <cellStyle name="20% - Accent1 2 3 6 5 4" xfId="10455" xr:uid="{00000000-0005-0000-0000-00001A280000}"/>
    <cellStyle name="20% - Accent1 2 3 6 6" xfId="10456" xr:uid="{00000000-0005-0000-0000-00001B280000}"/>
    <cellStyle name="20% - Accent1 2 3 6 6 2" xfId="10457" xr:uid="{00000000-0005-0000-0000-00001C280000}"/>
    <cellStyle name="20% - Accent1 2 3 6 6 2 2" xfId="10458" xr:uid="{00000000-0005-0000-0000-00001D280000}"/>
    <cellStyle name="20% - Accent1 2 3 6 6 2 2 2" xfId="10459" xr:uid="{00000000-0005-0000-0000-00001E280000}"/>
    <cellStyle name="20% - Accent1 2 3 6 6 2 3" xfId="10460" xr:uid="{00000000-0005-0000-0000-00001F280000}"/>
    <cellStyle name="20% - Accent1 2 3 6 6 3" xfId="10461" xr:uid="{00000000-0005-0000-0000-000020280000}"/>
    <cellStyle name="20% - Accent1 2 3 6 6 3 2" xfId="10462" xr:uid="{00000000-0005-0000-0000-000021280000}"/>
    <cellStyle name="20% - Accent1 2 3 6 6 4" xfId="10463" xr:uid="{00000000-0005-0000-0000-000022280000}"/>
    <cellStyle name="20% - Accent1 2 3 6 7" xfId="10464" xr:uid="{00000000-0005-0000-0000-000023280000}"/>
    <cellStyle name="20% - Accent1 2 3 6 7 2" xfId="10465" xr:uid="{00000000-0005-0000-0000-000024280000}"/>
    <cellStyle name="20% - Accent1 2 3 6 7 2 2" xfId="10466" xr:uid="{00000000-0005-0000-0000-000025280000}"/>
    <cellStyle name="20% - Accent1 2 3 6 7 3" xfId="10467" xr:uid="{00000000-0005-0000-0000-000026280000}"/>
    <cellStyle name="20% - Accent1 2 3 6 8" xfId="10468" xr:uid="{00000000-0005-0000-0000-000027280000}"/>
    <cellStyle name="20% - Accent1 2 3 6 8 2" xfId="10469" xr:uid="{00000000-0005-0000-0000-000028280000}"/>
    <cellStyle name="20% - Accent1 2 3 6 8 2 2" xfId="10470" xr:uid="{00000000-0005-0000-0000-000029280000}"/>
    <cellStyle name="20% - Accent1 2 3 6 8 3" xfId="10471" xr:uid="{00000000-0005-0000-0000-00002A280000}"/>
    <cellStyle name="20% - Accent1 2 3 6 9" xfId="10472" xr:uid="{00000000-0005-0000-0000-00002B280000}"/>
    <cellStyle name="20% - Accent1 2 3 6 9 2" xfId="10473" xr:uid="{00000000-0005-0000-0000-00002C280000}"/>
    <cellStyle name="20% - Accent1 2 3 7" xfId="10474" xr:uid="{00000000-0005-0000-0000-00002D280000}"/>
    <cellStyle name="20% - Accent1 2 3 7 2" xfId="10475" xr:uid="{00000000-0005-0000-0000-00002E280000}"/>
    <cellStyle name="20% - Accent1 2 3 7 2 2" xfId="10476" xr:uid="{00000000-0005-0000-0000-00002F280000}"/>
    <cellStyle name="20% - Accent1 2 3 7 2 2 2" xfId="10477" xr:uid="{00000000-0005-0000-0000-000030280000}"/>
    <cellStyle name="20% - Accent1 2 3 7 2 2 2 2" xfId="10478" xr:uid="{00000000-0005-0000-0000-000031280000}"/>
    <cellStyle name="20% - Accent1 2 3 7 2 2 3" xfId="10479" xr:uid="{00000000-0005-0000-0000-000032280000}"/>
    <cellStyle name="20% - Accent1 2 3 7 2 3" xfId="10480" xr:uid="{00000000-0005-0000-0000-000033280000}"/>
    <cellStyle name="20% - Accent1 2 3 7 2 3 2" xfId="10481" xr:uid="{00000000-0005-0000-0000-000034280000}"/>
    <cellStyle name="20% - Accent1 2 3 7 2 4" xfId="10482" xr:uid="{00000000-0005-0000-0000-000035280000}"/>
    <cellStyle name="20% - Accent1 2 3 7 3" xfId="10483" xr:uid="{00000000-0005-0000-0000-000036280000}"/>
    <cellStyle name="20% - Accent1 2 3 7 3 2" xfId="10484" xr:uid="{00000000-0005-0000-0000-000037280000}"/>
    <cellStyle name="20% - Accent1 2 3 7 3 2 2" xfId="10485" xr:uid="{00000000-0005-0000-0000-000038280000}"/>
    <cellStyle name="20% - Accent1 2 3 7 3 2 2 2" xfId="10486" xr:uid="{00000000-0005-0000-0000-000039280000}"/>
    <cellStyle name="20% - Accent1 2 3 7 3 2 3" xfId="10487" xr:uid="{00000000-0005-0000-0000-00003A280000}"/>
    <cellStyle name="20% - Accent1 2 3 7 3 3" xfId="10488" xr:uid="{00000000-0005-0000-0000-00003B280000}"/>
    <cellStyle name="20% - Accent1 2 3 7 3 3 2" xfId="10489" xr:uid="{00000000-0005-0000-0000-00003C280000}"/>
    <cellStyle name="20% - Accent1 2 3 7 3 4" xfId="10490" xr:uid="{00000000-0005-0000-0000-00003D280000}"/>
    <cellStyle name="20% - Accent1 2 3 7 4" xfId="10491" xr:uid="{00000000-0005-0000-0000-00003E280000}"/>
    <cellStyle name="20% - Accent1 2 3 7 4 2" xfId="10492" xr:uid="{00000000-0005-0000-0000-00003F280000}"/>
    <cellStyle name="20% - Accent1 2 3 7 4 2 2" xfId="10493" xr:uid="{00000000-0005-0000-0000-000040280000}"/>
    <cellStyle name="20% - Accent1 2 3 7 4 2 2 2" xfId="10494" xr:uid="{00000000-0005-0000-0000-000041280000}"/>
    <cellStyle name="20% - Accent1 2 3 7 4 2 3" xfId="10495" xr:uid="{00000000-0005-0000-0000-000042280000}"/>
    <cellStyle name="20% - Accent1 2 3 7 4 3" xfId="10496" xr:uid="{00000000-0005-0000-0000-000043280000}"/>
    <cellStyle name="20% - Accent1 2 3 7 4 3 2" xfId="10497" xr:uid="{00000000-0005-0000-0000-000044280000}"/>
    <cellStyle name="20% - Accent1 2 3 7 4 4" xfId="10498" xr:uid="{00000000-0005-0000-0000-000045280000}"/>
    <cellStyle name="20% - Accent1 2 3 7 5" xfId="10499" xr:uid="{00000000-0005-0000-0000-000046280000}"/>
    <cellStyle name="20% - Accent1 2 3 7 5 2" xfId="10500" xr:uid="{00000000-0005-0000-0000-000047280000}"/>
    <cellStyle name="20% - Accent1 2 3 7 5 2 2" xfId="10501" xr:uid="{00000000-0005-0000-0000-000048280000}"/>
    <cellStyle name="20% - Accent1 2 3 7 5 3" xfId="10502" xr:uid="{00000000-0005-0000-0000-000049280000}"/>
    <cellStyle name="20% - Accent1 2 3 7 6" xfId="10503" xr:uid="{00000000-0005-0000-0000-00004A280000}"/>
    <cellStyle name="20% - Accent1 2 3 7 6 2" xfId="10504" xr:uid="{00000000-0005-0000-0000-00004B280000}"/>
    <cellStyle name="20% - Accent1 2 3 7 6 2 2" xfId="10505" xr:uid="{00000000-0005-0000-0000-00004C280000}"/>
    <cellStyle name="20% - Accent1 2 3 7 6 3" xfId="10506" xr:uid="{00000000-0005-0000-0000-00004D280000}"/>
    <cellStyle name="20% - Accent1 2 3 7 7" xfId="10507" xr:uid="{00000000-0005-0000-0000-00004E280000}"/>
    <cellStyle name="20% - Accent1 2 3 7 7 2" xfId="10508" xr:uid="{00000000-0005-0000-0000-00004F280000}"/>
    <cellStyle name="20% - Accent1 2 3 7 8" xfId="10509" xr:uid="{00000000-0005-0000-0000-000050280000}"/>
    <cellStyle name="20% - Accent1 2 3 7 8 2" xfId="10510" xr:uid="{00000000-0005-0000-0000-000051280000}"/>
    <cellStyle name="20% - Accent1 2 3 7 9" xfId="10511" xr:uid="{00000000-0005-0000-0000-000052280000}"/>
    <cellStyle name="20% - Accent1 2 3 8" xfId="10512" xr:uid="{00000000-0005-0000-0000-000053280000}"/>
    <cellStyle name="20% - Accent1 2 3 8 2" xfId="10513" xr:uid="{00000000-0005-0000-0000-000054280000}"/>
    <cellStyle name="20% - Accent1 2 3 8 2 2" xfId="10514" xr:uid="{00000000-0005-0000-0000-000055280000}"/>
    <cellStyle name="20% - Accent1 2 3 8 2 2 2" xfId="10515" xr:uid="{00000000-0005-0000-0000-000056280000}"/>
    <cellStyle name="20% - Accent1 2 3 8 2 2 2 2" xfId="10516" xr:uid="{00000000-0005-0000-0000-000057280000}"/>
    <cellStyle name="20% - Accent1 2 3 8 2 2 3" xfId="10517" xr:uid="{00000000-0005-0000-0000-000058280000}"/>
    <cellStyle name="20% - Accent1 2 3 8 2 3" xfId="10518" xr:uid="{00000000-0005-0000-0000-000059280000}"/>
    <cellStyle name="20% - Accent1 2 3 8 2 3 2" xfId="10519" xr:uid="{00000000-0005-0000-0000-00005A280000}"/>
    <cellStyle name="20% - Accent1 2 3 8 2 4" xfId="10520" xr:uid="{00000000-0005-0000-0000-00005B280000}"/>
    <cellStyle name="20% - Accent1 2 3 8 3" xfId="10521" xr:uid="{00000000-0005-0000-0000-00005C280000}"/>
    <cellStyle name="20% - Accent1 2 3 8 3 2" xfId="10522" xr:uid="{00000000-0005-0000-0000-00005D280000}"/>
    <cellStyle name="20% - Accent1 2 3 8 3 2 2" xfId="10523" xr:uid="{00000000-0005-0000-0000-00005E280000}"/>
    <cellStyle name="20% - Accent1 2 3 8 3 2 2 2" xfId="10524" xr:uid="{00000000-0005-0000-0000-00005F280000}"/>
    <cellStyle name="20% - Accent1 2 3 8 3 2 3" xfId="10525" xr:uid="{00000000-0005-0000-0000-000060280000}"/>
    <cellStyle name="20% - Accent1 2 3 8 3 3" xfId="10526" xr:uid="{00000000-0005-0000-0000-000061280000}"/>
    <cellStyle name="20% - Accent1 2 3 8 3 3 2" xfId="10527" xr:uid="{00000000-0005-0000-0000-000062280000}"/>
    <cellStyle name="20% - Accent1 2 3 8 3 4" xfId="10528" xr:uid="{00000000-0005-0000-0000-000063280000}"/>
    <cellStyle name="20% - Accent1 2 3 8 4" xfId="10529" xr:uid="{00000000-0005-0000-0000-000064280000}"/>
    <cellStyle name="20% - Accent1 2 3 8 4 2" xfId="10530" xr:uid="{00000000-0005-0000-0000-000065280000}"/>
    <cellStyle name="20% - Accent1 2 3 8 4 2 2" xfId="10531" xr:uid="{00000000-0005-0000-0000-000066280000}"/>
    <cellStyle name="20% - Accent1 2 3 8 4 2 2 2" xfId="10532" xr:uid="{00000000-0005-0000-0000-000067280000}"/>
    <cellStyle name="20% - Accent1 2 3 8 4 2 3" xfId="10533" xr:uid="{00000000-0005-0000-0000-000068280000}"/>
    <cellStyle name="20% - Accent1 2 3 8 4 3" xfId="10534" xr:uid="{00000000-0005-0000-0000-000069280000}"/>
    <cellStyle name="20% - Accent1 2 3 8 4 3 2" xfId="10535" xr:uid="{00000000-0005-0000-0000-00006A280000}"/>
    <cellStyle name="20% - Accent1 2 3 8 4 4" xfId="10536" xr:uid="{00000000-0005-0000-0000-00006B280000}"/>
    <cellStyle name="20% - Accent1 2 3 8 5" xfId="10537" xr:uid="{00000000-0005-0000-0000-00006C280000}"/>
    <cellStyle name="20% - Accent1 2 3 8 5 2" xfId="10538" xr:uid="{00000000-0005-0000-0000-00006D280000}"/>
    <cellStyle name="20% - Accent1 2 3 8 5 2 2" xfId="10539" xr:uid="{00000000-0005-0000-0000-00006E280000}"/>
    <cellStyle name="20% - Accent1 2 3 8 5 3" xfId="10540" xr:uid="{00000000-0005-0000-0000-00006F280000}"/>
    <cellStyle name="20% - Accent1 2 3 8 6" xfId="10541" xr:uid="{00000000-0005-0000-0000-000070280000}"/>
    <cellStyle name="20% - Accent1 2 3 8 6 2" xfId="10542" xr:uid="{00000000-0005-0000-0000-000071280000}"/>
    <cellStyle name="20% - Accent1 2 3 8 6 2 2" xfId="10543" xr:uid="{00000000-0005-0000-0000-000072280000}"/>
    <cellStyle name="20% - Accent1 2 3 8 6 3" xfId="10544" xr:uid="{00000000-0005-0000-0000-000073280000}"/>
    <cellStyle name="20% - Accent1 2 3 8 7" xfId="10545" xr:uid="{00000000-0005-0000-0000-000074280000}"/>
    <cellStyle name="20% - Accent1 2 3 8 7 2" xfId="10546" xr:uid="{00000000-0005-0000-0000-000075280000}"/>
    <cellStyle name="20% - Accent1 2 3 8 8" xfId="10547" xr:uid="{00000000-0005-0000-0000-000076280000}"/>
    <cellStyle name="20% - Accent1 2 3 8 8 2" xfId="10548" xr:uid="{00000000-0005-0000-0000-000077280000}"/>
    <cellStyle name="20% - Accent1 2 3 8 9" xfId="10549" xr:uid="{00000000-0005-0000-0000-000078280000}"/>
    <cellStyle name="20% - Accent1 2 3 9" xfId="10550" xr:uid="{00000000-0005-0000-0000-000079280000}"/>
    <cellStyle name="20% - Accent1 2 3 9 2" xfId="10551" xr:uid="{00000000-0005-0000-0000-00007A280000}"/>
    <cellStyle name="20% - Accent1 2 3 9 2 2" xfId="10552" xr:uid="{00000000-0005-0000-0000-00007B280000}"/>
    <cellStyle name="20% - Accent1 2 3 9 2 2 2" xfId="10553" xr:uid="{00000000-0005-0000-0000-00007C280000}"/>
    <cellStyle name="20% - Accent1 2 3 9 2 3" xfId="10554" xr:uid="{00000000-0005-0000-0000-00007D280000}"/>
    <cellStyle name="20% - Accent1 2 3 9 3" xfId="10555" xr:uid="{00000000-0005-0000-0000-00007E280000}"/>
    <cellStyle name="20% - Accent1 2 3 9 3 2" xfId="10556" xr:uid="{00000000-0005-0000-0000-00007F280000}"/>
    <cellStyle name="20% - Accent1 2 3 9 4" xfId="10557" xr:uid="{00000000-0005-0000-0000-000080280000}"/>
    <cellStyle name="20% - Accent1 2 4" xfId="10558" xr:uid="{00000000-0005-0000-0000-000081280000}"/>
    <cellStyle name="20% - Accent1 2 4 10" xfId="10559" xr:uid="{00000000-0005-0000-0000-000082280000}"/>
    <cellStyle name="20% - Accent1 2 4 10 2" xfId="10560" xr:uid="{00000000-0005-0000-0000-000083280000}"/>
    <cellStyle name="20% - Accent1 2 4 10 2 2" xfId="10561" xr:uid="{00000000-0005-0000-0000-000084280000}"/>
    <cellStyle name="20% - Accent1 2 4 10 2 2 2" xfId="10562" xr:uid="{00000000-0005-0000-0000-000085280000}"/>
    <cellStyle name="20% - Accent1 2 4 10 2 3" xfId="10563" xr:uid="{00000000-0005-0000-0000-000086280000}"/>
    <cellStyle name="20% - Accent1 2 4 10 3" xfId="10564" xr:uid="{00000000-0005-0000-0000-000087280000}"/>
    <cellStyle name="20% - Accent1 2 4 10 3 2" xfId="10565" xr:uid="{00000000-0005-0000-0000-000088280000}"/>
    <cellStyle name="20% - Accent1 2 4 10 4" xfId="10566" xr:uid="{00000000-0005-0000-0000-000089280000}"/>
    <cellStyle name="20% - Accent1 2 4 11" xfId="10567" xr:uid="{00000000-0005-0000-0000-00008A280000}"/>
    <cellStyle name="20% - Accent1 2 4 11 2" xfId="10568" xr:uid="{00000000-0005-0000-0000-00008B280000}"/>
    <cellStyle name="20% - Accent1 2 4 11 2 2" xfId="10569" xr:uid="{00000000-0005-0000-0000-00008C280000}"/>
    <cellStyle name="20% - Accent1 2 4 11 2 2 2" xfId="10570" xr:uid="{00000000-0005-0000-0000-00008D280000}"/>
    <cellStyle name="20% - Accent1 2 4 11 2 3" xfId="10571" xr:uid="{00000000-0005-0000-0000-00008E280000}"/>
    <cellStyle name="20% - Accent1 2 4 11 3" xfId="10572" xr:uid="{00000000-0005-0000-0000-00008F280000}"/>
    <cellStyle name="20% - Accent1 2 4 11 3 2" xfId="10573" xr:uid="{00000000-0005-0000-0000-000090280000}"/>
    <cellStyle name="20% - Accent1 2 4 11 4" xfId="10574" xr:uid="{00000000-0005-0000-0000-000091280000}"/>
    <cellStyle name="20% - Accent1 2 4 12" xfId="10575" xr:uid="{00000000-0005-0000-0000-000092280000}"/>
    <cellStyle name="20% - Accent1 2 4 12 2" xfId="10576" xr:uid="{00000000-0005-0000-0000-000093280000}"/>
    <cellStyle name="20% - Accent1 2 4 12 2 2" xfId="10577" xr:uid="{00000000-0005-0000-0000-000094280000}"/>
    <cellStyle name="20% - Accent1 2 4 12 3" xfId="10578" xr:uid="{00000000-0005-0000-0000-000095280000}"/>
    <cellStyle name="20% - Accent1 2 4 13" xfId="10579" xr:uid="{00000000-0005-0000-0000-000096280000}"/>
    <cellStyle name="20% - Accent1 2 4 13 2" xfId="10580" xr:uid="{00000000-0005-0000-0000-000097280000}"/>
    <cellStyle name="20% - Accent1 2 4 13 2 2" xfId="10581" xr:uid="{00000000-0005-0000-0000-000098280000}"/>
    <cellStyle name="20% - Accent1 2 4 13 3" xfId="10582" xr:uid="{00000000-0005-0000-0000-000099280000}"/>
    <cellStyle name="20% - Accent1 2 4 14" xfId="10583" xr:uid="{00000000-0005-0000-0000-00009A280000}"/>
    <cellStyle name="20% - Accent1 2 4 14 2" xfId="10584" xr:uid="{00000000-0005-0000-0000-00009B280000}"/>
    <cellStyle name="20% - Accent1 2 4 15" xfId="10585" xr:uid="{00000000-0005-0000-0000-00009C280000}"/>
    <cellStyle name="20% - Accent1 2 4 15 2" xfId="10586" xr:uid="{00000000-0005-0000-0000-00009D280000}"/>
    <cellStyle name="20% - Accent1 2 4 16" xfId="10587" xr:uid="{00000000-0005-0000-0000-00009E280000}"/>
    <cellStyle name="20% - Accent1 2 4 2" xfId="10588" xr:uid="{00000000-0005-0000-0000-00009F280000}"/>
    <cellStyle name="20% - Accent1 2 4 2 10" xfId="10589" xr:uid="{00000000-0005-0000-0000-0000A0280000}"/>
    <cellStyle name="20% - Accent1 2 4 2 10 2" xfId="10590" xr:uid="{00000000-0005-0000-0000-0000A1280000}"/>
    <cellStyle name="20% - Accent1 2 4 2 10 2 2" xfId="10591" xr:uid="{00000000-0005-0000-0000-0000A2280000}"/>
    <cellStyle name="20% - Accent1 2 4 2 10 2 2 2" xfId="10592" xr:uid="{00000000-0005-0000-0000-0000A3280000}"/>
    <cellStyle name="20% - Accent1 2 4 2 10 2 3" xfId="10593" xr:uid="{00000000-0005-0000-0000-0000A4280000}"/>
    <cellStyle name="20% - Accent1 2 4 2 10 3" xfId="10594" xr:uid="{00000000-0005-0000-0000-0000A5280000}"/>
    <cellStyle name="20% - Accent1 2 4 2 10 3 2" xfId="10595" xr:uid="{00000000-0005-0000-0000-0000A6280000}"/>
    <cellStyle name="20% - Accent1 2 4 2 10 4" xfId="10596" xr:uid="{00000000-0005-0000-0000-0000A7280000}"/>
    <cellStyle name="20% - Accent1 2 4 2 11" xfId="10597" xr:uid="{00000000-0005-0000-0000-0000A8280000}"/>
    <cellStyle name="20% - Accent1 2 4 2 11 2" xfId="10598" xr:uid="{00000000-0005-0000-0000-0000A9280000}"/>
    <cellStyle name="20% - Accent1 2 4 2 11 2 2" xfId="10599" xr:uid="{00000000-0005-0000-0000-0000AA280000}"/>
    <cellStyle name="20% - Accent1 2 4 2 11 3" xfId="10600" xr:uid="{00000000-0005-0000-0000-0000AB280000}"/>
    <cellStyle name="20% - Accent1 2 4 2 12" xfId="10601" xr:uid="{00000000-0005-0000-0000-0000AC280000}"/>
    <cellStyle name="20% - Accent1 2 4 2 12 2" xfId="10602" xr:uid="{00000000-0005-0000-0000-0000AD280000}"/>
    <cellStyle name="20% - Accent1 2 4 2 12 2 2" xfId="10603" xr:uid="{00000000-0005-0000-0000-0000AE280000}"/>
    <cellStyle name="20% - Accent1 2 4 2 12 3" xfId="10604" xr:uid="{00000000-0005-0000-0000-0000AF280000}"/>
    <cellStyle name="20% - Accent1 2 4 2 13" xfId="10605" xr:uid="{00000000-0005-0000-0000-0000B0280000}"/>
    <cellStyle name="20% - Accent1 2 4 2 13 2" xfId="10606" xr:uid="{00000000-0005-0000-0000-0000B1280000}"/>
    <cellStyle name="20% - Accent1 2 4 2 14" xfId="10607" xr:uid="{00000000-0005-0000-0000-0000B2280000}"/>
    <cellStyle name="20% - Accent1 2 4 2 14 2" xfId="10608" xr:uid="{00000000-0005-0000-0000-0000B3280000}"/>
    <cellStyle name="20% - Accent1 2 4 2 15" xfId="10609" xr:uid="{00000000-0005-0000-0000-0000B4280000}"/>
    <cellStyle name="20% - Accent1 2 4 2 2" xfId="10610" xr:uid="{00000000-0005-0000-0000-0000B5280000}"/>
    <cellStyle name="20% - Accent1 2 4 2 2 10" xfId="10611" xr:uid="{00000000-0005-0000-0000-0000B6280000}"/>
    <cellStyle name="20% - Accent1 2 4 2 2 10 2" xfId="10612" xr:uid="{00000000-0005-0000-0000-0000B7280000}"/>
    <cellStyle name="20% - Accent1 2 4 2 2 10 2 2" xfId="10613" xr:uid="{00000000-0005-0000-0000-0000B8280000}"/>
    <cellStyle name="20% - Accent1 2 4 2 2 10 3" xfId="10614" xr:uid="{00000000-0005-0000-0000-0000B9280000}"/>
    <cellStyle name="20% - Accent1 2 4 2 2 11" xfId="10615" xr:uid="{00000000-0005-0000-0000-0000BA280000}"/>
    <cellStyle name="20% - Accent1 2 4 2 2 11 2" xfId="10616" xr:uid="{00000000-0005-0000-0000-0000BB280000}"/>
    <cellStyle name="20% - Accent1 2 4 2 2 11 2 2" xfId="10617" xr:uid="{00000000-0005-0000-0000-0000BC280000}"/>
    <cellStyle name="20% - Accent1 2 4 2 2 11 3" xfId="10618" xr:uid="{00000000-0005-0000-0000-0000BD280000}"/>
    <cellStyle name="20% - Accent1 2 4 2 2 12" xfId="10619" xr:uid="{00000000-0005-0000-0000-0000BE280000}"/>
    <cellStyle name="20% - Accent1 2 4 2 2 12 2" xfId="10620" xr:uid="{00000000-0005-0000-0000-0000BF280000}"/>
    <cellStyle name="20% - Accent1 2 4 2 2 13" xfId="10621" xr:uid="{00000000-0005-0000-0000-0000C0280000}"/>
    <cellStyle name="20% - Accent1 2 4 2 2 13 2" xfId="10622" xr:uid="{00000000-0005-0000-0000-0000C1280000}"/>
    <cellStyle name="20% - Accent1 2 4 2 2 14" xfId="10623" xr:uid="{00000000-0005-0000-0000-0000C2280000}"/>
    <cellStyle name="20% - Accent1 2 4 2 2 2" xfId="10624" xr:uid="{00000000-0005-0000-0000-0000C3280000}"/>
    <cellStyle name="20% - Accent1 2 4 2 2 2 10" xfId="10625" xr:uid="{00000000-0005-0000-0000-0000C4280000}"/>
    <cellStyle name="20% - Accent1 2 4 2 2 2 10 2" xfId="10626" xr:uid="{00000000-0005-0000-0000-0000C5280000}"/>
    <cellStyle name="20% - Accent1 2 4 2 2 2 11" xfId="10627" xr:uid="{00000000-0005-0000-0000-0000C6280000}"/>
    <cellStyle name="20% - Accent1 2 4 2 2 2 2" xfId="10628" xr:uid="{00000000-0005-0000-0000-0000C7280000}"/>
    <cellStyle name="20% - Accent1 2 4 2 2 2 2 2" xfId="10629" xr:uid="{00000000-0005-0000-0000-0000C8280000}"/>
    <cellStyle name="20% - Accent1 2 4 2 2 2 2 2 2" xfId="10630" xr:uid="{00000000-0005-0000-0000-0000C9280000}"/>
    <cellStyle name="20% - Accent1 2 4 2 2 2 2 2 2 2" xfId="10631" xr:uid="{00000000-0005-0000-0000-0000CA280000}"/>
    <cellStyle name="20% - Accent1 2 4 2 2 2 2 2 2 2 2" xfId="10632" xr:uid="{00000000-0005-0000-0000-0000CB280000}"/>
    <cellStyle name="20% - Accent1 2 4 2 2 2 2 2 2 3" xfId="10633" xr:uid="{00000000-0005-0000-0000-0000CC280000}"/>
    <cellStyle name="20% - Accent1 2 4 2 2 2 2 2 3" xfId="10634" xr:uid="{00000000-0005-0000-0000-0000CD280000}"/>
    <cellStyle name="20% - Accent1 2 4 2 2 2 2 2 3 2" xfId="10635" xr:uid="{00000000-0005-0000-0000-0000CE280000}"/>
    <cellStyle name="20% - Accent1 2 4 2 2 2 2 2 4" xfId="10636" xr:uid="{00000000-0005-0000-0000-0000CF280000}"/>
    <cellStyle name="20% - Accent1 2 4 2 2 2 2 3" xfId="10637" xr:uid="{00000000-0005-0000-0000-0000D0280000}"/>
    <cellStyle name="20% - Accent1 2 4 2 2 2 2 3 2" xfId="10638" xr:uid="{00000000-0005-0000-0000-0000D1280000}"/>
    <cellStyle name="20% - Accent1 2 4 2 2 2 2 3 2 2" xfId="10639" xr:uid="{00000000-0005-0000-0000-0000D2280000}"/>
    <cellStyle name="20% - Accent1 2 4 2 2 2 2 3 2 2 2" xfId="10640" xr:uid="{00000000-0005-0000-0000-0000D3280000}"/>
    <cellStyle name="20% - Accent1 2 4 2 2 2 2 3 2 3" xfId="10641" xr:uid="{00000000-0005-0000-0000-0000D4280000}"/>
    <cellStyle name="20% - Accent1 2 4 2 2 2 2 3 3" xfId="10642" xr:uid="{00000000-0005-0000-0000-0000D5280000}"/>
    <cellStyle name="20% - Accent1 2 4 2 2 2 2 3 3 2" xfId="10643" xr:uid="{00000000-0005-0000-0000-0000D6280000}"/>
    <cellStyle name="20% - Accent1 2 4 2 2 2 2 3 4" xfId="10644" xr:uid="{00000000-0005-0000-0000-0000D7280000}"/>
    <cellStyle name="20% - Accent1 2 4 2 2 2 2 4" xfId="10645" xr:uid="{00000000-0005-0000-0000-0000D8280000}"/>
    <cellStyle name="20% - Accent1 2 4 2 2 2 2 4 2" xfId="10646" xr:uid="{00000000-0005-0000-0000-0000D9280000}"/>
    <cellStyle name="20% - Accent1 2 4 2 2 2 2 4 2 2" xfId="10647" xr:uid="{00000000-0005-0000-0000-0000DA280000}"/>
    <cellStyle name="20% - Accent1 2 4 2 2 2 2 4 2 2 2" xfId="10648" xr:uid="{00000000-0005-0000-0000-0000DB280000}"/>
    <cellStyle name="20% - Accent1 2 4 2 2 2 2 4 2 3" xfId="10649" xr:uid="{00000000-0005-0000-0000-0000DC280000}"/>
    <cellStyle name="20% - Accent1 2 4 2 2 2 2 4 3" xfId="10650" xr:uid="{00000000-0005-0000-0000-0000DD280000}"/>
    <cellStyle name="20% - Accent1 2 4 2 2 2 2 4 3 2" xfId="10651" xr:uid="{00000000-0005-0000-0000-0000DE280000}"/>
    <cellStyle name="20% - Accent1 2 4 2 2 2 2 4 4" xfId="10652" xr:uid="{00000000-0005-0000-0000-0000DF280000}"/>
    <cellStyle name="20% - Accent1 2 4 2 2 2 2 5" xfId="10653" xr:uid="{00000000-0005-0000-0000-0000E0280000}"/>
    <cellStyle name="20% - Accent1 2 4 2 2 2 2 5 2" xfId="10654" xr:uid="{00000000-0005-0000-0000-0000E1280000}"/>
    <cellStyle name="20% - Accent1 2 4 2 2 2 2 5 2 2" xfId="10655" xr:uid="{00000000-0005-0000-0000-0000E2280000}"/>
    <cellStyle name="20% - Accent1 2 4 2 2 2 2 5 3" xfId="10656" xr:uid="{00000000-0005-0000-0000-0000E3280000}"/>
    <cellStyle name="20% - Accent1 2 4 2 2 2 2 6" xfId="10657" xr:uid="{00000000-0005-0000-0000-0000E4280000}"/>
    <cellStyle name="20% - Accent1 2 4 2 2 2 2 6 2" xfId="10658" xr:uid="{00000000-0005-0000-0000-0000E5280000}"/>
    <cellStyle name="20% - Accent1 2 4 2 2 2 2 6 2 2" xfId="10659" xr:uid="{00000000-0005-0000-0000-0000E6280000}"/>
    <cellStyle name="20% - Accent1 2 4 2 2 2 2 6 3" xfId="10660" xr:uid="{00000000-0005-0000-0000-0000E7280000}"/>
    <cellStyle name="20% - Accent1 2 4 2 2 2 2 7" xfId="10661" xr:uid="{00000000-0005-0000-0000-0000E8280000}"/>
    <cellStyle name="20% - Accent1 2 4 2 2 2 2 7 2" xfId="10662" xr:uid="{00000000-0005-0000-0000-0000E9280000}"/>
    <cellStyle name="20% - Accent1 2 4 2 2 2 2 8" xfId="10663" xr:uid="{00000000-0005-0000-0000-0000EA280000}"/>
    <cellStyle name="20% - Accent1 2 4 2 2 2 2 8 2" xfId="10664" xr:uid="{00000000-0005-0000-0000-0000EB280000}"/>
    <cellStyle name="20% - Accent1 2 4 2 2 2 2 9" xfId="10665" xr:uid="{00000000-0005-0000-0000-0000EC280000}"/>
    <cellStyle name="20% - Accent1 2 4 2 2 2 3" xfId="10666" xr:uid="{00000000-0005-0000-0000-0000ED280000}"/>
    <cellStyle name="20% - Accent1 2 4 2 2 2 3 2" xfId="10667" xr:uid="{00000000-0005-0000-0000-0000EE280000}"/>
    <cellStyle name="20% - Accent1 2 4 2 2 2 3 2 2" xfId="10668" xr:uid="{00000000-0005-0000-0000-0000EF280000}"/>
    <cellStyle name="20% - Accent1 2 4 2 2 2 3 2 2 2" xfId="10669" xr:uid="{00000000-0005-0000-0000-0000F0280000}"/>
    <cellStyle name="20% - Accent1 2 4 2 2 2 3 2 2 2 2" xfId="10670" xr:uid="{00000000-0005-0000-0000-0000F1280000}"/>
    <cellStyle name="20% - Accent1 2 4 2 2 2 3 2 2 3" xfId="10671" xr:uid="{00000000-0005-0000-0000-0000F2280000}"/>
    <cellStyle name="20% - Accent1 2 4 2 2 2 3 2 3" xfId="10672" xr:uid="{00000000-0005-0000-0000-0000F3280000}"/>
    <cellStyle name="20% - Accent1 2 4 2 2 2 3 2 3 2" xfId="10673" xr:uid="{00000000-0005-0000-0000-0000F4280000}"/>
    <cellStyle name="20% - Accent1 2 4 2 2 2 3 2 4" xfId="10674" xr:uid="{00000000-0005-0000-0000-0000F5280000}"/>
    <cellStyle name="20% - Accent1 2 4 2 2 2 3 3" xfId="10675" xr:uid="{00000000-0005-0000-0000-0000F6280000}"/>
    <cellStyle name="20% - Accent1 2 4 2 2 2 3 3 2" xfId="10676" xr:uid="{00000000-0005-0000-0000-0000F7280000}"/>
    <cellStyle name="20% - Accent1 2 4 2 2 2 3 3 2 2" xfId="10677" xr:uid="{00000000-0005-0000-0000-0000F8280000}"/>
    <cellStyle name="20% - Accent1 2 4 2 2 2 3 3 2 2 2" xfId="10678" xr:uid="{00000000-0005-0000-0000-0000F9280000}"/>
    <cellStyle name="20% - Accent1 2 4 2 2 2 3 3 2 3" xfId="10679" xr:uid="{00000000-0005-0000-0000-0000FA280000}"/>
    <cellStyle name="20% - Accent1 2 4 2 2 2 3 3 3" xfId="10680" xr:uid="{00000000-0005-0000-0000-0000FB280000}"/>
    <cellStyle name="20% - Accent1 2 4 2 2 2 3 3 3 2" xfId="10681" xr:uid="{00000000-0005-0000-0000-0000FC280000}"/>
    <cellStyle name="20% - Accent1 2 4 2 2 2 3 3 4" xfId="10682" xr:uid="{00000000-0005-0000-0000-0000FD280000}"/>
    <cellStyle name="20% - Accent1 2 4 2 2 2 3 4" xfId="10683" xr:uid="{00000000-0005-0000-0000-0000FE280000}"/>
    <cellStyle name="20% - Accent1 2 4 2 2 2 3 4 2" xfId="10684" xr:uid="{00000000-0005-0000-0000-0000FF280000}"/>
    <cellStyle name="20% - Accent1 2 4 2 2 2 3 4 2 2" xfId="10685" xr:uid="{00000000-0005-0000-0000-000000290000}"/>
    <cellStyle name="20% - Accent1 2 4 2 2 2 3 4 2 2 2" xfId="10686" xr:uid="{00000000-0005-0000-0000-000001290000}"/>
    <cellStyle name="20% - Accent1 2 4 2 2 2 3 4 2 3" xfId="10687" xr:uid="{00000000-0005-0000-0000-000002290000}"/>
    <cellStyle name="20% - Accent1 2 4 2 2 2 3 4 3" xfId="10688" xr:uid="{00000000-0005-0000-0000-000003290000}"/>
    <cellStyle name="20% - Accent1 2 4 2 2 2 3 4 3 2" xfId="10689" xr:uid="{00000000-0005-0000-0000-000004290000}"/>
    <cellStyle name="20% - Accent1 2 4 2 2 2 3 4 4" xfId="10690" xr:uid="{00000000-0005-0000-0000-000005290000}"/>
    <cellStyle name="20% - Accent1 2 4 2 2 2 3 5" xfId="10691" xr:uid="{00000000-0005-0000-0000-000006290000}"/>
    <cellStyle name="20% - Accent1 2 4 2 2 2 3 5 2" xfId="10692" xr:uid="{00000000-0005-0000-0000-000007290000}"/>
    <cellStyle name="20% - Accent1 2 4 2 2 2 3 5 2 2" xfId="10693" xr:uid="{00000000-0005-0000-0000-000008290000}"/>
    <cellStyle name="20% - Accent1 2 4 2 2 2 3 5 3" xfId="10694" xr:uid="{00000000-0005-0000-0000-000009290000}"/>
    <cellStyle name="20% - Accent1 2 4 2 2 2 3 6" xfId="10695" xr:uid="{00000000-0005-0000-0000-00000A290000}"/>
    <cellStyle name="20% - Accent1 2 4 2 2 2 3 6 2" xfId="10696" xr:uid="{00000000-0005-0000-0000-00000B290000}"/>
    <cellStyle name="20% - Accent1 2 4 2 2 2 3 6 2 2" xfId="10697" xr:uid="{00000000-0005-0000-0000-00000C290000}"/>
    <cellStyle name="20% - Accent1 2 4 2 2 2 3 6 3" xfId="10698" xr:uid="{00000000-0005-0000-0000-00000D290000}"/>
    <cellStyle name="20% - Accent1 2 4 2 2 2 3 7" xfId="10699" xr:uid="{00000000-0005-0000-0000-00000E290000}"/>
    <cellStyle name="20% - Accent1 2 4 2 2 2 3 7 2" xfId="10700" xr:uid="{00000000-0005-0000-0000-00000F290000}"/>
    <cellStyle name="20% - Accent1 2 4 2 2 2 3 8" xfId="10701" xr:uid="{00000000-0005-0000-0000-000010290000}"/>
    <cellStyle name="20% - Accent1 2 4 2 2 2 3 8 2" xfId="10702" xr:uid="{00000000-0005-0000-0000-000011290000}"/>
    <cellStyle name="20% - Accent1 2 4 2 2 2 3 9" xfId="10703" xr:uid="{00000000-0005-0000-0000-000012290000}"/>
    <cellStyle name="20% - Accent1 2 4 2 2 2 4" xfId="10704" xr:uid="{00000000-0005-0000-0000-000013290000}"/>
    <cellStyle name="20% - Accent1 2 4 2 2 2 4 2" xfId="10705" xr:uid="{00000000-0005-0000-0000-000014290000}"/>
    <cellStyle name="20% - Accent1 2 4 2 2 2 4 2 2" xfId="10706" xr:uid="{00000000-0005-0000-0000-000015290000}"/>
    <cellStyle name="20% - Accent1 2 4 2 2 2 4 2 2 2" xfId="10707" xr:uid="{00000000-0005-0000-0000-000016290000}"/>
    <cellStyle name="20% - Accent1 2 4 2 2 2 4 2 3" xfId="10708" xr:uid="{00000000-0005-0000-0000-000017290000}"/>
    <cellStyle name="20% - Accent1 2 4 2 2 2 4 3" xfId="10709" xr:uid="{00000000-0005-0000-0000-000018290000}"/>
    <cellStyle name="20% - Accent1 2 4 2 2 2 4 3 2" xfId="10710" xr:uid="{00000000-0005-0000-0000-000019290000}"/>
    <cellStyle name="20% - Accent1 2 4 2 2 2 4 4" xfId="10711" xr:uid="{00000000-0005-0000-0000-00001A290000}"/>
    <cellStyle name="20% - Accent1 2 4 2 2 2 5" xfId="10712" xr:uid="{00000000-0005-0000-0000-00001B290000}"/>
    <cellStyle name="20% - Accent1 2 4 2 2 2 5 2" xfId="10713" xr:uid="{00000000-0005-0000-0000-00001C290000}"/>
    <cellStyle name="20% - Accent1 2 4 2 2 2 5 2 2" xfId="10714" xr:uid="{00000000-0005-0000-0000-00001D290000}"/>
    <cellStyle name="20% - Accent1 2 4 2 2 2 5 2 2 2" xfId="10715" xr:uid="{00000000-0005-0000-0000-00001E290000}"/>
    <cellStyle name="20% - Accent1 2 4 2 2 2 5 2 3" xfId="10716" xr:uid="{00000000-0005-0000-0000-00001F290000}"/>
    <cellStyle name="20% - Accent1 2 4 2 2 2 5 3" xfId="10717" xr:uid="{00000000-0005-0000-0000-000020290000}"/>
    <cellStyle name="20% - Accent1 2 4 2 2 2 5 3 2" xfId="10718" xr:uid="{00000000-0005-0000-0000-000021290000}"/>
    <cellStyle name="20% - Accent1 2 4 2 2 2 5 4" xfId="10719" xr:uid="{00000000-0005-0000-0000-000022290000}"/>
    <cellStyle name="20% - Accent1 2 4 2 2 2 6" xfId="10720" xr:uid="{00000000-0005-0000-0000-000023290000}"/>
    <cellStyle name="20% - Accent1 2 4 2 2 2 6 2" xfId="10721" xr:uid="{00000000-0005-0000-0000-000024290000}"/>
    <cellStyle name="20% - Accent1 2 4 2 2 2 6 2 2" xfId="10722" xr:uid="{00000000-0005-0000-0000-000025290000}"/>
    <cellStyle name="20% - Accent1 2 4 2 2 2 6 2 2 2" xfId="10723" xr:uid="{00000000-0005-0000-0000-000026290000}"/>
    <cellStyle name="20% - Accent1 2 4 2 2 2 6 2 3" xfId="10724" xr:uid="{00000000-0005-0000-0000-000027290000}"/>
    <cellStyle name="20% - Accent1 2 4 2 2 2 6 3" xfId="10725" xr:uid="{00000000-0005-0000-0000-000028290000}"/>
    <cellStyle name="20% - Accent1 2 4 2 2 2 6 3 2" xfId="10726" xr:uid="{00000000-0005-0000-0000-000029290000}"/>
    <cellStyle name="20% - Accent1 2 4 2 2 2 6 4" xfId="10727" xr:uid="{00000000-0005-0000-0000-00002A290000}"/>
    <cellStyle name="20% - Accent1 2 4 2 2 2 7" xfId="10728" xr:uid="{00000000-0005-0000-0000-00002B290000}"/>
    <cellStyle name="20% - Accent1 2 4 2 2 2 7 2" xfId="10729" xr:uid="{00000000-0005-0000-0000-00002C290000}"/>
    <cellStyle name="20% - Accent1 2 4 2 2 2 7 2 2" xfId="10730" xr:uid="{00000000-0005-0000-0000-00002D290000}"/>
    <cellStyle name="20% - Accent1 2 4 2 2 2 7 3" xfId="10731" xr:uid="{00000000-0005-0000-0000-00002E290000}"/>
    <cellStyle name="20% - Accent1 2 4 2 2 2 8" xfId="10732" xr:uid="{00000000-0005-0000-0000-00002F290000}"/>
    <cellStyle name="20% - Accent1 2 4 2 2 2 8 2" xfId="10733" xr:uid="{00000000-0005-0000-0000-000030290000}"/>
    <cellStyle name="20% - Accent1 2 4 2 2 2 8 2 2" xfId="10734" xr:uid="{00000000-0005-0000-0000-000031290000}"/>
    <cellStyle name="20% - Accent1 2 4 2 2 2 8 3" xfId="10735" xr:uid="{00000000-0005-0000-0000-000032290000}"/>
    <cellStyle name="20% - Accent1 2 4 2 2 2 9" xfId="10736" xr:uid="{00000000-0005-0000-0000-000033290000}"/>
    <cellStyle name="20% - Accent1 2 4 2 2 2 9 2" xfId="10737" xr:uid="{00000000-0005-0000-0000-000034290000}"/>
    <cellStyle name="20% - Accent1 2 4 2 2 3" xfId="10738" xr:uid="{00000000-0005-0000-0000-000035290000}"/>
    <cellStyle name="20% - Accent1 2 4 2 2 3 10" xfId="10739" xr:uid="{00000000-0005-0000-0000-000036290000}"/>
    <cellStyle name="20% - Accent1 2 4 2 2 3 10 2" xfId="10740" xr:uid="{00000000-0005-0000-0000-000037290000}"/>
    <cellStyle name="20% - Accent1 2 4 2 2 3 11" xfId="10741" xr:uid="{00000000-0005-0000-0000-000038290000}"/>
    <cellStyle name="20% - Accent1 2 4 2 2 3 2" xfId="10742" xr:uid="{00000000-0005-0000-0000-000039290000}"/>
    <cellStyle name="20% - Accent1 2 4 2 2 3 2 2" xfId="10743" xr:uid="{00000000-0005-0000-0000-00003A290000}"/>
    <cellStyle name="20% - Accent1 2 4 2 2 3 2 2 2" xfId="10744" xr:uid="{00000000-0005-0000-0000-00003B290000}"/>
    <cellStyle name="20% - Accent1 2 4 2 2 3 2 2 2 2" xfId="10745" xr:uid="{00000000-0005-0000-0000-00003C290000}"/>
    <cellStyle name="20% - Accent1 2 4 2 2 3 2 2 2 2 2" xfId="10746" xr:uid="{00000000-0005-0000-0000-00003D290000}"/>
    <cellStyle name="20% - Accent1 2 4 2 2 3 2 2 2 3" xfId="10747" xr:uid="{00000000-0005-0000-0000-00003E290000}"/>
    <cellStyle name="20% - Accent1 2 4 2 2 3 2 2 3" xfId="10748" xr:uid="{00000000-0005-0000-0000-00003F290000}"/>
    <cellStyle name="20% - Accent1 2 4 2 2 3 2 2 3 2" xfId="10749" xr:uid="{00000000-0005-0000-0000-000040290000}"/>
    <cellStyle name="20% - Accent1 2 4 2 2 3 2 2 4" xfId="10750" xr:uid="{00000000-0005-0000-0000-000041290000}"/>
    <cellStyle name="20% - Accent1 2 4 2 2 3 2 3" xfId="10751" xr:uid="{00000000-0005-0000-0000-000042290000}"/>
    <cellStyle name="20% - Accent1 2 4 2 2 3 2 3 2" xfId="10752" xr:uid="{00000000-0005-0000-0000-000043290000}"/>
    <cellStyle name="20% - Accent1 2 4 2 2 3 2 3 2 2" xfId="10753" xr:uid="{00000000-0005-0000-0000-000044290000}"/>
    <cellStyle name="20% - Accent1 2 4 2 2 3 2 3 2 2 2" xfId="10754" xr:uid="{00000000-0005-0000-0000-000045290000}"/>
    <cellStyle name="20% - Accent1 2 4 2 2 3 2 3 2 3" xfId="10755" xr:uid="{00000000-0005-0000-0000-000046290000}"/>
    <cellStyle name="20% - Accent1 2 4 2 2 3 2 3 3" xfId="10756" xr:uid="{00000000-0005-0000-0000-000047290000}"/>
    <cellStyle name="20% - Accent1 2 4 2 2 3 2 3 3 2" xfId="10757" xr:uid="{00000000-0005-0000-0000-000048290000}"/>
    <cellStyle name="20% - Accent1 2 4 2 2 3 2 3 4" xfId="10758" xr:uid="{00000000-0005-0000-0000-000049290000}"/>
    <cellStyle name="20% - Accent1 2 4 2 2 3 2 4" xfId="10759" xr:uid="{00000000-0005-0000-0000-00004A290000}"/>
    <cellStyle name="20% - Accent1 2 4 2 2 3 2 4 2" xfId="10760" xr:uid="{00000000-0005-0000-0000-00004B290000}"/>
    <cellStyle name="20% - Accent1 2 4 2 2 3 2 4 2 2" xfId="10761" xr:uid="{00000000-0005-0000-0000-00004C290000}"/>
    <cellStyle name="20% - Accent1 2 4 2 2 3 2 4 2 2 2" xfId="10762" xr:uid="{00000000-0005-0000-0000-00004D290000}"/>
    <cellStyle name="20% - Accent1 2 4 2 2 3 2 4 2 3" xfId="10763" xr:uid="{00000000-0005-0000-0000-00004E290000}"/>
    <cellStyle name="20% - Accent1 2 4 2 2 3 2 4 3" xfId="10764" xr:uid="{00000000-0005-0000-0000-00004F290000}"/>
    <cellStyle name="20% - Accent1 2 4 2 2 3 2 4 3 2" xfId="10765" xr:uid="{00000000-0005-0000-0000-000050290000}"/>
    <cellStyle name="20% - Accent1 2 4 2 2 3 2 4 4" xfId="10766" xr:uid="{00000000-0005-0000-0000-000051290000}"/>
    <cellStyle name="20% - Accent1 2 4 2 2 3 2 5" xfId="10767" xr:uid="{00000000-0005-0000-0000-000052290000}"/>
    <cellStyle name="20% - Accent1 2 4 2 2 3 2 5 2" xfId="10768" xr:uid="{00000000-0005-0000-0000-000053290000}"/>
    <cellStyle name="20% - Accent1 2 4 2 2 3 2 5 2 2" xfId="10769" xr:uid="{00000000-0005-0000-0000-000054290000}"/>
    <cellStyle name="20% - Accent1 2 4 2 2 3 2 5 3" xfId="10770" xr:uid="{00000000-0005-0000-0000-000055290000}"/>
    <cellStyle name="20% - Accent1 2 4 2 2 3 2 6" xfId="10771" xr:uid="{00000000-0005-0000-0000-000056290000}"/>
    <cellStyle name="20% - Accent1 2 4 2 2 3 2 6 2" xfId="10772" xr:uid="{00000000-0005-0000-0000-000057290000}"/>
    <cellStyle name="20% - Accent1 2 4 2 2 3 2 6 2 2" xfId="10773" xr:uid="{00000000-0005-0000-0000-000058290000}"/>
    <cellStyle name="20% - Accent1 2 4 2 2 3 2 6 3" xfId="10774" xr:uid="{00000000-0005-0000-0000-000059290000}"/>
    <cellStyle name="20% - Accent1 2 4 2 2 3 2 7" xfId="10775" xr:uid="{00000000-0005-0000-0000-00005A290000}"/>
    <cellStyle name="20% - Accent1 2 4 2 2 3 2 7 2" xfId="10776" xr:uid="{00000000-0005-0000-0000-00005B290000}"/>
    <cellStyle name="20% - Accent1 2 4 2 2 3 2 8" xfId="10777" xr:uid="{00000000-0005-0000-0000-00005C290000}"/>
    <cellStyle name="20% - Accent1 2 4 2 2 3 2 8 2" xfId="10778" xr:uid="{00000000-0005-0000-0000-00005D290000}"/>
    <cellStyle name="20% - Accent1 2 4 2 2 3 2 9" xfId="10779" xr:uid="{00000000-0005-0000-0000-00005E290000}"/>
    <cellStyle name="20% - Accent1 2 4 2 2 3 3" xfId="10780" xr:uid="{00000000-0005-0000-0000-00005F290000}"/>
    <cellStyle name="20% - Accent1 2 4 2 2 3 3 2" xfId="10781" xr:uid="{00000000-0005-0000-0000-000060290000}"/>
    <cellStyle name="20% - Accent1 2 4 2 2 3 3 2 2" xfId="10782" xr:uid="{00000000-0005-0000-0000-000061290000}"/>
    <cellStyle name="20% - Accent1 2 4 2 2 3 3 2 2 2" xfId="10783" xr:uid="{00000000-0005-0000-0000-000062290000}"/>
    <cellStyle name="20% - Accent1 2 4 2 2 3 3 2 2 2 2" xfId="10784" xr:uid="{00000000-0005-0000-0000-000063290000}"/>
    <cellStyle name="20% - Accent1 2 4 2 2 3 3 2 2 3" xfId="10785" xr:uid="{00000000-0005-0000-0000-000064290000}"/>
    <cellStyle name="20% - Accent1 2 4 2 2 3 3 2 3" xfId="10786" xr:uid="{00000000-0005-0000-0000-000065290000}"/>
    <cellStyle name="20% - Accent1 2 4 2 2 3 3 2 3 2" xfId="10787" xr:uid="{00000000-0005-0000-0000-000066290000}"/>
    <cellStyle name="20% - Accent1 2 4 2 2 3 3 2 4" xfId="10788" xr:uid="{00000000-0005-0000-0000-000067290000}"/>
    <cellStyle name="20% - Accent1 2 4 2 2 3 3 3" xfId="10789" xr:uid="{00000000-0005-0000-0000-000068290000}"/>
    <cellStyle name="20% - Accent1 2 4 2 2 3 3 3 2" xfId="10790" xr:uid="{00000000-0005-0000-0000-000069290000}"/>
    <cellStyle name="20% - Accent1 2 4 2 2 3 3 3 2 2" xfId="10791" xr:uid="{00000000-0005-0000-0000-00006A290000}"/>
    <cellStyle name="20% - Accent1 2 4 2 2 3 3 3 2 2 2" xfId="10792" xr:uid="{00000000-0005-0000-0000-00006B290000}"/>
    <cellStyle name="20% - Accent1 2 4 2 2 3 3 3 2 3" xfId="10793" xr:uid="{00000000-0005-0000-0000-00006C290000}"/>
    <cellStyle name="20% - Accent1 2 4 2 2 3 3 3 3" xfId="10794" xr:uid="{00000000-0005-0000-0000-00006D290000}"/>
    <cellStyle name="20% - Accent1 2 4 2 2 3 3 3 3 2" xfId="10795" xr:uid="{00000000-0005-0000-0000-00006E290000}"/>
    <cellStyle name="20% - Accent1 2 4 2 2 3 3 3 4" xfId="10796" xr:uid="{00000000-0005-0000-0000-00006F290000}"/>
    <cellStyle name="20% - Accent1 2 4 2 2 3 3 4" xfId="10797" xr:uid="{00000000-0005-0000-0000-000070290000}"/>
    <cellStyle name="20% - Accent1 2 4 2 2 3 3 4 2" xfId="10798" xr:uid="{00000000-0005-0000-0000-000071290000}"/>
    <cellStyle name="20% - Accent1 2 4 2 2 3 3 4 2 2" xfId="10799" xr:uid="{00000000-0005-0000-0000-000072290000}"/>
    <cellStyle name="20% - Accent1 2 4 2 2 3 3 4 2 2 2" xfId="10800" xr:uid="{00000000-0005-0000-0000-000073290000}"/>
    <cellStyle name="20% - Accent1 2 4 2 2 3 3 4 2 3" xfId="10801" xr:uid="{00000000-0005-0000-0000-000074290000}"/>
    <cellStyle name="20% - Accent1 2 4 2 2 3 3 4 3" xfId="10802" xr:uid="{00000000-0005-0000-0000-000075290000}"/>
    <cellStyle name="20% - Accent1 2 4 2 2 3 3 4 3 2" xfId="10803" xr:uid="{00000000-0005-0000-0000-000076290000}"/>
    <cellStyle name="20% - Accent1 2 4 2 2 3 3 4 4" xfId="10804" xr:uid="{00000000-0005-0000-0000-000077290000}"/>
    <cellStyle name="20% - Accent1 2 4 2 2 3 3 5" xfId="10805" xr:uid="{00000000-0005-0000-0000-000078290000}"/>
    <cellStyle name="20% - Accent1 2 4 2 2 3 3 5 2" xfId="10806" xr:uid="{00000000-0005-0000-0000-000079290000}"/>
    <cellStyle name="20% - Accent1 2 4 2 2 3 3 5 2 2" xfId="10807" xr:uid="{00000000-0005-0000-0000-00007A290000}"/>
    <cellStyle name="20% - Accent1 2 4 2 2 3 3 5 3" xfId="10808" xr:uid="{00000000-0005-0000-0000-00007B290000}"/>
    <cellStyle name="20% - Accent1 2 4 2 2 3 3 6" xfId="10809" xr:uid="{00000000-0005-0000-0000-00007C290000}"/>
    <cellStyle name="20% - Accent1 2 4 2 2 3 3 6 2" xfId="10810" xr:uid="{00000000-0005-0000-0000-00007D290000}"/>
    <cellStyle name="20% - Accent1 2 4 2 2 3 3 6 2 2" xfId="10811" xr:uid="{00000000-0005-0000-0000-00007E290000}"/>
    <cellStyle name="20% - Accent1 2 4 2 2 3 3 6 3" xfId="10812" xr:uid="{00000000-0005-0000-0000-00007F290000}"/>
    <cellStyle name="20% - Accent1 2 4 2 2 3 3 7" xfId="10813" xr:uid="{00000000-0005-0000-0000-000080290000}"/>
    <cellStyle name="20% - Accent1 2 4 2 2 3 3 7 2" xfId="10814" xr:uid="{00000000-0005-0000-0000-000081290000}"/>
    <cellStyle name="20% - Accent1 2 4 2 2 3 3 8" xfId="10815" xr:uid="{00000000-0005-0000-0000-000082290000}"/>
    <cellStyle name="20% - Accent1 2 4 2 2 3 3 8 2" xfId="10816" xr:uid="{00000000-0005-0000-0000-000083290000}"/>
    <cellStyle name="20% - Accent1 2 4 2 2 3 3 9" xfId="10817" xr:uid="{00000000-0005-0000-0000-000084290000}"/>
    <cellStyle name="20% - Accent1 2 4 2 2 3 4" xfId="10818" xr:uid="{00000000-0005-0000-0000-000085290000}"/>
    <cellStyle name="20% - Accent1 2 4 2 2 3 4 2" xfId="10819" xr:uid="{00000000-0005-0000-0000-000086290000}"/>
    <cellStyle name="20% - Accent1 2 4 2 2 3 4 2 2" xfId="10820" xr:uid="{00000000-0005-0000-0000-000087290000}"/>
    <cellStyle name="20% - Accent1 2 4 2 2 3 4 2 2 2" xfId="10821" xr:uid="{00000000-0005-0000-0000-000088290000}"/>
    <cellStyle name="20% - Accent1 2 4 2 2 3 4 2 3" xfId="10822" xr:uid="{00000000-0005-0000-0000-000089290000}"/>
    <cellStyle name="20% - Accent1 2 4 2 2 3 4 3" xfId="10823" xr:uid="{00000000-0005-0000-0000-00008A290000}"/>
    <cellStyle name="20% - Accent1 2 4 2 2 3 4 3 2" xfId="10824" xr:uid="{00000000-0005-0000-0000-00008B290000}"/>
    <cellStyle name="20% - Accent1 2 4 2 2 3 4 4" xfId="10825" xr:uid="{00000000-0005-0000-0000-00008C290000}"/>
    <cellStyle name="20% - Accent1 2 4 2 2 3 5" xfId="10826" xr:uid="{00000000-0005-0000-0000-00008D290000}"/>
    <cellStyle name="20% - Accent1 2 4 2 2 3 5 2" xfId="10827" xr:uid="{00000000-0005-0000-0000-00008E290000}"/>
    <cellStyle name="20% - Accent1 2 4 2 2 3 5 2 2" xfId="10828" xr:uid="{00000000-0005-0000-0000-00008F290000}"/>
    <cellStyle name="20% - Accent1 2 4 2 2 3 5 2 2 2" xfId="10829" xr:uid="{00000000-0005-0000-0000-000090290000}"/>
    <cellStyle name="20% - Accent1 2 4 2 2 3 5 2 3" xfId="10830" xr:uid="{00000000-0005-0000-0000-000091290000}"/>
    <cellStyle name="20% - Accent1 2 4 2 2 3 5 3" xfId="10831" xr:uid="{00000000-0005-0000-0000-000092290000}"/>
    <cellStyle name="20% - Accent1 2 4 2 2 3 5 3 2" xfId="10832" xr:uid="{00000000-0005-0000-0000-000093290000}"/>
    <cellStyle name="20% - Accent1 2 4 2 2 3 5 4" xfId="10833" xr:uid="{00000000-0005-0000-0000-000094290000}"/>
    <cellStyle name="20% - Accent1 2 4 2 2 3 6" xfId="10834" xr:uid="{00000000-0005-0000-0000-000095290000}"/>
    <cellStyle name="20% - Accent1 2 4 2 2 3 6 2" xfId="10835" xr:uid="{00000000-0005-0000-0000-000096290000}"/>
    <cellStyle name="20% - Accent1 2 4 2 2 3 6 2 2" xfId="10836" xr:uid="{00000000-0005-0000-0000-000097290000}"/>
    <cellStyle name="20% - Accent1 2 4 2 2 3 6 2 2 2" xfId="10837" xr:uid="{00000000-0005-0000-0000-000098290000}"/>
    <cellStyle name="20% - Accent1 2 4 2 2 3 6 2 3" xfId="10838" xr:uid="{00000000-0005-0000-0000-000099290000}"/>
    <cellStyle name="20% - Accent1 2 4 2 2 3 6 3" xfId="10839" xr:uid="{00000000-0005-0000-0000-00009A290000}"/>
    <cellStyle name="20% - Accent1 2 4 2 2 3 6 3 2" xfId="10840" xr:uid="{00000000-0005-0000-0000-00009B290000}"/>
    <cellStyle name="20% - Accent1 2 4 2 2 3 6 4" xfId="10841" xr:uid="{00000000-0005-0000-0000-00009C290000}"/>
    <cellStyle name="20% - Accent1 2 4 2 2 3 7" xfId="10842" xr:uid="{00000000-0005-0000-0000-00009D290000}"/>
    <cellStyle name="20% - Accent1 2 4 2 2 3 7 2" xfId="10843" xr:uid="{00000000-0005-0000-0000-00009E290000}"/>
    <cellStyle name="20% - Accent1 2 4 2 2 3 7 2 2" xfId="10844" xr:uid="{00000000-0005-0000-0000-00009F290000}"/>
    <cellStyle name="20% - Accent1 2 4 2 2 3 7 3" xfId="10845" xr:uid="{00000000-0005-0000-0000-0000A0290000}"/>
    <cellStyle name="20% - Accent1 2 4 2 2 3 8" xfId="10846" xr:uid="{00000000-0005-0000-0000-0000A1290000}"/>
    <cellStyle name="20% - Accent1 2 4 2 2 3 8 2" xfId="10847" xr:uid="{00000000-0005-0000-0000-0000A2290000}"/>
    <cellStyle name="20% - Accent1 2 4 2 2 3 8 2 2" xfId="10848" xr:uid="{00000000-0005-0000-0000-0000A3290000}"/>
    <cellStyle name="20% - Accent1 2 4 2 2 3 8 3" xfId="10849" xr:uid="{00000000-0005-0000-0000-0000A4290000}"/>
    <cellStyle name="20% - Accent1 2 4 2 2 3 9" xfId="10850" xr:uid="{00000000-0005-0000-0000-0000A5290000}"/>
    <cellStyle name="20% - Accent1 2 4 2 2 3 9 2" xfId="10851" xr:uid="{00000000-0005-0000-0000-0000A6290000}"/>
    <cellStyle name="20% - Accent1 2 4 2 2 4" xfId="10852" xr:uid="{00000000-0005-0000-0000-0000A7290000}"/>
    <cellStyle name="20% - Accent1 2 4 2 2 4 10" xfId="10853" xr:uid="{00000000-0005-0000-0000-0000A8290000}"/>
    <cellStyle name="20% - Accent1 2 4 2 2 4 10 2" xfId="10854" xr:uid="{00000000-0005-0000-0000-0000A9290000}"/>
    <cellStyle name="20% - Accent1 2 4 2 2 4 11" xfId="10855" xr:uid="{00000000-0005-0000-0000-0000AA290000}"/>
    <cellStyle name="20% - Accent1 2 4 2 2 4 2" xfId="10856" xr:uid="{00000000-0005-0000-0000-0000AB290000}"/>
    <cellStyle name="20% - Accent1 2 4 2 2 4 2 2" xfId="10857" xr:uid="{00000000-0005-0000-0000-0000AC290000}"/>
    <cellStyle name="20% - Accent1 2 4 2 2 4 2 2 2" xfId="10858" xr:uid="{00000000-0005-0000-0000-0000AD290000}"/>
    <cellStyle name="20% - Accent1 2 4 2 2 4 2 2 2 2" xfId="10859" xr:uid="{00000000-0005-0000-0000-0000AE290000}"/>
    <cellStyle name="20% - Accent1 2 4 2 2 4 2 2 2 2 2" xfId="10860" xr:uid="{00000000-0005-0000-0000-0000AF290000}"/>
    <cellStyle name="20% - Accent1 2 4 2 2 4 2 2 2 3" xfId="10861" xr:uid="{00000000-0005-0000-0000-0000B0290000}"/>
    <cellStyle name="20% - Accent1 2 4 2 2 4 2 2 3" xfId="10862" xr:uid="{00000000-0005-0000-0000-0000B1290000}"/>
    <cellStyle name="20% - Accent1 2 4 2 2 4 2 2 3 2" xfId="10863" xr:uid="{00000000-0005-0000-0000-0000B2290000}"/>
    <cellStyle name="20% - Accent1 2 4 2 2 4 2 2 4" xfId="10864" xr:uid="{00000000-0005-0000-0000-0000B3290000}"/>
    <cellStyle name="20% - Accent1 2 4 2 2 4 2 3" xfId="10865" xr:uid="{00000000-0005-0000-0000-0000B4290000}"/>
    <cellStyle name="20% - Accent1 2 4 2 2 4 2 3 2" xfId="10866" xr:uid="{00000000-0005-0000-0000-0000B5290000}"/>
    <cellStyle name="20% - Accent1 2 4 2 2 4 2 3 2 2" xfId="10867" xr:uid="{00000000-0005-0000-0000-0000B6290000}"/>
    <cellStyle name="20% - Accent1 2 4 2 2 4 2 3 2 2 2" xfId="10868" xr:uid="{00000000-0005-0000-0000-0000B7290000}"/>
    <cellStyle name="20% - Accent1 2 4 2 2 4 2 3 2 3" xfId="10869" xr:uid="{00000000-0005-0000-0000-0000B8290000}"/>
    <cellStyle name="20% - Accent1 2 4 2 2 4 2 3 3" xfId="10870" xr:uid="{00000000-0005-0000-0000-0000B9290000}"/>
    <cellStyle name="20% - Accent1 2 4 2 2 4 2 3 3 2" xfId="10871" xr:uid="{00000000-0005-0000-0000-0000BA290000}"/>
    <cellStyle name="20% - Accent1 2 4 2 2 4 2 3 4" xfId="10872" xr:uid="{00000000-0005-0000-0000-0000BB290000}"/>
    <cellStyle name="20% - Accent1 2 4 2 2 4 2 4" xfId="10873" xr:uid="{00000000-0005-0000-0000-0000BC290000}"/>
    <cellStyle name="20% - Accent1 2 4 2 2 4 2 4 2" xfId="10874" xr:uid="{00000000-0005-0000-0000-0000BD290000}"/>
    <cellStyle name="20% - Accent1 2 4 2 2 4 2 4 2 2" xfId="10875" xr:uid="{00000000-0005-0000-0000-0000BE290000}"/>
    <cellStyle name="20% - Accent1 2 4 2 2 4 2 4 2 2 2" xfId="10876" xr:uid="{00000000-0005-0000-0000-0000BF290000}"/>
    <cellStyle name="20% - Accent1 2 4 2 2 4 2 4 2 3" xfId="10877" xr:uid="{00000000-0005-0000-0000-0000C0290000}"/>
    <cellStyle name="20% - Accent1 2 4 2 2 4 2 4 3" xfId="10878" xr:uid="{00000000-0005-0000-0000-0000C1290000}"/>
    <cellStyle name="20% - Accent1 2 4 2 2 4 2 4 3 2" xfId="10879" xr:uid="{00000000-0005-0000-0000-0000C2290000}"/>
    <cellStyle name="20% - Accent1 2 4 2 2 4 2 4 4" xfId="10880" xr:uid="{00000000-0005-0000-0000-0000C3290000}"/>
    <cellStyle name="20% - Accent1 2 4 2 2 4 2 5" xfId="10881" xr:uid="{00000000-0005-0000-0000-0000C4290000}"/>
    <cellStyle name="20% - Accent1 2 4 2 2 4 2 5 2" xfId="10882" xr:uid="{00000000-0005-0000-0000-0000C5290000}"/>
    <cellStyle name="20% - Accent1 2 4 2 2 4 2 5 2 2" xfId="10883" xr:uid="{00000000-0005-0000-0000-0000C6290000}"/>
    <cellStyle name="20% - Accent1 2 4 2 2 4 2 5 3" xfId="10884" xr:uid="{00000000-0005-0000-0000-0000C7290000}"/>
    <cellStyle name="20% - Accent1 2 4 2 2 4 2 6" xfId="10885" xr:uid="{00000000-0005-0000-0000-0000C8290000}"/>
    <cellStyle name="20% - Accent1 2 4 2 2 4 2 6 2" xfId="10886" xr:uid="{00000000-0005-0000-0000-0000C9290000}"/>
    <cellStyle name="20% - Accent1 2 4 2 2 4 2 6 2 2" xfId="10887" xr:uid="{00000000-0005-0000-0000-0000CA290000}"/>
    <cellStyle name="20% - Accent1 2 4 2 2 4 2 6 3" xfId="10888" xr:uid="{00000000-0005-0000-0000-0000CB290000}"/>
    <cellStyle name="20% - Accent1 2 4 2 2 4 2 7" xfId="10889" xr:uid="{00000000-0005-0000-0000-0000CC290000}"/>
    <cellStyle name="20% - Accent1 2 4 2 2 4 2 7 2" xfId="10890" xr:uid="{00000000-0005-0000-0000-0000CD290000}"/>
    <cellStyle name="20% - Accent1 2 4 2 2 4 2 8" xfId="10891" xr:uid="{00000000-0005-0000-0000-0000CE290000}"/>
    <cellStyle name="20% - Accent1 2 4 2 2 4 2 8 2" xfId="10892" xr:uid="{00000000-0005-0000-0000-0000CF290000}"/>
    <cellStyle name="20% - Accent1 2 4 2 2 4 2 9" xfId="10893" xr:uid="{00000000-0005-0000-0000-0000D0290000}"/>
    <cellStyle name="20% - Accent1 2 4 2 2 4 3" xfId="10894" xr:uid="{00000000-0005-0000-0000-0000D1290000}"/>
    <cellStyle name="20% - Accent1 2 4 2 2 4 3 2" xfId="10895" xr:uid="{00000000-0005-0000-0000-0000D2290000}"/>
    <cellStyle name="20% - Accent1 2 4 2 2 4 3 2 2" xfId="10896" xr:uid="{00000000-0005-0000-0000-0000D3290000}"/>
    <cellStyle name="20% - Accent1 2 4 2 2 4 3 2 2 2" xfId="10897" xr:uid="{00000000-0005-0000-0000-0000D4290000}"/>
    <cellStyle name="20% - Accent1 2 4 2 2 4 3 2 2 2 2" xfId="10898" xr:uid="{00000000-0005-0000-0000-0000D5290000}"/>
    <cellStyle name="20% - Accent1 2 4 2 2 4 3 2 2 3" xfId="10899" xr:uid="{00000000-0005-0000-0000-0000D6290000}"/>
    <cellStyle name="20% - Accent1 2 4 2 2 4 3 2 3" xfId="10900" xr:uid="{00000000-0005-0000-0000-0000D7290000}"/>
    <cellStyle name="20% - Accent1 2 4 2 2 4 3 2 3 2" xfId="10901" xr:uid="{00000000-0005-0000-0000-0000D8290000}"/>
    <cellStyle name="20% - Accent1 2 4 2 2 4 3 2 4" xfId="10902" xr:uid="{00000000-0005-0000-0000-0000D9290000}"/>
    <cellStyle name="20% - Accent1 2 4 2 2 4 3 3" xfId="10903" xr:uid="{00000000-0005-0000-0000-0000DA290000}"/>
    <cellStyle name="20% - Accent1 2 4 2 2 4 3 3 2" xfId="10904" xr:uid="{00000000-0005-0000-0000-0000DB290000}"/>
    <cellStyle name="20% - Accent1 2 4 2 2 4 3 3 2 2" xfId="10905" xr:uid="{00000000-0005-0000-0000-0000DC290000}"/>
    <cellStyle name="20% - Accent1 2 4 2 2 4 3 3 2 2 2" xfId="10906" xr:uid="{00000000-0005-0000-0000-0000DD290000}"/>
    <cellStyle name="20% - Accent1 2 4 2 2 4 3 3 2 3" xfId="10907" xr:uid="{00000000-0005-0000-0000-0000DE290000}"/>
    <cellStyle name="20% - Accent1 2 4 2 2 4 3 3 3" xfId="10908" xr:uid="{00000000-0005-0000-0000-0000DF290000}"/>
    <cellStyle name="20% - Accent1 2 4 2 2 4 3 3 3 2" xfId="10909" xr:uid="{00000000-0005-0000-0000-0000E0290000}"/>
    <cellStyle name="20% - Accent1 2 4 2 2 4 3 3 4" xfId="10910" xr:uid="{00000000-0005-0000-0000-0000E1290000}"/>
    <cellStyle name="20% - Accent1 2 4 2 2 4 3 4" xfId="10911" xr:uid="{00000000-0005-0000-0000-0000E2290000}"/>
    <cellStyle name="20% - Accent1 2 4 2 2 4 3 4 2" xfId="10912" xr:uid="{00000000-0005-0000-0000-0000E3290000}"/>
    <cellStyle name="20% - Accent1 2 4 2 2 4 3 4 2 2" xfId="10913" xr:uid="{00000000-0005-0000-0000-0000E4290000}"/>
    <cellStyle name="20% - Accent1 2 4 2 2 4 3 4 2 2 2" xfId="10914" xr:uid="{00000000-0005-0000-0000-0000E5290000}"/>
    <cellStyle name="20% - Accent1 2 4 2 2 4 3 4 2 3" xfId="10915" xr:uid="{00000000-0005-0000-0000-0000E6290000}"/>
    <cellStyle name="20% - Accent1 2 4 2 2 4 3 4 3" xfId="10916" xr:uid="{00000000-0005-0000-0000-0000E7290000}"/>
    <cellStyle name="20% - Accent1 2 4 2 2 4 3 4 3 2" xfId="10917" xr:uid="{00000000-0005-0000-0000-0000E8290000}"/>
    <cellStyle name="20% - Accent1 2 4 2 2 4 3 4 4" xfId="10918" xr:uid="{00000000-0005-0000-0000-0000E9290000}"/>
    <cellStyle name="20% - Accent1 2 4 2 2 4 3 5" xfId="10919" xr:uid="{00000000-0005-0000-0000-0000EA290000}"/>
    <cellStyle name="20% - Accent1 2 4 2 2 4 3 5 2" xfId="10920" xr:uid="{00000000-0005-0000-0000-0000EB290000}"/>
    <cellStyle name="20% - Accent1 2 4 2 2 4 3 5 2 2" xfId="10921" xr:uid="{00000000-0005-0000-0000-0000EC290000}"/>
    <cellStyle name="20% - Accent1 2 4 2 2 4 3 5 3" xfId="10922" xr:uid="{00000000-0005-0000-0000-0000ED290000}"/>
    <cellStyle name="20% - Accent1 2 4 2 2 4 3 6" xfId="10923" xr:uid="{00000000-0005-0000-0000-0000EE290000}"/>
    <cellStyle name="20% - Accent1 2 4 2 2 4 3 6 2" xfId="10924" xr:uid="{00000000-0005-0000-0000-0000EF290000}"/>
    <cellStyle name="20% - Accent1 2 4 2 2 4 3 6 2 2" xfId="10925" xr:uid="{00000000-0005-0000-0000-0000F0290000}"/>
    <cellStyle name="20% - Accent1 2 4 2 2 4 3 6 3" xfId="10926" xr:uid="{00000000-0005-0000-0000-0000F1290000}"/>
    <cellStyle name="20% - Accent1 2 4 2 2 4 3 7" xfId="10927" xr:uid="{00000000-0005-0000-0000-0000F2290000}"/>
    <cellStyle name="20% - Accent1 2 4 2 2 4 3 7 2" xfId="10928" xr:uid="{00000000-0005-0000-0000-0000F3290000}"/>
    <cellStyle name="20% - Accent1 2 4 2 2 4 3 8" xfId="10929" xr:uid="{00000000-0005-0000-0000-0000F4290000}"/>
    <cellStyle name="20% - Accent1 2 4 2 2 4 3 8 2" xfId="10930" xr:uid="{00000000-0005-0000-0000-0000F5290000}"/>
    <cellStyle name="20% - Accent1 2 4 2 2 4 3 9" xfId="10931" xr:uid="{00000000-0005-0000-0000-0000F6290000}"/>
    <cellStyle name="20% - Accent1 2 4 2 2 4 4" xfId="10932" xr:uid="{00000000-0005-0000-0000-0000F7290000}"/>
    <cellStyle name="20% - Accent1 2 4 2 2 4 4 2" xfId="10933" xr:uid="{00000000-0005-0000-0000-0000F8290000}"/>
    <cellStyle name="20% - Accent1 2 4 2 2 4 4 2 2" xfId="10934" xr:uid="{00000000-0005-0000-0000-0000F9290000}"/>
    <cellStyle name="20% - Accent1 2 4 2 2 4 4 2 2 2" xfId="10935" xr:uid="{00000000-0005-0000-0000-0000FA290000}"/>
    <cellStyle name="20% - Accent1 2 4 2 2 4 4 2 3" xfId="10936" xr:uid="{00000000-0005-0000-0000-0000FB290000}"/>
    <cellStyle name="20% - Accent1 2 4 2 2 4 4 3" xfId="10937" xr:uid="{00000000-0005-0000-0000-0000FC290000}"/>
    <cellStyle name="20% - Accent1 2 4 2 2 4 4 3 2" xfId="10938" xr:uid="{00000000-0005-0000-0000-0000FD290000}"/>
    <cellStyle name="20% - Accent1 2 4 2 2 4 4 4" xfId="10939" xr:uid="{00000000-0005-0000-0000-0000FE290000}"/>
    <cellStyle name="20% - Accent1 2 4 2 2 4 5" xfId="10940" xr:uid="{00000000-0005-0000-0000-0000FF290000}"/>
    <cellStyle name="20% - Accent1 2 4 2 2 4 5 2" xfId="10941" xr:uid="{00000000-0005-0000-0000-0000002A0000}"/>
    <cellStyle name="20% - Accent1 2 4 2 2 4 5 2 2" xfId="10942" xr:uid="{00000000-0005-0000-0000-0000012A0000}"/>
    <cellStyle name="20% - Accent1 2 4 2 2 4 5 2 2 2" xfId="10943" xr:uid="{00000000-0005-0000-0000-0000022A0000}"/>
    <cellStyle name="20% - Accent1 2 4 2 2 4 5 2 3" xfId="10944" xr:uid="{00000000-0005-0000-0000-0000032A0000}"/>
    <cellStyle name="20% - Accent1 2 4 2 2 4 5 3" xfId="10945" xr:uid="{00000000-0005-0000-0000-0000042A0000}"/>
    <cellStyle name="20% - Accent1 2 4 2 2 4 5 3 2" xfId="10946" xr:uid="{00000000-0005-0000-0000-0000052A0000}"/>
    <cellStyle name="20% - Accent1 2 4 2 2 4 5 4" xfId="10947" xr:uid="{00000000-0005-0000-0000-0000062A0000}"/>
    <cellStyle name="20% - Accent1 2 4 2 2 4 6" xfId="10948" xr:uid="{00000000-0005-0000-0000-0000072A0000}"/>
    <cellStyle name="20% - Accent1 2 4 2 2 4 6 2" xfId="10949" xr:uid="{00000000-0005-0000-0000-0000082A0000}"/>
    <cellStyle name="20% - Accent1 2 4 2 2 4 6 2 2" xfId="10950" xr:uid="{00000000-0005-0000-0000-0000092A0000}"/>
    <cellStyle name="20% - Accent1 2 4 2 2 4 6 2 2 2" xfId="10951" xr:uid="{00000000-0005-0000-0000-00000A2A0000}"/>
    <cellStyle name="20% - Accent1 2 4 2 2 4 6 2 3" xfId="10952" xr:uid="{00000000-0005-0000-0000-00000B2A0000}"/>
    <cellStyle name="20% - Accent1 2 4 2 2 4 6 3" xfId="10953" xr:uid="{00000000-0005-0000-0000-00000C2A0000}"/>
    <cellStyle name="20% - Accent1 2 4 2 2 4 6 3 2" xfId="10954" xr:uid="{00000000-0005-0000-0000-00000D2A0000}"/>
    <cellStyle name="20% - Accent1 2 4 2 2 4 6 4" xfId="10955" xr:uid="{00000000-0005-0000-0000-00000E2A0000}"/>
    <cellStyle name="20% - Accent1 2 4 2 2 4 7" xfId="10956" xr:uid="{00000000-0005-0000-0000-00000F2A0000}"/>
    <cellStyle name="20% - Accent1 2 4 2 2 4 7 2" xfId="10957" xr:uid="{00000000-0005-0000-0000-0000102A0000}"/>
    <cellStyle name="20% - Accent1 2 4 2 2 4 7 2 2" xfId="10958" xr:uid="{00000000-0005-0000-0000-0000112A0000}"/>
    <cellStyle name="20% - Accent1 2 4 2 2 4 7 3" xfId="10959" xr:uid="{00000000-0005-0000-0000-0000122A0000}"/>
    <cellStyle name="20% - Accent1 2 4 2 2 4 8" xfId="10960" xr:uid="{00000000-0005-0000-0000-0000132A0000}"/>
    <cellStyle name="20% - Accent1 2 4 2 2 4 8 2" xfId="10961" xr:uid="{00000000-0005-0000-0000-0000142A0000}"/>
    <cellStyle name="20% - Accent1 2 4 2 2 4 8 2 2" xfId="10962" xr:uid="{00000000-0005-0000-0000-0000152A0000}"/>
    <cellStyle name="20% - Accent1 2 4 2 2 4 8 3" xfId="10963" xr:uid="{00000000-0005-0000-0000-0000162A0000}"/>
    <cellStyle name="20% - Accent1 2 4 2 2 4 9" xfId="10964" xr:uid="{00000000-0005-0000-0000-0000172A0000}"/>
    <cellStyle name="20% - Accent1 2 4 2 2 4 9 2" xfId="10965" xr:uid="{00000000-0005-0000-0000-0000182A0000}"/>
    <cellStyle name="20% - Accent1 2 4 2 2 5" xfId="10966" xr:uid="{00000000-0005-0000-0000-0000192A0000}"/>
    <cellStyle name="20% - Accent1 2 4 2 2 5 2" xfId="10967" xr:uid="{00000000-0005-0000-0000-00001A2A0000}"/>
    <cellStyle name="20% - Accent1 2 4 2 2 5 2 2" xfId="10968" xr:uid="{00000000-0005-0000-0000-00001B2A0000}"/>
    <cellStyle name="20% - Accent1 2 4 2 2 5 2 2 2" xfId="10969" xr:uid="{00000000-0005-0000-0000-00001C2A0000}"/>
    <cellStyle name="20% - Accent1 2 4 2 2 5 2 2 2 2" xfId="10970" xr:uid="{00000000-0005-0000-0000-00001D2A0000}"/>
    <cellStyle name="20% - Accent1 2 4 2 2 5 2 2 3" xfId="10971" xr:uid="{00000000-0005-0000-0000-00001E2A0000}"/>
    <cellStyle name="20% - Accent1 2 4 2 2 5 2 3" xfId="10972" xr:uid="{00000000-0005-0000-0000-00001F2A0000}"/>
    <cellStyle name="20% - Accent1 2 4 2 2 5 2 3 2" xfId="10973" xr:uid="{00000000-0005-0000-0000-0000202A0000}"/>
    <cellStyle name="20% - Accent1 2 4 2 2 5 2 4" xfId="10974" xr:uid="{00000000-0005-0000-0000-0000212A0000}"/>
    <cellStyle name="20% - Accent1 2 4 2 2 5 3" xfId="10975" xr:uid="{00000000-0005-0000-0000-0000222A0000}"/>
    <cellStyle name="20% - Accent1 2 4 2 2 5 3 2" xfId="10976" xr:uid="{00000000-0005-0000-0000-0000232A0000}"/>
    <cellStyle name="20% - Accent1 2 4 2 2 5 3 2 2" xfId="10977" xr:uid="{00000000-0005-0000-0000-0000242A0000}"/>
    <cellStyle name="20% - Accent1 2 4 2 2 5 3 2 2 2" xfId="10978" xr:uid="{00000000-0005-0000-0000-0000252A0000}"/>
    <cellStyle name="20% - Accent1 2 4 2 2 5 3 2 3" xfId="10979" xr:uid="{00000000-0005-0000-0000-0000262A0000}"/>
    <cellStyle name="20% - Accent1 2 4 2 2 5 3 3" xfId="10980" xr:uid="{00000000-0005-0000-0000-0000272A0000}"/>
    <cellStyle name="20% - Accent1 2 4 2 2 5 3 3 2" xfId="10981" xr:uid="{00000000-0005-0000-0000-0000282A0000}"/>
    <cellStyle name="20% - Accent1 2 4 2 2 5 3 4" xfId="10982" xr:uid="{00000000-0005-0000-0000-0000292A0000}"/>
    <cellStyle name="20% - Accent1 2 4 2 2 5 4" xfId="10983" xr:uid="{00000000-0005-0000-0000-00002A2A0000}"/>
    <cellStyle name="20% - Accent1 2 4 2 2 5 4 2" xfId="10984" xr:uid="{00000000-0005-0000-0000-00002B2A0000}"/>
    <cellStyle name="20% - Accent1 2 4 2 2 5 4 2 2" xfId="10985" xr:uid="{00000000-0005-0000-0000-00002C2A0000}"/>
    <cellStyle name="20% - Accent1 2 4 2 2 5 4 2 2 2" xfId="10986" xr:uid="{00000000-0005-0000-0000-00002D2A0000}"/>
    <cellStyle name="20% - Accent1 2 4 2 2 5 4 2 3" xfId="10987" xr:uid="{00000000-0005-0000-0000-00002E2A0000}"/>
    <cellStyle name="20% - Accent1 2 4 2 2 5 4 3" xfId="10988" xr:uid="{00000000-0005-0000-0000-00002F2A0000}"/>
    <cellStyle name="20% - Accent1 2 4 2 2 5 4 3 2" xfId="10989" xr:uid="{00000000-0005-0000-0000-0000302A0000}"/>
    <cellStyle name="20% - Accent1 2 4 2 2 5 4 4" xfId="10990" xr:uid="{00000000-0005-0000-0000-0000312A0000}"/>
    <cellStyle name="20% - Accent1 2 4 2 2 5 5" xfId="10991" xr:uid="{00000000-0005-0000-0000-0000322A0000}"/>
    <cellStyle name="20% - Accent1 2 4 2 2 5 5 2" xfId="10992" xr:uid="{00000000-0005-0000-0000-0000332A0000}"/>
    <cellStyle name="20% - Accent1 2 4 2 2 5 5 2 2" xfId="10993" xr:uid="{00000000-0005-0000-0000-0000342A0000}"/>
    <cellStyle name="20% - Accent1 2 4 2 2 5 5 3" xfId="10994" xr:uid="{00000000-0005-0000-0000-0000352A0000}"/>
    <cellStyle name="20% - Accent1 2 4 2 2 5 6" xfId="10995" xr:uid="{00000000-0005-0000-0000-0000362A0000}"/>
    <cellStyle name="20% - Accent1 2 4 2 2 5 6 2" xfId="10996" xr:uid="{00000000-0005-0000-0000-0000372A0000}"/>
    <cellStyle name="20% - Accent1 2 4 2 2 5 6 2 2" xfId="10997" xr:uid="{00000000-0005-0000-0000-0000382A0000}"/>
    <cellStyle name="20% - Accent1 2 4 2 2 5 6 3" xfId="10998" xr:uid="{00000000-0005-0000-0000-0000392A0000}"/>
    <cellStyle name="20% - Accent1 2 4 2 2 5 7" xfId="10999" xr:uid="{00000000-0005-0000-0000-00003A2A0000}"/>
    <cellStyle name="20% - Accent1 2 4 2 2 5 7 2" xfId="11000" xr:uid="{00000000-0005-0000-0000-00003B2A0000}"/>
    <cellStyle name="20% - Accent1 2 4 2 2 5 8" xfId="11001" xr:uid="{00000000-0005-0000-0000-00003C2A0000}"/>
    <cellStyle name="20% - Accent1 2 4 2 2 5 8 2" xfId="11002" xr:uid="{00000000-0005-0000-0000-00003D2A0000}"/>
    <cellStyle name="20% - Accent1 2 4 2 2 5 9" xfId="11003" xr:uid="{00000000-0005-0000-0000-00003E2A0000}"/>
    <cellStyle name="20% - Accent1 2 4 2 2 6" xfId="11004" xr:uid="{00000000-0005-0000-0000-00003F2A0000}"/>
    <cellStyle name="20% - Accent1 2 4 2 2 6 2" xfId="11005" xr:uid="{00000000-0005-0000-0000-0000402A0000}"/>
    <cellStyle name="20% - Accent1 2 4 2 2 6 2 2" xfId="11006" xr:uid="{00000000-0005-0000-0000-0000412A0000}"/>
    <cellStyle name="20% - Accent1 2 4 2 2 6 2 2 2" xfId="11007" xr:uid="{00000000-0005-0000-0000-0000422A0000}"/>
    <cellStyle name="20% - Accent1 2 4 2 2 6 2 2 2 2" xfId="11008" xr:uid="{00000000-0005-0000-0000-0000432A0000}"/>
    <cellStyle name="20% - Accent1 2 4 2 2 6 2 2 3" xfId="11009" xr:uid="{00000000-0005-0000-0000-0000442A0000}"/>
    <cellStyle name="20% - Accent1 2 4 2 2 6 2 3" xfId="11010" xr:uid="{00000000-0005-0000-0000-0000452A0000}"/>
    <cellStyle name="20% - Accent1 2 4 2 2 6 2 3 2" xfId="11011" xr:uid="{00000000-0005-0000-0000-0000462A0000}"/>
    <cellStyle name="20% - Accent1 2 4 2 2 6 2 4" xfId="11012" xr:uid="{00000000-0005-0000-0000-0000472A0000}"/>
    <cellStyle name="20% - Accent1 2 4 2 2 6 3" xfId="11013" xr:uid="{00000000-0005-0000-0000-0000482A0000}"/>
    <cellStyle name="20% - Accent1 2 4 2 2 6 3 2" xfId="11014" xr:uid="{00000000-0005-0000-0000-0000492A0000}"/>
    <cellStyle name="20% - Accent1 2 4 2 2 6 3 2 2" xfId="11015" xr:uid="{00000000-0005-0000-0000-00004A2A0000}"/>
    <cellStyle name="20% - Accent1 2 4 2 2 6 3 2 2 2" xfId="11016" xr:uid="{00000000-0005-0000-0000-00004B2A0000}"/>
    <cellStyle name="20% - Accent1 2 4 2 2 6 3 2 3" xfId="11017" xr:uid="{00000000-0005-0000-0000-00004C2A0000}"/>
    <cellStyle name="20% - Accent1 2 4 2 2 6 3 3" xfId="11018" xr:uid="{00000000-0005-0000-0000-00004D2A0000}"/>
    <cellStyle name="20% - Accent1 2 4 2 2 6 3 3 2" xfId="11019" xr:uid="{00000000-0005-0000-0000-00004E2A0000}"/>
    <cellStyle name="20% - Accent1 2 4 2 2 6 3 4" xfId="11020" xr:uid="{00000000-0005-0000-0000-00004F2A0000}"/>
    <cellStyle name="20% - Accent1 2 4 2 2 6 4" xfId="11021" xr:uid="{00000000-0005-0000-0000-0000502A0000}"/>
    <cellStyle name="20% - Accent1 2 4 2 2 6 4 2" xfId="11022" xr:uid="{00000000-0005-0000-0000-0000512A0000}"/>
    <cellStyle name="20% - Accent1 2 4 2 2 6 4 2 2" xfId="11023" xr:uid="{00000000-0005-0000-0000-0000522A0000}"/>
    <cellStyle name="20% - Accent1 2 4 2 2 6 4 2 2 2" xfId="11024" xr:uid="{00000000-0005-0000-0000-0000532A0000}"/>
    <cellStyle name="20% - Accent1 2 4 2 2 6 4 2 3" xfId="11025" xr:uid="{00000000-0005-0000-0000-0000542A0000}"/>
    <cellStyle name="20% - Accent1 2 4 2 2 6 4 3" xfId="11026" xr:uid="{00000000-0005-0000-0000-0000552A0000}"/>
    <cellStyle name="20% - Accent1 2 4 2 2 6 4 3 2" xfId="11027" xr:uid="{00000000-0005-0000-0000-0000562A0000}"/>
    <cellStyle name="20% - Accent1 2 4 2 2 6 4 4" xfId="11028" xr:uid="{00000000-0005-0000-0000-0000572A0000}"/>
    <cellStyle name="20% - Accent1 2 4 2 2 6 5" xfId="11029" xr:uid="{00000000-0005-0000-0000-0000582A0000}"/>
    <cellStyle name="20% - Accent1 2 4 2 2 6 5 2" xfId="11030" xr:uid="{00000000-0005-0000-0000-0000592A0000}"/>
    <cellStyle name="20% - Accent1 2 4 2 2 6 5 2 2" xfId="11031" xr:uid="{00000000-0005-0000-0000-00005A2A0000}"/>
    <cellStyle name="20% - Accent1 2 4 2 2 6 5 3" xfId="11032" xr:uid="{00000000-0005-0000-0000-00005B2A0000}"/>
    <cellStyle name="20% - Accent1 2 4 2 2 6 6" xfId="11033" xr:uid="{00000000-0005-0000-0000-00005C2A0000}"/>
    <cellStyle name="20% - Accent1 2 4 2 2 6 6 2" xfId="11034" xr:uid="{00000000-0005-0000-0000-00005D2A0000}"/>
    <cellStyle name="20% - Accent1 2 4 2 2 6 6 2 2" xfId="11035" xr:uid="{00000000-0005-0000-0000-00005E2A0000}"/>
    <cellStyle name="20% - Accent1 2 4 2 2 6 6 3" xfId="11036" xr:uid="{00000000-0005-0000-0000-00005F2A0000}"/>
    <cellStyle name="20% - Accent1 2 4 2 2 6 7" xfId="11037" xr:uid="{00000000-0005-0000-0000-0000602A0000}"/>
    <cellStyle name="20% - Accent1 2 4 2 2 6 7 2" xfId="11038" xr:uid="{00000000-0005-0000-0000-0000612A0000}"/>
    <cellStyle name="20% - Accent1 2 4 2 2 6 8" xfId="11039" xr:uid="{00000000-0005-0000-0000-0000622A0000}"/>
    <cellStyle name="20% - Accent1 2 4 2 2 6 8 2" xfId="11040" xr:uid="{00000000-0005-0000-0000-0000632A0000}"/>
    <cellStyle name="20% - Accent1 2 4 2 2 6 9" xfId="11041" xr:uid="{00000000-0005-0000-0000-0000642A0000}"/>
    <cellStyle name="20% - Accent1 2 4 2 2 7" xfId="11042" xr:uid="{00000000-0005-0000-0000-0000652A0000}"/>
    <cellStyle name="20% - Accent1 2 4 2 2 7 2" xfId="11043" xr:uid="{00000000-0005-0000-0000-0000662A0000}"/>
    <cellStyle name="20% - Accent1 2 4 2 2 7 2 2" xfId="11044" xr:uid="{00000000-0005-0000-0000-0000672A0000}"/>
    <cellStyle name="20% - Accent1 2 4 2 2 7 2 2 2" xfId="11045" xr:uid="{00000000-0005-0000-0000-0000682A0000}"/>
    <cellStyle name="20% - Accent1 2 4 2 2 7 2 3" xfId="11046" xr:uid="{00000000-0005-0000-0000-0000692A0000}"/>
    <cellStyle name="20% - Accent1 2 4 2 2 7 3" xfId="11047" xr:uid="{00000000-0005-0000-0000-00006A2A0000}"/>
    <cellStyle name="20% - Accent1 2 4 2 2 7 3 2" xfId="11048" xr:uid="{00000000-0005-0000-0000-00006B2A0000}"/>
    <cellStyle name="20% - Accent1 2 4 2 2 7 4" xfId="11049" xr:uid="{00000000-0005-0000-0000-00006C2A0000}"/>
    <cellStyle name="20% - Accent1 2 4 2 2 8" xfId="11050" xr:uid="{00000000-0005-0000-0000-00006D2A0000}"/>
    <cellStyle name="20% - Accent1 2 4 2 2 8 2" xfId="11051" xr:uid="{00000000-0005-0000-0000-00006E2A0000}"/>
    <cellStyle name="20% - Accent1 2 4 2 2 8 2 2" xfId="11052" xr:uid="{00000000-0005-0000-0000-00006F2A0000}"/>
    <cellStyle name="20% - Accent1 2 4 2 2 8 2 2 2" xfId="11053" xr:uid="{00000000-0005-0000-0000-0000702A0000}"/>
    <cellStyle name="20% - Accent1 2 4 2 2 8 2 3" xfId="11054" xr:uid="{00000000-0005-0000-0000-0000712A0000}"/>
    <cellStyle name="20% - Accent1 2 4 2 2 8 3" xfId="11055" xr:uid="{00000000-0005-0000-0000-0000722A0000}"/>
    <cellStyle name="20% - Accent1 2 4 2 2 8 3 2" xfId="11056" xr:uid="{00000000-0005-0000-0000-0000732A0000}"/>
    <cellStyle name="20% - Accent1 2 4 2 2 8 4" xfId="11057" xr:uid="{00000000-0005-0000-0000-0000742A0000}"/>
    <cellStyle name="20% - Accent1 2 4 2 2 9" xfId="11058" xr:uid="{00000000-0005-0000-0000-0000752A0000}"/>
    <cellStyle name="20% - Accent1 2 4 2 2 9 2" xfId="11059" xr:uid="{00000000-0005-0000-0000-0000762A0000}"/>
    <cellStyle name="20% - Accent1 2 4 2 2 9 2 2" xfId="11060" xr:uid="{00000000-0005-0000-0000-0000772A0000}"/>
    <cellStyle name="20% - Accent1 2 4 2 2 9 2 2 2" xfId="11061" xr:uid="{00000000-0005-0000-0000-0000782A0000}"/>
    <cellStyle name="20% - Accent1 2 4 2 2 9 2 3" xfId="11062" xr:uid="{00000000-0005-0000-0000-0000792A0000}"/>
    <cellStyle name="20% - Accent1 2 4 2 2 9 3" xfId="11063" xr:uid="{00000000-0005-0000-0000-00007A2A0000}"/>
    <cellStyle name="20% - Accent1 2 4 2 2 9 3 2" xfId="11064" xr:uid="{00000000-0005-0000-0000-00007B2A0000}"/>
    <cellStyle name="20% - Accent1 2 4 2 2 9 4" xfId="11065" xr:uid="{00000000-0005-0000-0000-00007C2A0000}"/>
    <cellStyle name="20% - Accent1 2 4 2 3" xfId="11066" xr:uid="{00000000-0005-0000-0000-00007D2A0000}"/>
    <cellStyle name="20% - Accent1 2 4 2 3 10" xfId="11067" xr:uid="{00000000-0005-0000-0000-00007E2A0000}"/>
    <cellStyle name="20% - Accent1 2 4 2 3 10 2" xfId="11068" xr:uid="{00000000-0005-0000-0000-00007F2A0000}"/>
    <cellStyle name="20% - Accent1 2 4 2 3 11" xfId="11069" xr:uid="{00000000-0005-0000-0000-0000802A0000}"/>
    <cellStyle name="20% - Accent1 2 4 2 3 2" xfId="11070" xr:uid="{00000000-0005-0000-0000-0000812A0000}"/>
    <cellStyle name="20% - Accent1 2 4 2 3 2 2" xfId="11071" xr:uid="{00000000-0005-0000-0000-0000822A0000}"/>
    <cellStyle name="20% - Accent1 2 4 2 3 2 2 2" xfId="11072" xr:uid="{00000000-0005-0000-0000-0000832A0000}"/>
    <cellStyle name="20% - Accent1 2 4 2 3 2 2 2 2" xfId="11073" xr:uid="{00000000-0005-0000-0000-0000842A0000}"/>
    <cellStyle name="20% - Accent1 2 4 2 3 2 2 2 2 2" xfId="11074" xr:uid="{00000000-0005-0000-0000-0000852A0000}"/>
    <cellStyle name="20% - Accent1 2 4 2 3 2 2 2 3" xfId="11075" xr:uid="{00000000-0005-0000-0000-0000862A0000}"/>
    <cellStyle name="20% - Accent1 2 4 2 3 2 2 3" xfId="11076" xr:uid="{00000000-0005-0000-0000-0000872A0000}"/>
    <cellStyle name="20% - Accent1 2 4 2 3 2 2 3 2" xfId="11077" xr:uid="{00000000-0005-0000-0000-0000882A0000}"/>
    <cellStyle name="20% - Accent1 2 4 2 3 2 2 4" xfId="11078" xr:uid="{00000000-0005-0000-0000-0000892A0000}"/>
    <cellStyle name="20% - Accent1 2 4 2 3 2 3" xfId="11079" xr:uid="{00000000-0005-0000-0000-00008A2A0000}"/>
    <cellStyle name="20% - Accent1 2 4 2 3 2 3 2" xfId="11080" xr:uid="{00000000-0005-0000-0000-00008B2A0000}"/>
    <cellStyle name="20% - Accent1 2 4 2 3 2 3 2 2" xfId="11081" xr:uid="{00000000-0005-0000-0000-00008C2A0000}"/>
    <cellStyle name="20% - Accent1 2 4 2 3 2 3 2 2 2" xfId="11082" xr:uid="{00000000-0005-0000-0000-00008D2A0000}"/>
    <cellStyle name="20% - Accent1 2 4 2 3 2 3 2 3" xfId="11083" xr:uid="{00000000-0005-0000-0000-00008E2A0000}"/>
    <cellStyle name="20% - Accent1 2 4 2 3 2 3 3" xfId="11084" xr:uid="{00000000-0005-0000-0000-00008F2A0000}"/>
    <cellStyle name="20% - Accent1 2 4 2 3 2 3 3 2" xfId="11085" xr:uid="{00000000-0005-0000-0000-0000902A0000}"/>
    <cellStyle name="20% - Accent1 2 4 2 3 2 3 4" xfId="11086" xr:uid="{00000000-0005-0000-0000-0000912A0000}"/>
    <cellStyle name="20% - Accent1 2 4 2 3 2 4" xfId="11087" xr:uid="{00000000-0005-0000-0000-0000922A0000}"/>
    <cellStyle name="20% - Accent1 2 4 2 3 2 4 2" xfId="11088" xr:uid="{00000000-0005-0000-0000-0000932A0000}"/>
    <cellStyle name="20% - Accent1 2 4 2 3 2 4 2 2" xfId="11089" xr:uid="{00000000-0005-0000-0000-0000942A0000}"/>
    <cellStyle name="20% - Accent1 2 4 2 3 2 4 2 2 2" xfId="11090" xr:uid="{00000000-0005-0000-0000-0000952A0000}"/>
    <cellStyle name="20% - Accent1 2 4 2 3 2 4 2 3" xfId="11091" xr:uid="{00000000-0005-0000-0000-0000962A0000}"/>
    <cellStyle name="20% - Accent1 2 4 2 3 2 4 3" xfId="11092" xr:uid="{00000000-0005-0000-0000-0000972A0000}"/>
    <cellStyle name="20% - Accent1 2 4 2 3 2 4 3 2" xfId="11093" xr:uid="{00000000-0005-0000-0000-0000982A0000}"/>
    <cellStyle name="20% - Accent1 2 4 2 3 2 4 4" xfId="11094" xr:uid="{00000000-0005-0000-0000-0000992A0000}"/>
    <cellStyle name="20% - Accent1 2 4 2 3 2 5" xfId="11095" xr:uid="{00000000-0005-0000-0000-00009A2A0000}"/>
    <cellStyle name="20% - Accent1 2 4 2 3 2 5 2" xfId="11096" xr:uid="{00000000-0005-0000-0000-00009B2A0000}"/>
    <cellStyle name="20% - Accent1 2 4 2 3 2 5 2 2" xfId="11097" xr:uid="{00000000-0005-0000-0000-00009C2A0000}"/>
    <cellStyle name="20% - Accent1 2 4 2 3 2 5 3" xfId="11098" xr:uid="{00000000-0005-0000-0000-00009D2A0000}"/>
    <cellStyle name="20% - Accent1 2 4 2 3 2 6" xfId="11099" xr:uid="{00000000-0005-0000-0000-00009E2A0000}"/>
    <cellStyle name="20% - Accent1 2 4 2 3 2 6 2" xfId="11100" xr:uid="{00000000-0005-0000-0000-00009F2A0000}"/>
    <cellStyle name="20% - Accent1 2 4 2 3 2 6 2 2" xfId="11101" xr:uid="{00000000-0005-0000-0000-0000A02A0000}"/>
    <cellStyle name="20% - Accent1 2 4 2 3 2 6 3" xfId="11102" xr:uid="{00000000-0005-0000-0000-0000A12A0000}"/>
    <cellStyle name="20% - Accent1 2 4 2 3 2 7" xfId="11103" xr:uid="{00000000-0005-0000-0000-0000A22A0000}"/>
    <cellStyle name="20% - Accent1 2 4 2 3 2 7 2" xfId="11104" xr:uid="{00000000-0005-0000-0000-0000A32A0000}"/>
    <cellStyle name="20% - Accent1 2 4 2 3 2 8" xfId="11105" xr:uid="{00000000-0005-0000-0000-0000A42A0000}"/>
    <cellStyle name="20% - Accent1 2 4 2 3 2 8 2" xfId="11106" xr:uid="{00000000-0005-0000-0000-0000A52A0000}"/>
    <cellStyle name="20% - Accent1 2 4 2 3 2 9" xfId="11107" xr:uid="{00000000-0005-0000-0000-0000A62A0000}"/>
    <cellStyle name="20% - Accent1 2 4 2 3 3" xfId="11108" xr:uid="{00000000-0005-0000-0000-0000A72A0000}"/>
    <cellStyle name="20% - Accent1 2 4 2 3 3 2" xfId="11109" xr:uid="{00000000-0005-0000-0000-0000A82A0000}"/>
    <cellStyle name="20% - Accent1 2 4 2 3 3 2 2" xfId="11110" xr:uid="{00000000-0005-0000-0000-0000A92A0000}"/>
    <cellStyle name="20% - Accent1 2 4 2 3 3 2 2 2" xfId="11111" xr:uid="{00000000-0005-0000-0000-0000AA2A0000}"/>
    <cellStyle name="20% - Accent1 2 4 2 3 3 2 2 2 2" xfId="11112" xr:uid="{00000000-0005-0000-0000-0000AB2A0000}"/>
    <cellStyle name="20% - Accent1 2 4 2 3 3 2 2 3" xfId="11113" xr:uid="{00000000-0005-0000-0000-0000AC2A0000}"/>
    <cellStyle name="20% - Accent1 2 4 2 3 3 2 3" xfId="11114" xr:uid="{00000000-0005-0000-0000-0000AD2A0000}"/>
    <cellStyle name="20% - Accent1 2 4 2 3 3 2 3 2" xfId="11115" xr:uid="{00000000-0005-0000-0000-0000AE2A0000}"/>
    <cellStyle name="20% - Accent1 2 4 2 3 3 2 4" xfId="11116" xr:uid="{00000000-0005-0000-0000-0000AF2A0000}"/>
    <cellStyle name="20% - Accent1 2 4 2 3 3 3" xfId="11117" xr:uid="{00000000-0005-0000-0000-0000B02A0000}"/>
    <cellStyle name="20% - Accent1 2 4 2 3 3 3 2" xfId="11118" xr:uid="{00000000-0005-0000-0000-0000B12A0000}"/>
    <cellStyle name="20% - Accent1 2 4 2 3 3 3 2 2" xfId="11119" xr:uid="{00000000-0005-0000-0000-0000B22A0000}"/>
    <cellStyle name="20% - Accent1 2 4 2 3 3 3 2 2 2" xfId="11120" xr:uid="{00000000-0005-0000-0000-0000B32A0000}"/>
    <cellStyle name="20% - Accent1 2 4 2 3 3 3 2 3" xfId="11121" xr:uid="{00000000-0005-0000-0000-0000B42A0000}"/>
    <cellStyle name="20% - Accent1 2 4 2 3 3 3 3" xfId="11122" xr:uid="{00000000-0005-0000-0000-0000B52A0000}"/>
    <cellStyle name="20% - Accent1 2 4 2 3 3 3 3 2" xfId="11123" xr:uid="{00000000-0005-0000-0000-0000B62A0000}"/>
    <cellStyle name="20% - Accent1 2 4 2 3 3 3 4" xfId="11124" xr:uid="{00000000-0005-0000-0000-0000B72A0000}"/>
    <cellStyle name="20% - Accent1 2 4 2 3 3 4" xfId="11125" xr:uid="{00000000-0005-0000-0000-0000B82A0000}"/>
    <cellStyle name="20% - Accent1 2 4 2 3 3 4 2" xfId="11126" xr:uid="{00000000-0005-0000-0000-0000B92A0000}"/>
    <cellStyle name="20% - Accent1 2 4 2 3 3 4 2 2" xfId="11127" xr:uid="{00000000-0005-0000-0000-0000BA2A0000}"/>
    <cellStyle name="20% - Accent1 2 4 2 3 3 4 2 2 2" xfId="11128" xr:uid="{00000000-0005-0000-0000-0000BB2A0000}"/>
    <cellStyle name="20% - Accent1 2 4 2 3 3 4 2 3" xfId="11129" xr:uid="{00000000-0005-0000-0000-0000BC2A0000}"/>
    <cellStyle name="20% - Accent1 2 4 2 3 3 4 3" xfId="11130" xr:uid="{00000000-0005-0000-0000-0000BD2A0000}"/>
    <cellStyle name="20% - Accent1 2 4 2 3 3 4 3 2" xfId="11131" xr:uid="{00000000-0005-0000-0000-0000BE2A0000}"/>
    <cellStyle name="20% - Accent1 2 4 2 3 3 4 4" xfId="11132" xr:uid="{00000000-0005-0000-0000-0000BF2A0000}"/>
    <cellStyle name="20% - Accent1 2 4 2 3 3 5" xfId="11133" xr:uid="{00000000-0005-0000-0000-0000C02A0000}"/>
    <cellStyle name="20% - Accent1 2 4 2 3 3 5 2" xfId="11134" xr:uid="{00000000-0005-0000-0000-0000C12A0000}"/>
    <cellStyle name="20% - Accent1 2 4 2 3 3 5 2 2" xfId="11135" xr:uid="{00000000-0005-0000-0000-0000C22A0000}"/>
    <cellStyle name="20% - Accent1 2 4 2 3 3 5 3" xfId="11136" xr:uid="{00000000-0005-0000-0000-0000C32A0000}"/>
    <cellStyle name="20% - Accent1 2 4 2 3 3 6" xfId="11137" xr:uid="{00000000-0005-0000-0000-0000C42A0000}"/>
    <cellStyle name="20% - Accent1 2 4 2 3 3 6 2" xfId="11138" xr:uid="{00000000-0005-0000-0000-0000C52A0000}"/>
    <cellStyle name="20% - Accent1 2 4 2 3 3 6 2 2" xfId="11139" xr:uid="{00000000-0005-0000-0000-0000C62A0000}"/>
    <cellStyle name="20% - Accent1 2 4 2 3 3 6 3" xfId="11140" xr:uid="{00000000-0005-0000-0000-0000C72A0000}"/>
    <cellStyle name="20% - Accent1 2 4 2 3 3 7" xfId="11141" xr:uid="{00000000-0005-0000-0000-0000C82A0000}"/>
    <cellStyle name="20% - Accent1 2 4 2 3 3 7 2" xfId="11142" xr:uid="{00000000-0005-0000-0000-0000C92A0000}"/>
    <cellStyle name="20% - Accent1 2 4 2 3 3 8" xfId="11143" xr:uid="{00000000-0005-0000-0000-0000CA2A0000}"/>
    <cellStyle name="20% - Accent1 2 4 2 3 3 8 2" xfId="11144" xr:uid="{00000000-0005-0000-0000-0000CB2A0000}"/>
    <cellStyle name="20% - Accent1 2 4 2 3 3 9" xfId="11145" xr:uid="{00000000-0005-0000-0000-0000CC2A0000}"/>
    <cellStyle name="20% - Accent1 2 4 2 3 4" xfId="11146" xr:uid="{00000000-0005-0000-0000-0000CD2A0000}"/>
    <cellStyle name="20% - Accent1 2 4 2 3 4 2" xfId="11147" xr:uid="{00000000-0005-0000-0000-0000CE2A0000}"/>
    <cellStyle name="20% - Accent1 2 4 2 3 4 2 2" xfId="11148" xr:uid="{00000000-0005-0000-0000-0000CF2A0000}"/>
    <cellStyle name="20% - Accent1 2 4 2 3 4 2 2 2" xfId="11149" xr:uid="{00000000-0005-0000-0000-0000D02A0000}"/>
    <cellStyle name="20% - Accent1 2 4 2 3 4 2 3" xfId="11150" xr:uid="{00000000-0005-0000-0000-0000D12A0000}"/>
    <cellStyle name="20% - Accent1 2 4 2 3 4 3" xfId="11151" xr:uid="{00000000-0005-0000-0000-0000D22A0000}"/>
    <cellStyle name="20% - Accent1 2 4 2 3 4 3 2" xfId="11152" xr:uid="{00000000-0005-0000-0000-0000D32A0000}"/>
    <cellStyle name="20% - Accent1 2 4 2 3 4 4" xfId="11153" xr:uid="{00000000-0005-0000-0000-0000D42A0000}"/>
    <cellStyle name="20% - Accent1 2 4 2 3 5" xfId="11154" xr:uid="{00000000-0005-0000-0000-0000D52A0000}"/>
    <cellStyle name="20% - Accent1 2 4 2 3 5 2" xfId="11155" xr:uid="{00000000-0005-0000-0000-0000D62A0000}"/>
    <cellStyle name="20% - Accent1 2 4 2 3 5 2 2" xfId="11156" xr:uid="{00000000-0005-0000-0000-0000D72A0000}"/>
    <cellStyle name="20% - Accent1 2 4 2 3 5 2 2 2" xfId="11157" xr:uid="{00000000-0005-0000-0000-0000D82A0000}"/>
    <cellStyle name="20% - Accent1 2 4 2 3 5 2 3" xfId="11158" xr:uid="{00000000-0005-0000-0000-0000D92A0000}"/>
    <cellStyle name="20% - Accent1 2 4 2 3 5 3" xfId="11159" xr:uid="{00000000-0005-0000-0000-0000DA2A0000}"/>
    <cellStyle name="20% - Accent1 2 4 2 3 5 3 2" xfId="11160" xr:uid="{00000000-0005-0000-0000-0000DB2A0000}"/>
    <cellStyle name="20% - Accent1 2 4 2 3 5 4" xfId="11161" xr:uid="{00000000-0005-0000-0000-0000DC2A0000}"/>
    <cellStyle name="20% - Accent1 2 4 2 3 6" xfId="11162" xr:uid="{00000000-0005-0000-0000-0000DD2A0000}"/>
    <cellStyle name="20% - Accent1 2 4 2 3 6 2" xfId="11163" xr:uid="{00000000-0005-0000-0000-0000DE2A0000}"/>
    <cellStyle name="20% - Accent1 2 4 2 3 6 2 2" xfId="11164" xr:uid="{00000000-0005-0000-0000-0000DF2A0000}"/>
    <cellStyle name="20% - Accent1 2 4 2 3 6 2 2 2" xfId="11165" xr:uid="{00000000-0005-0000-0000-0000E02A0000}"/>
    <cellStyle name="20% - Accent1 2 4 2 3 6 2 3" xfId="11166" xr:uid="{00000000-0005-0000-0000-0000E12A0000}"/>
    <cellStyle name="20% - Accent1 2 4 2 3 6 3" xfId="11167" xr:uid="{00000000-0005-0000-0000-0000E22A0000}"/>
    <cellStyle name="20% - Accent1 2 4 2 3 6 3 2" xfId="11168" xr:uid="{00000000-0005-0000-0000-0000E32A0000}"/>
    <cellStyle name="20% - Accent1 2 4 2 3 6 4" xfId="11169" xr:uid="{00000000-0005-0000-0000-0000E42A0000}"/>
    <cellStyle name="20% - Accent1 2 4 2 3 7" xfId="11170" xr:uid="{00000000-0005-0000-0000-0000E52A0000}"/>
    <cellStyle name="20% - Accent1 2 4 2 3 7 2" xfId="11171" xr:uid="{00000000-0005-0000-0000-0000E62A0000}"/>
    <cellStyle name="20% - Accent1 2 4 2 3 7 2 2" xfId="11172" xr:uid="{00000000-0005-0000-0000-0000E72A0000}"/>
    <cellStyle name="20% - Accent1 2 4 2 3 7 3" xfId="11173" xr:uid="{00000000-0005-0000-0000-0000E82A0000}"/>
    <cellStyle name="20% - Accent1 2 4 2 3 8" xfId="11174" xr:uid="{00000000-0005-0000-0000-0000E92A0000}"/>
    <cellStyle name="20% - Accent1 2 4 2 3 8 2" xfId="11175" xr:uid="{00000000-0005-0000-0000-0000EA2A0000}"/>
    <cellStyle name="20% - Accent1 2 4 2 3 8 2 2" xfId="11176" xr:uid="{00000000-0005-0000-0000-0000EB2A0000}"/>
    <cellStyle name="20% - Accent1 2 4 2 3 8 3" xfId="11177" xr:uid="{00000000-0005-0000-0000-0000EC2A0000}"/>
    <cellStyle name="20% - Accent1 2 4 2 3 9" xfId="11178" xr:uid="{00000000-0005-0000-0000-0000ED2A0000}"/>
    <cellStyle name="20% - Accent1 2 4 2 3 9 2" xfId="11179" xr:uid="{00000000-0005-0000-0000-0000EE2A0000}"/>
    <cellStyle name="20% - Accent1 2 4 2 4" xfId="11180" xr:uid="{00000000-0005-0000-0000-0000EF2A0000}"/>
    <cellStyle name="20% - Accent1 2 4 2 4 10" xfId="11181" xr:uid="{00000000-0005-0000-0000-0000F02A0000}"/>
    <cellStyle name="20% - Accent1 2 4 2 4 10 2" xfId="11182" xr:uid="{00000000-0005-0000-0000-0000F12A0000}"/>
    <cellStyle name="20% - Accent1 2 4 2 4 11" xfId="11183" xr:uid="{00000000-0005-0000-0000-0000F22A0000}"/>
    <cellStyle name="20% - Accent1 2 4 2 4 2" xfId="11184" xr:uid="{00000000-0005-0000-0000-0000F32A0000}"/>
    <cellStyle name="20% - Accent1 2 4 2 4 2 2" xfId="11185" xr:uid="{00000000-0005-0000-0000-0000F42A0000}"/>
    <cellStyle name="20% - Accent1 2 4 2 4 2 2 2" xfId="11186" xr:uid="{00000000-0005-0000-0000-0000F52A0000}"/>
    <cellStyle name="20% - Accent1 2 4 2 4 2 2 2 2" xfId="11187" xr:uid="{00000000-0005-0000-0000-0000F62A0000}"/>
    <cellStyle name="20% - Accent1 2 4 2 4 2 2 2 2 2" xfId="11188" xr:uid="{00000000-0005-0000-0000-0000F72A0000}"/>
    <cellStyle name="20% - Accent1 2 4 2 4 2 2 2 3" xfId="11189" xr:uid="{00000000-0005-0000-0000-0000F82A0000}"/>
    <cellStyle name="20% - Accent1 2 4 2 4 2 2 3" xfId="11190" xr:uid="{00000000-0005-0000-0000-0000F92A0000}"/>
    <cellStyle name="20% - Accent1 2 4 2 4 2 2 3 2" xfId="11191" xr:uid="{00000000-0005-0000-0000-0000FA2A0000}"/>
    <cellStyle name="20% - Accent1 2 4 2 4 2 2 4" xfId="11192" xr:uid="{00000000-0005-0000-0000-0000FB2A0000}"/>
    <cellStyle name="20% - Accent1 2 4 2 4 2 3" xfId="11193" xr:uid="{00000000-0005-0000-0000-0000FC2A0000}"/>
    <cellStyle name="20% - Accent1 2 4 2 4 2 3 2" xfId="11194" xr:uid="{00000000-0005-0000-0000-0000FD2A0000}"/>
    <cellStyle name="20% - Accent1 2 4 2 4 2 3 2 2" xfId="11195" xr:uid="{00000000-0005-0000-0000-0000FE2A0000}"/>
    <cellStyle name="20% - Accent1 2 4 2 4 2 3 2 2 2" xfId="11196" xr:uid="{00000000-0005-0000-0000-0000FF2A0000}"/>
    <cellStyle name="20% - Accent1 2 4 2 4 2 3 2 3" xfId="11197" xr:uid="{00000000-0005-0000-0000-0000002B0000}"/>
    <cellStyle name="20% - Accent1 2 4 2 4 2 3 3" xfId="11198" xr:uid="{00000000-0005-0000-0000-0000012B0000}"/>
    <cellStyle name="20% - Accent1 2 4 2 4 2 3 3 2" xfId="11199" xr:uid="{00000000-0005-0000-0000-0000022B0000}"/>
    <cellStyle name="20% - Accent1 2 4 2 4 2 3 4" xfId="11200" xr:uid="{00000000-0005-0000-0000-0000032B0000}"/>
    <cellStyle name="20% - Accent1 2 4 2 4 2 4" xfId="11201" xr:uid="{00000000-0005-0000-0000-0000042B0000}"/>
    <cellStyle name="20% - Accent1 2 4 2 4 2 4 2" xfId="11202" xr:uid="{00000000-0005-0000-0000-0000052B0000}"/>
    <cellStyle name="20% - Accent1 2 4 2 4 2 4 2 2" xfId="11203" xr:uid="{00000000-0005-0000-0000-0000062B0000}"/>
    <cellStyle name="20% - Accent1 2 4 2 4 2 4 2 2 2" xfId="11204" xr:uid="{00000000-0005-0000-0000-0000072B0000}"/>
    <cellStyle name="20% - Accent1 2 4 2 4 2 4 2 3" xfId="11205" xr:uid="{00000000-0005-0000-0000-0000082B0000}"/>
    <cellStyle name="20% - Accent1 2 4 2 4 2 4 3" xfId="11206" xr:uid="{00000000-0005-0000-0000-0000092B0000}"/>
    <cellStyle name="20% - Accent1 2 4 2 4 2 4 3 2" xfId="11207" xr:uid="{00000000-0005-0000-0000-00000A2B0000}"/>
    <cellStyle name="20% - Accent1 2 4 2 4 2 4 4" xfId="11208" xr:uid="{00000000-0005-0000-0000-00000B2B0000}"/>
    <cellStyle name="20% - Accent1 2 4 2 4 2 5" xfId="11209" xr:uid="{00000000-0005-0000-0000-00000C2B0000}"/>
    <cellStyle name="20% - Accent1 2 4 2 4 2 5 2" xfId="11210" xr:uid="{00000000-0005-0000-0000-00000D2B0000}"/>
    <cellStyle name="20% - Accent1 2 4 2 4 2 5 2 2" xfId="11211" xr:uid="{00000000-0005-0000-0000-00000E2B0000}"/>
    <cellStyle name="20% - Accent1 2 4 2 4 2 5 3" xfId="11212" xr:uid="{00000000-0005-0000-0000-00000F2B0000}"/>
    <cellStyle name="20% - Accent1 2 4 2 4 2 6" xfId="11213" xr:uid="{00000000-0005-0000-0000-0000102B0000}"/>
    <cellStyle name="20% - Accent1 2 4 2 4 2 6 2" xfId="11214" xr:uid="{00000000-0005-0000-0000-0000112B0000}"/>
    <cellStyle name="20% - Accent1 2 4 2 4 2 6 2 2" xfId="11215" xr:uid="{00000000-0005-0000-0000-0000122B0000}"/>
    <cellStyle name="20% - Accent1 2 4 2 4 2 6 3" xfId="11216" xr:uid="{00000000-0005-0000-0000-0000132B0000}"/>
    <cellStyle name="20% - Accent1 2 4 2 4 2 7" xfId="11217" xr:uid="{00000000-0005-0000-0000-0000142B0000}"/>
    <cellStyle name="20% - Accent1 2 4 2 4 2 7 2" xfId="11218" xr:uid="{00000000-0005-0000-0000-0000152B0000}"/>
    <cellStyle name="20% - Accent1 2 4 2 4 2 8" xfId="11219" xr:uid="{00000000-0005-0000-0000-0000162B0000}"/>
    <cellStyle name="20% - Accent1 2 4 2 4 2 8 2" xfId="11220" xr:uid="{00000000-0005-0000-0000-0000172B0000}"/>
    <cellStyle name="20% - Accent1 2 4 2 4 2 9" xfId="11221" xr:uid="{00000000-0005-0000-0000-0000182B0000}"/>
    <cellStyle name="20% - Accent1 2 4 2 4 3" xfId="11222" xr:uid="{00000000-0005-0000-0000-0000192B0000}"/>
    <cellStyle name="20% - Accent1 2 4 2 4 3 2" xfId="11223" xr:uid="{00000000-0005-0000-0000-00001A2B0000}"/>
    <cellStyle name="20% - Accent1 2 4 2 4 3 2 2" xfId="11224" xr:uid="{00000000-0005-0000-0000-00001B2B0000}"/>
    <cellStyle name="20% - Accent1 2 4 2 4 3 2 2 2" xfId="11225" xr:uid="{00000000-0005-0000-0000-00001C2B0000}"/>
    <cellStyle name="20% - Accent1 2 4 2 4 3 2 2 2 2" xfId="11226" xr:uid="{00000000-0005-0000-0000-00001D2B0000}"/>
    <cellStyle name="20% - Accent1 2 4 2 4 3 2 2 3" xfId="11227" xr:uid="{00000000-0005-0000-0000-00001E2B0000}"/>
    <cellStyle name="20% - Accent1 2 4 2 4 3 2 3" xfId="11228" xr:uid="{00000000-0005-0000-0000-00001F2B0000}"/>
    <cellStyle name="20% - Accent1 2 4 2 4 3 2 3 2" xfId="11229" xr:uid="{00000000-0005-0000-0000-0000202B0000}"/>
    <cellStyle name="20% - Accent1 2 4 2 4 3 2 4" xfId="11230" xr:uid="{00000000-0005-0000-0000-0000212B0000}"/>
    <cellStyle name="20% - Accent1 2 4 2 4 3 3" xfId="11231" xr:uid="{00000000-0005-0000-0000-0000222B0000}"/>
    <cellStyle name="20% - Accent1 2 4 2 4 3 3 2" xfId="11232" xr:uid="{00000000-0005-0000-0000-0000232B0000}"/>
    <cellStyle name="20% - Accent1 2 4 2 4 3 3 2 2" xfId="11233" xr:uid="{00000000-0005-0000-0000-0000242B0000}"/>
    <cellStyle name="20% - Accent1 2 4 2 4 3 3 2 2 2" xfId="11234" xr:uid="{00000000-0005-0000-0000-0000252B0000}"/>
    <cellStyle name="20% - Accent1 2 4 2 4 3 3 2 3" xfId="11235" xr:uid="{00000000-0005-0000-0000-0000262B0000}"/>
    <cellStyle name="20% - Accent1 2 4 2 4 3 3 3" xfId="11236" xr:uid="{00000000-0005-0000-0000-0000272B0000}"/>
    <cellStyle name="20% - Accent1 2 4 2 4 3 3 3 2" xfId="11237" xr:uid="{00000000-0005-0000-0000-0000282B0000}"/>
    <cellStyle name="20% - Accent1 2 4 2 4 3 3 4" xfId="11238" xr:uid="{00000000-0005-0000-0000-0000292B0000}"/>
    <cellStyle name="20% - Accent1 2 4 2 4 3 4" xfId="11239" xr:uid="{00000000-0005-0000-0000-00002A2B0000}"/>
    <cellStyle name="20% - Accent1 2 4 2 4 3 4 2" xfId="11240" xr:uid="{00000000-0005-0000-0000-00002B2B0000}"/>
    <cellStyle name="20% - Accent1 2 4 2 4 3 4 2 2" xfId="11241" xr:uid="{00000000-0005-0000-0000-00002C2B0000}"/>
    <cellStyle name="20% - Accent1 2 4 2 4 3 4 2 2 2" xfId="11242" xr:uid="{00000000-0005-0000-0000-00002D2B0000}"/>
    <cellStyle name="20% - Accent1 2 4 2 4 3 4 2 3" xfId="11243" xr:uid="{00000000-0005-0000-0000-00002E2B0000}"/>
    <cellStyle name="20% - Accent1 2 4 2 4 3 4 3" xfId="11244" xr:uid="{00000000-0005-0000-0000-00002F2B0000}"/>
    <cellStyle name="20% - Accent1 2 4 2 4 3 4 3 2" xfId="11245" xr:uid="{00000000-0005-0000-0000-0000302B0000}"/>
    <cellStyle name="20% - Accent1 2 4 2 4 3 4 4" xfId="11246" xr:uid="{00000000-0005-0000-0000-0000312B0000}"/>
    <cellStyle name="20% - Accent1 2 4 2 4 3 5" xfId="11247" xr:uid="{00000000-0005-0000-0000-0000322B0000}"/>
    <cellStyle name="20% - Accent1 2 4 2 4 3 5 2" xfId="11248" xr:uid="{00000000-0005-0000-0000-0000332B0000}"/>
    <cellStyle name="20% - Accent1 2 4 2 4 3 5 2 2" xfId="11249" xr:uid="{00000000-0005-0000-0000-0000342B0000}"/>
    <cellStyle name="20% - Accent1 2 4 2 4 3 5 3" xfId="11250" xr:uid="{00000000-0005-0000-0000-0000352B0000}"/>
    <cellStyle name="20% - Accent1 2 4 2 4 3 6" xfId="11251" xr:uid="{00000000-0005-0000-0000-0000362B0000}"/>
    <cellStyle name="20% - Accent1 2 4 2 4 3 6 2" xfId="11252" xr:uid="{00000000-0005-0000-0000-0000372B0000}"/>
    <cellStyle name="20% - Accent1 2 4 2 4 3 6 2 2" xfId="11253" xr:uid="{00000000-0005-0000-0000-0000382B0000}"/>
    <cellStyle name="20% - Accent1 2 4 2 4 3 6 3" xfId="11254" xr:uid="{00000000-0005-0000-0000-0000392B0000}"/>
    <cellStyle name="20% - Accent1 2 4 2 4 3 7" xfId="11255" xr:uid="{00000000-0005-0000-0000-00003A2B0000}"/>
    <cellStyle name="20% - Accent1 2 4 2 4 3 7 2" xfId="11256" xr:uid="{00000000-0005-0000-0000-00003B2B0000}"/>
    <cellStyle name="20% - Accent1 2 4 2 4 3 8" xfId="11257" xr:uid="{00000000-0005-0000-0000-00003C2B0000}"/>
    <cellStyle name="20% - Accent1 2 4 2 4 3 8 2" xfId="11258" xr:uid="{00000000-0005-0000-0000-00003D2B0000}"/>
    <cellStyle name="20% - Accent1 2 4 2 4 3 9" xfId="11259" xr:uid="{00000000-0005-0000-0000-00003E2B0000}"/>
    <cellStyle name="20% - Accent1 2 4 2 4 4" xfId="11260" xr:uid="{00000000-0005-0000-0000-00003F2B0000}"/>
    <cellStyle name="20% - Accent1 2 4 2 4 4 2" xfId="11261" xr:uid="{00000000-0005-0000-0000-0000402B0000}"/>
    <cellStyle name="20% - Accent1 2 4 2 4 4 2 2" xfId="11262" xr:uid="{00000000-0005-0000-0000-0000412B0000}"/>
    <cellStyle name="20% - Accent1 2 4 2 4 4 2 2 2" xfId="11263" xr:uid="{00000000-0005-0000-0000-0000422B0000}"/>
    <cellStyle name="20% - Accent1 2 4 2 4 4 2 3" xfId="11264" xr:uid="{00000000-0005-0000-0000-0000432B0000}"/>
    <cellStyle name="20% - Accent1 2 4 2 4 4 3" xfId="11265" xr:uid="{00000000-0005-0000-0000-0000442B0000}"/>
    <cellStyle name="20% - Accent1 2 4 2 4 4 3 2" xfId="11266" xr:uid="{00000000-0005-0000-0000-0000452B0000}"/>
    <cellStyle name="20% - Accent1 2 4 2 4 4 4" xfId="11267" xr:uid="{00000000-0005-0000-0000-0000462B0000}"/>
    <cellStyle name="20% - Accent1 2 4 2 4 5" xfId="11268" xr:uid="{00000000-0005-0000-0000-0000472B0000}"/>
    <cellStyle name="20% - Accent1 2 4 2 4 5 2" xfId="11269" xr:uid="{00000000-0005-0000-0000-0000482B0000}"/>
    <cellStyle name="20% - Accent1 2 4 2 4 5 2 2" xfId="11270" xr:uid="{00000000-0005-0000-0000-0000492B0000}"/>
    <cellStyle name="20% - Accent1 2 4 2 4 5 2 2 2" xfId="11271" xr:uid="{00000000-0005-0000-0000-00004A2B0000}"/>
    <cellStyle name="20% - Accent1 2 4 2 4 5 2 3" xfId="11272" xr:uid="{00000000-0005-0000-0000-00004B2B0000}"/>
    <cellStyle name="20% - Accent1 2 4 2 4 5 3" xfId="11273" xr:uid="{00000000-0005-0000-0000-00004C2B0000}"/>
    <cellStyle name="20% - Accent1 2 4 2 4 5 3 2" xfId="11274" xr:uid="{00000000-0005-0000-0000-00004D2B0000}"/>
    <cellStyle name="20% - Accent1 2 4 2 4 5 4" xfId="11275" xr:uid="{00000000-0005-0000-0000-00004E2B0000}"/>
    <cellStyle name="20% - Accent1 2 4 2 4 6" xfId="11276" xr:uid="{00000000-0005-0000-0000-00004F2B0000}"/>
    <cellStyle name="20% - Accent1 2 4 2 4 6 2" xfId="11277" xr:uid="{00000000-0005-0000-0000-0000502B0000}"/>
    <cellStyle name="20% - Accent1 2 4 2 4 6 2 2" xfId="11278" xr:uid="{00000000-0005-0000-0000-0000512B0000}"/>
    <cellStyle name="20% - Accent1 2 4 2 4 6 2 2 2" xfId="11279" xr:uid="{00000000-0005-0000-0000-0000522B0000}"/>
    <cellStyle name="20% - Accent1 2 4 2 4 6 2 3" xfId="11280" xr:uid="{00000000-0005-0000-0000-0000532B0000}"/>
    <cellStyle name="20% - Accent1 2 4 2 4 6 3" xfId="11281" xr:uid="{00000000-0005-0000-0000-0000542B0000}"/>
    <cellStyle name="20% - Accent1 2 4 2 4 6 3 2" xfId="11282" xr:uid="{00000000-0005-0000-0000-0000552B0000}"/>
    <cellStyle name="20% - Accent1 2 4 2 4 6 4" xfId="11283" xr:uid="{00000000-0005-0000-0000-0000562B0000}"/>
    <cellStyle name="20% - Accent1 2 4 2 4 7" xfId="11284" xr:uid="{00000000-0005-0000-0000-0000572B0000}"/>
    <cellStyle name="20% - Accent1 2 4 2 4 7 2" xfId="11285" xr:uid="{00000000-0005-0000-0000-0000582B0000}"/>
    <cellStyle name="20% - Accent1 2 4 2 4 7 2 2" xfId="11286" xr:uid="{00000000-0005-0000-0000-0000592B0000}"/>
    <cellStyle name="20% - Accent1 2 4 2 4 7 3" xfId="11287" xr:uid="{00000000-0005-0000-0000-00005A2B0000}"/>
    <cellStyle name="20% - Accent1 2 4 2 4 8" xfId="11288" xr:uid="{00000000-0005-0000-0000-00005B2B0000}"/>
    <cellStyle name="20% - Accent1 2 4 2 4 8 2" xfId="11289" xr:uid="{00000000-0005-0000-0000-00005C2B0000}"/>
    <cellStyle name="20% - Accent1 2 4 2 4 8 2 2" xfId="11290" xr:uid="{00000000-0005-0000-0000-00005D2B0000}"/>
    <cellStyle name="20% - Accent1 2 4 2 4 8 3" xfId="11291" xr:uid="{00000000-0005-0000-0000-00005E2B0000}"/>
    <cellStyle name="20% - Accent1 2 4 2 4 9" xfId="11292" xr:uid="{00000000-0005-0000-0000-00005F2B0000}"/>
    <cellStyle name="20% - Accent1 2 4 2 4 9 2" xfId="11293" xr:uid="{00000000-0005-0000-0000-0000602B0000}"/>
    <cellStyle name="20% - Accent1 2 4 2 5" xfId="11294" xr:uid="{00000000-0005-0000-0000-0000612B0000}"/>
    <cellStyle name="20% - Accent1 2 4 2 5 10" xfId="11295" xr:uid="{00000000-0005-0000-0000-0000622B0000}"/>
    <cellStyle name="20% - Accent1 2 4 2 5 10 2" xfId="11296" xr:uid="{00000000-0005-0000-0000-0000632B0000}"/>
    <cellStyle name="20% - Accent1 2 4 2 5 11" xfId="11297" xr:uid="{00000000-0005-0000-0000-0000642B0000}"/>
    <cellStyle name="20% - Accent1 2 4 2 5 2" xfId="11298" xr:uid="{00000000-0005-0000-0000-0000652B0000}"/>
    <cellStyle name="20% - Accent1 2 4 2 5 2 2" xfId="11299" xr:uid="{00000000-0005-0000-0000-0000662B0000}"/>
    <cellStyle name="20% - Accent1 2 4 2 5 2 2 2" xfId="11300" xr:uid="{00000000-0005-0000-0000-0000672B0000}"/>
    <cellStyle name="20% - Accent1 2 4 2 5 2 2 2 2" xfId="11301" xr:uid="{00000000-0005-0000-0000-0000682B0000}"/>
    <cellStyle name="20% - Accent1 2 4 2 5 2 2 2 2 2" xfId="11302" xr:uid="{00000000-0005-0000-0000-0000692B0000}"/>
    <cellStyle name="20% - Accent1 2 4 2 5 2 2 2 3" xfId="11303" xr:uid="{00000000-0005-0000-0000-00006A2B0000}"/>
    <cellStyle name="20% - Accent1 2 4 2 5 2 2 3" xfId="11304" xr:uid="{00000000-0005-0000-0000-00006B2B0000}"/>
    <cellStyle name="20% - Accent1 2 4 2 5 2 2 3 2" xfId="11305" xr:uid="{00000000-0005-0000-0000-00006C2B0000}"/>
    <cellStyle name="20% - Accent1 2 4 2 5 2 2 4" xfId="11306" xr:uid="{00000000-0005-0000-0000-00006D2B0000}"/>
    <cellStyle name="20% - Accent1 2 4 2 5 2 3" xfId="11307" xr:uid="{00000000-0005-0000-0000-00006E2B0000}"/>
    <cellStyle name="20% - Accent1 2 4 2 5 2 3 2" xfId="11308" xr:uid="{00000000-0005-0000-0000-00006F2B0000}"/>
    <cellStyle name="20% - Accent1 2 4 2 5 2 3 2 2" xfId="11309" xr:uid="{00000000-0005-0000-0000-0000702B0000}"/>
    <cellStyle name="20% - Accent1 2 4 2 5 2 3 2 2 2" xfId="11310" xr:uid="{00000000-0005-0000-0000-0000712B0000}"/>
    <cellStyle name="20% - Accent1 2 4 2 5 2 3 2 3" xfId="11311" xr:uid="{00000000-0005-0000-0000-0000722B0000}"/>
    <cellStyle name="20% - Accent1 2 4 2 5 2 3 3" xfId="11312" xr:uid="{00000000-0005-0000-0000-0000732B0000}"/>
    <cellStyle name="20% - Accent1 2 4 2 5 2 3 3 2" xfId="11313" xr:uid="{00000000-0005-0000-0000-0000742B0000}"/>
    <cellStyle name="20% - Accent1 2 4 2 5 2 3 4" xfId="11314" xr:uid="{00000000-0005-0000-0000-0000752B0000}"/>
    <cellStyle name="20% - Accent1 2 4 2 5 2 4" xfId="11315" xr:uid="{00000000-0005-0000-0000-0000762B0000}"/>
    <cellStyle name="20% - Accent1 2 4 2 5 2 4 2" xfId="11316" xr:uid="{00000000-0005-0000-0000-0000772B0000}"/>
    <cellStyle name="20% - Accent1 2 4 2 5 2 4 2 2" xfId="11317" xr:uid="{00000000-0005-0000-0000-0000782B0000}"/>
    <cellStyle name="20% - Accent1 2 4 2 5 2 4 2 2 2" xfId="11318" xr:uid="{00000000-0005-0000-0000-0000792B0000}"/>
    <cellStyle name="20% - Accent1 2 4 2 5 2 4 2 3" xfId="11319" xr:uid="{00000000-0005-0000-0000-00007A2B0000}"/>
    <cellStyle name="20% - Accent1 2 4 2 5 2 4 3" xfId="11320" xr:uid="{00000000-0005-0000-0000-00007B2B0000}"/>
    <cellStyle name="20% - Accent1 2 4 2 5 2 4 3 2" xfId="11321" xr:uid="{00000000-0005-0000-0000-00007C2B0000}"/>
    <cellStyle name="20% - Accent1 2 4 2 5 2 4 4" xfId="11322" xr:uid="{00000000-0005-0000-0000-00007D2B0000}"/>
    <cellStyle name="20% - Accent1 2 4 2 5 2 5" xfId="11323" xr:uid="{00000000-0005-0000-0000-00007E2B0000}"/>
    <cellStyle name="20% - Accent1 2 4 2 5 2 5 2" xfId="11324" xr:uid="{00000000-0005-0000-0000-00007F2B0000}"/>
    <cellStyle name="20% - Accent1 2 4 2 5 2 5 2 2" xfId="11325" xr:uid="{00000000-0005-0000-0000-0000802B0000}"/>
    <cellStyle name="20% - Accent1 2 4 2 5 2 5 3" xfId="11326" xr:uid="{00000000-0005-0000-0000-0000812B0000}"/>
    <cellStyle name="20% - Accent1 2 4 2 5 2 6" xfId="11327" xr:uid="{00000000-0005-0000-0000-0000822B0000}"/>
    <cellStyle name="20% - Accent1 2 4 2 5 2 6 2" xfId="11328" xr:uid="{00000000-0005-0000-0000-0000832B0000}"/>
    <cellStyle name="20% - Accent1 2 4 2 5 2 6 2 2" xfId="11329" xr:uid="{00000000-0005-0000-0000-0000842B0000}"/>
    <cellStyle name="20% - Accent1 2 4 2 5 2 6 3" xfId="11330" xr:uid="{00000000-0005-0000-0000-0000852B0000}"/>
    <cellStyle name="20% - Accent1 2 4 2 5 2 7" xfId="11331" xr:uid="{00000000-0005-0000-0000-0000862B0000}"/>
    <cellStyle name="20% - Accent1 2 4 2 5 2 7 2" xfId="11332" xr:uid="{00000000-0005-0000-0000-0000872B0000}"/>
    <cellStyle name="20% - Accent1 2 4 2 5 2 8" xfId="11333" xr:uid="{00000000-0005-0000-0000-0000882B0000}"/>
    <cellStyle name="20% - Accent1 2 4 2 5 2 8 2" xfId="11334" xr:uid="{00000000-0005-0000-0000-0000892B0000}"/>
    <cellStyle name="20% - Accent1 2 4 2 5 2 9" xfId="11335" xr:uid="{00000000-0005-0000-0000-00008A2B0000}"/>
    <cellStyle name="20% - Accent1 2 4 2 5 3" xfId="11336" xr:uid="{00000000-0005-0000-0000-00008B2B0000}"/>
    <cellStyle name="20% - Accent1 2 4 2 5 3 2" xfId="11337" xr:uid="{00000000-0005-0000-0000-00008C2B0000}"/>
    <cellStyle name="20% - Accent1 2 4 2 5 3 2 2" xfId="11338" xr:uid="{00000000-0005-0000-0000-00008D2B0000}"/>
    <cellStyle name="20% - Accent1 2 4 2 5 3 2 2 2" xfId="11339" xr:uid="{00000000-0005-0000-0000-00008E2B0000}"/>
    <cellStyle name="20% - Accent1 2 4 2 5 3 2 2 2 2" xfId="11340" xr:uid="{00000000-0005-0000-0000-00008F2B0000}"/>
    <cellStyle name="20% - Accent1 2 4 2 5 3 2 2 3" xfId="11341" xr:uid="{00000000-0005-0000-0000-0000902B0000}"/>
    <cellStyle name="20% - Accent1 2 4 2 5 3 2 3" xfId="11342" xr:uid="{00000000-0005-0000-0000-0000912B0000}"/>
    <cellStyle name="20% - Accent1 2 4 2 5 3 2 3 2" xfId="11343" xr:uid="{00000000-0005-0000-0000-0000922B0000}"/>
    <cellStyle name="20% - Accent1 2 4 2 5 3 2 4" xfId="11344" xr:uid="{00000000-0005-0000-0000-0000932B0000}"/>
    <cellStyle name="20% - Accent1 2 4 2 5 3 3" xfId="11345" xr:uid="{00000000-0005-0000-0000-0000942B0000}"/>
    <cellStyle name="20% - Accent1 2 4 2 5 3 3 2" xfId="11346" xr:uid="{00000000-0005-0000-0000-0000952B0000}"/>
    <cellStyle name="20% - Accent1 2 4 2 5 3 3 2 2" xfId="11347" xr:uid="{00000000-0005-0000-0000-0000962B0000}"/>
    <cellStyle name="20% - Accent1 2 4 2 5 3 3 2 2 2" xfId="11348" xr:uid="{00000000-0005-0000-0000-0000972B0000}"/>
    <cellStyle name="20% - Accent1 2 4 2 5 3 3 2 3" xfId="11349" xr:uid="{00000000-0005-0000-0000-0000982B0000}"/>
    <cellStyle name="20% - Accent1 2 4 2 5 3 3 3" xfId="11350" xr:uid="{00000000-0005-0000-0000-0000992B0000}"/>
    <cellStyle name="20% - Accent1 2 4 2 5 3 3 3 2" xfId="11351" xr:uid="{00000000-0005-0000-0000-00009A2B0000}"/>
    <cellStyle name="20% - Accent1 2 4 2 5 3 3 4" xfId="11352" xr:uid="{00000000-0005-0000-0000-00009B2B0000}"/>
    <cellStyle name="20% - Accent1 2 4 2 5 3 4" xfId="11353" xr:uid="{00000000-0005-0000-0000-00009C2B0000}"/>
    <cellStyle name="20% - Accent1 2 4 2 5 3 4 2" xfId="11354" xr:uid="{00000000-0005-0000-0000-00009D2B0000}"/>
    <cellStyle name="20% - Accent1 2 4 2 5 3 4 2 2" xfId="11355" xr:uid="{00000000-0005-0000-0000-00009E2B0000}"/>
    <cellStyle name="20% - Accent1 2 4 2 5 3 4 2 2 2" xfId="11356" xr:uid="{00000000-0005-0000-0000-00009F2B0000}"/>
    <cellStyle name="20% - Accent1 2 4 2 5 3 4 2 3" xfId="11357" xr:uid="{00000000-0005-0000-0000-0000A02B0000}"/>
    <cellStyle name="20% - Accent1 2 4 2 5 3 4 3" xfId="11358" xr:uid="{00000000-0005-0000-0000-0000A12B0000}"/>
    <cellStyle name="20% - Accent1 2 4 2 5 3 4 3 2" xfId="11359" xr:uid="{00000000-0005-0000-0000-0000A22B0000}"/>
    <cellStyle name="20% - Accent1 2 4 2 5 3 4 4" xfId="11360" xr:uid="{00000000-0005-0000-0000-0000A32B0000}"/>
    <cellStyle name="20% - Accent1 2 4 2 5 3 5" xfId="11361" xr:uid="{00000000-0005-0000-0000-0000A42B0000}"/>
    <cellStyle name="20% - Accent1 2 4 2 5 3 5 2" xfId="11362" xr:uid="{00000000-0005-0000-0000-0000A52B0000}"/>
    <cellStyle name="20% - Accent1 2 4 2 5 3 5 2 2" xfId="11363" xr:uid="{00000000-0005-0000-0000-0000A62B0000}"/>
    <cellStyle name="20% - Accent1 2 4 2 5 3 5 3" xfId="11364" xr:uid="{00000000-0005-0000-0000-0000A72B0000}"/>
    <cellStyle name="20% - Accent1 2 4 2 5 3 6" xfId="11365" xr:uid="{00000000-0005-0000-0000-0000A82B0000}"/>
    <cellStyle name="20% - Accent1 2 4 2 5 3 6 2" xfId="11366" xr:uid="{00000000-0005-0000-0000-0000A92B0000}"/>
    <cellStyle name="20% - Accent1 2 4 2 5 3 6 2 2" xfId="11367" xr:uid="{00000000-0005-0000-0000-0000AA2B0000}"/>
    <cellStyle name="20% - Accent1 2 4 2 5 3 6 3" xfId="11368" xr:uid="{00000000-0005-0000-0000-0000AB2B0000}"/>
    <cellStyle name="20% - Accent1 2 4 2 5 3 7" xfId="11369" xr:uid="{00000000-0005-0000-0000-0000AC2B0000}"/>
    <cellStyle name="20% - Accent1 2 4 2 5 3 7 2" xfId="11370" xr:uid="{00000000-0005-0000-0000-0000AD2B0000}"/>
    <cellStyle name="20% - Accent1 2 4 2 5 3 8" xfId="11371" xr:uid="{00000000-0005-0000-0000-0000AE2B0000}"/>
    <cellStyle name="20% - Accent1 2 4 2 5 3 8 2" xfId="11372" xr:uid="{00000000-0005-0000-0000-0000AF2B0000}"/>
    <cellStyle name="20% - Accent1 2 4 2 5 3 9" xfId="11373" xr:uid="{00000000-0005-0000-0000-0000B02B0000}"/>
    <cellStyle name="20% - Accent1 2 4 2 5 4" xfId="11374" xr:uid="{00000000-0005-0000-0000-0000B12B0000}"/>
    <cellStyle name="20% - Accent1 2 4 2 5 4 2" xfId="11375" xr:uid="{00000000-0005-0000-0000-0000B22B0000}"/>
    <cellStyle name="20% - Accent1 2 4 2 5 4 2 2" xfId="11376" xr:uid="{00000000-0005-0000-0000-0000B32B0000}"/>
    <cellStyle name="20% - Accent1 2 4 2 5 4 2 2 2" xfId="11377" xr:uid="{00000000-0005-0000-0000-0000B42B0000}"/>
    <cellStyle name="20% - Accent1 2 4 2 5 4 2 3" xfId="11378" xr:uid="{00000000-0005-0000-0000-0000B52B0000}"/>
    <cellStyle name="20% - Accent1 2 4 2 5 4 3" xfId="11379" xr:uid="{00000000-0005-0000-0000-0000B62B0000}"/>
    <cellStyle name="20% - Accent1 2 4 2 5 4 3 2" xfId="11380" xr:uid="{00000000-0005-0000-0000-0000B72B0000}"/>
    <cellStyle name="20% - Accent1 2 4 2 5 4 4" xfId="11381" xr:uid="{00000000-0005-0000-0000-0000B82B0000}"/>
    <cellStyle name="20% - Accent1 2 4 2 5 5" xfId="11382" xr:uid="{00000000-0005-0000-0000-0000B92B0000}"/>
    <cellStyle name="20% - Accent1 2 4 2 5 5 2" xfId="11383" xr:uid="{00000000-0005-0000-0000-0000BA2B0000}"/>
    <cellStyle name="20% - Accent1 2 4 2 5 5 2 2" xfId="11384" xr:uid="{00000000-0005-0000-0000-0000BB2B0000}"/>
    <cellStyle name="20% - Accent1 2 4 2 5 5 2 2 2" xfId="11385" xr:uid="{00000000-0005-0000-0000-0000BC2B0000}"/>
    <cellStyle name="20% - Accent1 2 4 2 5 5 2 3" xfId="11386" xr:uid="{00000000-0005-0000-0000-0000BD2B0000}"/>
    <cellStyle name="20% - Accent1 2 4 2 5 5 3" xfId="11387" xr:uid="{00000000-0005-0000-0000-0000BE2B0000}"/>
    <cellStyle name="20% - Accent1 2 4 2 5 5 3 2" xfId="11388" xr:uid="{00000000-0005-0000-0000-0000BF2B0000}"/>
    <cellStyle name="20% - Accent1 2 4 2 5 5 4" xfId="11389" xr:uid="{00000000-0005-0000-0000-0000C02B0000}"/>
    <cellStyle name="20% - Accent1 2 4 2 5 6" xfId="11390" xr:uid="{00000000-0005-0000-0000-0000C12B0000}"/>
    <cellStyle name="20% - Accent1 2 4 2 5 6 2" xfId="11391" xr:uid="{00000000-0005-0000-0000-0000C22B0000}"/>
    <cellStyle name="20% - Accent1 2 4 2 5 6 2 2" xfId="11392" xr:uid="{00000000-0005-0000-0000-0000C32B0000}"/>
    <cellStyle name="20% - Accent1 2 4 2 5 6 2 2 2" xfId="11393" xr:uid="{00000000-0005-0000-0000-0000C42B0000}"/>
    <cellStyle name="20% - Accent1 2 4 2 5 6 2 3" xfId="11394" xr:uid="{00000000-0005-0000-0000-0000C52B0000}"/>
    <cellStyle name="20% - Accent1 2 4 2 5 6 3" xfId="11395" xr:uid="{00000000-0005-0000-0000-0000C62B0000}"/>
    <cellStyle name="20% - Accent1 2 4 2 5 6 3 2" xfId="11396" xr:uid="{00000000-0005-0000-0000-0000C72B0000}"/>
    <cellStyle name="20% - Accent1 2 4 2 5 6 4" xfId="11397" xr:uid="{00000000-0005-0000-0000-0000C82B0000}"/>
    <cellStyle name="20% - Accent1 2 4 2 5 7" xfId="11398" xr:uid="{00000000-0005-0000-0000-0000C92B0000}"/>
    <cellStyle name="20% - Accent1 2 4 2 5 7 2" xfId="11399" xr:uid="{00000000-0005-0000-0000-0000CA2B0000}"/>
    <cellStyle name="20% - Accent1 2 4 2 5 7 2 2" xfId="11400" xr:uid="{00000000-0005-0000-0000-0000CB2B0000}"/>
    <cellStyle name="20% - Accent1 2 4 2 5 7 3" xfId="11401" xr:uid="{00000000-0005-0000-0000-0000CC2B0000}"/>
    <cellStyle name="20% - Accent1 2 4 2 5 8" xfId="11402" xr:uid="{00000000-0005-0000-0000-0000CD2B0000}"/>
    <cellStyle name="20% - Accent1 2 4 2 5 8 2" xfId="11403" xr:uid="{00000000-0005-0000-0000-0000CE2B0000}"/>
    <cellStyle name="20% - Accent1 2 4 2 5 8 2 2" xfId="11404" xr:uid="{00000000-0005-0000-0000-0000CF2B0000}"/>
    <cellStyle name="20% - Accent1 2 4 2 5 8 3" xfId="11405" xr:uid="{00000000-0005-0000-0000-0000D02B0000}"/>
    <cellStyle name="20% - Accent1 2 4 2 5 9" xfId="11406" xr:uid="{00000000-0005-0000-0000-0000D12B0000}"/>
    <cellStyle name="20% - Accent1 2 4 2 5 9 2" xfId="11407" xr:uid="{00000000-0005-0000-0000-0000D22B0000}"/>
    <cellStyle name="20% - Accent1 2 4 2 6" xfId="11408" xr:uid="{00000000-0005-0000-0000-0000D32B0000}"/>
    <cellStyle name="20% - Accent1 2 4 2 6 2" xfId="11409" xr:uid="{00000000-0005-0000-0000-0000D42B0000}"/>
    <cellStyle name="20% - Accent1 2 4 2 6 2 2" xfId="11410" xr:uid="{00000000-0005-0000-0000-0000D52B0000}"/>
    <cellStyle name="20% - Accent1 2 4 2 6 2 2 2" xfId="11411" xr:uid="{00000000-0005-0000-0000-0000D62B0000}"/>
    <cellStyle name="20% - Accent1 2 4 2 6 2 2 2 2" xfId="11412" xr:uid="{00000000-0005-0000-0000-0000D72B0000}"/>
    <cellStyle name="20% - Accent1 2 4 2 6 2 2 3" xfId="11413" xr:uid="{00000000-0005-0000-0000-0000D82B0000}"/>
    <cellStyle name="20% - Accent1 2 4 2 6 2 3" xfId="11414" xr:uid="{00000000-0005-0000-0000-0000D92B0000}"/>
    <cellStyle name="20% - Accent1 2 4 2 6 2 3 2" xfId="11415" xr:uid="{00000000-0005-0000-0000-0000DA2B0000}"/>
    <cellStyle name="20% - Accent1 2 4 2 6 2 4" xfId="11416" xr:uid="{00000000-0005-0000-0000-0000DB2B0000}"/>
    <cellStyle name="20% - Accent1 2 4 2 6 3" xfId="11417" xr:uid="{00000000-0005-0000-0000-0000DC2B0000}"/>
    <cellStyle name="20% - Accent1 2 4 2 6 3 2" xfId="11418" xr:uid="{00000000-0005-0000-0000-0000DD2B0000}"/>
    <cellStyle name="20% - Accent1 2 4 2 6 3 2 2" xfId="11419" xr:uid="{00000000-0005-0000-0000-0000DE2B0000}"/>
    <cellStyle name="20% - Accent1 2 4 2 6 3 2 2 2" xfId="11420" xr:uid="{00000000-0005-0000-0000-0000DF2B0000}"/>
    <cellStyle name="20% - Accent1 2 4 2 6 3 2 3" xfId="11421" xr:uid="{00000000-0005-0000-0000-0000E02B0000}"/>
    <cellStyle name="20% - Accent1 2 4 2 6 3 3" xfId="11422" xr:uid="{00000000-0005-0000-0000-0000E12B0000}"/>
    <cellStyle name="20% - Accent1 2 4 2 6 3 3 2" xfId="11423" xr:uid="{00000000-0005-0000-0000-0000E22B0000}"/>
    <cellStyle name="20% - Accent1 2 4 2 6 3 4" xfId="11424" xr:uid="{00000000-0005-0000-0000-0000E32B0000}"/>
    <cellStyle name="20% - Accent1 2 4 2 6 4" xfId="11425" xr:uid="{00000000-0005-0000-0000-0000E42B0000}"/>
    <cellStyle name="20% - Accent1 2 4 2 6 4 2" xfId="11426" xr:uid="{00000000-0005-0000-0000-0000E52B0000}"/>
    <cellStyle name="20% - Accent1 2 4 2 6 4 2 2" xfId="11427" xr:uid="{00000000-0005-0000-0000-0000E62B0000}"/>
    <cellStyle name="20% - Accent1 2 4 2 6 4 2 2 2" xfId="11428" xr:uid="{00000000-0005-0000-0000-0000E72B0000}"/>
    <cellStyle name="20% - Accent1 2 4 2 6 4 2 3" xfId="11429" xr:uid="{00000000-0005-0000-0000-0000E82B0000}"/>
    <cellStyle name="20% - Accent1 2 4 2 6 4 3" xfId="11430" xr:uid="{00000000-0005-0000-0000-0000E92B0000}"/>
    <cellStyle name="20% - Accent1 2 4 2 6 4 3 2" xfId="11431" xr:uid="{00000000-0005-0000-0000-0000EA2B0000}"/>
    <cellStyle name="20% - Accent1 2 4 2 6 4 4" xfId="11432" xr:uid="{00000000-0005-0000-0000-0000EB2B0000}"/>
    <cellStyle name="20% - Accent1 2 4 2 6 5" xfId="11433" xr:uid="{00000000-0005-0000-0000-0000EC2B0000}"/>
    <cellStyle name="20% - Accent1 2 4 2 6 5 2" xfId="11434" xr:uid="{00000000-0005-0000-0000-0000ED2B0000}"/>
    <cellStyle name="20% - Accent1 2 4 2 6 5 2 2" xfId="11435" xr:uid="{00000000-0005-0000-0000-0000EE2B0000}"/>
    <cellStyle name="20% - Accent1 2 4 2 6 5 3" xfId="11436" xr:uid="{00000000-0005-0000-0000-0000EF2B0000}"/>
    <cellStyle name="20% - Accent1 2 4 2 6 6" xfId="11437" xr:uid="{00000000-0005-0000-0000-0000F02B0000}"/>
    <cellStyle name="20% - Accent1 2 4 2 6 6 2" xfId="11438" xr:uid="{00000000-0005-0000-0000-0000F12B0000}"/>
    <cellStyle name="20% - Accent1 2 4 2 6 6 2 2" xfId="11439" xr:uid="{00000000-0005-0000-0000-0000F22B0000}"/>
    <cellStyle name="20% - Accent1 2 4 2 6 6 3" xfId="11440" xr:uid="{00000000-0005-0000-0000-0000F32B0000}"/>
    <cellStyle name="20% - Accent1 2 4 2 6 7" xfId="11441" xr:uid="{00000000-0005-0000-0000-0000F42B0000}"/>
    <cellStyle name="20% - Accent1 2 4 2 6 7 2" xfId="11442" xr:uid="{00000000-0005-0000-0000-0000F52B0000}"/>
    <cellStyle name="20% - Accent1 2 4 2 6 8" xfId="11443" xr:uid="{00000000-0005-0000-0000-0000F62B0000}"/>
    <cellStyle name="20% - Accent1 2 4 2 6 8 2" xfId="11444" xr:uid="{00000000-0005-0000-0000-0000F72B0000}"/>
    <cellStyle name="20% - Accent1 2 4 2 6 9" xfId="11445" xr:uid="{00000000-0005-0000-0000-0000F82B0000}"/>
    <cellStyle name="20% - Accent1 2 4 2 7" xfId="11446" xr:uid="{00000000-0005-0000-0000-0000F92B0000}"/>
    <cellStyle name="20% - Accent1 2 4 2 7 2" xfId="11447" xr:uid="{00000000-0005-0000-0000-0000FA2B0000}"/>
    <cellStyle name="20% - Accent1 2 4 2 7 2 2" xfId="11448" xr:uid="{00000000-0005-0000-0000-0000FB2B0000}"/>
    <cellStyle name="20% - Accent1 2 4 2 7 2 2 2" xfId="11449" xr:uid="{00000000-0005-0000-0000-0000FC2B0000}"/>
    <cellStyle name="20% - Accent1 2 4 2 7 2 2 2 2" xfId="11450" xr:uid="{00000000-0005-0000-0000-0000FD2B0000}"/>
    <cellStyle name="20% - Accent1 2 4 2 7 2 2 3" xfId="11451" xr:uid="{00000000-0005-0000-0000-0000FE2B0000}"/>
    <cellStyle name="20% - Accent1 2 4 2 7 2 3" xfId="11452" xr:uid="{00000000-0005-0000-0000-0000FF2B0000}"/>
    <cellStyle name="20% - Accent1 2 4 2 7 2 3 2" xfId="11453" xr:uid="{00000000-0005-0000-0000-0000002C0000}"/>
    <cellStyle name="20% - Accent1 2 4 2 7 2 4" xfId="11454" xr:uid="{00000000-0005-0000-0000-0000012C0000}"/>
    <cellStyle name="20% - Accent1 2 4 2 7 3" xfId="11455" xr:uid="{00000000-0005-0000-0000-0000022C0000}"/>
    <cellStyle name="20% - Accent1 2 4 2 7 3 2" xfId="11456" xr:uid="{00000000-0005-0000-0000-0000032C0000}"/>
    <cellStyle name="20% - Accent1 2 4 2 7 3 2 2" xfId="11457" xr:uid="{00000000-0005-0000-0000-0000042C0000}"/>
    <cellStyle name="20% - Accent1 2 4 2 7 3 2 2 2" xfId="11458" xr:uid="{00000000-0005-0000-0000-0000052C0000}"/>
    <cellStyle name="20% - Accent1 2 4 2 7 3 2 3" xfId="11459" xr:uid="{00000000-0005-0000-0000-0000062C0000}"/>
    <cellStyle name="20% - Accent1 2 4 2 7 3 3" xfId="11460" xr:uid="{00000000-0005-0000-0000-0000072C0000}"/>
    <cellStyle name="20% - Accent1 2 4 2 7 3 3 2" xfId="11461" xr:uid="{00000000-0005-0000-0000-0000082C0000}"/>
    <cellStyle name="20% - Accent1 2 4 2 7 3 4" xfId="11462" xr:uid="{00000000-0005-0000-0000-0000092C0000}"/>
    <cellStyle name="20% - Accent1 2 4 2 7 4" xfId="11463" xr:uid="{00000000-0005-0000-0000-00000A2C0000}"/>
    <cellStyle name="20% - Accent1 2 4 2 7 4 2" xfId="11464" xr:uid="{00000000-0005-0000-0000-00000B2C0000}"/>
    <cellStyle name="20% - Accent1 2 4 2 7 4 2 2" xfId="11465" xr:uid="{00000000-0005-0000-0000-00000C2C0000}"/>
    <cellStyle name="20% - Accent1 2 4 2 7 4 2 2 2" xfId="11466" xr:uid="{00000000-0005-0000-0000-00000D2C0000}"/>
    <cellStyle name="20% - Accent1 2 4 2 7 4 2 3" xfId="11467" xr:uid="{00000000-0005-0000-0000-00000E2C0000}"/>
    <cellStyle name="20% - Accent1 2 4 2 7 4 3" xfId="11468" xr:uid="{00000000-0005-0000-0000-00000F2C0000}"/>
    <cellStyle name="20% - Accent1 2 4 2 7 4 3 2" xfId="11469" xr:uid="{00000000-0005-0000-0000-0000102C0000}"/>
    <cellStyle name="20% - Accent1 2 4 2 7 4 4" xfId="11470" xr:uid="{00000000-0005-0000-0000-0000112C0000}"/>
    <cellStyle name="20% - Accent1 2 4 2 7 5" xfId="11471" xr:uid="{00000000-0005-0000-0000-0000122C0000}"/>
    <cellStyle name="20% - Accent1 2 4 2 7 5 2" xfId="11472" xr:uid="{00000000-0005-0000-0000-0000132C0000}"/>
    <cellStyle name="20% - Accent1 2 4 2 7 5 2 2" xfId="11473" xr:uid="{00000000-0005-0000-0000-0000142C0000}"/>
    <cellStyle name="20% - Accent1 2 4 2 7 5 3" xfId="11474" xr:uid="{00000000-0005-0000-0000-0000152C0000}"/>
    <cellStyle name="20% - Accent1 2 4 2 7 6" xfId="11475" xr:uid="{00000000-0005-0000-0000-0000162C0000}"/>
    <cellStyle name="20% - Accent1 2 4 2 7 6 2" xfId="11476" xr:uid="{00000000-0005-0000-0000-0000172C0000}"/>
    <cellStyle name="20% - Accent1 2 4 2 7 6 2 2" xfId="11477" xr:uid="{00000000-0005-0000-0000-0000182C0000}"/>
    <cellStyle name="20% - Accent1 2 4 2 7 6 3" xfId="11478" xr:uid="{00000000-0005-0000-0000-0000192C0000}"/>
    <cellStyle name="20% - Accent1 2 4 2 7 7" xfId="11479" xr:uid="{00000000-0005-0000-0000-00001A2C0000}"/>
    <cellStyle name="20% - Accent1 2 4 2 7 7 2" xfId="11480" xr:uid="{00000000-0005-0000-0000-00001B2C0000}"/>
    <cellStyle name="20% - Accent1 2 4 2 7 8" xfId="11481" xr:uid="{00000000-0005-0000-0000-00001C2C0000}"/>
    <cellStyle name="20% - Accent1 2 4 2 7 8 2" xfId="11482" xr:uid="{00000000-0005-0000-0000-00001D2C0000}"/>
    <cellStyle name="20% - Accent1 2 4 2 7 9" xfId="11483" xr:uid="{00000000-0005-0000-0000-00001E2C0000}"/>
    <cellStyle name="20% - Accent1 2 4 2 8" xfId="11484" xr:uid="{00000000-0005-0000-0000-00001F2C0000}"/>
    <cellStyle name="20% - Accent1 2 4 2 8 2" xfId="11485" xr:uid="{00000000-0005-0000-0000-0000202C0000}"/>
    <cellStyle name="20% - Accent1 2 4 2 8 2 2" xfId="11486" xr:uid="{00000000-0005-0000-0000-0000212C0000}"/>
    <cellStyle name="20% - Accent1 2 4 2 8 2 2 2" xfId="11487" xr:uid="{00000000-0005-0000-0000-0000222C0000}"/>
    <cellStyle name="20% - Accent1 2 4 2 8 2 3" xfId="11488" xr:uid="{00000000-0005-0000-0000-0000232C0000}"/>
    <cellStyle name="20% - Accent1 2 4 2 8 3" xfId="11489" xr:uid="{00000000-0005-0000-0000-0000242C0000}"/>
    <cellStyle name="20% - Accent1 2 4 2 8 3 2" xfId="11490" xr:uid="{00000000-0005-0000-0000-0000252C0000}"/>
    <cellStyle name="20% - Accent1 2 4 2 8 4" xfId="11491" xr:uid="{00000000-0005-0000-0000-0000262C0000}"/>
    <cellStyle name="20% - Accent1 2 4 2 9" xfId="11492" xr:uid="{00000000-0005-0000-0000-0000272C0000}"/>
    <cellStyle name="20% - Accent1 2 4 2 9 2" xfId="11493" xr:uid="{00000000-0005-0000-0000-0000282C0000}"/>
    <cellStyle name="20% - Accent1 2 4 2 9 2 2" xfId="11494" xr:uid="{00000000-0005-0000-0000-0000292C0000}"/>
    <cellStyle name="20% - Accent1 2 4 2 9 2 2 2" xfId="11495" xr:uid="{00000000-0005-0000-0000-00002A2C0000}"/>
    <cellStyle name="20% - Accent1 2 4 2 9 2 3" xfId="11496" xr:uid="{00000000-0005-0000-0000-00002B2C0000}"/>
    <cellStyle name="20% - Accent1 2 4 2 9 3" xfId="11497" xr:uid="{00000000-0005-0000-0000-00002C2C0000}"/>
    <cellStyle name="20% - Accent1 2 4 2 9 3 2" xfId="11498" xr:uid="{00000000-0005-0000-0000-00002D2C0000}"/>
    <cellStyle name="20% - Accent1 2 4 2 9 4" xfId="11499" xr:uid="{00000000-0005-0000-0000-00002E2C0000}"/>
    <cellStyle name="20% - Accent1 2 4 3" xfId="11500" xr:uid="{00000000-0005-0000-0000-00002F2C0000}"/>
    <cellStyle name="20% - Accent1 2 4 3 10" xfId="11501" xr:uid="{00000000-0005-0000-0000-0000302C0000}"/>
    <cellStyle name="20% - Accent1 2 4 3 10 2" xfId="11502" xr:uid="{00000000-0005-0000-0000-0000312C0000}"/>
    <cellStyle name="20% - Accent1 2 4 3 10 2 2" xfId="11503" xr:uid="{00000000-0005-0000-0000-0000322C0000}"/>
    <cellStyle name="20% - Accent1 2 4 3 10 3" xfId="11504" xr:uid="{00000000-0005-0000-0000-0000332C0000}"/>
    <cellStyle name="20% - Accent1 2 4 3 11" xfId="11505" xr:uid="{00000000-0005-0000-0000-0000342C0000}"/>
    <cellStyle name="20% - Accent1 2 4 3 11 2" xfId="11506" xr:uid="{00000000-0005-0000-0000-0000352C0000}"/>
    <cellStyle name="20% - Accent1 2 4 3 11 2 2" xfId="11507" xr:uid="{00000000-0005-0000-0000-0000362C0000}"/>
    <cellStyle name="20% - Accent1 2 4 3 11 3" xfId="11508" xr:uid="{00000000-0005-0000-0000-0000372C0000}"/>
    <cellStyle name="20% - Accent1 2 4 3 12" xfId="11509" xr:uid="{00000000-0005-0000-0000-0000382C0000}"/>
    <cellStyle name="20% - Accent1 2 4 3 12 2" xfId="11510" xr:uid="{00000000-0005-0000-0000-0000392C0000}"/>
    <cellStyle name="20% - Accent1 2 4 3 13" xfId="11511" xr:uid="{00000000-0005-0000-0000-00003A2C0000}"/>
    <cellStyle name="20% - Accent1 2 4 3 13 2" xfId="11512" xr:uid="{00000000-0005-0000-0000-00003B2C0000}"/>
    <cellStyle name="20% - Accent1 2 4 3 14" xfId="11513" xr:uid="{00000000-0005-0000-0000-00003C2C0000}"/>
    <cellStyle name="20% - Accent1 2 4 3 2" xfId="11514" xr:uid="{00000000-0005-0000-0000-00003D2C0000}"/>
    <cellStyle name="20% - Accent1 2 4 3 2 10" xfId="11515" xr:uid="{00000000-0005-0000-0000-00003E2C0000}"/>
    <cellStyle name="20% - Accent1 2 4 3 2 10 2" xfId="11516" xr:uid="{00000000-0005-0000-0000-00003F2C0000}"/>
    <cellStyle name="20% - Accent1 2 4 3 2 11" xfId="11517" xr:uid="{00000000-0005-0000-0000-0000402C0000}"/>
    <cellStyle name="20% - Accent1 2 4 3 2 2" xfId="11518" xr:uid="{00000000-0005-0000-0000-0000412C0000}"/>
    <cellStyle name="20% - Accent1 2 4 3 2 2 2" xfId="11519" xr:uid="{00000000-0005-0000-0000-0000422C0000}"/>
    <cellStyle name="20% - Accent1 2 4 3 2 2 2 2" xfId="11520" xr:uid="{00000000-0005-0000-0000-0000432C0000}"/>
    <cellStyle name="20% - Accent1 2 4 3 2 2 2 2 2" xfId="11521" xr:uid="{00000000-0005-0000-0000-0000442C0000}"/>
    <cellStyle name="20% - Accent1 2 4 3 2 2 2 2 2 2" xfId="11522" xr:uid="{00000000-0005-0000-0000-0000452C0000}"/>
    <cellStyle name="20% - Accent1 2 4 3 2 2 2 2 3" xfId="11523" xr:uid="{00000000-0005-0000-0000-0000462C0000}"/>
    <cellStyle name="20% - Accent1 2 4 3 2 2 2 3" xfId="11524" xr:uid="{00000000-0005-0000-0000-0000472C0000}"/>
    <cellStyle name="20% - Accent1 2 4 3 2 2 2 3 2" xfId="11525" xr:uid="{00000000-0005-0000-0000-0000482C0000}"/>
    <cellStyle name="20% - Accent1 2 4 3 2 2 2 4" xfId="11526" xr:uid="{00000000-0005-0000-0000-0000492C0000}"/>
    <cellStyle name="20% - Accent1 2 4 3 2 2 3" xfId="11527" xr:uid="{00000000-0005-0000-0000-00004A2C0000}"/>
    <cellStyle name="20% - Accent1 2 4 3 2 2 3 2" xfId="11528" xr:uid="{00000000-0005-0000-0000-00004B2C0000}"/>
    <cellStyle name="20% - Accent1 2 4 3 2 2 3 2 2" xfId="11529" xr:uid="{00000000-0005-0000-0000-00004C2C0000}"/>
    <cellStyle name="20% - Accent1 2 4 3 2 2 3 2 2 2" xfId="11530" xr:uid="{00000000-0005-0000-0000-00004D2C0000}"/>
    <cellStyle name="20% - Accent1 2 4 3 2 2 3 2 3" xfId="11531" xr:uid="{00000000-0005-0000-0000-00004E2C0000}"/>
    <cellStyle name="20% - Accent1 2 4 3 2 2 3 3" xfId="11532" xr:uid="{00000000-0005-0000-0000-00004F2C0000}"/>
    <cellStyle name="20% - Accent1 2 4 3 2 2 3 3 2" xfId="11533" xr:uid="{00000000-0005-0000-0000-0000502C0000}"/>
    <cellStyle name="20% - Accent1 2 4 3 2 2 3 4" xfId="11534" xr:uid="{00000000-0005-0000-0000-0000512C0000}"/>
    <cellStyle name="20% - Accent1 2 4 3 2 2 4" xfId="11535" xr:uid="{00000000-0005-0000-0000-0000522C0000}"/>
    <cellStyle name="20% - Accent1 2 4 3 2 2 4 2" xfId="11536" xr:uid="{00000000-0005-0000-0000-0000532C0000}"/>
    <cellStyle name="20% - Accent1 2 4 3 2 2 4 2 2" xfId="11537" xr:uid="{00000000-0005-0000-0000-0000542C0000}"/>
    <cellStyle name="20% - Accent1 2 4 3 2 2 4 2 2 2" xfId="11538" xr:uid="{00000000-0005-0000-0000-0000552C0000}"/>
    <cellStyle name="20% - Accent1 2 4 3 2 2 4 2 3" xfId="11539" xr:uid="{00000000-0005-0000-0000-0000562C0000}"/>
    <cellStyle name="20% - Accent1 2 4 3 2 2 4 3" xfId="11540" xr:uid="{00000000-0005-0000-0000-0000572C0000}"/>
    <cellStyle name="20% - Accent1 2 4 3 2 2 4 3 2" xfId="11541" xr:uid="{00000000-0005-0000-0000-0000582C0000}"/>
    <cellStyle name="20% - Accent1 2 4 3 2 2 4 4" xfId="11542" xr:uid="{00000000-0005-0000-0000-0000592C0000}"/>
    <cellStyle name="20% - Accent1 2 4 3 2 2 5" xfId="11543" xr:uid="{00000000-0005-0000-0000-00005A2C0000}"/>
    <cellStyle name="20% - Accent1 2 4 3 2 2 5 2" xfId="11544" xr:uid="{00000000-0005-0000-0000-00005B2C0000}"/>
    <cellStyle name="20% - Accent1 2 4 3 2 2 5 2 2" xfId="11545" xr:uid="{00000000-0005-0000-0000-00005C2C0000}"/>
    <cellStyle name="20% - Accent1 2 4 3 2 2 5 3" xfId="11546" xr:uid="{00000000-0005-0000-0000-00005D2C0000}"/>
    <cellStyle name="20% - Accent1 2 4 3 2 2 6" xfId="11547" xr:uid="{00000000-0005-0000-0000-00005E2C0000}"/>
    <cellStyle name="20% - Accent1 2 4 3 2 2 6 2" xfId="11548" xr:uid="{00000000-0005-0000-0000-00005F2C0000}"/>
    <cellStyle name="20% - Accent1 2 4 3 2 2 6 2 2" xfId="11549" xr:uid="{00000000-0005-0000-0000-0000602C0000}"/>
    <cellStyle name="20% - Accent1 2 4 3 2 2 6 3" xfId="11550" xr:uid="{00000000-0005-0000-0000-0000612C0000}"/>
    <cellStyle name="20% - Accent1 2 4 3 2 2 7" xfId="11551" xr:uid="{00000000-0005-0000-0000-0000622C0000}"/>
    <cellStyle name="20% - Accent1 2 4 3 2 2 7 2" xfId="11552" xr:uid="{00000000-0005-0000-0000-0000632C0000}"/>
    <cellStyle name="20% - Accent1 2 4 3 2 2 8" xfId="11553" xr:uid="{00000000-0005-0000-0000-0000642C0000}"/>
    <cellStyle name="20% - Accent1 2 4 3 2 2 8 2" xfId="11554" xr:uid="{00000000-0005-0000-0000-0000652C0000}"/>
    <cellStyle name="20% - Accent1 2 4 3 2 2 9" xfId="11555" xr:uid="{00000000-0005-0000-0000-0000662C0000}"/>
    <cellStyle name="20% - Accent1 2 4 3 2 3" xfId="11556" xr:uid="{00000000-0005-0000-0000-0000672C0000}"/>
    <cellStyle name="20% - Accent1 2 4 3 2 3 2" xfId="11557" xr:uid="{00000000-0005-0000-0000-0000682C0000}"/>
    <cellStyle name="20% - Accent1 2 4 3 2 3 2 2" xfId="11558" xr:uid="{00000000-0005-0000-0000-0000692C0000}"/>
    <cellStyle name="20% - Accent1 2 4 3 2 3 2 2 2" xfId="11559" xr:uid="{00000000-0005-0000-0000-00006A2C0000}"/>
    <cellStyle name="20% - Accent1 2 4 3 2 3 2 2 2 2" xfId="11560" xr:uid="{00000000-0005-0000-0000-00006B2C0000}"/>
    <cellStyle name="20% - Accent1 2 4 3 2 3 2 2 3" xfId="11561" xr:uid="{00000000-0005-0000-0000-00006C2C0000}"/>
    <cellStyle name="20% - Accent1 2 4 3 2 3 2 3" xfId="11562" xr:uid="{00000000-0005-0000-0000-00006D2C0000}"/>
    <cellStyle name="20% - Accent1 2 4 3 2 3 2 3 2" xfId="11563" xr:uid="{00000000-0005-0000-0000-00006E2C0000}"/>
    <cellStyle name="20% - Accent1 2 4 3 2 3 2 4" xfId="11564" xr:uid="{00000000-0005-0000-0000-00006F2C0000}"/>
    <cellStyle name="20% - Accent1 2 4 3 2 3 3" xfId="11565" xr:uid="{00000000-0005-0000-0000-0000702C0000}"/>
    <cellStyle name="20% - Accent1 2 4 3 2 3 3 2" xfId="11566" xr:uid="{00000000-0005-0000-0000-0000712C0000}"/>
    <cellStyle name="20% - Accent1 2 4 3 2 3 3 2 2" xfId="11567" xr:uid="{00000000-0005-0000-0000-0000722C0000}"/>
    <cellStyle name="20% - Accent1 2 4 3 2 3 3 2 2 2" xfId="11568" xr:uid="{00000000-0005-0000-0000-0000732C0000}"/>
    <cellStyle name="20% - Accent1 2 4 3 2 3 3 2 3" xfId="11569" xr:uid="{00000000-0005-0000-0000-0000742C0000}"/>
    <cellStyle name="20% - Accent1 2 4 3 2 3 3 3" xfId="11570" xr:uid="{00000000-0005-0000-0000-0000752C0000}"/>
    <cellStyle name="20% - Accent1 2 4 3 2 3 3 3 2" xfId="11571" xr:uid="{00000000-0005-0000-0000-0000762C0000}"/>
    <cellStyle name="20% - Accent1 2 4 3 2 3 3 4" xfId="11572" xr:uid="{00000000-0005-0000-0000-0000772C0000}"/>
    <cellStyle name="20% - Accent1 2 4 3 2 3 4" xfId="11573" xr:uid="{00000000-0005-0000-0000-0000782C0000}"/>
    <cellStyle name="20% - Accent1 2 4 3 2 3 4 2" xfId="11574" xr:uid="{00000000-0005-0000-0000-0000792C0000}"/>
    <cellStyle name="20% - Accent1 2 4 3 2 3 4 2 2" xfId="11575" xr:uid="{00000000-0005-0000-0000-00007A2C0000}"/>
    <cellStyle name="20% - Accent1 2 4 3 2 3 4 2 2 2" xfId="11576" xr:uid="{00000000-0005-0000-0000-00007B2C0000}"/>
    <cellStyle name="20% - Accent1 2 4 3 2 3 4 2 3" xfId="11577" xr:uid="{00000000-0005-0000-0000-00007C2C0000}"/>
    <cellStyle name="20% - Accent1 2 4 3 2 3 4 3" xfId="11578" xr:uid="{00000000-0005-0000-0000-00007D2C0000}"/>
    <cellStyle name="20% - Accent1 2 4 3 2 3 4 3 2" xfId="11579" xr:uid="{00000000-0005-0000-0000-00007E2C0000}"/>
    <cellStyle name="20% - Accent1 2 4 3 2 3 4 4" xfId="11580" xr:uid="{00000000-0005-0000-0000-00007F2C0000}"/>
    <cellStyle name="20% - Accent1 2 4 3 2 3 5" xfId="11581" xr:uid="{00000000-0005-0000-0000-0000802C0000}"/>
    <cellStyle name="20% - Accent1 2 4 3 2 3 5 2" xfId="11582" xr:uid="{00000000-0005-0000-0000-0000812C0000}"/>
    <cellStyle name="20% - Accent1 2 4 3 2 3 5 2 2" xfId="11583" xr:uid="{00000000-0005-0000-0000-0000822C0000}"/>
    <cellStyle name="20% - Accent1 2 4 3 2 3 5 3" xfId="11584" xr:uid="{00000000-0005-0000-0000-0000832C0000}"/>
    <cellStyle name="20% - Accent1 2 4 3 2 3 6" xfId="11585" xr:uid="{00000000-0005-0000-0000-0000842C0000}"/>
    <cellStyle name="20% - Accent1 2 4 3 2 3 6 2" xfId="11586" xr:uid="{00000000-0005-0000-0000-0000852C0000}"/>
    <cellStyle name="20% - Accent1 2 4 3 2 3 6 2 2" xfId="11587" xr:uid="{00000000-0005-0000-0000-0000862C0000}"/>
    <cellStyle name="20% - Accent1 2 4 3 2 3 6 3" xfId="11588" xr:uid="{00000000-0005-0000-0000-0000872C0000}"/>
    <cellStyle name="20% - Accent1 2 4 3 2 3 7" xfId="11589" xr:uid="{00000000-0005-0000-0000-0000882C0000}"/>
    <cellStyle name="20% - Accent1 2 4 3 2 3 7 2" xfId="11590" xr:uid="{00000000-0005-0000-0000-0000892C0000}"/>
    <cellStyle name="20% - Accent1 2 4 3 2 3 8" xfId="11591" xr:uid="{00000000-0005-0000-0000-00008A2C0000}"/>
    <cellStyle name="20% - Accent1 2 4 3 2 3 8 2" xfId="11592" xr:uid="{00000000-0005-0000-0000-00008B2C0000}"/>
    <cellStyle name="20% - Accent1 2 4 3 2 3 9" xfId="11593" xr:uid="{00000000-0005-0000-0000-00008C2C0000}"/>
    <cellStyle name="20% - Accent1 2 4 3 2 4" xfId="11594" xr:uid="{00000000-0005-0000-0000-00008D2C0000}"/>
    <cellStyle name="20% - Accent1 2 4 3 2 4 2" xfId="11595" xr:uid="{00000000-0005-0000-0000-00008E2C0000}"/>
    <cellStyle name="20% - Accent1 2 4 3 2 4 2 2" xfId="11596" xr:uid="{00000000-0005-0000-0000-00008F2C0000}"/>
    <cellStyle name="20% - Accent1 2 4 3 2 4 2 2 2" xfId="11597" xr:uid="{00000000-0005-0000-0000-0000902C0000}"/>
    <cellStyle name="20% - Accent1 2 4 3 2 4 2 3" xfId="11598" xr:uid="{00000000-0005-0000-0000-0000912C0000}"/>
    <cellStyle name="20% - Accent1 2 4 3 2 4 3" xfId="11599" xr:uid="{00000000-0005-0000-0000-0000922C0000}"/>
    <cellStyle name="20% - Accent1 2 4 3 2 4 3 2" xfId="11600" xr:uid="{00000000-0005-0000-0000-0000932C0000}"/>
    <cellStyle name="20% - Accent1 2 4 3 2 4 4" xfId="11601" xr:uid="{00000000-0005-0000-0000-0000942C0000}"/>
    <cellStyle name="20% - Accent1 2 4 3 2 5" xfId="11602" xr:uid="{00000000-0005-0000-0000-0000952C0000}"/>
    <cellStyle name="20% - Accent1 2 4 3 2 5 2" xfId="11603" xr:uid="{00000000-0005-0000-0000-0000962C0000}"/>
    <cellStyle name="20% - Accent1 2 4 3 2 5 2 2" xfId="11604" xr:uid="{00000000-0005-0000-0000-0000972C0000}"/>
    <cellStyle name="20% - Accent1 2 4 3 2 5 2 2 2" xfId="11605" xr:uid="{00000000-0005-0000-0000-0000982C0000}"/>
    <cellStyle name="20% - Accent1 2 4 3 2 5 2 3" xfId="11606" xr:uid="{00000000-0005-0000-0000-0000992C0000}"/>
    <cellStyle name="20% - Accent1 2 4 3 2 5 3" xfId="11607" xr:uid="{00000000-0005-0000-0000-00009A2C0000}"/>
    <cellStyle name="20% - Accent1 2 4 3 2 5 3 2" xfId="11608" xr:uid="{00000000-0005-0000-0000-00009B2C0000}"/>
    <cellStyle name="20% - Accent1 2 4 3 2 5 4" xfId="11609" xr:uid="{00000000-0005-0000-0000-00009C2C0000}"/>
    <cellStyle name="20% - Accent1 2 4 3 2 6" xfId="11610" xr:uid="{00000000-0005-0000-0000-00009D2C0000}"/>
    <cellStyle name="20% - Accent1 2 4 3 2 6 2" xfId="11611" xr:uid="{00000000-0005-0000-0000-00009E2C0000}"/>
    <cellStyle name="20% - Accent1 2 4 3 2 6 2 2" xfId="11612" xr:uid="{00000000-0005-0000-0000-00009F2C0000}"/>
    <cellStyle name="20% - Accent1 2 4 3 2 6 2 2 2" xfId="11613" xr:uid="{00000000-0005-0000-0000-0000A02C0000}"/>
    <cellStyle name="20% - Accent1 2 4 3 2 6 2 3" xfId="11614" xr:uid="{00000000-0005-0000-0000-0000A12C0000}"/>
    <cellStyle name="20% - Accent1 2 4 3 2 6 3" xfId="11615" xr:uid="{00000000-0005-0000-0000-0000A22C0000}"/>
    <cellStyle name="20% - Accent1 2 4 3 2 6 3 2" xfId="11616" xr:uid="{00000000-0005-0000-0000-0000A32C0000}"/>
    <cellStyle name="20% - Accent1 2 4 3 2 6 4" xfId="11617" xr:uid="{00000000-0005-0000-0000-0000A42C0000}"/>
    <cellStyle name="20% - Accent1 2 4 3 2 7" xfId="11618" xr:uid="{00000000-0005-0000-0000-0000A52C0000}"/>
    <cellStyle name="20% - Accent1 2 4 3 2 7 2" xfId="11619" xr:uid="{00000000-0005-0000-0000-0000A62C0000}"/>
    <cellStyle name="20% - Accent1 2 4 3 2 7 2 2" xfId="11620" xr:uid="{00000000-0005-0000-0000-0000A72C0000}"/>
    <cellStyle name="20% - Accent1 2 4 3 2 7 3" xfId="11621" xr:uid="{00000000-0005-0000-0000-0000A82C0000}"/>
    <cellStyle name="20% - Accent1 2 4 3 2 8" xfId="11622" xr:uid="{00000000-0005-0000-0000-0000A92C0000}"/>
    <cellStyle name="20% - Accent1 2 4 3 2 8 2" xfId="11623" xr:uid="{00000000-0005-0000-0000-0000AA2C0000}"/>
    <cellStyle name="20% - Accent1 2 4 3 2 8 2 2" xfId="11624" xr:uid="{00000000-0005-0000-0000-0000AB2C0000}"/>
    <cellStyle name="20% - Accent1 2 4 3 2 8 3" xfId="11625" xr:uid="{00000000-0005-0000-0000-0000AC2C0000}"/>
    <cellStyle name="20% - Accent1 2 4 3 2 9" xfId="11626" xr:uid="{00000000-0005-0000-0000-0000AD2C0000}"/>
    <cellStyle name="20% - Accent1 2 4 3 2 9 2" xfId="11627" xr:uid="{00000000-0005-0000-0000-0000AE2C0000}"/>
    <cellStyle name="20% - Accent1 2 4 3 3" xfId="11628" xr:uid="{00000000-0005-0000-0000-0000AF2C0000}"/>
    <cellStyle name="20% - Accent1 2 4 3 3 10" xfId="11629" xr:uid="{00000000-0005-0000-0000-0000B02C0000}"/>
    <cellStyle name="20% - Accent1 2 4 3 3 10 2" xfId="11630" xr:uid="{00000000-0005-0000-0000-0000B12C0000}"/>
    <cellStyle name="20% - Accent1 2 4 3 3 11" xfId="11631" xr:uid="{00000000-0005-0000-0000-0000B22C0000}"/>
    <cellStyle name="20% - Accent1 2 4 3 3 2" xfId="11632" xr:uid="{00000000-0005-0000-0000-0000B32C0000}"/>
    <cellStyle name="20% - Accent1 2 4 3 3 2 2" xfId="11633" xr:uid="{00000000-0005-0000-0000-0000B42C0000}"/>
    <cellStyle name="20% - Accent1 2 4 3 3 2 2 2" xfId="11634" xr:uid="{00000000-0005-0000-0000-0000B52C0000}"/>
    <cellStyle name="20% - Accent1 2 4 3 3 2 2 2 2" xfId="11635" xr:uid="{00000000-0005-0000-0000-0000B62C0000}"/>
    <cellStyle name="20% - Accent1 2 4 3 3 2 2 2 2 2" xfId="11636" xr:uid="{00000000-0005-0000-0000-0000B72C0000}"/>
    <cellStyle name="20% - Accent1 2 4 3 3 2 2 2 3" xfId="11637" xr:uid="{00000000-0005-0000-0000-0000B82C0000}"/>
    <cellStyle name="20% - Accent1 2 4 3 3 2 2 3" xfId="11638" xr:uid="{00000000-0005-0000-0000-0000B92C0000}"/>
    <cellStyle name="20% - Accent1 2 4 3 3 2 2 3 2" xfId="11639" xr:uid="{00000000-0005-0000-0000-0000BA2C0000}"/>
    <cellStyle name="20% - Accent1 2 4 3 3 2 2 4" xfId="11640" xr:uid="{00000000-0005-0000-0000-0000BB2C0000}"/>
    <cellStyle name="20% - Accent1 2 4 3 3 2 3" xfId="11641" xr:uid="{00000000-0005-0000-0000-0000BC2C0000}"/>
    <cellStyle name="20% - Accent1 2 4 3 3 2 3 2" xfId="11642" xr:uid="{00000000-0005-0000-0000-0000BD2C0000}"/>
    <cellStyle name="20% - Accent1 2 4 3 3 2 3 2 2" xfId="11643" xr:uid="{00000000-0005-0000-0000-0000BE2C0000}"/>
    <cellStyle name="20% - Accent1 2 4 3 3 2 3 2 2 2" xfId="11644" xr:uid="{00000000-0005-0000-0000-0000BF2C0000}"/>
    <cellStyle name="20% - Accent1 2 4 3 3 2 3 2 3" xfId="11645" xr:uid="{00000000-0005-0000-0000-0000C02C0000}"/>
    <cellStyle name="20% - Accent1 2 4 3 3 2 3 3" xfId="11646" xr:uid="{00000000-0005-0000-0000-0000C12C0000}"/>
    <cellStyle name="20% - Accent1 2 4 3 3 2 3 3 2" xfId="11647" xr:uid="{00000000-0005-0000-0000-0000C22C0000}"/>
    <cellStyle name="20% - Accent1 2 4 3 3 2 3 4" xfId="11648" xr:uid="{00000000-0005-0000-0000-0000C32C0000}"/>
    <cellStyle name="20% - Accent1 2 4 3 3 2 4" xfId="11649" xr:uid="{00000000-0005-0000-0000-0000C42C0000}"/>
    <cellStyle name="20% - Accent1 2 4 3 3 2 4 2" xfId="11650" xr:uid="{00000000-0005-0000-0000-0000C52C0000}"/>
    <cellStyle name="20% - Accent1 2 4 3 3 2 4 2 2" xfId="11651" xr:uid="{00000000-0005-0000-0000-0000C62C0000}"/>
    <cellStyle name="20% - Accent1 2 4 3 3 2 4 2 2 2" xfId="11652" xr:uid="{00000000-0005-0000-0000-0000C72C0000}"/>
    <cellStyle name="20% - Accent1 2 4 3 3 2 4 2 3" xfId="11653" xr:uid="{00000000-0005-0000-0000-0000C82C0000}"/>
    <cellStyle name="20% - Accent1 2 4 3 3 2 4 3" xfId="11654" xr:uid="{00000000-0005-0000-0000-0000C92C0000}"/>
    <cellStyle name="20% - Accent1 2 4 3 3 2 4 3 2" xfId="11655" xr:uid="{00000000-0005-0000-0000-0000CA2C0000}"/>
    <cellStyle name="20% - Accent1 2 4 3 3 2 4 4" xfId="11656" xr:uid="{00000000-0005-0000-0000-0000CB2C0000}"/>
    <cellStyle name="20% - Accent1 2 4 3 3 2 5" xfId="11657" xr:uid="{00000000-0005-0000-0000-0000CC2C0000}"/>
    <cellStyle name="20% - Accent1 2 4 3 3 2 5 2" xfId="11658" xr:uid="{00000000-0005-0000-0000-0000CD2C0000}"/>
    <cellStyle name="20% - Accent1 2 4 3 3 2 5 2 2" xfId="11659" xr:uid="{00000000-0005-0000-0000-0000CE2C0000}"/>
    <cellStyle name="20% - Accent1 2 4 3 3 2 5 3" xfId="11660" xr:uid="{00000000-0005-0000-0000-0000CF2C0000}"/>
    <cellStyle name="20% - Accent1 2 4 3 3 2 6" xfId="11661" xr:uid="{00000000-0005-0000-0000-0000D02C0000}"/>
    <cellStyle name="20% - Accent1 2 4 3 3 2 6 2" xfId="11662" xr:uid="{00000000-0005-0000-0000-0000D12C0000}"/>
    <cellStyle name="20% - Accent1 2 4 3 3 2 6 2 2" xfId="11663" xr:uid="{00000000-0005-0000-0000-0000D22C0000}"/>
    <cellStyle name="20% - Accent1 2 4 3 3 2 6 3" xfId="11664" xr:uid="{00000000-0005-0000-0000-0000D32C0000}"/>
    <cellStyle name="20% - Accent1 2 4 3 3 2 7" xfId="11665" xr:uid="{00000000-0005-0000-0000-0000D42C0000}"/>
    <cellStyle name="20% - Accent1 2 4 3 3 2 7 2" xfId="11666" xr:uid="{00000000-0005-0000-0000-0000D52C0000}"/>
    <cellStyle name="20% - Accent1 2 4 3 3 2 8" xfId="11667" xr:uid="{00000000-0005-0000-0000-0000D62C0000}"/>
    <cellStyle name="20% - Accent1 2 4 3 3 2 8 2" xfId="11668" xr:uid="{00000000-0005-0000-0000-0000D72C0000}"/>
    <cellStyle name="20% - Accent1 2 4 3 3 2 9" xfId="11669" xr:uid="{00000000-0005-0000-0000-0000D82C0000}"/>
    <cellStyle name="20% - Accent1 2 4 3 3 3" xfId="11670" xr:uid="{00000000-0005-0000-0000-0000D92C0000}"/>
    <cellStyle name="20% - Accent1 2 4 3 3 3 2" xfId="11671" xr:uid="{00000000-0005-0000-0000-0000DA2C0000}"/>
    <cellStyle name="20% - Accent1 2 4 3 3 3 2 2" xfId="11672" xr:uid="{00000000-0005-0000-0000-0000DB2C0000}"/>
    <cellStyle name="20% - Accent1 2 4 3 3 3 2 2 2" xfId="11673" xr:uid="{00000000-0005-0000-0000-0000DC2C0000}"/>
    <cellStyle name="20% - Accent1 2 4 3 3 3 2 2 2 2" xfId="11674" xr:uid="{00000000-0005-0000-0000-0000DD2C0000}"/>
    <cellStyle name="20% - Accent1 2 4 3 3 3 2 2 3" xfId="11675" xr:uid="{00000000-0005-0000-0000-0000DE2C0000}"/>
    <cellStyle name="20% - Accent1 2 4 3 3 3 2 3" xfId="11676" xr:uid="{00000000-0005-0000-0000-0000DF2C0000}"/>
    <cellStyle name="20% - Accent1 2 4 3 3 3 2 3 2" xfId="11677" xr:uid="{00000000-0005-0000-0000-0000E02C0000}"/>
    <cellStyle name="20% - Accent1 2 4 3 3 3 2 4" xfId="11678" xr:uid="{00000000-0005-0000-0000-0000E12C0000}"/>
    <cellStyle name="20% - Accent1 2 4 3 3 3 3" xfId="11679" xr:uid="{00000000-0005-0000-0000-0000E22C0000}"/>
    <cellStyle name="20% - Accent1 2 4 3 3 3 3 2" xfId="11680" xr:uid="{00000000-0005-0000-0000-0000E32C0000}"/>
    <cellStyle name="20% - Accent1 2 4 3 3 3 3 2 2" xfId="11681" xr:uid="{00000000-0005-0000-0000-0000E42C0000}"/>
    <cellStyle name="20% - Accent1 2 4 3 3 3 3 2 2 2" xfId="11682" xr:uid="{00000000-0005-0000-0000-0000E52C0000}"/>
    <cellStyle name="20% - Accent1 2 4 3 3 3 3 2 3" xfId="11683" xr:uid="{00000000-0005-0000-0000-0000E62C0000}"/>
    <cellStyle name="20% - Accent1 2 4 3 3 3 3 3" xfId="11684" xr:uid="{00000000-0005-0000-0000-0000E72C0000}"/>
    <cellStyle name="20% - Accent1 2 4 3 3 3 3 3 2" xfId="11685" xr:uid="{00000000-0005-0000-0000-0000E82C0000}"/>
    <cellStyle name="20% - Accent1 2 4 3 3 3 3 4" xfId="11686" xr:uid="{00000000-0005-0000-0000-0000E92C0000}"/>
    <cellStyle name="20% - Accent1 2 4 3 3 3 4" xfId="11687" xr:uid="{00000000-0005-0000-0000-0000EA2C0000}"/>
    <cellStyle name="20% - Accent1 2 4 3 3 3 4 2" xfId="11688" xr:uid="{00000000-0005-0000-0000-0000EB2C0000}"/>
    <cellStyle name="20% - Accent1 2 4 3 3 3 4 2 2" xfId="11689" xr:uid="{00000000-0005-0000-0000-0000EC2C0000}"/>
    <cellStyle name="20% - Accent1 2 4 3 3 3 4 2 2 2" xfId="11690" xr:uid="{00000000-0005-0000-0000-0000ED2C0000}"/>
    <cellStyle name="20% - Accent1 2 4 3 3 3 4 2 3" xfId="11691" xr:uid="{00000000-0005-0000-0000-0000EE2C0000}"/>
    <cellStyle name="20% - Accent1 2 4 3 3 3 4 3" xfId="11692" xr:uid="{00000000-0005-0000-0000-0000EF2C0000}"/>
    <cellStyle name="20% - Accent1 2 4 3 3 3 4 3 2" xfId="11693" xr:uid="{00000000-0005-0000-0000-0000F02C0000}"/>
    <cellStyle name="20% - Accent1 2 4 3 3 3 4 4" xfId="11694" xr:uid="{00000000-0005-0000-0000-0000F12C0000}"/>
    <cellStyle name="20% - Accent1 2 4 3 3 3 5" xfId="11695" xr:uid="{00000000-0005-0000-0000-0000F22C0000}"/>
    <cellStyle name="20% - Accent1 2 4 3 3 3 5 2" xfId="11696" xr:uid="{00000000-0005-0000-0000-0000F32C0000}"/>
    <cellStyle name="20% - Accent1 2 4 3 3 3 5 2 2" xfId="11697" xr:uid="{00000000-0005-0000-0000-0000F42C0000}"/>
    <cellStyle name="20% - Accent1 2 4 3 3 3 5 3" xfId="11698" xr:uid="{00000000-0005-0000-0000-0000F52C0000}"/>
    <cellStyle name="20% - Accent1 2 4 3 3 3 6" xfId="11699" xr:uid="{00000000-0005-0000-0000-0000F62C0000}"/>
    <cellStyle name="20% - Accent1 2 4 3 3 3 6 2" xfId="11700" xr:uid="{00000000-0005-0000-0000-0000F72C0000}"/>
    <cellStyle name="20% - Accent1 2 4 3 3 3 6 2 2" xfId="11701" xr:uid="{00000000-0005-0000-0000-0000F82C0000}"/>
    <cellStyle name="20% - Accent1 2 4 3 3 3 6 3" xfId="11702" xr:uid="{00000000-0005-0000-0000-0000F92C0000}"/>
    <cellStyle name="20% - Accent1 2 4 3 3 3 7" xfId="11703" xr:uid="{00000000-0005-0000-0000-0000FA2C0000}"/>
    <cellStyle name="20% - Accent1 2 4 3 3 3 7 2" xfId="11704" xr:uid="{00000000-0005-0000-0000-0000FB2C0000}"/>
    <cellStyle name="20% - Accent1 2 4 3 3 3 8" xfId="11705" xr:uid="{00000000-0005-0000-0000-0000FC2C0000}"/>
    <cellStyle name="20% - Accent1 2 4 3 3 3 8 2" xfId="11706" xr:uid="{00000000-0005-0000-0000-0000FD2C0000}"/>
    <cellStyle name="20% - Accent1 2 4 3 3 3 9" xfId="11707" xr:uid="{00000000-0005-0000-0000-0000FE2C0000}"/>
    <cellStyle name="20% - Accent1 2 4 3 3 4" xfId="11708" xr:uid="{00000000-0005-0000-0000-0000FF2C0000}"/>
    <cellStyle name="20% - Accent1 2 4 3 3 4 2" xfId="11709" xr:uid="{00000000-0005-0000-0000-0000002D0000}"/>
    <cellStyle name="20% - Accent1 2 4 3 3 4 2 2" xfId="11710" xr:uid="{00000000-0005-0000-0000-0000012D0000}"/>
    <cellStyle name="20% - Accent1 2 4 3 3 4 2 2 2" xfId="11711" xr:uid="{00000000-0005-0000-0000-0000022D0000}"/>
    <cellStyle name="20% - Accent1 2 4 3 3 4 2 3" xfId="11712" xr:uid="{00000000-0005-0000-0000-0000032D0000}"/>
    <cellStyle name="20% - Accent1 2 4 3 3 4 3" xfId="11713" xr:uid="{00000000-0005-0000-0000-0000042D0000}"/>
    <cellStyle name="20% - Accent1 2 4 3 3 4 3 2" xfId="11714" xr:uid="{00000000-0005-0000-0000-0000052D0000}"/>
    <cellStyle name="20% - Accent1 2 4 3 3 4 4" xfId="11715" xr:uid="{00000000-0005-0000-0000-0000062D0000}"/>
    <cellStyle name="20% - Accent1 2 4 3 3 5" xfId="11716" xr:uid="{00000000-0005-0000-0000-0000072D0000}"/>
    <cellStyle name="20% - Accent1 2 4 3 3 5 2" xfId="11717" xr:uid="{00000000-0005-0000-0000-0000082D0000}"/>
    <cellStyle name="20% - Accent1 2 4 3 3 5 2 2" xfId="11718" xr:uid="{00000000-0005-0000-0000-0000092D0000}"/>
    <cellStyle name="20% - Accent1 2 4 3 3 5 2 2 2" xfId="11719" xr:uid="{00000000-0005-0000-0000-00000A2D0000}"/>
    <cellStyle name="20% - Accent1 2 4 3 3 5 2 3" xfId="11720" xr:uid="{00000000-0005-0000-0000-00000B2D0000}"/>
    <cellStyle name="20% - Accent1 2 4 3 3 5 3" xfId="11721" xr:uid="{00000000-0005-0000-0000-00000C2D0000}"/>
    <cellStyle name="20% - Accent1 2 4 3 3 5 3 2" xfId="11722" xr:uid="{00000000-0005-0000-0000-00000D2D0000}"/>
    <cellStyle name="20% - Accent1 2 4 3 3 5 4" xfId="11723" xr:uid="{00000000-0005-0000-0000-00000E2D0000}"/>
    <cellStyle name="20% - Accent1 2 4 3 3 6" xfId="11724" xr:uid="{00000000-0005-0000-0000-00000F2D0000}"/>
    <cellStyle name="20% - Accent1 2 4 3 3 6 2" xfId="11725" xr:uid="{00000000-0005-0000-0000-0000102D0000}"/>
    <cellStyle name="20% - Accent1 2 4 3 3 6 2 2" xfId="11726" xr:uid="{00000000-0005-0000-0000-0000112D0000}"/>
    <cellStyle name="20% - Accent1 2 4 3 3 6 2 2 2" xfId="11727" xr:uid="{00000000-0005-0000-0000-0000122D0000}"/>
    <cellStyle name="20% - Accent1 2 4 3 3 6 2 3" xfId="11728" xr:uid="{00000000-0005-0000-0000-0000132D0000}"/>
    <cellStyle name="20% - Accent1 2 4 3 3 6 3" xfId="11729" xr:uid="{00000000-0005-0000-0000-0000142D0000}"/>
    <cellStyle name="20% - Accent1 2 4 3 3 6 3 2" xfId="11730" xr:uid="{00000000-0005-0000-0000-0000152D0000}"/>
    <cellStyle name="20% - Accent1 2 4 3 3 6 4" xfId="11731" xr:uid="{00000000-0005-0000-0000-0000162D0000}"/>
    <cellStyle name="20% - Accent1 2 4 3 3 7" xfId="11732" xr:uid="{00000000-0005-0000-0000-0000172D0000}"/>
    <cellStyle name="20% - Accent1 2 4 3 3 7 2" xfId="11733" xr:uid="{00000000-0005-0000-0000-0000182D0000}"/>
    <cellStyle name="20% - Accent1 2 4 3 3 7 2 2" xfId="11734" xr:uid="{00000000-0005-0000-0000-0000192D0000}"/>
    <cellStyle name="20% - Accent1 2 4 3 3 7 3" xfId="11735" xr:uid="{00000000-0005-0000-0000-00001A2D0000}"/>
    <cellStyle name="20% - Accent1 2 4 3 3 8" xfId="11736" xr:uid="{00000000-0005-0000-0000-00001B2D0000}"/>
    <cellStyle name="20% - Accent1 2 4 3 3 8 2" xfId="11737" xr:uid="{00000000-0005-0000-0000-00001C2D0000}"/>
    <cellStyle name="20% - Accent1 2 4 3 3 8 2 2" xfId="11738" xr:uid="{00000000-0005-0000-0000-00001D2D0000}"/>
    <cellStyle name="20% - Accent1 2 4 3 3 8 3" xfId="11739" xr:uid="{00000000-0005-0000-0000-00001E2D0000}"/>
    <cellStyle name="20% - Accent1 2 4 3 3 9" xfId="11740" xr:uid="{00000000-0005-0000-0000-00001F2D0000}"/>
    <cellStyle name="20% - Accent1 2 4 3 3 9 2" xfId="11741" xr:uid="{00000000-0005-0000-0000-0000202D0000}"/>
    <cellStyle name="20% - Accent1 2 4 3 4" xfId="11742" xr:uid="{00000000-0005-0000-0000-0000212D0000}"/>
    <cellStyle name="20% - Accent1 2 4 3 4 10" xfId="11743" xr:uid="{00000000-0005-0000-0000-0000222D0000}"/>
    <cellStyle name="20% - Accent1 2 4 3 4 10 2" xfId="11744" xr:uid="{00000000-0005-0000-0000-0000232D0000}"/>
    <cellStyle name="20% - Accent1 2 4 3 4 11" xfId="11745" xr:uid="{00000000-0005-0000-0000-0000242D0000}"/>
    <cellStyle name="20% - Accent1 2 4 3 4 2" xfId="11746" xr:uid="{00000000-0005-0000-0000-0000252D0000}"/>
    <cellStyle name="20% - Accent1 2 4 3 4 2 2" xfId="11747" xr:uid="{00000000-0005-0000-0000-0000262D0000}"/>
    <cellStyle name="20% - Accent1 2 4 3 4 2 2 2" xfId="11748" xr:uid="{00000000-0005-0000-0000-0000272D0000}"/>
    <cellStyle name="20% - Accent1 2 4 3 4 2 2 2 2" xfId="11749" xr:uid="{00000000-0005-0000-0000-0000282D0000}"/>
    <cellStyle name="20% - Accent1 2 4 3 4 2 2 2 2 2" xfId="11750" xr:uid="{00000000-0005-0000-0000-0000292D0000}"/>
    <cellStyle name="20% - Accent1 2 4 3 4 2 2 2 3" xfId="11751" xr:uid="{00000000-0005-0000-0000-00002A2D0000}"/>
    <cellStyle name="20% - Accent1 2 4 3 4 2 2 3" xfId="11752" xr:uid="{00000000-0005-0000-0000-00002B2D0000}"/>
    <cellStyle name="20% - Accent1 2 4 3 4 2 2 3 2" xfId="11753" xr:uid="{00000000-0005-0000-0000-00002C2D0000}"/>
    <cellStyle name="20% - Accent1 2 4 3 4 2 2 4" xfId="11754" xr:uid="{00000000-0005-0000-0000-00002D2D0000}"/>
    <cellStyle name="20% - Accent1 2 4 3 4 2 3" xfId="11755" xr:uid="{00000000-0005-0000-0000-00002E2D0000}"/>
    <cellStyle name="20% - Accent1 2 4 3 4 2 3 2" xfId="11756" xr:uid="{00000000-0005-0000-0000-00002F2D0000}"/>
    <cellStyle name="20% - Accent1 2 4 3 4 2 3 2 2" xfId="11757" xr:uid="{00000000-0005-0000-0000-0000302D0000}"/>
    <cellStyle name="20% - Accent1 2 4 3 4 2 3 2 2 2" xfId="11758" xr:uid="{00000000-0005-0000-0000-0000312D0000}"/>
    <cellStyle name="20% - Accent1 2 4 3 4 2 3 2 3" xfId="11759" xr:uid="{00000000-0005-0000-0000-0000322D0000}"/>
    <cellStyle name="20% - Accent1 2 4 3 4 2 3 3" xfId="11760" xr:uid="{00000000-0005-0000-0000-0000332D0000}"/>
    <cellStyle name="20% - Accent1 2 4 3 4 2 3 3 2" xfId="11761" xr:uid="{00000000-0005-0000-0000-0000342D0000}"/>
    <cellStyle name="20% - Accent1 2 4 3 4 2 3 4" xfId="11762" xr:uid="{00000000-0005-0000-0000-0000352D0000}"/>
    <cellStyle name="20% - Accent1 2 4 3 4 2 4" xfId="11763" xr:uid="{00000000-0005-0000-0000-0000362D0000}"/>
    <cellStyle name="20% - Accent1 2 4 3 4 2 4 2" xfId="11764" xr:uid="{00000000-0005-0000-0000-0000372D0000}"/>
    <cellStyle name="20% - Accent1 2 4 3 4 2 4 2 2" xfId="11765" xr:uid="{00000000-0005-0000-0000-0000382D0000}"/>
    <cellStyle name="20% - Accent1 2 4 3 4 2 4 2 2 2" xfId="11766" xr:uid="{00000000-0005-0000-0000-0000392D0000}"/>
    <cellStyle name="20% - Accent1 2 4 3 4 2 4 2 3" xfId="11767" xr:uid="{00000000-0005-0000-0000-00003A2D0000}"/>
    <cellStyle name="20% - Accent1 2 4 3 4 2 4 3" xfId="11768" xr:uid="{00000000-0005-0000-0000-00003B2D0000}"/>
    <cellStyle name="20% - Accent1 2 4 3 4 2 4 3 2" xfId="11769" xr:uid="{00000000-0005-0000-0000-00003C2D0000}"/>
    <cellStyle name="20% - Accent1 2 4 3 4 2 4 4" xfId="11770" xr:uid="{00000000-0005-0000-0000-00003D2D0000}"/>
    <cellStyle name="20% - Accent1 2 4 3 4 2 5" xfId="11771" xr:uid="{00000000-0005-0000-0000-00003E2D0000}"/>
    <cellStyle name="20% - Accent1 2 4 3 4 2 5 2" xfId="11772" xr:uid="{00000000-0005-0000-0000-00003F2D0000}"/>
    <cellStyle name="20% - Accent1 2 4 3 4 2 5 2 2" xfId="11773" xr:uid="{00000000-0005-0000-0000-0000402D0000}"/>
    <cellStyle name="20% - Accent1 2 4 3 4 2 5 3" xfId="11774" xr:uid="{00000000-0005-0000-0000-0000412D0000}"/>
    <cellStyle name="20% - Accent1 2 4 3 4 2 6" xfId="11775" xr:uid="{00000000-0005-0000-0000-0000422D0000}"/>
    <cellStyle name="20% - Accent1 2 4 3 4 2 6 2" xfId="11776" xr:uid="{00000000-0005-0000-0000-0000432D0000}"/>
    <cellStyle name="20% - Accent1 2 4 3 4 2 6 2 2" xfId="11777" xr:uid="{00000000-0005-0000-0000-0000442D0000}"/>
    <cellStyle name="20% - Accent1 2 4 3 4 2 6 3" xfId="11778" xr:uid="{00000000-0005-0000-0000-0000452D0000}"/>
    <cellStyle name="20% - Accent1 2 4 3 4 2 7" xfId="11779" xr:uid="{00000000-0005-0000-0000-0000462D0000}"/>
    <cellStyle name="20% - Accent1 2 4 3 4 2 7 2" xfId="11780" xr:uid="{00000000-0005-0000-0000-0000472D0000}"/>
    <cellStyle name="20% - Accent1 2 4 3 4 2 8" xfId="11781" xr:uid="{00000000-0005-0000-0000-0000482D0000}"/>
    <cellStyle name="20% - Accent1 2 4 3 4 2 8 2" xfId="11782" xr:uid="{00000000-0005-0000-0000-0000492D0000}"/>
    <cellStyle name="20% - Accent1 2 4 3 4 2 9" xfId="11783" xr:uid="{00000000-0005-0000-0000-00004A2D0000}"/>
    <cellStyle name="20% - Accent1 2 4 3 4 3" xfId="11784" xr:uid="{00000000-0005-0000-0000-00004B2D0000}"/>
    <cellStyle name="20% - Accent1 2 4 3 4 3 2" xfId="11785" xr:uid="{00000000-0005-0000-0000-00004C2D0000}"/>
    <cellStyle name="20% - Accent1 2 4 3 4 3 2 2" xfId="11786" xr:uid="{00000000-0005-0000-0000-00004D2D0000}"/>
    <cellStyle name="20% - Accent1 2 4 3 4 3 2 2 2" xfId="11787" xr:uid="{00000000-0005-0000-0000-00004E2D0000}"/>
    <cellStyle name="20% - Accent1 2 4 3 4 3 2 2 2 2" xfId="11788" xr:uid="{00000000-0005-0000-0000-00004F2D0000}"/>
    <cellStyle name="20% - Accent1 2 4 3 4 3 2 2 3" xfId="11789" xr:uid="{00000000-0005-0000-0000-0000502D0000}"/>
    <cellStyle name="20% - Accent1 2 4 3 4 3 2 3" xfId="11790" xr:uid="{00000000-0005-0000-0000-0000512D0000}"/>
    <cellStyle name="20% - Accent1 2 4 3 4 3 2 3 2" xfId="11791" xr:uid="{00000000-0005-0000-0000-0000522D0000}"/>
    <cellStyle name="20% - Accent1 2 4 3 4 3 2 4" xfId="11792" xr:uid="{00000000-0005-0000-0000-0000532D0000}"/>
    <cellStyle name="20% - Accent1 2 4 3 4 3 3" xfId="11793" xr:uid="{00000000-0005-0000-0000-0000542D0000}"/>
    <cellStyle name="20% - Accent1 2 4 3 4 3 3 2" xfId="11794" xr:uid="{00000000-0005-0000-0000-0000552D0000}"/>
    <cellStyle name="20% - Accent1 2 4 3 4 3 3 2 2" xfId="11795" xr:uid="{00000000-0005-0000-0000-0000562D0000}"/>
    <cellStyle name="20% - Accent1 2 4 3 4 3 3 2 2 2" xfId="11796" xr:uid="{00000000-0005-0000-0000-0000572D0000}"/>
    <cellStyle name="20% - Accent1 2 4 3 4 3 3 2 3" xfId="11797" xr:uid="{00000000-0005-0000-0000-0000582D0000}"/>
    <cellStyle name="20% - Accent1 2 4 3 4 3 3 3" xfId="11798" xr:uid="{00000000-0005-0000-0000-0000592D0000}"/>
    <cellStyle name="20% - Accent1 2 4 3 4 3 3 3 2" xfId="11799" xr:uid="{00000000-0005-0000-0000-00005A2D0000}"/>
    <cellStyle name="20% - Accent1 2 4 3 4 3 3 4" xfId="11800" xr:uid="{00000000-0005-0000-0000-00005B2D0000}"/>
    <cellStyle name="20% - Accent1 2 4 3 4 3 4" xfId="11801" xr:uid="{00000000-0005-0000-0000-00005C2D0000}"/>
    <cellStyle name="20% - Accent1 2 4 3 4 3 4 2" xfId="11802" xr:uid="{00000000-0005-0000-0000-00005D2D0000}"/>
    <cellStyle name="20% - Accent1 2 4 3 4 3 4 2 2" xfId="11803" xr:uid="{00000000-0005-0000-0000-00005E2D0000}"/>
    <cellStyle name="20% - Accent1 2 4 3 4 3 4 2 2 2" xfId="11804" xr:uid="{00000000-0005-0000-0000-00005F2D0000}"/>
    <cellStyle name="20% - Accent1 2 4 3 4 3 4 2 3" xfId="11805" xr:uid="{00000000-0005-0000-0000-0000602D0000}"/>
    <cellStyle name="20% - Accent1 2 4 3 4 3 4 3" xfId="11806" xr:uid="{00000000-0005-0000-0000-0000612D0000}"/>
    <cellStyle name="20% - Accent1 2 4 3 4 3 4 3 2" xfId="11807" xr:uid="{00000000-0005-0000-0000-0000622D0000}"/>
    <cellStyle name="20% - Accent1 2 4 3 4 3 4 4" xfId="11808" xr:uid="{00000000-0005-0000-0000-0000632D0000}"/>
    <cellStyle name="20% - Accent1 2 4 3 4 3 5" xfId="11809" xr:uid="{00000000-0005-0000-0000-0000642D0000}"/>
    <cellStyle name="20% - Accent1 2 4 3 4 3 5 2" xfId="11810" xr:uid="{00000000-0005-0000-0000-0000652D0000}"/>
    <cellStyle name="20% - Accent1 2 4 3 4 3 5 2 2" xfId="11811" xr:uid="{00000000-0005-0000-0000-0000662D0000}"/>
    <cellStyle name="20% - Accent1 2 4 3 4 3 5 3" xfId="11812" xr:uid="{00000000-0005-0000-0000-0000672D0000}"/>
    <cellStyle name="20% - Accent1 2 4 3 4 3 6" xfId="11813" xr:uid="{00000000-0005-0000-0000-0000682D0000}"/>
    <cellStyle name="20% - Accent1 2 4 3 4 3 6 2" xfId="11814" xr:uid="{00000000-0005-0000-0000-0000692D0000}"/>
    <cellStyle name="20% - Accent1 2 4 3 4 3 6 2 2" xfId="11815" xr:uid="{00000000-0005-0000-0000-00006A2D0000}"/>
    <cellStyle name="20% - Accent1 2 4 3 4 3 6 3" xfId="11816" xr:uid="{00000000-0005-0000-0000-00006B2D0000}"/>
    <cellStyle name="20% - Accent1 2 4 3 4 3 7" xfId="11817" xr:uid="{00000000-0005-0000-0000-00006C2D0000}"/>
    <cellStyle name="20% - Accent1 2 4 3 4 3 7 2" xfId="11818" xr:uid="{00000000-0005-0000-0000-00006D2D0000}"/>
    <cellStyle name="20% - Accent1 2 4 3 4 3 8" xfId="11819" xr:uid="{00000000-0005-0000-0000-00006E2D0000}"/>
    <cellStyle name="20% - Accent1 2 4 3 4 3 8 2" xfId="11820" xr:uid="{00000000-0005-0000-0000-00006F2D0000}"/>
    <cellStyle name="20% - Accent1 2 4 3 4 3 9" xfId="11821" xr:uid="{00000000-0005-0000-0000-0000702D0000}"/>
    <cellStyle name="20% - Accent1 2 4 3 4 4" xfId="11822" xr:uid="{00000000-0005-0000-0000-0000712D0000}"/>
    <cellStyle name="20% - Accent1 2 4 3 4 4 2" xfId="11823" xr:uid="{00000000-0005-0000-0000-0000722D0000}"/>
    <cellStyle name="20% - Accent1 2 4 3 4 4 2 2" xfId="11824" xr:uid="{00000000-0005-0000-0000-0000732D0000}"/>
    <cellStyle name="20% - Accent1 2 4 3 4 4 2 2 2" xfId="11825" xr:uid="{00000000-0005-0000-0000-0000742D0000}"/>
    <cellStyle name="20% - Accent1 2 4 3 4 4 2 3" xfId="11826" xr:uid="{00000000-0005-0000-0000-0000752D0000}"/>
    <cellStyle name="20% - Accent1 2 4 3 4 4 3" xfId="11827" xr:uid="{00000000-0005-0000-0000-0000762D0000}"/>
    <cellStyle name="20% - Accent1 2 4 3 4 4 3 2" xfId="11828" xr:uid="{00000000-0005-0000-0000-0000772D0000}"/>
    <cellStyle name="20% - Accent1 2 4 3 4 4 4" xfId="11829" xr:uid="{00000000-0005-0000-0000-0000782D0000}"/>
    <cellStyle name="20% - Accent1 2 4 3 4 5" xfId="11830" xr:uid="{00000000-0005-0000-0000-0000792D0000}"/>
    <cellStyle name="20% - Accent1 2 4 3 4 5 2" xfId="11831" xr:uid="{00000000-0005-0000-0000-00007A2D0000}"/>
    <cellStyle name="20% - Accent1 2 4 3 4 5 2 2" xfId="11832" xr:uid="{00000000-0005-0000-0000-00007B2D0000}"/>
    <cellStyle name="20% - Accent1 2 4 3 4 5 2 2 2" xfId="11833" xr:uid="{00000000-0005-0000-0000-00007C2D0000}"/>
    <cellStyle name="20% - Accent1 2 4 3 4 5 2 3" xfId="11834" xr:uid="{00000000-0005-0000-0000-00007D2D0000}"/>
    <cellStyle name="20% - Accent1 2 4 3 4 5 3" xfId="11835" xr:uid="{00000000-0005-0000-0000-00007E2D0000}"/>
    <cellStyle name="20% - Accent1 2 4 3 4 5 3 2" xfId="11836" xr:uid="{00000000-0005-0000-0000-00007F2D0000}"/>
    <cellStyle name="20% - Accent1 2 4 3 4 5 4" xfId="11837" xr:uid="{00000000-0005-0000-0000-0000802D0000}"/>
    <cellStyle name="20% - Accent1 2 4 3 4 6" xfId="11838" xr:uid="{00000000-0005-0000-0000-0000812D0000}"/>
    <cellStyle name="20% - Accent1 2 4 3 4 6 2" xfId="11839" xr:uid="{00000000-0005-0000-0000-0000822D0000}"/>
    <cellStyle name="20% - Accent1 2 4 3 4 6 2 2" xfId="11840" xr:uid="{00000000-0005-0000-0000-0000832D0000}"/>
    <cellStyle name="20% - Accent1 2 4 3 4 6 2 2 2" xfId="11841" xr:uid="{00000000-0005-0000-0000-0000842D0000}"/>
    <cellStyle name="20% - Accent1 2 4 3 4 6 2 3" xfId="11842" xr:uid="{00000000-0005-0000-0000-0000852D0000}"/>
    <cellStyle name="20% - Accent1 2 4 3 4 6 3" xfId="11843" xr:uid="{00000000-0005-0000-0000-0000862D0000}"/>
    <cellStyle name="20% - Accent1 2 4 3 4 6 3 2" xfId="11844" xr:uid="{00000000-0005-0000-0000-0000872D0000}"/>
    <cellStyle name="20% - Accent1 2 4 3 4 6 4" xfId="11845" xr:uid="{00000000-0005-0000-0000-0000882D0000}"/>
    <cellStyle name="20% - Accent1 2 4 3 4 7" xfId="11846" xr:uid="{00000000-0005-0000-0000-0000892D0000}"/>
    <cellStyle name="20% - Accent1 2 4 3 4 7 2" xfId="11847" xr:uid="{00000000-0005-0000-0000-00008A2D0000}"/>
    <cellStyle name="20% - Accent1 2 4 3 4 7 2 2" xfId="11848" xr:uid="{00000000-0005-0000-0000-00008B2D0000}"/>
    <cellStyle name="20% - Accent1 2 4 3 4 7 3" xfId="11849" xr:uid="{00000000-0005-0000-0000-00008C2D0000}"/>
    <cellStyle name="20% - Accent1 2 4 3 4 8" xfId="11850" xr:uid="{00000000-0005-0000-0000-00008D2D0000}"/>
    <cellStyle name="20% - Accent1 2 4 3 4 8 2" xfId="11851" xr:uid="{00000000-0005-0000-0000-00008E2D0000}"/>
    <cellStyle name="20% - Accent1 2 4 3 4 8 2 2" xfId="11852" xr:uid="{00000000-0005-0000-0000-00008F2D0000}"/>
    <cellStyle name="20% - Accent1 2 4 3 4 8 3" xfId="11853" xr:uid="{00000000-0005-0000-0000-0000902D0000}"/>
    <cellStyle name="20% - Accent1 2 4 3 4 9" xfId="11854" xr:uid="{00000000-0005-0000-0000-0000912D0000}"/>
    <cellStyle name="20% - Accent1 2 4 3 4 9 2" xfId="11855" xr:uid="{00000000-0005-0000-0000-0000922D0000}"/>
    <cellStyle name="20% - Accent1 2 4 3 5" xfId="11856" xr:uid="{00000000-0005-0000-0000-0000932D0000}"/>
    <cellStyle name="20% - Accent1 2 4 3 5 2" xfId="11857" xr:uid="{00000000-0005-0000-0000-0000942D0000}"/>
    <cellStyle name="20% - Accent1 2 4 3 5 2 2" xfId="11858" xr:uid="{00000000-0005-0000-0000-0000952D0000}"/>
    <cellStyle name="20% - Accent1 2 4 3 5 2 2 2" xfId="11859" xr:uid="{00000000-0005-0000-0000-0000962D0000}"/>
    <cellStyle name="20% - Accent1 2 4 3 5 2 2 2 2" xfId="11860" xr:uid="{00000000-0005-0000-0000-0000972D0000}"/>
    <cellStyle name="20% - Accent1 2 4 3 5 2 2 3" xfId="11861" xr:uid="{00000000-0005-0000-0000-0000982D0000}"/>
    <cellStyle name="20% - Accent1 2 4 3 5 2 3" xfId="11862" xr:uid="{00000000-0005-0000-0000-0000992D0000}"/>
    <cellStyle name="20% - Accent1 2 4 3 5 2 3 2" xfId="11863" xr:uid="{00000000-0005-0000-0000-00009A2D0000}"/>
    <cellStyle name="20% - Accent1 2 4 3 5 2 4" xfId="11864" xr:uid="{00000000-0005-0000-0000-00009B2D0000}"/>
    <cellStyle name="20% - Accent1 2 4 3 5 3" xfId="11865" xr:uid="{00000000-0005-0000-0000-00009C2D0000}"/>
    <cellStyle name="20% - Accent1 2 4 3 5 3 2" xfId="11866" xr:uid="{00000000-0005-0000-0000-00009D2D0000}"/>
    <cellStyle name="20% - Accent1 2 4 3 5 3 2 2" xfId="11867" xr:uid="{00000000-0005-0000-0000-00009E2D0000}"/>
    <cellStyle name="20% - Accent1 2 4 3 5 3 2 2 2" xfId="11868" xr:uid="{00000000-0005-0000-0000-00009F2D0000}"/>
    <cellStyle name="20% - Accent1 2 4 3 5 3 2 3" xfId="11869" xr:uid="{00000000-0005-0000-0000-0000A02D0000}"/>
    <cellStyle name="20% - Accent1 2 4 3 5 3 3" xfId="11870" xr:uid="{00000000-0005-0000-0000-0000A12D0000}"/>
    <cellStyle name="20% - Accent1 2 4 3 5 3 3 2" xfId="11871" xr:uid="{00000000-0005-0000-0000-0000A22D0000}"/>
    <cellStyle name="20% - Accent1 2 4 3 5 3 4" xfId="11872" xr:uid="{00000000-0005-0000-0000-0000A32D0000}"/>
    <cellStyle name="20% - Accent1 2 4 3 5 4" xfId="11873" xr:uid="{00000000-0005-0000-0000-0000A42D0000}"/>
    <cellStyle name="20% - Accent1 2 4 3 5 4 2" xfId="11874" xr:uid="{00000000-0005-0000-0000-0000A52D0000}"/>
    <cellStyle name="20% - Accent1 2 4 3 5 4 2 2" xfId="11875" xr:uid="{00000000-0005-0000-0000-0000A62D0000}"/>
    <cellStyle name="20% - Accent1 2 4 3 5 4 2 2 2" xfId="11876" xr:uid="{00000000-0005-0000-0000-0000A72D0000}"/>
    <cellStyle name="20% - Accent1 2 4 3 5 4 2 3" xfId="11877" xr:uid="{00000000-0005-0000-0000-0000A82D0000}"/>
    <cellStyle name="20% - Accent1 2 4 3 5 4 3" xfId="11878" xr:uid="{00000000-0005-0000-0000-0000A92D0000}"/>
    <cellStyle name="20% - Accent1 2 4 3 5 4 3 2" xfId="11879" xr:uid="{00000000-0005-0000-0000-0000AA2D0000}"/>
    <cellStyle name="20% - Accent1 2 4 3 5 4 4" xfId="11880" xr:uid="{00000000-0005-0000-0000-0000AB2D0000}"/>
    <cellStyle name="20% - Accent1 2 4 3 5 5" xfId="11881" xr:uid="{00000000-0005-0000-0000-0000AC2D0000}"/>
    <cellStyle name="20% - Accent1 2 4 3 5 5 2" xfId="11882" xr:uid="{00000000-0005-0000-0000-0000AD2D0000}"/>
    <cellStyle name="20% - Accent1 2 4 3 5 5 2 2" xfId="11883" xr:uid="{00000000-0005-0000-0000-0000AE2D0000}"/>
    <cellStyle name="20% - Accent1 2 4 3 5 5 3" xfId="11884" xr:uid="{00000000-0005-0000-0000-0000AF2D0000}"/>
    <cellStyle name="20% - Accent1 2 4 3 5 6" xfId="11885" xr:uid="{00000000-0005-0000-0000-0000B02D0000}"/>
    <cellStyle name="20% - Accent1 2 4 3 5 6 2" xfId="11886" xr:uid="{00000000-0005-0000-0000-0000B12D0000}"/>
    <cellStyle name="20% - Accent1 2 4 3 5 6 2 2" xfId="11887" xr:uid="{00000000-0005-0000-0000-0000B22D0000}"/>
    <cellStyle name="20% - Accent1 2 4 3 5 6 3" xfId="11888" xr:uid="{00000000-0005-0000-0000-0000B32D0000}"/>
    <cellStyle name="20% - Accent1 2 4 3 5 7" xfId="11889" xr:uid="{00000000-0005-0000-0000-0000B42D0000}"/>
    <cellStyle name="20% - Accent1 2 4 3 5 7 2" xfId="11890" xr:uid="{00000000-0005-0000-0000-0000B52D0000}"/>
    <cellStyle name="20% - Accent1 2 4 3 5 8" xfId="11891" xr:uid="{00000000-0005-0000-0000-0000B62D0000}"/>
    <cellStyle name="20% - Accent1 2 4 3 5 8 2" xfId="11892" xr:uid="{00000000-0005-0000-0000-0000B72D0000}"/>
    <cellStyle name="20% - Accent1 2 4 3 5 9" xfId="11893" xr:uid="{00000000-0005-0000-0000-0000B82D0000}"/>
    <cellStyle name="20% - Accent1 2 4 3 6" xfId="11894" xr:uid="{00000000-0005-0000-0000-0000B92D0000}"/>
    <cellStyle name="20% - Accent1 2 4 3 6 2" xfId="11895" xr:uid="{00000000-0005-0000-0000-0000BA2D0000}"/>
    <cellStyle name="20% - Accent1 2 4 3 6 2 2" xfId="11896" xr:uid="{00000000-0005-0000-0000-0000BB2D0000}"/>
    <cellStyle name="20% - Accent1 2 4 3 6 2 2 2" xfId="11897" xr:uid="{00000000-0005-0000-0000-0000BC2D0000}"/>
    <cellStyle name="20% - Accent1 2 4 3 6 2 2 2 2" xfId="11898" xr:uid="{00000000-0005-0000-0000-0000BD2D0000}"/>
    <cellStyle name="20% - Accent1 2 4 3 6 2 2 3" xfId="11899" xr:uid="{00000000-0005-0000-0000-0000BE2D0000}"/>
    <cellStyle name="20% - Accent1 2 4 3 6 2 3" xfId="11900" xr:uid="{00000000-0005-0000-0000-0000BF2D0000}"/>
    <cellStyle name="20% - Accent1 2 4 3 6 2 3 2" xfId="11901" xr:uid="{00000000-0005-0000-0000-0000C02D0000}"/>
    <cellStyle name="20% - Accent1 2 4 3 6 2 4" xfId="11902" xr:uid="{00000000-0005-0000-0000-0000C12D0000}"/>
    <cellStyle name="20% - Accent1 2 4 3 6 3" xfId="11903" xr:uid="{00000000-0005-0000-0000-0000C22D0000}"/>
    <cellStyle name="20% - Accent1 2 4 3 6 3 2" xfId="11904" xr:uid="{00000000-0005-0000-0000-0000C32D0000}"/>
    <cellStyle name="20% - Accent1 2 4 3 6 3 2 2" xfId="11905" xr:uid="{00000000-0005-0000-0000-0000C42D0000}"/>
    <cellStyle name="20% - Accent1 2 4 3 6 3 2 2 2" xfId="11906" xr:uid="{00000000-0005-0000-0000-0000C52D0000}"/>
    <cellStyle name="20% - Accent1 2 4 3 6 3 2 3" xfId="11907" xr:uid="{00000000-0005-0000-0000-0000C62D0000}"/>
    <cellStyle name="20% - Accent1 2 4 3 6 3 3" xfId="11908" xr:uid="{00000000-0005-0000-0000-0000C72D0000}"/>
    <cellStyle name="20% - Accent1 2 4 3 6 3 3 2" xfId="11909" xr:uid="{00000000-0005-0000-0000-0000C82D0000}"/>
    <cellStyle name="20% - Accent1 2 4 3 6 3 4" xfId="11910" xr:uid="{00000000-0005-0000-0000-0000C92D0000}"/>
    <cellStyle name="20% - Accent1 2 4 3 6 4" xfId="11911" xr:uid="{00000000-0005-0000-0000-0000CA2D0000}"/>
    <cellStyle name="20% - Accent1 2 4 3 6 4 2" xfId="11912" xr:uid="{00000000-0005-0000-0000-0000CB2D0000}"/>
    <cellStyle name="20% - Accent1 2 4 3 6 4 2 2" xfId="11913" xr:uid="{00000000-0005-0000-0000-0000CC2D0000}"/>
    <cellStyle name="20% - Accent1 2 4 3 6 4 2 2 2" xfId="11914" xr:uid="{00000000-0005-0000-0000-0000CD2D0000}"/>
    <cellStyle name="20% - Accent1 2 4 3 6 4 2 3" xfId="11915" xr:uid="{00000000-0005-0000-0000-0000CE2D0000}"/>
    <cellStyle name="20% - Accent1 2 4 3 6 4 3" xfId="11916" xr:uid="{00000000-0005-0000-0000-0000CF2D0000}"/>
    <cellStyle name="20% - Accent1 2 4 3 6 4 3 2" xfId="11917" xr:uid="{00000000-0005-0000-0000-0000D02D0000}"/>
    <cellStyle name="20% - Accent1 2 4 3 6 4 4" xfId="11918" xr:uid="{00000000-0005-0000-0000-0000D12D0000}"/>
    <cellStyle name="20% - Accent1 2 4 3 6 5" xfId="11919" xr:uid="{00000000-0005-0000-0000-0000D22D0000}"/>
    <cellStyle name="20% - Accent1 2 4 3 6 5 2" xfId="11920" xr:uid="{00000000-0005-0000-0000-0000D32D0000}"/>
    <cellStyle name="20% - Accent1 2 4 3 6 5 2 2" xfId="11921" xr:uid="{00000000-0005-0000-0000-0000D42D0000}"/>
    <cellStyle name="20% - Accent1 2 4 3 6 5 3" xfId="11922" xr:uid="{00000000-0005-0000-0000-0000D52D0000}"/>
    <cellStyle name="20% - Accent1 2 4 3 6 6" xfId="11923" xr:uid="{00000000-0005-0000-0000-0000D62D0000}"/>
    <cellStyle name="20% - Accent1 2 4 3 6 6 2" xfId="11924" xr:uid="{00000000-0005-0000-0000-0000D72D0000}"/>
    <cellStyle name="20% - Accent1 2 4 3 6 6 2 2" xfId="11925" xr:uid="{00000000-0005-0000-0000-0000D82D0000}"/>
    <cellStyle name="20% - Accent1 2 4 3 6 6 3" xfId="11926" xr:uid="{00000000-0005-0000-0000-0000D92D0000}"/>
    <cellStyle name="20% - Accent1 2 4 3 6 7" xfId="11927" xr:uid="{00000000-0005-0000-0000-0000DA2D0000}"/>
    <cellStyle name="20% - Accent1 2 4 3 6 7 2" xfId="11928" xr:uid="{00000000-0005-0000-0000-0000DB2D0000}"/>
    <cellStyle name="20% - Accent1 2 4 3 6 8" xfId="11929" xr:uid="{00000000-0005-0000-0000-0000DC2D0000}"/>
    <cellStyle name="20% - Accent1 2 4 3 6 8 2" xfId="11930" xr:uid="{00000000-0005-0000-0000-0000DD2D0000}"/>
    <cellStyle name="20% - Accent1 2 4 3 6 9" xfId="11931" xr:uid="{00000000-0005-0000-0000-0000DE2D0000}"/>
    <cellStyle name="20% - Accent1 2 4 3 7" xfId="11932" xr:uid="{00000000-0005-0000-0000-0000DF2D0000}"/>
    <cellStyle name="20% - Accent1 2 4 3 7 2" xfId="11933" xr:uid="{00000000-0005-0000-0000-0000E02D0000}"/>
    <cellStyle name="20% - Accent1 2 4 3 7 2 2" xfId="11934" xr:uid="{00000000-0005-0000-0000-0000E12D0000}"/>
    <cellStyle name="20% - Accent1 2 4 3 7 2 2 2" xfId="11935" xr:uid="{00000000-0005-0000-0000-0000E22D0000}"/>
    <cellStyle name="20% - Accent1 2 4 3 7 2 3" xfId="11936" xr:uid="{00000000-0005-0000-0000-0000E32D0000}"/>
    <cellStyle name="20% - Accent1 2 4 3 7 3" xfId="11937" xr:uid="{00000000-0005-0000-0000-0000E42D0000}"/>
    <cellStyle name="20% - Accent1 2 4 3 7 3 2" xfId="11938" xr:uid="{00000000-0005-0000-0000-0000E52D0000}"/>
    <cellStyle name="20% - Accent1 2 4 3 7 4" xfId="11939" xr:uid="{00000000-0005-0000-0000-0000E62D0000}"/>
    <cellStyle name="20% - Accent1 2 4 3 8" xfId="11940" xr:uid="{00000000-0005-0000-0000-0000E72D0000}"/>
    <cellStyle name="20% - Accent1 2 4 3 8 2" xfId="11941" xr:uid="{00000000-0005-0000-0000-0000E82D0000}"/>
    <cellStyle name="20% - Accent1 2 4 3 8 2 2" xfId="11942" xr:uid="{00000000-0005-0000-0000-0000E92D0000}"/>
    <cellStyle name="20% - Accent1 2 4 3 8 2 2 2" xfId="11943" xr:uid="{00000000-0005-0000-0000-0000EA2D0000}"/>
    <cellStyle name="20% - Accent1 2 4 3 8 2 3" xfId="11944" xr:uid="{00000000-0005-0000-0000-0000EB2D0000}"/>
    <cellStyle name="20% - Accent1 2 4 3 8 3" xfId="11945" xr:uid="{00000000-0005-0000-0000-0000EC2D0000}"/>
    <cellStyle name="20% - Accent1 2 4 3 8 3 2" xfId="11946" xr:uid="{00000000-0005-0000-0000-0000ED2D0000}"/>
    <cellStyle name="20% - Accent1 2 4 3 8 4" xfId="11947" xr:uid="{00000000-0005-0000-0000-0000EE2D0000}"/>
    <cellStyle name="20% - Accent1 2 4 3 9" xfId="11948" xr:uid="{00000000-0005-0000-0000-0000EF2D0000}"/>
    <cellStyle name="20% - Accent1 2 4 3 9 2" xfId="11949" xr:uid="{00000000-0005-0000-0000-0000F02D0000}"/>
    <cellStyle name="20% - Accent1 2 4 3 9 2 2" xfId="11950" xr:uid="{00000000-0005-0000-0000-0000F12D0000}"/>
    <cellStyle name="20% - Accent1 2 4 3 9 2 2 2" xfId="11951" xr:uid="{00000000-0005-0000-0000-0000F22D0000}"/>
    <cellStyle name="20% - Accent1 2 4 3 9 2 3" xfId="11952" xr:uid="{00000000-0005-0000-0000-0000F32D0000}"/>
    <cellStyle name="20% - Accent1 2 4 3 9 3" xfId="11953" xr:uid="{00000000-0005-0000-0000-0000F42D0000}"/>
    <cellStyle name="20% - Accent1 2 4 3 9 3 2" xfId="11954" xr:uid="{00000000-0005-0000-0000-0000F52D0000}"/>
    <cellStyle name="20% - Accent1 2 4 3 9 4" xfId="11955" xr:uid="{00000000-0005-0000-0000-0000F62D0000}"/>
    <cellStyle name="20% - Accent1 2 4 4" xfId="11956" xr:uid="{00000000-0005-0000-0000-0000F72D0000}"/>
    <cellStyle name="20% - Accent1 2 4 4 10" xfId="11957" xr:uid="{00000000-0005-0000-0000-0000F82D0000}"/>
    <cellStyle name="20% - Accent1 2 4 4 10 2" xfId="11958" xr:uid="{00000000-0005-0000-0000-0000F92D0000}"/>
    <cellStyle name="20% - Accent1 2 4 4 11" xfId="11959" xr:uid="{00000000-0005-0000-0000-0000FA2D0000}"/>
    <cellStyle name="20% - Accent1 2 4 4 2" xfId="11960" xr:uid="{00000000-0005-0000-0000-0000FB2D0000}"/>
    <cellStyle name="20% - Accent1 2 4 4 2 2" xfId="11961" xr:uid="{00000000-0005-0000-0000-0000FC2D0000}"/>
    <cellStyle name="20% - Accent1 2 4 4 2 2 2" xfId="11962" xr:uid="{00000000-0005-0000-0000-0000FD2D0000}"/>
    <cellStyle name="20% - Accent1 2 4 4 2 2 2 2" xfId="11963" xr:uid="{00000000-0005-0000-0000-0000FE2D0000}"/>
    <cellStyle name="20% - Accent1 2 4 4 2 2 2 2 2" xfId="11964" xr:uid="{00000000-0005-0000-0000-0000FF2D0000}"/>
    <cellStyle name="20% - Accent1 2 4 4 2 2 2 3" xfId="11965" xr:uid="{00000000-0005-0000-0000-0000002E0000}"/>
    <cellStyle name="20% - Accent1 2 4 4 2 2 3" xfId="11966" xr:uid="{00000000-0005-0000-0000-0000012E0000}"/>
    <cellStyle name="20% - Accent1 2 4 4 2 2 3 2" xfId="11967" xr:uid="{00000000-0005-0000-0000-0000022E0000}"/>
    <cellStyle name="20% - Accent1 2 4 4 2 2 4" xfId="11968" xr:uid="{00000000-0005-0000-0000-0000032E0000}"/>
    <cellStyle name="20% - Accent1 2 4 4 2 3" xfId="11969" xr:uid="{00000000-0005-0000-0000-0000042E0000}"/>
    <cellStyle name="20% - Accent1 2 4 4 2 3 2" xfId="11970" xr:uid="{00000000-0005-0000-0000-0000052E0000}"/>
    <cellStyle name="20% - Accent1 2 4 4 2 3 2 2" xfId="11971" xr:uid="{00000000-0005-0000-0000-0000062E0000}"/>
    <cellStyle name="20% - Accent1 2 4 4 2 3 2 2 2" xfId="11972" xr:uid="{00000000-0005-0000-0000-0000072E0000}"/>
    <cellStyle name="20% - Accent1 2 4 4 2 3 2 3" xfId="11973" xr:uid="{00000000-0005-0000-0000-0000082E0000}"/>
    <cellStyle name="20% - Accent1 2 4 4 2 3 3" xfId="11974" xr:uid="{00000000-0005-0000-0000-0000092E0000}"/>
    <cellStyle name="20% - Accent1 2 4 4 2 3 3 2" xfId="11975" xr:uid="{00000000-0005-0000-0000-00000A2E0000}"/>
    <cellStyle name="20% - Accent1 2 4 4 2 3 4" xfId="11976" xr:uid="{00000000-0005-0000-0000-00000B2E0000}"/>
    <cellStyle name="20% - Accent1 2 4 4 2 4" xfId="11977" xr:uid="{00000000-0005-0000-0000-00000C2E0000}"/>
    <cellStyle name="20% - Accent1 2 4 4 2 4 2" xfId="11978" xr:uid="{00000000-0005-0000-0000-00000D2E0000}"/>
    <cellStyle name="20% - Accent1 2 4 4 2 4 2 2" xfId="11979" xr:uid="{00000000-0005-0000-0000-00000E2E0000}"/>
    <cellStyle name="20% - Accent1 2 4 4 2 4 2 2 2" xfId="11980" xr:uid="{00000000-0005-0000-0000-00000F2E0000}"/>
    <cellStyle name="20% - Accent1 2 4 4 2 4 2 3" xfId="11981" xr:uid="{00000000-0005-0000-0000-0000102E0000}"/>
    <cellStyle name="20% - Accent1 2 4 4 2 4 3" xfId="11982" xr:uid="{00000000-0005-0000-0000-0000112E0000}"/>
    <cellStyle name="20% - Accent1 2 4 4 2 4 3 2" xfId="11983" xr:uid="{00000000-0005-0000-0000-0000122E0000}"/>
    <cellStyle name="20% - Accent1 2 4 4 2 4 4" xfId="11984" xr:uid="{00000000-0005-0000-0000-0000132E0000}"/>
    <cellStyle name="20% - Accent1 2 4 4 2 5" xfId="11985" xr:uid="{00000000-0005-0000-0000-0000142E0000}"/>
    <cellStyle name="20% - Accent1 2 4 4 2 5 2" xfId="11986" xr:uid="{00000000-0005-0000-0000-0000152E0000}"/>
    <cellStyle name="20% - Accent1 2 4 4 2 5 2 2" xfId="11987" xr:uid="{00000000-0005-0000-0000-0000162E0000}"/>
    <cellStyle name="20% - Accent1 2 4 4 2 5 3" xfId="11988" xr:uid="{00000000-0005-0000-0000-0000172E0000}"/>
    <cellStyle name="20% - Accent1 2 4 4 2 6" xfId="11989" xr:uid="{00000000-0005-0000-0000-0000182E0000}"/>
    <cellStyle name="20% - Accent1 2 4 4 2 6 2" xfId="11990" xr:uid="{00000000-0005-0000-0000-0000192E0000}"/>
    <cellStyle name="20% - Accent1 2 4 4 2 6 2 2" xfId="11991" xr:uid="{00000000-0005-0000-0000-00001A2E0000}"/>
    <cellStyle name="20% - Accent1 2 4 4 2 6 3" xfId="11992" xr:uid="{00000000-0005-0000-0000-00001B2E0000}"/>
    <cellStyle name="20% - Accent1 2 4 4 2 7" xfId="11993" xr:uid="{00000000-0005-0000-0000-00001C2E0000}"/>
    <cellStyle name="20% - Accent1 2 4 4 2 7 2" xfId="11994" xr:uid="{00000000-0005-0000-0000-00001D2E0000}"/>
    <cellStyle name="20% - Accent1 2 4 4 2 8" xfId="11995" xr:uid="{00000000-0005-0000-0000-00001E2E0000}"/>
    <cellStyle name="20% - Accent1 2 4 4 2 8 2" xfId="11996" xr:uid="{00000000-0005-0000-0000-00001F2E0000}"/>
    <cellStyle name="20% - Accent1 2 4 4 2 9" xfId="11997" xr:uid="{00000000-0005-0000-0000-0000202E0000}"/>
    <cellStyle name="20% - Accent1 2 4 4 3" xfId="11998" xr:uid="{00000000-0005-0000-0000-0000212E0000}"/>
    <cellStyle name="20% - Accent1 2 4 4 3 2" xfId="11999" xr:uid="{00000000-0005-0000-0000-0000222E0000}"/>
    <cellStyle name="20% - Accent1 2 4 4 3 2 2" xfId="12000" xr:uid="{00000000-0005-0000-0000-0000232E0000}"/>
    <cellStyle name="20% - Accent1 2 4 4 3 2 2 2" xfId="12001" xr:uid="{00000000-0005-0000-0000-0000242E0000}"/>
    <cellStyle name="20% - Accent1 2 4 4 3 2 2 2 2" xfId="12002" xr:uid="{00000000-0005-0000-0000-0000252E0000}"/>
    <cellStyle name="20% - Accent1 2 4 4 3 2 2 3" xfId="12003" xr:uid="{00000000-0005-0000-0000-0000262E0000}"/>
    <cellStyle name="20% - Accent1 2 4 4 3 2 3" xfId="12004" xr:uid="{00000000-0005-0000-0000-0000272E0000}"/>
    <cellStyle name="20% - Accent1 2 4 4 3 2 3 2" xfId="12005" xr:uid="{00000000-0005-0000-0000-0000282E0000}"/>
    <cellStyle name="20% - Accent1 2 4 4 3 2 4" xfId="12006" xr:uid="{00000000-0005-0000-0000-0000292E0000}"/>
    <cellStyle name="20% - Accent1 2 4 4 3 3" xfId="12007" xr:uid="{00000000-0005-0000-0000-00002A2E0000}"/>
    <cellStyle name="20% - Accent1 2 4 4 3 3 2" xfId="12008" xr:uid="{00000000-0005-0000-0000-00002B2E0000}"/>
    <cellStyle name="20% - Accent1 2 4 4 3 3 2 2" xfId="12009" xr:uid="{00000000-0005-0000-0000-00002C2E0000}"/>
    <cellStyle name="20% - Accent1 2 4 4 3 3 2 2 2" xfId="12010" xr:uid="{00000000-0005-0000-0000-00002D2E0000}"/>
    <cellStyle name="20% - Accent1 2 4 4 3 3 2 3" xfId="12011" xr:uid="{00000000-0005-0000-0000-00002E2E0000}"/>
    <cellStyle name="20% - Accent1 2 4 4 3 3 3" xfId="12012" xr:uid="{00000000-0005-0000-0000-00002F2E0000}"/>
    <cellStyle name="20% - Accent1 2 4 4 3 3 3 2" xfId="12013" xr:uid="{00000000-0005-0000-0000-0000302E0000}"/>
    <cellStyle name="20% - Accent1 2 4 4 3 3 4" xfId="12014" xr:uid="{00000000-0005-0000-0000-0000312E0000}"/>
    <cellStyle name="20% - Accent1 2 4 4 3 4" xfId="12015" xr:uid="{00000000-0005-0000-0000-0000322E0000}"/>
    <cellStyle name="20% - Accent1 2 4 4 3 4 2" xfId="12016" xr:uid="{00000000-0005-0000-0000-0000332E0000}"/>
    <cellStyle name="20% - Accent1 2 4 4 3 4 2 2" xfId="12017" xr:uid="{00000000-0005-0000-0000-0000342E0000}"/>
    <cellStyle name="20% - Accent1 2 4 4 3 4 2 2 2" xfId="12018" xr:uid="{00000000-0005-0000-0000-0000352E0000}"/>
    <cellStyle name="20% - Accent1 2 4 4 3 4 2 3" xfId="12019" xr:uid="{00000000-0005-0000-0000-0000362E0000}"/>
    <cellStyle name="20% - Accent1 2 4 4 3 4 3" xfId="12020" xr:uid="{00000000-0005-0000-0000-0000372E0000}"/>
    <cellStyle name="20% - Accent1 2 4 4 3 4 3 2" xfId="12021" xr:uid="{00000000-0005-0000-0000-0000382E0000}"/>
    <cellStyle name="20% - Accent1 2 4 4 3 4 4" xfId="12022" xr:uid="{00000000-0005-0000-0000-0000392E0000}"/>
    <cellStyle name="20% - Accent1 2 4 4 3 5" xfId="12023" xr:uid="{00000000-0005-0000-0000-00003A2E0000}"/>
    <cellStyle name="20% - Accent1 2 4 4 3 5 2" xfId="12024" xr:uid="{00000000-0005-0000-0000-00003B2E0000}"/>
    <cellStyle name="20% - Accent1 2 4 4 3 5 2 2" xfId="12025" xr:uid="{00000000-0005-0000-0000-00003C2E0000}"/>
    <cellStyle name="20% - Accent1 2 4 4 3 5 3" xfId="12026" xr:uid="{00000000-0005-0000-0000-00003D2E0000}"/>
    <cellStyle name="20% - Accent1 2 4 4 3 6" xfId="12027" xr:uid="{00000000-0005-0000-0000-00003E2E0000}"/>
    <cellStyle name="20% - Accent1 2 4 4 3 6 2" xfId="12028" xr:uid="{00000000-0005-0000-0000-00003F2E0000}"/>
    <cellStyle name="20% - Accent1 2 4 4 3 6 2 2" xfId="12029" xr:uid="{00000000-0005-0000-0000-0000402E0000}"/>
    <cellStyle name="20% - Accent1 2 4 4 3 6 3" xfId="12030" xr:uid="{00000000-0005-0000-0000-0000412E0000}"/>
    <cellStyle name="20% - Accent1 2 4 4 3 7" xfId="12031" xr:uid="{00000000-0005-0000-0000-0000422E0000}"/>
    <cellStyle name="20% - Accent1 2 4 4 3 7 2" xfId="12032" xr:uid="{00000000-0005-0000-0000-0000432E0000}"/>
    <cellStyle name="20% - Accent1 2 4 4 3 8" xfId="12033" xr:uid="{00000000-0005-0000-0000-0000442E0000}"/>
    <cellStyle name="20% - Accent1 2 4 4 3 8 2" xfId="12034" xr:uid="{00000000-0005-0000-0000-0000452E0000}"/>
    <cellStyle name="20% - Accent1 2 4 4 3 9" xfId="12035" xr:uid="{00000000-0005-0000-0000-0000462E0000}"/>
    <cellStyle name="20% - Accent1 2 4 4 4" xfId="12036" xr:uid="{00000000-0005-0000-0000-0000472E0000}"/>
    <cellStyle name="20% - Accent1 2 4 4 4 2" xfId="12037" xr:uid="{00000000-0005-0000-0000-0000482E0000}"/>
    <cellStyle name="20% - Accent1 2 4 4 4 2 2" xfId="12038" xr:uid="{00000000-0005-0000-0000-0000492E0000}"/>
    <cellStyle name="20% - Accent1 2 4 4 4 2 2 2" xfId="12039" xr:uid="{00000000-0005-0000-0000-00004A2E0000}"/>
    <cellStyle name="20% - Accent1 2 4 4 4 2 3" xfId="12040" xr:uid="{00000000-0005-0000-0000-00004B2E0000}"/>
    <cellStyle name="20% - Accent1 2 4 4 4 3" xfId="12041" xr:uid="{00000000-0005-0000-0000-00004C2E0000}"/>
    <cellStyle name="20% - Accent1 2 4 4 4 3 2" xfId="12042" xr:uid="{00000000-0005-0000-0000-00004D2E0000}"/>
    <cellStyle name="20% - Accent1 2 4 4 4 4" xfId="12043" xr:uid="{00000000-0005-0000-0000-00004E2E0000}"/>
    <cellStyle name="20% - Accent1 2 4 4 5" xfId="12044" xr:uid="{00000000-0005-0000-0000-00004F2E0000}"/>
    <cellStyle name="20% - Accent1 2 4 4 5 2" xfId="12045" xr:uid="{00000000-0005-0000-0000-0000502E0000}"/>
    <cellStyle name="20% - Accent1 2 4 4 5 2 2" xfId="12046" xr:uid="{00000000-0005-0000-0000-0000512E0000}"/>
    <cellStyle name="20% - Accent1 2 4 4 5 2 2 2" xfId="12047" xr:uid="{00000000-0005-0000-0000-0000522E0000}"/>
    <cellStyle name="20% - Accent1 2 4 4 5 2 3" xfId="12048" xr:uid="{00000000-0005-0000-0000-0000532E0000}"/>
    <cellStyle name="20% - Accent1 2 4 4 5 3" xfId="12049" xr:uid="{00000000-0005-0000-0000-0000542E0000}"/>
    <cellStyle name="20% - Accent1 2 4 4 5 3 2" xfId="12050" xr:uid="{00000000-0005-0000-0000-0000552E0000}"/>
    <cellStyle name="20% - Accent1 2 4 4 5 4" xfId="12051" xr:uid="{00000000-0005-0000-0000-0000562E0000}"/>
    <cellStyle name="20% - Accent1 2 4 4 6" xfId="12052" xr:uid="{00000000-0005-0000-0000-0000572E0000}"/>
    <cellStyle name="20% - Accent1 2 4 4 6 2" xfId="12053" xr:uid="{00000000-0005-0000-0000-0000582E0000}"/>
    <cellStyle name="20% - Accent1 2 4 4 6 2 2" xfId="12054" xr:uid="{00000000-0005-0000-0000-0000592E0000}"/>
    <cellStyle name="20% - Accent1 2 4 4 6 2 2 2" xfId="12055" xr:uid="{00000000-0005-0000-0000-00005A2E0000}"/>
    <cellStyle name="20% - Accent1 2 4 4 6 2 3" xfId="12056" xr:uid="{00000000-0005-0000-0000-00005B2E0000}"/>
    <cellStyle name="20% - Accent1 2 4 4 6 3" xfId="12057" xr:uid="{00000000-0005-0000-0000-00005C2E0000}"/>
    <cellStyle name="20% - Accent1 2 4 4 6 3 2" xfId="12058" xr:uid="{00000000-0005-0000-0000-00005D2E0000}"/>
    <cellStyle name="20% - Accent1 2 4 4 6 4" xfId="12059" xr:uid="{00000000-0005-0000-0000-00005E2E0000}"/>
    <cellStyle name="20% - Accent1 2 4 4 7" xfId="12060" xr:uid="{00000000-0005-0000-0000-00005F2E0000}"/>
    <cellStyle name="20% - Accent1 2 4 4 7 2" xfId="12061" xr:uid="{00000000-0005-0000-0000-0000602E0000}"/>
    <cellStyle name="20% - Accent1 2 4 4 7 2 2" xfId="12062" xr:uid="{00000000-0005-0000-0000-0000612E0000}"/>
    <cellStyle name="20% - Accent1 2 4 4 7 3" xfId="12063" xr:uid="{00000000-0005-0000-0000-0000622E0000}"/>
    <cellStyle name="20% - Accent1 2 4 4 8" xfId="12064" xr:uid="{00000000-0005-0000-0000-0000632E0000}"/>
    <cellStyle name="20% - Accent1 2 4 4 8 2" xfId="12065" xr:uid="{00000000-0005-0000-0000-0000642E0000}"/>
    <cellStyle name="20% - Accent1 2 4 4 8 2 2" xfId="12066" xr:uid="{00000000-0005-0000-0000-0000652E0000}"/>
    <cellStyle name="20% - Accent1 2 4 4 8 3" xfId="12067" xr:uid="{00000000-0005-0000-0000-0000662E0000}"/>
    <cellStyle name="20% - Accent1 2 4 4 9" xfId="12068" xr:uid="{00000000-0005-0000-0000-0000672E0000}"/>
    <cellStyle name="20% - Accent1 2 4 4 9 2" xfId="12069" xr:uid="{00000000-0005-0000-0000-0000682E0000}"/>
    <cellStyle name="20% - Accent1 2 4 5" xfId="12070" xr:uid="{00000000-0005-0000-0000-0000692E0000}"/>
    <cellStyle name="20% - Accent1 2 4 5 10" xfId="12071" xr:uid="{00000000-0005-0000-0000-00006A2E0000}"/>
    <cellStyle name="20% - Accent1 2 4 5 10 2" xfId="12072" xr:uid="{00000000-0005-0000-0000-00006B2E0000}"/>
    <cellStyle name="20% - Accent1 2 4 5 11" xfId="12073" xr:uid="{00000000-0005-0000-0000-00006C2E0000}"/>
    <cellStyle name="20% - Accent1 2 4 5 2" xfId="12074" xr:uid="{00000000-0005-0000-0000-00006D2E0000}"/>
    <cellStyle name="20% - Accent1 2 4 5 2 2" xfId="12075" xr:uid="{00000000-0005-0000-0000-00006E2E0000}"/>
    <cellStyle name="20% - Accent1 2 4 5 2 2 2" xfId="12076" xr:uid="{00000000-0005-0000-0000-00006F2E0000}"/>
    <cellStyle name="20% - Accent1 2 4 5 2 2 2 2" xfId="12077" xr:uid="{00000000-0005-0000-0000-0000702E0000}"/>
    <cellStyle name="20% - Accent1 2 4 5 2 2 2 2 2" xfId="12078" xr:uid="{00000000-0005-0000-0000-0000712E0000}"/>
    <cellStyle name="20% - Accent1 2 4 5 2 2 2 3" xfId="12079" xr:uid="{00000000-0005-0000-0000-0000722E0000}"/>
    <cellStyle name="20% - Accent1 2 4 5 2 2 3" xfId="12080" xr:uid="{00000000-0005-0000-0000-0000732E0000}"/>
    <cellStyle name="20% - Accent1 2 4 5 2 2 3 2" xfId="12081" xr:uid="{00000000-0005-0000-0000-0000742E0000}"/>
    <cellStyle name="20% - Accent1 2 4 5 2 2 4" xfId="12082" xr:uid="{00000000-0005-0000-0000-0000752E0000}"/>
    <cellStyle name="20% - Accent1 2 4 5 2 3" xfId="12083" xr:uid="{00000000-0005-0000-0000-0000762E0000}"/>
    <cellStyle name="20% - Accent1 2 4 5 2 3 2" xfId="12084" xr:uid="{00000000-0005-0000-0000-0000772E0000}"/>
    <cellStyle name="20% - Accent1 2 4 5 2 3 2 2" xfId="12085" xr:uid="{00000000-0005-0000-0000-0000782E0000}"/>
    <cellStyle name="20% - Accent1 2 4 5 2 3 2 2 2" xfId="12086" xr:uid="{00000000-0005-0000-0000-0000792E0000}"/>
    <cellStyle name="20% - Accent1 2 4 5 2 3 2 3" xfId="12087" xr:uid="{00000000-0005-0000-0000-00007A2E0000}"/>
    <cellStyle name="20% - Accent1 2 4 5 2 3 3" xfId="12088" xr:uid="{00000000-0005-0000-0000-00007B2E0000}"/>
    <cellStyle name="20% - Accent1 2 4 5 2 3 3 2" xfId="12089" xr:uid="{00000000-0005-0000-0000-00007C2E0000}"/>
    <cellStyle name="20% - Accent1 2 4 5 2 3 4" xfId="12090" xr:uid="{00000000-0005-0000-0000-00007D2E0000}"/>
    <cellStyle name="20% - Accent1 2 4 5 2 4" xfId="12091" xr:uid="{00000000-0005-0000-0000-00007E2E0000}"/>
    <cellStyle name="20% - Accent1 2 4 5 2 4 2" xfId="12092" xr:uid="{00000000-0005-0000-0000-00007F2E0000}"/>
    <cellStyle name="20% - Accent1 2 4 5 2 4 2 2" xfId="12093" xr:uid="{00000000-0005-0000-0000-0000802E0000}"/>
    <cellStyle name="20% - Accent1 2 4 5 2 4 2 2 2" xfId="12094" xr:uid="{00000000-0005-0000-0000-0000812E0000}"/>
    <cellStyle name="20% - Accent1 2 4 5 2 4 2 3" xfId="12095" xr:uid="{00000000-0005-0000-0000-0000822E0000}"/>
    <cellStyle name="20% - Accent1 2 4 5 2 4 3" xfId="12096" xr:uid="{00000000-0005-0000-0000-0000832E0000}"/>
    <cellStyle name="20% - Accent1 2 4 5 2 4 3 2" xfId="12097" xr:uid="{00000000-0005-0000-0000-0000842E0000}"/>
    <cellStyle name="20% - Accent1 2 4 5 2 4 4" xfId="12098" xr:uid="{00000000-0005-0000-0000-0000852E0000}"/>
    <cellStyle name="20% - Accent1 2 4 5 2 5" xfId="12099" xr:uid="{00000000-0005-0000-0000-0000862E0000}"/>
    <cellStyle name="20% - Accent1 2 4 5 2 5 2" xfId="12100" xr:uid="{00000000-0005-0000-0000-0000872E0000}"/>
    <cellStyle name="20% - Accent1 2 4 5 2 5 2 2" xfId="12101" xr:uid="{00000000-0005-0000-0000-0000882E0000}"/>
    <cellStyle name="20% - Accent1 2 4 5 2 5 3" xfId="12102" xr:uid="{00000000-0005-0000-0000-0000892E0000}"/>
    <cellStyle name="20% - Accent1 2 4 5 2 6" xfId="12103" xr:uid="{00000000-0005-0000-0000-00008A2E0000}"/>
    <cellStyle name="20% - Accent1 2 4 5 2 6 2" xfId="12104" xr:uid="{00000000-0005-0000-0000-00008B2E0000}"/>
    <cellStyle name="20% - Accent1 2 4 5 2 6 2 2" xfId="12105" xr:uid="{00000000-0005-0000-0000-00008C2E0000}"/>
    <cellStyle name="20% - Accent1 2 4 5 2 6 3" xfId="12106" xr:uid="{00000000-0005-0000-0000-00008D2E0000}"/>
    <cellStyle name="20% - Accent1 2 4 5 2 7" xfId="12107" xr:uid="{00000000-0005-0000-0000-00008E2E0000}"/>
    <cellStyle name="20% - Accent1 2 4 5 2 7 2" xfId="12108" xr:uid="{00000000-0005-0000-0000-00008F2E0000}"/>
    <cellStyle name="20% - Accent1 2 4 5 2 8" xfId="12109" xr:uid="{00000000-0005-0000-0000-0000902E0000}"/>
    <cellStyle name="20% - Accent1 2 4 5 2 8 2" xfId="12110" xr:uid="{00000000-0005-0000-0000-0000912E0000}"/>
    <cellStyle name="20% - Accent1 2 4 5 2 9" xfId="12111" xr:uid="{00000000-0005-0000-0000-0000922E0000}"/>
    <cellStyle name="20% - Accent1 2 4 5 3" xfId="12112" xr:uid="{00000000-0005-0000-0000-0000932E0000}"/>
    <cellStyle name="20% - Accent1 2 4 5 3 2" xfId="12113" xr:uid="{00000000-0005-0000-0000-0000942E0000}"/>
    <cellStyle name="20% - Accent1 2 4 5 3 2 2" xfId="12114" xr:uid="{00000000-0005-0000-0000-0000952E0000}"/>
    <cellStyle name="20% - Accent1 2 4 5 3 2 2 2" xfId="12115" xr:uid="{00000000-0005-0000-0000-0000962E0000}"/>
    <cellStyle name="20% - Accent1 2 4 5 3 2 2 2 2" xfId="12116" xr:uid="{00000000-0005-0000-0000-0000972E0000}"/>
    <cellStyle name="20% - Accent1 2 4 5 3 2 2 3" xfId="12117" xr:uid="{00000000-0005-0000-0000-0000982E0000}"/>
    <cellStyle name="20% - Accent1 2 4 5 3 2 3" xfId="12118" xr:uid="{00000000-0005-0000-0000-0000992E0000}"/>
    <cellStyle name="20% - Accent1 2 4 5 3 2 3 2" xfId="12119" xr:uid="{00000000-0005-0000-0000-00009A2E0000}"/>
    <cellStyle name="20% - Accent1 2 4 5 3 2 4" xfId="12120" xr:uid="{00000000-0005-0000-0000-00009B2E0000}"/>
    <cellStyle name="20% - Accent1 2 4 5 3 3" xfId="12121" xr:uid="{00000000-0005-0000-0000-00009C2E0000}"/>
    <cellStyle name="20% - Accent1 2 4 5 3 3 2" xfId="12122" xr:uid="{00000000-0005-0000-0000-00009D2E0000}"/>
    <cellStyle name="20% - Accent1 2 4 5 3 3 2 2" xfId="12123" xr:uid="{00000000-0005-0000-0000-00009E2E0000}"/>
    <cellStyle name="20% - Accent1 2 4 5 3 3 2 2 2" xfId="12124" xr:uid="{00000000-0005-0000-0000-00009F2E0000}"/>
    <cellStyle name="20% - Accent1 2 4 5 3 3 2 3" xfId="12125" xr:uid="{00000000-0005-0000-0000-0000A02E0000}"/>
    <cellStyle name="20% - Accent1 2 4 5 3 3 3" xfId="12126" xr:uid="{00000000-0005-0000-0000-0000A12E0000}"/>
    <cellStyle name="20% - Accent1 2 4 5 3 3 3 2" xfId="12127" xr:uid="{00000000-0005-0000-0000-0000A22E0000}"/>
    <cellStyle name="20% - Accent1 2 4 5 3 3 4" xfId="12128" xr:uid="{00000000-0005-0000-0000-0000A32E0000}"/>
    <cellStyle name="20% - Accent1 2 4 5 3 4" xfId="12129" xr:uid="{00000000-0005-0000-0000-0000A42E0000}"/>
    <cellStyle name="20% - Accent1 2 4 5 3 4 2" xfId="12130" xr:uid="{00000000-0005-0000-0000-0000A52E0000}"/>
    <cellStyle name="20% - Accent1 2 4 5 3 4 2 2" xfId="12131" xr:uid="{00000000-0005-0000-0000-0000A62E0000}"/>
    <cellStyle name="20% - Accent1 2 4 5 3 4 2 2 2" xfId="12132" xr:uid="{00000000-0005-0000-0000-0000A72E0000}"/>
    <cellStyle name="20% - Accent1 2 4 5 3 4 2 3" xfId="12133" xr:uid="{00000000-0005-0000-0000-0000A82E0000}"/>
    <cellStyle name="20% - Accent1 2 4 5 3 4 3" xfId="12134" xr:uid="{00000000-0005-0000-0000-0000A92E0000}"/>
    <cellStyle name="20% - Accent1 2 4 5 3 4 3 2" xfId="12135" xr:uid="{00000000-0005-0000-0000-0000AA2E0000}"/>
    <cellStyle name="20% - Accent1 2 4 5 3 4 4" xfId="12136" xr:uid="{00000000-0005-0000-0000-0000AB2E0000}"/>
    <cellStyle name="20% - Accent1 2 4 5 3 5" xfId="12137" xr:uid="{00000000-0005-0000-0000-0000AC2E0000}"/>
    <cellStyle name="20% - Accent1 2 4 5 3 5 2" xfId="12138" xr:uid="{00000000-0005-0000-0000-0000AD2E0000}"/>
    <cellStyle name="20% - Accent1 2 4 5 3 5 2 2" xfId="12139" xr:uid="{00000000-0005-0000-0000-0000AE2E0000}"/>
    <cellStyle name="20% - Accent1 2 4 5 3 5 3" xfId="12140" xr:uid="{00000000-0005-0000-0000-0000AF2E0000}"/>
    <cellStyle name="20% - Accent1 2 4 5 3 6" xfId="12141" xr:uid="{00000000-0005-0000-0000-0000B02E0000}"/>
    <cellStyle name="20% - Accent1 2 4 5 3 6 2" xfId="12142" xr:uid="{00000000-0005-0000-0000-0000B12E0000}"/>
    <cellStyle name="20% - Accent1 2 4 5 3 6 2 2" xfId="12143" xr:uid="{00000000-0005-0000-0000-0000B22E0000}"/>
    <cellStyle name="20% - Accent1 2 4 5 3 6 3" xfId="12144" xr:uid="{00000000-0005-0000-0000-0000B32E0000}"/>
    <cellStyle name="20% - Accent1 2 4 5 3 7" xfId="12145" xr:uid="{00000000-0005-0000-0000-0000B42E0000}"/>
    <cellStyle name="20% - Accent1 2 4 5 3 7 2" xfId="12146" xr:uid="{00000000-0005-0000-0000-0000B52E0000}"/>
    <cellStyle name="20% - Accent1 2 4 5 3 8" xfId="12147" xr:uid="{00000000-0005-0000-0000-0000B62E0000}"/>
    <cellStyle name="20% - Accent1 2 4 5 3 8 2" xfId="12148" xr:uid="{00000000-0005-0000-0000-0000B72E0000}"/>
    <cellStyle name="20% - Accent1 2 4 5 3 9" xfId="12149" xr:uid="{00000000-0005-0000-0000-0000B82E0000}"/>
    <cellStyle name="20% - Accent1 2 4 5 4" xfId="12150" xr:uid="{00000000-0005-0000-0000-0000B92E0000}"/>
    <cellStyle name="20% - Accent1 2 4 5 4 2" xfId="12151" xr:uid="{00000000-0005-0000-0000-0000BA2E0000}"/>
    <cellStyle name="20% - Accent1 2 4 5 4 2 2" xfId="12152" xr:uid="{00000000-0005-0000-0000-0000BB2E0000}"/>
    <cellStyle name="20% - Accent1 2 4 5 4 2 2 2" xfId="12153" xr:uid="{00000000-0005-0000-0000-0000BC2E0000}"/>
    <cellStyle name="20% - Accent1 2 4 5 4 2 3" xfId="12154" xr:uid="{00000000-0005-0000-0000-0000BD2E0000}"/>
    <cellStyle name="20% - Accent1 2 4 5 4 3" xfId="12155" xr:uid="{00000000-0005-0000-0000-0000BE2E0000}"/>
    <cellStyle name="20% - Accent1 2 4 5 4 3 2" xfId="12156" xr:uid="{00000000-0005-0000-0000-0000BF2E0000}"/>
    <cellStyle name="20% - Accent1 2 4 5 4 4" xfId="12157" xr:uid="{00000000-0005-0000-0000-0000C02E0000}"/>
    <cellStyle name="20% - Accent1 2 4 5 5" xfId="12158" xr:uid="{00000000-0005-0000-0000-0000C12E0000}"/>
    <cellStyle name="20% - Accent1 2 4 5 5 2" xfId="12159" xr:uid="{00000000-0005-0000-0000-0000C22E0000}"/>
    <cellStyle name="20% - Accent1 2 4 5 5 2 2" xfId="12160" xr:uid="{00000000-0005-0000-0000-0000C32E0000}"/>
    <cellStyle name="20% - Accent1 2 4 5 5 2 2 2" xfId="12161" xr:uid="{00000000-0005-0000-0000-0000C42E0000}"/>
    <cellStyle name="20% - Accent1 2 4 5 5 2 3" xfId="12162" xr:uid="{00000000-0005-0000-0000-0000C52E0000}"/>
    <cellStyle name="20% - Accent1 2 4 5 5 3" xfId="12163" xr:uid="{00000000-0005-0000-0000-0000C62E0000}"/>
    <cellStyle name="20% - Accent1 2 4 5 5 3 2" xfId="12164" xr:uid="{00000000-0005-0000-0000-0000C72E0000}"/>
    <cellStyle name="20% - Accent1 2 4 5 5 4" xfId="12165" xr:uid="{00000000-0005-0000-0000-0000C82E0000}"/>
    <cellStyle name="20% - Accent1 2 4 5 6" xfId="12166" xr:uid="{00000000-0005-0000-0000-0000C92E0000}"/>
    <cellStyle name="20% - Accent1 2 4 5 6 2" xfId="12167" xr:uid="{00000000-0005-0000-0000-0000CA2E0000}"/>
    <cellStyle name="20% - Accent1 2 4 5 6 2 2" xfId="12168" xr:uid="{00000000-0005-0000-0000-0000CB2E0000}"/>
    <cellStyle name="20% - Accent1 2 4 5 6 2 2 2" xfId="12169" xr:uid="{00000000-0005-0000-0000-0000CC2E0000}"/>
    <cellStyle name="20% - Accent1 2 4 5 6 2 3" xfId="12170" xr:uid="{00000000-0005-0000-0000-0000CD2E0000}"/>
    <cellStyle name="20% - Accent1 2 4 5 6 3" xfId="12171" xr:uid="{00000000-0005-0000-0000-0000CE2E0000}"/>
    <cellStyle name="20% - Accent1 2 4 5 6 3 2" xfId="12172" xr:uid="{00000000-0005-0000-0000-0000CF2E0000}"/>
    <cellStyle name="20% - Accent1 2 4 5 6 4" xfId="12173" xr:uid="{00000000-0005-0000-0000-0000D02E0000}"/>
    <cellStyle name="20% - Accent1 2 4 5 7" xfId="12174" xr:uid="{00000000-0005-0000-0000-0000D12E0000}"/>
    <cellStyle name="20% - Accent1 2 4 5 7 2" xfId="12175" xr:uid="{00000000-0005-0000-0000-0000D22E0000}"/>
    <cellStyle name="20% - Accent1 2 4 5 7 2 2" xfId="12176" xr:uid="{00000000-0005-0000-0000-0000D32E0000}"/>
    <cellStyle name="20% - Accent1 2 4 5 7 3" xfId="12177" xr:uid="{00000000-0005-0000-0000-0000D42E0000}"/>
    <cellStyle name="20% - Accent1 2 4 5 8" xfId="12178" xr:uid="{00000000-0005-0000-0000-0000D52E0000}"/>
    <cellStyle name="20% - Accent1 2 4 5 8 2" xfId="12179" xr:uid="{00000000-0005-0000-0000-0000D62E0000}"/>
    <cellStyle name="20% - Accent1 2 4 5 8 2 2" xfId="12180" xr:uid="{00000000-0005-0000-0000-0000D72E0000}"/>
    <cellStyle name="20% - Accent1 2 4 5 8 3" xfId="12181" xr:uid="{00000000-0005-0000-0000-0000D82E0000}"/>
    <cellStyle name="20% - Accent1 2 4 5 9" xfId="12182" xr:uid="{00000000-0005-0000-0000-0000D92E0000}"/>
    <cellStyle name="20% - Accent1 2 4 5 9 2" xfId="12183" xr:uid="{00000000-0005-0000-0000-0000DA2E0000}"/>
    <cellStyle name="20% - Accent1 2 4 6" xfId="12184" xr:uid="{00000000-0005-0000-0000-0000DB2E0000}"/>
    <cellStyle name="20% - Accent1 2 4 6 10" xfId="12185" xr:uid="{00000000-0005-0000-0000-0000DC2E0000}"/>
    <cellStyle name="20% - Accent1 2 4 6 10 2" xfId="12186" xr:uid="{00000000-0005-0000-0000-0000DD2E0000}"/>
    <cellStyle name="20% - Accent1 2 4 6 11" xfId="12187" xr:uid="{00000000-0005-0000-0000-0000DE2E0000}"/>
    <cellStyle name="20% - Accent1 2 4 6 2" xfId="12188" xr:uid="{00000000-0005-0000-0000-0000DF2E0000}"/>
    <cellStyle name="20% - Accent1 2 4 6 2 2" xfId="12189" xr:uid="{00000000-0005-0000-0000-0000E02E0000}"/>
    <cellStyle name="20% - Accent1 2 4 6 2 2 2" xfId="12190" xr:uid="{00000000-0005-0000-0000-0000E12E0000}"/>
    <cellStyle name="20% - Accent1 2 4 6 2 2 2 2" xfId="12191" xr:uid="{00000000-0005-0000-0000-0000E22E0000}"/>
    <cellStyle name="20% - Accent1 2 4 6 2 2 2 2 2" xfId="12192" xr:uid="{00000000-0005-0000-0000-0000E32E0000}"/>
    <cellStyle name="20% - Accent1 2 4 6 2 2 2 3" xfId="12193" xr:uid="{00000000-0005-0000-0000-0000E42E0000}"/>
    <cellStyle name="20% - Accent1 2 4 6 2 2 3" xfId="12194" xr:uid="{00000000-0005-0000-0000-0000E52E0000}"/>
    <cellStyle name="20% - Accent1 2 4 6 2 2 3 2" xfId="12195" xr:uid="{00000000-0005-0000-0000-0000E62E0000}"/>
    <cellStyle name="20% - Accent1 2 4 6 2 2 4" xfId="12196" xr:uid="{00000000-0005-0000-0000-0000E72E0000}"/>
    <cellStyle name="20% - Accent1 2 4 6 2 3" xfId="12197" xr:uid="{00000000-0005-0000-0000-0000E82E0000}"/>
    <cellStyle name="20% - Accent1 2 4 6 2 3 2" xfId="12198" xr:uid="{00000000-0005-0000-0000-0000E92E0000}"/>
    <cellStyle name="20% - Accent1 2 4 6 2 3 2 2" xfId="12199" xr:uid="{00000000-0005-0000-0000-0000EA2E0000}"/>
    <cellStyle name="20% - Accent1 2 4 6 2 3 2 2 2" xfId="12200" xr:uid="{00000000-0005-0000-0000-0000EB2E0000}"/>
    <cellStyle name="20% - Accent1 2 4 6 2 3 2 3" xfId="12201" xr:uid="{00000000-0005-0000-0000-0000EC2E0000}"/>
    <cellStyle name="20% - Accent1 2 4 6 2 3 3" xfId="12202" xr:uid="{00000000-0005-0000-0000-0000ED2E0000}"/>
    <cellStyle name="20% - Accent1 2 4 6 2 3 3 2" xfId="12203" xr:uid="{00000000-0005-0000-0000-0000EE2E0000}"/>
    <cellStyle name="20% - Accent1 2 4 6 2 3 4" xfId="12204" xr:uid="{00000000-0005-0000-0000-0000EF2E0000}"/>
    <cellStyle name="20% - Accent1 2 4 6 2 4" xfId="12205" xr:uid="{00000000-0005-0000-0000-0000F02E0000}"/>
    <cellStyle name="20% - Accent1 2 4 6 2 4 2" xfId="12206" xr:uid="{00000000-0005-0000-0000-0000F12E0000}"/>
    <cellStyle name="20% - Accent1 2 4 6 2 4 2 2" xfId="12207" xr:uid="{00000000-0005-0000-0000-0000F22E0000}"/>
    <cellStyle name="20% - Accent1 2 4 6 2 4 2 2 2" xfId="12208" xr:uid="{00000000-0005-0000-0000-0000F32E0000}"/>
    <cellStyle name="20% - Accent1 2 4 6 2 4 2 3" xfId="12209" xr:uid="{00000000-0005-0000-0000-0000F42E0000}"/>
    <cellStyle name="20% - Accent1 2 4 6 2 4 3" xfId="12210" xr:uid="{00000000-0005-0000-0000-0000F52E0000}"/>
    <cellStyle name="20% - Accent1 2 4 6 2 4 3 2" xfId="12211" xr:uid="{00000000-0005-0000-0000-0000F62E0000}"/>
    <cellStyle name="20% - Accent1 2 4 6 2 4 4" xfId="12212" xr:uid="{00000000-0005-0000-0000-0000F72E0000}"/>
    <cellStyle name="20% - Accent1 2 4 6 2 5" xfId="12213" xr:uid="{00000000-0005-0000-0000-0000F82E0000}"/>
    <cellStyle name="20% - Accent1 2 4 6 2 5 2" xfId="12214" xr:uid="{00000000-0005-0000-0000-0000F92E0000}"/>
    <cellStyle name="20% - Accent1 2 4 6 2 5 2 2" xfId="12215" xr:uid="{00000000-0005-0000-0000-0000FA2E0000}"/>
    <cellStyle name="20% - Accent1 2 4 6 2 5 3" xfId="12216" xr:uid="{00000000-0005-0000-0000-0000FB2E0000}"/>
    <cellStyle name="20% - Accent1 2 4 6 2 6" xfId="12217" xr:uid="{00000000-0005-0000-0000-0000FC2E0000}"/>
    <cellStyle name="20% - Accent1 2 4 6 2 6 2" xfId="12218" xr:uid="{00000000-0005-0000-0000-0000FD2E0000}"/>
    <cellStyle name="20% - Accent1 2 4 6 2 6 2 2" xfId="12219" xr:uid="{00000000-0005-0000-0000-0000FE2E0000}"/>
    <cellStyle name="20% - Accent1 2 4 6 2 6 3" xfId="12220" xr:uid="{00000000-0005-0000-0000-0000FF2E0000}"/>
    <cellStyle name="20% - Accent1 2 4 6 2 7" xfId="12221" xr:uid="{00000000-0005-0000-0000-0000002F0000}"/>
    <cellStyle name="20% - Accent1 2 4 6 2 7 2" xfId="12222" xr:uid="{00000000-0005-0000-0000-0000012F0000}"/>
    <cellStyle name="20% - Accent1 2 4 6 2 8" xfId="12223" xr:uid="{00000000-0005-0000-0000-0000022F0000}"/>
    <cellStyle name="20% - Accent1 2 4 6 2 8 2" xfId="12224" xr:uid="{00000000-0005-0000-0000-0000032F0000}"/>
    <cellStyle name="20% - Accent1 2 4 6 2 9" xfId="12225" xr:uid="{00000000-0005-0000-0000-0000042F0000}"/>
    <cellStyle name="20% - Accent1 2 4 6 3" xfId="12226" xr:uid="{00000000-0005-0000-0000-0000052F0000}"/>
    <cellStyle name="20% - Accent1 2 4 6 3 2" xfId="12227" xr:uid="{00000000-0005-0000-0000-0000062F0000}"/>
    <cellStyle name="20% - Accent1 2 4 6 3 2 2" xfId="12228" xr:uid="{00000000-0005-0000-0000-0000072F0000}"/>
    <cellStyle name="20% - Accent1 2 4 6 3 2 2 2" xfId="12229" xr:uid="{00000000-0005-0000-0000-0000082F0000}"/>
    <cellStyle name="20% - Accent1 2 4 6 3 2 2 2 2" xfId="12230" xr:uid="{00000000-0005-0000-0000-0000092F0000}"/>
    <cellStyle name="20% - Accent1 2 4 6 3 2 2 3" xfId="12231" xr:uid="{00000000-0005-0000-0000-00000A2F0000}"/>
    <cellStyle name="20% - Accent1 2 4 6 3 2 3" xfId="12232" xr:uid="{00000000-0005-0000-0000-00000B2F0000}"/>
    <cellStyle name="20% - Accent1 2 4 6 3 2 3 2" xfId="12233" xr:uid="{00000000-0005-0000-0000-00000C2F0000}"/>
    <cellStyle name="20% - Accent1 2 4 6 3 2 4" xfId="12234" xr:uid="{00000000-0005-0000-0000-00000D2F0000}"/>
    <cellStyle name="20% - Accent1 2 4 6 3 3" xfId="12235" xr:uid="{00000000-0005-0000-0000-00000E2F0000}"/>
    <cellStyle name="20% - Accent1 2 4 6 3 3 2" xfId="12236" xr:uid="{00000000-0005-0000-0000-00000F2F0000}"/>
    <cellStyle name="20% - Accent1 2 4 6 3 3 2 2" xfId="12237" xr:uid="{00000000-0005-0000-0000-0000102F0000}"/>
    <cellStyle name="20% - Accent1 2 4 6 3 3 2 2 2" xfId="12238" xr:uid="{00000000-0005-0000-0000-0000112F0000}"/>
    <cellStyle name="20% - Accent1 2 4 6 3 3 2 3" xfId="12239" xr:uid="{00000000-0005-0000-0000-0000122F0000}"/>
    <cellStyle name="20% - Accent1 2 4 6 3 3 3" xfId="12240" xr:uid="{00000000-0005-0000-0000-0000132F0000}"/>
    <cellStyle name="20% - Accent1 2 4 6 3 3 3 2" xfId="12241" xr:uid="{00000000-0005-0000-0000-0000142F0000}"/>
    <cellStyle name="20% - Accent1 2 4 6 3 3 4" xfId="12242" xr:uid="{00000000-0005-0000-0000-0000152F0000}"/>
    <cellStyle name="20% - Accent1 2 4 6 3 4" xfId="12243" xr:uid="{00000000-0005-0000-0000-0000162F0000}"/>
    <cellStyle name="20% - Accent1 2 4 6 3 4 2" xfId="12244" xr:uid="{00000000-0005-0000-0000-0000172F0000}"/>
    <cellStyle name="20% - Accent1 2 4 6 3 4 2 2" xfId="12245" xr:uid="{00000000-0005-0000-0000-0000182F0000}"/>
    <cellStyle name="20% - Accent1 2 4 6 3 4 2 2 2" xfId="12246" xr:uid="{00000000-0005-0000-0000-0000192F0000}"/>
    <cellStyle name="20% - Accent1 2 4 6 3 4 2 3" xfId="12247" xr:uid="{00000000-0005-0000-0000-00001A2F0000}"/>
    <cellStyle name="20% - Accent1 2 4 6 3 4 3" xfId="12248" xr:uid="{00000000-0005-0000-0000-00001B2F0000}"/>
    <cellStyle name="20% - Accent1 2 4 6 3 4 3 2" xfId="12249" xr:uid="{00000000-0005-0000-0000-00001C2F0000}"/>
    <cellStyle name="20% - Accent1 2 4 6 3 4 4" xfId="12250" xr:uid="{00000000-0005-0000-0000-00001D2F0000}"/>
    <cellStyle name="20% - Accent1 2 4 6 3 5" xfId="12251" xr:uid="{00000000-0005-0000-0000-00001E2F0000}"/>
    <cellStyle name="20% - Accent1 2 4 6 3 5 2" xfId="12252" xr:uid="{00000000-0005-0000-0000-00001F2F0000}"/>
    <cellStyle name="20% - Accent1 2 4 6 3 5 2 2" xfId="12253" xr:uid="{00000000-0005-0000-0000-0000202F0000}"/>
    <cellStyle name="20% - Accent1 2 4 6 3 5 3" xfId="12254" xr:uid="{00000000-0005-0000-0000-0000212F0000}"/>
    <cellStyle name="20% - Accent1 2 4 6 3 6" xfId="12255" xr:uid="{00000000-0005-0000-0000-0000222F0000}"/>
    <cellStyle name="20% - Accent1 2 4 6 3 6 2" xfId="12256" xr:uid="{00000000-0005-0000-0000-0000232F0000}"/>
    <cellStyle name="20% - Accent1 2 4 6 3 6 2 2" xfId="12257" xr:uid="{00000000-0005-0000-0000-0000242F0000}"/>
    <cellStyle name="20% - Accent1 2 4 6 3 6 3" xfId="12258" xr:uid="{00000000-0005-0000-0000-0000252F0000}"/>
    <cellStyle name="20% - Accent1 2 4 6 3 7" xfId="12259" xr:uid="{00000000-0005-0000-0000-0000262F0000}"/>
    <cellStyle name="20% - Accent1 2 4 6 3 7 2" xfId="12260" xr:uid="{00000000-0005-0000-0000-0000272F0000}"/>
    <cellStyle name="20% - Accent1 2 4 6 3 8" xfId="12261" xr:uid="{00000000-0005-0000-0000-0000282F0000}"/>
    <cellStyle name="20% - Accent1 2 4 6 3 8 2" xfId="12262" xr:uid="{00000000-0005-0000-0000-0000292F0000}"/>
    <cellStyle name="20% - Accent1 2 4 6 3 9" xfId="12263" xr:uid="{00000000-0005-0000-0000-00002A2F0000}"/>
    <cellStyle name="20% - Accent1 2 4 6 4" xfId="12264" xr:uid="{00000000-0005-0000-0000-00002B2F0000}"/>
    <cellStyle name="20% - Accent1 2 4 6 4 2" xfId="12265" xr:uid="{00000000-0005-0000-0000-00002C2F0000}"/>
    <cellStyle name="20% - Accent1 2 4 6 4 2 2" xfId="12266" xr:uid="{00000000-0005-0000-0000-00002D2F0000}"/>
    <cellStyle name="20% - Accent1 2 4 6 4 2 2 2" xfId="12267" xr:uid="{00000000-0005-0000-0000-00002E2F0000}"/>
    <cellStyle name="20% - Accent1 2 4 6 4 2 3" xfId="12268" xr:uid="{00000000-0005-0000-0000-00002F2F0000}"/>
    <cellStyle name="20% - Accent1 2 4 6 4 3" xfId="12269" xr:uid="{00000000-0005-0000-0000-0000302F0000}"/>
    <cellStyle name="20% - Accent1 2 4 6 4 3 2" xfId="12270" xr:uid="{00000000-0005-0000-0000-0000312F0000}"/>
    <cellStyle name="20% - Accent1 2 4 6 4 4" xfId="12271" xr:uid="{00000000-0005-0000-0000-0000322F0000}"/>
    <cellStyle name="20% - Accent1 2 4 6 5" xfId="12272" xr:uid="{00000000-0005-0000-0000-0000332F0000}"/>
    <cellStyle name="20% - Accent1 2 4 6 5 2" xfId="12273" xr:uid="{00000000-0005-0000-0000-0000342F0000}"/>
    <cellStyle name="20% - Accent1 2 4 6 5 2 2" xfId="12274" xr:uid="{00000000-0005-0000-0000-0000352F0000}"/>
    <cellStyle name="20% - Accent1 2 4 6 5 2 2 2" xfId="12275" xr:uid="{00000000-0005-0000-0000-0000362F0000}"/>
    <cellStyle name="20% - Accent1 2 4 6 5 2 3" xfId="12276" xr:uid="{00000000-0005-0000-0000-0000372F0000}"/>
    <cellStyle name="20% - Accent1 2 4 6 5 3" xfId="12277" xr:uid="{00000000-0005-0000-0000-0000382F0000}"/>
    <cellStyle name="20% - Accent1 2 4 6 5 3 2" xfId="12278" xr:uid="{00000000-0005-0000-0000-0000392F0000}"/>
    <cellStyle name="20% - Accent1 2 4 6 5 4" xfId="12279" xr:uid="{00000000-0005-0000-0000-00003A2F0000}"/>
    <cellStyle name="20% - Accent1 2 4 6 6" xfId="12280" xr:uid="{00000000-0005-0000-0000-00003B2F0000}"/>
    <cellStyle name="20% - Accent1 2 4 6 6 2" xfId="12281" xr:uid="{00000000-0005-0000-0000-00003C2F0000}"/>
    <cellStyle name="20% - Accent1 2 4 6 6 2 2" xfId="12282" xr:uid="{00000000-0005-0000-0000-00003D2F0000}"/>
    <cellStyle name="20% - Accent1 2 4 6 6 2 2 2" xfId="12283" xr:uid="{00000000-0005-0000-0000-00003E2F0000}"/>
    <cellStyle name="20% - Accent1 2 4 6 6 2 3" xfId="12284" xr:uid="{00000000-0005-0000-0000-00003F2F0000}"/>
    <cellStyle name="20% - Accent1 2 4 6 6 3" xfId="12285" xr:uid="{00000000-0005-0000-0000-0000402F0000}"/>
    <cellStyle name="20% - Accent1 2 4 6 6 3 2" xfId="12286" xr:uid="{00000000-0005-0000-0000-0000412F0000}"/>
    <cellStyle name="20% - Accent1 2 4 6 6 4" xfId="12287" xr:uid="{00000000-0005-0000-0000-0000422F0000}"/>
    <cellStyle name="20% - Accent1 2 4 6 7" xfId="12288" xr:uid="{00000000-0005-0000-0000-0000432F0000}"/>
    <cellStyle name="20% - Accent1 2 4 6 7 2" xfId="12289" xr:uid="{00000000-0005-0000-0000-0000442F0000}"/>
    <cellStyle name="20% - Accent1 2 4 6 7 2 2" xfId="12290" xr:uid="{00000000-0005-0000-0000-0000452F0000}"/>
    <cellStyle name="20% - Accent1 2 4 6 7 3" xfId="12291" xr:uid="{00000000-0005-0000-0000-0000462F0000}"/>
    <cellStyle name="20% - Accent1 2 4 6 8" xfId="12292" xr:uid="{00000000-0005-0000-0000-0000472F0000}"/>
    <cellStyle name="20% - Accent1 2 4 6 8 2" xfId="12293" xr:uid="{00000000-0005-0000-0000-0000482F0000}"/>
    <cellStyle name="20% - Accent1 2 4 6 8 2 2" xfId="12294" xr:uid="{00000000-0005-0000-0000-0000492F0000}"/>
    <cellStyle name="20% - Accent1 2 4 6 8 3" xfId="12295" xr:uid="{00000000-0005-0000-0000-00004A2F0000}"/>
    <cellStyle name="20% - Accent1 2 4 6 9" xfId="12296" xr:uid="{00000000-0005-0000-0000-00004B2F0000}"/>
    <cellStyle name="20% - Accent1 2 4 6 9 2" xfId="12297" xr:uid="{00000000-0005-0000-0000-00004C2F0000}"/>
    <cellStyle name="20% - Accent1 2 4 7" xfId="12298" xr:uid="{00000000-0005-0000-0000-00004D2F0000}"/>
    <cellStyle name="20% - Accent1 2 4 7 2" xfId="12299" xr:uid="{00000000-0005-0000-0000-00004E2F0000}"/>
    <cellStyle name="20% - Accent1 2 4 7 2 2" xfId="12300" xr:uid="{00000000-0005-0000-0000-00004F2F0000}"/>
    <cellStyle name="20% - Accent1 2 4 7 2 2 2" xfId="12301" xr:uid="{00000000-0005-0000-0000-0000502F0000}"/>
    <cellStyle name="20% - Accent1 2 4 7 2 2 2 2" xfId="12302" xr:uid="{00000000-0005-0000-0000-0000512F0000}"/>
    <cellStyle name="20% - Accent1 2 4 7 2 2 3" xfId="12303" xr:uid="{00000000-0005-0000-0000-0000522F0000}"/>
    <cellStyle name="20% - Accent1 2 4 7 2 3" xfId="12304" xr:uid="{00000000-0005-0000-0000-0000532F0000}"/>
    <cellStyle name="20% - Accent1 2 4 7 2 3 2" xfId="12305" xr:uid="{00000000-0005-0000-0000-0000542F0000}"/>
    <cellStyle name="20% - Accent1 2 4 7 2 4" xfId="12306" xr:uid="{00000000-0005-0000-0000-0000552F0000}"/>
    <cellStyle name="20% - Accent1 2 4 7 3" xfId="12307" xr:uid="{00000000-0005-0000-0000-0000562F0000}"/>
    <cellStyle name="20% - Accent1 2 4 7 3 2" xfId="12308" xr:uid="{00000000-0005-0000-0000-0000572F0000}"/>
    <cellStyle name="20% - Accent1 2 4 7 3 2 2" xfId="12309" xr:uid="{00000000-0005-0000-0000-0000582F0000}"/>
    <cellStyle name="20% - Accent1 2 4 7 3 2 2 2" xfId="12310" xr:uid="{00000000-0005-0000-0000-0000592F0000}"/>
    <cellStyle name="20% - Accent1 2 4 7 3 2 3" xfId="12311" xr:uid="{00000000-0005-0000-0000-00005A2F0000}"/>
    <cellStyle name="20% - Accent1 2 4 7 3 3" xfId="12312" xr:uid="{00000000-0005-0000-0000-00005B2F0000}"/>
    <cellStyle name="20% - Accent1 2 4 7 3 3 2" xfId="12313" xr:uid="{00000000-0005-0000-0000-00005C2F0000}"/>
    <cellStyle name="20% - Accent1 2 4 7 3 4" xfId="12314" xr:uid="{00000000-0005-0000-0000-00005D2F0000}"/>
    <cellStyle name="20% - Accent1 2 4 7 4" xfId="12315" xr:uid="{00000000-0005-0000-0000-00005E2F0000}"/>
    <cellStyle name="20% - Accent1 2 4 7 4 2" xfId="12316" xr:uid="{00000000-0005-0000-0000-00005F2F0000}"/>
    <cellStyle name="20% - Accent1 2 4 7 4 2 2" xfId="12317" xr:uid="{00000000-0005-0000-0000-0000602F0000}"/>
    <cellStyle name="20% - Accent1 2 4 7 4 2 2 2" xfId="12318" xr:uid="{00000000-0005-0000-0000-0000612F0000}"/>
    <cellStyle name="20% - Accent1 2 4 7 4 2 3" xfId="12319" xr:uid="{00000000-0005-0000-0000-0000622F0000}"/>
    <cellStyle name="20% - Accent1 2 4 7 4 3" xfId="12320" xr:uid="{00000000-0005-0000-0000-0000632F0000}"/>
    <cellStyle name="20% - Accent1 2 4 7 4 3 2" xfId="12321" xr:uid="{00000000-0005-0000-0000-0000642F0000}"/>
    <cellStyle name="20% - Accent1 2 4 7 4 4" xfId="12322" xr:uid="{00000000-0005-0000-0000-0000652F0000}"/>
    <cellStyle name="20% - Accent1 2 4 7 5" xfId="12323" xr:uid="{00000000-0005-0000-0000-0000662F0000}"/>
    <cellStyle name="20% - Accent1 2 4 7 5 2" xfId="12324" xr:uid="{00000000-0005-0000-0000-0000672F0000}"/>
    <cellStyle name="20% - Accent1 2 4 7 5 2 2" xfId="12325" xr:uid="{00000000-0005-0000-0000-0000682F0000}"/>
    <cellStyle name="20% - Accent1 2 4 7 5 3" xfId="12326" xr:uid="{00000000-0005-0000-0000-0000692F0000}"/>
    <cellStyle name="20% - Accent1 2 4 7 6" xfId="12327" xr:uid="{00000000-0005-0000-0000-00006A2F0000}"/>
    <cellStyle name="20% - Accent1 2 4 7 6 2" xfId="12328" xr:uid="{00000000-0005-0000-0000-00006B2F0000}"/>
    <cellStyle name="20% - Accent1 2 4 7 6 2 2" xfId="12329" xr:uid="{00000000-0005-0000-0000-00006C2F0000}"/>
    <cellStyle name="20% - Accent1 2 4 7 6 3" xfId="12330" xr:uid="{00000000-0005-0000-0000-00006D2F0000}"/>
    <cellStyle name="20% - Accent1 2 4 7 7" xfId="12331" xr:uid="{00000000-0005-0000-0000-00006E2F0000}"/>
    <cellStyle name="20% - Accent1 2 4 7 7 2" xfId="12332" xr:uid="{00000000-0005-0000-0000-00006F2F0000}"/>
    <cellStyle name="20% - Accent1 2 4 7 8" xfId="12333" xr:uid="{00000000-0005-0000-0000-0000702F0000}"/>
    <cellStyle name="20% - Accent1 2 4 7 8 2" xfId="12334" xr:uid="{00000000-0005-0000-0000-0000712F0000}"/>
    <cellStyle name="20% - Accent1 2 4 7 9" xfId="12335" xr:uid="{00000000-0005-0000-0000-0000722F0000}"/>
    <cellStyle name="20% - Accent1 2 4 8" xfId="12336" xr:uid="{00000000-0005-0000-0000-0000732F0000}"/>
    <cellStyle name="20% - Accent1 2 4 8 2" xfId="12337" xr:uid="{00000000-0005-0000-0000-0000742F0000}"/>
    <cellStyle name="20% - Accent1 2 4 8 2 2" xfId="12338" xr:uid="{00000000-0005-0000-0000-0000752F0000}"/>
    <cellStyle name="20% - Accent1 2 4 8 2 2 2" xfId="12339" xr:uid="{00000000-0005-0000-0000-0000762F0000}"/>
    <cellStyle name="20% - Accent1 2 4 8 2 2 2 2" xfId="12340" xr:uid="{00000000-0005-0000-0000-0000772F0000}"/>
    <cellStyle name="20% - Accent1 2 4 8 2 2 3" xfId="12341" xr:uid="{00000000-0005-0000-0000-0000782F0000}"/>
    <cellStyle name="20% - Accent1 2 4 8 2 3" xfId="12342" xr:uid="{00000000-0005-0000-0000-0000792F0000}"/>
    <cellStyle name="20% - Accent1 2 4 8 2 3 2" xfId="12343" xr:uid="{00000000-0005-0000-0000-00007A2F0000}"/>
    <cellStyle name="20% - Accent1 2 4 8 2 4" xfId="12344" xr:uid="{00000000-0005-0000-0000-00007B2F0000}"/>
    <cellStyle name="20% - Accent1 2 4 8 3" xfId="12345" xr:uid="{00000000-0005-0000-0000-00007C2F0000}"/>
    <cellStyle name="20% - Accent1 2 4 8 3 2" xfId="12346" xr:uid="{00000000-0005-0000-0000-00007D2F0000}"/>
    <cellStyle name="20% - Accent1 2 4 8 3 2 2" xfId="12347" xr:uid="{00000000-0005-0000-0000-00007E2F0000}"/>
    <cellStyle name="20% - Accent1 2 4 8 3 2 2 2" xfId="12348" xr:uid="{00000000-0005-0000-0000-00007F2F0000}"/>
    <cellStyle name="20% - Accent1 2 4 8 3 2 3" xfId="12349" xr:uid="{00000000-0005-0000-0000-0000802F0000}"/>
    <cellStyle name="20% - Accent1 2 4 8 3 3" xfId="12350" xr:uid="{00000000-0005-0000-0000-0000812F0000}"/>
    <cellStyle name="20% - Accent1 2 4 8 3 3 2" xfId="12351" xr:uid="{00000000-0005-0000-0000-0000822F0000}"/>
    <cellStyle name="20% - Accent1 2 4 8 3 4" xfId="12352" xr:uid="{00000000-0005-0000-0000-0000832F0000}"/>
    <cellStyle name="20% - Accent1 2 4 8 4" xfId="12353" xr:uid="{00000000-0005-0000-0000-0000842F0000}"/>
    <cellStyle name="20% - Accent1 2 4 8 4 2" xfId="12354" xr:uid="{00000000-0005-0000-0000-0000852F0000}"/>
    <cellStyle name="20% - Accent1 2 4 8 4 2 2" xfId="12355" xr:uid="{00000000-0005-0000-0000-0000862F0000}"/>
    <cellStyle name="20% - Accent1 2 4 8 4 2 2 2" xfId="12356" xr:uid="{00000000-0005-0000-0000-0000872F0000}"/>
    <cellStyle name="20% - Accent1 2 4 8 4 2 3" xfId="12357" xr:uid="{00000000-0005-0000-0000-0000882F0000}"/>
    <cellStyle name="20% - Accent1 2 4 8 4 3" xfId="12358" xr:uid="{00000000-0005-0000-0000-0000892F0000}"/>
    <cellStyle name="20% - Accent1 2 4 8 4 3 2" xfId="12359" xr:uid="{00000000-0005-0000-0000-00008A2F0000}"/>
    <cellStyle name="20% - Accent1 2 4 8 4 4" xfId="12360" xr:uid="{00000000-0005-0000-0000-00008B2F0000}"/>
    <cellStyle name="20% - Accent1 2 4 8 5" xfId="12361" xr:uid="{00000000-0005-0000-0000-00008C2F0000}"/>
    <cellStyle name="20% - Accent1 2 4 8 5 2" xfId="12362" xr:uid="{00000000-0005-0000-0000-00008D2F0000}"/>
    <cellStyle name="20% - Accent1 2 4 8 5 2 2" xfId="12363" xr:uid="{00000000-0005-0000-0000-00008E2F0000}"/>
    <cellStyle name="20% - Accent1 2 4 8 5 3" xfId="12364" xr:uid="{00000000-0005-0000-0000-00008F2F0000}"/>
    <cellStyle name="20% - Accent1 2 4 8 6" xfId="12365" xr:uid="{00000000-0005-0000-0000-0000902F0000}"/>
    <cellStyle name="20% - Accent1 2 4 8 6 2" xfId="12366" xr:uid="{00000000-0005-0000-0000-0000912F0000}"/>
    <cellStyle name="20% - Accent1 2 4 8 6 2 2" xfId="12367" xr:uid="{00000000-0005-0000-0000-0000922F0000}"/>
    <cellStyle name="20% - Accent1 2 4 8 6 3" xfId="12368" xr:uid="{00000000-0005-0000-0000-0000932F0000}"/>
    <cellStyle name="20% - Accent1 2 4 8 7" xfId="12369" xr:uid="{00000000-0005-0000-0000-0000942F0000}"/>
    <cellStyle name="20% - Accent1 2 4 8 7 2" xfId="12370" xr:uid="{00000000-0005-0000-0000-0000952F0000}"/>
    <cellStyle name="20% - Accent1 2 4 8 8" xfId="12371" xr:uid="{00000000-0005-0000-0000-0000962F0000}"/>
    <cellStyle name="20% - Accent1 2 4 8 8 2" xfId="12372" xr:uid="{00000000-0005-0000-0000-0000972F0000}"/>
    <cellStyle name="20% - Accent1 2 4 8 9" xfId="12373" xr:uid="{00000000-0005-0000-0000-0000982F0000}"/>
    <cellStyle name="20% - Accent1 2 4 9" xfId="12374" xr:uid="{00000000-0005-0000-0000-0000992F0000}"/>
    <cellStyle name="20% - Accent1 2 4 9 2" xfId="12375" xr:uid="{00000000-0005-0000-0000-00009A2F0000}"/>
    <cellStyle name="20% - Accent1 2 4 9 2 2" xfId="12376" xr:uid="{00000000-0005-0000-0000-00009B2F0000}"/>
    <cellStyle name="20% - Accent1 2 4 9 2 2 2" xfId="12377" xr:uid="{00000000-0005-0000-0000-00009C2F0000}"/>
    <cellStyle name="20% - Accent1 2 4 9 2 3" xfId="12378" xr:uid="{00000000-0005-0000-0000-00009D2F0000}"/>
    <cellStyle name="20% - Accent1 2 4 9 3" xfId="12379" xr:uid="{00000000-0005-0000-0000-00009E2F0000}"/>
    <cellStyle name="20% - Accent1 2 4 9 3 2" xfId="12380" xr:uid="{00000000-0005-0000-0000-00009F2F0000}"/>
    <cellStyle name="20% - Accent1 2 4 9 4" xfId="12381" xr:uid="{00000000-0005-0000-0000-0000A02F0000}"/>
    <cellStyle name="20% - Accent1 2 5" xfId="12382" xr:uid="{00000000-0005-0000-0000-0000A12F0000}"/>
    <cellStyle name="20% - Accent1 2 5 10" xfId="12383" xr:uid="{00000000-0005-0000-0000-0000A22F0000}"/>
    <cellStyle name="20% - Accent1 2 5 10 2" xfId="12384" xr:uid="{00000000-0005-0000-0000-0000A32F0000}"/>
    <cellStyle name="20% - Accent1 2 5 10 2 2" xfId="12385" xr:uid="{00000000-0005-0000-0000-0000A42F0000}"/>
    <cellStyle name="20% - Accent1 2 5 10 2 2 2" xfId="12386" xr:uid="{00000000-0005-0000-0000-0000A52F0000}"/>
    <cellStyle name="20% - Accent1 2 5 10 2 3" xfId="12387" xr:uid="{00000000-0005-0000-0000-0000A62F0000}"/>
    <cellStyle name="20% - Accent1 2 5 10 3" xfId="12388" xr:uid="{00000000-0005-0000-0000-0000A72F0000}"/>
    <cellStyle name="20% - Accent1 2 5 10 3 2" xfId="12389" xr:uid="{00000000-0005-0000-0000-0000A82F0000}"/>
    <cellStyle name="20% - Accent1 2 5 10 4" xfId="12390" xr:uid="{00000000-0005-0000-0000-0000A92F0000}"/>
    <cellStyle name="20% - Accent1 2 5 11" xfId="12391" xr:uid="{00000000-0005-0000-0000-0000AA2F0000}"/>
    <cellStyle name="20% - Accent1 2 5 11 2" xfId="12392" xr:uid="{00000000-0005-0000-0000-0000AB2F0000}"/>
    <cellStyle name="20% - Accent1 2 5 11 2 2" xfId="12393" xr:uid="{00000000-0005-0000-0000-0000AC2F0000}"/>
    <cellStyle name="20% - Accent1 2 5 11 2 2 2" xfId="12394" xr:uid="{00000000-0005-0000-0000-0000AD2F0000}"/>
    <cellStyle name="20% - Accent1 2 5 11 2 3" xfId="12395" xr:uid="{00000000-0005-0000-0000-0000AE2F0000}"/>
    <cellStyle name="20% - Accent1 2 5 11 3" xfId="12396" xr:uid="{00000000-0005-0000-0000-0000AF2F0000}"/>
    <cellStyle name="20% - Accent1 2 5 11 3 2" xfId="12397" xr:uid="{00000000-0005-0000-0000-0000B02F0000}"/>
    <cellStyle name="20% - Accent1 2 5 11 4" xfId="12398" xr:uid="{00000000-0005-0000-0000-0000B12F0000}"/>
    <cellStyle name="20% - Accent1 2 5 12" xfId="12399" xr:uid="{00000000-0005-0000-0000-0000B22F0000}"/>
    <cellStyle name="20% - Accent1 2 5 12 2" xfId="12400" xr:uid="{00000000-0005-0000-0000-0000B32F0000}"/>
    <cellStyle name="20% - Accent1 2 5 12 2 2" xfId="12401" xr:uid="{00000000-0005-0000-0000-0000B42F0000}"/>
    <cellStyle name="20% - Accent1 2 5 12 3" xfId="12402" xr:uid="{00000000-0005-0000-0000-0000B52F0000}"/>
    <cellStyle name="20% - Accent1 2 5 13" xfId="12403" xr:uid="{00000000-0005-0000-0000-0000B62F0000}"/>
    <cellStyle name="20% - Accent1 2 5 13 2" xfId="12404" xr:uid="{00000000-0005-0000-0000-0000B72F0000}"/>
    <cellStyle name="20% - Accent1 2 5 13 2 2" xfId="12405" xr:uid="{00000000-0005-0000-0000-0000B82F0000}"/>
    <cellStyle name="20% - Accent1 2 5 13 3" xfId="12406" xr:uid="{00000000-0005-0000-0000-0000B92F0000}"/>
    <cellStyle name="20% - Accent1 2 5 14" xfId="12407" xr:uid="{00000000-0005-0000-0000-0000BA2F0000}"/>
    <cellStyle name="20% - Accent1 2 5 14 2" xfId="12408" xr:uid="{00000000-0005-0000-0000-0000BB2F0000}"/>
    <cellStyle name="20% - Accent1 2 5 15" xfId="12409" xr:uid="{00000000-0005-0000-0000-0000BC2F0000}"/>
    <cellStyle name="20% - Accent1 2 5 15 2" xfId="12410" xr:uid="{00000000-0005-0000-0000-0000BD2F0000}"/>
    <cellStyle name="20% - Accent1 2 5 16" xfId="12411" xr:uid="{00000000-0005-0000-0000-0000BE2F0000}"/>
    <cellStyle name="20% - Accent1 2 5 2" xfId="12412" xr:uid="{00000000-0005-0000-0000-0000BF2F0000}"/>
    <cellStyle name="20% - Accent1 2 5 2 10" xfId="12413" xr:uid="{00000000-0005-0000-0000-0000C02F0000}"/>
    <cellStyle name="20% - Accent1 2 5 2 10 2" xfId="12414" xr:uid="{00000000-0005-0000-0000-0000C12F0000}"/>
    <cellStyle name="20% - Accent1 2 5 2 10 2 2" xfId="12415" xr:uid="{00000000-0005-0000-0000-0000C22F0000}"/>
    <cellStyle name="20% - Accent1 2 5 2 10 2 2 2" xfId="12416" xr:uid="{00000000-0005-0000-0000-0000C32F0000}"/>
    <cellStyle name="20% - Accent1 2 5 2 10 2 3" xfId="12417" xr:uid="{00000000-0005-0000-0000-0000C42F0000}"/>
    <cellStyle name="20% - Accent1 2 5 2 10 3" xfId="12418" xr:uid="{00000000-0005-0000-0000-0000C52F0000}"/>
    <cellStyle name="20% - Accent1 2 5 2 10 3 2" xfId="12419" xr:uid="{00000000-0005-0000-0000-0000C62F0000}"/>
    <cellStyle name="20% - Accent1 2 5 2 10 4" xfId="12420" xr:uid="{00000000-0005-0000-0000-0000C72F0000}"/>
    <cellStyle name="20% - Accent1 2 5 2 11" xfId="12421" xr:uid="{00000000-0005-0000-0000-0000C82F0000}"/>
    <cellStyle name="20% - Accent1 2 5 2 11 2" xfId="12422" xr:uid="{00000000-0005-0000-0000-0000C92F0000}"/>
    <cellStyle name="20% - Accent1 2 5 2 11 2 2" xfId="12423" xr:uid="{00000000-0005-0000-0000-0000CA2F0000}"/>
    <cellStyle name="20% - Accent1 2 5 2 11 3" xfId="12424" xr:uid="{00000000-0005-0000-0000-0000CB2F0000}"/>
    <cellStyle name="20% - Accent1 2 5 2 12" xfId="12425" xr:uid="{00000000-0005-0000-0000-0000CC2F0000}"/>
    <cellStyle name="20% - Accent1 2 5 2 12 2" xfId="12426" xr:uid="{00000000-0005-0000-0000-0000CD2F0000}"/>
    <cellStyle name="20% - Accent1 2 5 2 12 2 2" xfId="12427" xr:uid="{00000000-0005-0000-0000-0000CE2F0000}"/>
    <cellStyle name="20% - Accent1 2 5 2 12 3" xfId="12428" xr:uid="{00000000-0005-0000-0000-0000CF2F0000}"/>
    <cellStyle name="20% - Accent1 2 5 2 13" xfId="12429" xr:uid="{00000000-0005-0000-0000-0000D02F0000}"/>
    <cellStyle name="20% - Accent1 2 5 2 13 2" xfId="12430" xr:uid="{00000000-0005-0000-0000-0000D12F0000}"/>
    <cellStyle name="20% - Accent1 2 5 2 14" xfId="12431" xr:uid="{00000000-0005-0000-0000-0000D22F0000}"/>
    <cellStyle name="20% - Accent1 2 5 2 14 2" xfId="12432" xr:uid="{00000000-0005-0000-0000-0000D32F0000}"/>
    <cellStyle name="20% - Accent1 2 5 2 15" xfId="12433" xr:uid="{00000000-0005-0000-0000-0000D42F0000}"/>
    <cellStyle name="20% - Accent1 2 5 2 2" xfId="12434" xr:uid="{00000000-0005-0000-0000-0000D52F0000}"/>
    <cellStyle name="20% - Accent1 2 5 2 2 10" xfId="12435" xr:uid="{00000000-0005-0000-0000-0000D62F0000}"/>
    <cellStyle name="20% - Accent1 2 5 2 2 10 2" xfId="12436" xr:uid="{00000000-0005-0000-0000-0000D72F0000}"/>
    <cellStyle name="20% - Accent1 2 5 2 2 10 2 2" xfId="12437" xr:uid="{00000000-0005-0000-0000-0000D82F0000}"/>
    <cellStyle name="20% - Accent1 2 5 2 2 10 3" xfId="12438" xr:uid="{00000000-0005-0000-0000-0000D92F0000}"/>
    <cellStyle name="20% - Accent1 2 5 2 2 11" xfId="12439" xr:uid="{00000000-0005-0000-0000-0000DA2F0000}"/>
    <cellStyle name="20% - Accent1 2 5 2 2 11 2" xfId="12440" xr:uid="{00000000-0005-0000-0000-0000DB2F0000}"/>
    <cellStyle name="20% - Accent1 2 5 2 2 11 2 2" xfId="12441" xr:uid="{00000000-0005-0000-0000-0000DC2F0000}"/>
    <cellStyle name="20% - Accent1 2 5 2 2 11 3" xfId="12442" xr:uid="{00000000-0005-0000-0000-0000DD2F0000}"/>
    <cellStyle name="20% - Accent1 2 5 2 2 12" xfId="12443" xr:uid="{00000000-0005-0000-0000-0000DE2F0000}"/>
    <cellStyle name="20% - Accent1 2 5 2 2 12 2" xfId="12444" xr:uid="{00000000-0005-0000-0000-0000DF2F0000}"/>
    <cellStyle name="20% - Accent1 2 5 2 2 13" xfId="12445" xr:uid="{00000000-0005-0000-0000-0000E02F0000}"/>
    <cellStyle name="20% - Accent1 2 5 2 2 13 2" xfId="12446" xr:uid="{00000000-0005-0000-0000-0000E12F0000}"/>
    <cellStyle name="20% - Accent1 2 5 2 2 14" xfId="12447" xr:uid="{00000000-0005-0000-0000-0000E22F0000}"/>
    <cellStyle name="20% - Accent1 2 5 2 2 2" xfId="12448" xr:uid="{00000000-0005-0000-0000-0000E32F0000}"/>
    <cellStyle name="20% - Accent1 2 5 2 2 2 10" xfId="12449" xr:uid="{00000000-0005-0000-0000-0000E42F0000}"/>
    <cellStyle name="20% - Accent1 2 5 2 2 2 10 2" xfId="12450" xr:uid="{00000000-0005-0000-0000-0000E52F0000}"/>
    <cellStyle name="20% - Accent1 2 5 2 2 2 11" xfId="12451" xr:uid="{00000000-0005-0000-0000-0000E62F0000}"/>
    <cellStyle name="20% - Accent1 2 5 2 2 2 2" xfId="12452" xr:uid="{00000000-0005-0000-0000-0000E72F0000}"/>
    <cellStyle name="20% - Accent1 2 5 2 2 2 2 2" xfId="12453" xr:uid="{00000000-0005-0000-0000-0000E82F0000}"/>
    <cellStyle name="20% - Accent1 2 5 2 2 2 2 2 2" xfId="12454" xr:uid="{00000000-0005-0000-0000-0000E92F0000}"/>
    <cellStyle name="20% - Accent1 2 5 2 2 2 2 2 2 2" xfId="12455" xr:uid="{00000000-0005-0000-0000-0000EA2F0000}"/>
    <cellStyle name="20% - Accent1 2 5 2 2 2 2 2 2 2 2" xfId="12456" xr:uid="{00000000-0005-0000-0000-0000EB2F0000}"/>
    <cellStyle name="20% - Accent1 2 5 2 2 2 2 2 2 3" xfId="12457" xr:uid="{00000000-0005-0000-0000-0000EC2F0000}"/>
    <cellStyle name="20% - Accent1 2 5 2 2 2 2 2 3" xfId="12458" xr:uid="{00000000-0005-0000-0000-0000ED2F0000}"/>
    <cellStyle name="20% - Accent1 2 5 2 2 2 2 2 3 2" xfId="12459" xr:uid="{00000000-0005-0000-0000-0000EE2F0000}"/>
    <cellStyle name="20% - Accent1 2 5 2 2 2 2 2 4" xfId="12460" xr:uid="{00000000-0005-0000-0000-0000EF2F0000}"/>
    <cellStyle name="20% - Accent1 2 5 2 2 2 2 3" xfId="12461" xr:uid="{00000000-0005-0000-0000-0000F02F0000}"/>
    <cellStyle name="20% - Accent1 2 5 2 2 2 2 3 2" xfId="12462" xr:uid="{00000000-0005-0000-0000-0000F12F0000}"/>
    <cellStyle name="20% - Accent1 2 5 2 2 2 2 3 2 2" xfId="12463" xr:uid="{00000000-0005-0000-0000-0000F22F0000}"/>
    <cellStyle name="20% - Accent1 2 5 2 2 2 2 3 2 2 2" xfId="12464" xr:uid="{00000000-0005-0000-0000-0000F32F0000}"/>
    <cellStyle name="20% - Accent1 2 5 2 2 2 2 3 2 3" xfId="12465" xr:uid="{00000000-0005-0000-0000-0000F42F0000}"/>
    <cellStyle name="20% - Accent1 2 5 2 2 2 2 3 3" xfId="12466" xr:uid="{00000000-0005-0000-0000-0000F52F0000}"/>
    <cellStyle name="20% - Accent1 2 5 2 2 2 2 3 3 2" xfId="12467" xr:uid="{00000000-0005-0000-0000-0000F62F0000}"/>
    <cellStyle name="20% - Accent1 2 5 2 2 2 2 3 4" xfId="12468" xr:uid="{00000000-0005-0000-0000-0000F72F0000}"/>
    <cellStyle name="20% - Accent1 2 5 2 2 2 2 4" xfId="12469" xr:uid="{00000000-0005-0000-0000-0000F82F0000}"/>
    <cellStyle name="20% - Accent1 2 5 2 2 2 2 4 2" xfId="12470" xr:uid="{00000000-0005-0000-0000-0000F92F0000}"/>
    <cellStyle name="20% - Accent1 2 5 2 2 2 2 4 2 2" xfId="12471" xr:uid="{00000000-0005-0000-0000-0000FA2F0000}"/>
    <cellStyle name="20% - Accent1 2 5 2 2 2 2 4 2 2 2" xfId="12472" xr:uid="{00000000-0005-0000-0000-0000FB2F0000}"/>
    <cellStyle name="20% - Accent1 2 5 2 2 2 2 4 2 3" xfId="12473" xr:uid="{00000000-0005-0000-0000-0000FC2F0000}"/>
    <cellStyle name="20% - Accent1 2 5 2 2 2 2 4 3" xfId="12474" xr:uid="{00000000-0005-0000-0000-0000FD2F0000}"/>
    <cellStyle name="20% - Accent1 2 5 2 2 2 2 4 3 2" xfId="12475" xr:uid="{00000000-0005-0000-0000-0000FE2F0000}"/>
    <cellStyle name="20% - Accent1 2 5 2 2 2 2 4 4" xfId="12476" xr:uid="{00000000-0005-0000-0000-0000FF2F0000}"/>
    <cellStyle name="20% - Accent1 2 5 2 2 2 2 5" xfId="12477" xr:uid="{00000000-0005-0000-0000-000000300000}"/>
    <cellStyle name="20% - Accent1 2 5 2 2 2 2 5 2" xfId="12478" xr:uid="{00000000-0005-0000-0000-000001300000}"/>
    <cellStyle name="20% - Accent1 2 5 2 2 2 2 5 2 2" xfId="12479" xr:uid="{00000000-0005-0000-0000-000002300000}"/>
    <cellStyle name="20% - Accent1 2 5 2 2 2 2 5 3" xfId="12480" xr:uid="{00000000-0005-0000-0000-000003300000}"/>
    <cellStyle name="20% - Accent1 2 5 2 2 2 2 6" xfId="12481" xr:uid="{00000000-0005-0000-0000-000004300000}"/>
    <cellStyle name="20% - Accent1 2 5 2 2 2 2 6 2" xfId="12482" xr:uid="{00000000-0005-0000-0000-000005300000}"/>
    <cellStyle name="20% - Accent1 2 5 2 2 2 2 6 2 2" xfId="12483" xr:uid="{00000000-0005-0000-0000-000006300000}"/>
    <cellStyle name="20% - Accent1 2 5 2 2 2 2 6 3" xfId="12484" xr:uid="{00000000-0005-0000-0000-000007300000}"/>
    <cellStyle name="20% - Accent1 2 5 2 2 2 2 7" xfId="12485" xr:uid="{00000000-0005-0000-0000-000008300000}"/>
    <cellStyle name="20% - Accent1 2 5 2 2 2 2 7 2" xfId="12486" xr:uid="{00000000-0005-0000-0000-000009300000}"/>
    <cellStyle name="20% - Accent1 2 5 2 2 2 2 8" xfId="12487" xr:uid="{00000000-0005-0000-0000-00000A300000}"/>
    <cellStyle name="20% - Accent1 2 5 2 2 2 2 8 2" xfId="12488" xr:uid="{00000000-0005-0000-0000-00000B300000}"/>
    <cellStyle name="20% - Accent1 2 5 2 2 2 2 9" xfId="12489" xr:uid="{00000000-0005-0000-0000-00000C300000}"/>
    <cellStyle name="20% - Accent1 2 5 2 2 2 3" xfId="12490" xr:uid="{00000000-0005-0000-0000-00000D300000}"/>
    <cellStyle name="20% - Accent1 2 5 2 2 2 3 2" xfId="12491" xr:uid="{00000000-0005-0000-0000-00000E300000}"/>
    <cellStyle name="20% - Accent1 2 5 2 2 2 3 2 2" xfId="12492" xr:uid="{00000000-0005-0000-0000-00000F300000}"/>
    <cellStyle name="20% - Accent1 2 5 2 2 2 3 2 2 2" xfId="12493" xr:uid="{00000000-0005-0000-0000-000010300000}"/>
    <cellStyle name="20% - Accent1 2 5 2 2 2 3 2 2 2 2" xfId="12494" xr:uid="{00000000-0005-0000-0000-000011300000}"/>
    <cellStyle name="20% - Accent1 2 5 2 2 2 3 2 2 3" xfId="12495" xr:uid="{00000000-0005-0000-0000-000012300000}"/>
    <cellStyle name="20% - Accent1 2 5 2 2 2 3 2 3" xfId="12496" xr:uid="{00000000-0005-0000-0000-000013300000}"/>
    <cellStyle name="20% - Accent1 2 5 2 2 2 3 2 3 2" xfId="12497" xr:uid="{00000000-0005-0000-0000-000014300000}"/>
    <cellStyle name="20% - Accent1 2 5 2 2 2 3 2 4" xfId="12498" xr:uid="{00000000-0005-0000-0000-000015300000}"/>
    <cellStyle name="20% - Accent1 2 5 2 2 2 3 3" xfId="12499" xr:uid="{00000000-0005-0000-0000-000016300000}"/>
    <cellStyle name="20% - Accent1 2 5 2 2 2 3 3 2" xfId="12500" xr:uid="{00000000-0005-0000-0000-000017300000}"/>
    <cellStyle name="20% - Accent1 2 5 2 2 2 3 3 2 2" xfId="12501" xr:uid="{00000000-0005-0000-0000-000018300000}"/>
    <cellStyle name="20% - Accent1 2 5 2 2 2 3 3 2 2 2" xfId="12502" xr:uid="{00000000-0005-0000-0000-000019300000}"/>
    <cellStyle name="20% - Accent1 2 5 2 2 2 3 3 2 3" xfId="12503" xr:uid="{00000000-0005-0000-0000-00001A300000}"/>
    <cellStyle name="20% - Accent1 2 5 2 2 2 3 3 3" xfId="12504" xr:uid="{00000000-0005-0000-0000-00001B300000}"/>
    <cellStyle name="20% - Accent1 2 5 2 2 2 3 3 3 2" xfId="12505" xr:uid="{00000000-0005-0000-0000-00001C300000}"/>
    <cellStyle name="20% - Accent1 2 5 2 2 2 3 3 4" xfId="12506" xr:uid="{00000000-0005-0000-0000-00001D300000}"/>
    <cellStyle name="20% - Accent1 2 5 2 2 2 3 4" xfId="12507" xr:uid="{00000000-0005-0000-0000-00001E300000}"/>
    <cellStyle name="20% - Accent1 2 5 2 2 2 3 4 2" xfId="12508" xr:uid="{00000000-0005-0000-0000-00001F300000}"/>
    <cellStyle name="20% - Accent1 2 5 2 2 2 3 4 2 2" xfId="12509" xr:uid="{00000000-0005-0000-0000-000020300000}"/>
    <cellStyle name="20% - Accent1 2 5 2 2 2 3 4 2 2 2" xfId="12510" xr:uid="{00000000-0005-0000-0000-000021300000}"/>
    <cellStyle name="20% - Accent1 2 5 2 2 2 3 4 2 3" xfId="12511" xr:uid="{00000000-0005-0000-0000-000022300000}"/>
    <cellStyle name="20% - Accent1 2 5 2 2 2 3 4 3" xfId="12512" xr:uid="{00000000-0005-0000-0000-000023300000}"/>
    <cellStyle name="20% - Accent1 2 5 2 2 2 3 4 3 2" xfId="12513" xr:uid="{00000000-0005-0000-0000-000024300000}"/>
    <cellStyle name="20% - Accent1 2 5 2 2 2 3 4 4" xfId="12514" xr:uid="{00000000-0005-0000-0000-000025300000}"/>
    <cellStyle name="20% - Accent1 2 5 2 2 2 3 5" xfId="12515" xr:uid="{00000000-0005-0000-0000-000026300000}"/>
    <cellStyle name="20% - Accent1 2 5 2 2 2 3 5 2" xfId="12516" xr:uid="{00000000-0005-0000-0000-000027300000}"/>
    <cellStyle name="20% - Accent1 2 5 2 2 2 3 5 2 2" xfId="12517" xr:uid="{00000000-0005-0000-0000-000028300000}"/>
    <cellStyle name="20% - Accent1 2 5 2 2 2 3 5 3" xfId="12518" xr:uid="{00000000-0005-0000-0000-000029300000}"/>
    <cellStyle name="20% - Accent1 2 5 2 2 2 3 6" xfId="12519" xr:uid="{00000000-0005-0000-0000-00002A300000}"/>
    <cellStyle name="20% - Accent1 2 5 2 2 2 3 6 2" xfId="12520" xr:uid="{00000000-0005-0000-0000-00002B300000}"/>
    <cellStyle name="20% - Accent1 2 5 2 2 2 3 6 2 2" xfId="12521" xr:uid="{00000000-0005-0000-0000-00002C300000}"/>
    <cellStyle name="20% - Accent1 2 5 2 2 2 3 6 3" xfId="12522" xr:uid="{00000000-0005-0000-0000-00002D300000}"/>
    <cellStyle name="20% - Accent1 2 5 2 2 2 3 7" xfId="12523" xr:uid="{00000000-0005-0000-0000-00002E300000}"/>
    <cellStyle name="20% - Accent1 2 5 2 2 2 3 7 2" xfId="12524" xr:uid="{00000000-0005-0000-0000-00002F300000}"/>
    <cellStyle name="20% - Accent1 2 5 2 2 2 3 8" xfId="12525" xr:uid="{00000000-0005-0000-0000-000030300000}"/>
    <cellStyle name="20% - Accent1 2 5 2 2 2 3 8 2" xfId="12526" xr:uid="{00000000-0005-0000-0000-000031300000}"/>
    <cellStyle name="20% - Accent1 2 5 2 2 2 3 9" xfId="12527" xr:uid="{00000000-0005-0000-0000-000032300000}"/>
    <cellStyle name="20% - Accent1 2 5 2 2 2 4" xfId="12528" xr:uid="{00000000-0005-0000-0000-000033300000}"/>
    <cellStyle name="20% - Accent1 2 5 2 2 2 4 2" xfId="12529" xr:uid="{00000000-0005-0000-0000-000034300000}"/>
    <cellStyle name="20% - Accent1 2 5 2 2 2 4 2 2" xfId="12530" xr:uid="{00000000-0005-0000-0000-000035300000}"/>
    <cellStyle name="20% - Accent1 2 5 2 2 2 4 2 2 2" xfId="12531" xr:uid="{00000000-0005-0000-0000-000036300000}"/>
    <cellStyle name="20% - Accent1 2 5 2 2 2 4 2 3" xfId="12532" xr:uid="{00000000-0005-0000-0000-000037300000}"/>
    <cellStyle name="20% - Accent1 2 5 2 2 2 4 3" xfId="12533" xr:uid="{00000000-0005-0000-0000-000038300000}"/>
    <cellStyle name="20% - Accent1 2 5 2 2 2 4 3 2" xfId="12534" xr:uid="{00000000-0005-0000-0000-000039300000}"/>
    <cellStyle name="20% - Accent1 2 5 2 2 2 4 4" xfId="12535" xr:uid="{00000000-0005-0000-0000-00003A300000}"/>
    <cellStyle name="20% - Accent1 2 5 2 2 2 5" xfId="12536" xr:uid="{00000000-0005-0000-0000-00003B300000}"/>
    <cellStyle name="20% - Accent1 2 5 2 2 2 5 2" xfId="12537" xr:uid="{00000000-0005-0000-0000-00003C300000}"/>
    <cellStyle name="20% - Accent1 2 5 2 2 2 5 2 2" xfId="12538" xr:uid="{00000000-0005-0000-0000-00003D300000}"/>
    <cellStyle name="20% - Accent1 2 5 2 2 2 5 2 2 2" xfId="12539" xr:uid="{00000000-0005-0000-0000-00003E300000}"/>
    <cellStyle name="20% - Accent1 2 5 2 2 2 5 2 3" xfId="12540" xr:uid="{00000000-0005-0000-0000-00003F300000}"/>
    <cellStyle name="20% - Accent1 2 5 2 2 2 5 3" xfId="12541" xr:uid="{00000000-0005-0000-0000-000040300000}"/>
    <cellStyle name="20% - Accent1 2 5 2 2 2 5 3 2" xfId="12542" xr:uid="{00000000-0005-0000-0000-000041300000}"/>
    <cellStyle name="20% - Accent1 2 5 2 2 2 5 4" xfId="12543" xr:uid="{00000000-0005-0000-0000-000042300000}"/>
    <cellStyle name="20% - Accent1 2 5 2 2 2 6" xfId="12544" xr:uid="{00000000-0005-0000-0000-000043300000}"/>
    <cellStyle name="20% - Accent1 2 5 2 2 2 6 2" xfId="12545" xr:uid="{00000000-0005-0000-0000-000044300000}"/>
    <cellStyle name="20% - Accent1 2 5 2 2 2 6 2 2" xfId="12546" xr:uid="{00000000-0005-0000-0000-000045300000}"/>
    <cellStyle name="20% - Accent1 2 5 2 2 2 6 2 2 2" xfId="12547" xr:uid="{00000000-0005-0000-0000-000046300000}"/>
    <cellStyle name="20% - Accent1 2 5 2 2 2 6 2 3" xfId="12548" xr:uid="{00000000-0005-0000-0000-000047300000}"/>
    <cellStyle name="20% - Accent1 2 5 2 2 2 6 3" xfId="12549" xr:uid="{00000000-0005-0000-0000-000048300000}"/>
    <cellStyle name="20% - Accent1 2 5 2 2 2 6 3 2" xfId="12550" xr:uid="{00000000-0005-0000-0000-000049300000}"/>
    <cellStyle name="20% - Accent1 2 5 2 2 2 6 4" xfId="12551" xr:uid="{00000000-0005-0000-0000-00004A300000}"/>
    <cellStyle name="20% - Accent1 2 5 2 2 2 7" xfId="12552" xr:uid="{00000000-0005-0000-0000-00004B300000}"/>
    <cellStyle name="20% - Accent1 2 5 2 2 2 7 2" xfId="12553" xr:uid="{00000000-0005-0000-0000-00004C300000}"/>
    <cellStyle name="20% - Accent1 2 5 2 2 2 7 2 2" xfId="12554" xr:uid="{00000000-0005-0000-0000-00004D300000}"/>
    <cellStyle name="20% - Accent1 2 5 2 2 2 7 3" xfId="12555" xr:uid="{00000000-0005-0000-0000-00004E300000}"/>
    <cellStyle name="20% - Accent1 2 5 2 2 2 8" xfId="12556" xr:uid="{00000000-0005-0000-0000-00004F300000}"/>
    <cellStyle name="20% - Accent1 2 5 2 2 2 8 2" xfId="12557" xr:uid="{00000000-0005-0000-0000-000050300000}"/>
    <cellStyle name="20% - Accent1 2 5 2 2 2 8 2 2" xfId="12558" xr:uid="{00000000-0005-0000-0000-000051300000}"/>
    <cellStyle name="20% - Accent1 2 5 2 2 2 8 3" xfId="12559" xr:uid="{00000000-0005-0000-0000-000052300000}"/>
    <cellStyle name="20% - Accent1 2 5 2 2 2 9" xfId="12560" xr:uid="{00000000-0005-0000-0000-000053300000}"/>
    <cellStyle name="20% - Accent1 2 5 2 2 2 9 2" xfId="12561" xr:uid="{00000000-0005-0000-0000-000054300000}"/>
    <cellStyle name="20% - Accent1 2 5 2 2 3" xfId="12562" xr:uid="{00000000-0005-0000-0000-000055300000}"/>
    <cellStyle name="20% - Accent1 2 5 2 2 3 10" xfId="12563" xr:uid="{00000000-0005-0000-0000-000056300000}"/>
    <cellStyle name="20% - Accent1 2 5 2 2 3 10 2" xfId="12564" xr:uid="{00000000-0005-0000-0000-000057300000}"/>
    <cellStyle name="20% - Accent1 2 5 2 2 3 11" xfId="12565" xr:uid="{00000000-0005-0000-0000-000058300000}"/>
    <cellStyle name="20% - Accent1 2 5 2 2 3 2" xfId="12566" xr:uid="{00000000-0005-0000-0000-000059300000}"/>
    <cellStyle name="20% - Accent1 2 5 2 2 3 2 2" xfId="12567" xr:uid="{00000000-0005-0000-0000-00005A300000}"/>
    <cellStyle name="20% - Accent1 2 5 2 2 3 2 2 2" xfId="12568" xr:uid="{00000000-0005-0000-0000-00005B300000}"/>
    <cellStyle name="20% - Accent1 2 5 2 2 3 2 2 2 2" xfId="12569" xr:uid="{00000000-0005-0000-0000-00005C300000}"/>
    <cellStyle name="20% - Accent1 2 5 2 2 3 2 2 2 2 2" xfId="12570" xr:uid="{00000000-0005-0000-0000-00005D300000}"/>
    <cellStyle name="20% - Accent1 2 5 2 2 3 2 2 2 3" xfId="12571" xr:uid="{00000000-0005-0000-0000-00005E300000}"/>
    <cellStyle name="20% - Accent1 2 5 2 2 3 2 2 3" xfId="12572" xr:uid="{00000000-0005-0000-0000-00005F300000}"/>
    <cellStyle name="20% - Accent1 2 5 2 2 3 2 2 3 2" xfId="12573" xr:uid="{00000000-0005-0000-0000-000060300000}"/>
    <cellStyle name="20% - Accent1 2 5 2 2 3 2 2 4" xfId="12574" xr:uid="{00000000-0005-0000-0000-000061300000}"/>
    <cellStyle name="20% - Accent1 2 5 2 2 3 2 3" xfId="12575" xr:uid="{00000000-0005-0000-0000-000062300000}"/>
    <cellStyle name="20% - Accent1 2 5 2 2 3 2 3 2" xfId="12576" xr:uid="{00000000-0005-0000-0000-000063300000}"/>
    <cellStyle name="20% - Accent1 2 5 2 2 3 2 3 2 2" xfId="12577" xr:uid="{00000000-0005-0000-0000-000064300000}"/>
    <cellStyle name="20% - Accent1 2 5 2 2 3 2 3 2 2 2" xfId="12578" xr:uid="{00000000-0005-0000-0000-000065300000}"/>
    <cellStyle name="20% - Accent1 2 5 2 2 3 2 3 2 3" xfId="12579" xr:uid="{00000000-0005-0000-0000-000066300000}"/>
    <cellStyle name="20% - Accent1 2 5 2 2 3 2 3 3" xfId="12580" xr:uid="{00000000-0005-0000-0000-000067300000}"/>
    <cellStyle name="20% - Accent1 2 5 2 2 3 2 3 3 2" xfId="12581" xr:uid="{00000000-0005-0000-0000-000068300000}"/>
    <cellStyle name="20% - Accent1 2 5 2 2 3 2 3 4" xfId="12582" xr:uid="{00000000-0005-0000-0000-000069300000}"/>
    <cellStyle name="20% - Accent1 2 5 2 2 3 2 4" xfId="12583" xr:uid="{00000000-0005-0000-0000-00006A300000}"/>
    <cellStyle name="20% - Accent1 2 5 2 2 3 2 4 2" xfId="12584" xr:uid="{00000000-0005-0000-0000-00006B300000}"/>
    <cellStyle name="20% - Accent1 2 5 2 2 3 2 4 2 2" xfId="12585" xr:uid="{00000000-0005-0000-0000-00006C300000}"/>
    <cellStyle name="20% - Accent1 2 5 2 2 3 2 4 2 2 2" xfId="12586" xr:uid="{00000000-0005-0000-0000-00006D300000}"/>
    <cellStyle name="20% - Accent1 2 5 2 2 3 2 4 2 3" xfId="12587" xr:uid="{00000000-0005-0000-0000-00006E300000}"/>
    <cellStyle name="20% - Accent1 2 5 2 2 3 2 4 3" xfId="12588" xr:uid="{00000000-0005-0000-0000-00006F300000}"/>
    <cellStyle name="20% - Accent1 2 5 2 2 3 2 4 3 2" xfId="12589" xr:uid="{00000000-0005-0000-0000-000070300000}"/>
    <cellStyle name="20% - Accent1 2 5 2 2 3 2 4 4" xfId="12590" xr:uid="{00000000-0005-0000-0000-000071300000}"/>
    <cellStyle name="20% - Accent1 2 5 2 2 3 2 5" xfId="12591" xr:uid="{00000000-0005-0000-0000-000072300000}"/>
    <cellStyle name="20% - Accent1 2 5 2 2 3 2 5 2" xfId="12592" xr:uid="{00000000-0005-0000-0000-000073300000}"/>
    <cellStyle name="20% - Accent1 2 5 2 2 3 2 5 2 2" xfId="12593" xr:uid="{00000000-0005-0000-0000-000074300000}"/>
    <cellStyle name="20% - Accent1 2 5 2 2 3 2 5 3" xfId="12594" xr:uid="{00000000-0005-0000-0000-000075300000}"/>
    <cellStyle name="20% - Accent1 2 5 2 2 3 2 6" xfId="12595" xr:uid="{00000000-0005-0000-0000-000076300000}"/>
    <cellStyle name="20% - Accent1 2 5 2 2 3 2 6 2" xfId="12596" xr:uid="{00000000-0005-0000-0000-000077300000}"/>
    <cellStyle name="20% - Accent1 2 5 2 2 3 2 6 2 2" xfId="12597" xr:uid="{00000000-0005-0000-0000-000078300000}"/>
    <cellStyle name="20% - Accent1 2 5 2 2 3 2 6 3" xfId="12598" xr:uid="{00000000-0005-0000-0000-000079300000}"/>
    <cellStyle name="20% - Accent1 2 5 2 2 3 2 7" xfId="12599" xr:uid="{00000000-0005-0000-0000-00007A300000}"/>
    <cellStyle name="20% - Accent1 2 5 2 2 3 2 7 2" xfId="12600" xr:uid="{00000000-0005-0000-0000-00007B300000}"/>
    <cellStyle name="20% - Accent1 2 5 2 2 3 2 8" xfId="12601" xr:uid="{00000000-0005-0000-0000-00007C300000}"/>
    <cellStyle name="20% - Accent1 2 5 2 2 3 2 8 2" xfId="12602" xr:uid="{00000000-0005-0000-0000-00007D300000}"/>
    <cellStyle name="20% - Accent1 2 5 2 2 3 2 9" xfId="12603" xr:uid="{00000000-0005-0000-0000-00007E300000}"/>
    <cellStyle name="20% - Accent1 2 5 2 2 3 3" xfId="12604" xr:uid="{00000000-0005-0000-0000-00007F300000}"/>
    <cellStyle name="20% - Accent1 2 5 2 2 3 3 2" xfId="12605" xr:uid="{00000000-0005-0000-0000-000080300000}"/>
    <cellStyle name="20% - Accent1 2 5 2 2 3 3 2 2" xfId="12606" xr:uid="{00000000-0005-0000-0000-000081300000}"/>
    <cellStyle name="20% - Accent1 2 5 2 2 3 3 2 2 2" xfId="12607" xr:uid="{00000000-0005-0000-0000-000082300000}"/>
    <cellStyle name="20% - Accent1 2 5 2 2 3 3 2 2 2 2" xfId="12608" xr:uid="{00000000-0005-0000-0000-000083300000}"/>
    <cellStyle name="20% - Accent1 2 5 2 2 3 3 2 2 3" xfId="12609" xr:uid="{00000000-0005-0000-0000-000084300000}"/>
    <cellStyle name="20% - Accent1 2 5 2 2 3 3 2 3" xfId="12610" xr:uid="{00000000-0005-0000-0000-000085300000}"/>
    <cellStyle name="20% - Accent1 2 5 2 2 3 3 2 3 2" xfId="12611" xr:uid="{00000000-0005-0000-0000-000086300000}"/>
    <cellStyle name="20% - Accent1 2 5 2 2 3 3 2 4" xfId="12612" xr:uid="{00000000-0005-0000-0000-000087300000}"/>
    <cellStyle name="20% - Accent1 2 5 2 2 3 3 3" xfId="12613" xr:uid="{00000000-0005-0000-0000-000088300000}"/>
    <cellStyle name="20% - Accent1 2 5 2 2 3 3 3 2" xfId="12614" xr:uid="{00000000-0005-0000-0000-000089300000}"/>
    <cellStyle name="20% - Accent1 2 5 2 2 3 3 3 2 2" xfId="12615" xr:uid="{00000000-0005-0000-0000-00008A300000}"/>
    <cellStyle name="20% - Accent1 2 5 2 2 3 3 3 2 2 2" xfId="12616" xr:uid="{00000000-0005-0000-0000-00008B300000}"/>
    <cellStyle name="20% - Accent1 2 5 2 2 3 3 3 2 3" xfId="12617" xr:uid="{00000000-0005-0000-0000-00008C300000}"/>
    <cellStyle name="20% - Accent1 2 5 2 2 3 3 3 3" xfId="12618" xr:uid="{00000000-0005-0000-0000-00008D300000}"/>
    <cellStyle name="20% - Accent1 2 5 2 2 3 3 3 3 2" xfId="12619" xr:uid="{00000000-0005-0000-0000-00008E300000}"/>
    <cellStyle name="20% - Accent1 2 5 2 2 3 3 3 4" xfId="12620" xr:uid="{00000000-0005-0000-0000-00008F300000}"/>
    <cellStyle name="20% - Accent1 2 5 2 2 3 3 4" xfId="12621" xr:uid="{00000000-0005-0000-0000-000090300000}"/>
    <cellStyle name="20% - Accent1 2 5 2 2 3 3 4 2" xfId="12622" xr:uid="{00000000-0005-0000-0000-000091300000}"/>
    <cellStyle name="20% - Accent1 2 5 2 2 3 3 4 2 2" xfId="12623" xr:uid="{00000000-0005-0000-0000-000092300000}"/>
    <cellStyle name="20% - Accent1 2 5 2 2 3 3 4 2 2 2" xfId="12624" xr:uid="{00000000-0005-0000-0000-000093300000}"/>
    <cellStyle name="20% - Accent1 2 5 2 2 3 3 4 2 3" xfId="12625" xr:uid="{00000000-0005-0000-0000-000094300000}"/>
    <cellStyle name="20% - Accent1 2 5 2 2 3 3 4 3" xfId="12626" xr:uid="{00000000-0005-0000-0000-000095300000}"/>
    <cellStyle name="20% - Accent1 2 5 2 2 3 3 4 3 2" xfId="12627" xr:uid="{00000000-0005-0000-0000-000096300000}"/>
    <cellStyle name="20% - Accent1 2 5 2 2 3 3 4 4" xfId="12628" xr:uid="{00000000-0005-0000-0000-000097300000}"/>
    <cellStyle name="20% - Accent1 2 5 2 2 3 3 5" xfId="12629" xr:uid="{00000000-0005-0000-0000-000098300000}"/>
    <cellStyle name="20% - Accent1 2 5 2 2 3 3 5 2" xfId="12630" xr:uid="{00000000-0005-0000-0000-000099300000}"/>
    <cellStyle name="20% - Accent1 2 5 2 2 3 3 5 2 2" xfId="12631" xr:uid="{00000000-0005-0000-0000-00009A300000}"/>
    <cellStyle name="20% - Accent1 2 5 2 2 3 3 5 3" xfId="12632" xr:uid="{00000000-0005-0000-0000-00009B300000}"/>
    <cellStyle name="20% - Accent1 2 5 2 2 3 3 6" xfId="12633" xr:uid="{00000000-0005-0000-0000-00009C300000}"/>
    <cellStyle name="20% - Accent1 2 5 2 2 3 3 6 2" xfId="12634" xr:uid="{00000000-0005-0000-0000-00009D300000}"/>
    <cellStyle name="20% - Accent1 2 5 2 2 3 3 6 2 2" xfId="12635" xr:uid="{00000000-0005-0000-0000-00009E300000}"/>
    <cellStyle name="20% - Accent1 2 5 2 2 3 3 6 3" xfId="12636" xr:uid="{00000000-0005-0000-0000-00009F300000}"/>
    <cellStyle name="20% - Accent1 2 5 2 2 3 3 7" xfId="12637" xr:uid="{00000000-0005-0000-0000-0000A0300000}"/>
    <cellStyle name="20% - Accent1 2 5 2 2 3 3 7 2" xfId="12638" xr:uid="{00000000-0005-0000-0000-0000A1300000}"/>
    <cellStyle name="20% - Accent1 2 5 2 2 3 3 8" xfId="12639" xr:uid="{00000000-0005-0000-0000-0000A2300000}"/>
    <cellStyle name="20% - Accent1 2 5 2 2 3 3 8 2" xfId="12640" xr:uid="{00000000-0005-0000-0000-0000A3300000}"/>
    <cellStyle name="20% - Accent1 2 5 2 2 3 3 9" xfId="12641" xr:uid="{00000000-0005-0000-0000-0000A4300000}"/>
    <cellStyle name="20% - Accent1 2 5 2 2 3 4" xfId="12642" xr:uid="{00000000-0005-0000-0000-0000A5300000}"/>
    <cellStyle name="20% - Accent1 2 5 2 2 3 4 2" xfId="12643" xr:uid="{00000000-0005-0000-0000-0000A6300000}"/>
    <cellStyle name="20% - Accent1 2 5 2 2 3 4 2 2" xfId="12644" xr:uid="{00000000-0005-0000-0000-0000A7300000}"/>
    <cellStyle name="20% - Accent1 2 5 2 2 3 4 2 2 2" xfId="12645" xr:uid="{00000000-0005-0000-0000-0000A8300000}"/>
    <cellStyle name="20% - Accent1 2 5 2 2 3 4 2 3" xfId="12646" xr:uid="{00000000-0005-0000-0000-0000A9300000}"/>
    <cellStyle name="20% - Accent1 2 5 2 2 3 4 3" xfId="12647" xr:uid="{00000000-0005-0000-0000-0000AA300000}"/>
    <cellStyle name="20% - Accent1 2 5 2 2 3 4 3 2" xfId="12648" xr:uid="{00000000-0005-0000-0000-0000AB300000}"/>
    <cellStyle name="20% - Accent1 2 5 2 2 3 4 4" xfId="12649" xr:uid="{00000000-0005-0000-0000-0000AC300000}"/>
    <cellStyle name="20% - Accent1 2 5 2 2 3 5" xfId="12650" xr:uid="{00000000-0005-0000-0000-0000AD300000}"/>
    <cellStyle name="20% - Accent1 2 5 2 2 3 5 2" xfId="12651" xr:uid="{00000000-0005-0000-0000-0000AE300000}"/>
    <cellStyle name="20% - Accent1 2 5 2 2 3 5 2 2" xfId="12652" xr:uid="{00000000-0005-0000-0000-0000AF300000}"/>
    <cellStyle name="20% - Accent1 2 5 2 2 3 5 2 2 2" xfId="12653" xr:uid="{00000000-0005-0000-0000-0000B0300000}"/>
    <cellStyle name="20% - Accent1 2 5 2 2 3 5 2 3" xfId="12654" xr:uid="{00000000-0005-0000-0000-0000B1300000}"/>
    <cellStyle name="20% - Accent1 2 5 2 2 3 5 3" xfId="12655" xr:uid="{00000000-0005-0000-0000-0000B2300000}"/>
    <cellStyle name="20% - Accent1 2 5 2 2 3 5 3 2" xfId="12656" xr:uid="{00000000-0005-0000-0000-0000B3300000}"/>
    <cellStyle name="20% - Accent1 2 5 2 2 3 5 4" xfId="12657" xr:uid="{00000000-0005-0000-0000-0000B4300000}"/>
    <cellStyle name="20% - Accent1 2 5 2 2 3 6" xfId="12658" xr:uid="{00000000-0005-0000-0000-0000B5300000}"/>
    <cellStyle name="20% - Accent1 2 5 2 2 3 6 2" xfId="12659" xr:uid="{00000000-0005-0000-0000-0000B6300000}"/>
    <cellStyle name="20% - Accent1 2 5 2 2 3 6 2 2" xfId="12660" xr:uid="{00000000-0005-0000-0000-0000B7300000}"/>
    <cellStyle name="20% - Accent1 2 5 2 2 3 6 2 2 2" xfId="12661" xr:uid="{00000000-0005-0000-0000-0000B8300000}"/>
    <cellStyle name="20% - Accent1 2 5 2 2 3 6 2 3" xfId="12662" xr:uid="{00000000-0005-0000-0000-0000B9300000}"/>
    <cellStyle name="20% - Accent1 2 5 2 2 3 6 3" xfId="12663" xr:uid="{00000000-0005-0000-0000-0000BA300000}"/>
    <cellStyle name="20% - Accent1 2 5 2 2 3 6 3 2" xfId="12664" xr:uid="{00000000-0005-0000-0000-0000BB300000}"/>
    <cellStyle name="20% - Accent1 2 5 2 2 3 6 4" xfId="12665" xr:uid="{00000000-0005-0000-0000-0000BC300000}"/>
    <cellStyle name="20% - Accent1 2 5 2 2 3 7" xfId="12666" xr:uid="{00000000-0005-0000-0000-0000BD300000}"/>
    <cellStyle name="20% - Accent1 2 5 2 2 3 7 2" xfId="12667" xr:uid="{00000000-0005-0000-0000-0000BE300000}"/>
    <cellStyle name="20% - Accent1 2 5 2 2 3 7 2 2" xfId="12668" xr:uid="{00000000-0005-0000-0000-0000BF300000}"/>
    <cellStyle name="20% - Accent1 2 5 2 2 3 7 3" xfId="12669" xr:uid="{00000000-0005-0000-0000-0000C0300000}"/>
    <cellStyle name="20% - Accent1 2 5 2 2 3 8" xfId="12670" xr:uid="{00000000-0005-0000-0000-0000C1300000}"/>
    <cellStyle name="20% - Accent1 2 5 2 2 3 8 2" xfId="12671" xr:uid="{00000000-0005-0000-0000-0000C2300000}"/>
    <cellStyle name="20% - Accent1 2 5 2 2 3 8 2 2" xfId="12672" xr:uid="{00000000-0005-0000-0000-0000C3300000}"/>
    <cellStyle name="20% - Accent1 2 5 2 2 3 8 3" xfId="12673" xr:uid="{00000000-0005-0000-0000-0000C4300000}"/>
    <cellStyle name="20% - Accent1 2 5 2 2 3 9" xfId="12674" xr:uid="{00000000-0005-0000-0000-0000C5300000}"/>
    <cellStyle name="20% - Accent1 2 5 2 2 3 9 2" xfId="12675" xr:uid="{00000000-0005-0000-0000-0000C6300000}"/>
    <cellStyle name="20% - Accent1 2 5 2 2 4" xfId="12676" xr:uid="{00000000-0005-0000-0000-0000C7300000}"/>
    <cellStyle name="20% - Accent1 2 5 2 2 4 10" xfId="12677" xr:uid="{00000000-0005-0000-0000-0000C8300000}"/>
    <cellStyle name="20% - Accent1 2 5 2 2 4 10 2" xfId="12678" xr:uid="{00000000-0005-0000-0000-0000C9300000}"/>
    <cellStyle name="20% - Accent1 2 5 2 2 4 11" xfId="12679" xr:uid="{00000000-0005-0000-0000-0000CA300000}"/>
    <cellStyle name="20% - Accent1 2 5 2 2 4 2" xfId="12680" xr:uid="{00000000-0005-0000-0000-0000CB300000}"/>
    <cellStyle name="20% - Accent1 2 5 2 2 4 2 2" xfId="12681" xr:uid="{00000000-0005-0000-0000-0000CC300000}"/>
    <cellStyle name="20% - Accent1 2 5 2 2 4 2 2 2" xfId="12682" xr:uid="{00000000-0005-0000-0000-0000CD300000}"/>
    <cellStyle name="20% - Accent1 2 5 2 2 4 2 2 2 2" xfId="12683" xr:uid="{00000000-0005-0000-0000-0000CE300000}"/>
    <cellStyle name="20% - Accent1 2 5 2 2 4 2 2 2 2 2" xfId="12684" xr:uid="{00000000-0005-0000-0000-0000CF300000}"/>
    <cellStyle name="20% - Accent1 2 5 2 2 4 2 2 2 3" xfId="12685" xr:uid="{00000000-0005-0000-0000-0000D0300000}"/>
    <cellStyle name="20% - Accent1 2 5 2 2 4 2 2 3" xfId="12686" xr:uid="{00000000-0005-0000-0000-0000D1300000}"/>
    <cellStyle name="20% - Accent1 2 5 2 2 4 2 2 3 2" xfId="12687" xr:uid="{00000000-0005-0000-0000-0000D2300000}"/>
    <cellStyle name="20% - Accent1 2 5 2 2 4 2 2 4" xfId="12688" xr:uid="{00000000-0005-0000-0000-0000D3300000}"/>
    <cellStyle name="20% - Accent1 2 5 2 2 4 2 3" xfId="12689" xr:uid="{00000000-0005-0000-0000-0000D4300000}"/>
    <cellStyle name="20% - Accent1 2 5 2 2 4 2 3 2" xfId="12690" xr:uid="{00000000-0005-0000-0000-0000D5300000}"/>
    <cellStyle name="20% - Accent1 2 5 2 2 4 2 3 2 2" xfId="12691" xr:uid="{00000000-0005-0000-0000-0000D6300000}"/>
    <cellStyle name="20% - Accent1 2 5 2 2 4 2 3 2 2 2" xfId="12692" xr:uid="{00000000-0005-0000-0000-0000D7300000}"/>
    <cellStyle name="20% - Accent1 2 5 2 2 4 2 3 2 3" xfId="12693" xr:uid="{00000000-0005-0000-0000-0000D8300000}"/>
    <cellStyle name="20% - Accent1 2 5 2 2 4 2 3 3" xfId="12694" xr:uid="{00000000-0005-0000-0000-0000D9300000}"/>
    <cellStyle name="20% - Accent1 2 5 2 2 4 2 3 3 2" xfId="12695" xr:uid="{00000000-0005-0000-0000-0000DA300000}"/>
    <cellStyle name="20% - Accent1 2 5 2 2 4 2 3 4" xfId="12696" xr:uid="{00000000-0005-0000-0000-0000DB300000}"/>
    <cellStyle name="20% - Accent1 2 5 2 2 4 2 4" xfId="12697" xr:uid="{00000000-0005-0000-0000-0000DC300000}"/>
    <cellStyle name="20% - Accent1 2 5 2 2 4 2 4 2" xfId="12698" xr:uid="{00000000-0005-0000-0000-0000DD300000}"/>
    <cellStyle name="20% - Accent1 2 5 2 2 4 2 4 2 2" xfId="12699" xr:uid="{00000000-0005-0000-0000-0000DE300000}"/>
    <cellStyle name="20% - Accent1 2 5 2 2 4 2 4 2 2 2" xfId="12700" xr:uid="{00000000-0005-0000-0000-0000DF300000}"/>
    <cellStyle name="20% - Accent1 2 5 2 2 4 2 4 2 3" xfId="12701" xr:uid="{00000000-0005-0000-0000-0000E0300000}"/>
    <cellStyle name="20% - Accent1 2 5 2 2 4 2 4 3" xfId="12702" xr:uid="{00000000-0005-0000-0000-0000E1300000}"/>
    <cellStyle name="20% - Accent1 2 5 2 2 4 2 4 3 2" xfId="12703" xr:uid="{00000000-0005-0000-0000-0000E2300000}"/>
    <cellStyle name="20% - Accent1 2 5 2 2 4 2 4 4" xfId="12704" xr:uid="{00000000-0005-0000-0000-0000E3300000}"/>
    <cellStyle name="20% - Accent1 2 5 2 2 4 2 5" xfId="12705" xr:uid="{00000000-0005-0000-0000-0000E4300000}"/>
    <cellStyle name="20% - Accent1 2 5 2 2 4 2 5 2" xfId="12706" xr:uid="{00000000-0005-0000-0000-0000E5300000}"/>
    <cellStyle name="20% - Accent1 2 5 2 2 4 2 5 2 2" xfId="12707" xr:uid="{00000000-0005-0000-0000-0000E6300000}"/>
    <cellStyle name="20% - Accent1 2 5 2 2 4 2 5 3" xfId="12708" xr:uid="{00000000-0005-0000-0000-0000E7300000}"/>
    <cellStyle name="20% - Accent1 2 5 2 2 4 2 6" xfId="12709" xr:uid="{00000000-0005-0000-0000-0000E8300000}"/>
    <cellStyle name="20% - Accent1 2 5 2 2 4 2 6 2" xfId="12710" xr:uid="{00000000-0005-0000-0000-0000E9300000}"/>
    <cellStyle name="20% - Accent1 2 5 2 2 4 2 6 2 2" xfId="12711" xr:uid="{00000000-0005-0000-0000-0000EA300000}"/>
    <cellStyle name="20% - Accent1 2 5 2 2 4 2 6 3" xfId="12712" xr:uid="{00000000-0005-0000-0000-0000EB300000}"/>
    <cellStyle name="20% - Accent1 2 5 2 2 4 2 7" xfId="12713" xr:uid="{00000000-0005-0000-0000-0000EC300000}"/>
    <cellStyle name="20% - Accent1 2 5 2 2 4 2 7 2" xfId="12714" xr:uid="{00000000-0005-0000-0000-0000ED300000}"/>
    <cellStyle name="20% - Accent1 2 5 2 2 4 2 8" xfId="12715" xr:uid="{00000000-0005-0000-0000-0000EE300000}"/>
    <cellStyle name="20% - Accent1 2 5 2 2 4 2 8 2" xfId="12716" xr:uid="{00000000-0005-0000-0000-0000EF300000}"/>
    <cellStyle name="20% - Accent1 2 5 2 2 4 2 9" xfId="12717" xr:uid="{00000000-0005-0000-0000-0000F0300000}"/>
    <cellStyle name="20% - Accent1 2 5 2 2 4 3" xfId="12718" xr:uid="{00000000-0005-0000-0000-0000F1300000}"/>
    <cellStyle name="20% - Accent1 2 5 2 2 4 3 2" xfId="12719" xr:uid="{00000000-0005-0000-0000-0000F2300000}"/>
    <cellStyle name="20% - Accent1 2 5 2 2 4 3 2 2" xfId="12720" xr:uid="{00000000-0005-0000-0000-0000F3300000}"/>
    <cellStyle name="20% - Accent1 2 5 2 2 4 3 2 2 2" xfId="12721" xr:uid="{00000000-0005-0000-0000-0000F4300000}"/>
    <cellStyle name="20% - Accent1 2 5 2 2 4 3 2 2 2 2" xfId="12722" xr:uid="{00000000-0005-0000-0000-0000F5300000}"/>
    <cellStyle name="20% - Accent1 2 5 2 2 4 3 2 2 3" xfId="12723" xr:uid="{00000000-0005-0000-0000-0000F6300000}"/>
    <cellStyle name="20% - Accent1 2 5 2 2 4 3 2 3" xfId="12724" xr:uid="{00000000-0005-0000-0000-0000F7300000}"/>
    <cellStyle name="20% - Accent1 2 5 2 2 4 3 2 3 2" xfId="12725" xr:uid="{00000000-0005-0000-0000-0000F8300000}"/>
    <cellStyle name="20% - Accent1 2 5 2 2 4 3 2 4" xfId="12726" xr:uid="{00000000-0005-0000-0000-0000F9300000}"/>
    <cellStyle name="20% - Accent1 2 5 2 2 4 3 3" xfId="12727" xr:uid="{00000000-0005-0000-0000-0000FA300000}"/>
    <cellStyle name="20% - Accent1 2 5 2 2 4 3 3 2" xfId="12728" xr:uid="{00000000-0005-0000-0000-0000FB300000}"/>
    <cellStyle name="20% - Accent1 2 5 2 2 4 3 3 2 2" xfId="12729" xr:uid="{00000000-0005-0000-0000-0000FC300000}"/>
    <cellStyle name="20% - Accent1 2 5 2 2 4 3 3 2 2 2" xfId="12730" xr:uid="{00000000-0005-0000-0000-0000FD300000}"/>
    <cellStyle name="20% - Accent1 2 5 2 2 4 3 3 2 3" xfId="12731" xr:uid="{00000000-0005-0000-0000-0000FE300000}"/>
    <cellStyle name="20% - Accent1 2 5 2 2 4 3 3 3" xfId="12732" xr:uid="{00000000-0005-0000-0000-0000FF300000}"/>
    <cellStyle name="20% - Accent1 2 5 2 2 4 3 3 3 2" xfId="12733" xr:uid="{00000000-0005-0000-0000-000000310000}"/>
    <cellStyle name="20% - Accent1 2 5 2 2 4 3 3 4" xfId="12734" xr:uid="{00000000-0005-0000-0000-000001310000}"/>
    <cellStyle name="20% - Accent1 2 5 2 2 4 3 4" xfId="12735" xr:uid="{00000000-0005-0000-0000-000002310000}"/>
    <cellStyle name="20% - Accent1 2 5 2 2 4 3 4 2" xfId="12736" xr:uid="{00000000-0005-0000-0000-000003310000}"/>
    <cellStyle name="20% - Accent1 2 5 2 2 4 3 4 2 2" xfId="12737" xr:uid="{00000000-0005-0000-0000-000004310000}"/>
    <cellStyle name="20% - Accent1 2 5 2 2 4 3 4 2 2 2" xfId="12738" xr:uid="{00000000-0005-0000-0000-000005310000}"/>
    <cellStyle name="20% - Accent1 2 5 2 2 4 3 4 2 3" xfId="12739" xr:uid="{00000000-0005-0000-0000-000006310000}"/>
    <cellStyle name="20% - Accent1 2 5 2 2 4 3 4 3" xfId="12740" xr:uid="{00000000-0005-0000-0000-000007310000}"/>
    <cellStyle name="20% - Accent1 2 5 2 2 4 3 4 3 2" xfId="12741" xr:uid="{00000000-0005-0000-0000-000008310000}"/>
    <cellStyle name="20% - Accent1 2 5 2 2 4 3 4 4" xfId="12742" xr:uid="{00000000-0005-0000-0000-000009310000}"/>
    <cellStyle name="20% - Accent1 2 5 2 2 4 3 5" xfId="12743" xr:uid="{00000000-0005-0000-0000-00000A310000}"/>
    <cellStyle name="20% - Accent1 2 5 2 2 4 3 5 2" xfId="12744" xr:uid="{00000000-0005-0000-0000-00000B310000}"/>
    <cellStyle name="20% - Accent1 2 5 2 2 4 3 5 2 2" xfId="12745" xr:uid="{00000000-0005-0000-0000-00000C310000}"/>
    <cellStyle name="20% - Accent1 2 5 2 2 4 3 5 3" xfId="12746" xr:uid="{00000000-0005-0000-0000-00000D310000}"/>
    <cellStyle name="20% - Accent1 2 5 2 2 4 3 6" xfId="12747" xr:uid="{00000000-0005-0000-0000-00000E310000}"/>
    <cellStyle name="20% - Accent1 2 5 2 2 4 3 6 2" xfId="12748" xr:uid="{00000000-0005-0000-0000-00000F310000}"/>
    <cellStyle name="20% - Accent1 2 5 2 2 4 3 6 2 2" xfId="12749" xr:uid="{00000000-0005-0000-0000-000010310000}"/>
    <cellStyle name="20% - Accent1 2 5 2 2 4 3 6 3" xfId="12750" xr:uid="{00000000-0005-0000-0000-000011310000}"/>
    <cellStyle name="20% - Accent1 2 5 2 2 4 3 7" xfId="12751" xr:uid="{00000000-0005-0000-0000-000012310000}"/>
    <cellStyle name="20% - Accent1 2 5 2 2 4 3 7 2" xfId="12752" xr:uid="{00000000-0005-0000-0000-000013310000}"/>
    <cellStyle name="20% - Accent1 2 5 2 2 4 3 8" xfId="12753" xr:uid="{00000000-0005-0000-0000-000014310000}"/>
    <cellStyle name="20% - Accent1 2 5 2 2 4 3 8 2" xfId="12754" xr:uid="{00000000-0005-0000-0000-000015310000}"/>
    <cellStyle name="20% - Accent1 2 5 2 2 4 3 9" xfId="12755" xr:uid="{00000000-0005-0000-0000-000016310000}"/>
    <cellStyle name="20% - Accent1 2 5 2 2 4 4" xfId="12756" xr:uid="{00000000-0005-0000-0000-000017310000}"/>
    <cellStyle name="20% - Accent1 2 5 2 2 4 4 2" xfId="12757" xr:uid="{00000000-0005-0000-0000-000018310000}"/>
    <cellStyle name="20% - Accent1 2 5 2 2 4 4 2 2" xfId="12758" xr:uid="{00000000-0005-0000-0000-000019310000}"/>
    <cellStyle name="20% - Accent1 2 5 2 2 4 4 2 2 2" xfId="12759" xr:uid="{00000000-0005-0000-0000-00001A310000}"/>
    <cellStyle name="20% - Accent1 2 5 2 2 4 4 2 3" xfId="12760" xr:uid="{00000000-0005-0000-0000-00001B310000}"/>
    <cellStyle name="20% - Accent1 2 5 2 2 4 4 3" xfId="12761" xr:uid="{00000000-0005-0000-0000-00001C310000}"/>
    <cellStyle name="20% - Accent1 2 5 2 2 4 4 3 2" xfId="12762" xr:uid="{00000000-0005-0000-0000-00001D310000}"/>
    <cellStyle name="20% - Accent1 2 5 2 2 4 4 4" xfId="12763" xr:uid="{00000000-0005-0000-0000-00001E310000}"/>
    <cellStyle name="20% - Accent1 2 5 2 2 4 5" xfId="12764" xr:uid="{00000000-0005-0000-0000-00001F310000}"/>
    <cellStyle name="20% - Accent1 2 5 2 2 4 5 2" xfId="12765" xr:uid="{00000000-0005-0000-0000-000020310000}"/>
    <cellStyle name="20% - Accent1 2 5 2 2 4 5 2 2" xfId="12766" xr:uid="{00000000-0005-0000-0000-000021310000}"/>
    <cellStyle name="20% - Accent1 2 5 2 2 4 5 2 2 2" xfId="12767" xr:uid="{00000000-0005-0000-0000-000022310000}"/>
    <cellStyle name="20% - Accent1 2 5 2 2 4 5 2 3" xfId="12768" xr:uid="{00000000-0005-0000-0000-000023310000}"/>
    <cellStyle name="20% - Accent1 2 5 2 2 4 5 3" xfId="12769" xr:uid="{00000000-0005-0000-0000-000024310000}"/>
    <cellStyle name="20% - Accent1 2 5 2 2 4 5 3 2" xfId="12770" xr:uid="{00000000-0005-0000-0000-000025310000}"/>
    <cellStyle name="20% - Accent1 2 5 2 2 4 5 4" xfId="12771" xr:uid="{00000000-0005-0000-0000-000026310000}"/>
    <cellStyle name="20% - Accent1 2 5 2 2 4 6" xfId="12772" xr:uid="{00000000-0005-0000-0000-000027310000}"/>
    <cellStyle name="20% - Accent1 2 5 2 2 4 6 2" xfId="12773" xr:uid="{00000000-0005-0000-0000-000028310000}"/>
    <cellStyle name="20% - Accent1 2 5 2 2 4 6 2 2" xfId="12774" xr:uid="{00000000-0005-0000-0000-000029310000}"/>
    <cellStyle name="20% - Accent1 2 5 2 2 4 6 2 2 2" xfId="12775" xr:uid="{00000000-0005-0000-0000-00002A310000}"/>
    <cellStyle name="20% - Accent1 2 5 2 2 4 6 2 3" xfId="12776" xr:uid="{00000000-0005-0000-0000-00002B310000}"/>
    <cellStyle name="20% - Accent1 2 5 2 2 4 6 3" xfId="12777" xr:uid="{00000000-0005-0000-0000-00002C310000}"/>
    <cellStyle name="20% - Accent1 2 5 2 2 4 6 3 2" xfId="12778" xr:uid="{00000000-0005-0000-0000-00002D310000}"/>
    <cellStyle name="20% - Accent1 2 5 2 2 4 6 4" xfId="12779" xr:uid="{00000000-0005-0000-0000-00002E310000}"/>
    <cellStyle name="20% - Accent1 2 5 2 2 4 7" xfId="12780" xr:uid="{00000000-0005-0000-0000-00002F310000}"/>
    <cellStyle name="20% - Accent1 2 5 2 2 4 7 2" xfId="12781" xr:uid="{00000000-0005-0000-0000-000030310000}"/>
    <cellStyle name="20% - Accent1 2 5 2 2 4 7 2 2" xfId="12782" xr:uid="{00000000-0005-0000-0000-000031310000}"/>
    <cellStyle name="20% - Accent1 2 5 2 2 4 7 3" xfId="12783" xr:uid="{00000000-0005-0000-0000-000032310000}"/>
    <cellStyle name="20% - Accent1 2 5 2 2 4 8" xfId="12784" xr:uid="{00000000-0005-0000-0000-000033310000}"/>
    <cellStyle name="20% - Accent1 2 5 2 2 4 8 2" xfId="12785" xr:uid="{00000000-0005-0000-0000-000034310000}"/>
    <cellStyle name="20% - Accent1 2 5 2 2 4 8 2 2" xfId="12786" xr:uid="{00000000-0005-0000-0000-000035310000}"/>
    <cellStyle name="20% - Accent1 2 5 2 2 4 8 3" xfId="12787" xr:uid="{00000000-0005-0000-0000-000036310000}"/>
    <cellStyle name="20% - Accent1 2 5 2 2 4 9" xfId="12788" xr:uid="{00000000-0005-0000-0000-000037310000}"/>
    <cellStyle name="20% - Accent1 2 5 2 2 4 9 2" xfId="12789" xr:uid="{00000000-0005-0000-0000-000038310000}"/>
    <cellStyle name="20% - Accent1 2 5 2 2 5" xfId="12790" xr:uid="{00000000-0005-0000-0000-000039310000}"/>
    <cellStyle name="20% - Accent1 2 5 2 2 5 2" xfId="12791" xr:uid="{00000000-0005-0000-0000-00003A310000}"/>
    <cellStyle name="20% - Accent1 2 5 2 2 5 2 2" xfId="12792" xr:uid="{00000000-0005-0000-0000-00003B310000}"/>
    <cellStyle name="20% - Accent1 2 5 2 2 5 2 2 2" xfId="12793" xr:uid="{00000000-0005-0000-0000-00003C310000}"/>
    <cellStyle name="20% - Accent1 2 5 2 2 5 2 2 2 2" xfId="12794" xr:uid="{00000000-0005-0000-0000-00003D310000}"/>
    <cellStyle name="20% - Accent1 2 5 2 2 5 2 2 3" xfId="12795" xr:uid="{00000000-0005-0000-0000-00003E310000}"/>
    <cellStyle name="20% - Accent1 2 5 2 2 5 2 3" xfId="12796" xr:uid="{00000000-0005-0000-0000-00003F310000}"/>
    <cellStyle name="20% - Accent1 2 5 2 2 5 2 3 2" xfId="12797" xr:uid="{00000000-0005-0000-0000-000040310000}"/>
    <cellStyle name="20% - Accent1 2 5 2 2 5 2 4" xfId="12798" xr:uid="{00000000-0005-0000-0000-000041310000}"/>
    <cellStyle name="20% - Accent1 2 5 2 2 5 3" xfId="12799" xr:uid="{00000000-0005-0000-0000-000042310000}"/>
    <cellStyle name="20% - Accent1 2 5 2 2 5 3 2" xfId="12800" xr:uid="{00000000-0005-0000-0000-000043310000}"/>
    <cellStyle name="20% - Accent1 2 5 2 2 5 3 2 2" xfId="12801" xr:uid="{00000000-0005-0000-0000-000044310000}"/>
    <cellStyle name="20% - Accent1 2 5 2 2 5 3 2 2 2" xfId="12802" xr:uid="{00000000-0005-0000-0000-000045310000}"/>
    <cellStyle name="20% - Accent1 2 5 2 2 5 3 2 3" xfId="12803" xr:uid="{00000000-0005-0000-0000-000046310000}"/>
    <cellStyle name="20% - Accent1 2 5 2 2 5 3 3" xfId="12804" xr:uid="{00000000-0005-0000-0000-000047310000}"/>
    <cellStyle name="20% - Accent1 2 5 2 2 5 3 3 2" xfId="12805" xr:uid="{00000000-0005-0000-0000-000048310000}"/>
    <cellStyle name="20% - Accent1 2 5 2 2 5 3 4" xfId="12806" xr:uid="{00000000-0005-0000-0000-000049310000}"/>
    <cellStyle name="20% - Accent1 2 5 2 2 5 4" xfId="12807" xr:uid="{00000000-0005-0000-0000-00004A310000}"/>
    <cellStyle name="20% - Accent1 2 5 2 2 5 4 2" xfId="12808" xr:uid="{00000000-0005-0000-0000-00004B310000}"/>
    <cellStyle name="20% - Accent1 2 5 2 2 5 4 2 2" xfId="12809" xr:uid="{00000000-0005-0000-0000-00004C310000}"/>
    <cellStyle name="20% - Accent1 2 5 2 2 5 4 2 2 2" xfId="12810" xr:uid="{00000000-0005-0000-0000-00004D310000}"/>
    <cellStyle name="20% - Accent1 2 5 2 2 5 4 2 3" xfId="12811" xr:uid="{00000000-0005-0000-0000-00004E310000}"/>
    <cellStyle name="20% - Accent1 2 5 2 2 5 4 3" xfId="12812" xr:uid="{00000000-0005-0000-0000-00004F310000}"/>
    <cellStyle name="20% - Accent1 2 5 2 2 5 4 3 2" xfId="12813" xr:uid="{00000000-0005-0000-0000-000050310000}"/>
    <cellStyle name="20% - Accent1 2 5 2 2 5 4 4" xfId="12814" xr:uid="{00000000-0005-0000-0000-000051310000}"/>
    <cellStyle name="20% - Accent1 2 5 2 2 5 5" xfId="12815" xr:uid="{00000000-0005-0000-0000-000052310000}"/>
    <cellStyle name="20% - Accent1 2 5 2 2 5 5 2" xfId="12816" xr:uid="{00000000-0005-0000-0000-000053310000}"/>
    <cellStyle name="20% - Accent1 2 5 2 2 5 5 2 2" xfId="12817" xr:uid="{00000000-0005-0000-0000-000054310000}"/>
    <cellStyle name="20% - Accent1 2 5 2 2 5 5 3" xfId="12818" xr:uid="{00000000-0005-0000-0000-000055310000}"/>
    <cellStyle name="20% - Accent1 2 5 2 2 5 6" xfId="12819" xr:uid="{00000000-0005-0000-0000-000056310000}"/>
    <cellStyle name="20% - Accent1 2 5 2 2 5 6 2" xfId="12820" xr:uid="{00000000-0005-0000-0000-000057310000}"/>
    <cellStyle name="20% - Accent1 2 5 2 2 5 6 2 2" xfId="12821" xr:uid="{00000000-0005-0000-0000-000058310000}"/>
    <cellStyle name="20% - Accent1 2 5 2 2 5 6 3" xfId="12822" xr:uid="{00000000-0005-0000-0000-000059310000}"/>
    <cellStyle name="20% - Accent1 2 5 2 2 5 7" xfId="12823" xr:uid="{00000000-0005-0000-0000-00005A310000}"/>
    <cellStyle name="20% - Accent1 2 5 2 2 5 7 2" xfId="12824" xr:uid="{00000000-0005-0000-0000-00005B310000}"/>
    <cellStyle name="20% - Accent1 2 5 2 2 5 8" xfId="12825" xr:uid="{00000000-0005-0000-0000-00005C310000}"/>
    <cellStyle name="20% - Accent1 2 5 2 2 5 8 2" xfId="12826" xr:uid="{00000000-0005-0000-0000-00005D310000}"/>
    <cellStyle name="20% - Accent1 2 5 2 2 5 9" xfId="12827" xr:uid="{00000000-0005-0000-0000-00005E310000}"/>
    <cellStyle name="20% - Accent1 2 5 2 2 6" xfId="12828" xr:uid="{00000000-0005-0000-0000-00005F310000}"/>
    <cellStyle name="20% - Accent1 2 5 2 2 6 2" xfId="12829" xr:uid="{00000000-0005-0000-0000-000060310000}"/>
    <cellStyle name="20% - Accent1 2 5 2 2 6 2 2" xfId="12830" xr:uid="{00000000-0005-0000-0000-000061310000}"/>
    <cellStyle name="20% - Accent1 2 5 2 2 6 2 2 2" xfId="12831" xr:uid="{00000000-0005-0000-0000-000062310000}"/>
    <cellStyle name="20% - Accent1 2 5 2 2 6 2 2 2 2" xfId="12832" xr:uid="{00000000-0005-0000-0000-000063310000}"/>
    <cellStyle name="20% - Accent1 2 5 2 2 6 2 2 3" xfId="12833" xr:uid="{00000000-0005-0000-0000-000064310000}"/>
    <cellStyle name="20% - Accent1 2 5 2 2 6 2 3" xfId="12834" xr:uid="{00000000-0005-0000-0000-000065310000}"/>
    <cellStyle name="20% - Accent1 2 5 2 2 6 2 3 2" xfId="12835" xr:uid="{00000000-0005-0000-0000-000066310000}"/>
    <cellStyle name="20% - Accent1 2 5 2 2 6 2 4" xfId="12836" xr:uid="{00000000-0005-0000-0000-000067310000}"/>
    <cellStyle name="20% - Accent1 2 5 2 2 6 3" xfId="12837" xr:uid="{00000000-0005-0000-0000-000068310000}"/>
    <cellStyle name="20% - Accent1 2 5 2 2 6 3 2" xfId="12838" xr:uid="{00000000-0005-0000-0000-000069310000}"/>
    <cellStyle name="20% - Accent1 2 5 2 2 6 3 2 2" xfId="12839" xr:uid="{00000000-0005-0000-0000-00006A310000}"/>
    <cellStyle name="20% - Accent1 2 5 2 2 6 3 2 2 2" xfId="12840" xr:uid="{00000000-0005-0000-0000-00006B310000}"/>
    <cellStyle name="20% - Accent1 2 5 2 2 6 3 2 3" xfId="12841" xr:uid="{00000000-0005-0000-0000-00006C310000}"/>
    <cellStyle name="20% - Accent1 2 5 2 2 6 3 3" xfId="12842" xr:uid="{00000000-0005-0000-0000-00006D310000}"/>
    <cellStyle name="20% - Accent1 2 5 2 2 6 3 3 2" xfId="12843" xr:uid="{00000000-0005-0000-0000-00006E310000}"/>
    <cellStyle name="20% - Accent1 2 5 2 2 6 3 4" xfId="12844" xr:uid="{00000000-0005-0000-0000-00006F310000}"/>
    <cellStyle name="20% - Accent1 2 5 2 2 6 4" xfId="12845" xr:uid="{00000000-0005-0000-0000-000070310000}"/>
    <cellStyle name="20% - Accent1 2 5 2 2 6 4 2" xfId="12846" xr:uid="{00000000-0005-0000-0000-000071310000}"/>
    <cellStyle name="20% - Accent1 2 5 2 2 6 4 2 2" xfId="12847" xr:uid="{00000000-0005-0000-0000-000072310000}"/>
    <cellStyle name="20% - Accent1 2 5 2 2 6 4 2 2 2" xfId="12848" xr:uid="{00000000-0005-0000-0000-000073310000}"/>
    <cellStyle name="20% - Accent1 2 5 2 2 6 4 2 3" xfId="12849" xr:uid="{00000000-0005-0000-0000-000074310000}"/>
    <cellStyle name="20% - Accent1 2 5 2 2 6 4 3" xfId="12850" xr:uid="{00000000-0005-0000-0000-000075310000}"/>
    <cellStyle name="20% - Accent1 2 5 2 2 6 4 3 2" xfId="12851" xr:uid="{00000000-0005-0000-0000-000076310000}"/>
    <cellStyle name="20% - Accent1 2 5 2 2 6 4 4" xfId="12852" xr:uid="{00000000-0005-0000-0000-000077310000}"/>
    <cellStyle name="20% - Accent1 2 5 2 2 6 5" xfId="12853" xr:uid="{00000000-0005-0000-0000-000078310000}"/>
    <cellStyle name="20% - Accent1 2 5 2 2 6 5 2" xfId="12854" xr:uid="{00000000-0005-0000-0000-000079310000}"/>
    <cellStyle name="20% - Accent1 2 5 2 2 6 5 2 2" xfId="12855" xr:uid="{00000000-0005-0000-0000-00007A310000}"/>
    <cellStyle name="20% - Accent1 2 5 2 2 6 5 3" xfId="12856" xr:uid="{00000000-0005-0000-0000-00007B310000}"/>
    <cellStyle name="20% - Accent1 2 5 2 2 6 6" xfId="12857" xr:uid="{00000000-0005-0000-0000-00007C310000}"/>
    <cellStyle name="20% - Accent1 2 5 2 2 6 6 2" xfId="12858" xr:uid="{00000000-0005-0000-0000-00007D310000}"/>
    <cellStyle name="20% - Accent1 2 5 2 2 6 6 2 2" xfId="12859" xr:uid="{00000000-0005-0000-0000-00007E310000}"/>
    <cellStyle name="20% - Accent1 2 5 2 2 6 6 3" xfId="12860" xr:uid="{00000000-0005-0000-0000-00007F310000}"/>
    <cellStyle name="20% - Accent1 2 5 2 2 6 7" xfId="12861" xr:uid="{00000000-0005-0000-0000-000080310000}"/>
    <cellStyle name="20% - Accent1 2 5 2 2 6 7 2" xfId="12862" xr:uid="{00000000-0005-0000-0000-000081310000}"/>
    <cellStyle name="20% - Accent1 2 5 2 2 6 8" xfId="12863" xr:uid="{00000000-0005-0000-0000-000082310000}"/>
    <cellStyle name="20% - Accent1 2 5 2 2 6 8 2" xfId="12864" xr:uid="{00000000-0005-0000-0000-000083310000}"/>
    <cellStyle name="20% - Accent1 2 5 2 2 6 9" xfId="12865" xr:uid="{00000000-0005-0000-0000-000084310000}"/>
    <cellStyle name="20% - Accent1 2 5 2 2 7" xfId="12866" xr:uid="{00000000-0005-0000-0000-000085310000}"/>
    <cellStyle name="20% - Accent1 2 5 2 2 7 2" xfId="12867" xr:uid="{00000000-0005-0000-0000-000086310000}"/>
    <cellStyle name="20% - Accent1 2 5 2 2 7 2 2" xfId="12868" xr:uid="{00000000-0005-0000-0000-000087310000}"/>
    <cellStyle name="20% - Accent1 2 5 2 2 7 2 2 2" xfId="12869" xr:uid="{00000000-0005-0000-0000-000088310000}"/>
    <cellStyle name="20% - Accent1 2 5 2 2 7 2 3" xfId="12870" xr:uid="{00000000-0005-0000-0000-000089310000}"/>
    <cellStyle name="20% - Accent1 2 5 2 2 7 3" xfId="12871" xr:uid="{00000000-0005-0000-0000-00008A310000}"/>
    <cellStyle name="20% - Accent1 2 5 2 2 7 3 2" xfId="12872" xr:uid="{00000000-0005-0000-0000-00008B310000}"/>
    <cellStyle name="20% - Accent1 2 5 2 2 7 4" xfId="12873" xr:uid="{00000000-0005-0000-0000-00008C310000}"/>
    <cellStyle name="20% - Accent1 2 5 2 2 8" xfId="12874" xr:uid="{00000000-0005-0000-0000-00008D310000}"/>
    <cellStyle name="20% - Accent1 2 5 2 2 8 2" xfId="12875" xr:uid="{00000000-0005-0000-0000-00008E310000}"/>
    <cellStyle name="20% - Accent1 2 5 2 2 8 2 2" xfId="12876" xr:uid="{00000000-0005-0000-0000-00008F310000}"/>
    <cellStyle name="20% - Accent1 2 5 2 2 8 2 2 2" xfId="12877" xr:uid="{00000000-0005-0000-0000-000090310000}"/>
    <cellStyle name="20% - Accent1 2 5 2 2 8 2 3" xfId="12878" xr:uid="{00000000-0005-0000-0000-000091310000}"/>
    <cellStyle name="20% - Accent1 2 5 2 2 8 3" xfId="12879" xr:uid="{00000000-0005-0000-0000-000092310000}"/>
    <cellStyle name="20% - Accent1 2 5 2 2 8 3 2" xfId="12880" xr:uid="{00000000-0005-0000-0000-000093310000}"/>
    <cellStyle name="20% - Accent1 2 5 2 2 8 4" xfId="12881" xr:uid="{00000000-0005-0000-0000-000094310000}"/>
    <cellStyle name="20% - Accent1 2 5 2 2 9" xfId="12882" xr:uid="{00000000-0005-0000-0000-000095310000}"/>
    <cellStyle name="20% - Accent1 2 5 2 2 9 2" xfId="12883" xr:uid="{00000000-0005-0000-0000-000096310000}"/>
    <cellStyle name="20% - Accent1 2 5 2 2 9 2 2" xfId="12884" xr:uid="{00000000-0005-0000-0000-000097310000}"/>
    <cellStyle name="20% - Accent1 2 5 2 2 9 2 2 2" xfId="12885" xr:uid="{00000000-0005-0000-0000-000098310000}"/>
    <cellStyle name="20% - Accent1 2 5 2 2 9 2 3" xfId="12886" xr:uid="{00000000-0005-0000-0000-000099310000}"/>
    <cellStyle name="20% - Accent1 2 5 2 2 9 3" xfId="12887" xr:uid="{00000000-0005-0000-0000-00009A310000}"/>
    <cellStyle name="20% - Accent1 2 5 2 2 9 3 2" xfId="12888" xr:uid="{00000000-0005-0000-0000-00009B310000}"/>
    <cellStyle name="20% - Accent1 2 5 2 2 9 4" xfId="12889" xr:uid="{00000000-0005-0000-0000-00009C310000}"/>
    <cellStyle name="20% - Accent1 2 5 2 3" xfId="12890" xr:uid="{00000000-0005-0000-0000-00009D310000}"/>
    <cellStyle name="20% - Accent1 2 5 2 3 10" xfId="12891" xr:uid="{00000000-0005-0000-0000-00009E310000}"/>
    <cellStyle name="20% - Accent1 2 5 2 3 10 2" xfId="12892" xr:uid="{00000000-0005-0000-0000-00009F310000}"/>
    <cellStyle name="20% - Accent1 2 5 2 3 11" xfId="12893" xr:uid="{00000000-0005-0000-0000-0000A0310000}"/>
    <cellStyle name="20% - Accent1 2 5 2 3 2" xfId="12894" xr:uid="{00000000-0005-0000-0000-0000A1310000}"/>
    <cellStyle name="20% - Accent1 2 5 2 3 2 2" xfId="12895" xr:uid="{00000000-0005-0000-0000-0000A2310000}"/>
    <cellStyle name="20% - Accent1 2 5 2 3 2 2 2" xfId="12896" xr:uid="{00000000-0005-0000-0000-0000A3310000}"/>
    <cellStyle name="20% - Accent1 2 5 2 3 2 2 2 2" xfId="12897" xr:uid="{00000000-0005-0000-0000-0000A4310000}"/>
    <cellStyle name="20% - Accent1 2 5 2 3 2 2 2 2 2" xfId="12898" xr:uid="{00000000-0005-0000-0000-0000A5310000}"/>
    <cellStyle name="20% - Accent1 2 5 2 3 2 2 2 3" xfId="12899" xr:uid="{00000000-0005-0000-0000-0000A6310000}"/>
    <cellStyle name="20% - Accent1 2 5 2 3 2 2 3" xfId="12900" xr:uid="{00000000-0005-0000-0000-0000A7310000}"/>
    <cellStyle name="20% - Accent1 2 5 2 3 2 2 3 2" xfId="12901" xr:uid="{00000000-0005-0000-0000-0000A8310000}"/>
    <cellStyle name="20% - Accent1 2 5 2 3 2 2 4" xfId="12902" xr:uid="{00000000-0005-0000-0000-0000A9310000}"/>
    <cellStyle name="20% - Accent1 2 5 2 3 2 3" xfId="12903" xr:uid="{00000000-0005-0000-0000-0000AA310000}"/>
    <cellStyle name="20% - Accent1 2 5 2 3 2 3 2" xfId="12904" xr:uid="{00000000-0005-0000-0000-0000AB310000}"/>
    <cellStyle name="20% - Accent1 2 5 2 3 2 3 2 2" xfId="12905" xr:uid="{00000000-0005-0000-0000-0000AC310000}"/>
    <cellStyle name="20% - Accent1 2 5 2 3 2 3 2 2 2" xfId="12906" xr:uid="{00000000-0005-0000-0000-0000AD310000}"/>
    <cellStyle name="20% - Accent1 2 5 2 3 2 3 2 3" xfId="12907" xr:uid="{00000000-0005-0000-0000-0000AE310000}"/>
    <cellStyle name="20% - Accent1 2 5 2 3 2 3 3" xfId="12908" xr:uid="{00000000-0005-0000-0000-0000AF310000}"/>
    <cellStyle name="20% - Accent1 2 5 2 3 2 3 3 2" xfId="12909" xr:uid="{00000000-0005-0000-0000-0000B0310000}"/>
    <cellStyle name="20% - Accent1 2 5 2 3 2 3 4" xfId="12910" xr:uid="{00000000-0005-0000-0000-0000B1310000}"/>
    <cellStyle name="20% - Accent1 2 5 2 3 2 4" xfId="12911" xr:uid="{00000000-0005-0000-0000-0000B2310000}"/>
    <cellStyle name="20% - Accent1 2 5 2 3 2 4 2" xfId="12912" xr:uid="{00000000-0005-0000-0000-0000B3310000}"/>
    <cellStyle name="20% - Accent1 2 5 2 3 2 4 2 2" xfId="12913" xr:uid="{00000000-0005-0000-0000-0000B4310000}"/>
    <cellStyle name="20% - Accent1 2 5 2 3 2 4 2 2 2" xfId="12914" xr:uid="{00000000-0005-0000-0000-0000B5310000}"/>
    <cellStyle name="20% - Accent1 2 5 2 3 2 4 2 3" xfId="12915" xr:uid="{00000000-0005-0000-0000-0000B6310000}"/>
    <cellStyle name="20% - Accent1 2 5 2 3 2 4 3" xfId="12916" xr:uid="{00000000-0005-0000-0000-0000B7310000}"/>
    <cellStyle name="20% - Accent1 2 5 2 3 2 4 3 2" xfId="12917" xr:uid="{00000000-0005-0000-0000-0000B8310000}"/>
    <cellStyle name="20% - Accent1 2 5 2 3 2 4 4" xfId="12918" xr:uid="{00000000-0005-0000-0000-0000B9310000}"/>
    <cellStyle name="20% - Accent1 2 5 2 3 2 5" xfId="12919" xr:uid="{00000000-0005-0000-0000-0000BA310000}"/>
    <cellStyle name="20% - Accent1 2 5 2 3 2 5 2" xfId="12920" xr:uid="{00000000-0005-0000-0000-0000BB310000}"/>
    <cellStyle name="20% - Accent1 2 5 2 3 2 5 2 2" xfId="12921" xr:uid="{00000000-0005-0000-0000-0000BC310000}"/>
    <cellStyle name="20% - Accent1 2 5 2 3 2 5 3" xfId="12922" xr:uid="{00000000-0005-0000-0000-0000BD310000}"/>
    <cellStyle name="20% - Accent1 2 5 2 3 2 6" xfId="12923" xr:uid="{00000000-0005-0000-0000-0000BE310000}"/>
    <cellStyle name="20% - Accent1 2 5 2 3 2 6 2" xfId="12924" xr:uid="{00000000-0005-0000-0000-0000BF310000}"/>
    <cellStyle name="20% - Accent1 2 5 2 3 2 6 2 2" xfId="12925" xr:uid="{00000000-0005-0000-0000-0000C0310000}"/>
    <cellStyle name="20% - Accent1 2 5 2 3 2 6 3" xfId="12926" xr:uid="{00000000-0005-0000-0000-0000C1310000}"/>
    <cellStyle name="20% - Accent1 2 5 2 3 2 7" xfId="12927" xr:uid="{00000000-0005-0000-0000-0000C2310000}"/>
    <cellStyle name="20% - Accent1 2 5 2 3 2 7 2" xfId="12928" xr:uid="{00000000-0005-0000-0000-0000C3310000}"/>
    <cellStyle name="20% - Accent1 2 5 2 3 2 8" xfId="12929" xr:uid="{00000000-0005-0000-0000-0000C4310000}"/>
    <cellStyle name="20% - Accent1 2 5 2 3 2 8 2" xfId="12930" xr:uid="{00000000-0005-0000-0000-0000C5310000}"/>
    <cellStyle name="20% - Accent1 2 5 2 3 2 9" xfId="12931" xr:uid="{00000000-0005-0000-0000-0000C6310000}"/>
    <cellStyle name="20% - Accent1 2 5 2 3 3" xfId="12932" xr:uid="{00000000-0005-0000-0000-0000C7310000}"/>
    <cellStyle name="20% - Accent1 2 5 2 3 3 2" xfId="12933" xr:uid="{00000000-0005-0000-0000-0000C8310000}"/>
    <cellStyle name="20% - Accent1 2 5 2 3 3 2 2" xfId="12934" xr:uid="{00000000-0005-0000-0000-0000C9310000}"/>
    <cellStyle name="20% - Accent1 2 5 2 3 3 2 2 2" xfId="12935" xr:uid="{00000000-0005-0000-0000-0000CA310000}"/>
    <cellStyle name="20% - Accent1 2 5 2 3 3 2 2 2 2" xfId="12936" xr:uid="{00000000-0005-0000-0000-0000CB310000}"/>
    <cellStyle name="20% - Accent1 2 5 2 3 3 2 2 3" xfId="12937" xr:uid="{00000000-0005-0000-0000-0000CC310000}"/>
    <cellStyle name="20% - Accent1 2 5 2 3 3 2 3" xfId="12938" xr:uid="{00000000-0005-0000-0000-0000CD310000}"/>
    <cellStyle name="20% - Accent1 2 5 2 3 3 2 3 2" xfId="12939" xr:uid="{00000000-0005-0000-0000-0000CE310000}"/>
    <cellStyle name="20% - Accent1 2 5 2 3 3 2 4" xfId="12940" xr:uid="{00000000-0005-0000-0000-0000CF310000}"/>
    <cellStyle name="20% - Accent1 2 5 2 3 3 3" xfId="12941" xr:uid="{00000000-0005-0000-0000-0000D0310000}"/>
    <cellStyle name="20% - Accent1 2 5 2 3 3 3 2" xfId="12942" xr:uid="{00000000-0005-0000-0000-0000D1310000}"/>
    <cellStyle name="20% - Accent1 2 5 2 3 3 3 2 2" xfId="12943" xr:uid="{00000000-0005-0000-0000-0000D2310000}"/>
    <cellStyle name="20% - Accent1 2 5 2 3 3 3 2 2 2" xfId="12944" xr:uid="{00000000-0005-0000-0000-0000D3310000}"/>
    <cellStyle name="20% - Accent1 2 5 2 3 3 3 2 3" xfId="12945" xr:uid="{00000000-0005-0000-0000-0000D4310000}"/>
    <cellStyle name="20% - Accent1 2 5 2 3 3 3 3" xfId="12946" xr:uid="{00000000-0005-0000-0000-0000D5310000}"/>
    <cellStyle name="20% - Accent1 2 5 2 3 3 3 3 2" xfId="12947" xr:uid="{00000000-0005-0000-0000-0000D6310000}"/>
    <cellStyle name="20% - Accent1 2 5 2 3 3 3 4" xfId="12948" xr:uid="{00000000-0005-0000-0000-0000D7310000}"/>
    <cellStyle name="20% - Accent1 2 5 2 3 3 4" xfId="12949" xr:uid="{00000000-0005-0000-0000-0000D8310000}"/>
    <cellStyle name="20% - Accent1 2 5 2 3 3 4 2" xfId="12950" xr:uid="{00000000-0005-0000-0000-0000D9310000}"/>
    <cellStyle name="20% - Accent1 2 5 2 3 3 4 2 2" xfId="12951" xr:uid="{00000000-0005-0000-0000-0000DA310000}"/>
    <cellStyle name="20% - Accent1 2 5 2 3 3 4 2 2 2" xfId="12952" xr:uid="{00000000-0005-0000-0000-0000DB310000}"/>
    <cellStyle name="20% - Accent1 2 5 2 3 3 4 2 3" xfId="12953" xr:uid="{00000000-0005-0000-0000-0000DC310000}"/>
    <cellStyle name="20% - Accent1 2 5 2 3 3 4 3" xfId="12954" xr:uid="{00000000-0005-0000-0000-0000DD310000}"/>
    <cellStyle name="20% - Accent1 2 5 2 3 3 4 3 2" xfId="12955" xr:uid="{00000000-0005-0000-0000-0000DE310000}"/>
    <cellStyle name="20% - Accent1 2 5 2 3 3 4 4" xfId="12956" xr:uid="{00000000-0005-0000-0000-0000DF310000}"/>
    <cellStyle name="20% - Accent1 2 5 2 3 3 5" xfId="12957" xr:uid="{00000000-0005-0000-0000-0000E0310000}"/>
    <cellStyle name="20% - Accent1 2 5 2 3 3 5 2" xfId="12958" xr:uid="{00000000-0005-0000-0000-0000E1310000}"/>
    <cellStyle name="20% - Accent1 2 5 2 3 3 5 2 2" xfId="12959" xr:uid="{00000000-0005-0000-0000-0000E2310000}"/>
    <cellStyle name="20% - Accent1 2 5 2 3 3 5 3" xfId="12960" xr:uid="{00000000-0005-0000-0000-0000E3310000}"/>
    <cellStyle name="20% - Accent1 2 5 2 3 3 6" xfId="12961" xr:uid="{00000000-0005-0000-0000-0000E4310000}"/>
    <cellStyle name="20% - Accent1 2 5 2 3 3 6 2" xfId="12962" xr:uid="{00000000-0005-0000-0000-0000E5310000}"/>
    <cellStyle name="20% - Accent1 2 5 2 3 3 6 2 2" xfId="12963" xr:uid="{00000000-0005-0000-0000-0000E6310000}"/>
    <cellStyle name="20% - Accent1 2 5 2 3 3 6 3" xfId="12964" xr:uid="{00000000-0005-0000-0000-0000E7310000}"/>
    <cellStyle name="20% - Accent1 2 5 2 3 3 7" xfId="12965" xr:uid="{00000000-0005-0000-0000-0000E8310000}"/>
    <cellStyle name="20% - Accent1 2 5 2 3 3 7 2" xfId="12966" xr:uid="{00000000-0005-0000-0000-0000E9310000}"/>
    <cellStyle name="20% - Accent1 2 5 2 3 3 8" xfId="12967" xr:uid="{00000000-0005-0000-0000-0000EA310000}"/>
    <cellStyle name="20% - Accent1 2 5 2 3 3 8 2" xfId="12968" xr:uid="{00000000-0005-0000-0000-0000EB310000}"/>
    <cellStyle name="20% - Accent1 2 5 2 3 3 9" xfId="12969" xr:uid="{00000000-0005-0000-0000-0000EC310000}"/>
    <cellStyle name="20% - Accent1 2 5 2 3 4" xfId="12970" xr:uid="{00000000-0005-0000-0000-0000ED310000}"/>
    <cellStyle name="20% - Accent1 2 5 2 3 4 2" xfId="12971" xr:uid="{00000000-0005-0000-0000-0000EE310000}"/>
    <cellStyle name="20% - Accent1 2 5 2 3 4 2 2" xfId="12972" xr:uid="{00000000-0005-0000-0000-0000EF310000}"/>
    <cellStyle name="20% - Accent1 2 5 2 3 4 2 2 2" xfId="12973" xr:uid="{00000000-0005-0000-0000-0000F0310000}"/>
    <cellStyle name="20% - Accent1 2 5 2 3 4 2 3" xfId="12974" xr:uid="{00000000-0005-0000-0000-0000F1310000}"/>
    <cellStyle name="20% - Accent1 2 5 2 3 4 3" xfId="12975" xr:uid="{00000000-0005-0000-0000-0000F2310000}"/>
    <cellStyle name="20% - Accent1 2 5 2 3 4 3 2" xfId="12976" xr:uid="{00000000-0005-0000-0000-0000F3310000}"/>
    <cellStyle name="20% - Accent1 2 5 2 3 4 4" xfId="12977" xr:uid="{00000000-0005-0000-0000-0000F4310000}"/>
    <cellStyle name="20% - Accent1 2 5 2 3 5" xfId="12978" xr:uid="{00000000-0005-0000-0000-0000F5310000}"/>
    <cellStyle name="20% - Accent1 2 5 2 3 5 2" xfId="12979" xr:uid="{00000000-0005-0000-0000-0000F6310000}"/>
    <cellStyle name="20% - Accent1 2 5 2 3 5 2 2" xfId="12980" xr:uid="{00000000-0005-0000-0000-0000F7310000}"/>
    <cellStyle name="20% - Accent1 2 5 2 3 5 2 2 2" xfId="12981" xr:uid="{00000000-0005-0000-0000-0000F8310000}"/>
    <cellStyle name="20% - Accent1 2 5 2 3 5 2 3" xfId="12982" xr:uid="{00000000-0005-0000-0000-0000F9310000}"/>
    <cellStyle name="20% - Accent1 2 5 2 3 5 3" xfId="12983" xr:uid="{00000000-0005-0000-0000-0000FA310000}"/>
    <cellStyle name="20% - Accent1 2 5 2 3 5 3 2" xfId="12984" xr:uid="{00000000-0005-0000-0000-0000FB310000}"/>
    <cellStyle name="20% - Accent1 2 5 2 3 5 4" xfId="12985" xr:uid="{00000000-0005-0000-0000-0000FC310000}"/>
    <cellStyle name="20% - Accent1 2 5 2 3 6" xfId="12986" xr:uid="{00000000-0005-0000-0000-0000FD310000}"/>
    <cellStyle name="20% - Accent1 2 5 2 3 6 2" xfId="12987" xr:uid="{00000000-0005-0000-0000-0000FE310000}"/>
    <cellStyle name="20% - Accent1 2 5 2 3 6 2 2" xfId="12988" xr:uid="{00000000-0005-0000-0000-0000FF310000}"/>
    <cellStyle name="20% - Accent1 2 5 2 3 6 2 2 2" xfId="12989" xr:uid="{00000000-0005-0000-0000-000000320000}"/>
    <cellStyle name="20% - Accent1 2 5 2 3 6 2 3" xfId="12990" xr:uid="{00000000-0005-0000-0000-000001320000}"/>
    <cellStyle name="20% - Accent1 2 5 2 3 6 3" xfId="12991" xr:uid="{00000000-0005-0000-0000-000002320000}"/>
    <cellStyle name="20% - Accent1 2 5 2 3 6 3 2" xfId="12992" xr:uid="{00000000-0005-0000-0000-000003320000}"/>
    <cellStyle name="20% - Accent1 2 5 2 3 6 4" xfId="12993" xr:uid="{00000000-0005-0000-0000-000004320000}"/>
    <cellStyle name="20% - Accent1 2 5 2 3 7" xfId="12994" xr:uid="{00000000-0005-0000-0000-000005320000}"/>
    <cellStyle name="20% - Accent1 2 5 2 3 7 2" xfId="12995" xr:uid="{00000000-0005-0000-0000-000006320000}"/>
    <cellStyle name="20% - Accent1 2 5 2 3 7 2 2" xfId="12996" xr:uid="{00000000-0005-0000-0000-000007320000}"/>
    <cellStyle name="20% - Accent1 2 5 2 3 7 3" xfId="12997" xr:uid="{00000000-0005-0000-0000-000008320000}"/>
    <cellStyle name="20% - Accent1 2 5 2 3 8" xfId="12998" xr:uid="{00000000-0005-0000-0000-000009320000}"/>
    <cellStyle name="20% - Accent1 2 5 2 3 8 2" xfId="12999" xr:uid="{00000000-0005-0000-0000-00000A320000}"/>
    <cellStyle name="20% - Accent1 2 5 2 3 8 2 2" xfId="13000" xr:uid="{00000000-0005-0000-0000-00000B320000}"/>
    <cellStyle name="20% - Accent1 2 5 2 3 8 3" xfId="13001" xr:uid="{00000000-0005-0000-0000-00000C320000}"/>
    <cellStyle name="20% - Accent1 2 5 2 3 9" xfId="13002" xr:uid="{00000000-0005-0000-0000-00000D320000}"/>
    <cellStyle name="20% - Accent1 2 5 2 3 9 2" xfId="13003" xr:uid="{00000000-0005-0000-0000-00000E320000}"/>
    <cellStyle name="20% - Accent1 2 5 2 4" xfId="13004" xr:uid="{00000000-0005-0000-0000-00000F320000}"/>
    <cellStyle name="20% - Accent1 2 5 2 4 10" xfId="13005" xr:uid="{00000000-0005-0000-0000-000010320000}"/>
    <cellStyle name="20% - Accent1 2 5 2 4 10 2" xfId="13006" xr:uid="{00000000-0005-0000-0000-000011320000}"/>
    <cellStyle name="20% - Accent1 2 5 2 4 11" xfId="13007" xr:uid="{00000000-0005-0000-0000-000012320000}"/>
    <cellStyle name="20% - Accent1 2 5 2 4 2" xfId="13008" xr:uid="{00000000-0005-0000-0000-000013320000}"/>
    <cellStyle name="20% - Accent1 2 5 2 4 2 2" xfId="13009" xr:uid="{00000000-0005-0000-0000-000014320000}"/>
    <cellStyle name="20% - Accent1 2 5 2 4 2 2 2" xfId="13010" xr:uid="{00000000-0005-0000-0000-000015320000}"/>
    <cellStyle name="20% - Accent1 2 5 2 4 2 2 2 2" xfId="13011" xr:uid="{00000000-0005-0000-0000-000016320000}"/>
    <cellStyle name="20% - Accent1 2 5 2 4 2 2 2 2 2" xfId="13012" xr:uid="{00000000-0005-0000-0000-000017320000}"/>
    <cellStyle name="20% - Accent1 2 5 2 4 2 2 2 3" xfId="13013" xr:uid="{00000000-0005-0000-0000-000018320000}"/>
    <cellStyle name="20% - Accent1 2 5 2 4 2 2 3" xfId="13014" xr:uid="{00000000-0005-0000-0000-000019320000}"/>
    <cellStyle name="20% - Accent1 2 5 2 4 2 2 3 2" xfId="13015" xr:uid="{00000000-0005-0000-0000-00001A320000}"/>
    <cellStyle name="20% - Accent1 2 5 2 4 2 2 4" xfId="13016" xr:uid="{00000000-0005-0000-0000-00001B320000}"/>
    <cellStyle name="20% - Accent1 2 5 2 4 2 3" xfId="13017" xr:uid="{00000000-0005-0000-0000-00001C320000}"/>
    <cellStyle name="20% - Accent1 2 5 2 4 2 3 2" xfId="13018" xr:uid="{00000000-0005-0000-0000-00001D320000}"/>
    <cellStyle name="20% - Accent1 2 5 2 4 2 3 2 2" xfId="13019" xr:uid="{00000000-0005-0000-0000-00001E320000}"/>
    <cellStyle name="20% - Accent1 2 5 2 4 2 3 2 2 2" xfId="13020" xr:uid="{00000000-0005-0000-0000-00001F320000}"/>
    <cellStyle name="20% - Accent1 2 5 2 4 2 3 2 3" xfId="13021" xr:uid="{00000000-0005-0000-0000-000020320000}"/>
    <cellStyle name="20% - Accent1 2 5 2 4 2 3 3" xfId="13022" xr:uid="{00000000-0005-0000-0000-000021320000}"/>
    <cellStyle name="20% - Accent1 2 5 2 4 2 3 3 2" xfId="13023" xr:uid="{00000000-0005-0000-0000-000022320000}"/>
    <cellStyle name="20% - Accent1 2 5 2 4 2 3 4" xfId="13024" xr:uid="{00000000-0005-0000-0000-000023320000}"/>
    <cellStyle name="20% - Accent1 2 5 2 4 2 4" xfId="13025" xr:uid="{00000000-0005-0000-0000-000024320000}"/>
    <cellStyle name="20% - Accent1 2 5 2 4 2 4 2" xfId="13026" xr:uid="{00000000-0005-0000-0000-000025320000}"/>
    <cellStyle name="20% - Accent1 2 5 2 4 2 4 2 2" xfId="13027" xr:uid="{00000000-0005-0000-0000-000026320000}"/>
    <cellStyle name="20% - Accent1 2 5 2 4 2 4 2 2 2" xfId="13028" xr:uid="{00000000-0005-0000-0000-000027320000}"/>
    <cellStyle name="20% - Accent1 2 5 2 4 2 4 2 3" xfId="13029" xr:uid="{00000000-0005-0000-0000-000028320000}"/>
    <cellStyle name="20% - Accent1 2 5 2 4 2 4 3" xfId="13030" xr:uid="{00000000-0005-0000-0000-000029320000}"/>
    <cellStyle name="20% - Accent1 2 5 2 4 2 4 3 2" xfId="13031" xr:uid="{00000000-0005-0000-0000-00002A320000}"/>
    <cellStyle name="20% - Accent1 2 5 2 4 2 4 4" xfId="13032" xr:uid="{00000000-0005-0000-0000-00002B320000}"/>
    <cellStyle name="20% - Accent1 2 5 2 4 2 5" xfId="13033" xr:uid="{00000000-0005-0000-0000-00002C320000}"/>
    <cellStyle name="20% - Accent1 2 5 2 4 2 5 2" xfId="13034" xr:uid="{00000000-0005-0000-0000-00002D320000}"/>
    <cellStyle name="20% - Accent1 2 5 2 4 2 5 2 2" xfId="13035" xr:uid="{00000000-0005-0000-0000-00002E320000}"/>
    <cellStyle name="20% - Accent1 2 5 2 4 2 5 3" xfId="13036" xr:uid="{00000000-0005-0000-0000-00002F320000}"/>
    <cellStyle name="20% - Accent1 2 5 2 4 2 6" xfId="13037" xr:uid="{00000000-0005-0000-0000-000030320000}"/>
    <cellStyle name="20% - Accent1 2 5 2 4 2 6 2" xfId="13038" xr:uid="{00000000-0005-0000-0000-000031320000}"/>
    <cellStyle name="20% - Accent1 2 5 2 4 2 6 2 2" xfId="13039" xr:uid="{00000000-0005-0000-0000-000032320000}"/>
    <cellStyle name="20% - Accent1 2 5 2 4 2 6 3" xfId="13040" xr:uid="{00000000-0005-0000-0000-000033320000}"/>
    <cellStyle name="20% - Accent1 2 5 2 4 2 7" xfId="13041" xr:uid="{00000000-0005-0000-0000-000034320000}"/>
    <cellStyle name="20% - Accent1 2 5 2 4 2 7 2" xfId="13042" xr:uid="{00000000-0005-0000-0000-000035320000}"/>
    <cellStyle name="20% - Accent1 2 5 2 4 2 8" xfId="13043" xr:uid="{00000000-0005-0000-0000-000036320000}"/>
    <cellStyle name="20% - Accent1 2 5 2 4 2 8 2" xfId="13044" xr:uid="{00000000-0005-0000-0000-000037320000}"/>
    <cellStyle name="20% - Accent1 2 5 2 4 2 9" xfId="13045" xr:uid="{00000000-0005-0000-0000-000038320000}"/>
    <cellStyle name="20% - Accent1 2 5 2 4 3" xfId="13046" xr:uid="{00000000-0005-0000-0000-000039320000}"/>
    <cellStyle name="20% - Accent1 2 5 2 4 3 2" xfId="13047" xr:uid="{00000000-0005-0000-0000-00003A320000}"/>
    <cellStyle name="20% - Accent1 2 5 2 4 3 2 2" xfId="13048" xr:uid="{00000000-0005-0000-0000-00003B320000}"/>
    <cellStyle name="20% - Accent1 2 5 2 4 3 2 2 2" xfId="13049" xr:uid="{00000000-0005-0000-0000-00003C320000}"/>
    <cellStyle name="20% - Accent1 2 5 2 4 3 2 2 2 2" xfId="13050" xr:uid="{00000000-0005-0000-0000-00003D320000}"/>
    <cellStyle name="20% - Accent1 2 5 2 4 3 2 2 3" xfId="13051" xr:uid="{00000000-0005-0000-0000-00003E320000}"/>
    <cellStyle name="20% - Accent1 2 5 2 4 3 2 3" xfId="13052" xr:uid="{00000000-0005-0000-0000-00003F320000}"/>
    <cellStyle name="20% - Accent1 2 5 2 4 3 2 3 2" xfId="13053" xr:uid="{00000000-0005-0000-0000-000040320000}"/>
    <cellStyle name="20% - Accent1 2 5 2 4 3 2 4" xfId="13054" xr:uid="{00000000-0005-0000-0000-000041320000}"/>
    <cellStyle name="20% - Accent1 2 5 2 4 3 3" xfId="13055" xr:uid="{00000000-0005-0000-0000-000042320000}"/>
    <cellStyle name="20% - Accent1 2 5 2 4 3 3 2" xfId="13056" xr:uid="{00000000-0005-0000-0000-000043320000}"/>
    <cellStyle name="20% - Accent1 2 5 2 4 3 3 2 2" xfId="13057" xr:uid="{00000000-0005-0000-0000-000044320000}"/>
    <cellStyle name="20% - Accent1 2 5 2 4 3 3 2 2 2" xfId="13058" xr:uid="{00000000-0005-0000-0000-000045320000}"/>
    <cellStyle name="20% - Accent1 2 5 2 4 3 3 2 3" xfId="13059" xr:uid="{00000000-0005-0000-0000-000046320000}"/>
    <cellStyle name="20% - Accent1 2 5 2 4 3 3 3" xfId="13060" xr:uid="{00000000-0005-0000-0000-000047320000}"/>
    <cellStyle name="20% - Accent1 2 5 2 4 3 3 3 2" xfId="13061" xr:uid="{00000000-0005-0000-0000-000048320000}"/>
    <cellStyle name="20% - Accent1 2 5 2 4 3 3 4" xfId="13062" xr:uid="{00000000-0005-0000-0000-000049320000}"/>
    <cellStyle name="20% - Accent1 2 5 2 4 3 4" xfId="13063" xr:uid="{00000000-0005-0000-0000-00004A320000}"/>
    <cellStyle name="20% - Accent1 2 5 2 4 3 4 2" xfId="13064" xr:uid="{00000000-0005-0000-0000-00004B320000}"/>
    <cellStyle name="20% - Accent1 2 5 2 4 3 4 2 2" xfId="13065" xr:uid="{00000000-0005-0000-0000-00004C320000}"/>
    <cellStyle name="20% - Accent1 2 5 2 4 3 4 2 2 2" xfId="13066" xr:uid="{00000000-0005-0000-0000-00004D320000}"/>
    <cellStyle name="20% - Accent1 2 5 2 4 3 4 2 3" xfId="13067" xr:uid="{00000000-0005-0000-0000-00004E320000}"/>
    <cellStyle name="20% - Accent1 2 5 2 4 3 4 3" xfId="13068" xr:uid="{00000000-0005-0000-0000-00004F320000}"/>
    <cellStyle name="20% - Accent1 2 5 2 4 3 4 3 2" xfId="13069" xr:uid="{00000000-0005-0000-0000-000050320000}"/>
    <cellStyle name="20% - Accent1 2 5 2 4 3 4 4" xfId="13070" xr:uid="{00000000-0005-0000-0000-000051320000}"/>
    <cellStyle name="20% - Accent1 2 5 2 4 3 5" xfId="13071" xr:uid="{00000000-0005-0000-0000-000052320000}"/>
    <cellStyle name="20% - Accent1 2 5 2 4 3 5 2" xfId="13072" xr:uid="{00000000-0005-0000-0000-000053320000}"/>
    <cellStyle name="20% - Accent1 2 5 2 4 3 5 2 2" xfId="13073" xr:uid="{00000000-0005-0000-0000-000054320000}"/>
    <cellStyle name="20% - Accent1 2 5 2 4 3 5 3" xfId="13074" xr:uid="{00000000-0005-0000-0000-000055320000}"/>
    <cellStyle name="20% - Accent1 2 5 2 4 3 6" xfId="13075" xr:uid="{00000000-0005-0000-0000-000056320000}"/>
    <cellStyle name="20% - Accent1 2 5 2 4 3 6 2" xfId="13076" xr:uid="{00000000-0005-0000-0000-000057320000}"/>
    <cellStyle name="20% - Accent1 2 5 2 4 3 6 2 2" xfId="13077" xr:uid="{00000000-0005-0000-0000-000058320000}"/>
    <cellStyle name="20% - Accent1 2 5 2 4 3 6 3" xfId="13078" xr:uid="{00000000-0005-0000-0000-000059320000}"/>
    <cellStyle name="20% - Accent1 2 5 2 4 3 7" xfId="13079" xr:uid="{00000000-0005-0000-0000-00005A320000}"/>
    <cellStyle name="20% - Accent1 2 5 2 4 3 7 2" xfId="13080" xr:uid="{00000000-0005-0000-0000-00005B320000}"/>
    <cellStyle name="20% - Accent1 2 5 2 4 3 8" xfId="13081" xr:uid="{00000000-0005-0000-0000-00005C320000}"/>
    <cellStyle name="20% - Accent1 2 5 2 4 3 8 2" xfId="13082" xr:uid="{00000000-0005-0000-0000-00005D320000}"/>
    <cellStyle name="20% - Accent1 2 5 2 4 3 9" xfId="13083" xr:uid="{00000000-0005-0000-0000-00005E320000}"/>
    <cellStyle name="20% - Accent1 2 5 2 4 4" xfId="13084" xr:uid="{00000000-0005-0000-0000-00005F320000}"/>
    <cellStyle name="20% - Accent1 2 5 2 4 4 2" xfId="13085" xr:uid="{00000000-0005-0000-0000-000060320000}"/>
    <cellStyle name="20% - Accent1 2 5 2 4 4 2 2" xfId="13086" xr:uid="{00000000-0005-0000-0000-000061320000}"/>
    <cellStyle name="20% - Accent1 2 5 2 4 4 2 2 2" xfId="13087" xr:uid="{00000000-0005-0000-0000-000062320000}"/>
    <cellStyle name="20% - Accent1 2 5 2 4 4 2 3" xfId="13088" xr:uid="{00000000-0005-0000-0000-000063320000}"/>
    <cellStyle name="20% - Accent1 2 5 2 4 4 3" xfId="13089" xr:uid="{00000000-0005-0000-0000-000064320000}"/>
    <cellStyle name="20% - Accent1 2 5 2 4 4 3 2" xfId="13090" xr:uid="{00000000-0005-0000-0000-000065320000}"/>
    <cellStyle name="20% - Accent1 2 5 2 4 4 4" xfId="13091" xr:uid="{00000000-0005-0000-0000-000066320000}"/>
    <cellStyle name="20% - Accent1 2 5 2 4 5" xfId="13092" xr:uid="{00000000-0005-0000-0000-000067320000}"/>
    <cellStyle name="20% - Accent1 2 5 2 4 5 2" xfId="13093" xr:uid="{00000000-0005-0000-0000-000068320000}"/>
    <cellStyle name="20% - Accent1 2 5 2 4 5 2 2" xfId="13094" xr:uid="{00000000-0005-0000-0000-000069320000}"/>
    <cellStyle name="20% - Accent1 2 5 2 4 5 2 2 2" xfId="13095" xr:uid="{00000000-0005-0000-0000-00006A320000}"/>
    <cellStyle name="20% - Accent1 2 5 2 4 5 2 3" xfId="13096" xr:uid="{00000000-0005-0000-0000-00006B320000}"/>
    <cellStyle name="20% - Accent1 2 5 2 4 5 3" xfId="13097" xr:uid="{00000000-0005-0000-0000-00006C320000}"/>
    <cellStyle name="20% - Accent1 2 5 2 4 5 3 2" xfId="13098" xr:uid="{00000000-0005-0000-0000-00006D320000}"/>
    <cellStyle name="20% - Accent1 2 5 2 4 5 4" xfId="13099" xr:uid="{00000000-0005-0000-0000-00006E320000}"/>
    <cellStyle name="20% - Accent1 2 5 2 4 6" xfId="13100" xr:uid="{00000000-0005-0000-0000-00006F320000}"/>
    <cellStyle name="20% - Accent1 2 5 2 4 6 2" xfId="13101" xr:uid="{00000000-0005-0000-0000-000070320000}"/>
    <cellStyle name="20% - Accent1 2 5 2 4 6 2 2" xfId="13102" xr:uid="{00000000-0005-0000-0000-000071320000}"/>
    <cellStyle name="20% - Accent1 2 5 2 4 6 2 2 2" xfId="13103" xr:uid="{00000000-0005-0000-0000-000072320000}"/>
    <cellStyle name="20% - Accent1 2 5 2 4 6 2 3" xfId="13104" xr:uid="{00000000-0005-0000-0000-000073320000}"/>
    <cellStyle name="20% - Accent1 2 5 2 4 6 3" xfId="13105" xr:uid="{00000000-0005-0000-0000-000074320000}"/>
    <cellStyle name="20% - Accent1 2 5 2 4 6 3 2" xfId="13106" xr:uid="{00000000-0005-0000-0000-000075320000}"/>
    <cellStyle name="20% - Accent1 2 5 2 4 6 4" xfId="13107" xr:uid="{00000000-0005-0000-0000-000076320000}"/>
    <cellStyle name="20% - Accent1 2 5 2 4 7" xfId="13108" xr:uid="{00000000-0005-0000-0000-000077320000}"/>
    <cellStyle name="20% - Accent1 2 5 2 4 7 2" xfId="13109" xr:uid="{00000000-0005-0000-0000-000078320000}"/>
    <cellStyle name="20% - Accent1 2 5 2 4 7 2 2" xfId="13110" xr:uid="{00000000-0005-0000-0000-000079320000}"/>
    <cellStyle name="20% - Accent1 2 5 2 4 7 3" xfId="13111" xr:uid="{00000000-0005-0000-0000-00007A320000}"/>
    <cellStyle name="20% - Accent1 2 5 2 4 8" xfId="13112" xr:uid="{00000000-0005-0000-0000-00007B320000}"/>
    <cellStyle name="20% - Accent1 2 5 2 4 8 2" xfId="13113" xr:uid="{00000000-0005-0000-0000-00007C320000}"/>
    <cellStyle name="20% - Accent1 2 5 2 4 8 2 2" xfId="13114" xr:uid="{00000000-0005-0000-0000-00007D320000}"/>
    <cellStyle name="20% - Accent1 2 5 2 4 8 3" xfId="13115" xr:uid="{00000000-0005-0000-0000-00007E320000}"/>
    <cellStyle name="20% - Accent1 2 5 2 4 9" xfId="13116" xr:uid="{00000000-0005-0000-0000-00007F320000}"/>
    <cellStyle name="20% - Accent1 2 5 2 4 9 2" xfId="13117" xr:uid="{00000000-0005-0000-0000-000080320000}"/>
    <cellStyle name="20% - Accent1 2 5 2 5" xfId="13118" xr:uid="{00000000-0005-0000-0000-000081320000}"/>
    <cellStyle name="20% - Accent1 2 5 2 5 10" xfId="13119" xr:uid="{00000000-0005-0000-0000-000082320000}"/>
    <cellStyle name="20% - Accent1 2 5 2 5 10 2" xfId="13120" xr:uid="{00000000-0005-0000-0000-000083320000}"/>
    <cellStyle name="20% - Accent1 2 5 2 5 11" xfId="13121" xr:uid="{00000000-0005-0000-0000-000084320000}"/>
    <cellStyle name="20% - Accent1 2 5 2 5 2" xfId="13122" xr:uid="{00000000-0005-0000-0000-000085320000}"/>
    <cellStyle name="20% - Accent1 2 5 2 5 2 2" xfId="13123" xr:uid="{00000000-0005-0000-0000-000086320000}"/>
    <cellStyle name="20% - Accent1 2 5 2 5 2 2 2" xfId="13124" xr:uid="{00000000-0005-0000-0000-000087320000}"/>
    <cellStyle name="20% - Accent1 2 5 2 5 2 2 2 2" xfId="13125" xr:uid="{00000000-0005-0000-0000-000088320000}"/>
    <cellStyle name="20% - Accent1 2 5 2 5 2 2 2 2 2" xfId="13126" xr:uid="{00000000-0005-0000-0000-000089320000}"/>
    <cellStyle name="20% - Accent1 2 5 2 5 2 2 2 3" xfId="13127" xr:uid="{00000000-0005-0000-0000-00008A320000}"/>
    <cellStyle name="20% - Accent1 2 5 2 5 2 2 3" xfId="13128" xr:uid="{00000000-0005-0000-0000-00008B320000}"/>
    <cellStyle name="20% - Accent1 2 5 2 5 2 2 3 2" xfId="13129" xr:uid="{00000000-0005-0000-0000-00008C320000}"/>
    <cellStyle name="20% - Accent1 2 5 2 5 2 2 4" xfId="13130" xr:uid="{00000000-0005-0000-0000-00008D320000}"/>
    <cellStyle name="20% - Accent1 2 5 2 5 2 3" xfId="13131" xr:uid="{00000000-0005-0000-0000-00008E320000}"/>
    <cellStyle name="20% - Accent1 2 5 2 5 2 3 2" xfId="13132" xr:uid="{00000000-0005-0000-0000-00008F320000}"/>
    <cellStyle name="20% - Accent1 2 5 2 5 2 3 2 2" xfId="13133" xr:uid="{00000000-0005-0000-0000-000090320000}"/>
    <cellStyle name="20% - Accent1 2 5 2 5 2 3 2 2 2" xfId="13134" xr:uid="{00000000-0005-0000-0000-000091320000}"/>
    <cellStyle name="20% - Accent1 2 5 2 5 2 3 2 3" xfId="13135" xr:uid="{00000000-0005-0000-0000-000092320000}"/>
    <cellStyle name="20% - Accent1 2 5 2 5 2 3 3" xfId="13136" xr:uid="{00000000-0005-0000-0000-000093320000}"/>
    <cellStyle name="20% - Accent1 2 5 2 5 2 3 3 2" xfId="13137" xr:uid="{00000000-0005-0000-0000-000094320000}"/>
    <cellStyle name="20% - Accent1 2 5 2 5 2 3 4" xfId="13138" xr:uid="{00000000-0005-0000-0000-000095320000}"/>
    <cellStyle name="20% - Accent1 2 5 2 5 2 4" xfId="13139" xr:uid="{00000000-0005-0000-0000-000096320000}"/>
    <cellStyle name="20% - Accent1 2 5 2 5 2 4 2" xfId="13140" xr:uid="{00000000-0005-0000-0000-000097320000}"/>
    <cellStyle name="20% - Accent1 2 5 2 5 2 4 2 2" xfId="13141" xr:uid="{00000000-0005-0000-0000-000098320000}"/>
    <cellStyle name="20% - Accent1 2 5 2 5 2 4 2 2 2" xfId="13142" xr:uid="{00000000-0005-0000-0000-000099320000}"/>
    <cellStyle name="20% - Accent1 2 5 2 5 2 4 2 3" xfId="13143" xr:uid="{00000000-0005-0000-0000-00009A320000}"/>
    <cellStyle name="20% - Accent1 2 5 2 5 2 4 3" xfId="13144" xr:uid="{00000000-0005-0000-0000-00009B320000}"/>
    <cellStyle name="20% - Accent1 2 5 2 5 2 4 3 2" xfId="13145" xr:uid="{00000000-0005-0000-0000-00009C320000}"/>
    <cellStyle name="20% - Accent1 2 5 2 5 2 4 4" xfId="13146" xr:uid="{00000000-0005-0000-0000-00009D320000}"/>
    <cellStyle name="20% - Accent1 2 5 2 5 2 5" xfId="13147" xr:uid="{00000000-0005-0000-0000-00009E320000}"/>
    <cellStyle name="20% - Accent1 2 5 2 5 2 5 2" xfId="13148" xr:uid="{00000000-0005-0000-0000-00009F320000}"/>
    <cellStyle name="20% - Accent1 2 5 2 5 2 5 2 2" xfId="13149" xr:uid="{00000000-0005-0000-0000-0000A0320000}"/>
    <cellStyle name="20% - Accent1 2 5 2 5 2 5 3" xfId="13150" xr:uid="{00000000-0005-0000-0000-0000A1320000}"/>
    <cellStyle name="20% - Accent1 2 5 2 5 2 6" xfId="13151" xr:uid="{00000000-0005-0000-0000-0000A2320000}"/>
    <cellStyle name="20% - Accent1 2 5 2 5 2 6 2" xfId="13152" xr:uid="{00000000-0005-0000-0000-0000A3320000}"/>
    <cellStyle name="20% - Accent1 2 5 2 5 2 6 2 2" xfId="13153" xr:uid="{00000000-0005-0000-0000-0000A4320000}"/>
    <cellStyle name="20% - Accent1 2 5 2 5 2 6 3" xfId="13154" xr:uid="{00000000-0005-0000-0000-0000A5320000}"/>
    <cellStyle name="20% - Accent1 2 5 2 5 2 7" xfId="13155" xr:uid="{00000000-0005-0000-0000-0000A6320000}"/>
    <cellStyle name="20% - Accent1 2 5 2 5 2 7 2" xfId="13156" xr:uid="{00000000-0005-0000-0000-0000A7320000}"/>
    <cellStyle name="20% - Accent1 2 5 2 5 2 8" xfId="13157" xr:uid="{00000000-0005-0000-0000-0000A8320000}"/>
    <cellStyle name="20% - Accent1 2 5 2 5 2 8 2" xfId="13158" xr:uid="{00000000-0005-0000-0000-0000A9320000}"/>
    <cellStyle name="20% - Accent1 2 5 2 5 2 9" xfId="13159" xr:uid="{00000000-0005-0000-0000-0000AA320000}"/>
    <cellStyle name="20% - Accent1 2 5 2 5 3" xfId="13160" xr:uid="{00000000-0005-0000-0000-0000AB320000}"/>
    <cellStyle name="20% - Accent1 2 5 2 5 3 2" xfId="13161" xr:uid="{00000000-0005-0000-0000-0000AC320000}"/>
    <cellStyle name="20% - Accent1 2 5 2 5 3 2 2" xfId="13162" xr:uid="{00000000-0005-0000-0000-0000AD320000}"/>
    <cellStyle name="20% - Accent1 2 5 2 5 3 2 2 2" xfId="13163" xr:uid="{00000000-0005-0000-0000-0000AE320000}"/>
    <cellStyle name="20% - Accent1 2 5 2 5 3 2 2 2 2" xfId="13164" xr:uid="{00000000-0005-0000-0000-0000AF320000}"/>
    <cellStyle name="20% - Accent1 2 5 2 5 3 2 2 3" xfId="13165" xr:uid="{00000000-0005-0000-0000-0000B0320000}"/>
    <cellStyle name="20% - Accent1 2 5 2 5 3 2 3" xfId="13166" xr:uid="{00000000-0005-0000-0000-0000B1320000}"/>
    <cellStyle name="20% - Accent1 2 5 2 5 3 2 3 2" xfId="13167" xr:uid="{00000000-0005-0000-0000-0000B2320000}"/>
    <cellStyle name="20% - Accent1 2 5 2 5 3 2 4" xfId="13168" xr:uid="{00000000-0005-0000-0000-0000B3320000}"/>
    <cellStyle name="20% - Accent1 2 5 2 5 3 3" xfId="13169" xr:uid="{00000000-0005-0000-0000-0000B4320000}"/>
    <cellStyle name="20% - Accent1 2 5 2 5 3 3 2" xfId="13170" xr:uid="{00000000-0005-0000-0000-0000B5320000}"/>
    <cellStyle name="20% - Accent1 2 5 2 5 3 3 2 2" xfId="13171" xr:uid="{00000000-0005-0000-0000-0000B6320000}"/>
    <cellStyle name="20% - Accent1 2 5 2 5 3 3 2 2 2" xfId="13172" xr:uid="{00000000-0005-0000-0000-0000B7320000}"/>
    <cellStyle name="20% - Accent1 2 5 2 5 3 3 2 3" xfId="13173" xr:uid="{00000000-0005-0000-0000-0000B8320000}"/>
    <cellStyle name="20% - Accent1 2 5 2 5 3 3 3" xfId="13174" xr:uid="{00000000-0005-0000-0000-0000B9320000}"/>
    <cellStyle name="20% - Accent1 2 5 2 5 3 3 3 2" xfId="13175" xr:uid="{00000000-0005-0000-0000-0000BA320000}"/>
    <cellStyle name="20% - Accent1 2 5 2 5 3 3 4" xfId="13176" xr:uid="{00000000-0005-0000-0000-0000BB320000}"/>
    <cellStyle name="20% - Accent1 2 5 2 5 3 4" xfId="13177" xr:uid="{00000000-0005-0000-0000-0000BC320000}"/>
    <cellStyle name="20% - Accent1 2 5 2 5 3 4 2" xfId="13178" xr:uid="{00000000-0005-0000-0000-0000BD320000}"/>
    <cellStyle name="20% - Accent1 2 5 2 5 3 4 2 2" xfId="13179" xr:uid="{00000000-0005-0000-0000-0000BE320000}"/>
    <cellStyle name="20% - Accent1 2 5 2 5 3 4 2 2 2" xfId="13180" xr:uid="{00000000-0005-0000-0000-0000BF320000}"/>
    <cellStyle name="20% - Accent1 2 5 2 5 3 4 2 3" xfId="13181" xr:uid="{00000000-0005-0000-0000-0000C0320000}"/>
    <cellStyle name="20% - Accent1 2 5 2 5 3 4 3" xfId="13182" xr:uid="{00000000-0005-0000-0000-0000C1320000}"/>
    <cellStyle name="20% - Accent1 2 5 2 5 3 4 3 2" xfId="13183" xr:uid="{00000000-0005-0000-0000-0000C2320000}"/>
    <cellStyle name="20% - Accent1 2 5 2 5 3 4 4" xfId="13184" xr:uid="{00000000-0005-0000-0000-0000C3320000}"/>
    <cellStyle name="20% - Accent1 2 5 2 5 3 5" xfId="13185" xr:uid="{00000000-0005-0000-0000-0000C4320000}"/>
    <cellStyle name="20% - Accent1 2 5 2 5 3 5 2" xfId="13186" xr:uid="{00000000-0005-0000-0000-0000C5320000}"/>
    <cellStyle name="20% - Accent1 2 5 2 5 3 5 2 2" xfId="13187" xr:uid="{00000000-0005-0000-0000-0000C6320000}"/>
    <cellStyle name="20% - Accent1 2 5 2 5 3 5 3" xfId="13188" xr:uid="{00000000-0005-0000-0000-0000C7320000}"/>
    <cellStyle name="20% - Accent1 2 5 2 5 3 6" xfId="13189" xr:uid="{00000000-0005-0000-0000-0000C8320000}"/>
    <cellStyle name="20% - Accent1 2 5 2 5 3 6 2" xfId="13190" xr:uid="{00000000-0005-0000-0000-0000C9320000}"/>
    <cellStyle name="20% - Accent1 2 5 2 5 3 6 2 2" xfId="13191" xr:uid="{00000000-0005-0000-0000-0000CA320000}"/>
    <cellStyle name="20% - Accent1 2 5 2 5 3 6 3" xfId="13192" xr:uid="{00000000-0005-0000-0000-0000CB320000}"/>
    <cellStyle name="20% - Accent1 2 5 2 5 3 7" xfId="13193" xr:uid="{00000000-0005-0000-0000-0000CC320000}"/>
    <cellStyle name="20% - Accent1 2 5 2 5 3 7 2" xfId="13194" xr:uid="{00000000-0005-0000-0000-0000CD320000}"/>
    <cellStyle name="20% - Accent1 2 5 2 5 3 8" xfId="13195" xr:uid="{00000000-0005-0000-0000-0000CE320000}"/>
    <cellStyle name="20% - Accent1 2 5 2 5 3 8 2" xfId="13196" xr:uid="{00000000-0005-0000-0000-0000CF320000}"/>
    <cellStyle name="20% - Accent1 2 5 2 5 3 9" xfId="13197" xr:uid="{00000000-0005-0000-0000-0000D0320000}"/>
    <cellStyle name="20% - Accent1 2 5 2 5 4" xfId="13198" xr:uid="{00000000-0005-0000-0000-0000D1320000}"/>
    <cellStyle name="20% - Accent1 2 5 2 5 4 2" xfId="13199" xr:uid="{00000000-0005-0000-0000-0000D2320000}"/>
    <cellStyle name="20% - Accent1 2 5 2 5 4 2 2" xfId="13200" xr:uid="{00000000-0005-0000-0000-0000D3320000}"/>
    <cellStyle name="20% - Accent1 2 5 2 5 4 2 2 2" xfId="13201" xr:uid="{00000000-0005-0000-0000-0000D4320000}"/>
    <cellStyle name="20% - Accent1 2 5 2 5 4 2 3" xfId="13202" xr:uid="{00000000-0005-0000-0000-0000D5320000}"/>
    <cellStyle name="20% - Accent1 2 5 2 5 4 3" xfId="13203" xr:uid="{00000000-0005-0000-0000-0000D6320000}"/>
    <cellStyle name="20% - Accent1 2 5 2 5 4 3 2" xfId="13204" xr:uid="{00000000-0005-0000-0000-0000D7320000}"/>
    <cellStyle name="20% - Accent1 2 5 2 5 4 4" xfId="13205" xr:uid="{00000000-0005-0000-0000-0000D8320000}"/>
    <cellStyle name="20% - Accent1 2 5 2 5 5" xfId="13206" xr:uid="{00000000-0005-0000-0000-0000D9320000}"/>
    <cellStyle name="20% - Accent1 2 5 2 5 5 2" xfId="13207" xr:uid="{00000000-0005-0000-0000-0000DA320000}"/>
    <cellStyle name="20% - Accent1 2 5 2 5 5 2 2" xfId="13208" xr:uid="{00000000-0005-0000-0000-0000DB320000}"/>
    <cellStyle name="20% - Accent1 2 5 2 5 5 2 2 2" xfId="13209" xr:uid="{00000000-0005-0000-0000-0000DC320000}"/>
    <cellStyle name="20% - Accent1 2 5 2 5 5 2 3" xfId="13210" xr:uid="{00000000-0005-0000-0000-0000DD320000}"/>
    <cellStyle name="20% - Accent1 2 5 2 5 5 3" xfId="13211" xr:uid="{00000000-0005-0000-0000-0000DE320000}"/>
    <cellStyle name="20% - Accent1 2 5 2 5 5 3 2" xfId="13212" xr:uid="{00000000-0005-0000-0000-0000DF320000}"/>
    <cellStyle name="20% - Accent1 2 5 2 5 5 4" xfId="13213" xr:uid="{00000000-0005-0000-0000-0000E0320000}"/>
    <cellStyle name="20% - Accent1 2 5 2 5 6" xfId="13214" xr:uid="{00000000-0005-0000-0000-0000E1320000}"/>
    <cellStyle name="20% - Accent1 2 5 2 5 6 2" xfId="13215" xr:uid="{00000000-0005-0000-0000-0000E2320000}"/>
    <cellStyle name="20% - Accent1 2 5 2 5 6 2 2" xfId="13216" xr:uid="{00000000-0005-0000-0000-0000E3320000}"/>
    <cellStyle name="20% - Accent1 2 5 2 5 6 2 2 2" xfId="13217" xr:uid="{00000000-0005-0000-0000-0000E4320000}"/>
    <cellStyle name="20% - Accent1 2 5 2 5 6 2 3" xfId="13218" xr:uid="{00000000-0005-0000-0000-0000E5320000}"/>
    <cellStyle name="20% - Accent1 2 5 2 5 6 3" xfId="13219" xr:uid="{00000000-0005-0000-0000-0000E6320000}"/>
    <cellStyle name="20% - Accent1 2 5 2 5 6 3 2" xfId="13220" xr:uid="{00000000-0005-0000-0000-0000E7320000}"/>
    <cellStyle name="20% - Accent1 2 5 2 5 6 4" xfId="13221" xr:uid="{00000000-0005-0000-0000-0000E8320000}"/>
    <cellStyle name="20% - Accent1 2 5 2 5 7" xfId="13222" xr:uid="{00000000-0005-0000-0000-0000E9320000}"/>
    <cellStyle name="20% - Accent1 2 5 2 5 7 2" xfId="13223" xr:uid="{00000000-0005-0000-0000-0000EA320000}"/>
    <cellStyle name="20% - Accent1 2 5 2 5 7 2 2" xfId="13224" xr:uid="{00000000-0005-0000-0000-0000EB320000}"/>
    <cellStyle name="20% - Accent1 2 5 2 5 7 3" xfId="13225" xr:uid="{00000000-0005-0000-0000-0000EC320000}"/>
    <cellStyle name="20% - Accent1 2 5 2 5 8" xfId="13226" xr:uid="{00000000-0005-0000-0000-0000ED320000}"/>
    <cellStyle name="20% - Accent1 2 5 2 5 8 2" xfId="13227" xr:uid="{00000000-0005-0000-0000-0000EE320000}"/>
    <cellStyle name="20% - Accent1 2 5 2 5 8 2 2" xfId="13228" xr:uid="{00000000-0005-0000-0000-0000EF320000}"/>
    <cellStyle name="20% - Accent1 2 5 2 5 8 3" xfId="13229" xr:uid="{00000000-0005-0000-0000-0000F0320000}"/>
    <cellStyle name="20% - Accent1 2 5 2 5 9" xfId="13230" xr:uid="{00000000-0005-0000-0000-0000F1320000}"/>
    <cellStyle name="20% - Accent1 2 5 2 5 9 2" xfId="13231" xr:uid="{00000000-0005-0000-0000-0000F2320000}"/>
    <cellStyle name="20% - Accent1 2 5 2 6" xfId="13232" xr:uid="{00000000-0005-0000-0000-0000F3320000}"/>
    <cellStyle name="20% - Accent1 2 5 2 6 2" xfId="13233" xr:uid="{00000000-0005-0000-0000-0000F4320000}"/>
    <cellStyle name="20% - Accent1 2 5 2 6 2 2" xfId="13234" xr:uid="{00000000-0005-0000-0000-0000F5320000}"/>
    <cellStyle name="20% - Accent1 2 5 2 6 2 2 2" xfId="13235" xr:uid="{00000000-0005-0000-0000-0000F6320000}"/>
    <cellStyle name="20% - Accent1 2 5 2 6 2 2 2 2" xfId="13236" xr:uid="{00000000-0005-0000-0000-0000F7320000}"/>
    <cellStyle name="20% - Accent1 2 5 2 6 2 2 3" xfId="13237" xr:uid="{00000000-0005-0000-0000-0000F8320000}"/>
    <cellStyle name="20% - Accent1 2 5 2 6 2 3" xfId="13238" xr:uid="{00000000-0005-0000-0000-0000F9320000}"/>
    <cellStyle name="20% - Accent1 2 5 2 6 2 3 2" xfId="13239" xr:uid="{00000000-0005-0000-0000-0000FA320000}"/>
    <cellStyle name="20% - Accent1 2 5 2 6 2 4" xfId="13240" xr:uid="{00000000-0005-0000-0000-0000FB320000}"/>
    <cellStyle name="20% - Accent1 2 5 2 6 3" xfId="13241" xr:uid="{00000000-0005-0000-0000-0000FC320000}"/>
    <cellStyle name="20% - Accent1 2 5 2 6 3 2" xfId="13242" xr:uid="{00000000-0005-0000-0000-0000FD320000}"/>
    <cellStyle name="20% - Accent1 2 5 2 6 3 2 2" xfId="13243" xr:uid="{00000000-0005-0000-0000-0000FE320000}"/>
    <cellStyle name="20% - Accent1 2 5 2 6 3 2 2 2" xfId="13244" xr:uid="{00000000-0005-0000-0000-0000FF320000}"/>
    <cellStyle name="20% - Accent1 2 5 2 6 3 2 3" xfId="13245" xr:uid="{00000000-0005-0000-0000-000000330000}"/>
    <cellStyle name="20% - Accent1 2 5 2 6 3 3" xfId="13246" xr:uid="{00000000-0005-0000-0000-000001330000}"/>
    <cellStyle name="20% - Accent1 2 5 2 6 3 3 2" xfId="13247" xr:uid="{00000000-0005-0000-0000-000002330000}"/>
    <cellStyle name="20% - Accent1 2 5 2 6 3 4" xfId="13248" xr:uid="{00000000-0005-0000-0000-000003330000}"/>
    <cellStyle name="20% - Accent1 2 5 2 6 4" xfId="13249" xr:uid="{00000000-0005-0000-0000-000004330000}"/>
    <cellStyle name="20% - Accent1 2 5 2 6 4 2" xfId="13250" xr:uid="{00000000-0005-0000-0000-000005330000}"/>
    <cellStyle name="20% - Accent1 2 5 2 6 4 2 2" xfId="13251" xr:uid="{00000000-0005-0000-0000-000006330000}"/>
    <cellStyle name="20% - Accent1 2 5 2 6 4 2 2 2" xfId="13252" xr:uid="{00000000-0005-0000-0000-000007330000}"/>
    <cellStyle name="20% - Accent1 2 5 2 6 4 2 3" xfId="13253" xr:uid="{00000000-0005-0000-0000-000008330000}"/>
    <cellStyle name="20% - Accent1 2 5 2 6 4 3" xfId="13254" xr:uid="{00000000-0005-0000-0000-000009330000}"/>
    <cellStyle name="20% - Accent1 2 5 2 6 4 3 2" xfId="13255" xr:uid="{00000000-0005-0000-0000-00000A330000}"/>
    <cellStyle name="20% - Accent1 2 5 2 6 4 4" xfId="13256" xr:uid="{00000000-0005-0000-0000-00000B330000}"/>
    <cellStyle name="20% - Accent1 2 5 2 6 5" xfId="13257" xr:uid="{00000000-0005-0000-0000-00000C330000}"/>
    <cellStyle name="20% - Accent1 2 5 2 6 5 2" xfId="13258" xr:uid="{00000000-0005-0000-0000-00000D330000}"/>
    <cellStyle name="20% - Accent1 2 5 2 6 5 2 2" xfId="13259" xr:uid="{00000000-0005-0000-0000-00000E330000}"/>
    <cellStyle name="20% - Accent1 2 5 2 6 5 3" xfId="13260" xr:uid="{00000000-0005-0000-0000-00000F330000}"/>
    <cellStyle name="20% - Accent1 2 5 2 6 6" xfId="13261" xr:uid="{00000000-0005-0000-0000-000010330000}"/>
    <cellStyle name="20% - Accent1 2 5 2 6 6 2" xfId="13262" xr:uid="{00000000-0005-0000-0000-000011330000}"/>
    <cellStyle name="20% - Accent1 2 5 2 6 6 2 2" xfId="13263" xr:uid="{00000000-0005-0000-0000-000012330000}"/>
    <cellStyle name="20% - Accent1 2 5 2 6 6 3" xfId="13264" xr:uid="{00000000-0005-0000-0000-000013330000}"/>
    <cellStyle name="20% - Accent1 2 5 2 6 7" xfId="13265" xr:uid="{00000000-0005-0000-0000-000014330000}"/>
    <cellStyle name="20% - Accent1 2 5 2 6 7 2" xfId="13266" xr:uid="{00000000-0005-0000-0000-000015330000}"/>
    <cellStyle name="20% - Accent1 2 5 2 6 8" xfId="13267" xr:uid="{00000000-0005-0000-0000-000016330000}"/>
    <cellStyle name="20% - Accent1 2 5 2 6 8 2" xfId="13268" xr:uid="{00000000-0005-0000-0000-000017330000}"/>
    <cellStyle name="20% - Accent1 2 5 2 6 9" xfId="13269" xr:uid="{00000000-0005-0000-0000-000018330000}"/>
    <cellStyle name="20% - Accent1 2 5 2 7" xfId="13270" xr:uid="{00000000-0005-0000-0000-000019330000}"/>
    <cellStyle name="20% - Accent1 2 5 2 7 2" xfId="13271" xr:uid="{00000000-0005-0000-0000-00001A330000}"/>
    <cellStyle name="20% - Accent1 2 5 2 7 2 2" xfId="13272" xr:uid="{00000000-0005-0000-0000-00001B330000}"/>
    <cellStyle name="20% - Accent1 2 5 2 7 2 2 2" xfId="13273" xr:uid="{00000000-0005-0000-0000-00001C330000}"/>
    <cellStyle name="20% - Accent1 2 5 2 7 2 2 2 2" xfId="13274" xr:uid="{00000000-0005-0000-0000-00001D330000}"/>
    <cellStyle name="20% - Accent1 2 5 2 7 2 2 3" xfId="13275" xr:uid="{00000000-0005-0000-0000-00001E330000}"/>
    <cellStyle name="20% - Accent1 2 5 2 7 2 3" xfId="13276" xr:uid="{00000000-0005-0000-0000-00001F330000}"/>
    <cellStyle name="20% - Accent1 2 5 2 7 2 3 2" xfId="13277" xr:uid="{00000000-0005-0000-0000-000020330000}"/>
    <cellStyle name="20% - Accent1 2 5 2 7 2 4" xfId="13278" xr:uid="{00000000-0005-0000-0000-000021330000}"/>
    <cellStyle name="20% - Accent1 2 5 2 7 3" xfId="13279" xr:uid="{00000000-0005-0000-0000-000022330000}"/>
    <cellStyle name="20% - Accent1 2 5 2 7 3 2" xfId="13280" xr:uid="{00000000-0005-0000-0000-000023330000}"/>
    <cellStyle name="20% - Accent1 2 5 2 7 3 2 2" xfId="13281" xr:uid="{00000000-0005-0000-0000-000024330000}"/>
    <cellStyle name="20% - Accent1 2 5 2 7 3 2 2 2" xfId="13282" xr:uid="{00000000-0005-0000-0000-000025330000}"/>
    <cellStyle name="20% - Accent1 2 5 2 7 3 2 3" xfId="13283" xr:uid="{00000000-0005-0000-0000-000026330000}"/>
    <cellStyle name="20% - Accent1 2 5 2 7 3 3" xfId="13284" xr:uid="{00000000-0005-0000-0000-000027330000}"/>
    <cellStyle name="20% - Accent1 2 5 2 7 3 3 2" xfId="13285" xr:uid="{00000000-0005-0000-0000-000028330000}"/>
    <cellStyle name="20% - Accent1 2 5 2 7 3 4" xfId="13286" xr:uid="{00000000-0005-0000-0000-000029330000}"/>
    <cellStyle name="20% - Accent1 2 5 2 7 4" xfId="13287" xr:uid="{00000000-0005-0000-0000-00002A330000}"/>
    <cellStyle name="20% - Accent1 2 5 2 7 4 2" xfId="13288" xr:uid="{00000000-0005-0000-0000-00002B330000}"/>
    <cellStyle name="20% - Accent1 2 5 2 7 4 2 2" xfId="13289" xr:uid="{00000000-0005-0000-0000-00002C330000}"/>
    <cellStyle name="20% - Accent1 2 5 2 7 4 2 2 2" xfId="13290" xr:uid="{00000000-0005-0000-0000-00002D330000}"/>
    <cellStyle name="20% - Accent1 2 5 2 7 4 2 3" xfId="13291" xr:uid="{00000000-0005-0000-0000-00002E330000}"/>
    <cellStyle name="20% - Accent1 2 5 2 7 4 3" xfId="13292" xr:uid="{00000000-0005-0000-0000-00002F330000}"/>
    <cellStyle name="20% - Accent1 2 5 2 7 4 3 2" xfId="13293" xr:uid="{00000000-0005-0000-0000-000030330000}"/>
    <cellStyle name="20% - Accent1 2 5 2 7 4 4" xfId="13294" xr:uid="{00000000-0005-0000-0000-000031330000}"/>
    <cellStyle name="20% - Accent1 2 5 2 7 5" xfId="13295" xr:uid="{00000000-0005-0000-0000-000032330000}"/>
    <cellStyle name="20% - Accent1 2 5 2 7 5 2" xfId="13296" xr:uid="{00000000-0005-0000-0000-000033330000}"/>
    <cellStyle name="20% - Accent1 2 5 2 7 5 2 2" xfId="13297" xr:uid="{00000000-0005-0000-0000-000034330000}"/>
    <cellStyle name="20% - Accent1 2 5 2 7 5 3" xfId="13298" xr:uid="{00000000-0005-0000-0000-000035330000}"/>
    <cellStyle name="20% - Accent1 2 5 2 7 6" xfId="13299" xr:uid="{00000000-0005-0000-0000-000036330000}"/>
    <cellStyle name="20% - Accent1 2 5 2 7 6 2" xfId="13300" xr:uid="{00000000-0005-0000-0000-000037330000}"/>
    <cellStyle name="20% - Accent1 2 5 2 7 6 2 2" xfId="13301" xr:uid="{00000000-0005-0000-0000-000038330000}"/>
    <cellStyle name="20% - Accent1 2 5 2 7 6 3" xfId="13302" xr:uid="{00000000-0005-0000-0000-000039330000}"/>
    <cellStyle name="20% - Accent1 2 5 2 7 7" xfId="13303" xr:uid="{00000000-0005-0000-0000-00003A330000}"/>
    <cellStyle name="20% - Accent1 2 5 2 7 7 2" xfId="13304" xr:uid="{00000000-0005-0000-0000-00003B330000}"/>
    <cellStyle name="20% - Accent1 2 5 2 7 8" xfId="13305" xr:uid="{00000000-0005-0000-0000-00003C330000}"/>
    <cellStyle name="20% - Accent1 2 5 2 7 8 2" xfId="13306" xr:uid="{00000000-0005-0000-0000-00003D330000}"/>
    <cellStyle name="20% - Accent1 2 5 2 7 9" xfId="13307" xr:uid="{00000000-0005-0000-0000-00003E330000}"/>
    <cellStyle name="20% - Accent1 2 5 2 8" xfId="13308" xr:uid="{00000000-0005-0000-0000-00003F330000}"/>
    <cellStyle name="20% - Accent1 2 5 2 8 2" xfId="13309" xr:uid="{00000000-0005-0000-0000-000040330000}"/>
    <cellStyle name="20% - Accent1 2 5 2 8 2 2" xfId="13310" xr:uid="{00000000-0005-0000-0000-000041330000}"/>
    <cellStyle name="20% - Accent1 2 5 2 8 2 2 2" xfId="13311" xr:uid="{00000000-0005-0000-0000-000042330000}"/>
    <cellStyle name="20% - Accent1 2 5 2 8 2 3" xfId="13312" xr:uid="{00000000-0005-0000-0000-000043330000}"/>
    <cellStyle name="20% - Accent1 2 5 2 8 3" xfId="13313" xr:uid="{00000000-0005-0000-0000-000044330000}"/>
    <cellStyle name="20% - Accent1 2 5 2 8 3 2" xfId="13314" xr:uid="{00000000-0005-0000-0000-000045330000}"/>
    <cellStyle name="20% - Accent1 2 5 2 8 4" xfId="13315" xr:uid="{00000000-0005-0000-0000-000046330000}"/>
    <cellStyle name="20% - Accent1 2 5 2 9" xfId="13316" xr:uid="{00000000-0005-0000-0000-000047330000}"/>
    <cellStyle name="20% - Accent1 2 5 2 9 2" xfId="13317" xr:uid="{00000000-0005-0000-0000-000048330000}"/>
    <cellStyle name="20% - Accent1 2 5 2 9 2 2" xfId="13318" xr:uid="{00000000-0005-0000-0000-000049330000}"/>
    <cellStyle name="20% - Accent1 2 5 2 9 2 2 2" xfId="13319" xr:uid="{00000000-0005-0000-0000-00004A330000}"/>
    <cellStyle name="20% - Accent1 2 5 2 9 2 3" xfId="13320" xr:uid="{00000000-0005-0000-0000-00004B330000}"/>
    <cellStyle name="20% - Accent1 2 5 2 9 3" xfId="13321" xr:uid="{00000000-0005-0000-0000-00004C330000}"/>
    <cellStyle name="20% - Accent1 2 5 2 9 3 2" xfId="13322" xr:uid="{00000000-0005-0000-0000-00004D330000}"/>
    <cellStyle name="20% - Accent1 2 5 2 9 4" xfId="13323" xr:uid="{00000000-0005-0000-0000-00004E330000}"/>
    <cellStyle name="20% - Accent1 2 5 3" xfId="13324" xr:uid="{00000000-0005-0000-0000-00004F330000}"/>
    <cellStyle name="20% - Accent1 2 5 3 10" xfId="13325" xr:uid="{00000000-0005-0000-0000-000050330000}"/>
    <cellStyle name="20% - Accent1 2 5 3 10 2" xfId="13326" xr:uid="{00000000-0005-0000-0000-000051330000}"/>
    <cellStyle name="20% - Accent1 2 5 3 10 2 2" xfId="13327" xr:uid="{00000000-0005-0000-0000-000052330000}"/>
    <cellStyle name="20% - Accent1 2 5 3 10 3" xfId="13328" xr:uid="{00000000-0005-0000-0000-000053330000}"/>
    <cellStyle name="20% - Accent1 2 5 3 11" xfId="13329" xr:uid="{00000000-0005-0000-0000-000054330000}"/>
    <cellStyle name="20% - Accent1 2 5 3 11 2" xfId="13330" xr:uid="{00000000-0005-0000-0000-000055330000}"/>
    <cellStyle name="20% - Accent1 2 5 3 11 2 2" xfId="13331" xr:uid="{00000000-0005-0000-0000-000056330000}"/>
    <cellStyle name="20% - Accent1 2 5 3 11 3" xfId="13332" xr:uid="{00000000-0005-0000-0000-000057330000}"/>
    <cellStyle name="20% - Accent1 2 5 3 12" xfId="13333" xr:uid="{00000000-0005-0000-0000-000058330000}"/>
    <cellStyle name="20% - Accent1 2 5 3 12 2" xfId="13334" xr:uid="{00000000-0005-0000-0000-000059330000}"/>
    <cellStyle name="20% - Accent1 2 5 3 13" xfId="13335" xr:uid="{00000000-0005-0000-0000-00005A330000}"/>
    <cellStyle name="20% - Accent1 2 5 3 13 2" xfId="13336" xr:uid="{00000000-0005-0000-0000-00005B330000}"/>
    <cellStyle name="20% - Accent1 2 5 3 14" xfId="13337" xr:uid="{00000000-0005-0000-0000-00005C330000}"/>
    <cellStyle name="20% - Accent1 2 5 3 2" xfId="13338" xr:uid="{00000000-0005-0000-0000-00005D330000}"/>
    <cellStyle name="20% - Accent1 2 5 3 2 10" xfId="13339" xr:uid="{00000000-0005-0000-0000-00005E330000}"/>
    <cellStyle name="20% - Accent1 2 5 3 2 10 2" xfId="13340" xr:uid="{00000000-0005-0000-0000-00005F330000}"/>
    <cellStyle name="20% - Accent1 2 5 3 2 11" xfId="13341" xr:uid="{00000000-0005-0000-0000-000060330000}"/>
    <cellStyle name="20% - Accent1 2 5 3 2 2" xfId="13342" xr:uid="{00000000-0005-0000-0000-000061330000}"/>
    <cellStyle name="20% - Accent1 2 5 3 2 2 2" xfId="13343" xr:uid="{00000000-0005-0000-0000-000062330000}"/>
    <cellStyle name="20% - Accent1 2 5 3 2 2 2 2" xfId="13344" xr:uid="{00000000-0005-0000-0000-000063330000}"/>
    <cellStyle name="20% - Accent1 2 5 3 2 2 2 2 2" xfId="13345" xr:uid="{00000000-0005-0000-0000-000064330000}"/>
    <cellStyle name="20% - Accent1 2 5 3 2 2 2 2 2 2" xfId="13346" xr:uid="{00000000-0005-0000-0000-000065330000}"/>
    <cellStyle name="20% - Accent1 2 5 3 2 2 2 2 3" xfId="13347" xr:uid="{00000000-0005-0000-0000-000066330000}"/>
    <cellStyle name="20% - Accent1 2 5 3 2 2 2 3" xfId="13348" xr:uid="{00000000-0005-0000-0000-000067330000}"/>
    <cellStyle name="20% - Accent1 2 5 3 2 2 2 3 2" xfId="13349" xr:uid="{00000000-0005-0000-0000-000068330000}"/>
    <cellStyle name="20% - Accent1 2 5 3 2 2 2 4" xfId="13350" xr:uid="{00000000-0005-0000-0000-000069330000}"/>
    <cellStyle name="20% - Accent1 2 5 3 2 2 3" xfId="13351" xr:uid="{00000000-0005-0000-0000-00006A330000}"/>
    <cellStyle name="20% - Accent1 2 5 3 2 2 3 2" xfId="13352" xr:uid="{00000000-0005-0000-0000-00006B330000}"/>
    <cellStyle name="20% - Accent1 2 5 3 2 2 3 2 2" xfId="13353" xr:uid="{00000000-0005-0000-0000-00006C330000}"/>
    <cellStyle name="20% - Accent1 2 5 3 2 2 3 2 2 2" xfId="13354" xr:uid="{00000000-0005-0000-0000-00006D330000}"/>
    <cellStyle name="20% - Accent1 2 5 3 2 2 3 2 3" xfId="13355" xr:uid="{00000000-0005-0000-0000-00006E330000}"/>
    <cellStyle name="20% - Accent1 2 5 3 2 2 3 3" xfId="13356" xr:uid="{00000000-0005-0000-0000-00006F330000}"/>
    <cellStyle name="20% - Accent1 2 5 3 2 2 3 3 2" xfId="13357" xr:uid="{00000000-0005-0000-0000-000070330000}"/>
    <cellStyle name="20% - Accent1 2 5 3 2 2 3 4" xfId="13358" xr:uid="{00000000-0005-0000-0000-000071330000}"/>
    <cellStyle name="20% - Accent1 2 5 3 2 2 4" xfId="13359" xr:uid="{00000000-0005-0000-0000-000072330000}"/>
    <cellStyle name="20% - Accent1 2 5 3 2 2 4 2" xfId="13360" xr:uid="{00000000-0005-0000-0000-000073330000}"/>
    <cellStyle name="20% - Accent1 2 5 3 2 2 4 2 2" xfId="13361" xr:uid="{00000000-0005-0000-0000-000074330000}"/>
    <cellStyle name="20% - Accent1 2 5 3 2 2 4 2 2 2" xfId="13362" xr:uid="{00000000-0005-0000-0000-000075330000}"/>
    <cellStyle name="20% - Accent1 2 5 3 2 2 4 2 3" xfId="13363" xr:uid="{00000000-0005-0000-0000-000076330000}"/>
    <cellStyle name="20% - Accent1 2 5 3 2 2 4 3" xfId="13364" xr:uid="{00000000-0005-0000-0000-000077330000}"/>
    <cellStyle name="20% - Accent1 2 5 3 2 2 4 3 2" xfId="13365" xr:uid="{00000000-0005-0000-0000-000078330000}"/>
    <cellStyle name="20% - Accent1 2 5 3 2 2 4 4" xfId="13366" xr:uid="{00000000-0005-0000-0000-000079330000}"/>
    <cellStyle name="20% - Accent1 2 5 3 2 2 5" xfId="13367" xr:uid="{00000000-0005-0000-0000-00007A330000}"/>
    <cellStyle name="20% - Accent1 2 5 3 2 2 5 2" xfId="13368" xr:uid="{00000000-0005-0000-0000-00007B330000}"/>
    <cellStyle name="20% - Accent1 2 5 3 2 2 5 2 2" xfId="13369" xr:uid="{00000000-0005-0000-0000-00007C330000}"/>
    <cellStyle name="20% - Accent1 2 5 3 2 2 5 3" xfId="13370" xr:uid="{00000000-0005-0000-0000-00007D330000}"/>
    <cellStyle name="20% - Accent1 2 5 3 2 2 6" xfId="13371" xr:uid="{00000000-0005-0000-0000-00007E330000}"/>
    <cellStyle name="20% - Accent1 2 5 3 2 2 6 2" xfId="13372" xr:uid="{00000000-0005-0000-0000-00007F330000}"/>
    <cellStyle name="20% - Accent1 2 5 3 2 2 6 2 2" xfId="13373" xr:uid="{00000000-0005-0000-0000-000080330000}"/>
    <cellStyle name="20% - Accent1 2 5 3 2 2 6 3" xfId="13374" xr:uid="{00000000-0005-0000-0000-000081330000}"/>
    <cellStyle name="20% - Accent1 2 5 3 2 2 7" xfId="13375" xr:uid="{00000000-0005-0000-0000-000082330000}"/>
    <cellStyle name="20% - Accent1 2 5 3 2 2 7 2" xfId="13376" xr:uid="{00000000-0005-0000-0000-000083330000}"/>
    <cellStyle name="20% - Accent1 2 5 3 2 2 8" xfId="13377" xr:uid="{00000000-0005-0000-0000-000084330000}"/>
    <cellStyle name="20% - Accent1 2 5 3 2 2 8 2" xfId="13378" xr:uid="{00000000-0005-0000-0000-000085330000}"/>
    <cellStyle name="20% - Accent1 2 5 3 2 2 9" xfId="13379" xr:uid="{00000000-0005-0000-0000-000086330000}"/>
    <cellStyle name="20% - Accent1 2 5 3 2 3" xfId="13380" xr:uid="{00000000-0005-0000-0000-000087330000}"/>
    <cellStyle name="20% - Accent1 2 5 3 2 3 2" xfId="13381" xr:uid="{00000000-0005-0000-0000-000088330000}"/>
    <cellStyle name="20% - Accent1 2 5 3 2 3 2 2" xfId="13382" xr:uid="{00000000-0005-0000-0000-000089330000}"/>
    <cellStyle name="20% - Accent1 2 5 3 2 3 2 2 2" xfId="13383" xr:uid="{00000000-0005-0000-0000-00008A330000}"/>
    <cellStyle name="20% - Accent1 2 5 3 2 3 2 2 2 2" xfId="13384" xr:uid="{00000000-0005-0000-0000-00008B330000}"/>
    <cellStyle name="20% - Accent1 2 5 3 2 3 2 2 3" xfId="13385" xr:uid="{00000000-0005-0000-0000-00008C330000}"/>
    <cellStyle name="20% - Accent1 2 5 3 2 3 2 3" xfId="13386" xr:uid="{00000000-0005-0000-0000-00008D330000}"/>
    <cellStyle name="20% - Accent1 2 5 3 2 3 2 3 2" xfId="13387" xr:uid="{00000000-0005-0000-0000-00008E330000}"/>
    <cellStyle name="20% - Accent1 2 5 3 2 3 2 4" xfId="13388" xr:uid="{00000000-0005-0000-0000-00008F330000}"/>
    <cellStyle name="20% - Accent1 2 5 3 2 3 3" xfId="13389" xr:uid="{00000000-0005-0000-0000-000090330000}"/>
    <cellStyle name="20% - Accent1 2 5 3 2 3 3 2" xfId="13390" xr:uid="{00000000-0005-0000-0000-000091330000}"/>
    <cellStyle name="20% - Accent1 2 5 3 2 3 3 2 2" xfId="13391" xr:uid="{00000000-0005-0000-0000-000092330000}"/>
    <cellStyle name="20% - Accent1 2 5 3 2 3 3 2 2 2" xfId="13392" xr:uid="{00000000-0005-0000-0000-000093330000}"/>
    <cellStyle name="20% - Accent1 2 5 3 2 3 3 2 3" xfId="13393" xr:uid="{00000000-0005-0000-0000-000094330000}"/>
    <cellStyle name="20% - Accent1 2 5 3 2 3 3 3" xfId="13394" xr:uid="{00000000-0005-0000-0000-000095330000}"/>
    <cellStyle name="20% - Accent1 2 5 3 2 3 3 3 2" xfId="13395" xr:uid="{00000000-0005-0000-0000-000096330000}"/>
    <cellStyle name="20% - Accent1 2 5 3 2 3 3 4" xfId="13396" xr:uid="{00000000-0005-0000-0000-000097330000}"/>
    <cellStyle name="20% - Accent1 2 5 3 2 3 4" xfId="13397" xr:uid="{00000000-0005-0000-0000-000098330000}"/>
    <cellStyle name="20% - Accent1 2 5 3 2 3 4 2" xfId="13398" xr:uid="{00000000-0005-0000-0000-000099330000}"/>
    <cellStyle name="20% - Accent1 2 5 3 2 3 4 2 2" xfId="13399" xr:uid="{00000000-0005-0000-0000-00009A330000}"/>
    <cellStyle name="20% - Accent1 2 5 3 2 3 4 2 2 2" xfId="13400" xr:uid="{00000000-0005-0000-0000-00009B330000}"/>
    <cellStyle name="20% - Accent1 2 5 3 2 3 4 2 3" xfId="13401" xr:uid="{00000000-0005-0000-0000-00009C330000}"/>
    <cellStyle name="20% - Accent1 2 5 3 2 3 4 3" xfId="13402" xr:uid="{00000000-0005-0000-0000-00009D330000}"/>
    <cellStyle name="20% - Accent1 2 5 3 2 3 4 3 2" xfId="13403" xr:uid="{00000000-0005-0000-0000-00009E330000}"/>
    <cellStyle name="20% - Accent1 2 5 3 2 3 4 4" xfId="13404" xr:uid="{00000000-0005-0000-0000-00009F330000}"/>
    <cellStyle name="20% - Accent1 2 5 3 2 3 5" xfId="13405" xr:uid="{00000000-0005-0000-0000-0000A0330000}"/>
    <cellStyle name="20% - Accent1 2 5 3 2 3 5 2" xfId="13406" xr:uid="{00000000-0005-0000-0000-0000A1330000}"/>
    <cellStyle name="20% - Accent1 2 5 3 2 3 5 2 2" xfId="13407" xr:uid="{00000000-0005-0000-0000-0000A2330000}"/>
    <cellStyle name="20% - Accent1 2 5 3 2 3 5 3" xfId="13408" xr:uid="{00000000-0005-0000-0000-0000A3330000}"/>
    <cellStyle name="20% - Accent1 2 5 3 2 3 6" xfId="13409" xr:uid="{00000000-0005-0000-0000-0000A4330000}"/>
    <cellStyle name="20% - Accent1 2 5 3 2 3 6 2" xfId="13410" xr:uid="{00000000-0005-0000-0000-0000A5330000}"/>
    <cellStyle name="20% - Accent1 2 5 3 2 3 6 2 2" xfId="13411" xr:uid="{00000000-0005-0000-0000-0000A6330000}"/>
    <cellStyle name="20% - Accent1 2 5 3 2 3 6 3" xfId="13412" xr:uid="{00000000-0005-0000-0000-0000A7330000}"/>
    <cellStyle name="20% - Accent1 2 5 3 2 3 7" xfId="13413" xr:uid="{00000000-0005-0000-0000-0000A8330000}"/>
    <cellStyle name="20% - Accent1 2 5 3 2 3 7 2" xfId="13414" xr:uid="{00000000-0005-0000-0000-0000A9330000}"/>
    <cellStyle name="20% - Accent1 2 5 3 2 3 8" xfId="13415" xr:uid="{00000000-0005-0000-0000-0000AA330000}"/>
    <cellStyle name="20% - Accent1 2 5 3 2 3 8 2" xfId="13416" xr:uid="{00000000-0005-0000-0000-0000AB330000}"/>
    <cellStyle name="20% - Accent1 2 5 3 2 3 9" xfId="13417" xr:uid="{00000000-0005-0000-0000-0000AC330000}"/>
    <cellStyle name="20% - Accent1 2 5 3 2 4" xfId="13418" xr:uid="{00000000-0005-0000-0000-0000AD330000}"/>
    <cellStyle name="20% - Accent1 2 5 3 2 4 2" xfId="13419" xr:uid="{00000000-0005-0000-0000-0000AE330000}"/>
    <cellStyle name="20% - Accent1 2 5 3 2 4 2 2" xfId="13420" xr:uid="{00000000-0005-0000-0000-0000AF330000}"/>
    <cellStyle name="20% - Accent1 2 5 3 2 4 2 2 2" xfId="13421" xr:uid="{00000000-0005-0000-0000-0000B0330000}"/>
    <cellStyle name="20% - Accent1 2 5 3 2 4 2 3" xfId="13422" xr:uid="{00000000-0005-0000-0000-0000B1330000}"/>
    <cellStyle name="20% - Accent1 2 5 3 2 4 3" xfId="13423" xr:uid="{00000000-0005-0000-0000-0000B2330000}"/>
    <cellStyle name="20% - Accent1 2 5 3 2 4 3 2" xfId="13424" xr:uid="{00000000-0005-0000-0000-0000B3330000}"/>
    <cellStyle name="20% - Accent1 2 5 3 2 4 4" xfId="13425" xr:uid="{00000000-0005-0000-0000-0000B4330000}"/>
    <cellStyle name="20% - Accent1 2 5 3 2 5" xfId="13426" xr:uid="{00000000-0005-0000-0000-0000B5330000}"/>
    <cellStyle name="20% - Accent1 2 5 3 2 5 2" xfId="13427" xr:uid="{00000000-0005-0000-0000-0000B6330000}"/>
    <cellStyle name="20% - Accent1 2 5 3 2 5 2 2" xfId="13428" xr:uid="{00000000-0005-0000-0000-0000B7330000}"/>
    <cellStyle name="20% - Accent1 2 5 3 2 5 2 2 2" xfId="13429" xr:uid="{00000000-0005-0000-0000-0000B8330000}"/>
    <cellStyle name="20% - Accent1 2 5 3 2 5 2 3" xfId="13430" xr:uid="{00000000-0005-0000-0000-0000B9330000}"/>
    <cellStyle name="20% - Accent1 2 5 3 2 5 3" xfId="13431" xr:uid="{00000000-0005-0000-0000-0000BA330000}"/>
    <cellStyle name="20% - Accent1 2 5 3 2 5 3 2" xfId="13432" xr:uid="{00000000-0005-0000-0000-0000BB330000}"/>
    <cellStyle name="20% - Accent1 2 5 3 2 5 4" xfId="13433" xr:uid="{00000000-0005-0000-0000-0000BC330000}"/>
    <cellStyle name="20% - Accent1 2 5 3 2 6" xfId="13434" xr:uid="{00000000-0005-0000-0000-0000BD330000}"/>
    <cellStyle name="20% - Accent1 2 5 3 2 6 2" xfId="13435" xr:uid="{00000000-0005-0000-0000-0000BE330000}"/>
    <cellStyle name="20% - Accent1 2 5 3 2 6 2 2" xfId="13436" xr:uid="{00000000-0005-0000-0000-0000BF330000}"/>
    <cellStyle name="20% - Accent1 2 5 3 2 6 2 2 2" xfId="13437" xr:uid="{00000000-0005-0000-0000-0000C0330000}"/>
    <cellStyle name="20% - Accent1 2 5 3 2 6 2 3" xfId="13438" xr:uid="{00000000-0005-0000-0000-0000C1330000}"/>
    <cellStyle name="20% - Accent1 2 5 3 2 6 3" xfId="13439" xr:uid="{00000000-0005-0000-0000-0000C2330000}"/>
    <cellStyle name="20% - Accent1 2 5 3 2 6 3 2" xfId="13440" xr:uid="{00000000-0005-0000-0000-0000C3330000}"/>
    <cellStyle name="20% - Accent1 2 5 3 2 6 4" xfId="13441" xr:uid="{00000000-0005-0000-0000-0000C4330000}"/>
    <cellStyle name="20% - Accent1 2 5 3 2 7" xfId="13442" xr:uid="{00000000-0005-0000-0000-0000C5330000}"/>
    <cellStyle name="20% - Accent1 2 5 3 2 7 2" xfId="13443" xr:uid="{00000000-0005-0000-0000-0000C6330000}"/>
    <cellStyle name="20% - Accent1 2 5 3 2 7 2 2" xfId="13444" xr:uid="{00000000-0005-0000-0000-0000C7330000}"/>
    <cellStyle name="20% - Accent1 2 5 3 2 7 3" xfId="13445" xr:uid="{00000000-0005-0000-0000-0000C8330000}"/>
    <cellStyle name="20% - Accent1 2 5 3 2 8" xfId="13446" xr:uid="{00000000-0005-0000-0000-0000C9330000}"/>
    <cellStyle name="20% - Accent1 2 5 3 2 8 2" xfId="13447" xr:uid="{00000000-0005-0000-0000-0000CA330000}"/>
    <cellStyle name="20% - Accent1 2 5 3 2 8 2 2" xfId="13448" xr:uid="{00000000-0005-0000-0000-0000CB330000}"/>
    <cellStyle name="20% - Accent1 2 5 3 2 8 3" xfId="13449" xr:uid="{00000000-0005-0000-0000-0000CC330000}"/>
    <cellStyle name="20% - Accent1 2 5 3 2 9" xfId="13450" xr:uid="{00000000-0005-0000-0000-0000CD330000}"/>
    <cellStyle name="20% - Accent1 2 5 3 2 9 2" xfId="13451" xr:uid="{00000000-0005-0000-0000-0000CE330000}"/>
    <cellStyle name="20% - Accent1 2 5 3 3" xfId="13452" xr:uid="{00000000-0005-0000-0000-0000CF330000}"/>
    <cellStyle name="20% - Accent1 2 5 3 3 10" xfId="13453" xr:uid="{00000000-0005-0000-0000-0000D0330000}"/>
    <cellStyle name="20% - Accent1 2 5 3 3 10 2" xfId="13454" xr:uid="{00000000-0005-0000-0000-0000D1330000}"/>
    <cellStyle name="20% - Accent1 2 5 3 3 11" xfId="13455" xr:uid="{00000000-0005-0000-0000-0000D2330000}"/>
    <cellStyle name="20% - Accent1 2 5 3 3 2" xfId="13456" xr:uid="{00000000-0005-0000-0000-0000D3330000}"/>
    <cellStyle name="20% - Accent1 2 5 3 3 2 2" xfId="13457" xr:uid="{00000000-0005-0000-0000-0000D4330000}"/>
    <cellStyle name="20% - Accent1 2 5 3 3 2 2 2" xfId="13458" xr:uid="{00000000-0005-0000-0000-0000D5330000}"/>
    <cellStyle name="20% - Accent1 2 5 3 3 2 2 2 2" xfId="13459" xr:uid="{00000000-0005-0000-0000-0000D6330000}"/>
    <cellStyle name="20% - Accent1 2 5 3 3 2 2 2 2 2" xfId="13460" xr:uid="{00000000-0005-0000-0000-0000D7330000}"/>
    <cellStyle name="20% - Accent1 2 5 3 3 2 2 2 3" xfId="13461" xr:uid="{00000000-0005-0000-0000-0000D8330000}"/>
    <cellStyle name="20% - Accent1 2 5 3 3 2 2 3" xfId="13462" xr:uid="{00000000-0005-0000-0000-0000D9330000}"/>
    <cellStyle name="20% - Accent1 2 5 3 3 2 2 3 2" xfId="13463" xr:uid="{00000000-0005-0000-0000-0000DA330000}"/>
    <cellStyle name="20% - Accent1 2 5 3 3 2 2 4" xfId="13464" xr:uid="{00000000-0005-0000-0000-0000DB330000}"/>
    <cellStyle name="20% - Accent1 2 5 3 3 2 3" xfId="13465" xr:uid="{00000000-0005-0000-0000-0000DC330000}"/>
    <cellStyle name="20% - Accent1 2 5 3 3 2 3 2" xfId="13466" xr:uid="{00000000-0005-0000-0000-0000DD330000}"/>
    <cellStyle name="20% - Accent1 2 5 3 3 2 3 2 2" xfId="13467" xr:uid="{00000000-0005-0000-0000-0000DE330000}"/>
    <cellStyle name="20% - Accent1 2 5 3 3 2 3 2 2 2" xfId="13468" xr:uid="{00000000-0005-0000-0000-0000DF330000}"/>
    <cellStyle name="20% - Accent1 2 5 3 3 2 3 2 3" xfId="13469" xr:uid="{00000000-0005-0000-0000-0000E0330000}"/>
    <cellStyle name="20% - Accent1 2 5 3 3 2 3 3" xfId="13470" xr:uid="{00000000-0005-0000-0000-0000E1330000}"/>
    <cellStyle name="20% - Accent1 2 5 3 3 2 3 3 2" xfId="13471" xr:uid="{00000000-0005-0000-0000-0000E2330000}"/>
    <cellStyle name="20% - Accent1 2 5 3 3 2 3 4" xfId="13472" xr:uid="{00000000-0005-0000-0000-0000E3330000}"/>
    <cellStyle name="20% - Accent1 2 5 3 3 2 4" xfId="13473" xr:uid="{00000000-0005-0000-0000-0000E4330000}"/>
    <cellStyle name="20% - Accent1 2 5 3 3 2 4 2" xfId="13474" xr:uid="{00000000-0005-0000-0000-0000E5330000}"/>
    <cellStyle name="20% - Accent1 2 5 3 3 2 4 2 2" xfId="13475" xr:uid="{00000000-0005-0000-0000-0000E6330000}"/>
    <cellStyle name="20% - Accent1 2 5 3 3 2 4 2 2 2" xfId="13476" xr:uid="{00000000-0005-0000-0000-0000E7330000}"/>
    <cellStyle name="20% - Accent1 2 5 3 3 2 4 2 3" xfId="13477" xr:uid="{00000000-0005-0000-0000-0000E8330000}"/>
    <cellStyle name="20% - Accent1 2 5 3 3 2 4 3" xfId="13478" xr:uid="{00000000-0005-0000-0000-0000E9330000}"/>
    <cellStyle name="20% - Accent1 2 5 3 3 2 4 3 2" xfId="13479" xr:uid="{00000000-0005-0000-0000-0000EA330000}"/>
    <cellStyle name="20% - Accent1 2 5 3 3 2 4 4" xfId="13480" xr:uid="{00000000-0005-0000-0000-0000EB330000}"/>
    <cellStyle name="20% - Accent1 2 5 3 3 2 5" xfId="13481" xr:uid="{00000000-0005-0000-0000-0000EC330000}"/>
    <cellStyle name="20% - Accent1 2 5 3 3 2 5 2" xfId="13482" xr:uid="{00000000-0005-0000-0000-0000ED330000}"/>
    <cellStyle name="20% - Accent1 2 5 3 3 2 5 2 2" xfId="13483" xr:uid="{00000000-0005-0000-0000-0000EE330000}"/>
    <cellStyle name="20% - Accent1 2 5 3 3 2 5 3" xfId="13484" xr:uid="{00000000-0005-0000-0000-0000EF330000}"/>
    <cellStyle name="20% - Accent1 2 5 3 3 2 6" xfId="13485" xr:uid="{00000000-0005-0000-0000-0000F0330000}"/>
    <cellStyle name="20% - Accent1 2 5 3 3 2 6 2" xfId="13486" xr:uid="{00000000-0005-0000-0000-0000F1330000}"/>
    <cellStyle name="20% - Accent1 2 5 3 3 2 6 2 2" xfId="13487" xr:uid="{00000000-0005-0000-0000-0000F2330000}"/>
    <cellStyle name="20% - Accent1 2 5 3 3 2 6 3" xfId="13488" xr:uid="{00000000-0005-0000-0000-0000F3330000}"/>
    <cellStyle name="20% - Accent1 2 5 3 3 2 7" xfId="13489" xr:uid="{00000000-0005-0000-0000-0000F4330000}"/>
    <cellStyle name="20% - Accent1 2 5 3 3 2 7 2" xfId="13490" xr:uid="{00000000-0005-0000-0000-0000F5330000}"/>
    <cellStyle name="20% - Accent1 2 5 3 3 2 8" xfId="13491" xr:uid="{00000000-0005-0000-0000-0000F6330000}"/>
    <cellStyle name="20% - Accent1 2 5 3 3 2 8 2" xfId="13492" xr:uid="{00000000-0005-0000-0000-0000F7330000}"/>
    <cellStyle name="20% - Accent1 2 5 3 3 2 9" xfId="13493" xr:uid="{00000000-0005-0000-0000-0000F8330000}"/>
    <cellStyle name="20% - Accent1 2 5 3 3 3" xfId="13494" xr:uid="{00000000-0005-0000-0000-0000F9330000}"/>
    <cellStyle name="20% - Accent1 2 5 3 3 3 2" xfId="13495" xr:uid="{00000000-0005-0000-0000-0000FA330000}"/>
    <cellStyle name="20% - Accent1 2 5 3 3 3 2 2" xfId="13496" xr:uid="{00000000-0005-0000-0000-0000FB330000}"/>
    <cellStyle name="20% - Accent1 2 5 3 3 3 2 2 2" xfId="13497" xr:uid="{00000000-0005-0000-0000-0000FC330000}"/>
    <cellStyle name="20% - Accent1 2 5 3 3 3 2 2 2 2" xfId="13498" xr:uid="{00000000-0005-0000-0000-0000FD330000}"/>
    <cellStyle name="20% - Accent1 2 5 3 3 3 2 2 3" xfId="13499" xr:uid="{00000000-0005-0000-0000-0000FE330000}"/>
    <cellStyle name="20% - Accent1 2 5 3 3 3 2 3" xfId="13500" xr:uid="{00000000-0005-0000-0000-0000FF330000}"/>
    <cellStyle name="20% - Accent1 2 5 3 3 3 2 3 2" xfId="13501" xr:uid="{00000000-0005-0000-0000-000000340000}"/>
    <cellStyle name="20% - Accent1 2 5 3 3 3 2 4" xfId="13502" xr:uid="{00000000-0005-0000-0000-000001340000}"/>
    <cellStyle name="20% - Accent1 2 5 3 3 3 3" xfId="13503" xr:uid="{00000000-0005-0000-0000-000002340000}"/>
    <cellStyle name="20% - Accent1 2 5 3 3 3 3 2" xfId="13504" xr:uid="{00000000-0005-0000-0000-000003340000}"/>
    <cellStyle name="20% - Accent1 2 5 3 3 3 3 2 2" xfId="13505" xr:uid="{00000000-0005-0000-0000-000004340000}"/>
    <cellStyle name="20% - Accent1 2 5 3 3 3 3 2 2 2" xfId="13506" xr:uid="{00000000-0005-0000-0000-000005340000}"/>
    <cellStyle name="20% - Accent1 2 5 3 3 3 3 2 3" xfId="13507" xr:uid="{00000000-0005-0000-0000-000006340000}"/>
    <cellStyle name="20% - Accent1 2 5 3 3 3 3 3" xfId="13508" xr:uid="{00000000-0005-0000-0000-000007340000}"/>
    <cellStyle name="20% - Accent1 2 5 3 3 3 3 3 2" xfId="13509" xr:uid="{00000000-0005-0000-0000-000008340000}"/>
    <cellStyle name="20% - Accent1 2 5 3 3 3 3 4" xfId="13510" xr:uid="{00000000-0005-0000-0000-000009340000}"/>
    <cellStyle name="20% - Accent1 2 5 3 3 3 4" xfId="13511" xr:uid="{00000000-0005-0000-0000-00000A340000}"/>
    <cellStyle name="20% - Accent1 2 5 3 3 3 4 2" xfId="13512" xr:uid="{00000000-0005-0000-0000-00000B340000}"/>
    <cellStyle name="20% - Accent1 2 5 3 3 3 4 2 2" xfId="13513" xr:uid="{00000000-0005-0000-0000-00000C340000}"/>
    <cellStyle name="20% - Accent1 2 5 3 3 3 4 2 2 2" xfId="13514" xr:uid="{00000000-0005-0000-0000-00000D340000}"/>
    <cellStyle name="20% - Accent1 2 5 3 3 3 4 2 3" xfId="13515" xr:uid="{00000000-0005-0000-0000-00000E340000}"/>
    <cellStyle name="20% - Accent1 2 5 3 3 3 4 3" xfId="13516" xr:uid="{00000000-0005-0000-0000-00000F340000}"/>
    <cellStyle name="20% - Accent1 2 5 3 3 3 4 3 2" xfId="13517" xr:uid="{00000000-0005-0000-0000-000010340000}"/>
    <cellStyle name="20% - Accent1 2 5 3 3 3 4 4" xfId="13518" xr:uid="{00000000-0005-0000-0000-000011340000}"/>
    <cellStyle name="20% - Accent1 2 5 3 3 3 5" xfId="13519" xr:uid="{00000000-0005-0000-0000-000012340000}"/>
    <cellStyle name="20% - Accent1 2 5 3 3 3 5 2" xfId="13520" xr:uid="{00000000-0005-0000-0000-000013340000}"/>
    <cellStyle name="20% - Accent1 2 5 3 3 3 5 2 2" xfId="13521" xr:uid="{00000000-0005-0000-0000-000014340000}"/>
    <cellStyle name="20% - Accent1 2 5 3 3 3 5 3" xfId="13522" xr:uid="{00000000-0005-0000-0000-000015340000}"/>
    <cellStyle name="20% - Accent1 2 5 3 3 3 6" xfId="13523" xr:uid="{00000000-0005-0000-0000-000016340000}"/>
    <cellStyle name="20% - Accent1 2 5 3 3 3 6 2" xfId="13524" xr:uid="{00000000-0005-0000-0000-000017340000}"/>
    <cellStyle name="20% - Accent1 2 5 3 3 3 6 2 2" xfId="13525" xr:uid="{00000000-0005-0000-0000-000018340000}"/>
    <cellStyle name="20% - Accent1 2 5 3 3 3 6 3" xfId="13526" xr:uid="{00000000-0005-0000-0000-000019340000}"/>
    <cellStyle name="20% - Accent1 2 5 3 3 3 7" xfId="13527" xr:uid="{00000000-0005-0000-0000-00001A340000}"/>
    <cellStyle name="20% - Accent1 2 5 3 3 3 7 2" xfId="13528" xr:uid="{00000000-0005-0000-0000-00001B340000}"/>
    <cellStyle name="20% - Accent1 2 5 3 3 3 8" xfId="13529" xr:uid="{00000000-0005-0000-0000-00001C340000}"/>
    <cellStyle name="20% - Accent1 2 5 3 3 3 8 2" xfId="13530" xr:uid="{00000000-0005-0000-0000-00001D340000}"/>
    <cellStyle name="20% - Accent1 2 5 3 3 3 9" xfId="13531" xr:uid="{00000000-0005-0000-0000-00001E340000}"/>
    <cellStyle name="20% - Accent1 2 5 3 3 4" xfId="13532" xr:uid="{00000000-0005-0000-0000-00001F340000}"/>
    <cellStyle name="20% - Accent1 2 5 3 3 4 2" xfId="13533" xr:uid="{00000000-0005-0000-0000-000020340000}"/>
    <cellStyle name="20% - Accent1 2 5 3 3 4 2 2" xfId="13534" xr:uid="{00000000-0005-0000-0000-000021340000}"/>
    <cellStyle name="20% - Accent1 2 5 3 3 4 2 2 2" xfId="13535" xr:uid="{00000000-0005-0000-0000-000022340000}"/>
    <cellStyle name="20% - Accent1 2 5 3 3 4 2 3" xfId="13536" xr:uid="{00000000-0005-0000-0000-000023340000}"/>
    <cellStyle name="20% - Accent1 2 5 3 3 4 3" xfId="13537" xr:uid="{00000000-0005-0000-0000-000024340000}"/>
    <cellStyle name="20% - Accent1 2 5 3 3 4 3 2" xfId="13538" xr:uid="{00000000-0005-0000-0000-000025340000}"/>
    <cellStyle name="20% - Accent1 2 5 3 3 4 4" xfId="13539" xr:uid="{00000000-0005-0000-0000-000026340000}"/>
    <cellStyle name="20% - Accent1 2 5 3 3 5" xfId="13540" xr:uid="{00000000-0005-0000-0000-000027340000}"/>
    <cellStyle name="20% - Accent1 2 5 3 3 5 2" xfId="13541" xr:uid="{00000000-0005-0000-0000-000028340000}"/>
    <cellStyle name="20% - Accent1 2 5 3 3 5 2 2" xfId="13542" xr:uid="{00000000-0005-0000-0000-000029340000}"/>
    <cellStyle name="20% - Accent1 2 5 3 3 5 2 2 2" xfId="13543" xr:uid="{00000000-0005-0000-0000-00002A340000}"/>
    <cellStyle name="20% - Accent1 2 5 3 3 5 2 3" xfId="13544" xr:uid="{00000000-0005-0000-0000-00002B340000}"/>
    <cellStyle name="20% - Accent1 2 5 3 3 5 3" xfId="13545" xr:uid="{00000000-0005-0000-0000-00002C340000}"/>
    <cellStyle name="20% - Accent1 2 5 3 3 5 3 2" xfId="13546" xr:uid="{00000000-0005-0000-0000-00002D340000}"/>
    <cellStyle name="20% - Accent1 2 5 3 3 5 4" xfId="13547" xr:uid="{00000000-0005-0000-0000-00002E340000}"/>
    <cellStyle name="20% - Accent1 2 5 3 3 6" xfId="13548" xr:uid="{00000000-0005-0000-0000-00002F340000}"/>
    <cellStyle name="20% - Accent1 2 5 3 3 6 2" xfId="13549" xr:uid="{00000000-0005-0000-0000-000030340000}"/>
    <cellStyle name="20% - Accent1 2 5 3 3 6 2 2" xfId="13550" xr:uid="{00000000-0005-0000-0000-000031340000}"/>
    <cellStyle name="20% - Accent1 2 5 3 3 6 2 2 2" xfId="13551" xr:uid="{00000000-0005-0000-0000-000032340000}"/>
    <cellStyle name="20% - Accent1 2 5 3 3 6 2 3" xfId="13552" xr:uid="{00000000-0005-0000-0000-000033340000}"/>
    <cellStyle name="20% - Accent1 2 5 3 3 6 3" xfId="13553" xr:uid="{00000000-0005-0000-0000-000034340000}"/>
    <cellStyle name="20% - Accent1 2 5 3 3 6 3 2" xfId="13554" xr:uid="{00000000-0005-0000-0000-000035340000}"/>
    <cellStyle name="20% - Accent1 2 5 3 3 6 4" xfId="13555" xr:uid="{00000000-0005-0000-0000-000036340000}"/>
    <cellStyle name="20% - Accent1 2 5 3 3 7" xfId="13556" xr:uid="{00000000-0005-0000-0000-000037340000}"/>
    <cellStyle name="20% - Accent1 2 5 3 3 7 2" xfId="13557" xr:uid="{00000000-0005-0000-0000-000038340000}"/>
    <cellStyle name="20% - Accent1 2 5 3 3 7 2 2" xfId="13558" xr:uid="{00000000-0005-0000-0000-000039340000}"/>
    <cellStyle name="20% - Accent1 2 5 3 3 7 3" xfId="13559" xr:uid="{00000000-0005-0000-0000-00003A340000}"/>
    <cellStyle name="20% - Accent1 2 5 3 3 8" xfId="13560" xr:uid="{00000000-0005-0000-0000-00003B340000}"/>
    <cellStyle name="20% - Accent1 2 5 3 3 8 2" xfId="13561" xr:uid="{00000000-0005-0000-0000-00003C340000}"/>
    <cellStyle name="20% - Accent1 2 5 3 3 8 2 2" xfId="13562" xr:uid="{00000000-0005-0000-0000-00003D340000}"/>
    <cellStyle name="20% - Accent1 2 5 3 3 8 3" xfId="13563" xr:uid="{00000000-0005-0000-0000-00003E340000}"/>
    <cellStyle name="20% - Accent1 2 5 3 3 9" xfId="13564" xr:uid="{00000000-0005-0000-0000-00003F340000}"/>
    <cellStyle name="20% - Accent1 2 5 3 3 9 2" xfId="13565" xr:uid="{00000000-0005-0000-0000-000040340000}"/>
    <cellStyle name="20% - Accent1 2 5 3 4" xfId="13566" xr:uid="{00000000-0005-0000-0000-000041340000}"/>
    <cellStyle name="20% - Accent1 2 5 3 4 10" xfId="13567" xr:uid="{00000000-0005-0000-0000-000042340000}"/>
    <cellStyle name="20% - Accent1 2 5 3 4 10 2" xfId="13568" xr:uid="{00000000-0005-0000-0000-000043340000}"/>
    <cellStyle name="20% - Accent1 2 5 3 4 11" xfId="13569" xr:uid="{00000000-0005-0000-0000-000044340000}"/>
    <cellStyle name="20% - Accent1 2 5 3 4 2" xfId="13570" xr:uid="{00000000-0005-0000-0000-000045340000}"/>
    <cellStyle name="20% - Accent1 2 5 3 4 2 2" xfId="13571" xr:uid="{00000000-0005-0000-0000-000046340000}"/>
    <cellStyle name="20% - Accent1 2 5 3 4 2 2 2" xfId="13572" xr:uid="{00000000-0005-0000-0000-000047340000}"/>
    <cellStyle name="20% - Accent1 2 5 3 4 2 2 2 2" xfId="13573" xr:uid="{00000000-0005-0000-0000-000048340000}"/>
    <cellStyle name="20% - Accent1 2 5 3 4 2 2 2 2 2" xfId="13574" xr:uid="{00000000-0005-0000-0000-000049340000}"/>
    <cellStyle name="20% - Accent1 2 5 3 4 2 2 2 3" xfId="13575" xr:uid="{00000000-0005-0000-0000-00004A340000}"/>
    <cellStyle name="20% - Accent1 2 5 3 4 2 2 3" xfId="13576" xr:uid="{00000000-0005-0000-0000-00004B340000}"/>
    <cellStyle name="20% - Accent1 2 5 3 4 2 2 3 2" xfId="13577" xr:uid="{00000000-0005-0000-0000-00004C340000}"/>
    <cellStyle name="20% - Accent1 2 5 3 4 2 2 4" xfId="13578" xr:uid="{00000000-0005-0000-0000-00004D340000}"/>
    <cellStyle name="20% - Accent1 2 5 3 4 2 3" xfId="13579" xr:uid="{00000000-0005-0000-0000-00004E340000}"/>
    <cellStyle name="20% - Accent1 2 5 3 4 2 3 2" xfId="13580" xr:uid="{00000000-0005-0000-0000-00004F340000}"/>
    <cellStyle name="20% - Accent1 2 5 3 4 2 3 2 2" xfId="13581" xr:uid="{00000000-0005-0000-0000-000050340000}"/>
    <cellStyle name="20% - Accent1 2 5 3 4 2 3 2 2 2" xfId="13582" xr:uid="{00000000-0005-0000-0000-000051340000}"/>
    <cellStyle name="20% - Accent1 2 5 3 4 2 3 2 3" xfId="13583" xr:uid="{00000000-0005-0000-0000-000052340000}"/>
    <cellStyle name="20% - Accent1 2 5 3 4 2 3 3" xfId="13584" xr:uid="{00000000-0005-0000-0000-000053340000}"/>
    <cellStyle name="20% - Accent1 2 5 3 4 2 3 3 2" xfId="13585" xr:uid="{00000000-0005-0000-0000-000054340000}"/>
    <cellStyle name="20% - Accent1 2 5 3 4 2 3 4" xfId="13586" xr:uid="{00000000-0005-0000-0000-000055340000}"/>
    <cellStyle name="20% - Accent1 2 5 3 4 2 4" xfId="13587" xr:uid="{00000000-0005-0000-0000-000056340000}"/>
    <cellStyle name="20% - Accent1 2 5 3 4 2 4 2" xfId="13588" xr:uid="{00000000-0005-0000-0000-000057340000}"/>
    <cellStyle name="20% - Accent1 2 5 3 4 2 4 2 2" xfId="13589" xr:uid="{00000000-0005-0000-0000-000058340000}"/>
    <cellStyle name="20% - Accent1 2 5 3 4 2 4 2 2 2" xfId="13590" xr:uid="{00000000-0005-0000-0000-000059340000}"/>
    <cellStyle name="20% - Accent1 2 5 3 4 2 4 2 3" xfId="13591" xr:uid="{00000000-0005-0000-0000-00005A340000}"/>
    <cellStyle name="20% - Accent1 2 5 3 4 2 4 3" xfId="13592" xr:uid="{00000000-0005-0000-0000-00005B340000}"/>
    <cellStyle name="20% - Accent1 2 5 3 4 2 4 3 2" xfId="13593" xr:uid="{00000000-0005-0000-0000-00005C340000}"/>
    <cellStyle name="20% - Accent1 2 5 3 4 2 4 4" xfId="13594" xr:uid="{00000000-0005-0000-0000-00005D340000}"/>
    <cellStyle name="20% - Accent1 2 5 3 4 2 5" xfId="13595" xr:uid="{00000000-0005-0000-0000-00005E340000}"/>
    <cellStyle name="20% - Accent1 2 5 3 4 2 5 2" xfId="13596" xr:uid="{00000000-0005-0000-0000-00005F340000}"/>
    <cellStyle name="20% - Accent1 2 5 3 4 2 5 2 2" xfId="13597" xr:uid="{00000000-0005-0000-0000-000060340000}"/>
    <cellStyle name="20% - Accent1 2 5 3 4 2 5 3" xfId="13598" xr:uid="{00000000-0005-0000-0000-000061340000}"/>
    <cellStyle name="20% - Accent1 2 5 3 4 2 6" xfId="13599" xr:uid="{00000000-0005-0000-0000-000062340000}"/>
    <cellStyle name="20% - Accent1 2 5 3 4 2 6 2" xfId="13600" xr:uid="{00000000-0005-0000-0000-000063340000}"/>
    <cellStyle name="20% - Accent1 2 5 3 4 2 6 2 2" xfId="13601" xr:uid="{00000000-0005-0000-0000-000064340000}"/>
    <cellStyle name="20% - Accent1 2 5 3 4 2 6 3" xfId="13602" xr:uid="{00000000-0005-0000-0000-000065340000}"/>
    <cellStyle name="20% - Accent1 2 5 3 4 2 7" xfId="13603" xr:uid="{00000000-0005-0000-0000-000066340000}"/>
    <cellStyle name="20% - Accent1 2 5 3 4 2 7 2" xfId="13604" xr:uid="{00000000-0005-0000-0000-000067340000}"/>
    <cellStyle name="20% - Accent1 2 5 3 4 2 8" xfId="13605" xr:uid="{00000000-0005-0000-0000-000068340000}"/>
    <cellStyle name="20% - Accent1 2 5 3 4 2 8 2" xfId="13606" xr:uid="{00000000-0005-0000-0000-000069340000}"/>
    <cellStyle name="20% - Accent1 2 5 3 4 2 9" xfId="13607" xr:uid="{00000000-0005-0000-0000-00006A340000}"/>
    <cellStyle name="20% - Accent1 2 5 3 4 3" xfId="13608" xr:uid="{00000000-0005-0000-0000-00006B340000}"/>
    <cellStyle name="20% - Accent1 2 5 3 4 3 2" xfId="13609" xr:uid="{00000000-0005-0000-0000-00006C340000}"/>
    <cellStyle name="20% - Accent1 2 5 3 4 3 2 2" xfId="13610" xr:uid="{00000000-0005-0000-0000-00006D340000}"/>
    <cellStyle name="20% - Accent1 2 5 3 4 3 2 2 2" xfId="13611" xr:uid="{00000000-0005-0000-0000-00006E340000}"/>
    <cellStyle name="20% - Accent1 2 5 3 4 3 2 2 2 2" xfId="13612" xr:uid="{00000000-0005-0000-0000-00006F340000}"/>
    <cellStyle name="20% - Accent1 2 5 3 4 3 2 2 3" xfId="13613" xr:uid="{00000000-0005-0000-0000-000070340000}"/>
    <cellStyle name="20% - Accent1 2 5 3 4 3 2 3" xfId="13614" xr:uid="{00000000-0005-0000-0000-000071340000}"/>
    <cellStyle name="20% - Accent1 2 5 3 4 3 2 3 2" xfId="13615" xr:uid="{00000000-0005-0000-0000-000072340000}"/>
    <cellStyle name="20% - Accent1 2 5 3 4 3 2 4" xfId="13616" xr:uid="{00000000-0005-0000-0000-000073340000}"/>
    <cellStyle name="20% - Accent1 2 5 3 4 3 3" xfId="13617" xr:uid="{00000000-0005-0000-0000-000074340000}"/>
    <cellStyle name="20% - Accent1 2 5 3 4 3 3 2" xfId="13618" xr:uid="{00000000-0005-0000-0000-000075340000}"/>
    <cellStyle name="20% - Accent1 2 5 3 4 3 3 2 2" xfId="13619" xr:uid="{00000000-0005-0000-0000-000076340000}"/>
    <cellStyle name="20% - Accent1 2 5 3 4 3 3 2 2 2" xfId="13620" xr:uid="{00000000-0005-0000-0000-000077340000}"/>
    <cellStyle name="20% - Accent1 2 5 3 4 3 3 2 3" xfId="13621" xr:uid="{00000000-0005-0000-0000-000078340000}"/>
    <cellStyle name="20% - Accent1 2 5 3 4 3 3 3" xfId="13622" xr:uid="{00000000-0005-0000-0000-000079340000}"/>
    <cellStyle name="20% - Accent1 2 5 3 4 3 3 3 2" xfId="13623" xr:uid="{00000000-0005-0000-0000-00007A340000}"/>
    <cellStyle name="20% - Accent1 2 5 3 4 3 3 4" xfId="13624" xr:uid="{00000000-0005-0000-0000-00007B340000}"/>
    <cellStyle name="20% - Accent1 2 5 3 4 3 4" xfId="13625" xr:uid="{00000000-0005-0000-0000-00007C340000}"/>
    <cellStyle name="20% - Accent1 2 5 3 4 3 4 2" xfId="13626" xr:uid="{00000000-0005-0000-0000-00007D340000}"/>
    <cellStyle name="20% - Accent1 2 5 3 4 3 4 2 2" xfId="13627" xr:uid="{00000000-0005-0000-0000-00007E340000}"/>
    <cellStyle name="20% - Accent1 2 5 3 4 3 4 2 2 2" xfId="13628" xr:uid="{00000000-0005-0000-0000-00007F340000}"/>
    <cellStyle name="20% - Accent1 2 5 3 4 3 4 2 3" xfId="13629" xr:uid="{00000000-0005-0000-0000-000080340000}"/>
    <cellStyle name="20% - Accent1 2 5 3 4 3 4 3" xfId="13630" xr:uid="{00000000-0005-0000-0000-000081340000}"/>
    <cellStyle name="20% - Accent1 2 5 3 4 3 4 3 2" xfId="13631" xr:uid="{00000000-0005-0000-0000-000082340000}"/>
    <cellStyle name="20% - Accent1 2 5 3 4 3 4 4" xfId="13632" xr:uid="{00000000-0005-0000-0000-000083340000}"/>
    <cellStyle name="20% - Accent1 2 5 3 4 3 5" xfId="13633" xr:uid="{00000000-0005-0000-0000-000084340000}"/>
    <cellStyle name="20% - Accent1 2 5 3 4 3 5 2" xfId="13634" xr:uid="{00000000-0005-0000-0000-000085340000}"/>
    <cellStyle name="20% - Accent1 2 5 3 4 3 5 2 2" xfId="13635" xr:uid="{00000000-0005-0000-0000-000086340000}"/>
    <cellStyle name="20% - Accent1 2 5 3 4 3 5 3" xfId="13636" xr:uid="{00000000-0005-0000-0000-000087340000}"/>
    <cellStyle name="20% - Accent1 2 5 3 4 3 6" xfId="13637" xr:uid="{00000000-0005-0000-0000-000088340000}"/>
    <cellStyle name="20% - Accent1 2 5 3 4 3 6 2" xfId="13638" xr:uid="{00000000-0005-0000-0000-000089340000}"/>
    <cellStyle name="20% - Accent1 2 5 3 4 3 6 2 2" xfId="13639" xr:uid="{00000000-0005-0000-0000-00008A340000}"/>
    <cellStyle name="20% - Accent1 2 5 3 4 3 6 3" xfId="13640" xr:uid="{00000000-0005-0000-0000-00008B340000}"/>
    <cellStyle name="20% - Accent1 2 5 3 4 3 7" xfId="13641" xr:uid="{00000000-0005-0000-0000-00008C340000}"/>
    <cellStyle name="20% - Accent1 2 5 3 4 3 7 2" xfId="13642" xr:uid="{00000000-0005-0000-0000-00008D340000}"/>
    <cellStyle name="20% - Accent1 2 5 3 4 3 8" xfId="13643" xr:uid="{00000000-0005-0000-0000-00008E340000}"/>
    <cellStyle name="20% - Accent1 2 5 3 4 3 8 2" xfId="13644" xr:uid="{00000000-0005-0000-0000-00008F340000}"/>
    <cellStyle name="20% - Accent1 2 5 3 4 3 9" xfId="13645" xr:uid="{00000000-0005-0000-0000-000090340000}"/>
    <cellStyle name="20% - Accent1 2 5 3 4 4" xfId="13646" xr:uid="{00000000-0005-0000-0000-000091340000}"/>
    <cellStyle name="20% - Accent1 2 5 3 4 4 2" xfId="13647" xr:uid="{00000000-0005-0000-0000-000092340000}"/>
    <cellStyle name="20% - Accent1 2 5 3 4 4 2 2" xfId="13648" xr:uid="{00000000-0005-0000-0000-000093340000}"/>
    <cellStyle name="20% - Accent1 2 5 3 4 4 2 2 2" xfId="13649" xr:uid="{00000000-0005-0000-0000-000094340000}"/>
    <cellStyle name="20% - Accent1 2 5 3 4 4 2 3" xfId="13650" xr:uid="{00000000-0005-0000-0000-000095340000}"/>
    <cellStyle name="20% - Accent1 2 5 3 4 4 3" xfId="13651" xr:uid="{00000000-0005-0000-0000-000096340000}"/>
    <cellStyle name="20% - Accent1 2 5 3 4 4 3 2" xfId="13652" xr:uid="{00000000-0005-0000-0000-000097340000}"/>
    <cellStyle name="20% - Accent1 2 5 3 4 4 4" xfId="13653" xr:uid="{00000000-0005-0000-0000-000098340000}"/>
    <cellStyle name="20% - Accent1 2 5 3 4 5" xfId="13654" xr:uid="{00000000-0005-0000-0000-000099340000}"/>
    <cellStyle name="20% - Accent1 2 5 3 4 5 2" xfId="13655" xr:uid="{00000000-0005-0000-0000-00009A340000}"/>
    <cellStyle name="20% - Accent1 2 5 3 4 5 2 2" xfId="13656" xr:uid="{00000000-0005-0000-0000-00009B340000}"/>
    <cellStyle name="20% - Accent1 2 5 3 4 5 2 2 2" xfId="13657" xr:uid="{00000000-0005-0000-0000-00009C340000}"/>
    <cellStyle name="20% - Accent1 2 5 3 4 5 2 3" xfId="13658" xr:uid="{00000000-0005-0000-0000-00009D340000}"/>
    <cellStyle name="20% - Accent1 2 5 3 4 5 3" xfId="13659" xr:uid="{00000000-0005-0000-0000-00009E340000}"/>
    <cellStyle name="20% - Accent1 2 5 3 4 5 3 2" xfId="13660" xr:uid="{00000000-0005-0000-0000-00009F340000}"/>
    <cellStyle name="20% - Accent1 2 5 3 4 5 4" xfId="13661" xr:uid="{00000000-0005-0000-0000-0000A0340000}"/>
    <cellStyle name="20% - Accent1 2 5 3 4 6" xfId="13662" xr:uid="{00000000-0005-0000-0000-0000A1340000}"/>
    <cellStyle name="20% - Accent1 2 5 3 4 6 2" xfId="13663" xr:uid="{00000000-0005-0000-0000-0000A2340000}"/>
    <cellStyle name="20% - Accent1 2 5 3 4 6 2 2" xfId="13664" xr:uid="{00000000-0005-0000-0000-0000A3340000}"/>
    <cellStyle name="20% - Accent1 2 5 3 4 6 2 2 2" xfId="13665" xr:uid="{00000000-0005-0000-0000-0000A4340000}"/>
    <cellStyle name="20% - Accent1 2 5 3 4 6 2 3" xfId="13666" xr:uid="{00000000-0005-0000-0000-0000A5340000}"/>
    <cellStyle name="20% - Accent1 2 5 3 4 6 3" xfId="13667" xr:uid="{00000000-0005-0000-0000-0000A6340000}"/>
    <cellStyle name="20% - Accent1 2 5 3 4 6 3 2" xfId="13668" xr:uid="{00000000-0005-0000-0000-0000A7340000}"/>
    <cellStyle name="20% - Accent1 2 5 3 4 6 4" xfId="13669" xr:uid="{00000000-0005-0000-0000-0000A8340000}"/>
    <cellStyle name="20% - Accent1 2 5 3 4 7" xfId="13670" xr:uid="{00000000-0005-0000-0000-0000A9340000}"/>
    <cellStyle name="20% - Accent1 2 5 3 4 7 2" xfId="13671" xr:uid="{00000000-0005-0000-0000-0000AA340000}"/>
    <cellStyle name="20% - Accent1 2 5 3 4 7 2 2" xfId="13672" xr:uid="{00000000-0005-0000-0000-0000AB340000}"/>
    <cellStyle name="20% - Accent1 2 5 3 4 7 3" xfId="13673" xr:uid="{00000000-0005-0000-0000-0000AC340000}"/>
    <cellStyle name="20% - Accent1 2 5 3 4 8" xfId="13674" xr:uid="{00000000-0005-0000-0000-0000AD340000}"/>
    <cellStyle name="20% - Accent1 2 5 3 4 8 2" xfId="13675" xr:uid="{00000000-0005-0000-0000-0000AE340000}"/>
    <cellStyle name="20% - Accent1 2 5 3 4 8 2 2" xfId="13676" xr:uid="{00000000-0005-0000-0000-0000AF340000}"/>
    <cellStyle name="20% - Accent1 2 5 3 4 8 3" xfId="13677" xr:uid="{00000000-0005-0000-0000-0000B0340000}"/>
    <cellStyle name="20% - Accent1 2 5 3 4 9" xfId="13678" xr:uid="{00000000-0005-0000-0000-0000B1340000}"/>
    <cellStyle name="20% - Accent1 2 5 3 4 9 2" xfId="13679" xr:uid="{00000000-0005-0000-0000-0000B2340000}"/>
    <cellStyle name="20% - Accent1 2 5 3 5" xfId="13680" xr:uid="{00000000-0005-0000-0000-0000B3340000}"/>
    <cellStyle name="20% - Accent1 2 5 3 5 2" xfId="13681" xr:uid="{00000000-0005-0000-0000-0000B4340000}"/>
    <cellStyle name="20% - Accent1 2 5 3 5 2 2" xfId="13682" xr:uid="{00000000-0005-0000-0000-0000B5340000}"/>
    <cellStyle name="20% - Accent1 2 5 3 5 2 2 2" xfId="13683" xr:uid="{00000000-0005-0000-0000-0000B6340000}"/>
    <cellStyle name="20% - Accent1 2 5 3 5 2 2 2 2" xfId="13684" xr:uid="{00000000-0005-0000-0000-0000B7340000}"/>
    <cellStyle name="20% - Accent1 2 5 3 5 2 2 3" xfId="13685" xr:uid="{00000000-0005-0000-0000-0000B8340000}"/>
    <cellStyle name="20% - Accent1 2 5 3 5 2 3" xfId="13686" xr:uid="{00000000-0005-0000-0000-0000B9340000}"/>
    <cellStyle name="20% - Accent1 2 5 3 5 2 3 2" xfId="13687" xr:uid="{00000000-0005-0000-0000-0000BA340000}"/>
    <cellStyle name="20% - Accent1 2 5 3 5 2 4" xfId="13688" xr:uid="{00000000-0005-0000-0000-0000BB340000}"/>
    <cellStyle name="20% - Accent1 2 5 3 5 3" xfId="13689" xr:uid="{00000000-0005-0000-0000-0000BC340000}"/>
    <cellStyle name="20% - Accent1 2 5 3 5 3 2" xfId="13690" xr:uid="{00000000-0005-0000-0000-0000BD340000}"/>
    <cellStyle name="20% - Accent1 2 5 3 5 3 2 2" xfId="13691" xr:uid="{00000000-0005-0000-0000-0000BE340000}"/>
    <cellStyle name="20% - Accent1 2 5 3 5 3 2 2 2" xfId="13692" xr:uid="{00000000-0005-0000-0000-0000BF340000}"/>
    <cellStyle name="20% - Accent1 2 5 3 5 3 2 3" xfId="13693" xr:uid="{00000000-0005-0000-0000-0000C0340000}"/>
    <cellStyle name="20% - Accent1 2 5 3 5 3 3" xfId="13694" xr:uid="{00000000-0005-0000-0000-0000C1340000}"/>
    <cellStyle name="20% - Accent1 2 5 3 5 3 3 2" xfId="13695" xr:uid="{00000000-0005-0000-0000-0000C2340000}"/>
    <cellStyle name="20% - Accent1 2 5 3 5 3 4" xfId="13696" xr:uid="{00000000-0005-0000-0000-0000C3340000}"/>
    <cellStyle name="20% - Accent1 2 5 3 5 4" xfId="13697" xr:uid="{00000000-0005-0000-0000-0000C4340000}"/>
    <cellStyle name="20% - Accent1 2 5 3 5 4 2" xfId="13698" xr:uid="{00000000-0005-0000-0000-0000C5340000}"/>
    <cellStyle name="20% - Accent1 2 5 3 5 4 2 2" xfId="13699" xr:uid="{00000000-0005-0000-0000-0000C6340000}"/>
    <cellStyle name="20% - Accent1 2 5 3 5 4 2 2 2" xfId="13700" xr:uid="{00000000-0005-0000-0000-0000C7340000}"/>
    <cellStyle name="20% - Accent1 2 5 3 5 4 2 3" xfId="13701" xr:uid="{00000000-0005-0000-0000-0000C8340000}"/>
    <cellStyle name="20% - Accent1 2 5 3 5 4 3" xfId="13702" xr:uid="{00000000-0005-0000-0000-0000C9340000}"/>
    <cellStyle name="20% - Accent1 2 5 3 5 4 3 2" xfId="13703" xr:uid="{00000000-0005-0000-0000-0000CA340000}"/>
    <cellStyle name="20% - Accent1 2 5 3 5 4 4" xfId="13704" xr:uid="{00000000-0005-0000-0000-0000CB340000}"/>
    <cellStyle name="20% - Accent1 2 5 3 5 5" xfId="13705" xr:uid="{00000000-0005-0000-0000-0000CC340000}"/>
    <cellStyle name="20% - Accent1 2 5 3 5 5 2" xfId="13706" xr:uid="{00000000-0005-0000-0000-0000CD340000}"/>
    <cellStyle name="20% - Accent1 2 5 3 5 5 2 2" xfId="13707" xr:uid="{00000000-0005-0000-0000-0000CE340000}"/>
    <cellStyle name="20% - Accent1 2 5 3 5 5 3" xfId="13708" xr:uid="{00000000-0005-0000-0000-0000CF340000}"/>
    <cellStyle name="20% - Accent1 2 5 3 5 6" xfId="13709" xr:uid="{00000000-0005-0000-0000-0000D0340000}"/>
    <cellStyle name="20% - Accent1 2 5 3 5 6 2" xfId="13710" xr:uid="{00000000-0005-0000-0000-0000D1340000}"/>
    <cellStyle name="20% - Accent1 2 5 3 5 6 2 2" xfId="13711" xr:uid="{00000000-0005-0000-0000-0000D2340000}"/>
    <cellStyle name="20% - Accent1 2 5 3 5 6 3" xfId="13712" xr:uid="{00000000-0005-0000-0000-0000D3340000}"/>
    <cellStyle name="20% - Accent1 2 5 3 5 7" xfId="13713" xr:uid="{00000000-0005-0000-0000-0000D4340000}"/>
    <cellStyle name="20% - Accent1 2 5 3 5 7 2" xfId="13714" xr:uid="{00000000-0005-0000-0000-0000D5340000}"/>
    <cellStyle name="20% - Accent1 2 5 3 5 8" xfId="13715" xr:uid="{00000000-0005-0000-0000-0000D6340000}"/>
    <cellStyle name="20% - Accent1 2 5 3 5 8 2" xfId="13716" xr:uid="{00000000-0005-0000-0000-0000D7340000}"/>
    <cellStyle name="20% - Accent1 2 5 3 5 9" xfId="13717" xr:uid="{00000000-0005-0000-0000-0000D8340000}"/>
    <cellStyle name="20% - Accent1 2 5 3 6" xfId="13718" xr:uid="{00000000-0005-0000-0000-0000D9340000}"/>
    <cellStyle name="20% - Accent1 2 5 3 6 2" xfId="13719" xr:uid="{00000000-0005-0000-0000-0000DA340000}"/>
    <cellStyle name="20% - Accent1 2 5 3 6 2 2" xfId="13720" xr:uid="{00000000-0005-0000-0000-0000DB340000}"/>
    <cellStyle name="20% - Accent1 2 5 3 6 2 2 2" xfId="13721" xr:uid="{00000000-0005-0000-0000-0000DC340000}"/>
    <cellStyle name="20% - Accent1 2 5 3 6 2 2 2 2" xfId="13722" xr:uid="{00000000-0005-0000-0000-0000DD340000}"/>
    <cellStyle name="20% - Accent1 2 5 3 6 2 2 3" xfId="13723" xr:uid="{00000000-0005-0000-0000-0000DE340000}"/>
    <cellStyle name="20% - Accent1 2 5 3 6 2 3" xfId="13724" xr:uid="{00000000-0005-0000-0000-0000DF340000}"/>
    <cellStyle name="20% - Accent1 2 5 3 6 2 3 2" xfId="13725" xr:uid="{00000000-0005-0000-0000-0000E0340000}"/>
    <cellStyle name="20% - Accent1 2 5 3 6 2 4" xfId="13726" xr:uid="{00000000-0005-0000-0000-0000E1340000}"/>
    <cellStyle name="20% - Accent1 2 5 3 6 3" xfId="13727" xr:uid="{00000000-0005-0000-0000-0000E2340000}"/>
    <cellStyle name="20% - Accent1 2 5 3 6 3 2" xfId="13728" xr:uid="{00000000-0005-0000-0000-0000E3340000}"/>
    <cellStyle name="20% - Accent1 2 5 3 6 3 2 2" xfId="13729" xr:uid="{00000000-0005-0000-0000-0000E4340000}"/>
    <cellStyle name="20% - Accent1 2 5 3 6 3 2 2 2" xfId="13730" xr:uid="{00000000-0005-0000-0000-0000E5340000}"/>
    <cellStyle name="20% - Accent1 2 5 3 6 3 2 3" xfId="13731" xr:uid="{00000000-0005-0000-0000-0000E6340000}"/>
    <cellStyle name="20% - Accent1 2 5 3 6 3 3" xfId="13732" xr:uid="{00000000-0005-0000-0000-0000E7340000}"/>
    <cellStyle name="20% - Accent1 2 5 3 6 3 3 2" xfId="13733" xr:uid="{00000000-0005-0000-0000-0000E8340000}"/>
    <cellStyle name="20% - Accent1 2 5 3 6 3 4" xfId="13734" xr:uid="{00000000-0005-0000-0000-0000E9340000}"/>
    <cellStyle name="20% - Accent1 2 5 3 6 4" xfId="13735" xr:uid="{00000000-0005-0000-0000-0000EA340000}"/>
    <cellStyle name="20% - Accent1 2 5 3 6 4 2" xfId="13736" xr:uid="{00000000-0005-0000-0000-0000EB340000}"/>
    <cellStyle name="20% - Accent1 2 5 3 6 4 2 2" xfId="13737" xr:uid="{00000000-0005-0000-0000-0000EC340000}"/>
    <cellStyle name="20% - Accent1 2 5 3 6 4 2 2 2" xfId="13738" xr:uid="{00000000-0005-0000-0000-0000ED340000}"/>
    <cellStyle name="20% - Accent1 2 5 3 6 4 2 3" xfId="13739" xr:uid="{00000000-0005-0000-0000-0000EE340000}"/>
    <cellStyle name="20% - Accent1 2 5 3 6 4 3" xfId="13740" xr:uid="{00000000-0005-0000-0000-0000EF340000}"/>
    <cellStyle name="20% - Accent1 2 5 3 6 4 3 2" xfId="13741" xr:uid="{00000000-0005-0000-0000-0000F0340000}"/>
    <cellStyle name="20% - Accent1 2 5 3 6 4 4" xfId="13742" xr:uid="{00000000-0005-0000-0000-0000F1340000}"/>
    <cellStyle name="20% - Accent1 2 5 3 6 5" xfId="13743" xr:uid="{00000000-0005-0000-0000-0000F2340000}"/>
    <cellStyle name="20% - Accent1 2 5 3 6 5 2" xfId="13744" xr:uid="{00000000-0005-0000-0000-0000F3340000}"/>
    <cellStyle name="20% - Accent1 2 5 3 6 5 2 2" xfId="13745" xr:uid="{00000000-0005-0000-0000-0000F4340000}"/>
    <cellStyle name="20% - Accent1 2 5 3 6 5 3" xfId="13746" xr:uid="{00000000-0005-0000-0000-0000F5340000}"/>
    <cellStyle name="20% - Accent1 2 5 3 6 6" xfId="13747" xr:uid="{00000000-0005-0000-0000-0000F6340000}"/>
    <cellStyle name="20% - Accent1 2 5 3 6 6 2" xfId="13748" xr:uid="{00000000-0005-0000-0000-0000F7340000}"/>
    <cellStyle name="20% - Accent1 2 5 3 6 6 2 2" xfId="13749" xr:uid="{00000000-0005-0000-0000-0000F8340000}"/>
    <cellStyle name="20% - Accent1 2 5 3 6 6 3" xfId="13750" xr:uid="{00000000-0005-0000-0000-0000F9340000}"/>
    <cellStyle name="20% - Accent1 2 5 3 6 7" xfId="13751" xr:uid="{00000000-0005-0000-0000-0000FA340000}"/>
    <cellStyle name="20% - Accent1 2 5 3 6 7 2" xfId="13752" xr:uid="{00000000-0005-0000-0000-0000FB340000}"/>
    <cellStyle name="20% - Accent1 2 5 3 6 8" xfId="13753" xr:uid="{00000000-0005-0000-0000-0000FC340000}"/>
    <cellStyle name="20% - Accent1 2 5 3 6 8 2" xfId="13754" xr:uid="{00000000-0005-0000-0000-0000FD340000}"/>
    <cellStyle name="20% - Accent1 2 5 3 6 9" xfId="13755" xr:uid="{00000000-0005-0000-0000-0000FE340000}"/>
    <cellStyle name="20% - Accent1 2 5 3 7" xfId="13756" xr:uid="{00000000-0005-0000-0000-0000FF340000}"/>
    <cellStyle name="20% - Accent1 2 5 3 7 2" xfId="13757" xr:uid="{00000000-0005-0000-0000-000000350000}"/>
    <cellStyle name="20% - Accent1 2 5 3 7 2 2" xfId="13758" xr:uid="{00000000-0005-0000-0000-000001350000}"/>
    <cellStyle name="20% - Accent1 2 5 3 7 2 2 2" xfId="13759" xr:uid="{00000000-0005-0000-0000-000002350000}"/>
    <cellStyle name="20% - Accent1 2 5 3 7 2 3" xfId="13760" xr:uid="{00000000-0005-0000-0000-000003350000}"/>
    <cellStyle name="20% - Accent1 2 5 3 7 3" xfId="13761" xr:uid="{00000000-0005-0000-0000-000004350000}"/>
    <cellStyle name="20% - Accent1 2 5 3 7 3 2" xfId="13762" xr:uid="{00000000-0005-0000-0000-000005350000}"/>
    <cellStyle name="20% - Accent1 2 5 3 7 4" xfId="13763" xr:uid="{00000000-0005-0000-0000-000006350000}"/>
    <cellStyle name="20% - Accent1 2 5 3 8" xfId="13764" xr:uid="{00000000-0005-0000-0000-000007350000}"/>
    <cellStyle name="20% - Accent1 2 5 3 8 2" xfId="13765" xr:uid="{00000000-0005-0000-0000-000008350000}"/>
    <cellStyle name="20% - Accent1 2 5 3 8 2 2" xfId="13766" xr:uid="{00000000-0005-0000-0000-000009350000}"/>
    <cellStyle name="20% - Accent1 2 5 3 8 2 2 2" xfId="13767" xr:uid="{00000000-0005-0000-0000-00000A350000}"/>
    <cellStyle name="20% - Accent1 2 5 3 8 2 3" xfId="13768" xr:uid="{00000000-0005-0000-0000-00000B350000}"/>
    <cellStyle name="20% - Accent1 2 5 3 8 3" xfId="13769" xr:uid="{00000000-0005-0000-0000-00000C350000}"/>
    <cellStyle name="20% - Accent1 2 5 3 8 3 2" xfId="13770" xr:uid="{00000000-0005-0000-0000-00000D350000}"/>
    <cellStyle name="20% - Accent1 2 5 3 8 4" xfId="13771" xr:uid="{00000000-0005-0000-0000-00000E350000}"/>
    <cellStyle name="20% - Accent1 2 5 3 9" xfId="13772" xr:uid="{00000000-0005-0000-0000-00000F350000}"/>
    <cellStyle name="20% - Accent1 2 5 3 9 2" xfId="13773" xr:uid="{00000000-0005-0000-0000-000010350000}"/>
    <cellStyle name="20% - Accent1 2 5 3 9 2 2" xfId="13774" xr:uid="{00000000-0005-0000-0000-000011350000}"/>
    <cellStyle name="20% - Accent1 2 5 3 9 2 2 2" xfId="13775" xr:uid="{00000000-0005-0000-0000-000012350000}"/>
    <cellStyle name="20% - Accent1 2 5 3 9 2 3" xfId="13776" xr:uid="{00000000-0005-0000-0000-000013350000}"/>
    <cellStyle name="20% - Accent1 2 5 3 9 3" xfId="13777" xr:uid="{00000000-0005-0000-0000-000014350000}"/>
    <cellStyle name="20% - Accent1 2 5 3 9 3 2" xfId="13778" xr:uid="{00000000-0005-0000-0000-000015350000}"/>
    <cellStyle name="20% - Accent1 2 5 3 9 4" xfId="13779" xr:uid="{00000000-0005-0000-0000-000016350000}"/>
    <cellStyle name="20% - Accent1 2 5 4" xfId="13780" xr:uid="{00000000-0005-0000-0000-000017350000}"/>
    <cellStyle name="20% - Accent1 2 5 4 10" xfId="13781" xr:uid="{00000000-0005-0000-0000-000018350000}"/>
    <cellStyle name="20% - Accent1 2 5 4 10 2" xfId="13782" xr:uid="{00000000-0005-0000-0000-000019350000}"/>
    <cellStyle name="20% - Accent1 2 5 4 11" xfId="13783" xr:uid="{00000000-0005-0000-0000-00001A350000}"/>
    <cellStyle name="20% - Accent1 2 5 4 2" xfId="13784" xr:uid="{00000000-0005-0000-0000-00001B350000}"/>
    <cellStyle name="20% - Accent1 2 5 4 2 2" xfId="13785" xr:uid="{00000000-0005-0000-0000-00001C350000}"/>
    <cellStyle name="20% - Accent1 2 5 4 2 2 2" xfId="13786" xr:uid="{00000000-0005-0000-0000-00001D350000}"/>
    <cellStyle name="20% - Accent1 2 5 4 2 2 2 2" xfId="13787" xr:uid="{00000000-0005-0000-0000-00001E350000}"/>
    <cellStyle name="20% - Accent1 2 5 4 2 2 2 2 2" xfId="13788" xr:uid="{00000000-0005-0000-0000-00001F350000}"/>
    <cellStyle name="20% - Accent1 2 5 4 2 2 2 3" xfId="13789" xr:uid="{00000000-0005-0000-0000-000020350000}"/>
    <cellStyle name="20% - Accent1 2 5 4 2 2 3" xfId="13790" xr:uid="{00000000-0005-0000-0000-000021350000}"/>
    <cellStyle name="20% - Accent1 2 5 4 2 2 3 2" xfId="13791" xr:uid="{00000000-0005-0000-0000-000022350000}"/>
    <cellStyle name="20% - Accent1 2 5 4 2 2 4" xfId="13792" xr:uid="{00000000-0005-0000-0000-000023350000}"/>
    <cellStyle name="20% - Accent1 2 5 4 2 3" xfId="13793" xr:uid="{00000000-0005-0000-0000-000024350000}"/>
    <cellStyle name="20% - Accent1 2 5 4 2 3 2" xfId="13794" xr:uid="{00000000-0005-0000-0000-000025350000}"/>
    <cellStyle name="20% - Accent1 2 5 4 2 3 2 2" xfId="13795" xr:uid="{00000000-0005-0000-0000-000026350000}"/>
    <cellStyle name="20% - Accent1 2 5 4 2 3 2 2 2" xfId="13796" xr:uid="{00000000-0005-0000-0000-000027350000}"/>
    <cellStyle name="20% - Accent1 2 5 4 2 3 2 3" xfId="13797" xr:uid="{00000000-0005-0000-0000-000028350000}"/>
    <cellStyle name="20% - Accent1 2 5 4 2 3 3" xfId="13798" xr:uid="{00000000-0005-0000-0000-000029350000}"/>
    <cellStyle name="20% - Accent1 2 5 4 2 3 3 2" xfId="13799" xr:uid="{00000000-0005-0000-0000-00002A350000}"/>
    <cellStyle name="20% - Accent1 2 5 4 2 3 4" xfId="13800" xr:uid="{00000000-0005-0000-0000-00002B350000}"/>
    <cellStyle name="20% - Accent1 2 5 4 2 4" xfId="13801" xr:uid="{00000000-0005-0000-0000-00002C350000}"/>
    <cellStyle name="20% - Accent1 2 5 4 2 4 2" xfId="13802" xr:uid="{00000000-0005-0000-0000-00002D350000}"/>
    <cellStyle name="20% - Accent1 2 5 4 2 4 2 2" xfId="13803" xr:uid="{00000000-0005-0000-0000-00002E350000}"/>
    <cellStyle name="20% - Accent1 2 5 4 2 4 2 2 2" xfId="13804" xr:uid="{00000000-0005-0000-0000-00002F350000}"/>
    <cellStyle name="20% - Accent1 2 5 4 2 4 2 3" xfId="13805" xr:uid="{00000000-0005-0000-0000-000030350000}"/>
    <cellStyle name="20% - Accent1 2 5 4 2 4 3" xfId="13806" xr:uid="{00000000-0005-0000-0000-000031350000}"/>
    <cellStyle name="20% - Accent1 2 5 4 2 4 3 2" xfId="13807" xr:uid="{00000000-0005-0000-0000-000032350000}"/>
    <cellStyle name="20% - Accent1 2 5 4 2 4 4" xfId="13808" xr:uid="{00000000-0005-0000-0000-000033350000}"/>
    <cellStyle name="20% - Accent1 2 5 4 2 5" xfId="13809" xr:uid="{00000000-0005-0000-0000-000034350000}"/>
    <cellStyle name="20% - Accent1 2 5 4 2 5 2" xfId="13810" xr:uid="{00000000-0005-0000-0000-000035350000}"/>
    <cellStyle name="20% - Accent1 2 5 4 2 5 2 2" xfId="13811" xr:uid="{00000000-0005-0000-0000-000036350000}"/>
    <cellStyle name="20% - Accent1 2 5 4 2 5 3" xfId="13812" xr:uid="{00000000-0005-0000-0000-000037350000}"/>
    <cellStyle name="20% - Accent1 2 5 4 2 6" xfId="13813" xr:uid="{00000000-0005-0000-0000-000038350000}"/>
    <cellStyle name="20% - Accent1 2 5 4 2 6 2" xfId="13814" xr:uid="{00000000-0005-0000-0000-000039350000}"/>
    <cellStyle name="20% - Accent1 2 5 4 2 6 2 2" xfId="13815" xr:uid="{00000000-0005-0000-0000-00003A350000}"/>
    <cellStyle name="20% - Accent1 2 5 4 2 6 3" xfId="13816" xr:uid="{00000000-0005-0000-0000-00003B350000}"/>
    <cellStyle name="20% - Accent1 2 5 4 2 7" xfId="13817" xr:uid="{00000000-0005-0000-0000-00003C350000}"/>
    <cellStyle name="20% - Accent1 2 5 4 2 7 2" xfId="13818" xr:uid="{00000000-0005-0000-0000-00003D350000}"/>
    <cellStyle name="20% - Accent1 2 5 4 2 8" xfId="13819" xr:uid="{00000000-0005-0000-0000-00003E350000}"/>
    <cellStyle name="20% - Accent1 2 5 4 2 8 2" xfId="13820" xr:uid="{00000000-0005-0000-0000-00003F350000}"/>
    <cellStyle name="20% - Accent1 2 5 4 2 9" xfId="13821" xr:uid="{00000000-0005-0000-0000-000040350000}"/>
    <cellStyle name="20% - Accent1 2 5 4 3" xfId="13822" xr:uid="{00000000-0005-0000-0000-000041350000}"/>
    <cellStyle name="20% - Accent1 2 5 4 3 2" xfId="13823" xr:uid="{00000000-0005-0000-0000-000042350000}"/>
    <cellStyle name="20% - Accent1 2 5 4 3 2 2" xfId="13824" xr:uid="{00000000-0005-0000-0000-000043350000}"/>
    <cellStyle name="20% - Accent1 2 5 4 3 2 2 2" xfId="13825" xr:uid="{00000000-0005-0000-0000-000044350000}"/>
    <cellStyle name="20% - Accent1 2 5 4 3 2 2 2 2" xfId="13826" xr:uid="{00000000-0005-0000-0000-000045350000}"/>
    <cellStyle name="20% - Accent1 2 5 4 3 2 2 3" xfId="13827" xr:uid="{00000000-0005-0000-0000-000046350000}"/>
    <cellStyle name="20% - Accent1 2 5 4 3 2 3" xfId="13828" xr:uid="{00000000-0005-0000-0000-000047350000}"/>
    <cellStyle name="20% - Accent1 2 5 4 3 2 3 2" xfId="13829" xr:uid="{00000000-0005-0000-0000-000048350000}"/>
    <cellStyle name="20% - Accent1 2 5 4 3 2 4" xfId="13830" xr:uid="{00000000-0005-0000-0000-000049350000}"/>
    <cellStyle name="20% - Accent1 2 5 4 3 3" xfId="13831" xr:uid="{00000000-0005-0000-0000-00004A350000}"/>
    <cellStyle name="20% - Accent1 2 5 4 3 3 2" xfId="13832" xr:uid="{00000000-0005-0000-0000-00004B350000}"/>
    <cellStyle name="20% - Accent1 2 5 4 3 3 2 2" xfId="13833" xr:uid="{00000000-0005-0000-0000-00004C350000}"/>
    <cellStyle name="20% - Accent1 2 5 4 3 3 2 2 2" xfId="13834" xr:uid="{00000000-0005-0000-0000-00004D350000}"/>
    <cellStyle name="20% - Accent1 2 5 4 3 3 2 3" xfId="13835" xr:uid="{00000000-0005-0000-0000-00004E350000}"/>
    <cellStyle name="20% - Accent1 2 5 4 3 3 3" xfId="13836" xr:uid="{00000000-0005-0000-0000-00004F350000}"/>
    <cellStyle name="20% - Accent1 2 5 4 3 3 3 2" xfId="13837" xr:uid="{00000000-0005-0000-0000-000050350000}"/>
    <cellStyle name="20% - Accent1 2 5 4 3 3 4" xfId="13838" xr:uid="{00000000-0005-0000-0000-000051350000}"/>
    <cellStyle name="20% - Accent1 2 5 4 3 4" xfId="13839" xr:uid="{00000000-0005-0000-0000-000052350000}"/>
    <cellStyle name="20% - Accent1 2 5 4 3 4 2" xfId="13840" xr:uid="{00000000-0005-0000-0000-000053350000}"/>
    <cellStyle name="20% - Accent1 2 5 4 3 4 2 2" xfId="13841" xr:uid="{00000000-0005-0000-0000-000054350000}"/>
    <cellStyle name="20% - Accent1 2 5 4 3 4 2 2 2" xfId="13842" xr:uid="{00000000-0005-0000-0000-000055350000}"/>
    <cellStyle name="20% - Accent1 2 5 4 3 4 2 3" xfId="13843" xr:uid="{00000000-0005-0000-0000-000056350000}"/>
    <cellStyle name="20% - Accent1 2 5 4 3 4 3" xfId="13844" xr:uid="{00000000-0005-0000-0000-000057350000}"/>
    <cellStyle name="20% - Accent1 2 5 4 3 4 3 2" xfId="13845" xr:uid="{00000000-0005-0000-0000-000058350000}"/>
    <cellStyle name="20% - Accent1 2 5 4 3 4 4" xfId="13846" xr:uid="{00000000-0005-0000-0000-000059350000}"/>
    <cellStyle name="20% - Accent1 2 5 4 3 5" xfId="13847" xr:uid="{00000000-0005-0000-0000-00005A350000}"/>
    <cellStyle name="20% - Accent1 2 5 4 3 5 2" xfId="13848" xr:uid="{00000000-0005-0000-0000-00005B350000}"/>
    <cellStyle name="20% - Accent1 2 5 4 3 5 2 2" xfId="13849" xr:uid="{00000000-0005-0000-0000-00005C350000}"/>
    <cellStyle name="20% - Accent1 2 5 4 3 5 3" xfId="13850" xr:uid="{00000000-0005-0000-0000-00005D350000}"/>
    <cellStyle name="20% - Accent1 2 5 4 3 6" xfId="13851" xr:uid="{00000000-0005-0000-0000-00005E350000}"/>
    <cellStyle name="20% - Accent1 2 5 4 3 6 2" xfId="13852" xr:uid="{00000000-0005-0000-0000-00005F350000}"/>
    <cellStyle name="20% - Accent1 2 5 4 3 6 2 2" xfId="13853" xr:uid="{00000000-0005-0000-0000-000060350000}"/>
    <cellStyle name="20% - Accent1 2 5 4 3 6 3" xfId="13854" xr:uid="{00000000-0005-0000-0000-000061350000}"/>
    <cellStyle name="20% - Accent1 2 5 4 3 7" xfId="13855" xr:uid="{00000000-0005-0000-0000-000062350000}"/>
    <cellStyle name="20% - Accent1 2 5 4 3 7 2" xfId="13856" xr:uid="{00000000-0005-0000-0000-000063350000}"/>
    <cellStyle name="20% - Accent1 2 5 4 3 8" xfId="13857" xr:uid="{00000000-0005-0000-0000-000064350000}"/>
    <cellStyle name="20% - Accent1 2 5 4 3 8 2" xfId="13858" xr:uid="{00000000-0005-0000-0000-000065350000}"/>
    <cellStyle name="20% - Accent1 2 5 4 3 9" xfId="13859" xr:uid="{00000000-0005-0000-0000-000066350000}"/>
    <cellStyle name="20% - Accent1 2 5 4 4" xfId="13860" xr:uid="{00000000-0005-0000-0000-000067350000}"/>
    <cellStyle name="20% - Accent1 2 5 4 4 2" xfId="13861" xr:uid="{00000000-0005-0000-0000-000068350000}"/>
    <cellStyle name="20% - Accent1 2 5 4 4 2 2" xfId="13862" xr:uid="{00000000-0005-0000-0000-000069350000}"/>
    <cellStyle name="20% - Accent1 2 5 4 4 2 2 2" xfId="13863" xr:uid="{00000000-0005-0000-0000-00006A350000}"/>
    <cellStyle name="20% - Accent1 2 5 4 4 2 3" xfId="13864" xr:uid="{00000000-0005-0000-0000-00006B350000}"/>
    <cellStyle name="20% - Accent1 2 5 4 4 3" xfId="13865" xr:uid="{00000000-0005-0000-0000-00006C350000}"/>
    <cellStyle name="20% - Accent1 2 5 4 4 3 2" xfId="13866" xr:uid="{00000000-0005-0000-0000-00006D350000}"/>
    <cellStyle name="20% - Accent1 2 5 4 4 4" xfId="13867" xr:uid="{00000000-0005-0000-0000-00006E350000}"/>
    <cellStyle name="20% - Accent1 2 5 4 5" xfId="13868" xr:uid="{00000000-0005-0000-0000-00006F350000}"/>
    <cellStyle name="20% - Accent1 2 5 4 5 2" xfId="13869" xr:uid="{00000000-0005-0000-0000-000070350000}"/>
    <cellStyle name="20% - Accent1 2 5 4 5 2 2" xfId="13870" xr:uid="{00000000-0005-0000-0000-000071350000}"/>
    <cellStyle name="20% - Accent1 2 5 4 5 2 2 2" xfId="13871" xr:uid="{00000000-0005-0000-0000-000072350000}"/>
    <cellStyle name="20% - Accent1 2 5 4 5 2 3" xfId="13872" xr:uid="{00000000-0005-0000-0000-000073350000}"/>
    <cellStyle name="20% - Accent1 2 5 4 5 3" xfId="13873" xr:uid="{00000000-0005-0000-0000-000074350000}"/>
    <cellStyle name="20% - Accent1 2 5 4 5 3 2" xfId="13874" xr:uid="{00000000-0005-0000-0000-000075350000}"/>
    <cellStyle name="20% - Accent1 2 5 4 5 4" xfId="13875" xr:uid="{00000000-0005-0000-0000-000076350000}"/>
    <cellStyle name="20% - Accent1 2 5 4 6" xfId="13876" xr:uid="{00000000-0005-0000-0000-000077350000}"/>
    <cellStyle name="20% - Accent1 2 5 4 6 2" xfId="13877" xr:uid="{00000000-0005-0000-0000-000078350000}"/>
    <cellStyle name="20% - Accent1 2 5 4 6 2 2" xfId="13878" xr:uid="{00000000-0005-0000-0000-000079350000}"/>
    <cellStyle name="20% - Accent1 2 5 4 6 2 2 2" xfId="13879" xr:uid="{00000000-0005-0000-0000-00007A350000}"/>
    <cellStyle name="20% - Accent1 2 5 4 6 2 3" xfId="13880" xr:uid="{00000000-0005-0000-0000-00007B350000}"/>
    <cellStyle name="20% - Accent1 2 5 4 6 3" xfId="13881" xr:uid="{00000000-0005-0000-0000-00007C350000}"/>
    <cellStyle name="20% - Accent1 2 5 4 6 3 2" xfId="13882" xr:uid="{00000000-0005-0000-0000-00007D350000}"/>
    <cellStyle name="20% - Accent1 2 5 4 6 4" xfId="13883" xr:uid="{00000000-0005-0000-0000-00007E350000}"/>
    <cellStyle name="20% - Accent1 2 5 4 7" xfId="13884" xr:uid="{00000000-0005-0000-0000-00007F350000}"/>
    <cellStyle name="20% - Accent1 2 5 4 7 2" xfId="13885" xr:uid="{00000000-0005-0000-0000-000080350000}"/>
    <cellStyle name="20% - Accent1 2 5 4 7 2 2" xfId="13886" xr:uid="{00000000-0005-0000-0000-000081350000}"/>
    <cellStyle name="20% - Accent1 2 5 4 7 3" xfId="13887" xr:uid="{00000000-0005-0000-0000-000082350000}"/>
    <cellStyle name="20% - Accent1 2 5 4 8" xfId="13888" xr:uid="{00000000-0005-0000-0000-000083350000}"/>
    <cellStyle name="20% - Accent1 2 5 4 8 2" xfId="13889" xr:uid="{00000000-0005-0000-0000-000084350000}"/>
    <cellStyle name="20% - Accent1 2 5 4 8 2 2" xfId="13890" xr:uid="{00000000-0005-0000-0000-000085350000}"/>
    <cellStyle name="20% - Accent1 2 5 4 8 3" xfId="13891" xr:uid="{00000000-0005-0000-0000-000086350000}"/>
    <cellStyle name="20% - Accent1 2 5 4 9" xfId="13892" xr:uid="{00000000-0005-0000-0000-000087350000}"/>
    <cellStyle name="20% - Accent1 2 5 4 9 2" xfId="13893" xr:uid="{00000000-0005-0000-0000-000088350000}"/>
    <cellStyle name="20% - Accent1 2 5 5" xfId="13894" xr:uid="{00000000-0005-0000-0000-000089350000}"/>
    <cellStyle name="20% - Accent1 2 5 5 10" xfId="13895" xr:uid="{00000000-0005-0000-0000-00008A350000}"/>
    <cellStyle name="20% - Accent1 2 5 5 10 2" xfId="13896" xr:uid="{00000000-0005-0000-0000-00008B350000}"/>
    <cellStyle name="20% - Accent1 2 5 5 11" xfId="13897" xr:uid="{00000000-0005-0000-0000-00008C350000}"/>
    <cellStyle name="20% - Accent1 2 5 5 2" xfId="13898" xr:uid="{00000000-0005-0000-0000-00008D350000}"/>
    <cellStyle name="20% - Accent1 2 5 5 2 2" xfId="13899" xr:uid="{00000000-0005-0000-0000-00008E350000}"/>
    <cellStyle name="20% - Accent1 2 5 5 2 2 2" xfId="13900" xr:uid="{00000000-0005-0000-0000-00008F350000}"/>
    <cellStyle name="20% - Accent1 2 5 5 2 2 2 2" xfId="13901" xr:uid="{00000000-0005-0000-0000-000090350000}"/>
    <cellStyle name="20% - Accent1 2 5 5 2 2 2 2 2" xfId="13902" xr:uid="{00000000-0005-0000-0000-000091350000}"/>
    <cellStyle name="20% - Accent1 2 5 5 2 2 2 3" xfId="13903" xr:uid="{00000000-0005-0000-0000-000092350000}"/>
    <cellStyle name="20% - Accent1 2 5 5 2 2 3" xfId="13904" xr:uid="{00000000-0005-0000-0000-000093350000}"/>
    <cellStyle name="20% - Accent1 2 5 5 2 2 3 2" xfId="13905" xr:uid="{00000000-0005-0000-0000-000094350000}"/>
    <cellStyle name="20% - Accent1 2 5 5 2 2 4" xfId="13906" xr:uid="{00000000-0005-0000-0000-000095350000}"/>
    <cellStyle name="20% - Accent1 2 5 5 2 3" xfId="13907" xr:uid="{00000000-0005-0000-0000-000096350000}"/>
    <cellStyle name="20% - Accent1 2 5 5 2 3 2" xfId="13908" xr:uid="{00000000-0005-0000-0000-000097350000}"/>
    <cellStyle name="20% - Accent1 2 5 5 2 3 2 2" xfId="13909" xr:uid="{00000000-0005-0000-0000-000098350000}"/>
    <cellStyle name="20% - Accent1 2 5 5 2 3 2 2 2" xfId="13910" xr:uid="{00000000-0005-0000-0000-000099350000}"/>
    <cellStyle name="20% - Accent1 2 5 5 2 3 2 3" xfId="13911" xr:uid="{00000000-0005-0000-0000-00009A350000}"/>
    <cellStyle name="20% - Accent1 2 5 5 2 3 3" xfId="13912" xr:uid="{00000000-0005-0000-0000-00009B350000}"/>
    <cellStyle name="20% - Accent1 2 5 5 2 3 3 2" xfId="13913" xr:uid="{00000000-0005-0000-0000-00009C350000}"/>
    <cellStyle name="20% - Accent1 2 5 5 2 3 4" xfId="13914" xr:uid="{00000000-0005-0000-0000-00009D350000}"/>
    <cellStyle name="20% - Accent1 2 5 5 2 4" xfId="13915" xr:uid="{00000000-0005-0000-0000-00009E350000}"/>
    <cellStyle name="20% - Accent1 2 5 5 2 4 2" xfId="13916" xr:uid="{00000000-0005-0000-0000-00009F350000}"/>
    <cellStyle name="20% - Accent1 2 5 5 2 4 2 2" xfId="13917" xr:uid="{00000000-0005-0000-0000-0000A0350000}"/>
    <cellStyle name="20% - Accent1 2 5 5 2 4 2 2 2" xfId="13918" xr:uid="{00000000-0005-0000-0000-0000A1350000}"/>
    <cellStyle name="20% - Accent1 2 5 5 2 4 2 3" xfId="13919" xr:uid="{00000000-0005-0000-0000-0000A2350000}"/>
    <cellStyle name="20% - Accent1 2 5 5 2 4 3" xfId="13920" xr:uid="{00000000-0005-0000-0000-0000A3350000}"/>
    <cellStyle name="20% - Accent1 2 5 5 2 4 3 2" xfId="13921" xr:uid="{00000000-0005-0000-0000-0000A4350000}"/>
    <cellStyle name="20% - Accent1 2 5 5 2 4 4" xfId="13922" xr:uid="{00000000-0005-0000-0000-0000A5350000}"/>
    <cellStyle name="20% - Accent1 2 5 5 2 5" xfId="13923" xr:uid="{00000000-0005-0000-0000-0000A6350000}"/>
    <cellStyle name="20% - Accent1 2 5 5 2 5 2" xfId="13924" xr:uid="{00000000-0005-0000-0000-0000A7350000}"/>
    <cellStyle name="20% - Accent1 2 5 5 2 5 2 2" xfId="13925" xr:uid="{00000000-0005-0000-0000-0000A8350000}"/>
    <cellStyle name="20% - Accent1 2 5 5 2 5 3" xfId="13926" xr:uid="{00000000-0005-0000-0000-0000A9350000}"/>
    <cellStyle name="20% - Accent1 2 5 5 2 6" xfId="13927" xr:uid="{00000000-0005-0000-0000-0000AA350000}"/>
    <cellStyle name="20% - Accent1 2 5 5 2 6 2" xfId="13928" xr:uid="{00000000-0005-0000-0000-0000AB350000}"/>
    <cellStyle name="20% - Accent1 2 5 5 2 6 2 2" xfId="13929" xr:uid="{00000000-0005-0000-0000-0000AC350000}"/>
    <cellStyle name="20% - Accent1 2 5 5 2 6 3" xfId="13930" xr:uid="{00000000-0005-0000-0000-0000AD350000}"/>
    <cellStyle name="20% - Accent1 2 5 5 2 7" xfId="13931" xr:uid="{00000000-0005-0000-0000-0000AE350000}"/>
    <cellStyle name="20% - Accent1 2 5 5 2 7 2" xfId="13932" xr:uid="{00000000-0005-0000-0000-0000AF350000}"/>
    <cellStyle name="20% - Accent1 2 5 5 2 8" xfId="13933" xr:uid="{00000000-0005-0000-0000-0000B0350000}"/>
    <cellStyle name="20% - Accent1 2 5 5 2 8 2" xfId="13934" xr:uid="{00000000-0005-0000-0000-0000B1350000}"/>
    <cellStyle name="20% - Accent1 2 5 5 2 9" xfId="13935" xr:uid="{00000000-0005-0000-0000-0000B2350000}"/>
    <cellStyle name="20% - Accent1 2 5 5 3" xfId="13936" xr:uid="{00000000-0005-0000-0000-0000B3350000}"/>
    <cellStyle name="20% - Accent1 2 5 5 3 2" xfId="13937" xr:uid="{00000000-0005-0000-0000-0000B4350000}"/>
    <cellStyle name="20% - Accent1 2 5 5 3 2 2" xfId="13938" xr:uid="{00000000-0005-0000-0000-0000B5350000}"/>
    <cellStyle name="20% - Accent1 2 5 5 3 2 2 2" xfId="13939" xr:uid="{00000000-0005-0000-0000-0000B6350000}"/>
    <cellStyle name="20% - Accent1 2 5 5 3 2 2 2 2" xfId="13940" xr:uid="{00000000-0005-0000-0000-0000B7350000}"/>
    <cellStyle name="20% - Accent1 2 5 5 3 2 2 3" xfId="13941" xr:uid="{00000000-0005-0000-0000-0000B8350000}"/>
    <cellStyle name="20% - Accent1 2 5 5 3 2 3" xfId="13942" xr:uid="{00000000-0005-0000-0000-0000B9350000}"/>
    <cellStyle name="20% - Accent1 2 5 5 3 2 3 2" xfId="13943" xr:uid="{00000000-0005-0000-0000-0000BA350000}"/>
    <cellStyle name="20% - Accent1 2 5 5 3 2 4" xfId="13944" xr:uid="{00000000-0005-0000-0000-0000BB350000}"/>
    <cellStyle name="20% - Accent1 2 5 5 3 3" xfId="13945" xr:uid="{00000000-0005-0000-0000-0000BC350000}"/>
    <cellStyle name="20% - Accent1 2 5 5 3 3 2" xfId="13946" xr:uid="{00000000-0005-0000-0000-0000BD350000}"/>
    <cellStyle name="20% - Accent1 2 5 5 3 3 2 2" xfId="13947" xr:uid="{00000000-0005-0000-0000-0000BE350000}"/>
    <cellStyle name="20% - Accent1 2 5 5 3 3 2 2 2" xfId="13948" xr:uid="{00000000-0005-0000-0000-0000BF350000}"/>
    <cellStyle name="20% - Accent1 2 5 5 3 3 2 3" xfId="13949" xr:uid="{00000000-0005-0000-0000-0000C0350000}"/>
    <cellStyle name="20% - Accent1 2 5 5 3 3 3" xfId="13950" xr:uid="{00000000-0005-0000-0000-0000C1350000}"/>
    <cellStyle name="20% - Accent1 2 5 5 3 3 3 2" xfId="13951" xr:uid="{00000000-0005-0000-0000-0000C2350000}"/>
    <cellStyle name="20% - Accent1 2 5 5 3 3 4" xfId="13952" xr:uid="{00000000-0005-0000-0000-0000C3350000}"/>
    <cellStyle name="20% - Accent1 2 5 5 3 4" xfId="13953" xr:uid="{00000000-0005-0000-0000-0000C4350000}"/>
    <cellStyle name="20% - Accent1 2 5 5 3 4 2" xfId="13954" xr:uid="{00000000-0005-0000-0000-0000C5350000}"/>
    <cellStyle name="20% - Accent1 2 5 5 3 4 2 2" xfId="13955" xr:uid="{00000000-0005-0000-0000-0000C6350000}"/>
    <cellStyle name="20% - Accent1 2 5 5 3 4 2 2 2" xfId="13956" xr:uid="{00000000-0005-0000-0000-0000C7350000}"/>
    <cellStyle name="20% - Accent1 2 5 5 3 4 2 3" xfId="13957" xr:uid="{00000000-0005-0000-0000-0000C8350000}"/>
    <cellStyle name="20% - Accent1 2 5 5 3 4 3" xfId="13958" xr:uid="{00000000-0005-0000-0000-0000C9350000}"/>
    <cellStyle name="20% - Accent1 2 5 5 3 4 3 2" xfId="13959" xr:uid="{00000000-0005-0000-0000-0000CA350000}"/>
    <cellStyle name="20% - Accent1 2 5 5 3 4 4" xfId="13960" xr:uid="{00000000-0005-0000-0000-0000CB350000}"/>
    <cellStyle name="20% - Accent1 2 5 5 3 5" xfId="13961" xr:uid="{00000000-0005-0000-0000-0000CC350000}"/>
    <cellStyle name="20% - Accent1 2 5 5 3 5 2" xfId="13962" xr:uid="{00000000-0005-0000-0000-0000CD350000}"/>
    <cellStyle name="20% - Accent1 2 5 5 3 5 2 2" xfId="13963" xr:uid="{00000000-0005-0000-0000-0000CE350000}"/>
    <cellStyle name="20% - Accent1 2 5 5 3 5 3" xfId="13964" xr:uid="{00000000-0005-0000-0000-0000CF350000}"/>
    <cellStyle name="20% - Accent1 2 5 5 3 6" xfId="13965" xr:uid="{00000000-0005-0000-0000-0000D0350000}"/>
    <cellStyle name="20% - Accent1 2 5 5 3 6 2" xfId="13966" xr:uid="{00000000-0005-0000-0000-0000D1350000}"/>
    <cellStyle name="20% - Accent1 2 5 5 3 6 2 2" xfId="13967" xr:uid="{00000000-0005-0000-0000-0000D2350000}"/>
    <cellStyle name="20% - Accent1 2 5 5 3 6 3" xfId="13968" xr:uid="{00000000-0005-0000-0000-0000D3350000}"/>
    <cellStyle name="20% - Accent1 2 5 5 3 7" xfId="13969" xr:uid="{00000000-0005-0000-0000-0000D4350000}"/>
    <cellStyle name="20% - Accent1 2 5 5 3 7 2" xfId="13970" xr:uid="{00000000-0005-0000-0000-0000D5350000}"/>
    <cellStyle name="20% - Accent1 2 5 5 3 8" xfId="13971" xr:uid="{00000000-0005-0000-0000-0000D6350000}"/>
    <cellStyle name="20% - Accent1 2 5 5 3 8 2" xfId="13972" xr:uid="{00000000-0005-0000-0000-0000D7350000}"/>
    <cellStyle name="20% - Accent1 2 5 5 3 9" xfId="13973" xr:uid="{00000000-0005-0000-0000-0000D8350000}"/>
    <cellStyle name="20% - Accent1 2 5 5 4" xfId="13974" xr:uid="{00000000-0005-0000-0000-0000D9350000}"/>
    <cellStyle name="20% - Accent1 2 5 5 4 2" xfId="13975" xr:uid="{00000000-0005-0000-0000-0000DA350000}"/>
    <cellStyle name="20% - Accent1 2 5 5 4 2 2" xfId="13976" xr:uid="{00000000-0005-0000-0000-0000DB350000}"/>
    <cellStyle name="20% - Accent1 2 5 5 4 2 2 2" xfId="13977" xr:uid="{00000000-0005-0000-0000-0000DC350000}"/>
    <cellStyle name="20% - Accent1 2 5 5 4 2 3" xfId="13978" xr:uid="{00000000-0005-0000-0000-0000DD350000}"/>
    <cellStyle name="20% - Accent1 2 5 5 4 3" xfId="13979" xr:uid="{00000000-0005-0000-0000-0000DE350000}"/>
    <cellStyle name="20% - Accent1 2 5 5 4 3 2" xfId="13980" xr:uid="{00000000-0005-0000-0000-0000DF350000}"/>
    <cellStyle name="20% - Accent1 2 5 5 4 4" xfId="13981" xr:uid="{00000000-0005-0000-0000-0000E0350000}"/>
    <cellStyle name="20% - Accent1 2 5 5 5" xfId="13982" xr:uid="{00000000-0005-0000-0000-0000E1350000}"/>
    <cellStyle name="20% - Accent1 2 5 5 5 2" xfId="13983" xr:uid="{00000000-0005-0000-0000-0000E2350000}"/>
    <cellStyle name="20% - Accent1 2 5 5 5 2 2" xfId="13984" xr:uid="{00000000-0005-0000-0000-0000E3350000}"/>
    <cellStyle name="20% - Accent1 2 5 5 5 2 2 2" xfId="13985" xr:uid="{00000000-0005-0000-0000-0000E4350000}"/>
    <cellStyle name="20% - Accent1 2 5 5 5 2 3" xfId="13986" xr:uid="{00000000-0005-0000-0000-0000E5350000}"/>
    <cellStyle name="20% - Accent1 2 5 5 5 3" xfId="13987" xr:uid="{00000000-0005-0000-0000-0000E6350000}"/>
    <cellStyle name="20% - Accent1 2 5 5 5 3 2" xfId="13988" xr:uid="{00000000-0005-0000-0000-0000E7350000}"/>
    <cellStyle name="20% - Accent1 2 5 5 5 4" xfId="13989" xr:uid="{00000000-0005-0000-0000-0000E8350000}"/>
    <cellStyle name="20% - Accent1 2 5 5 6" xfId="13990" xr:uid="{00000000-0005-0000-0000-0000E9350000}"/>
    <cellStyle name="20% - Accent1 2 5 5 6 2" xfId="13991" xr:uid="{00000000-0005-0000-0000-0000EA350000}"/>
    <cellStyle name="20% - Accent1 2 5 5 6 2 2" xfId="13992" xr:uid="{00000000-0005-0000-0000-0000EB350000}"/>
    <cellStyle name="20% - Accent1 2 5 5 6 2 2 2" xfId="13993" xr:uid="{00000000-0005-0000-0000-0000EC350000}"/>
    <cellStyle name="20% - Accent1 2 5 5 6 2 3" xfId="13994" xr:uid="{00000000-0005-0000-0000-0000ED350000}"/>
    <cellStyle name="20% - Accent1 2 5 5 6 3" xfId="13995" xr:uid="{00000000-0005-0000-0000-0000EE350000}"/>
    <cellStyle name="20% - Accent1 2 5 5 6 3 2" xfId="13996" xr:uid="{00000000-0005-0000-0000-0000EF350000}"/>
    <cellStyle name="20% - Accent1 2 5 5 6 4" xfId="13997" xr:uid="{00000000-0005-0000-0000-0000F0350000}"/>
    <cellStyle name="20% - Accent1 2 5 5 7" xfId="13998" xr:uid="{00000000-0005-0000-0000-0000F1350000}"/>
    <cellStyle name="20% - Accent1 2 5 5 7 2" xfId="13999" xr:uid="{00000000-0005-0000-0000-0000F2350000}"/>
    <cellStyle name="20% - Accent1 2 5 5 7 2 2" xfId="14000" xr:uid="{00000000-0005-0000-0000-0000F3350000}"/>
    <cellStyle name="20% - Accent1 2 5 5 7 3" xfId="14001" xr:uid="{00000000-0005-0000-0000-0000F4350000}"/>
    <cellStyle name="20% - Accent1 2 5 5 8" xfId="14002" xr:uid="{00000000-0005-0000-0000-0000F5350000}"/>
    <cellStyle name="20% - Accent1 2 5 5 8 2" xfId="14003" xr:uid="{00000000-0005-0000-0000-0000F6350000}"/>
    <cellStyle name="20% - Accent1 2 5 5 8 2 2" xfId="14004" xr:uid="{00000000-0005-0000-0000-0000F7350000}"/>
    <cellStyle name="20% - Accent1 2 5 5 8 3" xfId="14005" xr:uid="{00000000-0005-0000-0000-0000F8350000}"/>
    <cellStyle name="20% - Accent1 2 5 5 9" xfId="14006" xr:uid="{00000000-0005-0000-0000-0000F9350000}"/>
    <cellStyle name="20% - Accent1 2 5 5 9 2" xfId="14007" xr:uid="{00000000-0005-0000-0000-0000FA350000}"/>
    <cellStyle name="20% - Accent1 2 5 6" xfId="14008" xr:uid="{00000000-0005-0000-0000-0000FB350000}"/>
    <cellStyle name="20% - Accent1 2 5 6 10" xfId="14009" xr:uid="{00000000-0005-0000-0000-0000FC350000}"/>
    <cellStyle name="20% - Accent1 2 5 6 10 2" xfId="14010" xr:uid="{00000000-0005-0000-0000-0000FD350000}"/>
    <cellStyle name="20% - Accent1 2 5 6 11" xfId="14011" xr:uid="{00000000-0005-0000-0000-0000FE350000}"/>
    <cellStyle name="20% - Accent1 2 5 6 2" xfId="14012" xr:uid="{00000000-0005-0000-0000-0000FF350000}"/>
    <cellStyle name="20% - Accent1 2 5 6 2 2" xfId="14013" xr:uid="{00000000-0005-0000-0000-000000360000}"/>
    <cellStyle name="20% - Accent1 2 5 6 2 2 2" xfId="14014" xr:uid="{00000000-0005-0000-0000-000001360000}"/>
    <cellStyle name="20% - Accent1 2 5 6 2 2 2 2" xfId="14015" xr:uid="{00000000-0005-0000-0000-000002360000}"/>
    <cellStyle name="20% - Accent1 2 5 6 2 2 2 2 2" xfId="14016" xr:uid="{00000000-0005-0000-0000-000003360000}"/>
    <cellStyle name="20% - Accent1 2 5 6 2 2 2 3" xfId="14017" xr:uid="{00000000-0005-0000-0000-000004360000}"/>
    <cellStyle name="20% - Accent1 2 5 6 2 2 3" xfId="14018" xr:uid="{00000000-0005-0000-0000-000005360000}"/>
    <cellStyle name="20% - Accent1 2 5 6 2 2 3 2" xfId="14019" xr:uid="{00000000-0005-0000-0000-000006360000}"/>
    <cellStyle name="20% - Accent1 2 5 6 2 2 4" xfId="14020" xr:uid="{00000000-0005-0000-0000-000007360000}"/>
    <cellStyle name="20% - Accent1 2 5 6 2 3" xfId="14021" xr:uid="{00000000-0005-0000-0000-000008360000}"/>
    <cellStyle name="20% - Accent1 2 5 6 2 3 2" xfId="14022" xr:uid="{00000000-0005-0000-0000-000009360000}"/>
    <cellStyle name="20% - Accent1 2 5 6 2 3 2 2" xfId="14023" xr:uid="{00000000-0005-0000-0000-00000A360000}"/>
    <cellStyle name="20% - Accent1 2 5 6 2 3 2 2 2" xfId="14024" xr:uid="{00000000-0005-0000-0000-00000B360000}"/>
    <cellStyle name="20% - Accent1 2 5 6 2 3 2 3" xfId="14025" xr:uid="{00000000-0005-0000-0000-00000C360000}"/>
    <cellStyle name="20% - Accent1 2 5 6 2 3 3" xfId="14026" xr:uid="{00000000-0005-0000-0000-00000D360000}"/>
    <cellStyle name="20% - Accent1 2 5 6 2 3 3 2" xfId="14027" xr:uid="{00000000-0005-0000-0000-00000E360000}"/>
    <cellStyle name="20% - Accent1 2 5 6 2 3 4" xfId="14028" xr:uid="{00000000-0005-0000-0000-00000F360000}"/>
    <cellStyle name="20% - Accent1 2 5 6 2 4" xfId="14029" xr:uid="{00000000-0005-0000-0000-000010360000}"/>
    <cellStyle name="20% - Accent1 2 5 6 2 4 2" xfId="14030" xr:uid="{00000000-0005-0000-0000-000011360000}"/>
    <cellStyle name="20% - Accent1 2 5 6 2 4 2 2" xfId="14031" xr:uid="{00000000-0005-0000-0000-000012360000}"/>
    <cellStyle name="20% - Accent1 2 5 6 2 4 2 2 2" xfId="14032" xr:uid="{00000000-0005-0000-0000-000013360000}"/>
    <cellStyle name="20% - Accent1 2 5 6 2 4 2 3" xfId="14033" xr:uid="{00000000-0005-0000-0000-000014360000}"/>
    <cellStyle name="20% - Accent1 2 5 6 2 4 3" xfId="14034" xr:uid="{00000000-0005-0000-0000-000015360000}"/>
    <cellStyle name="20% - Accent1 2 5 6 2 4 3 2" xfId="14035" xr:uid="{00000000-0005-0000-0000-000016360000}"/>
    <cellStyle name="20% - Accent1 2 5 6 2 4 4" xfId="14036" xr:uid="{00000000-0005-0000-0000-000017360000}"/>
    <cellStyle name="20% - Accent1 2 5 6 2 5" xfId="14037" xr:uid="{00000000-0005-0000-0000-000018360000}"/>
    <cellStyle name="20% - Accent1 2 5 6 2 5 2" xfId="14038" xr:uid="{00000000-0005-0000-0000-000019360000}"/>
    <cellStyle name="20% - Accent1 2 5 6 2 5 2 2" xfId="14039" xr:uid="{00000000-0005-0000-0000-00001A360000}"/>
    <cellStyle name="20% - Accent1 2 5 6 2 5 3" xfId="14040" xr:uid="{00000000-0005-0000-0000-00001B360000}"/>
    <cellStyle name="20% - Accent1 2 5 6 2 6" xfId="14041" xr:uid="{00000000-0005-0000-0000-00001C360000}"/>
    <cellStyle name="20% - Accent1 2 5 6 2 6 2" xfId="14042" xr:uid="{00000000-0005-0000-0000-00001D360000}"/>
    <cellStyle name="20% - Accent1 2 5 6 2 6 2 2" xfId="14043" xr:uid="{00000000-0005-0000-0000-00001E360000}"/>
    <cellStyle name="20% - Accent1 2 5 6 2 6 3" xfId="14044" xr:uid="{00000000-0005-0000-0000-00001F360000}"/>
    <cellStyle name="20% - Accent1 2 5 6 2 7" xfId="14045" xr:uid="{00000000-0005-0000-0000-000020360000}"/>
    <cellStyle name="20% - Accent1 2 5 6 2 7 2" xfId="14046" xr:uid="{00000000-0005-0000-0000-000021360000}"/>
    <cellStyle name="20% - Accent1 2 5 6 2 8" xfId="14047" xr:uid="{00000000-0005-0000-0000-000022360000}"/>
    <cellStyle name="20% - Accent1 2 5 6 2 8 2" xfId="14048" xr:uid="{00000000-0005-0000-0000-000023360000}"/>
    <cellStyle name="20% - Accent1 2 5 6 2 9" xfId="14049" xr:uid="{00000000-0005-0000-0000-000024360000}"/>
    <cellStyle name="20% - Accent1 2 5 6 3" xfId="14050" xr:uid="{00000000-0005-0000-0000-000025360000}"/>
    <cellStyle name="20% - Accent1 2 5 6 3 2" xfId="14051" xr:uid="{00000000-0005-0000-0000-000026360000}"/>
    <cellStyle name="20% - Accent1 2 5 6 3 2 2" xfId="14052" xr:uid="{00000000-0005-0000-0000-000027360000}"/>
    <cellStyle name="20% - Accent1 2 5 6 3 2 2 2" xfId="14053" xr:uid="{00000000-0005-0000-0000-000028360000}"/>
    <cellStyle name="20% - Accent1 2 5 6 3 2 2 2 2" xfId="14054" xr:uid="{00000000-0005-0000-0000-000029360000}"/>
    <cellStyle name="20% - Accent1 2 5 6 3 2 2 3" xfId="14055" xr:uid="{00000000-0005-0000-0000-00002A360000}"/>
    <cellStyle name="20% - Accent1 2 5 6 3 2 3" xfId="14056" xr:uid="{00000000-0005-0000-0000-00002B360000}"/>
    <cellStyle name="20% - Accent1 2 5 6 3 2 3 2" xfId="14057" xr:uid="{00000000-0005-0000-0000-00002C360000}"/>
    <cellStyle name="20% - Accent1 2 5 6 3 2 4" xfId="14058" xr:uid="{00000000-0005-0000-0000-00002D360000}"/>
    <cellStyle name="20% - Accent1 2 5 6 3 3" xfId="14059" xr:uid="{00000000-0005-0000-0000-00002E360000}"/>
    <cellStyle name="20% - Accent1 2 5 6 3 3 2" xfId="14060" xr:uid="{00000000-0005-0000-0000-00002F360000}"/>
    <cellStyle name="20% - Accent1 2 5 6 3 3 2 2" xfId="14061" xr:uid="{00000000-0005-0000-0000-000030360000}"/>
    <cellStyle name="20% - Accent1 2 5 6 3 3 2 2 2" xfId="14062" xr:uid="{00000000-0005-0000-0000-000031360000}"/>
    <cellStyle name="20% - Accent1 2 5 6 3 3 2 3" xfId="14063" xr:uid="{00000000-0005-0000-0000-000032360000}"/>
    <cellStyle name="20% - Accent1 2 5 6 3 3 3" xfId="14064" xr:uid="{00000000-0005-0000-0000-000033360000}"/>
    <cellStyle name="20% - Accent1 2 5 6 3 3 3 2" xfId="14065" xr:uid="{00000000-0005-0000-0000-000034360000}"/>
    <cellStyle name="20% - Accent1 2 5 6 3 3 4" xfId="14066" xr:uid="{00000000-0005-0000-0000-000035360000}"/>
    <cellStyle name="20% - Accent1 2 5 6 3 4" xfId="14067" xr:uid="{00000000-0005-0000-0000-000036360000}"/>
    <cellStyle name="20% - Accent1 2 5 6 3 4 2" xfId="14068" xr:uid="{00000000-0005-0000-0000-000037360000}"/>
    <cellStyle name="20% - Accent1 2 5 6 3 4 2 2" xfId="14069" xr:uid="{00000000-0005-0000-0000-000038360000}"/>
    <cellStyle name="20% - Accent1 2 5 6 3 4 2 2 2" xfId="14070" xr:uid="{00000000-0005-0000-0000-000039360000}"/>
    <cellStyle name="20% - Accent1 2 5 6 3 4 2 3" xfId="14071" xr:uid="{00000000-0005-0000-0000-00003A360000}"/>
    <cellStyle name="20% - Accent1 2 5 6 3 4 3" xfId="14072" xr:uid="{00000000-0005-0000-0000-00003B360000}"/>
    <cellStyle name="20% - Accent1 2 5 6 3 4 3 2" xfId="14073" xr:uid="{00000000-0005-0000-0000-00003C360000}"/>
    <cellStyle name="20% - Accent1 2 5 6 3 4 4" xfId="14074" xr:uid="{00000000-0005-0000-0000-00003D360000}"/>
    <cellStyle name="20% - Accent1 2 5 6 3 5" xfId="14075" xr:uid="{00000000-0005-0000-0000-00003E360000}"/>
    <cellStyle name="20% - Accent1 2 5 6 3 5 2" xfId="14076" xr:uid="{00000000-0005-0000-0000-00003F360000}"/>
    <cellStyle name="20% - Accent1 2 5 6 3 5 2 2" xfId="14077" xr:uid="{00000000-0005-0000-0000-000040360000}"/>
    <cellStyle name="20% - Accent1 2 5 6 3 5 3" xfId="14078" xr:uid="{00000000-0005-0000-0000-000041360000}"/>
    <cellStyle name="20% - Accent1 2 5 6 3 6" xfId="14079" xr:uid="{00000000-0005-0000-0000-000042360000}"/>
    <cellStyle name="20% - Accent1 2 5 6 3 6 2" xfId="14080" xr:uid="{00000000-0005-0000-0000-000043360000}"/>
    <cellStyle name="20% - Accent1 2 5 6 3 6 2 2" xfId="14081" xr:uid="{00000000-0005-0000-0000-000044360000}"/>
    <cellStyle name="20% - Accent1 2 5 6 3 6 3" xfId="14082" xr:uid="{00000000-0005-0000-0000-000045360000}"/>
    <cellStyle name="20% - Accent1 2 5 6 3 7" xfId="14083" xr:uid="{00000000-0005-0000-0000-000046360000}"/>
    <cellStyle name="20% - Accent1 2 5 6 3 7 2" xfId="14084" xr:uid="{00000000-0005-0000-0000-000047360000}"/>
    <cellStyle name="20% - Accent1 2 5 6 3 8" xfId="14085" xr:uid="{00000000-0005-0000-0000-000048360000}"/>
    <cellStyle name="20% - Accent1 2 5 6 3 8 2" xfId="14086" xr:uid="{00000000-0005-0000-0000-000049360000}"/>
    <cellStyle name="20% - Accent1 2 5 6 3 9" xfId="14087" xr:uid="{00000000-0005-0000-0000-00004A360000}"/>
    <cellStyle name="20% - Accent1 2 5 6 4" xfId="14088" xr:uid="{00000000-0005-0000-0000-00004B360000}"/>
    <cellStyle name="20% - Accent1 2 5 6 4 2" xfId="14089" xr:uid="{00000000-0005-0000-0000-00004C360000}"/>
    <cellStyle name="20% - Accent1 2 5 6 4 2 2" xfId="14090" xr:uid="{00000000-0005-0000-0000-00004D360000}"/>
    <cellStyle name="20% - Accent1 2 5 6 4 2 2 2" xfId="14091" xr:uid="{00000000-0005-0000-0000-00004E360000}"/>
    <cellStyle name="20% - Accent1 2 5 6 4 2 3" xfId="14092" xr:uid="{00000000-0005-0000-0000-00004F360000}"/>
    <cellStyle name="20% - Accent1 2 5 6 4 3" xfId="14093" xr:uid="{00000000-0005-0000-0000-000050360000}"/>
    <cellStyle name="20% - Accent1 2 5 6 4 3 2" xfId="14094" xr:uid="{00000000-0005-0000-0000-000051360000}"/>
    <cellStyle name="20% - Accent1 2 5 6 4 4" xfId="14095" xr:uid="{00000000-0005-0000-0000-000052360000}"/>
    <cellStyle name="20% - Accent1 2 5 6 5" xfId="14096" xr:uid="{00000000-0005-0000-0000-000053360000}"/>
    <cellStyle name="20% - Accent1 2 5 6 5 2" xfId="14097" xr:uid="{00000000-0005-0000-0000-000054360000}"/>
    <cellStyle name="20% - Accent1 2 5 6 5 2 2" xfId="14098" xr:uid="{00000000-0005-0000-0000-000055360000}"/>
    <cellStyle name="20% - Accent1 2 5 6 5 2 2 2" xfId="14099" xr:uid="{00000000-0005-0000-0000-000056360000}"/>
    <cellStyle name="20% - Accent1 2 5 6 5 2 3" xfId="14100" xr:uid="{00000000-0005-0000-0000-000057360000}"/>
    <cellStyle name="20% - Accent1 2 5 6 5 3" xfId="14101" xr:uid="{00000000-0005-0000-0000-000058360000}"/>
    <cellStyle name="20% - Accent1 2 5 6 5 3 2" xfId="14102" xr:uid="{00000000-0005-0000-0000-000059360000}"/>
    <cellStyle name="20% - Accent1 2 5 6 5 4" xfId="14103" xr:uid="{00000000-0005-0000-0000-00005A360000}"/>
    <cellStyle name="20% - Accent1 2 5 6 6" xfId="14104" xr:uid="{00000000-0005-0000-0000-00005B360000}"/>
    <cellStyle name="20% - Accent1 2 5 6 6 2" xfId="14105" xr:uid="{00000000-0005-0000-0000-00005C360000}"/>
    <cellStyle name="20% - Accent1 2 5 6 6 2 2" xfId="14106" xr:uid="{00000000-0005-0000-0000-00005D360000}"/>
    <cellStyle name="20% - Accent1 2 5 6 6 2 2 2" xfId="14107" xr:uid="{00000000-0005-0000-0000-00005E360000}"/>
    <cellStyle name="20% - Accent1 2 5 6 6 2 3" xfId="14108" xr:uid="{00000000-0005-0000-0000-00005F360000}"/>
    <cellStyle name="20% - Accent1 2 5 6 6 3" xfId="14109" xr:uid="{00000000-0005-0000-0000-000060360000}"/>
    <cellStyle name="20% - Accent1 2 5 6 6 3 2" xfId="14110" xr:uid="{00000000-0005-0000-0000-000061360000}"/>
    <cellStyle name="20% - Accent1 2 5 6 6 4" xfId="14111" xr:uid="{00000000-0005-0000-0000-000062360000}"/>
    <cellStyle name="20% - Accent1 2 5 6 7" xfId="14112" xr:uid="{00000000-0005-0000-0000-000063360000}"/>
    <cellStyle name="20% - Accent1 2 5 6 7 2" xfId="14113" xr:uid="{00000000-0005-0000-0000-000064360000}"/>
    <cellStyle name="20% - Accent1 2 5 6 7 2 2" xfId="14114" xr:uid="{00000000-0005-0000-0000-000065360000}"/>
    <cellStyle name="20% - Accent1 2 5 6 7 3" xfId="14115" xr:uid="{00000000-0005-0000-0000-000066360000}"/>
    <cellStyle name="20% - Accent1 2 5 6 8" xfId="14116" xr:uid="{00000000-0005-0000-0000-000067360000}"/>
    <cellStyle name="20% - Accent1 2 5 6 8 2" xfId="14117" xr:uid="{00000000-0005-0000-0000-000068360000}"/>
    <cellStyle name="20% - Accent1 2 5 6 8 2 2" xfId="14118" xr:uid="{00000000-0005-0000-0000-000069360000}"/>
    <cellStyle name="20% - Accent1 2 5 6 8 3" xfId="14119" xr:uid="{00000000-0005-0000-0000-00006A360000}"/>
    <cellStyle name="20% - Accent1 2 5 6 9" xfId="14120" xr:uid="{00000000-0005-0000-0000-00006B360000}"/>
    <cellStyle name="20% - Accent1 2 5 6 9 2" xfId="14121" xr:uid="{00000000-0005-0000-0000-00006C360000}"/>
    <cellStyle name="20% - Accent1 2 5 7" xfId="14122" xr:uid="{00000000-0005-0000-0000-00006D360000}"/>
    <cellStyle name="20% - Accent1 2 5 7 2" xfId="14123" xr:uid="{00000000-0005-0000-0000-00006E360000}"/>
    <cellStyle name="20% - Accent1 2 5 7 2 2" xfId="14124" xr:uid="{00000000-0005-0000-0000-00006F360000}"/>
    <cellStyle name="20% - Accent1 2 5 7 2 2 2" xfId="14125" xr:uid="{00000000-0005-0000-0000-000070360000}"/>
    <cellStyle name="20% - Accent1 2 5 7 2 2 2 2" xfId="14126" xr:uid="{00000000-0005-0000-0000-000071360000}"/>
    <cellStyle name="20% - Accent1 2 5 7 2 2 3" xfId="14127" xr:uid="{00000000-0005-0000-0000-000072360000}"/>
    <cellStyle name="20% - Accent1 2 5 7 2 3" xfId="14128" xr:uid="{00000000-0005-0000-0000-000073360000}"/>
    <cellStyle name="20% - Accent1 2 5 7 2 3 2" xfId="14129" xr:uid="{00000000-0005-0000-0000-000074360000}"/>
    <cellStyle name="20% - Accent1 2 5 7 2 4" xfId="14130" xr:uid="{00000000-0005-0000-0000-000075360000}"/>
    <cellStyle name="20% - Accent1 2 5 7 3" xfId="14131" xr:uid="{00000000-0005-0000-0000-000076360000}"/>
    <cellStyle name="20% - Accent1 2 5 7 3 2" xfId="14132" xr:uid="{00000000-0005-0000-0000-000077360000}"/>
    <cellStyle name="20% - Accent1 2 5 7 3 2 2" xfId="14133" xr:uid="{00000000-0005-0000-0000-000078360000}"/>
    <cellStyle name="20% - Accent1 2 5 7 3 2 2 2" xfId="14134" xr:uid="{00000000-0005-0000-0000-000079360000}"/>
    <cellStyle name="20% - Accent1 2 5 7 3 2 3" xfId="14135" xr:uid="{00000000-0005-0000-0000-00007A360000}"/>
    <cellStyle name="20% - Accent1 2 5 7 3 3" xfId="14136" xr:uid="{00000000-0005-0000-0000-00007B360000}"/>
    <cellStyle name="20% - Accent1 2 5 7 3 3 2" xfId="14137" xr:uid="{00000000-0005-0000-0000-00007C360000}"/>
    <cellStyle name="20% - Accent1 2 5 7 3 4" xfId="14138" xr:uid="{00000000-0005-0000-0000-00007D360000}"/>
    <cellStyle name="20% - Accent1 2 5 7 4" xfId="14139" xr:uid="{00000000-0005-0000-0000-00007E360000}"/>
    <cellStyle name="20% - Accent1 2 5 7 4 2" xfId="14140" xr:uid="{00000000-0005-0000-0000-00007F360000}"/>
    <cellStyle name="20% - Accent1 2 5 7 4 2 2" xfId="14141" xr:uid="{00000000-0005-0000-0000-000080360000}"/>
    <cellStyle name="20% - Accent1 2 5 7 4 2 2 2" xfId="14142" xr:uid="{00000000-0005-0000-0000-000081360000}"/>
    <cellStyle name="20% - Accent1 2 5 7 4 2 3" xfId="14143" xr:uid="{00000000-0005-0000-0000-000082360000}"/>
    <cellStyle name="20% - Accent1 2 5 7 4 3" xfId="14144" xr:uid="{00000000-0005-0000-0000-000083360000}"/>
    <cellStyle name="20% - Accent1 2 5 7 4 3 2" xfId="14145" xr:uid="{00000000-0005-0000-0000-000084360000}"/>
    <cellStyle name="20% - Accent1 2 5 7 4 4" xfId="14146" xr:uid="{00000000-0005-0000-0000-000085360000}"/>
    <cellStyle name="20% - Accent1 2 5 7 5" xfId="14147" xr:uid="{00000000-0005-0000-0000-000086360000}"/>
    <cellStyle name="20% - Accent1 2 5 7 5 2" xfId="14148" xr:uid="{00000000-0005-0000-0000-000087360000}"/>
    <cellStyle name="20% - Accent1 2 5 7 5 2 2" xfId="14149" xr:uid="{00000000-0005-0000-0000-000088360000}"/>
    <cellStyle name="20% - Accent1 2 5 7 5 3" xfId="14150" xr:uid="{00000000-0005-0000-0000-000089360000}"/>
    <cellStyle name="20% - Accent1 2 5 7 6" xfId="14151" xr:uid="{00000000-0005-0000-0000-00008A360000}"/>
    <cellStyle name="20% - Accent1 2 5 7 6 2" xfId="14152" xr:uid="{00000000-0005-0000-0000-00008B360000}"/>
    <cellStyle name="20% - Accent1 2 5 7 6 2 2" xfId="14153" xr:uid="{00000000-0005-0000-0000-00008C360000}"/>
    <cellStyle name="20% - Accent1 2 5 7 6 3" xfId="14154" xr:uid="{00000000-0005-0000-0000-00008D360000}"/>
    <cellStyle name="20% - Accent1 2 5 7 7" xfId="14155" xr:uid="{00000000-0005-0000-0000-00008E360000}"/>
    <cellStyle name="20% - Accent1 2 5 7 7 2" xfId="14156" xr:uid="{00000000-0005-0000-0000-00008F360000}"/>
    <cellStyle name="20% - Accent1 2 5 7 8" xfId="14157" xr:uid="{00000000-0005-0000-0000-000090360000}"/>
    <cellStyle name="20% - Accent1 2 5 7 8 2" xfId="14158" xr:uid="{00000000-0005-0000-0000-000091360000}"/>
    <cellStyle name="20% - Accent1 2 5 7 9" xfId="14159" xr:uid="{00000000-0005-0000-0000-000092360000}"/>
    <cellStyle name="20% - Accent1 2 5 8" xfId="14160" xr:uid="{00000000-0005-0000-0000-000093360000}"/>
    <cellStyle name="20% - Accent1 2 5 8 2" xfId="14161" xr:uid="{00000000-0005-0000-0000-000094360000}"/>
    <cellStyle name="20% - Accent1 2 5 8 2 2" xfId="14162" xr:uid="{00000000-0005-0000-0000-000095360000}"/>
    <cellStyle name="20% - Accent1 2 5 8 2 2 2" xfId="14163" xr:uid="{00000000-0005-0000-0000-000096360000}"/>
    <cellStyle name="20% - Accent1 2 5 8 2 2 2 2" xfId="14164" xr:uid="{00000000-0005-0000-0000-000097360000}"/>
    <cellStyle name="20% - Accent1 2 5 8 2 2 3" xfId="14165" xr:uid="{00000000-0005-0000-0000-000098360000}"/>
    <cellStyle name="20% - Accent1 2 5 8 2 3" xfId="14166" xr:uid="{00000000-0005-0000-0000-000099360000}"/>
    <cellStyle name="20% - Accent1 2 5 8 2 3 2" xfId="14167" xr:uid="{00000000-0005-0000-0000-00009A360000}"/>
    <cellStyle name="20% - Accent1 2 5 8 2 4" xfId="14168" xr:uid="{00000000-0005-0000-0000-00009B360000}"/>
    <cellStyle name="20% - Accent1 2 5 8 3" xfId="14169" xr:uid="{00000000-0005-0000-0000-00009C360000}"/>
    <cellStyle name="20% - Accent1 2 5 8 3 2" xfId="14170" xr:uid="{00000000-0005-0000-0000-00009D360000}"/>
    <cellStyle name="20% - Accent1 2 5 8 3 2 2" xfId="14171" xr:uid="{00000000-0005-0000-0000-00009E360000}"/>
    <cellStyle name="20% - Accent1 2 5 8 3 2 2 2" xfId="14172" xr:uid="{00000000-0005-0000-0000-00009F360000}"/>
    <cellStyle name="20% - Accent1 2 5 8 3 2 3" xfId="14173" xr:uid="{00000000-0005-0000-0000-0000A0360000}"/>
    <cellStyle name="20% - Accent1 2 5 8 3 3" xfId="14174" xr:uid="{00000000-0005-0000-0000-0000A1360000}"/>
    <cellStyle name="20% - Accent1 2 5 8 3 3 2" xfId="14175" xr:uid="{00000000-0005-0000-0000-0000A2360000}"/>
    <cellStyle name="20% - Accent1 2 5 8 3 4" xfId="14176" xr:uid="{00000000-0005-0000-0000-0000A3360000}"/>
    <cellStyle name="20% - Accent1 2 5 8 4" xfId="14177" xr:uid="{00000000-0005-0000-0000-0000A4360000}"/>
    <cellStyle name="20% - Accent1 2 5 8 4 2" xfId="14178" xr:uid="{00000000-0005-0000-0000-0000A5360000}"/>
    <cellStyle name="20% - Accent1 2 5 8 4 2 2" xfId="14179" xr:uid="{00000000-0005-0000-0000-0000A6360000}"/>
    <cellStyle name="20% - Accent1 2 5 8 4 2 2 2" xfId="14180" xr:uid="{00000000-0005-0000-0000-0000A7360000}"/>
    <cellStyle name="20% - Accent1 2 5 8 4 2 3" xfId="14181" xr:uid="{00000000-0005-0000-0000-0000A8360000}"/>
    <cellStyle name="20% - Accent1 2 5 8 4 3" xfId="14182" xr:uid="{00000000-0005-0000-0000-0000A9360000}"/>
    <cellStyle name="20% - Accent1 2 5 8 4 3 2" xfId="14183" xr:uid="{00000000-0005-0000-0000-0000AA360000}"/>
    <cellStyle name="20% - Accent1 2 5 8 4 4" xfId="14184" xr:uid="{00000000-0005-0000-0000-0000AB360000}"/>
    <cellStyle name="20% - Accent1 2 5 8 5" xfId="14185" xr:uid="{00000000-0005-0000-0000-0000AC360000}"/>
    <cellStyle name="20% - Accent1 2 5 8 5 2" xfId="14186" xr:uid="{00000000-0005-0000-0000-0000AD360000}"/>
    <cellStyle name="20% - Accent1 2 5 8 5 2 2" xfId="14187" xr:uid="{00000000-0005-0000-0000-0000AE360000}"/>
    <cellStyle name="20% - Accent1 2 5 8 5 3" xfId="14188" xr:uid="{00000000-0005-0000-0000-0000AF360000}"/>
    <cellStyle name="20% - Accent1 2 5 8 6" xfId="14189" xr:uid="{00000000-0005-0000-0000-0000B0360000}"/>
    <cellStyle name="20% - Accent1 2 5 8 6 2" xfId="14190" xr:uid="{00000000-0005-0000-0000-0000B1360000}"/>
    <cellStyle name="20% - Accent1 2 5 8 6 2 2" xfId="14191" xr:uid="{00000000-0005-0000-0000-0000B2360000}"/>
    <cellStyle name="20% - Accent1 2 5 8 6 3" xfId="14192" xr:uid="{00000000-0005-0000-0000-0000B3360000}"/>
    <cellStyle name="20% - Accent1 2 5 8 7" xfId="14193" xr:uid="{00000000-0005-0000-0000-0000B4360000}"/>
    <cellStyle name="20% - Accent1 2 5 8 7 2" xfId="14194" xr:uid="{00000000-0005-0000-0000-0000B5360000}"/>
    <cellStyle name="20% - Accent1 2 5 8 8" xfId="14195" xr:uid="{00000000-0005-0000-0000-0000B6360000}"/>
    <cellStyle name="20% - Accent1 2 5 8 8 2" xfId="14196" xr:uid="{00000000-0005-0000-0000-0000B7360000}"/>
    <cellStyle name="20% - Accent1 2 5 8 9" xfId="14197" xr:uid="{00000000-0005-0000-0000-0000B8360000}"/>
    <cellStyle name="20% - Accent1 2 5 9" xfId="14198" xr:uid="{00000000-0005-0000-0000-0000B9360000}"/>
    <cellStyle name="20% - Accent1 2 5 9 2" xfId="14199" xr:uid="{00000000-0005-0000-0000-0000BA360000}"/>
    <cellStyle name="20% - Accent1 2 5 9 2 2" xfId="14200" xr:uid="{00000000-0005-0000-0000-0000BB360000}"/>
    <cellStyle name="20% - Accent1 2 5 9 2 2 2" xfId="14201" xr:uid="{00000000-0005-0000-0000-0000BC360000}"/>
    <cellStyle name="20% - Accent1 2 5 9 2 3" xfId="14202" xr:uid="{00000000-0005-0000-0000-0000BD360000}"/>
    <cellStyle name="20% - Accent1 2 5 9 3" xfId="14203" xr:uid="{00000000-0005-0000-0000-0000BE360000}"/>
    <cellStyle name="20% - Accent1 2 5 9 3 2" xfId="14204" xr:uid="{00000000-0005-0000-0000-0000BF360000}"/>
    <cellStyle name="20% - Accent1 2 5 9 4" xfId="14205" xr:uid="{00000000-0005-0000-0000-0000C0360000}"/>
    <cellStyle name="20% - Accent1 2 6" xfId="14206" xr:uid="{00000000-0005-0000-0000-0000C1360000}"/>
    <cellStyle name="20% - Accent1 2 6 10" xfId="14207" xr:uid="{00000000-0005-0000-0000-0000C2360000}"/>
    <cellStyle name="20% - Accent1 2 6 10 2" xfId="14208" xr:uid="{00000000-0005-0000-0000-0000C3360000}"/>
    <cellStyle name="20% - Accent1 2 6 10 2 2" xfId="14209" xr:uid="{00000000-0005-0000-0000-0000C4360000}"/>
    <cellStyle name="20% - Accent1 2 6 10 2 2 2" xfId="14210" xr:uid="{00000000-0005-0000-0000-0000C5360000}"/>
    <cellStyle name="20% - Accent1 2 6 10 2 3" xfId="14211" xr:uid="{00000000-0005-0000-0000-0000C6360000}"/>
    <cellStyle name="20% - Accent1 2 6 10 3" xfId="14212" xr:uid="{00000000-0005-0000-0000-0000C7360000}"/>
    <cellStyle name="20% - Accent1 2 6 10 3 2" xfId="14213" xr:uid="{00000000-0005-0000-0000-0000C8360000}"/>
    <cellStyle name="20% - Accent1 2 6 10 4" xfId="14214" xr:uid="{00000000-0005-0000-0000-0000C9360000}"/>
    <cellStyle name="20% - Accent1 2 6 11" xfId="14215" xr:uid="{00000000-0005-0000-0000-0000CA360000}"/>
    <cellStyle name="20% - Accent1 2 6 11 2" xfId="14216" xr:uid="{00000000-0005-0000-0000-0000CB360000}"/>
    <cellStyle name="20% - Accent1 2 6 11 2 2" xfId="14217" xr:uid="{00000000-0005-0000-0000-0000CC360000}"/>
    <cellStyle name="20% - Accent1 2 6 11 3" xfId="14218" xr:uid="{00000000-0005-0000-0000-0000CD360000}"/>
    <cellStyle name="20% - Accent1 2 6 12" xfId="14219" xr:uid="{00000000-0005-0000-0000-0000CE360000}"/>
    <cellStyle name="20% - Accent1 2 6 12 2" xfId="14220" xr:uid="{00000000-0005-0000-0000-0000CF360000}"/>
    <cellStyle name="20% - Accent1 2 6 12 2 2" xfId="14221" xr:uid="{00000000-0005-0000-0000-0000D0360000}"/>
    <cellStyle name="20% - Accent1 2 6 12 3" xfId="14222" xr:uid="{00000000-0005-0000-0000-0000D1360000}"/>
    <cellStyle name="20% - Accent1 2 6 13" xfId="14223" xr:uid="{00000000-0005-0000-0000-0000D2360000}"/>
    <cellStyle name="20% - Accent1 2 6 13 2" xfId="14224" xr:uid="{00000000-0005-0000-0000-0000D3360000}"/>
    <cellStyle name="20% - Accent1 2 6 14" xfId="14225" xr:uid="{00000000-0005-0000-0000-0000D4360000}"/>
    <cellStyle name="20% - Accent1 2 6 14 2" xfId="14226" xr:uid="{00000000-0005-0000-0000-0000D5360000}"/>
    <cellStyle name="20% - Accent1 2 6 15" xfId="14227" xr:uid="{00000000-0005-0000-0000-0000D6360000}"/>
    <cellStyle name="20% - Accent1 2 6 2" xfId="14228" xr:uid="{00000000-0005-0000-0000-0000D7360000}"/>
    <cellStyle name="20% - Accent1 2 6 2 10" xfId="14229" xr:uid="{00000000-0005-0000-0000-0000D8360000}"/>
    <cellStyle name="20% - Accent1 2 6 2 10 2" xfId="14230" xr:uid="{00000000-0005-0000-0000-0000D9360000}"/>
    <cellStyle name="20% - Accent1 2 6 2 10 2 2" xfId="14231" xr:uid="{00000000-0005-0000-0000-0000DA360000}"/>
    <cellStyle name="20% - Accent1 2 6 2 10 3" xfId="14232" xr:uid="{00000000-0005-0000-0000-0000DB360000}"/>
    <cellStyle name="20% - Accent1 2 6 2 11" xfId="14233" xr:uid="{00000000-0005-0000-0000-0000DC360000}"/>
    <cellStyle name="20% - Accent1 2 6 2 11 2" xfId="14234" xr:uid="{00000000-0005-0000-0000-0000DD360000}"/>
    <cellStyle name="20% - Accent1 2 6 2 11 2 2" xfId="14235" xr:uid="{00000000-0005-0000-0000-0000DE360000}"/>
    <cellStyle name="20% - Accent1 2 6 2 11 3" xfId="14236" xr:uid="{00000000-0005-0000-0000-0000DF360000}"/>
    <cellStyle name="20% - Accent1 2 6 2 12" xfId="14237" xr:uid="{00000000-0005-0000-0000-0000E0360000}"/>
    <cellStyle name="20% - Accent1 2 6 2 12 2" xfId="14238" xr:uid="{00000000-0005-0000-0000-0000E1360000}"/>
    <cellStyle name="20% - Accent1 2 6 2 13" xfId="14239" xr:uid="{00000000-0005-0000-0000-0000E2360000}"/>
    <cellStyle name="20% - Accent1 2 6 2 13 2" xfId="14240" xr:uid="{00000000-0005-0000-0000-0000E3360000}"/>
    <cellStyle name="20% - Accent1 2 6 2 14" xfId="14241" xr:uid="{00000000-0005-0000-0000-0000E4360000}"/>
    <cellStyle name="20% - Accent1 2 6 2 2" xfId="14242" xr:uid="{00000000-0005-0000-0000-0000E5360000}"/>
    <cellStyle name="20% - Accent1 2 6 2 2 10" xfId="14243" xr:uid="{00000000-0005-0000-0000-0000E6360000}"/>
    <cellStyle name="20% - Accent1 2 6 2 2 10 2" xfId="14244" xr:uid="{00000000-0005-0000-0000-0000E7360000}"/>
    <cellStyle name="20% - Accent1 2 6 2 2 11" xfId="14245" xr:uid="{00000000-0005-0000-0000-0000E8360000}"/>
    <cellStyle name="20% - Accent1 2 6 2 2 2" xfId="14246" xr:uid="{00000000-0005-0000-0000-0000E9360000}"/>
    <cellStyle name="20% - Accent1 2 6 2 2 2 2" xfId="14247" xr:uid="{00000000-0005-0000-0000-0000EA360000}"/>
    <cellStyle name="20% - Accent1 2 6 2 2 2 2 2" xfId="14248" xr:uid="{00000000-0005-0000-0000-0000EB360000}"/>
    <cellStyle name="20% - Accent1 2 6 2 2 2 2 2 2" xfId="14249" xr:uid="{00000000-0005-0000-0000-0000EC360000}"/>
    <cellStyle name="20% - Accent1 2 6 2 2 2 2 2 2 2" xfId="14250" xr:uid="{00000000-0005-0000-0000-0000ED360000}"/>
    <cellStyle name="20% - Accent1 2 6 2 2 2 2 2 3" xfId="14251" xr:uid="{00000000-0005-0000-0000-0000EE360000}"/>
    <cellStyle name="20% - Accent1 2 6 2 2 2 2 3" xfId="14252" xr:uid="{00000000-0005-0000-0000-0000EF360000}"/>
    <cellStyle name="20% - Accent1 2 6 2 2 2 2 3 2" xfId="14253" xr:uid="{00000000-0005-0000-0000-0000F0360000}"/>
    <cellStyle name="20% - Accent1 2 6 2 2 2 2 4" xfId="14254" xr:uid="{00000000-0005-0000-0000-0000F1360000}"/>
    <cellStyle name="20% - Accent1 2 6 2 2 2 3" xfId="14255" xr:uid="{00000000-0005-0000-0000-0000F2360000}"/>
    <cellStyle name="20% - Accent1 2 6 2 2 2 3 2" xfId="14256" xr:uid="{00000000-0005-0000-0000-0000F3360000}"/>
    <cellStyle name="20% - Accent1 2 6 2 2 2 3 2 2" xfId="14257" xr:uid="{00000000-0005-0000-0000-0000F4360000}"/>
    <cellStyle name="20% - Accent1 2 6 2 2 2 3 2 2 2" xfId="14258" xr:uid="{00000000-0005-0000-0000-0000F5360000}"/>
    <cellStyle name="20% - Accent1 2 6 2 2 2 3 2 3" xfId="14259" xr:uid="{00000000-0005-0000-0000-0000F6360000}"/>
    <cellStyle name="20% - Accent1 2 6 2 2 2 3 3" xfId="14260" xr:uid="{00000000-0005-0000-0000-0000F7360000}"/>
    <cellStyle name="20% - Accent1 2 6 2 2 2 3 3 2" xfId="14261" xr:uid="{00000000-0005-0000-0000-0000F8360000}"/>
    <cellStyle name="20% - Accent1 2 6 2 2 2 3 4" xfId="14262" xr:uid="{00000000-0005-0000-0000-0000F9360000}"/>
    <cellStyle name="20% - Accent1 2 6 2 2 2 4" xfId="14263" xr:uid="{00000000-0005-0000-0000-0000FA360000}"/>
    <cellStyle name="20% - Accent1 2 6 2 2 2 4 2" xfId="14264" xr:uid="{00000000-0005-0000-0000-0000FB360000}"/>
    <cellStyle name="20% - Accent1 2 6 2 2 2 4 2 2" xfId="14265" xr:uid="{00000000-0005-0000-0000-0000FC360000}"/>
    <cellStyle name="20% - Accent1 2 6 2 2 2 4 2 2 2" xfId="14266" xr:uid="{00000000-0005-0000-0000-0000FD360000}"/>
    <cellStyle name="20% - Accent1 2 6 2 2 2 4 2 3" xfId="14267" xr:uid="{00000000-0005-0000-0000-0000FE360000}"/>
    <cellStyle name="20% - Accent1 2 6 2 2 2 4 3" xfId="14268" xr:uid="{00000000-0005-0000-0000-0000FF360000}"/>
    <cellStyle name="20% - Accent1 2 6 2 2 2 4 3 2" xfId="14269" xr:uid="{00000000-0005-0000-0000-000000370000}"/>
    <cellStyle name="20% - Accent1 2 6 2 2 2 4 4" xfId="14270" xr:uid="{00000000-0005-0000-0000-000001370000}"/>
    <cellStyle name="20% - Accent1 2 6 2 2 2 5" xfId="14271" xr:uid="{00000000-0005-0000-0000-000002370000}"/>
    <cellStyle name="20% - Accent1 2 6 2 2 2 5 2" xfId="14272" xr:uid="{00000000-0005-0000-0000-000003370000}"/>
    <cellStyle name="20% - Accent1 2 6 2 2 2 5 2 2" xfId="14273" xr:uid="{00000000-0005-0000-0000-000004370000}"/>
    <cellStyle name="20% - Accent1 2 6 2 2 2 5 3" xfId="14274" xr:uid="{00000000-0005-0000-0000-000005370000}"/>
    <cellStyle name="20% - Accent1 2 6 2 2 2 6" xfId="14275" xr:uid="{00000000-0005-0000-0000-000006370000}"/>
    <cellStyle name="20% - Accent1 2 6 2 2 2 6 2" xfId="14276" xr:uid="{00000000-0005-0000-0000-000007370000}"/>
    <cellStyle name="20% - Accent1 2 6 2 2 2 6 2 2" xfId="14277" xr:uid="{00000000-0005-0000-0000-000008370000}"/>
    <cellStyle name="20% - Accent1 2 6 2 2 2 6 3" xfId="14278" xr:uid="{00000000-0005-0000-0000-000009370000}"/>
    <cellStyle name="20% - Accent1 2 6 2 2 2 7" xfId="14279" xr:uid="{00000000-0005-0000-0000-00000A370000}"/>
    <cellStyle name="20% - Accent1 2 6 2 2 2 7 2" xfId="14280" xr:uid="{00000000-0005-0000-0000-00000B370000}"/>
    <cellStyle name="20% - Accent1 2 6 2 2 2 8" xfId="14281" xr:uid="{00000000-0005-0000-0000-00000C370000}"/>
    <cellStyle name="20% - Accent1 2 6 2 2 2 8 2" xfId="14282" xr:uid="{00000000-0005-0000-0000-00000D370000}"/>
    <cellStyle name="20% - Accent1 2 6 2 2 2 9" xfId="14283" xr:uid="{00000000-0005-0000-0000-00000E370000}"/>
    <cellStyle name="20% - Accent1 2 6 2 2 3" xfId="14284" xr:uid="{00000000-0005-0000-0000-00000F370000}"/>
    <cellStyle name="20% - Accent1 2 6 2 2 3 2" xfId="14285" xr:uid="{00000000-0005-0000-0000-000010370000}"/>
    <cellStyle name="20% - Accent1 2 6 2 2 3 2 2" xfId="14286" xr:uid="{00000000-0005-0000-0000-000011370000}"/>
    <cellStyle name="20% - Accent1 2 6 2 2 3 2 2 2" xfId="14287" xr:uid="{00000000-0005-0000-0000-000012370000}"/>
    <cellStyle name="20% - Accent1 2 6 2 2 3 2 2 2 2" xfId="14288" xr:uid="{00000000-0005-0000-0000-000013370000}"/>
    <cellStyle name="20% - Accent1 2 6 2 2 3 2 2 3" xfId="14289" xr:uid="{00000000-0005-0000-0000-000014370000}"/>
    <cellStyle name="20% - Accent1 2 6 2 2 3 2 3" xfId="14290" xr:uid="{00000000-0005-0000-0000-000015370000}"/>
    <cellStyle name="20% - Accent1 2 6 2 2 3 2 3 2" xfId="14291" xr:uid="{00000000-0005-0000-0000-000016370000}"/>
    <cellStyle name="20% - Accent1 2 6 2 2 3 2 4" xfId="14292" xr:uid="{00000000-0005-0000-0000-000017370000}"/>
    <cellStyle name="20% - Accent1 2 6 2 2 3 3" xfId="14293" xr:uid="{00000000-0005-0000-0000-000018370000}"/>
    <cellStyle name="20% - Accent1 2 6 2 2 3 3 2" xfId="14294" xr:uid="{00000000-0005-0000-0000-000019370000}"/>
    <cellStyle name="20% - Accent1 2 6 2 2 3 3 2 2" xfId="14295" xr:uid="{00000000-0005-0000-0000-00001A370000}"/>
    <cellStyle name="20% - Accent1 2 6 2 2 3 3 2 2 2" xfId="14296" xr:uid="{00000000-0005-0000-0000-00001B370000}"/>
    <cellStyle name="20% - Accent1 2 6 2 2 3 3 2 3" xfId="14297" xr:uid="{00000000-0005-0000-0000-00001C370000}"/>
    <cellStyle name="20% - Accent1 2 6 2 2 3 3 3" xfId="14298" xr:uid="{00000000-0005-0000-0000-00001D370000}"/>
    <cellStyle name="20% - Accent1 2 6 2 2 3 3 3 2" xfId="14299" xr:uid="{00000000-0005-0000-0000-00001E370000}"/>
    <cellStyle name="20% - Accent1 2 6 2 2 3 3 4" xfId="14300" xr:uid="{00000000-0005-0000-0000-00001F370000}"/>
    <cellStyle name="20% - Accent1 2 6 2 2 3 4" xfId="14301" xr:uid="{00000000-0005-0000-0000-000020370000}"/>
    <cellStyle name="20% - Accent1 2 6 2 2 3 4 2" xfId="14302" xr:uid="{00000000-0005-0000-0000-000021370000}"/>
    <cellStyle name="20% - Accent1 2 6 2 2 3 4 2 2" xfId="14303" xr:uid="{00000000-0005-0000-0000-000022370000}"/>
    <cellStyle name="20% - Accent1 2 6 2 2 3 4 2 2 2" xfId="14304" xr:uid="{00000000-0005-0000-0000-000023370000}"/>
    <cellStyle name="20% - Accent1 2 6 2 2 3 4 2 3" xfId="14305" xr:uid="{00000000-0005-0000-0000-000024370000}"/>
    <cellStyle name="20% - Accent1 2 6 2 2 3 4 3" xfId="14306" xr:uid="{00000000-0005-0000-0000-000025370000}"/>
    <cellStyle name="20% - Accent1 2 6 2 2 3 4 3 2" xfId="14307" xr:uid="{00000000-0005-0000-0000-000026370000}"/>
    <cellStyle name="20% - Accent1 2 6 2 2 3 4 4" xfId="14308" xr:uid="{00000000-0005-0000-0000-000027370000}"/>
    <cellStyle name="20% - Accent1 2 6 2 2 3 5" xfId="14309" xr:uid="{00000000-0005-0000-0000-000028370000}"/>
    <cellStyle name="20% - Accent1 2 6 2 2 3 5 2" xfId="14310" xr:uid="{00000000-0005-0000-0000-000029370000}"/>
    <cellStyle name="20% - Accent1 2 6 2 2 3 5 2 2" xfId="14311" xr:uid="{00000000-0005-0000-0000-00002A370000}"/>
    <cellStyle name="20% - Accent1 2 6 2 2 3 5 3" xfId="14312" xr:uid="{00000000-0005-0000-0000-00002B370000}"/>
    <cellStyle name="20% - Accent1 2 6 2 2 3 6" xfId="14313" xr:uid="{00000000-0005-0000-0000-00002C370000}"/>
    <cellStyle name="20% - Accent1 2 6 2 2 3 6 2" xfId="14314" xr:uid="{00000000-0005-0000-0000-00002D370000}"/>
    <cellStyle name="20% - Accent1 2 6 2 2 3 6 2 2" xfId="14315" xr:uid="{00000000-0005-0000-0000-00002E370000}"/>
    <cellStyle name="20% - Accent1 2 6 2 2 3 6 3" xfId="14316" xr:uid="{00000000-0005-0000-0000-00002F370000}"/>
    <cellStyle name="20% - Accent1 2 6 2 2 3 7" xfId="14317" xr:uid="{00000000-0005-0000-0000-000030370000}"/>
    <cellStyle name="20% - Accent1 2 6 2 2 3 7 2" xfId="14318" xr:uid="{00000000-0005-0000-0000-000031370000}"/>
    <cellStyle name="20% - Accent1 2 6 2 2 3 8" xfId="14319" xr:uid="{00000000-0005-0000-0000-000032370000}"/>
    <cellStyle name="20% - Accent1 2 6 2 2 3 8 2" xfId="14320" xr:uid="{00000000-0005-0000-0000-000033370000}"/>
    <cellStyle name="20% - Accent1 2 6 2 2 3 9" xfId="14321" xr:uid="{00000000-0005-0000-0000-000034370000}"/>
    <cellStyle name="20% - Accent1 2 6 2 2 4" xfId="14322" xr:uid="{00000000-0005-0000-0000-000035370000}"/>
    <cellStyle name="20% - Accent1 2 6 2 2 4 2" xfId="14323" xr:uid="{00000000-0005-0000-0000-000036370000}"/>
    <cellStyle name="20% - Accent1 2 6 2 2 4 2 2" xfId="14324" xr:uid="{00000000-0005-0000-0000-000037370000}"/>
    <cellStyle name="20% - Accent1 2 6 2 2 4 2 2 2" xfId="14325" xr:uid="{00000000-0005-0000-0000-000038370000}"/>
    <cellStyle name="20% - Accent1 2 6 2 2 4 2 3" xfId="14326" xr:uid="{00000000-0005-0000-0000-000039370000}"/>
    <cellStyle name="20% - Accent1 2 6 2 2 4 3" xfId="14327" xr:uid="{00000000-0005-0000-0000-00003A370000}"/>
    <cellStyle name="20% - Accent1 2 6 2 2 4 3 2" xfId="14328" xr:uid="{00000000-0005-0000-0000-00003B370000}"/>
    <cellStyle name="20% - Accent1 2 6 2 2 4 4" xfId="14329" xr:uid="{00000000-0005-0000-0000-00003C370000}"/>
    <cellStyle name="20% - Accent1 2 6 2 2 5" xfId="14330" xr:uid="{00000000-0005-0000-0000-00003D370000}"/>
    <cellStyle name="20% - Accent1 2 6 2 2 5 2" xfId="14331" xr:uid="{00000000-0005-0000-0000-00003E370000}"/>
    <cellStyle name="20% - Accent1 2 6 2 2 5 2 2" xfId="14332" xr:uid="{00000000-0005-0000-0000-00003F370000}"/>
    <cellStyle name="20% - Accent1 2 6 2 2 5 2 2 2" xfId="14333" xr:uid="{00000000-0005-0000-0000-000040370000}"/>
    <cellStyle name="20% - Accent1 2 6 2 2 5 2 3" xfId="14334" xr:uid="{00000000-0005-0000-0000-000041370000}"/>
    <cellStyle name="20% - Accent1 2 6 2 2 5 3" xfId="14335" xr:uid="{00000000-0005-0000-0000-000042370000}"/>
    <cellStyle name="20% - Accent1 2 6 2 2 5 3 2" xfId="14336" xr:uid="{00000000-0005-0000-0000-000043370000}"/>
    <cellStyle name="20% - Accent1 2 6 2 2 5 4" xfId="14337" xr:uid="{00000000-0005-0000-0000-000044370000}"/>
    <cellStyle name="20% - Accent1 2 6 2 2 6" xfId="14338" xr:uid="{00000000-0005-0000-0000-000045370000}"/>
    <cellStyle name="20% - Accent1 2 6 2 2 6 2" xfId="14339" xr:uid="{00000000-0005-0000-0000-000046370000}"/>
    <cellStyle name="20% - Accent1 2 6 2 2 6 2 2" xfId="14340" xr:uid="{00000000-0005-0000-0000-000047370000}"/>
    <cellStyle name="20% - Accent1 2 6 2 2 6 2 2 2" xfId="14341" xr:uid="{00000000-0005-0000-0000-000048370000}"/>
    <cellStyle name="20% - Accent1 2 6 2 2 6 2 3" xfId="14342" xr:uid="{00000000-0005-0000-0000-000049370000}"/>
    <cellStyle name="20% - Accent1 2 6 2 2 6 3" xfId="14343" xr:uid="{00000000-0005-0000-0000-00004A370000}"/>
    <cellStyle name="20% - Accent1 2 6 2 2 6 3 2" xfId="14344" xr:uid="{00000000-0005-0000-0000-00004B370000}"/>
    <cellStyle name="20% - Accent1 2 6 2 2 6 4" xfId="14345" xr:uid="{00000000-0005-0000-0000-00004C370000}"/>
    <cellStyle name="20% - Accent1 2 6 2 2 7" xfId="14346" xr:uid="{00000000-0005-0000-0000-00004D370000}"/>
    <cellStyle name="20% - Accent1 2 6 2 2 7 2" xfId="14347" xr:uid="{00000000-0005-0000-0000-00004E370000}"/>
    <cellStyle name="20% - Accent1 2 6 2 2 7 2 2" xfId="14348" xr:uid="{00000000-0005-0000-0000-00004F370000}"/>
    <cellStyle name="20% - Accent1 2 6 2 2 7 3" xfId="14349" xr:uid="{00000000-0005-0000-0000-000050370000}"/>
    <cellStyle name="20% - Accent1 2 6 2 2 8" xfId="14350" xr:uid="{00000000-0005-0000-0000-000051370000}"/>
    <cellStyle name="20% - Accent1 2 6 2 2 8 2" xfId="14351" xr:uid="{00000000-0005-0000-0000-000052370000}"/>
    <cellStyle name="20% - Accent1 2 6 2 2 8 2 2" xfId="14352" xr:uid="{00000000-0005-0000-0000-000053370000}"/>
    <cellStyle name="20% - Accent1 2 6 2 2 8 3" xfId="14353" xr:uid="{00000000-0005-0000-0000-000054370000}"/>
    <cellStyle name="20% - Accent1 2 6 2 2 9" xfId="14354" xr:uid="{00000000-0005-0000-0000-000055370000}"/>
    <cellStyle name="20% - Accent1 2 6 2 2 9 2" xfId="14355" xr:uid="{00000000-0005-0000-0000-000056370000}"/>
    <cellStyle name="20% - Accent1 2 6 2 3" xfId="14356" xr:uid="{00000000-0005-0000-0000-000057370000}"/>
    <cellStyle name="20% - Accent1 2 6 2 3 10" xfId="14357" xr:uid="{00000000-0005-0000-0000-000058370000}"/>
    <cellStyle name="20% - Accent1 2 6 2 3 10 2" xfId="14358" xr:uid="{00000000-0005-0000-0000-000059370000}"/>
    <cellStyle name="20% - Accent1 2 6 2 3 11" xfId="14359" xr:uid="{00000000-0005-0000-0000-00005A370000}"/>
    <cellStyle name="20% - Accent1 2 6 2 3 2" xfId="14360" xr:uid="{00000000-0005-0000-0000-00005B370000}"/>
    <cellStyle name="20% - Accent1 2 6 2 3 2 2" xfId="14361" xr:uid="{00000000-0005-0000-0000-00005C370000}"/>
    <cellStyle name="20% - Accent1 2 6 2 3 2 2 2" xfId="14362" xr:uid="{00000000-0005-0000-0000-00005D370000}"/>
    <cellStyle name="20% - Accent1 2 6 2 3 2 2 2 2" xfId="14363" xr:uid="{00000000-0005-0000-0000-00005E370000}"/>
    <cellStyle name="20% - Accent1 2 6 2 3 2 2 2 2 2" xfId="14364" xr:uid="{00000000-0005-0000-0000-00005F370000}"/>
    <cellStyle name="20% - Accent1 2 6 2 3 2 2 2 3" xfId="14365" xr:uid="{00000000-0005-0000-0000-000060370000}"/>
    <cellStyle name="20% - Accent1 2 6 2 3 2 2 3" xfId="14366" xr:uid="{00000000-0005-0000-0000-000061370000}"/>
    <cellStyle name="20% - Accent1 2 6 2 3 2 2 3 2" xfId="14367" xr:uid="{00000000-0005-0000-0000-000062370000}"/>
    <cellStyle name="20% - Accent1 2 6 2 3 2 2 4" xfId="14368" xr:uid="{00000000-0005-0000-0000-000063370000}"/>
    <cellStyle name="20% - Accent1 2 6 2 3 2 3" xfId="14369" xr:uid="{00000000-0005-0000-0000-000064370000}"/>
    <cellStyle name="20% - Accent1 2 6 2 3 2 3 2" xfId="14370" xr:uid="{00000000-0005-0000-0000-000065370000}"/>
    <cellStyle name="20% - Accent1 2 6 2 3 2 3 2 2" xfId="14371" xr:uid="{00000000-0005-0000-0000-000066370000}"/>
    <cellStyle name="20% - Accent1 2 6 2 3 2 3 2 2 2" xfId="14372" xr:uid="{00000000-0005-0000-0000-000067370000}"/>
    <cellStyle name="20% - Accent1 2 6 2 3 2 3 2 3" xfId="14373" xr:uid="{00000000-0005-0000-0000-000068370000}"/>
    <cellStyle name="20% - Accent1 2 6 2 3 2 3 3" xfId="14374" xr:uid="{00000000-0005-0000-0000-000069370000}"/>
    <cellStyle name="20% - Accent1 2 6 2 3 2 3 3 2" xfId="14375" xr:uid="{00000000-0005-0000-0000-00006A370000}"/>
    <cellStyle name="20% - Accent1 2 6 2 3 2 3 4" xfId="14376" xr:uid="{00000000-0005-0000-0000-00006B370000}"/>
    <cellStyle name="20% - Accent1 2 6 2 3 2 4" xfId="14377" xr:uid="{00000000-0005-0000-0000-00006C370000}"/>
    <cellStyle name="20% - Accent1 2 6 2 3 2 4 2" xfId="14378" xr:uid="{00000000-0005-0000-0000-00006D370000}"/>
    <cellStyle name="20% - Accent1 2 6 2 3 2 4 2 2" xfId="14379" xr:uid="{00000000-0005-0000-0000-00006E370000}"/>
    <cellStyle name="20% - Accent1 2 6 2 3 2 4 2 2 2" xfId="14380" xr:uid="{00000000-0005-0000-0000-00006F370000}"/>
    <cellStyle name="20% - Accent1 2 6 2 3 2 4 2 3" xfId="14381" xr:uid="{00000000-0005-0000-0000-000070370000}"/>
    <cellStyle name="20% - Accent1 2 6 2 3 2 4 3" xfId="14382" xr:uid="{00000000-0005-0000-0000-000071370000}"/>
    <cellStyle name="20% - Accent1 2 6 2 3 2 4 3 2" xfId="14383" xr:uid="{00000000-0005-0000-0000-000072370000}"/>
    <cellStyle name="20% - Accent1 2 6 2 3 2 4 4" xfId="14384" xr:uid="{00000000-0005-0000-0000-000073370000}"/>
    <cellStyle name="20% - Accent1 2 6 2 3 2 5" xfId="14385" xr:uid="{00000000-0005-0000-0000-000074370000}"/>
    <cellStyle name="20% - Accent1 2 6 2 3 2 5 2" xfId="14386" xr:uid="{00000000-0005-0000-0000-000075370000}"/>
    <cellStyle name="20% - Accent1 2 6 2 3 2 5 2 2" xfId="14387" xr:uid="{00000000-0005-0000-0000-000076370000}"/>
    <cellStyle name="20% - Accent1 2 6 2 3 2 5 3" xfId="14388" xr:uid="{00000000-0005-0000-0000-000077370000}"/>
    <cellStyle name="20% - Accent1 2 6 2 3 2 6" xfId="14389" xr:uid="{00000000-0005-0000-0000-000078370000}"/>
    <cellStyle name="20% - Accent1 2 6 2 3 2 6 2" xfId="14390" xr:uid="{00000000-0005-0000-0000-000079370000}"/>
    <cellStyle name="20% - Accent1 2 6 2 3 2 6 2 2" xfId="14391" xr:uid="{00000000-0005-0000-0000-00007A370000}"/>
    <cellStyle name="20% - Accent1 2 6 2 3 2 6 3" xfId="14392" xr:uid="{00000000-0005-0000-0000-00007B370000}"/>
    <cellStyle name="20% - Accent1 2 6 2 3 2 7" xfId="14393" xr:uid="{00000000-0005-0000-0000-00007C370000}"/>
    <cellStyle name="20% - Accent1 2 6 2 3 2 7 2" xfId="14394" xr:uid="{00000000-0005-0000-0000-00007D370000}"/>
    <cellStyle name="20% - Accent1 2 6 2 3 2 8" xfId="14395" xr:uid="{00000000-0005-0000-0000-00007E370000}"/>
    <cellStyle name="20% - Accent1 2 6 2 3 2 8 2" xfId="14396" xr:uid="{00000000-0005-0000-0000-00007F370000}"/>
    <cellStyle name="20% - Accent1 2 6 2 3 2 9" xfId="14397" xr:uid="{00000000-0005-0000-0000-000080370000}"/>
    <cellStyle name="20% - Accent1 2 6 2 3 3" xfId="14398" xr:uid="{00000000-0005-0000-0000-000081370000}"/>
    <cellStyle name="20% - Accent1 2 6 2 3 3 2" xfId="14399" xr:uid="{00000000-0005-0000-0000-000082370000}"/>
    <cellStyle name="20% - Accent1 2 6 2 3 3 2 2" xfId="14400" xr:uid="{00000000-0005-0000-0000-000083370000}"/>
    <cellStyle name="20% - Accent1 2 6 2 3 3 2 2 2" xfId="14401" xr:uid="{00000000-0005-0000-0000-000084370000}"/>
    <cellStyle name="20% - Accent1 2 6 2 3 3 2 2 2 2" xfId="14402" xr:uid="{00000000-0005-0000-0000-000085370000}"/>
    <cellStyle name="20% - Accent1 2 6 2 3 3 2 2 3" xfId="14403" xr:uid="{00000000-0005-0000-0000-000086370000}"/>
    <cellStyle name="20% - Accent1 2 6 2 3 3 2 3" xfId="14404" xr:uid="{00000000-0005-0000-0000-000087370000}"/>
    <cellStyle name="20% - Accent1 2 6 2 3 3 2 3 2" xfId="14405" xr:uid="{00000000-0005-0000-0000-000088370000}"/>
    <cellStyle name="20% - Accent1 2 6 2 3 3 2 4" xfId="14406" xr:uid="{00000000-0005-0000-0000-000089370000}"/>
    <cellStyle name="20% - Accent1 2 6 2 3 3 3" xfId="14407" xr:uid="{00000000-0005-0000-0000-00008A370000}"/>
    <cellStyle name="20% - Accent1 2 6 2 3 3 3 2" xfId="14408" xr:uid="{00000000-0005-0000-0000-00008B370000}"/>
    <cellStyle name="20% - Accent1 2 6 2 3 3 3 2 2" xfId="14409" xr:uid="{00000000-0005-0000-0000-00008C370000}"/>
    <cellStyle name="20% - Accent1 2 6 2 3 3 3 2 2 2" xfId="14410" xr:uid="{00000000-0005-0000-0000-00008D370000}"/>
    <cellStyle name="20% - Accent1 2 6 2 3 3 3 2 3" xfId="14411" xr:uid="{00000000-0005-0000-0000-00008E370000}"/>
    <cellStyle name="20% - Accent1 2 6 2 3 3 3 3" xfId="14412" xr:uid="{00000000-0005-0000-0000-00008F370000}"/>
    <cellStyle name="20% - Accent1 2 6 2 3 3 3 3 2" xfId="14413" xr:uid="{00000000-0005-0000-0000-000090370000}"/>
    <cellStyle name="20% - Accent1 2 6 2 3 3 3 4" xfId="14414" xr:uid="{00000000-0005-0000-0000-000091370000}"/>
    <cellStyle name="20% - Accent1 2 6 2 3 3 4" xfId="14415" xr:uid="{00000000-0005-0000-0000-000092370000}"/>
    <cellStyle name="20% - Accent1 2 6 2 3 3 4 2" xfId="14416" xr:uid="{00000000-0005-0000-0000-000093370000}"/>
    <cellStyle name="20% - Accent1 2 6 2 3 3 4 2 2" xfId="14417" xr:uid="{00000000-0005-0000-0000-000094370000}"/>
    <cellStyle name="20% - Accent1 2 6 2 3 3 4 2 2 2" xfId="14418" xr:uid="{00000000-0005-0000-0000-000095370000}"/>
    <cellStyle name="20% - Accent1 2 6 2 3 3 4 2 3" xfId="14419" xr:uid="{00000000-0005-0000-0000-000096370000}"/>
    <cellStyle name="20% - Accent1 2 6 2 3 3 4 3" xfId="14420" xr:uid="{00000000-0005-0000-0000-000097370000}"/>
    <cellStyle name="20% - Accent1 2 6 2 3 3 4 3 2" xfId="14421" xr:uid="{00000000-0005-0000-0000-000098370000}"/>
    <cellStyle name="20% - Accent1 2 6 2 3 3 4 4" xfId="14422" xr:uid="{00000000-0005-0000-0000-000099370000}"/>
    <cellStyle name="20% - Accent1 2 6 2 3 3 5" xfId="14423" xr:uid="{00000000-0005-0000-0000-00009A370000}"/>
    <cellStyle name="20% - Accent1 2 6 2 3 3 5 2" xfId="14424" xr:uid="{00000000-0005-0000-0000-00009B370000}"/>
    <cellStyle name="20% - Accent1 2 6 2 3 3 5 2 2" xfId="14425" xr:uid="{00000000-0005-0000-0000-00009C370000}"/>
    <cellStyle name="20% - Accent1 2 6 2 3 3 5 3" xfId="14426" xr:uid="{00000000-0005-0000-0000-00009D370000}"/>
    <cellStyle name="20% - Accent1 2 6 2 3 3 6" xfId="14427" xr:uid="{00000000-0005-0000-0000-00009E370000}"/>
    <cellStyle name="20% - Accent1 2 6 2 3 3 6 2" xfId="14428" xr:uid="{00000000-0005-0000-0000-00009F370000}"/>
    <cellStyle name="20% - Accent1 2 6 2 3 3 6 2 2" xfId="14429" xr:uid="{00000000-0005-0000-0000-0000A0370000}"/>
    <cellStyle name="20% - Accent1 2 6 2 3 3 6 3" xfId="14430" xr:uid="{00000000-0005-0000-0000-0000A1370000}"/>
    <cellStyle name="20% - Accent1 2 6 2 3 3 7" xfId="14431" xr:uid="{00000000-0005-0000-0000-0000A2370000}"/>
    <cellStyle name="20% - Accent1 2 6 2 3 3 7 2" xfId="14432" xr:uid="{00000000-0005-0000-0000-0000A3370000}"/>
    <cellStyle name="20% - Accent1 2 6 2 3 3 8" xfId="14433" xr:uid="{00000000-0005-0000-0000-0000A4370000}"/>
    <cellStyle name="20% - Accent1 2 6 2 3 3 8 2" xfId="14434" xr:uid="{00000000-0005-0000-0000-0000A5370000}"/>
    <cellStyle name="20% - Accent1 2 6 2 3 3 9" xfId="14435" xr:uid="{00000000-0005-0000-0000-0000A6370000}"/>
    <cellStyle name="20% - Accent1 2 6 2 3 4" xfId="14436" xr:uid="{00000000-0005-0000-0000-0000A7370000}"/>
    <cellStyle name="20% - Accent1 2 6 2 3 4 2" xfId="14437" xr:uid="{00000000-0005-0000-0000-0000A8370000}"/>
    <cellStyle name="20% - Accent1 2 6 2 3 4 2 2" xfId="14438" xr:uid="{00000000-0005-0000-0000-0000A9370000}"/>
    <cellStyle name="20% - Accent1 2 6 2 3 4 2 2 2" xfId="14439" xr:uid="{00000000-0005-0000-0000-0000AA370000}"/>
    <cellStyle name="20% - Accent1 2 6 2 3 4 2 3" xfId="14440" xr:uid="{00000000-0005-0000-0000-0000AB370000}"/>
    <cellStyle name="20% - Accent1 2 6 2 3 4 3" xfId="14441" xr:uid="{00000000-0005-0000-0000-0000AC370000}"/>
    <cellStyle name="20% - Accent1 2 6 2 3 4 3 2" xfId="14442" xr:uid="{00000000-0005-0000-0000-0000AD370000}"/>
    <cellStyle name="20% - Accent1 2 6 2 3 4 4" xfId="14443" xr:uid="{00000000-0005-0000-0000-0000AE370000}"/>
    <cellStyle name="20% - Accent1 2 6 2 3 5" xfId="14444" xr:uid="{00000000-0005-0000-0000-0000AF370000}"/>
    <cellStyle name="20% - Accent1 2 6 2 3 5 2" xfId="14445" xr:uid="{00000000-0005-0000-0000-0000B0370000}"/>
    <cellStyle name="20% - Accent1 2 6 2 3 5 2 2" xfId="14446" xr:uid="{00000000-0005-0000-0000-0000B1370000}"/>
    <cellStyle name="20% - Accent1 2 6 2 3 5 2 2 2" xfId="14447" xr:uid="{00000000-0005-0000-0000-0000B2370000}"/>
    <cellStyle name="20% - Accent1 2 6 2 3 5 2 3" xfId="14448" xr:uid="{00000000-0005-0000-0000-0000B3370000}"/>
    <cellStyle name="20% - Accent1 2 6 2 3 5 3" xfId="14449" xr:uid="{00000000-0005-0000-0000-0000B4370000}"/>
    <cellStyle name="20% - Accent1 2 6 2 3 5 3 2" xfId="14450" xr:uid="{00000000-0005-0000-0000-0000B5370000}"/>
    <cellStyle name="20% - Accent1 2 6 2 3 5 4" xfId="14451" xr:uid="{00000000-0005-0000-0000-0000B6370000}"/>
    <cellStyle name="20% - Accent1 2 6 2 3 6" xfId="14452" xr:uid="{00000000-0005-0000-0000-0000B7370000}"/>
    <cellStyle name="20% - Accent1 2 6 2 3 6 2" xfId="14453" xr:uid="{00000000-0005-0000-0000-0000B8370000}"/>
    <cellStyle name="20% - Accent1 2 6 2 3 6 2 2" xfId="14454" xr:uid="{00000000-0005-0000-0000-0000B9370000}"/>
    <cellStyle name="20% - Accent1 2 6 2 3 6 2 2 2" xfId="14455" xr:uid="{00000000-0005-0000-0000-0000BA370000}"/>
    <cellStyle name="20% - Accent1 2 6 2 3 6 2 3" xfId="14456" xr:uid="{00000000-0005-0000-0000-0000BB370000}"/>
    <cellStyle name="20% - Accent1 2 6 2 3 6 3" xfId="14457" xr:uid="{00000000-0005-0000-0000-0000BC370000}"/>
    <cellStyle name="20% - Accent1 2 6 2 3 6 3 2" xfId="14458" xr:uid="{00000000-0005-0000-0000-0000BD370000}"/>
    <cellStyle name="20% - Accent1 2 6 2 3 6 4" xfId="14459" xr:uid="{00000000-0005-0000-0000-0000BE370000}"/>
    <cellStyle name="20% - Accent1 2 6 2 3 7" xfId="14460" xr:uid="{00000000-0005-0000-0000-0000BF370000}"/>
    <cellStyle name="20% - Accent1 2 6 2 3 7 2" xfId="14461" xr:uid="{00000000-0005-0000-0000-0000C0370000}"/>
    <cellStyle name="20% - Accent1 2 6 2 3 7 2 2" xfId="14462" xr:uid="{00000000-0005-0000-0000-0000C1370000}"/>
    <cellStyle name="20% - Accent1 2 6 2 3 7 3" xfId="14463" xr:uid="{00000000-0005-0000-0000-0000C2370000}"/>
    <cellStyle name="20% - Accent1 2 6 2 3 8" xfId="14464" xr:uid="{00000000-0005-0000-0000-0000C3370000}"/>
    <cellStyle name="20% - Accent1 2 6 2 3 8 2" xfId="14465" xr:uid="{00000000-0005-0000-0000-0000C4370000}"/>
    <cellStyle name="20% - Accent1 2 6 2 3 8 2 2" xfId="14466" xr:uid="{00000000-0005-0000-0000-0000C5370000}"/>
    <cellStyle name="20% - Accent1 2 6 2 3 8 3" xfId="14467" xr:uid="{00000000-0005-0000-0000-0000C6370000}"/>
    <cellStyle name="20% - Accent1 2 6 2 3 9" xfId="14468" xr:uid="{00000000-0005-0000-0000-0000C7370000}"/>
    <cellStyle name="20% - Accent1 2 6 2 3 9 2" xfId="14469" xr:uid="{00000000-0005-0000-0000-0000C8370000}"/>
    <cellStyle name="20% - Accent1 2 6 2 4" xfId="14470" xr:uid="{00000000-0005-0000-0000-0000C9370000}"/>
    <cellStyle name="20% - Accent1 2 6 2 4 10" xfId="14471" xr:uid="{00000000-0005-0000-0000-0000CA370000}"/>
    <cellStyle name="20% - Accent1 2 6 2 4 10 2" xfId="14472" xr:uid="{00000000-0005-0000-0000-0000CB370000}"/>
    <cellStyle name="20% - Accent1 2 6 2 4 11" xfId="14473" xr:uid="{00000000-0005-0000-0000-0000CC370000}"/>
    <cellStyle name="20% - Accent1 2 6 2 4 2" xfId="14474" xr:uid="{00000000-0005-0000-0000-0000CD370000}"/>
    <cellStyle name="20% - Accent1 2 6 2 4 2 2" xfId="14475" xr:uid="{00000000-0005-0000-0000-0000CE370000}"/>
    <cellStyle name="20% - Accent1 2 6 2 4 2 2 2" xfId="14476" xr:uid="{00000000-0005-0000-0000-0000CF370000}"/>
    <cellStyle name="20% - Accent1 2 6 2 4 2 2 2 2" xfId="14477" xr:uid="{00000000-0005-0000-0000-0000D0370000}"/>
    <cellStyle name="20% - Accent1 2 6 2 4 2 2 2 2 2" xfId="14478" xr:uid="{00000000-0005-0000-0000-0000D1370000}"/>
    <cellStyle name="20% - Accent1 2 6 2 4 2 2 2 3" xfId="14479" xr:uid="{00000000-0005-0000-0000-0000D2370000}"/>
    <cellStyle name="20% - Accent1 2 6 2 4 2 2 3" xfId="14480" xr:uid="{00000000-0005-0000-0000-0000D3370000}"/>
    <cellStyle name="20% - Accent1 2 6 2 4 2 2 3 2" xfId="14481" xr:uid="{00000000-0005-0000-0000-0000D4370000}"/>
    <cellStyle name="20% - Accent1 2 6 2 4 2 2 4" xfId="14482" xr:uid="{00000000-0005-0000-0000-0000D5370000}"/>
    <cellStyle name="20% - Accent1 2 6 2 4 2 3" xfId="14483" xr:uid="{00000000-0005-0000-0000-0000D6370000}"/>
    <cellStyle name="20% - Accent1 2 6 2 4 2 3 2" xfId="14484" xr:uid="{00000000-0005-0000-0000-0000D7370000}"/>
    <cellStyle name="20% - Accent1 2 6 2 4 2 3 2 2" xfId="14485" xr:uid="{00000000-0005-0000-0000-0000D8370000}"/>
    <cellStyle name="20% - Accent1 2 6 2 4 2 3 2 2 2" xfId="14486" xr:uid="{00000000-0005-0000-0000-0000D9370000}"/>
    <cellStyle name="20% - Accent1 2 6 2 4 2 3 2 3" xfId="14487" xr:uid="{00000000-0005-0000-0000-0000DA370000}"/>
    <cellStyle name="20% - Accent1 2 6 2 4 2 3 3" xfId="14488" xr:uid="{00000000-0005-0000-0000-0000DB370000}"/>
    <cellStyle name="20% - Accent1 2 6 2 4 2 3 3 2" xfId="14489" xr:uid="{00000000-0005-0000-0000-0000DC370000}"/>
    <cellStyle name="20% - Accent1 2 6 2 4 2 3 4" xfId="14490" xr:uid="{00000000-0005-0000-0000-0000DD370000}"/>
    <cellStyle name="20% - Accent1 2 6 2 4 2 4" xfId="14491" xr:uid="{00000000-0005-0000-0000-0000DE370000}"/>
    <cellStyle name="20% - Accent1 2 6 2 4 2 4 2" xfId="14492" xr:uid="{00000000-0005-0000-0000-0000DF370000}"/>
    <cellStyle name="20% - Accent1 2 6 2 4 2 4 2 2" xfId="14493" xr:uid="{00000000-0005-0000-0000-0000E0370000}"/>
    <cellStyle name="20% - Accent1 2 6 2 4 2 4 2 2 2" xfId="14494" xr:uid="{00000000-0005-0000-0000-0000E1370000}"/>
    <cellStyle name="20% - Accent1 2 6 2 4 2 4 2 3" xfId="14495" xr:uid="{00000000-0005-0000-0000-0000E2370000}"/>
    <cellStyle name="20% - Accent1 2 6 2 4 2 4 3" xfId="14496" xr:uid="{00000000-0005-0000-0000-0000E3370000}"/>
    <cellStyle name="20% - Accent1 2 6 2 4 2 4 3 2" xfId="14497" xr:uid="{00000000-0005-0000-0000-0000E4370000}"/>
    <cellStyle name="20% - Accent1 2 6 2 4 2 4 4" xfId="14498" xr:uid="{00000000-0005-0000-0000-0000E5370000}"/>
    <cellStyle name="20% - Accent1 2 6 2 4 2 5" xfId="14499" xr:uid="{00000000-0005-0000-0000-0000E6370000}"/>
    <cellStyle name="20% - Accent1 2 6 2 4 2 5 2" xfId="14500" xr:uid="{00000000-0005-0000-0000-0000E7370000}"/>
    <cellStyle name="20% - Accent1 2 6 2 4 2 5 2 2" xfId="14501" xr:uid="{00000000-0005-0000-0000-0000E8370000}"/>
    <cellStyle name="20% - Accent1 2 6 2 4 2 5 3" xfId="14502" xr:uid="{00000000-0005-0000-0000-0000E9370000}"/>
    <cellStyle name="20% - Accent1 2 6 2 4 2 6" xfId="14503" xr:uid="{00000000-0005-0000-0000-0000EA370000}"/>
    <cellStyle name="20% - Accent1 2 6 2 4 2 6 2" xfId="14504" xr:uid="{00000000-0005-0000-0000-0000EB370000}"/>
    <cellStyle name="20% - Accent1 2 6 2 4 2 6 2 2" xfId="14505" xr:uid="{00000000-0005-0000-0000-0000EC370000}"/>
    <cellStyle name="20% - Accent1 2 6 2 4 2 6 3" xfId="14506" xr:uid="{00000000-0005-0000-0000-0000ED370000}"/>
    <cellStyle name="20% - Accent1 2 6 2 4 2 7" xfId="14507" xr:uid="{00000000-0005-0000-0000-0000EE370000}"/>
    <cellStyle name="20% - Accent1 2 6 2 4 2 7 2" xfId="14508" xr:uid="{00000000-0005-0000-0000-0000EF370000}"/>
    <cellStyle name="20% - Accent1 2 6 2 4 2 8" xfId="14509" xr:uid="{00000000-0005-0000-0000-0000F0370000}"/>
    <cellStyle name="20% - Accent1 2 6 2 4 2 8 2" xfId="14510" xr:uid="{00000000-0005-0000-0000-0000F1370000}"/>
    <cellStyle name="20% - Accent1 2 6 2 4 2 9" xfId="14511" xr:uid="{00000000-0005-0000-0000-0000F2370000}"/>
    <cellStyle name="20% - Accent1 2 6 2 4 3" xfId="14512" xr:uid="{00000000-0005-0000-0000-0000F3370000}"/>
    <cellStyle name="20% - Accent1 2 6 2 4 3 2" xfId="14513" xr:uid="{00000000-0005-0000-0000-0000F4370000}"/>
    <cellStyle name="20% - Accent1 2 6 2 4 3 2 2" xfId="14514" xr:uid="{00000000-0005-0000-0000-0000F5370000}"/>
    <cellStyle name="20% - Accent1 2 6 2 4 3 2 2 2" xfId="14515" xr:uid="{00000000-0005-0000-0000-0000F6370000}"/>
    <cellStyle name="20% - Accent1 2 6 2 4 3 2 2 2 2" xfId="14516" xr:uid="{00000000-0005-0000-0000-0000F7370000}"/>
    <cellStyle name="20% - Accent1 2 6 2 4 3 2 2 3" xfId="14517" xr:uid="{00000000-0005-0000-0000-0000F8370000}"/>
    <cellStyle name="20% - Accent1 2 6 2 4 3 2 3" xfId="14518" xr:uid="{00000000-0005-0000-0000-0000F9370000}"/>
    <cellStyle name="20% - Accent1 2 6 2 4 3 2 3 2" xfId="14519" xr:uid="{00000000-0005-0000-0000-0000FA370000}"/>
    <cellStyle name="20% - Accent1 2 6 2 4 3 2 4" xfId="14520" xr:uid="{00000000-0005-0000-0000-0000FB370000}"/>
    <cellStyle name="20% - Accent1 2 6 2 4 3 3" xfId="14521" xr:uid="{00000000-0005-0000-0000-0000FC370000}"/>
    <cellStyle name="20% - Accent1 2 6 2 4 3 3 2" xfId="14522" xr:uid="{00000000-0005-0000-0000-0000FD370000}"/>
    <cellStyle name="20% - Accent1 2 6 2 4 3 3 2 2" xfId="14523" xr:uid="{00000000-0005-0000-0000-0000FE370000}"/>
    <cellStyle name="20% - Accent1 2 6 2 4 3 3 2 2 2" xfId="14524" xr:uid="{00000000-0005-0000-0000-0000FF370000}"/>
    <cellStyle name="20% - Accent1 2 6 2 4 3 3 2 3" xfId="14525" xr:uid="{00000000-0005-0000-0000-000000380000}"/>
    <cellStyle name="20% - Accent1 2 6 2 4 3 3 3" xfId="14526" xr:uid="{00000000-0005-0000-0000-000001380000}"/>
    <cellStyle name="20% - Accent1 2 6 2 4 3 3 3 2" xfId="14527" xr:uid="{00000000-0005-0000-0000-000002380000}"/>
    <cellStyle name="20% - Accent1 2 6 2 4 3 3 4" xfId="14528" xr:uid="{00000000-0005-0000-0000-000003380000}"/>
    <cellStyle name="20% - Accent1 2 6 2 4 3 4" xfId="14529" xr:uid="{00000000-0005-0000-0000-000004380000}"/>
    <cellStyle name="20% - Accent1 2 6 2 4 3 4 2" xfId="14530" xr:uid="{00000000-0005-0000-0000-000005380000}"/>
    <cellStyle name="20% - Accent1 2 6 2 4 3 4 2 2" xfId="14531" xr:uid="{00000000-0005-0000-0000-000006380000}"/>
    <cellStyle name="20% - Accent1 2 6 2 4 3 4 2 2 2" xfId="14532" xr:uid="{00000000-0005-0000-0000-000007380000}"/>
    <cellStyle name="20% - Accent1 2 6 2 4 3 4 2 3" xfId="14533" xr:uid="{00000000-0005-0000-0000-000008380000}"/>
    <cellStyle name="20% - Accent1 2 6 2 4 3 4 3" xfId="14534" xr:uid="{00000000-0005-0000-0000-000009380000}"/>
    <cellStyle name="20% - Accent1 2 6 2 4 3 4 3 2" xfId="14535" xr:uid="{00000000-0005-0000-0000-00000A380000}"/>
    <cellStyle name="20% - Accent1 2 6 2 4 3 4 4" xfId="14536" xr:uid="{00000000-0005-0000-0000-00000B380000}"/>
    <cellStyle name="20% - Accent1 2 6 2 4 3 5" xfId="14537" xr:uid="{00000000-0005-0000-0000-00000C380000}"/>
    <cellStyle name="20% - Accent1 2 6 2 4 3 5 2" xfId="14538" xr:uid="{00000000-0005-0000-0000-00000D380000}"/>
    <cellStyle name="20% - Accent1 2 6 2 4 3 5 2 2" xfId="14539" xr:uid="{00000000-0005-0000-0000-00000E380000}"/>
    <cellStyle name="20% - Accent1 2 6 2 4 3 5 3" xfId="14540" xr:uid="{00000000-0005-0000-0000-00000F380000}"/>
    <cellStyle name="20% - Accent1 2 6 2 4 3 6" xfId="14541" xr:uid="{00000000-0005-0000-0000-000010380000}"/>
    <cellStyle name="20% - Accent1 2 6 2 4 3 6 2" xfId="14542" xr:uid="{00000000-0005-0000-0000-000011380000}"/>
    <cellStyle name="20% - Accent1 2 6 2 4 3 6 2 2" xfId="14543" xr:uid="{00000000-0005-0000-0000-000012380000}"/>
    <cellStyle name="20% - Accent1 2 6 2 4 3 6 3" xfId="14544" xr:uid="{00000000-0005-0000-0000-000013380000}"/>
    <cellStyle name="20% - Accent1 2 6 2 4 3 7" xfId="14545" xr:uid="{00000000-0005-0000-0000-000014380000}"/>
    <cellStyle name="20% - Accent1 2 6 2 4 3 7 2" xfId="14546" xr:uid="{00000000-0005-0000-0000-000015380000}"/>
    <cellStyle name="20% - Accent1 2 6 2 4 3 8" xfId="14547" xr:uid="{00000000-0005-0000-0000-000016380000}"/>
    <cellStyle name="20% - Accent1 2 6 2 4 3 8 2" xfId="14548" xr:uid="{00000000-0005-0000-0000-000017380000}"/>
    <cellStyle name="20% - Accent1 2 6 2 4 3 9" xfId="14549" xr:uid="{00000000-0005-0000-0000-000018380000}"/>
    <cellStyle name="20% - Accent1 2 6 2 4 4" xfId="14550" xr:uid="{00000000-0005-0000-0000-000019380000}"/>
    <cellStyle name="20% - Accent1 2 6 2 4 4 2" xfId="14551" xr:uid="{00000000-0005-0000-0000-00001A380000}"/>
    <cellStyle name="20% - Accent1 2 6 2 4 4 2 2" xfId="14552" xr:uid="{00000000-0005-0000-0000-00001B380000}"/>
    <cellStyle name="20% - Accent1 2 6 2 4 4 2 2 2" xfId="14553" xr:uid="{00000000-0005-0000-0000-00001C380000}"/>
    <cellStyle name="20% - Accent1 2 6 2 4 4 2 3" xfId="14554" xr:uid="{00000000-0005-0000-0000-00001D380000}"/>
    <cellStyle name="20% - Accent1 2 6 2 4 4 3" xfId="14555" xr:uid="{00000000-0005-0000-0000-00001E380000}"/>
    <cellStyle name="20% - Accent1 2 6 2 4 4 3 2" xfId="14556" xr:uid="{00000000-0005-0000-0000-00001F380000}"/>
    <cellStyle name="20% - Accent1 2 6 2 4 4 4" xfId="14557" xr:uid="{00000000-0005-0000-0000-000020380000}"/>
    <cellStyle name="20% - Accent1 2 6 2 4 5" xfId="14558" xr:uid="{00000000-0005-0000-0000-000021380000}"/>
    <cellStyle name="20% - Accent1 2 6 2 4 5 2" xfId="14559" xr:uid="{00000000-0005-0000-0000-000022380000}"/>
    <cellStyle name="20% - Accent1 2 6 2 4 5 2 2" xfId="14560" xr:uid="{00000000-0005-0000-0000-000023380000}"/>
    <cellStyle name="20% - Accent1 2 6 2 4 5 2 2 2" xfId="14561" xr:uid="{00000000-0005-0000-0000-000024380000}"/>
    <cellStyle name="20% - Accent1 2 6 2 4 5 2 3" xfId="14562" xr:uid="{00000000-0005-0000-0000-000025380000}"/>
    <cellStyle name="20% - Accent1 2 6 2 4 5 3" xfId="14563" xr:uid="{00000000-0005-0000-0000-000026380000}"/>
    <cellStyle name="20% - Accent1 2 6 2 4 5 3 2" xfId="14564" xr:uid="{00000000-0005-0000-0000-000027380000}"/>
    <cellStyle name="20% - Accent1 2 6 2 4 5 4" xfId="14565" xr:uid="{00000000-0005-0000-0000-000028380000}"/>
    <cellStyle name="20% - Accent1 2 6 2 4 6" xfId="14566" xr:uid="{00000000-0005-0000-0000-000029380000}"/>
    <cellStyle name="20% - Accent1 2 6 2 4 6 2" xfId="14567" xr:uid="{00000000-0005-0000-0000-00002A380000}"/>
    <cellStyle name="20% - Accent1 2 6 2 4 6 2 2" xfId="14568" xr:uid="{00000000-0005-0000-0000-00002B380000}"/>
    <cellStyle name="20% - Accent1 2 6 2 4 6 2 2 2" xfId="14569" xr:uid="{00000000-0005-0000-0000-00002C380000}"/>
    <cellStyle name="20% - Accent1 2 6 2 4 6 2 3" xfId="14570" xr:uid="{00000000-0005-0000-0000-00002D380000}"/>
    <cellStyle name="20% - Accent1 2 6 2 4 6 3" xfId="14571" xr:uid="{00000000-0005-0000-0000-00002E380000}"/>
    <cellStyle name="20% - Accent1 2 6 2 4 6 3 2" xfId="14572" xr:uid="{00000000-0005-0000-0000-00002F380000}"/>
    <cellStyle name="20% - Accent1 2 6 2 4 6 4" xfId="14573" xr:uid="{00000000-0005-0000-0000-000030380000}"/>
    <cellStyle name="20% - Accent1 2 6 2 4 7" xfId="14574" xr:uid="{00000000-0005-0000-0000-000031380000}"/>
    <cellStyle name="20% - Accent1 2 6 2 4 7 2" xfId="14575" xr:uid="{00000000-0005-0000-0000-000032380000}"/>
    <cellStyle name="20% - Accent1 2 6 2 4 7 2 2" xfId="14576" xr:uid="{00000000-0005-0000-0000-000033380000}"/>
    <cellStyle name="20% - Accent1 2 6 2 4 7 3" xfId="14577" xr:uid="{00000000-0005-0000-0000-000034380000}"/>
    <cellStyle name="20% - Accent1 2 6 2 4 8" xfId="14578" xr:uid="{00000000-0005-0000-0000-000035380000}"/>
    <cellStyle name="20% - Accent1 2 6 2 4 8 2" xfId="14579" xr:uid="{00000000-0005-0000-0000-000036380000}"/>
    <cellStyle name="20% - Accent1 2 6 2 4 8 2 2" xfId="14580" xr:uid="{00000000-0005-0000-0000-000037380000}"/>
    <cellStyle name="20% - Accent1 2 6 2 4 8 3" xfId="14581" xr:uid="{00000000-0005-0000-0000-000038380000}"/>
    <cellStyle name="20% - Accent1 2 6 2 4 9" xfId="14582" xr:uid="{00000000-0005-0000-0000-000039380000}"/>
    <cellStyle name="20% - Accent1 2 6 2 4 9 2" xfId="14583" xr:uid="{00000000-0005-0000-0000-00003A380000}"/>
    <cellStyle name="20% - Accent1 2 6 2 5" xfId="14584" xr:uid="{00000000-0005-0000-0000-00003B380000}"/>
    <cellStyle name="20% - Accent1 2 6 2 5 2" xfId="14585" xr:uid="{00000000-0005-0000-0000-00003C380000}"/>
    <cellStyle name="20% - Accent1 2 6 2 5 2 2" xfId="14586" xr:uid="{00000000-0005-0000-0000-00003D380000}"/>
    <cellStyle name="20% - Accent1 2 6 2 5 2 2 2" xfId="14587" xr:uid="{00000000-0005-0000-0000-00003E380000}"/>
    <cellStyle name="20% - Accent1 2 6 2 5 2 2 2 2" xfId="14588" xr:uid="{00000000-0005-0000-0000-00003F380000}"/>
    <cellStyle name="20% - Accent1 2 6 2 5 2 2 3" xfId="14589" xr:uid="{00000000-0005-0000-0000-000040380000}"/>
    <cellStyle name="20% - Accent1 2 6 2 5 2 3" xfId="14590" xr:uid="{00000000-0005-0000-0000-000041380000}"/>
    <cellStyle name="20% - Accent1 2 6 2 5 2 3 2" xfId="14591" xr:uid="{00000000-0005-0000-0000-000042380000}"/>
    <cellStyle name="20% - Accent1 2 6 2 5 2 4" xfId="14592" xr:uid="{00000000-0005-0000-0000-000043380000}"/>
    <cellStyle name="20% - Accent1 2 6 2 5 3" xfId="14593" xr:uid="{00000000-0005-0000-0000-000044380000}"/>
    <cellStyle name="20% - Accent1 2 6 2 5 3 2" xfId="14594" xr:uid="{00000000-0005-0000-0000-000045380000}"/>
    <cellStyle name="20% - Accent1 2 6 2 5 3 2 2" xfId="14595" xr:uid="{00000000-0005-0000-0000-000046380000}"/>
    <cellStyle name="20% - Accent1 2 6 2 5 3 2 2 2" xfId="14596" xr:uid="{00000000-0005-0000-0000-000047380000}"/>
    <cellStyle name="20% - Accent1 2 6 2 5 3 2 3" xfId="14597" xr:uid="{00000000-0005-0000-0000-000048380000}"/>
    <cellStyle name="20% - Accent1 2 6 2 5 3 3" xfId="14598" xr:uid="{00000000-0005-0000-0000-000049380000}"/>
    <cellStyle name="20% - Accent1 2 6 2 5 3 3 2" xfId="14599" xr:uid="{00000000-0005-0000-0000-00004A380000}"/>
    <cellStyle name="20% - Accent1 2 6 2 5 3 4" xfId="14600" xr:uid="{00000000-0005-0000-0000-00004B380000}"/>
    <cellStyle name="20% - Accent1 2 6 2 5 4" xfId="14601" xr:uid="{00000000-0005-0000-0000-00004C380000}"/>
    <cellStyle name="20% - Accent1 2 6 2 5 4 2" xfId="14602" xr:uid="{00000000-0005-0000-0000-00004D380000}"/>
    <cellStyle name="20% - Accent1 2 6 2 5 4 2 2" xfId="14603" xr:uid="{00000000-0005-0000-0000-00004E380000}"/>
    <cellStyle name="20% - Accent1 2 6 2 5 4 2 2 2" xfId="14604" xr:uid="{00000000-0005-0000-0000-00004F380000}"/>
    <cellStyle name="20% - Accent1 2 6 2 5 4 2 3" xfId="14605" xr:uid="{00000000-0005-0000-0000-000050380000}"/>
    <cellStyle name="20% - Accent1 2 6 2 5 4 3" xfId="14606" xr:uid="{00000000-0005-0000-0000-000051380000}"/>
    <cellStyle name="20% - Accent1 2 6 2 5 4 3 2" xfId="14607" xr:uid="{00000000-0005-0000-0000-000052380000}"/>
    <cellStyle name="20% - Accent1 2 6 2 5 4 4" xfId="14608" xr:uid="{00000000-0005-0000-0000-000053380000}"/>
    <cellStyle name="20% - Accent1 2 6 2 5 5" xfId="14609" xr:uid="{00000000-0005-0000-0000-000054380000}"/>
    <cellStyle name="20% - Accent1 2 6 2 5 5 2" xfId="14610" xr:uid="{00000000-0005-0000-0000-000055380000}"/>
    <cellStyle name="20% - Accent1 2 6 2 5 5 2 2" xfId="14611" xr:uid="{00000000-0005-0000-0000-000056380000}"/>
    <cellStyle name="20% - Accent1 2 6 2 5 5 3" xfId="14612" xr:uid="{00000000-0005-0000-0000-000057380000}"/>
    <cellStyle name="20% - Accent1 2 6 2 5 6" xfId="14613" xr:uid="{00000000-0005-0000-0000-000058380000}"/>
    <cellStyle name="20% - Accent1 2 6 2 5 6 2" xfId="14614" xr:uid="{00000000-0005-0000-0000-000059380000}"/>
    <cellStyle name="20% - Accent1 2 6 2 5 6 2 2" xfId="14615" xr:uid="{00000000-0005-0000-0000-00005A380000}"/>
    <cellStyle name="20% - Accent1 2 6 2 5 6 3" xfId="14616" xr:uid="{00000000-0005-0000-0000-00005B380000}"/>
    <cellStyle name="20% - Accent1 2 6 2 5 7" xfId="14617" xr:uid="{00000000-0005-0000-0000-00005C380000}"/>
    <cellStyle name="20% - Accent1 2 6 2 5 7 2" xfId="14618" xr:uid="{00000000-0005-0000-0000-00005D380000}"/>
    <cellStyle name="20% - Accent1 2 6 2 5 8" xfId="14619" xr:uid="{00000000-0005-0000-0000-00005E380000}"/>
    <cellStyle name="20% - Accent1 2 6 2 5 8 2" xfId="14620" xr:uid="{00000000-0005-0000-0000-00005F380000}"/>
    <cellStyle name="20% - Accent1 2 6 2 5 9" xfId="14621" xr:uid="{00000000-0005-0000-0000-000060380000}"/>
    <cellStyle name="20% - Accent1 2 6 2 6" xfId="14622" xr:uid="{00000000-0005-0000-0000-000061380000}"/>
    <cellStyle name="20% - Accent1 2 6 2 6 2" xfId="14623" xr:uid="{00000000-0005-0000-0000-000062380000}"/>
    <cellStyle name="20% - Accent1 2 6 2 6 2 2" xfId="14624" xr:uid="{00000000-0005-0000-0000-000063380000}"/>
    <cellStyle name="20% - Accent1 2 6 2 6 2 2 2" xfId="14625" xr:uid="{00000000-0005-0000-0000-000064380000}"/>
    <cellStyle name="20% - Accent1 2 6 2 6 2 2 2 2" xfId="14626" xr:uid="{00000000-0005-0000-0000-000065380000}"/>
    <cellStyle name="20% - Accent1 2 6 2 6 2 2 3" xfId="14627" xr:uid="{00000000-0005-0000-0000-000066380000}"/>
    <cellStyle name="20% - Accent1 2 6 2 6 2 3" xfId="14628" xr:uid="{00000000-0005-0000-0000-000067380000}"/>
    <cellStyle name="20% - Accent1 2 6 2 6 2 3 2" xfId="14629" xr:uid="{00000000-0005-0000-0000-000068380000}"/>
    <cellStyle name="20% - Accent1 2 6 2 6 2 4" xfId="14630" xr:uid="{00000000-0005-0000-0000-000069380000}"/>
    <cellStyle name="20% - Accent1 2 6 2 6 3" xfId="14631" xr:uid="{00000000-0005-0000-0000-00006A380000}"/>
    <cellStyle name="20% - Accent1 2 6 2 6 3 2" xfId="14632" xr:uid="{00000000-0005-0000-0000-00006B380000}"/>
    <cellStyle name="20% - Accent1 2 6 2 6 3 2 2" xfId="14633" xr:uid="{00000000-0005-0000-0000-00006C380000}"/>
    <cellStyle name="20% - Accent1 2 6 2 6 3 2 2 2" xfId="14634" xr:uid="{00000000-0005-0000-0000-00006D380000}"/>
    <cellStyle name="20% - Accent1 2 6 2 6 3 2 3" xfId="14635" xr:uid="{00000000-0005-0000-0000-00006E380000}"/>
    <cellStyle name="20% - Accent1 2 6 2 6 3 3" xfId="14636" xr:uid="{00000000-0005-0000-0000-00006F380000}"/>
    <cellStyle name="20% - Accent1 2 6 2 6 3 3 2" xfId="14637" xr:uid="{00000000-0005-0000-0000-000070380000}"/>
    <cellStyle name="20% - Accent1 2 6 2 6 3 4" xfId="14638" xr:uid="{00000000-0005-0000-0000-000071380000}"/>
    <cellStyle name="20% - Accent1 2 6 2 6 4" xfId="14639" xr:uid="{00000000-0005-0000-0000-000072380000}"/>
    <cellStyle name="20% - Accent1 2 6 2 6 4 2" xfId="14640" xr:uid="{00000000-0005-0000-0000-000073380000}"/>
    <cellStyle name="20% - Accent1 2 6 2 6 4 2 2" xfId="14641" xr:uid="{00000000-0005-0000-0000-000074380000}"/>
    <cellStyle name="20% - Accent1 2 6 2 6 4 2 2 2" xfId="14642" xr:uid="{00000000-0005-0000-0000-000075380000}"/>
    <cellStyle name="20% - Accent1 2 6 2 6 4 2 3" xfId="14643" xr:uid="{00000000-0005-0000-0000-000076380000}"/>
    <cellStyle name="20% - Accent1 2 6 2 6 4 3" xfId="14644" xr:uid="{00000000-0005-0000-0000-000077380000}"/>
    <cellStyle name="20% - Accent1 2 6 2 6 4 3 2" xfId="14645" xr:uid="{00000000-0005-0000-0000-000078380000}"/>
    <cellStyle name="20% - Accent1 2 6 2 6 4 4" xfId="14646" xr:uid="{00000000-0005-0000-0000-000079380000}"/>
    <cellStyle name="20% - Accent1 2 6 2 6 5" xfId="14647" xr:uid="{00000000-0005-0000-0000-00007A380000}"/>
    <cellStyle name="20% - Accent1 2 6 2 6 5 2" xfId="14648" xr:uid="{00000000-0005-0000-0000-00007B380000}"/>
    <cellStyle name="20% - Accent1 2 6 2 6 5 2 2" xfId="14649" xr:uid="{00000000-0005-0000-0000-00007C380000}"/>
    <cellStyle name="20% - Accent1 2 6 2 6 5 3" xfId="14650" xr:uid="{00000000-0005-0000-0000-00007D380000}"/>
    <cellStyle name="20% - Accent1 2 6 2 6 6" xfId="14651" xr:uid="{00000000-0005-0000-0000-00007E380000}"/>
    <cellStyle name="20% - Accent1 2 6 2 6 6 2" xfId="14652" xr:uid="{00000000-0005-0000-0000-00007F380000}"/>
    <cellStyle name="20% - Accent1 2 6 2 6 6 2 2" xfId="14653" xr:uid="{00000000-0005-0000-0000-000080380000}"/>
    <cellStyle name="20% - Accent1 2 6 2 6 6 3" xfId="14654" xr:uid="{00000000-0005-0000-0000-000081380000}"/>
    <cellStyle name="20% - Accent1 2 6 2 6 7" xfId="14655" xr:uid="{00000000-0005-0000-0000-000082380000}"/>
    <cellStyle name="20% - Accent1 2 6 2 6 7 2" xfId="14656" xr:uid="{00000000-0005-0000-0000-000083380000}"/>
    <cellStyle name="20% - Accent1 2 6 2 6 8" xfId="14657" xr:uid="{00000000-0005-0000-0000-000084380000}"/>
    <cellStyle name="20% - Accent1 2 6 2 6 8 2" xfId="14658" xr:uid="{00000000-0005-0000-0000-000085380000}"/>
    <cellStyle name="20% - Accent1 2 6 2 6 9" xfId="14659" xr:uid="{00000000-0005-0000-0000-000086380000}"/>
    <cellStyle name="20% - Accent1 2 6 2 7" xfId="14660" xr:uid="{00000000-0005-0000-0000-000087380000}"/>
    <cellStyle name="20% - Accent1 2 6 2 7 2" xfId="14661" xr:uid="{00000000-0005-0000-0000-000088380000}"/>
    <cellStyle name="20% - Accent1 2 6 2 7 2 2" xfId="14662" xr:uid="{00000000-0005-0000-0000-000089380000}"/>
    <cellStyle name="20% - Accent1 2 6 2 7 2 2 2" xfId="14663" xr:uid="{00000000-0005-0000-0000-00008A380000}"/>
    <cellStyle name="20% - Accent1 2 6 2 7 2 3" xfId="14664" xr:uid="{00000000-0005-0000-0000-00008B380000}"/>
    <cellStyle name="20% - Accent1 2 6 2 7 3" xfId="14665" xr:uid="{00000000-0005-0000-0000-00008C380000}"/>
    <cellStyle name="20% - Accent1 2 6 2 7 3 2" xfId="14666" xr:uid="{00000000-0005-0000-0000-00008D380000}"/>
    <cellStyle name="20% - Accent1 2 6 2 7 4" xfId="14667" xr:uid="{00000000-0005-0000-0000-00008E380000}"/>
    <cellStyle name="20% - Accent1 2 6 2 8" xfId="14668" xr:uid="{00000000-0005-0000-0000-00008F380000}"/>
    <cellStyle name="20% - Accent1 2 6 2 8 2" xfId="14669" xr:uid="{00000000-0005-0000-0000-000090380000}"/>
    <cellStyle name="20% - Accent1 2 6 2 8 2 2" xfId="14670" xr:uid="{00000000-0005-0000-0000-000091380000}"/>
    <cellStyle name="20% - Accent1 2 6 2 8 2 2 2" xfId="14671" xr:uid="{00000000-0005-0000-0000-000092380000}"/>
    <cellStyle name="20% - Accent1 2 6 2 8 2 3" xfId="14672" xr:uid="{00000000-0005-0000-0000-000093380000}"/>
    <cellStyle name="20% - Accent1 2 6 2 8 3" xfId="14673" xr:uid="{00000000-0005-0000-0000-000094380000}"/>
    <cellStyle name="20% - Accent1 2 6 2 8 3 2" xfId="14674" xr:uid="{00000000-0005-0000-0000-000095380000}"/>
    <cellStyle name="20% - Accent1 2 6 2 8 4" xfId="14675" xr:uid="{00000000-0005-0000-0000-000096380000}"/>
    <cellStyle name="20% - Accent1 2 6 2 9" xfId="14676" xr:uid="{00000000-0005-0000-0000-000097380000}"/>
    <cellStyle name="20% - Accent1 2 6 2 9 2" xfId="14677" xr:uid="{00000000-0005-0000-0000-000098380000}"/>
    <cellStyle name="20% - Accent1 2 6 2 9 2 2" xfId="14678" xr:uid="{00000000-0005-0000-0000-000099380000}"/>
    <cellStyle name="20% - Accent1 2 6 2 9 2 2 2" xfId="14679" xr:uid="{00000000-0005-0000-0000-00009A380000}"/>
    <cellStyle name="20% - Accent1 2 6 2 9 2 3" xfId="14680" xr:uid="{00000000-0005-0000-0000-00009B380000}"/>
    <cellStyle name="20% - Accent1 2 6 2 9 3" xfId="14681" xr:uid="{00000000-0005-0000-0000-00009C380000}"/>
    <cellStyle name="20% - Accent1 2 6 2 9 3 2" xfId="14682" xr:uid="{00000000-0005-0000-0000-00009D380000}"/>
    <cellStyle name="20% - Accent1 2 6 2 9 4" xfId="14683" xr:uid="{00000000-0005-0000-0000-00009E380000}"/>
    <cellStyle name="20% - Accent1 2 6 3" xfId="14684" xr:uid="{00000000-0005-0000-0000-00009F380000}"/>
    <cellStyle name="20% - Accent1 2 6 3 10" xfId="14685" xr:uid="{00000000-0005-0000-0000-0000A0380000}"/>
    <cellStyle name="20% - Accent1 2 6 3 10 2" xfId="14686" xr:uid="{00000000-0005-0000-0000-0000A1380000}"/>
    <cellStyle name="20% - Accent1 2 6 3 11" xfId="14687" xr:uid="{00000000-0005-0000-0000-0000A2380000}"/>
    <cellStyle name="20% - Accent1 2 6 3 2" xfId="14688" xr:uid="{00000000-0005-0000-0000-0000A3380000}"/>
    <cellStyle name="20% - Accent1 2 6 3 2 2" xfId="14689" xr:uid="{00000000-0005-0000-0000-0000A4380000}"/>
    <cellStyle name="20% - Accent1 2 6 3 2 2 2" xfId="14690" xr:uid="{00000000-0005-0000-0000-0000A5380000}"/>
    <cellStyle name="20% - Accent1 2 6 3 2 2 2 2" xfId="14691" xr:uid="{00000000-0005-0000-0000-0000A6380000}"/>
    <cellStyle name="20% - Accent1 2 6 3 2 2 2 2 2" xfId="14692" xr:uid="{00000000-0005-0000-0000-0000A7380000}"/>
    <cellStyle name="20% - Accent1 2 6 3 2 2 2 3" xfId="14693" xr:uid="{00000000-0005-0000-0000-0000A8380000}"/>
    <cellStyle name="20% - Accent1 2 6 3 2 2 3" xfId="14694" xr:uid="{00000000-0005-0000-0000-0000A9380000}"/>
    <cellStyle name="20% - Accent1 2 6 3 2 2 3 2" xfId="14695" xr:uid="{00000000-0005-0000-0000-0000AA380000}"/>
    <cellStyle name="20% - Accent1 2 6 3 2 2 4" xfId="14696" xr:uid="{00000000-0005-0000-0000-0000AB380000}"/>
    <cellStyle name="20% - Accent1 2 6 3 2 3" xfId="14697" xr:uid="{00000000-0005-0000-0000-0000AC380000}"/>
    <cellStyle name="20% - Accent1 2 6 3 2 3 2" xfId="14698" xr:uid="{00000000-0005-0000-0000-0000AD380000}"/>
    <cellStyle name="20% - Accent1 2 6 3 2 3 2 2" xfId="14699" xr:uid="{00000000-0005-0000-0000-0000AE380000}"/>
    <cellStyle name="20% - Accent1 2 6 3 2 3 2 2 2" xfId="14700" xr:uid="{00000000-0005-0000-0000-0000AF380000}"/>
    <cellStyle name="20% - Accent1 2 6 3 2 3 2 3" xfId="14701" xr:uid="{00000000-0005-0000-0000-0000B0380000}"/>
    <cellStyle name="20% - Accent1 2 6 3 2 3 3" xfId="14702" xr:uid="{00000000-0005-0000-0000-0000B1380000}"/>
    <cellStyle name="20% - Accent1 2 6 3 2 3 3 2" xfId="14703" xr:uid="{00000000-0005-0000-0000-0000B2380000}"/>
    <cellStyle name="20% - Accent1 2 6 3 2 3 4" xfId="14704" xr:uid="{00000000-0005-0000-0000-0000B3380000}"/>
    <cellStyle name="20% - Accent1 2 6 3 2 4" xfId="14705" xr:uid="{00000000-0005-0000-0000-0000B4380000}"/>
    <cellStyle name="20% - Accent1 2 6 3 2 4 2" xfId="14706" xr:uid="{00000000-0005-0000-0000-0000B5380000}"/>
    <cellStyle name="20% - Accent1 2 6 3 2 4 2 2" xfId="14707" xr:uid="{00000000-0005-0000-0000-0000B6380000}"/>
    <cellStyle name="20% - Accent1 2 6 3 2 4 2 2 2" xfId="14708" xr:uid="{00000000-0005-0000-0000-0000B7380000}"/>
    <cellStyle name="20% - Accent1 2 6 3 2 4 2 3" xfId="14709" xr:uid="{00000000-0005-0000-0000-0000B8380000}"/>
    <cellStyle name="20% - Accent1 2 6 3 2 4 3" xfId="14710" xr:uid="{00000000-0005-0000-0000-0000B9380000}"/>
    <cellStyle name="20% - Accent1 2 6 3 2 4 3 2" xfId="14711" xr:uid="{00000000-0005-0000-0000-0000BA380000}"/>
    <cellStyle name="20% - Accent1 2 6 3 2 4 4" xfId="14712" xr:uid="{00000000-0005-0000-0000-0000BB380000}"/>
    <cellStyle name="20% - Accent1 2 6 3 2 5" xfId="14713" xr:uid="{00000000-0005-0000-0000-0000BC380000}"/>
    <cellStyle name="20% - Accent1 2 6 3 2 5 2" xfId="14714" xr:uid="{00000000-0005-0000-0000-0000BD380000}"/>
    <cellStyle name="20% - Accent1 2 6 3 2 5 2 2" xfId="14715" xr:uid="{00000000-0005-0000-0000-0000BE380000}"/>
    <cellStyle name="20% - Accent1 2 6 3 2 5 3" xfId="14716" xr:uid="{00000000-0005-0000-0000-0000BF380000}"/>
    <cellStyle name="20% - Accent1 2 6 3 2 6" xfId="14717" xr:uid="{00000000-0005-0000-0000-0000C0380000}"/>
    <cellStyle name="20% - Accent1 2 6 3 2 6 2" xfId="14718" xr:uid="{00000000-0005-0000-0000-0000C1380000}"/>
    <cellStyle name="20% - Accent1 2 6 3 2 6 2 2" xfId="14719" xr:uid="{00000000-0005-0000-0000-0000C2380000}"/>
    <cellStyle name="20% - Accent1 2 6 3 2 6 3" xfId="14720" xr:uid="{00000000-0005-0000-0000-0000C3380000}"/>
    <cellStyle name="20% - Accent1 2 6 3 2 7" xfId="14721" xr:uid="{00000000-0005-0000-0000-0000C4380000}"/>
    <cellStyle name="20% - Accent1 2 6 3 2 7 2" xfId="14722" xr:uid="{00000000-0005-0000-0000-0000C5380000}"/>
    <cellStyle name="20% - Accent1 2 6 3 2 8" xfId="14723" xr:uid="{00000000-0005-0000-0000-0000C6380000}"/>
    <cellStyle name="20% - Accent1 2 6 3 2 8 2" xfId="14724" xr:uid="{00000000-0005-0000-0000-0000C7380000}"/>
    <cellStyle name="20% - Accent1 2 6 3 2 9" xfId="14725" xr:uid="{00000000-0005-0000-0000-0000C8380000}"/>
    <cellStyle name="20% - Accent1 2 6 3 3" xfId="14726" xr:uid="{00000000-0005-0000-0000-0000C9380000}"/>
    <cellStyle name="20% - Accent1 2 6 3 3 2" xfId="14727" xr:uid="{00000000-0005-0000-0000-0000CA380000}"/>
    <cellStyle name="20% - Accent1 2 6 3 3 2 2" xfId="14728" xr:uid="{00000000-0005-0000-0000-0000CB380000}"/>
    <cellStyle name="20% - Accent1 2 6 3 3 2 2 2" xfId="14729" xr:uid="{00000000-0005-0000-0000-0000CC380000}"/>
    <cellStyle name="20% - Accent1 2 6 3 3 2 2 2 2" xfId="14730" xr:uid="{00000000-0005-0000-0000-0000CD380000}"/>
    <cellStyle name="20% - Accent1 2 6 3 3 2 2 3" xfId="14731" xr:uid="{00000000-0005-0000-0000-0000CE380000}"/>
    <cellStyle name="20% - Accent1 2 6 3 3 2 3" xfId="14732" xr:uid="{00000000-0005-0000-0000-0000CF380000}"/>
    <cellStyle name="20% - Accent1 2 6 3 3 2 3 2" xfId="14733" xr:uid="{00000000-0005-0000-0000-0000D0380000}"/>
    <cellStyle name="20% - Accent1 2 6 3 3 2 4" xfId="14734" xr:uid="{00000000-0005-0000-0000-0000D1380000}"/>
    <cellStyle name="20% - Accent1 2 6 3 3 3" xfId="14735" xr:uid="{00000000-0005-0000-0000-0000D2380000}"/>
    <cellStyle name="20% - Accent1 2 6 3 3 3 2" xfId="14736" xr:uid="{00000000-0005-0000-0000-0000D3380000}"/>
    <cellStyle name="20% - Accent1 2 6 3 3 3 2 2" xfId="14737" xr:uid="{00000000-0005-0000-0000-0000D4380000}"/>
    <cellStyle name="20% - Accent1 2 6 3 3 3 2 2 2" xfId="14738" xr:uid="{00000000-0005-0000-0000-0000D5380000}"/>
    <cellStyle name="20% - Accent1 2 6 3 3 3 2 3" xfId="14739" xr:uid="{00000000-0005-0000-0000-0000D6380000}"/>
    <cellStyle name="20% - Accent1 2 6 3 3 3 3" xfId="14740" xr:uid="{00000000-0005-0000-0000-0000D7380000}"/>
    <cellStyle name="20% - Accent1 2 6 3 3 3 3 2" xfId="14741" xr:uid="{00000000-0005-0000-0000-0000D8380000}"/>
    <cellStyle name="20% - Accent1 2 6 3 3 3 4" xfId="14742" xr:uid="{00000000-0005-0000-0000-0000D9380000}"/>
    <cellStyle name="20% - Accent1 2 6 3 3 4" xfId="14743" xr:uid="{00000000-0005-0000-0000-0000DA380000}"/>
    <cellStyle name="20% - Accent1 2 6 3 3 4 2" xfId="14744" xr:uid="{00000000-0005-0000-0000-0000DB380000}"/>
    <cellStyle name="20% - Accent1 2 6 3 3 4 2 2" xfId="14745" xr:uid="{00000000-0005-0000-0000-0000DC380000}"/>
    <cellStyle name="20% - Accent1 2 6 3 3 4 2 2 2" xfId="14746" xr:uid="{00000000-0005-0000-0000-0000DD380000}"/>
    <cellStyle name="20% - Accent1 2 6 3 3 4 2 3" xfId="14747" xr:uid="{00000000-0005-0000-0000-0000DE380000}"/>
    <cellStyle name="20% - Accent1 2 6 3 3 4 3" xfId="14748" xr:uid="{00000000-0005-0000-0000-0000DF380000}"/>
    <cellStyle name="20% - Accent1 2 6 3 3 4 3 2" xfId="14749" xr:uid="{00000000-0005-0000-0000-0000E0380000}"/>
    <cellStyle name="20% - Accent1 2 6 3 3 4 4" xfId="14750" xr:uid="{00000000-0005-0000-0000-0000E1380000}"/>
    <cellStyle name="20% - Accent1 2 6 3 3 5" xfId="14751" xr:uid="{00000000-0005-0000-0000-0000E2380000}"/>
    <cellStyle name="20% - Accent1 2 6 3 3 5 2" xfId="14752" xr:uid="{00000000-0005-0000-0000-0000E3380000}"/>
    <cellStyle name="20% - Accent1 2 6 3 3 5 2 2" xfId="14753" xr:uid="{00000000-0005-0000-0000-0000E4380000}"/>
    <cellStyle name="20% - Accent1 2 6 3 3 5 3" xfId="14754" xr:uid="{00000000-0005-0000-0000-0000E5380000}"/>
    <cellStyle name="20% - Accent1 2 6 3 3 6" xfId="14755" xr:uid="{00000000-0005-0000-0000-0000E6380000}"/>
    <cellStyle name="20% - Accent1 2 6 3 3 6 2" xfId="14756" xr:uid="{00000000-0005-0000-0000-0000E7380000}"/>
    <cellStyle name="20% - Accent1 2 6 3 3 6 2 2" xfId="14757" xr:uid="{00000000-0005-0000-0000-0000E8380000}"/>
    <cellStyle name="20% - Accent1 2 6 3 3 6 3" xfId="14758" xr:uid="{00000000-0005-0000-0000-0000E9380000}"/>
    <cellStyle name="20% - Accent1 2 6 3 3 7" xfId="14759" xr:uid="{00000000-0005-0000-0000-0000EA380000}"/>
    <cellStyle name="20% - Accent1 2 6 3 3 7 2" xfId="14760" xr:uid="{00000000-0005-0000-0000-0000EB380000}"/>
    <cellStyle name="20% - Accent1 2 6 3 3 8" xfId="14761" xr:uid="{00000000-0005-0000-0000-0000EC380000}"/>
    <cellStyle name="20% - Accent1 2 6 3 3 8 2" xfId="14762" xr:uid="{00000000-0005-0000-0000-0000ED380000}"/>
    <cellStyle name="20% - Accent1 2 6 3 3 9" xfId="14763" xr:uid="{00000000-0005-0000-0000-0000EE380000}"/>
    <cellStyle name="20% - Accent1 2 6 3 4" xfId="14764" xr:uid="{00000000-0005-0000-0000-0000EF380000}"/>
    <cellStyle name="20% - Accent1 2 6 3 4 2" xfId="14765" xr:uid="{00000000-0005-0000-0000-0000F0380000}"/>
    <cellStyle name="20% - Accent1 2 6 3 4 2 2" xfId="14766" xr:uid="{00000000-0005-0000-0000-0000F1380000}"/>
    <cellStyle name="20% - Accent1 2 6 3 4 2 2 2" xfId="14767" xr:uid="{00000000-0005-0000-0000-0000F2380000}"/>
    <cellStyle name="20% - Accent1 2 6 3 4 2 3" xfId="14768" xr:uid="{00000000-0005-0000-0000-0000F3380000}"/>
    <cellStyle name="20% - Accent1 2 6 3 4 3" xfId="14769" xr:uid="{00000000-0005-0000-0000-0000F4380000}"/>
    <cellStyle name="20% - Accent1 2 6 3 4 3 2" xfId="14770" xr:uid="{00000000-0005-0000-0000-0000F5380000}"/>
    <cellStyle name="20% - Accent1 2 6 3 4 4" xfId="14771" xr:uid="{00000000-0005-0000-0000-0000F6380000}"/>
    <cellStyle name="20% - Accent1 2 6 3 5" xfId="14772" xr:uid="{00000000-0005-0000-0000-0000F7380000}"/>
    <cellStyle name="20% - Accent1 2 6 3 5 2" xfId="14773" xr:uid="{00000000-0005-0000-0000-0000F8380000}"/>
    <cellStyle name="20% - Accent1 2 6 3 5 2 2" xfId="14774" xr:uid="{00000000-0005-0000-0000-0000F9380000}"/>
    <cellStyle name="20% - Accent1 2 6 3 5 2 2 2" xfId="14775" xr:uid="{00000000-0005-0000-0000-0000FA380000}"/>
    <cellStyle name="20% - Accent1 2 6 3 5 2 3" xfId="14776" xr:uid="{00000000-0005-0000-0000-0000FB380000}"/>
    <cellStyle name="20% - Accent1 2 6 3 5 3" xfId="14777" xr:uid="{00000000-0005-0000-0000-0000FC380000}"/>
    <cellStyle name="20% - Accent1 2 6 3 5 3 2" xfId="14778" xr:uid="{00000000-0005-0000-0000-0000FD380000}"/>
    <cellStyle name="20% - Accent1 2 6 3 5 4" xfId="14779" xr:uid="{00000000-0005-0000-0000-0000FE380000}"/>
    <cellStyle name="20% - Accent1 2 6 3 6" xfId="14780" xr:uid="{00000000-0005-0000-0000-0000FF380000}"/>
    <cellStyle name="20% - Accent1 2 6 3 6 2" xfId="14781" xr:uid="{00000000-0005-0000-0000-000000390000}"/>
    <cellStyle name="20% - Accent1 2 6 3 6 2 2" xfId="14782" xr:uid="{00000000-0005-0000-0000-000001390000}"/>
    <cellStyle name="20% - Accent1 2 6 3 6 2 2 2" xfId="14783" xr:uid="{00000000-0005-0000-0000-000002390000}"/>
    <cellStyle name="20% - Accent1 2 6 3 6 2 3" xfId="14784" xr:uid="{00000000-0005-0000-0000-000003390000}"/>
    <cellStyle name="20% - Accent1 2 6 3 6 3" xfId="14785" xr:uid="{00000000-0005-0000-0000-000004390000}"/>
    <cellStyle name="20% - Accent1 2 6 3 6 3 2" xfId="14786" xr:uid="{00000000-0005-0000-0000-000005390000}"/>
    <cellStyle name="20% - Accent1 2 6 3 6 4" xfId="14787" xr:uid="{00000000-0005-0000-0000-000006390000}"/>
    <cellStyle name="20% - Accent1 2 6 3 7" xfId="14788" xr:uid="{00000000-0005-0000-0000-000007390000}"/>
    <cellStyle name="20% - Accent1 2 6 3 7 2" xfId="14789" xr:uid="{00000000-0005-0000-0000-000008390000}"/>
    <cellStyle name="20% - Accent1 2 6 3 7 2 2" xfId="14790" xr:uid="{00000000-0005-0000-0000-000009390000}"/>
    <cellStyle name="20% - Accent1 2 6 3 7 3" xfId="14791" xr:uid="{00000000-0005-0000-0000-00000A390000}"/>
    <cellStyle name="20% - Accent1 2 6 3 8" xfId="14792" xr:uid="{00000000-0005-0000-0000-00000B390000}"/>
    <cellStyle name="20% - Accent1 2 6 3 8 2" xfId="14793" xr:uid="{00000000-0005-0000-0000-00000C390000}"/>
    <cellStyle name="20% - Accent1 2 6 3 8 2 2" xfId="14794" xr:uid="{00000000-0005-0000-0000-00000D390000}"/>
    <cellStyle name="20% - Accent1 2 6 3 8 3" xfId="14795" xr:uid="{00000000-0005-0000-0000-00000E390000}"/>
    <cellStyle name="20% - Accent1 2 6 3 9" xfId="14796" xr:uid="{00000000-0005-0000-0000-00000F390000}"/>
    <cellStyle name="20% - Accent1 2 6 3 9 2" xfId="14797" xr:uid="{00000000-0005-0000-0000-000010390000}"/>
    <cellStyle name="20% - Accent1 2 6 4" xfId="14798" xr:uid="{00000000-0005-0000-0000-000011390000}"/>
    <cellStyle name="20% - Accent1 2 6 4 10" xfId="14799" xr:uid="{00000000-0005-0000-0000-000012390000}"/>
    <cellStyle name="20% - Accent1 2 6 4 10 2" xfId="14800" xr:uid="{00000000-0005-0000-0000-000013390000}"/>
    <cellStyle name="20% - Accent1 2 6 4 11" xfId="14801" xr:uid="{00000000-0005-0000-0000-000014390000}"/>
    <cellStyle name="20% - Accent1 2 6 4 2" xfId="14802" xr:uid="{00000000-0005-0000-0000-000015390000}"/>
    <cellStyle name="20% - Accent1 2 6 4 2 2" xfId="14803" xr:uid="{00000000-0005-0000-0000-000016390000}"/>
    <cellStyle name="20% - Accent1 2 6 4 2 2 2" xfId="14804" xr:uid="{00000000-0005-0000-0000-000017390000}"/>
    <cellStyle name="20% - Accent1 2 6 4 2 2 2 2" xfId="14805" xr:uid="{00000000-0005-0000-0000-000018390000}"/>
    <cellStyle name="20% - Accent1 2 6 4 2 2 2 2 2" xfId="14806" xr:uid="{00000000-0005-0000-0000-000019390000}"/>
    <cellStyle name="20% - Accent1 2 6 4 2 2 2 3" xfId="14807" xr:uid="{00000000-0005-0000-0000-00001A390000}"/>
    <cellStyle name="20% - Accent1 2 6 4 2 2 3" xfId="14808" xr:uid="{00000000-0005-0000-0000-00001B390000}"/>
    <cellStyle name="20% - Accent1 2 6 4 2 2 3 2" xfId="14809" xr:uid="{00000000-0005-0000-0000-00001C390000}"/>
    <cellStyle name="20% - Accent1 2 6 4 2 2 4" xfId="14810" xr:uid="{00000000-0005-0000-0000-00001D390000}"/>
    <cellStyle name="20% - Accent1 2 6 4 2 3" xfId="14811" xr:uid="{00000000-0005-0000-0000-00001E390000}"/>
    <cellStyle name="20% - Accent1 2 6 4 2 3 2" xfId="14812" xr:uid="{00000000-0005-0000-0000-00001F390000}"/>
    <cellStyle name="20% - Accent1 2 6 4 2 3 2 2" xfId="14813" xr:uid="{00000000-0005-0000-0000-000020390000}"/>
    <cellStyle name="20% - Accent1 2 6 4 2 3 2 2 2" xfId="14814" xr:uid="{00000000-0005-0000-0000-000021390000}"/>
    <cellStyle name="20% - Accent1 2 6 4 2 3 2 3" xfId="14815" xr:uid="{00000000-0005-0000-0000-000022390000}"/>
    <cellStyle name="20% - Accent1 2 6 4 2 3 3" xfId="14816" xr:uid="{00000000-0005-0000-0000-000023390000}"/>
    <cellStyle name="20% - Accent1 2 6 4 2 3 3 2" xfId="14817" xr:uid="{00000000-0005-0000-0000-000024390000}"/>
    <cellStyle name="20% - Accent1 2 6 4 2 3 4" xfId="14818" xr:uid="{00000000-0005-0000-0000-000025390000}"/>
    <cellStyle name="20% - Accent1 2 6 4 2 4" xfId="14819" xr:uid="{00000000-0005-0000-0000-000026390000}"/>
    <cellStyle name="20% - Accent1 2 6 4 2 4 2" xfId="14820" xr:uid="{00000000-0005-0000-0000-000027390000}"/>
    <cellStyle name="20% - Accent1 2 6 4 2 4 2 2" xfId="14821" xr:uid="{00000000-0005-0000-0000-000028390000}"/>
    <cellStyle name="20% - Accent1 2 6 4 2 4 2 2 2" xfId="14822" xr:uid="{00000000-0005-0000-0000-000029390000}"/>
    <cellStyle name="20% - Accent1 2 6 4 2 4 2 3" xfId="14823" xr:uid="{00000000-0005-0000-0000-00002A390000}"/>
    <cellStyle name="20% - Accent1 2 6 4 2 4 3" xfId="14824" xr:uid="{00000000-0005-0000-0000-00002B390000}"/>
    <cellStyle name="20% - Accent1 2 6 4 2 4 3 2" xfId="14825" xr:uid="{00000000-0005-0000-0000-00002C390000}"/>
    <cellStyle name="20% - Accent1 2 6 4 2 4 4" xfId="14826" xr:uid="{00000000-0005-0000-0000-00002D390000}"/>
    <cellStyle name="20% - Accent1 2 6 4 2 5" xfId="14827" xr:uid="{00000000-0005-0000-0000-00002E390000}"/>
    <cellStyle name="20% - Accent1 2 6 4 2 5 2" xfId="14828" xr:uid="{00000000-0005-0000-0000-00002F390000}"/>
    <cellStyle name="20% - Accent1 2 6 4 2 5 2 2" xfId="14829" xr:uid="{00000000-0005-0000-0000-000030390000}"/>
    <cellStyle name="20% - Accent1 2 6 4 2 5 3" xfId="14830" xr:uid="{00000000-0005-0000-0000-000031390000}"/>
    <cellStyle name="20% - Accent1 2 6 4 2 6" xfId="14831" xr:uid="{00000000-0005-0000-0000-000032390000}"/>
    <cellStyle name="20% - Accent1 2 6 4 2 6 2" xfId="14832" xr:uid="{00000000-0005-0000-0000-000033390000}"/>
    <cellStyle name="20% - Accent1 2 6 4 2 6 2 2" xfId="14833" xr:uid="{00000000-0005-0000-0000-000034390000}"/>
    <cellStyle name="20% - Accent1 2 6 4 2 6 3" xfId="14834" xr:uid="{00000000-0005-0000-0000-000035390000}"/>
    <cellStyle name="20% - Accent1 2 6 4 2 7" xfId="14835" xr:uid="{00000000-0005-0000-0000-000036390000}"/>
    <cellStyle name="20% - Accent1 2 6 4 2 7 2" xfId="14836" xr:uid="{00000000-0005-0000-0000-000037390000}"/>
    <cellStyle name="20% - Accent1 2 6 4 2 8" xfId="14837" xr:uid="{00000000-0005-0000-0000-000038390000}"/>
    <cellStyle name="20% - Accent1 2 6 4 2 8 2" xfId="14838" xr:uid="{00000000-0005-0000-0000-000039390000}"/>
    <cellStyle name="20% - Accent1 2 6 4 2 9" xfId="14839" xr:uid="{00000000-0005-0000-0000-00003A390000}"/>
    <cellStyle name="20% - Accent1 2 6 4 3" xfId="14840" xr:uid="{00000000-0005-0000-0000-00003B390000}"/>
    <cellStyle name="20% - Accent1 2 6 4 3 2" xfId="14841" xr:uid="{00000000-0005-0000-0000-00003C390000}"/>
    <cellStyle name="20% - Accent1 2 6 4 3 2 2" xfId="14842" xr:uid="{00000000-0005-0000-0000-00003D390000}"/>
    <cellStyle name="20% - Accent1 2 6 4 3 2 2 2" xfId="14843" xr:uid="{00000000-0005-0000-0000-00003E390000}"/>
    <cellStyle name="20% - Accent1 2 6 4 3 2 2 2 2" xfId="14844" xr:uid="{00000000-0005-0000-0000-00003F390000}"/>
    <cellStyle name="20% - Accent1 2 6 4 3 2 2 3" xfId="14845" xr:uid="{00000000-0005-0000-0000-000040390000}"/>
    <cellStyle name="20% - Accent1 2 6 4 3 2 3" xfId="14846" xr:uid="{00000000-0005-0000-0000-000041390000}"/>
    <cellStyle name="20% - Accent1 2 6 4 3 2 3 2" xfId="14847" xr:uid="{00000000-0005-0000-0000-000042390000}"/>
    <cellStyle name="20% - Accent1 2 6 4 3 2 4" xfId="14848" xr:uid="{00000000-0005-0000-0000-000043390000}"/>
    <cellStyle name="20% - Accent1 2 6 4 3 3" xfId="14849" xr:uid="{00000000-0005-0000-0000-000044390000}"/>
    <cellStyle name="20% - Accent1 2 6 4 3 3 2" xfId="14850" xr:uid="{00000000-0005-0000-0000-000045390000}"/>
    <cellStyle name="20% - Accent1 2 6 4 3 3 2 2" xfId="14851" xr:uid="{00000000-0005-0000-0000-000046390000}"/>
    <cellStyle name="20% - Accent1 2 6 4 3 3 2 2 2" xfId="14852" xr:uid="{00000000-0005-0000-0000-000047390000}"/>
    <cellStyle name="20% - Accent1 2 6 4 3 3 2 3" xfId="14853" xr:uid="{00000000-0005-0000-0000-000048390000}"/>
    <cellStyle name="20% - Accent1 2 6 4 3 3 3" xfId="14854" xr:uid="{00000000-0005-0000-0000-000049390000}"/>
    <cellStyle name="20% - Accent1 2 6 4 3 3 3 2" xfId="14855" xr:uid="{00000000-0005-0000-0000-00004A390000}"/>
    <cellStyle name="20% - Accent1 2 6 4 3 3 4" xfId="14856" xr:uid="{00000000-0005-0000-0000-00004B390000}"/>
    <cellStyle name="20% - Accent1 2 6 4 3 4" xfId="14857" xr:uid="{00000000-0005-0000-0000-00004C390000}"/>
    <cellStyle name="20% - Accent1 2 6 4 3 4 2" xfId="14858" xr:uid="{00000000-0005-0000-0000-00004D390000}"/>
    <cellStyle name="20% - Accent1 2 6 4 3 4 2 2" xfId="14859" xr:uid="{00000000-0005-0000-0000-00004E390000}"/>
    <cellStyle name="20% - Accent1 2 6 4 3 4 2 2 2" xfId="14860" xr:uid="{00000000-0005-0000-0000-00004F390000}"/>
    <cellStyle name="20% - Accent1 2 6 4 3 4 2 3" xfId="14861" xr:uid="{00000000-0005-0000-0000-000050390000}"/>
    <cellStyle name="20% - Accent1 2 6 4 3 4 3" xfId="14862" xr:uid="{00000000-0005-0000-0000-000051390000}"/>
    <cellStyle name="20% - Accent1 2 6 4 3 4 3 2" xfId="14863" xr:uid="{00000000-0005-0000-0000-000052390000}"/>
    <cellStyle name="20% - Accent1 2 6 4 3 4 4" xfId="14864" xr:uid="{00000000-0005-0000-0000-000053390000}"/>
    <cellStyle name="20% - Accent1 2 6 4 3 5" xfId="14865" xr:uid="{00000000-0005-0000-0000-000054390000}"/>
    <cellStyle name="20% - Accent1 2 6 4 3 5 2" xfId="14866" xr:uid="{00000000-0005-0000-0000-000055390000}"/>
    <cellStyle name="20% - Accent1 2 6 4 3 5 2 2" xfId="14867" xr:uid="{00000000-0005-0000-0000-000056390000}"/>
    <cellStyle name="20% - Accent1 2 6 4 3 5 3" xfId="14868" xr:uid="{00000000-0005-0000-0000-000057390000}"/>
    <cellStyle name="20% - Accent1 2 6 4 3 6" xfId="14869" xr:uid="{00000000-0005-0000-0000-000058390000}"/>
    <cellStyle name="20% - Accent1 2 6 4 3 6 2" xfId="14870" xr:uid="{00000000-0005-0000-0000-000059390000}"/>
    <cellStyle name="20% - Accent1 2 6 4 3 6 2 2" xfId="14871" xr:uid="{00000000-0005-0000-0000-00005A390000}"/>
    <cellStyle name="20% - Accent1 2 6 4 3 6 3" xfId="14872" xr:uid="{00000000-0005-0000-0000-00005B390000}"/>
    <cellStyle name="20% - Accent1 2 6 4 3 7" xfId="14873" xr:uid="{00000000-0005-0000-0000-00005C390000}"/>
    <cellStyle name="20% - Accent1 2 6 4 3 7 2" xfId="14874" xr:uid="{00000000-0005-0000-0000-00005D390000}"/>
    <cellStyle name="20% - Accent1 2 6 4 3 8" xfId="14875" xr:uid="{00000000-0005-0000-0000-00005E390000}"/>
    <cellStyle name="20% - Accent1 2 6 4 3 8 2" xfId="14876" xr:uid="{00000000-0005-0000-0000-00005F390000}"/>
    <cellStyle name="20% - Accent1 2 6 4 3 9" xfId="14877" xr:uid="{00000000-0005-0000-0000-000060390000}"/>
    <cellStyle name="20% - Accent1 2 6 4 4" xfId="14878" xr:uid="{00000000-0005-0000-0000-000061390000}"/>
    <cellStyle name="20% - Accent1 2 6 4 4 2" xfId="14879" xr:uid="{00000000-0005-0000-0000-000062390000}"/>
    <cellStyle name="20% - Accent1 2 6 4 4 2 2" xfId="14880" xr:uid="{00000000-0005-0000-0000-000063390000}"/>
    <cellStyle name="20% - Accent1 2 6 4 4 2 2 2" xfId="14881" xr:uid="{00000000-0005-0000-0000-000064390000}"/>
    <cellStyle name="20% - Accent1 2 6 4 4 2 3" xfId="14882" xr:uid="{00000000-0005-0000-0000-000065390000}"/>
    <cellStyle name="20% - Accent1 2 6 4 4 3" xfId="14883" xr:uid="{00000000-0005-0000-0000-000066390000}"/>
    <cellStyle name="20% - Accent1 2 6 4 4 3 2" xfId="14884" xr:uid="{00000000-0005-0000-0000-000067390000}"/>
    <cellStyle name="20% - Accent1 2 6 4 4 4" xfId="14885" xr:uid="{00000000-0005-0000-0000-000068390000}"/>
    <cellStyle name="20% - Accent1 2 6 4 5" xfId="14886" xr:uid="{00000000-0005-0000-0000-000069390000}"/>
    <cellStyle name="20% - Accent1 2 6 4 5 2" xfId="14887" xr:uid="{00000000-0005-0000-0000-00006A390000}"/>
    <cellStyle name="20% - Accent1 2 6 4 5 2 2" xfId="14888" xr:uid="{00000000-0005-0000-0000-00006B390000}"/>
    <cellStyle name="20% - Accent1 2 6 4 5 2 2 2" xfId="14889" xr:uid="{00000000-0005-0000-0000-00006C390000}"/>
    <cellStyle name="20% - Accent1 2 6 4 5 2 3" xfId="14890" xr:uid="{00000000-0005-0000-0000-00006D390000}"/>
    <cellStyle name="20% - Accent1 2 6 4 5 3" xfId="14891" xr:uid="{00000000-0005-0000-0000-00006E390000}"/>
    <cellStyle name="20% - Accent1 2 6 4 5 3 2" xfId="14892" xr:uid="{00000000-0005-0000-0000-00006F390000}"/>
    <cellStyle name="20% - Accent1 2 6 4 5 4" xfId="14893" xr:uid="{00000000-0005-0000-0000-000070390000}"/>
    <cellStyle name="20% - Accent1 2 6 4 6" xfId="14894" xr:uid="{00000000-0005-0000-0000-000071390000}"/>
    <cellStyle name="20% - Accent1 2 6 4 6 2" xfId="14895" xr:uid="{00000000-0005-0000-0000-000072390000}"/>
    <cellStyle name="20% - Accent1 2 6 4 6 2 2" xfId="14896" xr:uid="{00000000-0005-0000-0000-000073390000}"/>
    <cellStyle name="20% - Accent1 2 6 4 6 2 2 2" xfId="14897" xr:uid="{00000000-0005-0000-0000-000074390000}"/>
    <cellStyle name="20% - Accent1 2 6 4 6 2 3" xfId="14898" xr:uid="{00000000-0005-0000-0000-000075390000}"/>
    <cellStyle name="20% - Accent1 2 6 4 6 3" xfId="14899" xr:uid="{00000000-0005-0000-0000-000076390000}"/>
    <cellStyle name="20% - Accent1 2 6 4 6 3 2" xfId="14900" xr:uid="{00000000-0005-0000-0000-000077390000}"/>
    <cellStyle name="20% - Accent1 2 6 4 6 4" xfId="14901" xr:uid="{00000000-0005-0000-0000-000078390000}"/>
    <cellStyle name="20% - Accent1 2 6 4 7" xfId="14902" xr:uid="{00000000-0005-0000-0000-000079390000}"/>
    <cellStyle name="20% - Accent1 2 6 4 7 2" xfId="14903" xr:uid="{00000000-0005-0000-0000-00007A390000}"/>
    <cellStyle name="20% - Accent1 2 6 4 7 2 2" xfId="14904" xr:uid="{00000000-0005-0000-0000-00007B390000}"/>
    <cellStyle name="20% - Accent1 2 6 4 7 3" xfId="14905" xr:uid="{00000000-0005-0000-0000-00007C390000}"/>
    <cellStyle name="20% - Accent1 2 6 4 8" xfId="14906" xr:uid="{00000000-0005-0000-0000-00007D390000}"/>
    <cellStyle name="20% - Accent1 2 6 4 8 2" xfId="14907" xr:uid="{00000000-0005-0000-0000-00007E390000}"/>
    <cellStyle name="20% - Accent1 2 6 4 8 2 2" xfId="14908" xr:uid="{00000000-0005-0000-0000-00007F390000}"/>
    <cellStyle name="20% - Accent1 2 6 4 8 3" xfId="14909" xr:uid="{00000000-0005-0000-0000-000080390000}"/>
    <cellStyle name="20% - Accent1 2 6 4 9" xfId="14910" xr:uid="{00000000-0005-0000-0000-000081390000}"/>
    <cellStyle name="20% - Accent1 2 6 4 9 2" xfId="14911" xr:uid="{00000000-0005-0000-0000-000082390000}"/>
    <cellStyle name="20% - Accent1 2 6 5" xfId="14912" xr:uid="{00000000-0005-0000-0000-000083390000}"/>
    <cellStyle name="20% - Accent1 2 6 5 10" xfId="14913" xr:uid="{00000000-0005-0000-0000-000084390000}"/>
    <cellStyle name="20% - Accent1 2 6 5 10 2" xfId="14914" xr:uid="{00000000-0005-0000-0000-000085390000}"/>
    <cellStyle name="20% - Accent1 2 6 5 11" xfId="14915" xr:uid="{00000000-0005-0000-0000-000086390000}"/>
    <cellStyle name="20% - Accent1 2 6 5 2" xfId="14916" xr:uid="{00000000-0005-0000-0000-000087390000}"/>
    <cellStyle name="20% - Accent1 2 6 5 2 2" xfId="14917" xr:uid="{00000000-0005-0000-0000-000088390000}"/>
    <cellStyle name="20% - Accent1 2 6 5 2 2 2" xfId="14918" xr:uid="{00000000-0005-0000-0000-000089390000}"/>
    <cellStyle name="20% - Accent1 2 6 5 2 2 2 2" xfId="14919" xr:uid="{00000000-0005-0000-0000-00008A390000}"/>
    <cellStyle name="20% - Accent1 2 6 5 2 2 2 2 2" xfId="14920" xr:uid="{00000000-0005-0000-0000-00008B390000}"/>
    <cellStyle name="20% - Accent1 2 6 5 2 2 2 3" xfId="14921" xr:uid="{00000000-0005-0000-0000-00008C390000}"/>
    <cellStyle name="20% - Accent1 2 6 5 2 2 3" xfId="14922" xr:uid="{00000000-0005-0000-0000-00008D390000}"/>
    <cellStyle name="20% - Accent1 2 6 5 2 2 3 2" xfId="14923" xr:uid="{00000000-0005-0000-0000-00008E390000}"/>
    <cellStyle name="20% - Accent1 2 6 5 2 2 4" xfId="14924" xr:uid="{00000000-0005-0000-0000-00008F390000}"/>
    <cellStyle name="20% - Accent1 2 6 5 2 3" xfId="14925" xr:uid="{00000000-0005-0000-0000-000090390000}"/>
    <cellStyle name="20% - Accent1 2 6 5 2 3 2" xfId="14926" xr:uid="{00000000-0005-0000-0000-000091390000}"/>
    <cellStyle name="20% - Accent1 2 6 5 2 3 2 2" xfId="14927" xr:uid="{00000000-0005-0000-0000-000092390000}"/>
    <cellStyle name="20% - Accent1 2 6 5 2 3 2 2 2" xfId="14928" xr:uid="{00000000-0005-0000-0000-000093390000}"/>
    <cellStyle name="20% - Accent1 2 6 5 2 3 2 3" xfId="14929" xr:uid="{00000000-0005-0000-0000-000094390000}"/>
    <cellStyle name="20% - Accent1 2 6 5 2 3 3" xfId="14930" xr:uid="{00000000-0005-0000-0000-000095390000}"/>
    <cellStyle name="20% - Accent1 2 6 5 2 3 3 2" xfId="14931" xr:uid="{00000000-0005-0000-0000-000096390000}"/>
    <cellStyle name="20% - Accent1 2 6 5 2 3 4" xfId="14932" xr:uid="{00000000-0005-0000-0000-000097390000}"/>
    <cellStyle name="20% - Accent1 2 6 5 2 4" xfId="14933" xr:uid="{00000000-0005-0000-0000-000098390000}"/>
    <cellStyle name="20% - Accent1 2 6 5 2 4 2" xfId="14934" xr:uid="{00000000-0005-0000-0000-000099390000}"/>
    <cellStyle name="20% - Accent1 2 6 5 2 4 2 2" xfId="14935" xr:uid="{00000000-0005-0000-0000-00009A390000}"/>
    <cellStyle name="20% - Accent1 2 6 5 2 4 2 2 2" xfId="14936" xr:uid="{00000000-0005-0000-0000-00009B390000}"/>
    <cellStyle name="20% - Accent1 2 6 5 2 4 2 3" xfId="14937" xr:uid="{00000000-0005-0000-0000-00009C390000}"/>
    <cellStyle name="20% - Accent1 2 6 5 2 4 3" xfId="14938" xr:uid="{00000000-0005-0000-0000-00009D390000}"/>
    <cellStyle name="20% - Accent1 2 6 5 2 4 3 2" xfId="14939" xr:uid="{00000000-0005-0000-0000-00009E390000}"/>
    <cellStyle name="20% - Accent1 2 6 5 2 4 4" xfId="14940" xr:uid="{00000000-0005-0000-0000-00009F390000}"/>
    <cellStyle name="20% - Accent1 2 6 5 2 5" xfId="14941" xr:uid="{00000000-0005-0000-0000-0000A0390000}"/>
    <cellStyle name="20% - Accent1 2 6 5 2 5 2" xfId="14942" xr:uid="{00000000-0005-0000-0000-0000A1390000}"/>
    <cellStyle name="20% - Accent1 2 6 5 2 5 2 2" xfId="14943" xr:uid="{00000000-0005-0000-0000-0000A2390000}"/>
    <cellStyle name="20% - Accent1 2 6 5 2 5 3" xfId="14944" xr:uid="{00000000-0005-0000-0000-0000A3390000}"/>
    <cellStyle name="20% - Accent1 2 6 5 2 6" xfId="14945" xr:uid="{00000000-0005-0000-0000-0000A4390000}"/>
    <cellStyle name="20% - Accent1 2 6 5 2 6 2" xfId="14946" xr:uid="{00000000-0005-0000-0000-0000A5390000}"/>
    <cellStyle name="20% - Accent1 2 6 5 2 6 2 2" xfId="14947" xr:uid="{00000000-0005-0000-0000-0000A6390000}"/>
    <cellStyle name="20% - Accent1 2 6 5 2 6 3" xfId="14948" xr:uid="{00000000-0005-0000-0000-0000A7390000}"/>
    <cellStyle name="20% - Accent1 2 6 5 2 7" xfId="14949" xr:uid="{00000000-0005-0000-0000-0000A8390000}"/>
    <cellStyle name="20% - Accent1 2 6 5 2 7 2" xfId="14950" xr:uid="{00000000-0005-0000-0000-0000A9390000}"/>
    <cellStyle name="20% - Accent1 2 6 5 2 8" xfId="14951" xr:uid="{00000000-0005-0000-0000-0000AA390000}"/>
    <cellStyle name="20% - Accent1 2 6 5 2 8 2" xfId="14952" xr:uid="{00000000-0005-0000-0000-0000AB390000}"/>
    <cellStyle name="20% - Accent1 2 6 5 2 9" xfId="14953" xr:uid="{00000000-0005-0000-0000-0000AC390000}"/>
    <cellStyle name="20% - Accent1 2 6 5 3" xfId="14954" xr:uid="{00000000-0005-0000-0000-0000AD390000}"/>
    <cellStyle name="20% - Accent1 2 6 5 3 2" xfId="14955" xr:uid="{00000000-0005-0000-0000-0000AE390000}"/>
    <cellStyle name="20% - Accent1 2 6 5 3 2 2" xfId="14956" xr:uid="{00000000-0005-0000-0000-0000AF390000}"/>
    <cellStyle name="20% - Accent1 2 6 5 3 2 2 2" xfId="14957" xr:uid="{00000000-0005-0000-0000-0000B0390000}"/>
    <cellStyle name="20% - Accent1 2 6 5 3 2 2 2 2" xfId="14958" xr:uid="{00000000-0005-0000-0000-0000B1390000}"/>
    <cellStyle name="20% - Accent1 2 6 5 3 2 2 3" xfId="14959" xr:uid="{00000000-0005-0000-0000-0000B2390000}"/>
    <cellStyle name="20% - Accent1 2 6 5 3 2 3" xfId="14960" xr:uid="{00000000-0005-0000-0000-0000B3390000}"/>
    <cellStyle name="20% - Accent1 2 6 5 3 2 3 2" xfId="14961" xr:uid="{00000000-0005-0000-0000-0000B4390000}"/>
    <cellStyle name="20% - Accent1 2 6 5 3 2 4" xfId="14962" xr:uid="{00000000-0005-0000-0000-0000B5390000}"/>
    <cellStyle name="20% - Accent1 2 6 5 3 3" xfId="14963" xr:uid="{00000000-0005-0000-0000-0000B6390000}"/>
    <cellStyle name="20% - Accent1 2 6 5 3 3 2" xfId="14964" xr:uid="{00000000-0005-0000-0000-0000B7390000}"/>
    <cellStyle name="20% - Accent1 2 6 5 3 3 2 2" xfId="14965" xr:uid="{00000000-0005-0000-0000-0000B8390000}"/>
    <cellStyle name="20% - Accent1 2 6 5 3 3 2 2 2" xfId="14966" xr:uid="{00000000-0005-0000-0000-0000B9390000}"/>
    <cellStyle name="20% - Accent1 2 6 5 3 3 2 3" xfId="14967" xr:uid="{00000000-0005-0000-0000-0000BA390000}"/>
    <cellStyle name="20% - Accent1 2 6 5 3 3 3" xfId="14968" xr:uid="{00000000-0005-0000-0000-0000BB390000}"/>
    <cellStyle name="20% - Accent1 2 6 5 3 3 3 2" xfId="14969" xr:uid="{00000000-0005-0000-0000-0000BC390000}"/>
    <cellStyle name="20% - Accent1 2 6 5 3 3 4" xfId="14970" xr:uid="{00000000-0005-0000-0000-0000BD390000}"/>
    <cellStyle name="20% - Accent1 2 6 5 3 4" xfId="14971" xr:uid="{00000000-0005-0000-0000-0000BE390000}"/>
    <cellStyle name="20% - Accent1 2 6 5 3 4 2" xfId="14972" xr:uid="{00000000-0005-0000-0000-0000BF390000}"/>
    <cellStyle name="20% - Accent1 2 6 5 3 4 2 2" xfId="14973" xr:uid="{00000000-0005-0000-0000-0000C0390000}"/>
    <cellStyle name="20% - Accent1 2 6 5 3 4 2 2 2" xfId="14974" xr:uid="{00000000-0005-0000-0000-0000C1390000}"/>
    <cellStyle name="20% - Accent1 2 6 5 3 4 2 3" xfId="14975" xr:uid="{00000000-0005-0000-0000-0000C2390000}"/>
    <cellStyle name="20% - Accent1 2 6 5 3 4 3" xfId="14976" xr:uid="{00000000-0005-0000-0000-0000C3390000}"/>
    <cellStyle name="20% - Accent1 2 6 5 3 4 3 2" xfId="14977" xr:uid="{00000000-0005-0000-0000-0000C4390000}"/>
    <cellStyle name="20% - Accent1 2 6 5 3 4 4" xfId="14978" xr:uid="{00000000-0005-0000-0000-0000C5390000}"/>
    <cellStyle name="20% - Accent1 2 6 5 3 5" xfId="14979" xr:uid="{00000000-0005-0000-0000-0000C6390000}"/>
    <cellStyle name="20% - Accent1 2 6 5 3 5 2" xfId="14980" xr:uid="{00000000-0005-0000-0000-0000C7390000}"/>
    <cellStyle name="20% - Accent1 2 6 5 3 5 2 2" xfId="14981" xr:uid="{00000000-0005-0000-0000-0000C8390000}"/>
    <cellStyle name="20% - Accent1 2 6 5 3 5 3" xfId="14982" xr:uid="{00000000-0005-0000-0000-0000C9390000}"/>
    <cellStyle name="20% - Accent1 2 6 5 3 6" xfId="14983" xr:uid="{00000000-0005-0000-0000-0000CA390000}"/>
    <cellStyle name="20% - Accent1 2 6 5 3 6 2" xfId="14984" xr:uid="{00000000-0005-0000-0000-0000CB390000}"/>
    <cellStyle name="20% - Accent1 2 6 5 3 6 2 2" xfId="14985" xr:uid="{00000000-0005-0000-0000-0000CC390000}"/>
    <cellStyle name="20% - Accent1 2 6 5 3 6 3" xfId="14986" xr:uid="{00000000-0005-0000-0000-0000CD390000}"/>
    <cellStyle name="20% - Accent1 2 6 5 3 7" xfId="14987" xr:uid="{00000000-0005-0000-0000-0000CE390000}"/>
    <cellStyle name="20% - Accent1 2 6 5 3 7 2" xfId="14988" xr:uid="{00000000-0005-0000-0000-0000CF390000}"/>
    <cellStyle name="20% - Accent1 2 6 5 3 8" xfId="14989" xr:uid="{00000000-0005-0000-0000-0000D0390000}"/>
    <cellStyle name="20% - Accent1 2 6 5 3 8 2" xfId="14990" xr:uid="{00000000-0005-0000-0000-0000D1390000}"/>
    <cellStyle name="20% - Accent1 2 6 5 3 9" xfId="14991" xr:uid="{00000000-0005-0000-0000-0000D2390000}"/>
    <cellStyle name="20% - Accent1 2 6 5 4" xfId="14992" xr:uid="{00000000-0005-0000-0000-0000D3390000}"/>
    <cellStyle name="20% - Accent1 2 6 5 4 2" xfId="14993" xr:uid="{00000000-0005-0000-0000-0000D4390000}"/>
    <cellStyle name="20% - Accent1 2 6 5 4 2 2" xfId="14994" xr:uid="{00000000-0005-0000-0000-0000D5390000}"/>
    <cellStyle name="20% - Accent1 2 6 5 4 2 2 2" xfId="14995" xr:uid="{00000000-0005-0000-0000-0000D6390000}"/>
    <cellStyle name="20% - Accent1 2 6 5 4 2 3" xfId="14996" xr:uid="{00000000-0005-0000-0000-0000D7390000}"/>
    <cellStyle name="20% - Accent1 2 6 5 4 3" xfId="14997" xr:uid="{00000000-0005-0000-0000-0000D8390000}"/>
    <cellStyle name="20% - Accent1 2 6 5 4 3 2" xfId="14998" xr:uid="{00000000-0005-0000-0000-0000D9390000}"/>
    <cellStyle name="20% - Accent1 2 6 5 4 4" xfId="14999" xr:uid="{00000000-0005-0000-0000-0000DA390000}"/>
    <cellStyle name="20% - Accent1 2 6 5 5" xfId="15000" xr:uid="{00000000-0005-0000-0000-0000DB390000}"/>
    <cellStyle name="20% - Accent1 2 6 5 5 2" xfId="15001" xr:uid="{00000000-0005-0000-0000-0000DC390000}"/>
    <cellStyle name="20% - Accent1 2 6 5 5 2 2" xfId="15002" xr:uid="{00000000-0005-0000-0000-0000DD390000}"/>
    <cellStyle name="20% - Accent1 2 6 5 5 2 2 2" xfId="15003" xr:uid="{00000000-0005-0000-0000-0000DE390000}"/>
    <cellStyle name="20% - Accent1 2 6 5 5 2 3" xfId="15004" xr:uid="{00000000-0005-0000-0000-0000DF390000}"/>
    <cellStyle name="20% - Accent1 2 6 5 5 3" xfId="15005" xr:uid="{00000000-0005-0000-0000-0000E0390000}"/>
    <cellStyle name="20% - Accent1 2 6 5 5 3 2" xfId="15006" xr:uid="{00000000-0005-0000-0000-0000E1390000}"/>
    <cellStyle name="20% - Accent1 2 6 5 5 4" xfId="15007" xr:uid="{00000000-0005-0000-0000-0000E2390000}"/>
    <cellStyle name="20% - Accent1 2 6 5 6" xfId="15008" xr:uid="{00000000-0005-0000-0000-0000E3390000}"/>
    <cellStyle name="20% - Accent1 2 6 5 6 2" xfId="15009" xr:uid="{00000000-0005-0000-0000-0000E4390000}"/>
    <cellStyle name="20% - Accent1 2 6 5 6 2 2" xfId="15010" xr:uid="{00000000-0005-0000-0000-0000E5390000}"/>
    <cellStyle name="20% - Accent1 2 6 5 6 2 2 2" xfId="15011" xr:uid="{00000000-0005-0000-0000-0000E6390000}"/>
    <cellStyle name="20% - Accent1 2 6 5 6 2 3" xfId="15012" xr:uid="{00000000-0005-0000-0000-0000E7390000}"/>
    <cellStyle name="20% - Accent1 2 6 5 6 3" xfId="15013" xr:uid="{00000000-0005-0000-0000-0000E8390000}"/>
    <cellStyle name="20% - Accent1 2 6 5 6 3 2" xfId="15014" xr:uid="{00000000-0005-0000-0000-0000E9390000}"/>
    <cellStyle name="20% - Accent1 2 6 5 6 4" xfId="15015" xr:uid="{00000000-0005-0000-0000-0000EA390000}"/>
    <cellStyle name="20% - Accent1 2 6 5 7" xfId="15016" xr:uid="{00000000-0005-0000-0000-0000EB390000}"/>
    <cellStyle name="20% - Accent1 2 6 5 7 2" xfId="15017" xr:uid="{00000000-0005-0000-0000-0000EC390000}"/>
    <cellStyle name="20% - Accent1 2 6 5 7 2 2" xfId="15018" xr:uid="{00000000-0005-0000-0000-0000ED390000}"/>
    <cellStyle name="20% - Accent1 2 6 5 7 3" xfId="15019" xr:uid="{00000000-0005-0000-0000-0000EE390000}"/>
    <cellStyle name="20% - Accent1 2 6 5 8" xfId="15020" xr:uid="{00000000-0005-0000-0000-0000EF390000}"/>
    <cellStyle name="20% - Accent1 2 6 5 8 2" xfId="15021" xr:uid="{00000000-0005-0000-0000-0000F0390000}"/>
    <cellStyle name="20% - Accent1 2 6 5 8 2 2" xfId="15022" xr:uid="{00000000-0005-0000-0000-0000F1390000}"/>
    <cellStyle name="20% - Accent1 2 6 5 8 3" xfId="15023" xr:uid="{00000000-0005-0000-0000-0000F2390000}"/>
    <cellStyle name="20% - Accent1 2 6 5 9" xfId="15024" xr:uid="{00000000-0005-0000-0000-0000F3390000}"/>
    <cellStyle name="20% - Accent1 2 6 5 9 2" xfId="15025" xr:uid="{00000000-0005-0000-0000-0000F4390000}"/>
    <cellStyle name="20% - Accent1 2 6 6" xfId="15026" xr:uid="{00000000-0005-0000-0000-0000F5390000}"/>
    <cellStyle name="20% - Accent1 2 6 6 2" xfId="15027" xr:uid="{00000000-0005-0000-0000-0000F6390000}"/>
    <cellStyle name="20% - Accent1 2 6 6 2 2" xfId="15028" xr:uid="{00000000-0005-0000-0000-0000F7390000}"/>
    <cellStyle name="20% - Accent1 2 6 6 2 2 2" xfId="15029" xr:uid="{00000000-0005-0000-0000-0000F8390000}"/>
    <cellStyle name="20% - Accent1 2 6 6 2 2 2 2" xfId="15030" xr:uid="{00000000-0005-0000-0000-0000F9390000}"/>
    <cellStyle name="20% - Accent1 2 6 6 2 2 3" xfId="15031" xr:uid="{00000000-0005-0000-0000-0000FA390000}"/>
    <cellStyle name="20% - Accent1 2 6 6 2 3" xfId="15032" xr:uid="{00000000-0005-0000-0000-0000FB390000}"/>
    <cellStyle name="20% - Accent1 2 6 6 2 3 2" xfId="15033" xr:uid="{00000000-0005-0000-0000-0000FC390000}"/>
    <cellStyle name="20% - Accent1 2 6 6 2 4" xfId="15034" xr:uid="{00000000-0005-0000-0000-0000FD390000}"/>
    <cellStyle name="20% - Accent1 2 6 6 3" xfId="15035" xr:uid="{00000000-0005-0000-0000-0000FE390000}"/>
    <cellStyle name="20% - Accent1 2 6 6 3 2" xfId="15036" xr:uid="{00000000-0005-0000-0000-0000FF390000}"/>
    <cellStyle name="20% - Accent1 2 6 6 3 2 2" xfId="15037" xr:uid="{00000000-0005-0000-0000-0000003A0000}"/>
    <cellStyle name="20% - Accent1 2 6 6 3 2 2 2" xfId="15038" xr:uid="{00000000-0005-0000-0000-0000013A0000}"/>
    <cellStyle name="20% - Accent1 2 6 6 3 2 3" xfId="15039" xr:uid="{00000000-0005-0000-0000-0000023A0000}"/>
    <cellStyle name="20% - Accent1 2 6 6 3 3" xfId="15040" xr:uid="{00000000-0005-0000-0000-0000033A0000}"/>
    <cellStyle name="20% - Accent1 2 6 6 3 3 2" xfId="15041" xr:uid="{00000000-0005-0000-0000-0000043A0000}"/>
    <cellStyle name="20% - Accent1 2 6 6 3 4" xfId="15042" xr:uid="{00000000-0005-0000-0000-0000053A0000}"/>
    <cellStyle name="20% - Accent1 2 6 6 4" xfId="15043" xr:uid="{00000000-0005-0000-0000-0000063A0000}"/>
    <cellStyle name="20% - Accent1 2 6 6 4 2" xfId="15044" xr:uid="{00000000-0005-0000-0000-0000073A0000}"/>
    <cellStyle name="20% - Accent1 2 6 6 4 2 2" xfId="15045" xr:uid="{00000000-0005-0000-0000-0000083A0000}"/>
    <cellStyle name="20% - Accent1 2 6 6 4 2 2 2" xfId="15046" xr:uid="{00000000-0005-0000-0000-0000093A0000}"/>
    <cellStyle name="20% - Accent1 2 6 6 4 2 3" xfId="15047" xr:uid="{00000000-0005-0000-0000-00000A3A0000}"/>
    <cellStyle name="20% - Accent1 2 6 6 4 3" xfId="15048" xr:uid="{00000000-0005-0000-0000-00000B3A0000}"/>
    <cellStyle name="20% - Accent1 2 6 6 4 3 2" xfId="15049" xr:uid="{00000000-0005-0000-0000-00000C3A0000}"/>
    <cellStyle name="20% - Accent1 2 6 6 4 4" xfId="15050" xr:uid="{00000000-0005-0000-0000-00000D3A0000}"/>
    <cellStyle name="20% - Accent1 2 6 6 5" xfId="15051" xr:uid="{00000000-0005-0000-0000-00000E3A0000}"/>
    <cellStyle name="20% - Accent1 2 6 6 5 2" xfId="15052" xr:uid="{00000000-0005-0000-0000-00000F3A0000}"/>
    <cellStyle name="20% - Accent1 2 6 6 5 2 2" xfId="15053" xr:uid="{00000000-0005-0000-0000-0000103A0000}"/>
    <cellStyle name="20% - Accent1 2 6 6 5 3" xfId="15054" xr:uid="{00000000-0005-0000-0000-0000113A0000}"/>
    <cellStyle name="20% - Accent1 2 6 6 6" xfId="15055" xr:uid="{00000000-0005-0000-0000-0000123A0000}"/>
    <cellStyle name="20% - Accent1 2 6 6 6 2" xfId="15056" xr:uid="{00000000-0005-0000-0000-0000133A0000}"/>
    <cellStyle name="20% - Accent1 2 6 6 6 2 2" xfId="15057" xr:uid="{00000000-0005-0000-0000-0000143A0000}"/>
    <cellStyle name="20% - Accent1 2 6 6 6 3" xfId="15058" xr:uid="{00000000-0005-0000-0000-0000153A0000}"/>
    <cellStyle name="20% - Accent1 2 6 6 7" xfId="15059" xr:uid="{00000000-0005-0000-0000-0000163A0000}"/>
    <cellStyle name="20% - Accent1 2 6 6 7 2" xfId="15060" xr:uid="{00000000-0005-0000-0000-0000173A0000}"/>
    <cellStyle name="20% - Accent1 2 6 6 8" xfId="15061" xr:uid="{00000000-0005-0000-0000-0000183A0000}"/>
    <cellStyle name="20% - Accent1 2 6 6 8 2" xfId="15062" xr:uid="{00000000-0005-0000-0000-0000193A0000}"/>
    <cellStyle name="20% - Accent1 2 6 6 9" xfId="15063" xr:uid="{00000000-0005-0000-0000-00001A3A0000}"/>
    <cellStyle name="20% - Accent1 2 6 7" xfId="15064" xr:uid="{00000000-0005-0000-0000-00001B3A0000}"/>
    <cellStyle name="20% - Accent1 2 6 7 2" xfId="15065" xr:uid="{00000000-0005-0000-0000-00001C3A0000}"/>
    <cellStyle name="20% - Accent1 2 6 7 2 2" xfId="15066" xr:uid="{00000000-0005-0000-0000-00001D3A0000}"/>
    <cellStyle name="20% - Accent1 2 6 7 2 2 2" xfId="15067" xr:uid="{00000000-0005-0000-0000-00001E3A0000}"/>
    <cellStyle name="20% - Accent1 2 6 7 2 2 2 2" xfId="15068" xr:uid="{00000000-0005-0000-0000-00001F3A0000}"/>
    <cellStyle name="20% - Accent1 2 6 7 2 2 3" xfId="15069" xr:uid="{00000000-0005-0000-0000-0000203A0000}"/>
    <cellStyle name="20% - Accent1 2 6 7 2 3" xfId="15070" xr:uid="{00000000-0005-0000-0000-0000213A0000}"/>
    <cellStyle name="20% - Accent1 2 6 7 2 3 2" xfId="15071" xr:uid="{00000000-0005-0000-0000-0000223A0000}"/>
    <cellStyle name="20% - Accent1 2 6 7 2 4" xfId="15072" xr:uid="{00000000-0005-0000-0000-0000233A0000}"/>
    <cellStyle name="20% - Accent1 2 6 7 3" xfId="15073" xr:uid="{00000000-0005-0000-0000-0000243A0000}"/>
    <cellStyle name="20% - Accent1 2 6 7 3 2" xfId="15074" xr:uid="{00000000-0005-0000-0000-0000253A0000}"/>
    <cellStyle name="20% - Accent1 2 6 7 3 2 2" xfId="15075" xr:uid="{00000000-0005-0000-0000-0000263A0000}"/>
    <cellStyle name="20% - Accent1 2 6 7 3 2 2 2" xfId="15076" xr:uid="{00000000-0005-0000-0000-0000273A0000}"/>
    <cellStyle name="20% - Accent1 2 6 7 3 2 3" xfId="15077" xr:uid="{00000000-0005-0000-0000-0000283A0000}"/>
    <cellStyle name="20% - Accent1 2 6 7 3 3" xfId="15078" xr:uid="{00000000-0005-0000-0000-0000293A0000}"/>
    <cellStyle name="20% - Accent1 2 6 7 3 3 2" xfId="15079" xr:uid="{00000000-0005-0000-0000-00002A3A0000}"/>
    <cellStyle name="20% - Accent1 2 6 7 3 4" xfId="15080" xr:uid="{00000000-0005-0000-0000-00002B3A0000}"/>
    <cellStyle name="20% - Accent1 2 6 7 4" xfId="15081" xr:uid="{00000000-0005-0000-0000-00002C3A0000}"/>
    <cellStyle name="20% - Accent1 2 6 7 4 2" xfId="15082" xr:uid="{00000000-0005-0000-0000-00002D3A0000}"/>
    <cellStyle name="20% - Accent1 2 6 7 4 2 2" xfId="15083" xr:uid="{00000000-0005-0000-0000-00002E3A0000}"/>
    <cellStyle name="20% - Accent1 2 6 7 4 2 2 2" xfId="15084" xr:uid="{00000000-0005-0000-0000-00002F3A0000}"/>
    <cellStyle name="20% - Accent1 2 6 7 4 2 3" xfId="15085" xr:uid="{00000000-0005-0000-0000-0000303A0000}"/>
    <cellStyle name="20% - Accent1 2 6 7 4 3" xfId="15086" xr:uid="{00000000-0005-0000-0000-0000313A0000}"/>
    <cellStyle name="20% - Accent1 2 6 7 4 3 2" xfId="15087" xr:uid="{00000000-0005-0000-0000-0000323A0000}"/>
    <cellStyle name="20% - Accent1 2 6 7 4 4" xfId="15088" xr:uid="{00000000-0005-0000-0000-0000333A0000}"/>
    <cellStyle name="20% - Accent1 2 6 7 5" xfId="15089" xr:uid="{00000000-0005-0000-0000-0000343A0000}"/>
    <cellStyle name="20% - Accent1 2 6 7 5 2" xfId="15090" xr:uid="{00000000-0005-0000-0000-0000353A0000}"/>
    <cellStyle name="20% - Accent1 2 6 7 5 2 2" xfId="15091" xr:uid="{00000000-0005-0000-0000-0000363A0000}"/>
    <cellStyle name="20% - Accent1 2 6 7 5 3" xfId="15092" xr:uid="{00000000-0005-0000-0000-0000373A0000}"/>
    <cellStyle name="20% - Accent1 2 6 7 6" xfId="15093" xr:uid="{00000000-0005-0000-0000-0000383A0000}"/>
    <cellStyle name="20% - Accent1 2 6 7 6 2" xfId="15094" xr:uid="{00000000-0005-0000-0000-0000393A0000}"/>
    <cellStyle name="20% - Accent1 2 6 7 6 2 2" xfId="15095" xr:uid="{00000000-0005-0000-0000-00003A3A0000}"/>
    <cellStyle name="20% - Accent1 2 6 7 6 3" xfId="15096" xr:uid="{00000000-0005-0000-0000-00003B3A0000}"/>
    <cellStyle name="20% - Accent1 2 6 7 7" xfId="15097" xr:uid="{00000000-0005-0000-0000-00003C3A0000}"/>
    <cellStyle name="20% - Accent1 2 6 7 7 2" xfId="15098" xr:uid="{00000000-0005-0000-0000-00003D3A0000}"/>
    <cellStyle name="20% - Accent1 2 6 7 8" xfId="15099" xr:uid="{00000000-0005-0000-0000-00003E3A0000}"/>
    <cellStyle name="20% - Accent1 2 6 7 8 2" xfId="15100" xr:uid="{00000000-0005-0000-0000-00003F3A0000}"/>
    <cellStyle name="20% - Accent1 2 6 7 9" xfId="15101" xr:uid="{00000000-0005-0000-0000-0000403A0000}"/>
    <cellStyle name="20% - Accent1 2 6 8" xfId="15102" xr:uid="{00000000-0005-0000-0000-0000413A0000}"/>
    <cellStyle name="20% - Accent1 2 6 8 2" xfId="15103" xr:uid="{00000000-0005-0000-0000-0000423A0000}"/>
    <cellStyle name="20% - Accent1 2 6 8 2 2" xfId="15104" xr:uid="{00000000-0005-0000-0000-0000433A0000}"/>
    <cellStyle name="20% - Accent1 2 6 8 2 2 2" xfId="15105" xr:uid="{00000000-0005-0000-0000-0000443A0000}"/>
    <cellStyle name="20% - Accent1 2 6 8 2 3" xfId="15106" xr:uid="{00000000-0005-0000-0000-0000453A0000}"/>
    <cellStyle name="20% - Accent1 2 6 8 3" xfId="15107" xr:uid="{00000000-0005-0000-0000-0000463A0000}"/>
    <cellStyle name="20% - Accent1 2 6 8 3 2" xfId="15108" xr:uid="{00000000-0005-0000-0000-0000473A0000}"/>
    <cellStyle name="20% - Accent1 2 6 8 4" xfId="15109" xr:uid="{00000000-0005-0000-0000-0000483A0000}"/>
    <cellStyle name="20% - Accent1 2 6 9" xfId="15110" xr:uid="{00000000-0005-0000-0000-0000493A0000}"/>
    <cellStyle name="20% - Accent1 2 6 9 2" xfId="15111" xr:uid="{00000000-0005-0000-0000-00004A3A0000}"/>
    <cellStyle name="20% - Accent1 2 6 9 2 2" xfId="15112" xr:uid="{00000000-0005-0000-0000-00004B3A0000}"/>
    <cellStyle name="20% - Accent1 2 6 9 2 2 2" xfId="15113" xr:uid="{00000000-0005-0000-0000-00004C3A0000}"/>
    <cellStyle name="20% - Accent1 2 6 9 2 3" xfId="15114" xr:uid="{00000000-0005-0000-0000-00004D3A0000}"/>
    <cellStyle name="20% - Accent1 2 6 9 3" xfId="15115" xr:uid="{00000000-0005-0000-0000-00004E3A0000}"/>
    <cellStyle name="20% - Accent1 2 6 9 3 2" xfId="15116" xr:uid="{00000000-0005-0000-0000-00004F3A0000}"/>
    <cellStyle name="20% - Accent1 2 6 9 4" xfId="15117" xr:uid="{00000000-0005-0000-0000-0000503A0000}"/>
    <cellStyle name="20% - Accent1 2 7" xfId="15118" xr:uid="{00000000-0005-0000-0000-0000513A0000}"/>
    <cellStyle name="20% - Accent1 2 7 10" xfId="15119" xr:uid="{00000000-0005-0000-0000-0000523A0000}"/>
    <cellStyle name="20% - Accent1 2 7 10 2" xfId="15120" xr:uid="{00000000-0005-0000-0000-0000533A0000}"/>
    <cellStyle name="20% - Accent1 2 7 10 2 2" xfId="15121" xr:uid="{00000000-0005-0000-0000-0000543A0000}"/>
    <cellStyle name="20% - Accent1 2 7 10 3" xfId="15122" xr:uid="{00000000-0005-0000-0000-0000553A0000}"/>
    <cellStyle name="20% - Accent1 2 7 11" xfId="15123" xr:uid="{00000000-0005-0000-0000-0000563A0000}"/>
    <cellStyle name="20% - Accent1 2 7 11 2" xfId="15124" xr:uid="{00000000-0005-0000-0000-0000573A0000}"/>
    <cellStyle name="20% - Accent1 2 7 11 2 2" xfId="15125" xr:uid="{00000000-0005-0000-0000-0000583A0000}"/>
    <cellStyle name="20% - Accent1 2 7 11 3" xfId="15126" xr:uid="{00000000-0005-0000-0000-0000593A0000}"/>
    <cellStyle name="20% - Accent1 2 7 12" xfId="15127" xr:uid="{00000000-0005-0000-0000-00005A3A0000}"/>
    <cellStyle name="20% - Accent1 2 7 12 2" xfId="15128" xr:uid="{00000000-0005-0000-0000-00005B3A0000}"/>
    <cellStyle name="20% - Accent1 2 7 13" xfId="15129" xr:uid="{00000000-0005-0000-0000-00005C3A0000}"/>
    <cellStyle name="20% - Accent1 2 7 13 2" xfId="15130" xr:uid="{00000000-0005-0000-0000-00005D3A0000}"/>
    <cellStyle name="20% - Accent1 2 7 14" xfId="15131" xr:uid="{00000000-0005-0000-0000-00005E3A0000}"/>
    <cellStyle name="20% - Accent1 2 7 2" xfId="15132" xr:uid="{00000000-0005-0000-0000-00005F3A0000}"/>
    <cellStyle name="20% - Accent1 2 7 2 10" xfId="15133" xr:uid="{00000000-0005-0000-0000-0000603A0000}"/>
    <cellStyle name="20% - Accent1 2 7 2 10 2" xfId="15134" xr:uid="{00000000-0005-0000-0000-0000613A0000}"/>
    <cellStyle name="20% - Accent1 2 7 2 11" xfId="15135" xr:uid="{00000000-0005-0000-0000-0000623A0000}"/>
    <cellStyle name="20% - Accent1 2 7 2 2" xfId="15136" xr:uid="{00000000-0005-0000-0000-0000633A0000}"/>
    <cellStyle name="20% - Accent1 2 7 2 2 2" xfId="15137" xr:uid="{00000000-0005-0000-0000-0000643A0000}"/>
    <cellStyle name="20% - Accent1 2 7 2 2 2 2" xfId="15138" xr:uid="{00000000-0005-0000-0000-0000653A0000}"/>
    <cellStyle name="20% - Accent1 2 7 2 2 2 2 2" xfId="15139" xr:uid="{00000000-0005-0000-0000-0000663A0000}"/>
    <cellStyle name="20% - Accent1 2 7 2 2 2 2 2 2" xfId="15140" xr:uid="{00000000-0005-0000-0000-0000673A0000}"/>
    <cellStyle name="20% - Accent1 2 7 2 2 2 2 3" xfId="15141" xr:uid="{00000000-0005-0000-0000-0000683A0000}"/>
    <cellStyle name="20% - Accent1 2 7 2 2 2 3" xfId="15142" xr:uid="{00000000-0005-0000-0000-0000693A0000}"/>
    <cellStyle name="20% - Accent1 2 7 2 2 2 3 2" xfId="15143" xr:uid="{00000000-0005-0000-0000-00006A3A0000}"/>
    <cellStyle name="20% - Accent1 2 7 2 2 2 4" xfId="15144" xr:uid="{00000000-0005-0000-0000-00006B3A0000}"/>
    <cellStyle name="20% - Accent1 2 7 2 2 3" xfId="15145" xr:uid="{00000000-0005-0000-0000-00006C3A0000}"/>
    <cellStyle name="20% - Accent1 2 7 2 2 3 2" xfId="15146" xr:uid="{00000000-0005-0000-0000-00006D3A0000}"/>
    <cellStyle name="20% - Accent1 2 7 2 2 3 2 2" xfId="15147" xr:uid="{00000000-0005-0000-0000-00006E3A0000}"/>
    <cellStyle name="20% - Accent1 2 7 2 2 3 2 2 2" xfId="15148" xr:uid="{00000000-0005-0000-0000-00006F3A0000}"/>
    <cellStyle name="20% - Accent1 2 7 2 2 3 2 3" xfId="15149" xr:uid="{00000000-0005-0000-0000-0000703A0000}"/>
    <cellStyle name="20% - Accent1 2 7 2 2 3 3" xfId="15150" xr:uid="{00000000-0005-0000-0000-0000713A0000}"/>
    <cellStyle name="20% - Accent1 2 7 2 2 3 3 2" xfId="15151" xr:uid="{00000000-0005-0000-0000-0000723A0000}"/>
    <cellStyle name="20% - Accent1 2 7 2 2 3 4" xfId="15152" xr:uid="{00000000-0005-0000-0000-0000733A0000}"/>
    <cellStyle name="20% - Accent1 2 7 2 2 4" xfId="15153" xr:uid="{00000000-0005-0000-0000-0000743A0000}"/>
    <cellStyle name="20% - Accent1 2 7 2 2 4 2" xfId="15154" xr:uid="{00000000-0005-0000-0000-0000753A0000}"/>
    <cellStyle name="20% - Accent1 2 7 2 2 4 2 2" xfId="15155" xr:uid="{00000000-0005-0000-0000-0000763A0000}"/>
    <cellStyle name="20% - Accent1 2 7 2 2 4 2 2 2" xfId="15156" xr:uid="{00000000-0005-0000-0000-0000773A0000}"/>
    <cellStyle name="20% - Accent1 2 7 2 2 4 2 3" xfId="15157" xr:uid="{00000000-0005-0000-0000-0000783A0000}"/>
    <cellStyle name="20% - Accent1 2 7 2 2 4 3" xfId="15158" xr:uid="{00000000-0005-0000-0000-0000793A0000}"/>
    <cellStyle name="20% - Accent1 2 7 2 2 4 3 2" xfId="15159" xr:uid="{00000000-0005-0000-0000-00007A3A0000}"/>
    <cellStyle name="20% - Accent1 2 7 2 2 4 4" xfId="15160" xr:uid="{00000000-0005-0000-0000-00007B3A0000}"/>
    <cellStyle name="20% - Accent1 2 7 2 2 5" xfId="15161" xr:uid="{00000000-0005-0000-0000-00007C3A0000}"/>
    <cellStyle name="20% - Accent1 2 7 2 2 5 2" xfId="15162" xr:uid="{00000000-0005-0000-0000-00007D3A0000}"/>
    <cellStyle name="20% - Accent1 2 7 2 2 5 2 2" xfId="15163" xr:uid="{00000000-0005-0000-0000-00007E3A0000}"/>
    <cellStyle name="20% - Accent1 2 7 2 2 5 3" xfId="15164" xr:uid="{00000000-0005-0000-0000-00007F3A0000}"/>
    <cellStyle name="20% - Accent1 2 7 2 2 6" xfId="15165" xr:uid="{00000000-0005-0000-0000-0000803A0000}"/>
    <cellStyle name="20% - Accent1 2 7 2 2 6 2" xfId="15166" xr:uid="{00000000-0005-0000-0000-0000813A0000}"/>
    <cellStyle name="20% - Accent1 2 7 2 2 6 2 2" xfId="15167" xr:uid="{00000000-0005-0000-0000-0000823A0000}"/>
    <cellStyle name="20% - Accent1 2 7 2 2 6 3" xfId="15168" xr:uid="{00000000-0005-0000-0000-0000833A0000}"/>
    <cellStyle name="20% - Accent1 2 7 2 2 7" xfId="15169" xr:uid="{00000000-0005-0000-0000-0000843A0000}"/>
    <cellStyle name="20% - Accent1 2 7 2 2 7 2" xfId="15170" xr:uid="{00000000-0005-0000-0000-0000853A0000}"/>
    <cellStyle name="20% - Accent1 2 7 2 2 8" xfId="15171" xr:uid="{00000000-0005-0000-0000-0000863A0000}"/>
    <cellStyle name="20% - Accent1 2 7 2 2 8 2" xfId="15172" xr:uid="{00000000-0005-0000-0000-0000873A0000}"/>
    <cellStyle name="20% - Accent1 2 7 2 2 9" xfId="15173" xr:uid="{00000000-0005-0000-0000-0000883A0000}"/>
    <cellStyle name="20% - Accent1 2 7 2 3" xfId="15174" xr:uid="{00000000-0005-0000-0000-0000893A0000}"/>
    <cellStyle name="20% - Accent1 2 7 2 3 2" xfId="15175" xr:uid="{00000000-0005-0000-0000-00008A3A0000}"/>
    <cellStyle name="20% - Accent1 2 7 2 3 2 2" xfId="15176" xr:uid="{00000000-0005-0000-0000-00008B3A0000}"/>
    <cellStyle name="20% - Accent1 2 7 2 3 2 2 2" xfId="15177" xr:uid="{00000000-0005-0000-0000-00008C3A0000}"/>
    <cellStyle name="20% - Accent1 2 7 2 3 2 2 2 2" xfId="15178" xr:uid="{00000000-0005-0000-0000-00008D3A0000}"/>
    <cellStyle name="20% - Accent1 2 7 2 3 2 2 3" xfId="15179" xr:uid="{00000000-0005-0000-0000-00008E3A0000}"/>
    <cellStyle name="20% - Accent1 2 7 2 3 2 3" xfId="15180" xr:uid="{00000000-0005-0000-0000-00008F3A0000}"/>
    <cellStyle name="20% - Accent1 2 7 2 3 2 3 2" xfId="15181" xr:uid="{00000000-0005-0000-0000-0000903A0000}"/>
    <cellStyle name="20% - Accent1 2 7 2 3 2 4" xfId="15182" xr:uid="{00000000-0005-0000-0000-0000913A0000}"/>
    <cellStyle name="20% - Accent1 2 7 2 3 3" xfId="15183" xr:uid="{00000000-0005-0000-0000-0000923A0000}"/>
    <cellStyle name="20% - Accent1 2 7 2 3 3 2" xfId="15184" xr:uid="{00000000-0005-0000-0000-0000933A0000}"/>
    <cellStyle name="20% - Accent1 2 7 2 3 3 2 2" xfId="15185" xr:uid="{00000000-0005-0000-0000-0000943A0000}"/>
    <cellStyle name="20% - Accent1 2 7 2 3 3 2 2 2" xfId="15186" xr:uid="{00000000-0005-0000-0000-0000953A0000}"/>
    <cellStyle name="20% - Accent1 2 7 2 3 3 2 3" xfId="15187" xr:uid="{00000000-0005-0000-0000-0000963A0000}"/>
    <cellStyle name="20% - Accent1 2 7 2 3 3 3" xfId="15188" xr:uid="{00000000-0005-0000-0000-0000973A0000}"/>
    <cellStyle name="20% - Accent1 2 7 2 3 3 3 2" xfId="15189" xr:uid="{00000000-0005-0000-0000-0000983A0000}"/>
    <cellStyle name="20% - Accent1 2 7 2 3 3 4" xfId="15190" xr:uid="{00000000-0005-0000-0000-0000993A0000}"/>
    <cellStyle name="20% - Accent1 2 7 2 3 4" xfId="15191" xr:uid="{00000000-0005-0000-0000-00009A3A0000}"/>
    <cellStyle name="20% - Accent1 2 7 2 3 4 2" xfId="15192" xr:uid="{00000000-0005-0000-0000-00009B3A0000}"/>
    <cellStyle name="20% - Accent1 2 7 2 3 4 2 2" xfId="15193" xr:uid="{00000000-0005-0000-0000-00009C3A0000}"/>
    <cellStyle name="20% - Accent1 2 7 2 3 4 2 2 2" xfId="15194" xr:uid="{00000000-0005-0000-0000-00009D3A0000}"/>
    <cellStyle name="20% - Accent1 2 7 2 3 4 2 3" xfId="15195" xr:uid="{00000000-0005-0000-0000-00009E3A0000}"/>
    <cellStyle name="20% - Accent1 2 7 2 3 4 3" xfId="15196" xr:uid="{00000000-0005-0000-0000-00009F3A0000}"/>
    <cellStyle name="20% - Accent1 2 7 2 3 4 3 2" xfId="15197" xr:uid="{00000000-0005-0000-0000-0000A03A0000}"/>
    <cellStyle name="20% - Accent1 2 7 2 3 4 4" xfId="15198" xr:uid="{00000000-0005-0000-0000-0000A13A0000}"/>
    <cellStyle name="20% - Accent1 2 7 2 3 5" xfId="15199" xr:uid="{00000000-0005-0000-0000-0000A23A0000}"/>
    <cellStyle name="20% - Accent1 2 7 2 3 5 2" xfId="15200" xr:uid="{00000000-0005-0000-0000-0000A33A0000}"/>
    <cellStyle name="20% - Accent1 2 7 2 3 5 2 2" xfId="15201" xr:uid="{00000000-0005-0000-0000-0000A43A0000}"/>
    <cellStyle name="20% - Accent1 2 7 2 3 5 3" xfId="15202" xr:uid="{00000000-0005-0000-0000-0000A53A0000}"/>
    <cellStyle name="20% - Accent1 2 7 2 3 6" xfId="15203" xr:uid="{00000000-0005-0000-0000-0000A63A0000}"/>
    <cellStyle name="20% - Accent1 2 7 2 3 6 2" xfId="15204" xr:uid="{00000000-0005-0000-0000-0000A73A0000}"/>
    <cellStyle name="20% - Accent1 2 7 2 3 6 2 2" xfId="15205" xr:uid="{00000000-0005-0000-0000-0000A83A0000}"/>
    <cellStyle name="20% - Accent1 2 7 2 3 6 3" xfId="15206" xr:uid="{00000000-0005-0000-0000-0000A93A0000}"/>
    <cellStyle name="20% - Accent1 2 7 2 3 7" xfId="15207" xr:uid="{00000000-0005-0000-0000-0000AA3A0000}"/>
    <cellStyle name="20% - Accent1 2 7 2 3 7 2" xfId="15208" xr:uid="{00000000-0005-0000-0000-0000AB3A0000}"/>
    <cellStyle name="20% - Accent1 2 7 2 3 8" xfId="15209" xr:uid="{00000000-0005-0000-0000-0000AC3A0000}"/>
    <cellStyle name="20% - Accent1 2 7 2 3 8 2" xfId="15210" xr:uid="{00000000-0005-0000-0000-0000AD3A0000}"/>
    <cellStyle name="20% - Accent1 2 7 2 3 9" xfId="15211" xr:uid="{00000000-0005-0000-0000-0000AE3A0000}"/>
    <cellStyle name="20% - Accent1 2 7 2 4" xfId="15212" xr:uid="{00000000-0005-0000-0000-0000AF3A0000}"/>
    <cellStyle name="20% - Accent1 2 7 2 4 2" xfId="15213" xr:uid="{00000000-0005-0000-0000-0000B03A0000}"/>
    <cellStyle name="20% - Accent1 2 7 2 4 2 2" xfId="15214" xr:uid="{00000000-0005-0000-0000-0000B13A0000}"/>
    <cellStyle name="20% - Accent1 2 7 2 4 2 2 2" xfId="15215" xr:uid="{00000000-0005-0000-0000-0000B23A0000}"/>
    <cellStyle name="20% - Accent1 2 7 2 4 2 3" xfId="15216" xr:uid="{00000000-0005-0000-0000-0000B33A0000}"/>
    <cellStyle name="20% - Accent1 2 7 2 4 3" xfId="15217" xr:uid="{00000000-0005-0000-0000-0000B43A0000}"/>
    <cellStyle name="20% - Accent1 2 7 2 4 3 2" xfId="15218" xr:uid="{00000000-0005-0000-0000-0000B53A0000}"/>
    <cellStyle name="20% - Accent1 2 7 2 4 4" xfId="15219" xr:uid="{00000000-0005-0000-0000-0000B63A0000}"/>
    <cellStyle name="20% - Accent1 2 7 2 5" xfId="15220" xr:uid="{00000000-0005-0000-0000-0000B73A0000}"/>
    <cellStyle name="20% - Accent1 2 7 2 5 2" xfId="15221" xr:uid="{00000000-0005-0000-0000-0000B83A0000}"/>
    <cellStyle name="20% - Accent1 2 7 2 5 2 2" xfId="15222" xr:uid="{00000000-0005-0000-0000-0000B93A0000}"/>
    <cellStyle name="20% - Accent1 2 7 2 5 2 2 2" xfId="15223" xr:uid="{00000000-0005-0000-0000-0000BA3A0000}"/>
    <cellStyle name="20% - Accent1 2 7 2 5 2 3" xfId="15224" xr:uid="{00000000-0005-0000-0000-0000BB3A0000}"/>
    <cellStyle name="20% - Accent1 2 7 2 5 3" xfId="15225" xr:uid="{00000000-0005-0000-0000-0000BC3A0000}"/>
    <cellStyle name="20% - Accent1 2 7 2 5 3 2" xfId="15226" xr:uid="{00000000-0005-0000-0000-0000BD3A0000}"/>
    <cellStyle name="20% - Accent1 2 7 2 5 4" xfId="15227" xr:uid="{00000000-0005-0000-0000-0000BE3A0000}"/>
    <cellStyle name="20% - Accent1 2 7 2 6" xfId="15228" xr:uid="{00000000-0005-0000-0000-0000BF3A0000}"/>
    <cellStyle name="20% - Accent1 2 7 2 6 2" xfId="15229" xr:uid="{00000000-0005-0000-0000-0000C03A0000}"/>
    <cellStyle name="20% - Accent1 2 7 2 6 2 2" xfId="15230" xr:uid="{00000000-0005-0000-0000-0000C13A0000}"/>
    <cellStyle name="20% - Accent1 2 7 2 6 2 2 2" xfId="15231" xr:uid="{00000000-0005-0000-0000-0000C23A0000}"/>
    <cellStyle name="20% - Accent1 2 7 2 6 2 3" xfId="15232" xr:uid="{00000000-0005-0000-0000-0000C33A0000}"/>
    <cellStyle name="20% - Accent1 2 7 2 6 3" xfId="15233" xr:uid="{00000000-0005-0000-0000-0000C43A0000}"/>
    <cellStyle name="20% - Accent1 2 7 2 6 3 2" xfId="15234" xr:uid="{00000000-0005-0000-0000-0000C53A0000}"/>
    <cellStyle name="20% - Accent1 2 7 2 6 4" xfId="15235" xr:uid="{00000000-0005-0000-0000-0000C63A0000}"/>
    <cellStyle name="20% - Accent1 2 7 2 7" xfId="15236" xr:uid="{00000000-0005-0000-0000-0000C73A0000}"/>
    <cellStyle name="20% - Accent1 2 7 2 7 2" xfId="15237" xr:uid="{00000000-0005-0000-0000-0000C83A0000}"/>
    <cellStyle name="20% - Accent1 2 7 2 7 2 2" xfId="15238" xr:uid="{00000000-0005-0000-0000-0000C93A0000}"/>
    <cellStyle name="20% - Accent1 2 7 2 7 3" xfId="15239" xr:uid="{00000000-0005-0000-0000-0000CA3A0000}"/>
    <cellStyle name="20% - Accent1 2 7 2 8" xfId="15240" xr:uid="{00000000-0005-0000-0000-0000CB3A0000}"/>
    <cellStyle name="20% - Accent1 2 7 2 8 2" xfId="15241" xr:uid="{00000000-0005-0000-0000-0000CC3A0000}"/>
    <cellStyle name="20% - Accent1 2 7 2 8 2 2" xfId="15242" xr:uid="{00000000-0005-0000-0000-0000CD3A0000}"/>
    <cellStyle name="20% - Accent1 2 7 2 8 3" xfId="15243" xr:uid="{00000000-0005-0000-0000-0000CE3A0000}"/>
    <cellStyle name="20% - Accent1 2 7 2 9" xfId="15244" xr:uid="{00000000-0005-0000-0000-0000CF3A0000}"/>
    <cellStyle name="20% - Accent1 2 7 2 9 2" xfId="15245" xr:uid="{00000000-0005-0000-0000-0000D03A0000}"/>
    <cellStyle name="20% - Accent1 2 7 3" xfId="15246" xr:uid="{00000000-0005-0000-0000-0000D13A0000}"/>
    <cellStyle name="20% - Accent1 2 7 3 10" xfId="15247" xr:uid="{00000000-0005-0000-0000-0000D23A0000}"/>
    <cellStyle name="20% - Accent1 2 7 3 10 2" xfId="15248" xr:uid="{00000000-0005-0000-0000-0000D33A0000}"/>
    <cellStyle name="20% - Accent1 2 7 3 11" xfId="15249" xr:uid="{00000000-0005-0000-0000-0000D43A0000}"/>
    <cellStyle name="20% - Accent1 2 7 3 2" xfId="15250" xr:uid="{00000000-0005-0000-0000-0000D53A0000}"/>
    <cellStyle name="20% - Accent1 2 7 3 2 2" xfId="15251" xr:uid="{00000000-0005-0000-0000-0000D63A0000}"/>
    <cellStyle name="20% - Accent1 2 7 3 2 2 2" xfId="15252" xr:uid="{00000000-0005-0000-0000-0000D73A0000}"/>
    <cellStyle name="20% - Accent1 2 7 3 2 2 2 2" xfId="15253" xr:uid="{00000000-0005-0000-0000-0000D83A0000}"/>
    <cellStyle name="20% - Accent1 2 7 3 2 2 2 2 2" xfId="15254" xr:uid="{00000000-0005-0000-0000-0000D93A0000}"/>
    <cellStyle name="20% - Accent1 2 7 3 2 2 2 3" xfId="15255" xr:uid="{00000000-0005-0000-0000-0000DA3A0000}"/>
    <cellStyle name="20% - Accent1 2 7 3 2 2 3" xfId="15256" xr:uid="{00000000-0005-0000-0000-0000DB3A0000}"/>
    <cellStyle name="20% - Accent1 2 7 3 2 2 3 2" xfId="15257" xr:uid="{00000000-0005-0000-0000-0000DC3A0000}"/>
    <cellStyle name="20% - Accent1 2 7 3 2 2 4" xfId="15258" xr:uid="{00000000-0005-0000-0000-0000DD3A0000}"/>
    <cellStyle name="20% - Accent1 2 7 3 2 3" xfId="15259" xr:uid="{00000000-0005-0000-0000-0000DE3A0000}"/>
    <cellStyle name="20% - Accent1 2 7 3 2 3 2" xfId="15260" xr:uid="{00000000-0005-0000-0000-0000DF3A0000}"/>
    <cellStyle name="20% - Accent1 2 7 3 2 3 2 2" xfId="15261" xr:uid="{00000000-0005-0000-0000-0000E03A0000}"/>
    <cellStyle name="20% - Accent1 2 7 3 2 3 2 2 2" xfId="15262" xr:uid="{00000000-0005-0000-0000-0000E13A0000}"/>
    <cellStyle name="20% - Accent1 2 7 3 2 3 2 3" xfId="15263" xr:uid="{00000000-0005-0000-0000-0000E23A0000}"/>
    <cellStyle name="20% - Accent1 2 7 3 2 3 3" xfId="15264" xr:uid="{00000000-0005-0000-0000-0000E33A0000}"/>
    <cellStyle name="20% - Accent1 2 7 3 2 3 3 2" xfId="15265" xr:uid="{00000000-0005-0000-0000-0000E43A0000}"/>
    <cellStyle name="20% - Accent1 2 7 3 2 3 4" xfId="15266" xr:uid="{00000000-0005-0000-0000-0000E53A0000}"/>
    <cellStyle name="20% - Accent1 2 7 3 2 4" xfId="15267" xr:uid="{00000000-0005-0000-0000-0000E63A0000}"/>
    <cellStyle name="20% - Accent1 2 7 3 2 4 2" xfId="15268" xr:uid="{00000000-0005-0000-0000-0000E73A0000}"/>
    <cellStyle name="20% - Accent1 2 7 3 2 4 2 2" xfId="15269" xr:uid="{00000000-0005-0000-0000-0000E83A0000}"/>
    <cellStyle name="20% - Accent1 2 7 3 2 4 2 2 2" xfId="15270" xr:uid="{00000000-0005-0000-0000-0000E93A0000}"/>
    <cellStyle name="20% - Accent1 2 7 3 2 4 2 3" xfId="15271" xr:uid="{00000000-0005-0000-0000-0000EA3A0000}"/>
    <cellStyle name="20% - Accent1 2 7 3 2 4 3" xfId="15272" xr:uid="{00000000-0005-0000-0000-0000EB3A0000}"/>
    <cellStyle name="20% - Accent1 2 7 3 2 4 3 2" xfId="15273" xr:uid="{00000000-0005-0000-0000-0000EC3A0000}"/>
    <cellStyle name="20% - Accent1 2 7 3 2 4 4" xfId="15274" xr:uid="{00000000-0005-0000-0000-0000ED3A0000}"/>
    <cellStyle name="20% - Accent1 2 7 3 2 5" xfId="15275" xr:uid="{00000000-0005-0000-0000-0000EE3A0000}"/>
    <cellStyle name="20% - Accent1 2 7 3 2 5 2" xfId="15276" xr:uid="{00000000-0005-0000-0000-0000EF3A0000}"/>
    <cellStyle name="20% - Accent1 2 7 3 2 5 2 2" xfId="15277" xr:uid="{00000000-0005-0000-0000-0000F03A0000}"/>
    <cellStyle name="20% - Accent1 2 7 3 2 5 3" xfId="15278" xr:uid="{00000000-0005-0000-0000-0000F13A0000}"/>
    <cellStyle name="20% - Accent1 2 7 3 2 6" xfId="15279" xr:uid="{00000000-0005-0000-0000-0000F23A0000}"/>
    <cellStyle name="20% - Accent1 2 7 3 2 6 2" xfId="15280" xr:uid="{00000000-0005-0000-0000-0000F33A0000}"/>
    <cellStyle name="20% - Accent1 2 7 3 2 6 2 2" xfId="15281" xr:uid="{00000000-0005-0000-0000-0000F43A0000}"/>
    <cellStyle name="20% - Accent1 2 7 3 2 6 3" xfId="15282" xr:uid="{00000000-0005-0000-0000-0000F53A0000}"/>
    <cellStyle name="20% - Accent1 2 7 3 2 7" xfId="15283" xr:uid="{00000000-0005-0000-0000-0000F63A0000}"/>
    <cellStyle name="20% - Accent1 2 7 3 2 7 2" xfId="15284" xr:uid="{00000000-0005-0000-0000-0000F73A0000}"/>
    <cellStyle name="20% - Accent1 2 7 3 2 8" xfId="15285" xr:uid="{00000000-0005-0000-0000-0000F83A0000}"/>
    <cellStyle name="20% - Accent1 2 7 3 2 8 2" xfId="15286" xr:uid="{00000000-0005-0000-0000-0000F93A0000}"/>
    <cellStyle name="20% - Accent1 2 7 3 2 9" xfId="15287" xr:uid="{00000000-0005-0000-0000-0000FA3A0000}"/>
    <cellStyle name="20% - Accent1 2 7 3 3" xfId="15288" xr:uid="{00000000-0005-0000-0000-0000FB3A0000}"/>
    <cellStyle name="20% - Accent1 2 7 3 3 2" xfId="15289" xr:uid="{00000000-0005-0000-0000-0000FC3A0000}"/>
    <cellStyle name="20% - Accent1 2 7 3 3 2 2" xfId="15290" xr:uid="{00000000-0005-0000-0000-0000FD3A0000}"/>
    <cellStyle name="20% - Accent1 2 7 3 3 2 2 2" xfId="15291" xr:uid="{00000000-0005-0000-0000-0000FE3A0000}"/>
    <cellStyle name="20% - Accent1 2 7 3 3 2 2 2 2" xfId="15292" xr:uid="{00000000-0005-0000-0000-0000FF3A0000}"/>
    <cellStyle name="20% - Accent1 2 7 3 3 2 2 3" xfId="15293" xr:uid="{00000000-0005-0000-0000-0000003B0000}"/>
    <cellStyle name="20% - Accent1 2 7 3 3 2 3" xfId="15294" xr:uid="{00000000-0005-0000-0000-0000013B0000}"/>
    <cellStyle name="20% - Accent1 2 7 3 3 2 3 2" xfId="15295" xr:uid="{00000000-0005-0000-0000-0000023B0000}"/>
    <cellStyle name="20% - Accent1 2 7 3 3 2 4" xfId="15296" xr:uid="{00000000-0005-0000-0000-0000033B0000}"/>
    <cellStyle name="20% - Accent1 2 7 3 3 3" xfId="15297" xr:uid="{00000000-0005-0000-0000-0000043B0000}"/>
    <cellStyle name="20% - Accent1 2 7 3 3 3 2" xfId="15298" xr:uid="{00000000-0005-0000-0000-0000053B0000}"/>
    <cellStyle name="20% - Accent1 2 7 3 3 3 2 2" xfId="15299" xr:uid="{00000000-0005-0000-0000-0000063B0000}"/>
    <cellStyle name="20% - Accent1 2 7 3 3 3 2 2 2" xfId="15300" xr:uid="{00000000-0005-0000-0000-0000073B0000}"/>
    <cellStyle name="20% - Accent1 2 7 3 3 3 2 3" xfId="15301" xr:uid="{00000000-0005-0000-0000-0000083B0000}"/>
    <cellStyle name="20% - Accent1 2 7 3 3 3 3" xfId="15302" xr:uid="{00000000-0005-0000-0000-0000093B0000}"/>
    <cellStyle name="20% - Accent1 2 7 3 3 3 3 2" xfId="15303" xr:uid="{00000000-0005-0000-0000-00000A3B0000}"/>
    <cellStyle name="20% - Accent1 2 7 3 3 3 4" xfId="15304" xr:uid="{00000000-0005-0000-0000-00000B3B0000}"/>
    <cellStyle name="20% - Accent1 2 7 3 3 4" xfId="15305" xr:uid="{00000000-0005-0000-0000-00000C3B0000}"/>
    <cellStyle name="20% - Accent1 2 7 3 3 4 2" xfId="15306" xr:uid="{00000000-0005-0000-0000-00000D3B0000}"/>
    <cellStyle name="20% - Accent1 2 7 3 3 4 2 2" xfId="15307" xr:uid="{00000000-0005-0000-0000-00000E3B0000}"/>
    <cellStyle name="20% - Accent1 2 7 3 3 4 2 2 2" xfId="15308" xr:uid="{00000000-0005-0000-0000-00000F3B0000}"/>
    <cellStyle name="20% - Accent1 2 7 3 3 4 2 3" xfId="15309" xr:uid="{00000000-0005-0000-0000-0000103B0000}"/>
    <cellStyle name="20% - Accent1 2 7 3 3 4 3" xfId="15310" xr:uid="{00000000-0005-0000-0000-0000113B0000}"/>
    <cellStyle name="20% - Accent1 2 7 3 3 4 3 2" xfId="15311" xr:uid="{00000000-0005-0000-0000-0000123B0000}"/>
    <cellStyle name="20% - Accent1 2 7 3 3 4 4" xfId="15312" xr:uid="{00000000-0005-0000-0000-0000133B0000}"/>
    <cellStyle name="20% - Accent1 2 7 3 3 5" xfId="15313" xr:uid="{00000000-0005-0000-0000-0000143B0000}"/>
    <cellStyle name="20% - Accent1 2 7 3 3 5 2" xfId="15314" xr:uid="{00000000-0005-0000-0000-0000153B0000}"/>
    <cellStyle name="20% - Accent1 2 7 3 3 5 2 2" xfId="15315" xr:uid="{00000000-0005-0000-0000-0000163B0000}"/>
    <cellStyle name="20% - Accent1 2 7 3 3 5 3" xfId="15316" xr:uid="{00000000-0005-0000-0000-0000173B0000}"/>
    <cellStyle name="20% - Accent1 2 7 3 3 6" xfId="15317" xr:uid="{00000000-0005-0000-0000-0000183B0000}"/>
    <cellStyle name="20% - Accent1 2 7 3 3 6 2" xfId="15318" xr:uid="{00000000-0005-0000-0000-0000193B0000}"/>
    <cellStyle name="20% - Accent1 2 7 3 3 6 2 2" xfId="15319" xr:uid="{00000000-0005-0000-0000-00001A3B0000}"/>
    <cellStyle name="20% - Accent1 2 7 3 3 6 3" xfId="15320" xr:uid="{00000000-0005-0000-0000-00001B3B0000}"/>
    <cellStyle name="20% - Accent1 2 7 3 3 7" xfId="15321" xr:uid="{00000000-0005-0000-0000-00001C3B0000}"/>
    <cellStyle name="20% - Accent1 2 7 3 3 7 2" xfId="15322" xr:uid="{00000000-0005-0000-0000-00001D3B0000}"/>
    <cellStyle name="20% - Accent1 2 7 3 3 8" xfId="15323" xr:uid="{00000000-0005-0000-0000-00001E3B0000}"/>
    <cellStyle name="20% - Accent1 2 7 3 3 8 2" xfId="15324" xr:uid="{00000000-0005-0000-0000-00001F3B0000}"/>
    <cellStyle name="20% - Accent1 2 7 3 3 9" xfId="15325" xr:uid="{00000000-0005-0000-0000-0000203B0000}"/>
    <cellStyle name="20% - Accent1 2 7 3 4" xfId="15326" xr:uid="{00000000-0005-0000-0000-0000213B0000}"/>
    <cellStyle name="20% - Accent1 2 7 3 4 2" xfId="15327" xr:uid="{00000000-0005-0000-0000-0000223B0000}"/>
    <cellStyle name="20% - Accent1 2 7 3 4 2 2" xfId="15328" xr:uid="{00000000-0005-0000-0000-0000233B0000}"/>
    <cellStyle name="20% - Accent1 2 7 3 4 2 2 2" xfId="15329" xr:uid="{00000000-0005-0000-0000-0000243B0000}"/>
    <cellStyle name="20% - Accent1 2 7 3 4 2 3" xfId="15330" xr:uid="{00000000-0005-0000-0000-0000253B0000}"/>
    <cellStyle name="20% - Accent1 2 7 3 4 3" xfId="15331" xr:uid="{00000000-0005-0000-0000-0000263B0000}"/>
    <cellStyle name="20% - Accent1 2 7 3 4 3 2" xfId="15332" xr:uid="{00000000-0005-0000-0000-0000273B0000}"/>
    <cellStyle name="20% - Accent1 2 7 3 4 4" xfId="15333" xr:uid="{00000000-0005-0000-0000-0000283B0000}"/>
    <cellStyle name="20% - Accent1 2 7 3 5" xfId="15334" xr:uid="{00000000-0005-0000-0000-0000293B0000}"/>
    <cellStyle name="20% - Accent1 2 7 3 5 2" xfId="15335" xr:uid="{00000000-0005-0000-0000-00002A3B0000}"/>
    <cellStyle name="20% - Accent1 2 7 3 5 2 2" xfId="15336" xr:uid="{00000000-0005-0000-0000-00002B3B0000}"/>
    <cellStyle name="20% - Accent1 2 7 3 5 2 2 2" xfId="15337" xr:uid="{00000000-0005-0000-0000-00002C3B0000}"/>
    <cellStyle name="20% - Accent1 2 7 3 5 2 3" xfId="15338" xr:uid="{00000000-0005-0000-0000-00002D3B0000}"/>
    <cellStyle name="20% - Accent1 2 7 3 5 3" xfId="15339" xr:uid="{00000000-0005-0000-0000-00002E3B0000}"/>
    <cellStyle name="20% - Accent1 2 7 3 5 3 2" xfId="15340" xr:uid="{00000000-0005-0000-0000-00002F3B0000}"/>
    <cellStyle name="20% - Accent1 2 7 3 5 4" xfId="15341" xr:uid="{00000000-0005-0000-0000-0000303B0000}"/>
    <cellStyle name="20% - Accent1 2 7 3 6" xfId="15342" xr:uid="{00000000-0005-0000-0000-0000313B0000}"/>
    <cellStyle name="20% - Accent1 2 7 3 6 2" xfId="15343" xr:uid="{00000000-0005-0000-0000-0000323B0000}"/>
    <cellStyle name="20% - Accent1 2 7 3 6 2 2" xfId="15344" xr:uid="{00000000-0005-0000-0000-0000333B0000}"/>
    <cellStyle name="20% - Accent1 2 7 3 6 2 2 2" xfId="15345" xr:uid="{00000000-0005-0000-0000-0000343B0000}"/>
    <cellStyle name="20% - Accent1 2 7 3 6 2 3" xfId="15346" xr:uid="{00000000-0005-0000-0000-0000353B0000}"/>
    <cellStyle name="20% - Accent1 2 7 3 6 3" xfId="15347" xr:uid="{00000000-0005-0000-0000-0000363B0000}"/>
    <cellStyle name="20% - Accent1 2 7 3 6 3 2" xfId="15348" xr:uid="{00000000-0005-0000-0000-0000373B0000}"/>
    <cellStyle name="20% - Accent1 2 7 3 6 4" xfId="15349" xr:uid="{00000000-0005-0000-0000-0000383B0000}"/>
    <cellStyle name="20% - Accent1 2 7 3 7" xfId="15350" xr:uid="{00000000-0005-0000-0000-0000393B0000}"/>
    <cellStyle name="20% - Accent1 2 7 3 7 2" xfId="15351" xr:uid="{00000000-0005-0000-0000-00003A3B0000}"/>
    <cellStyle name="20% - Accent1 2 7 3 7 2 2" xfId="15352" xr:uid="{00000000-0005-0000-0000-00003B3B0000}"/>
    <cellStyle name="20% - Accent1 2 7 3 7 3" xfId="15353" xr:uid="{00000000-0005-0000-0000-00003C3B0000}"/>
    <cellStyle name="20% - Accent1 2 7 3 8" xfId="15354" xr:uid="{00000000-0005-0000-0000-00003D3B0000}"/>
    <cellStyle name="20% - Accent1 2 7 3 8 2" xfId="15355" xr:uid="{00000000-0005-0000-0000-00003E3B0000}"/>
    <cellStyle name="20% - Accent1 2 7 3 8 2 2" xfId="15356" xr:uid="{00000000-0005-0000-0000-00003F3B0000}"/>
    <cellStyle name="20% - Accent1 2 7 3 8 3" xfId="15357" xr:uid="{00000000-0005-0000-0000-0000403B0000}"/>
    <cellStyle name="20% - Accent1 2 7 3 9" xfId="15358" xr:uid="{00000000-0005-0000-0000-0000413B0000}"/>
    <cellStyle name="20% - Accent1 2 7 3 9 2" xfId="15359" xr:uid="{00000000-0005-0000-0000-0000423B0000}"/>
    <cellStyle name="20% - Accent1 2 7 4" xfId="15360" xr:uid="{00000000-0005-0000-0000-0000433B0000}"/>
    <cellStyle name="20% - Accent1 2 7 4 10" xfId="15361" xr:uid="{00000000-0005-0000-0000-0000443B0000}"/>
    <cellStyle name="20% - Accent1 2 7 4 10 2" xfId="15362" xr:uid="{00000000-0005-0000-0000-0000453B0000}"/>
    <cellStyle name="20% - Accent1 2 7 4 11" xfId="15363" xr:uid="{00000000-0005-0000-0000-0000463B0000}"/>
    <cellStyle name="20% - Accent1 2 7 4 2" xfId="15364" xr:uid="{00000000-0005-0000-0000-0000473B0000}"/>
    <cellStyle name="20% - Accent1 2 7 4 2 2" xfId="15365" xr:uid="{00000000-0005-0000-0000-0000483B0000}"/>
    <cellStyle name="20% - Accent1 2 7 4 2 2 2" xfId="15366" xr:uid="{00000000-0005-0000-0000-0000493B0000}"/>
    <cellStyle name="20% - Accent1 2 7 4 2 2 2 2" xfId="15367" xr:uid="{00000000-0005-0000-0000-00004A3B0000}"/>
    <cellStyle name="20% - Accent1 2 7 4 2 2 2 2 2" xfId="15368" xr:uid="{00000000-0005-0000-0000-00004B3B0000}"/>
    <cellStyle name="20% - Accent1 2 7 4 2 2 2 3" xfId="15369" xr:uid="{00000000-0005-0000-0000-00004C3B0000}"/>
    <cellStyle name="20% - Accent1 2 7 4 2 2 3" xfId="15370" xr:uid="{00000000-0005-0000-0000-00004D3B0000}"/>
    <cellStyle name="20% - Accent1 2 7 4 2 2 3 2" xfId="15371" xr:uid="{00000000-0005-0000-0000-00004E3B0000}"/>
    <cellStyle name="20% - Accent1 2 7 4 2 2 4" xfId="15372" xr:uid="{00000000-0005-0000-0000-00004F3B0000}"/>
    <cellStyle name="20% - Accent1 2 7 4 2 3" xfId="15373" xr:uid="{00000000-0005-0000-0000-0000503B0000}"/>
    <cellStyle name="20% - Accent1 2 7 4 2 3 2" xfId="15374" xr:uid="{00000000-0005-0000-0000-0000513B0000}"/>
    <cellStyle name="20% - Accent1 2 7 4 2 3 2 2" xfId="15375" xr:uid="{00000000-0005-0000-0000-0000523B0000}"/>
    <cellStyle name="20% - Accent1 2 7 4 2 3 2 2 2" xfId="15376" xr:uid="{00000000-0005-0000-0000-0000533B0000}"/>
    <cellStyle name="20% - Accent1 2 7 4 2 3 2 3" xfId="15377" xr:uid="{00000000-0005-0000-0000-0000543B0000}"/>
    <cellStyle name="20% - Accent1 2 7 4 2 3 3" xfId="15378" xr:uid="{00000000-0005-0000-0000-0000553B0000}"/>
    <cellStyle name="20% - Accent1 2 7 4 2 3 3 2" xfId="15379" xr:uid="{00000000-0005-0000-0000-0000563B0000}"/>
    <cellStyle name="20% - Accent1 2 7 4 2 3 4" xfId="15380" xr:uid="{00000000-0005-0000-0000-0000573B0000}"/>
    <cellStyle name="20% - Accent1 2 7 4 2 4" xfId="15381" xr:uid="{00000000-0005-0000-0000-0000583B0000}"/>
    <cellStyle name="20% - Accent1 2 7 4 2 4 2" xfId="15382" xr:uid="{00000000-0005-0000-0000-0000593B0000}"/>
    <cellStyle name="20% - Accent1 2 7 4 2 4 2 2" xfId="15383" xr:uid="{00000000-0005-0000-0000-00005A3B0000}"/>
    <cellStyle name="20% - Accent1 2 7 4 2 4 2 2 2" xfId="15384" xr:uid="{00000000-0005-0000-0000-00005B3B0000}"/>
    <cellStyle name="20% - Accent1 2 7 4 2 4 2 3" xfId="15385" xr:uid="{00000000-0005-0000-0000-00005C3B0000}"/>
    <cellStyle name="20% - Accent1 2 7 4 2 4 3" xfId="15386" xr:uid="{00000000-0005-0000-0000-00005D3B0000}"/>
    <cellStyle name="20% - Accent1 2 7 4 2 4 3 2" xfId="15387" xr:uid="{00000000-0005-0000-0000-00005E3B0000}"/>
    <cellStyle name="20% - Accent1 2 7 4 2 4 4" xfId="15388" xr:uid="{00000000-0005-0000-0000-00005F3B0000}"/>
    <cellStyle name="20% - Accent1 2 7 4 2 5" xfId="15389" xr:uid="{00000000-0005-0000-0000-0000603B0000}"/>
    <cellStyle name="20% - Accent1 2 7 4 2 5 2" xfId="15390" xr:uid="{00000000-0005-0000-0000-0000613B0000}"/>
    <cellStyle name="20% - Accent1 2 7 4 2 5 2 2" xfId="15391" xr:uid="{00000000-0005-0000-0000-0000623B0000}"/>
    <cellStyle name="20% - Accent1 2 7 4 2 5 3" xfId="15392" xr:uid="{00000000-0005-0000-0000-0000633B0000}"/>
    <cellStyle name="20% - Accent1 2 7 4 2 6" xfId="15393" xr:uid="{00000000-0005-0000-0000-0000643B0000}"/>
    <cellStyle name="20% - Accent1 2 7 4 2 6 2" xfId="15394" xr:uid="{00000000-0005-0000-0000-0000653B0000}"/>
    <cellStyle name="20% - Accent1 2 7 4 2 6 2 2" xfId="15395" xr:uid="{00000000-0005-0000-0000-0000663B0000}"/>
    <cellStyle name="20% - Accent1 2 7 4 2 6 3" xfId="15396" xr:uid="{00000000-0005-0000-0000-0000673B0000}"/>
    <cellStyle name="20% - Accent1 2 7 4 2 7" xfId="15397" xr:uid="{00000000-0005-0000-0000-0000683B0000}"/>
    <cellStyle name="20% - Accent1 2 7 4 2 7 2" xfId="15398" xr:uid="{00000000-0005-0000-0000-0000693B0000}"/>
    <cellStyle name="20% - Accent1 2 7 4 2 8" xfId="15399" xr:uid="{00000000-0005-0000-0000-00006A3B0000}"/>
    <cellStyle name="20% - Accent1 2 7 4 2 8 2" xfId="15400" xr:uid="{00000000-0005-0000-0000-00006B3B0000}"/>
    <cellStyle name="20% - Accent1 2 7 4 2 9" xfId="15401" xr:uid="{00000000-0005-0000-0000-00006C3B0000}"/>
    <cellStyle name="20% - Accent1 2 7 4 3" xfId="15402" xr:uid="{00000000-0005-0000-0000-00006D3B0000}"/>
    <cellStyle name="20% - Accent1 2 7 4 3 2" xfId="15403" xr:uid="{00000000-0005-0000-0000-00006E3B0000}"/>
    <cellStyle name="20% - Accent1 2 7 4 3 2 2" xfId="15404" xr:uid="{00000000-0005-0000-0000-00006F3B0000}"/>
    <cellStyle name="20% - Accent1 2 7 4 3 2 2 2" xfId="15405" xr:uid="{00000000-0005-0000-0000-0000703B0000}"/>
    <cellStyle name="20% - Accent1 2 7 4 3 2 2 2 2" xfId="15406" xr:uid="{00000000-0005-0000-0000-0000713B0000}"/>
    <cellStyle name="20% - Accent1 2 7 4 3 2 2 3" xfId="15407" xr:uid="{00000000-0005-0000-0000-0000723B0000}"/>
    <cellStyle name="20% - Accent1 2 7 4 3 2 3" xfId="15408" xr:uid="{00000000-0005-0000-0000-0000733B0000}"/>
    <cellStyle name="20% - Accent1 2 7 4 3 2 3 2" xfId="15409" xr:uid="{00000000-0005-0000-0000-0000743B0000}"/>
    <cellStyle name="20% - Accent1 2 7 4 3 2 4" xfId="15410" xr:uid="{00000000-0005-0000-0000-0000753B0000}"/>
    <cellStyle name="20% - Accent1 2 7 4 3 3" xfId="15411" xr:uid="{00000000-0005-0000-0000-0000763B0000}"/>
    <cellStyle name="20% - Accent1 2 7 4 3 3 2" xfId="15412" xr:uid="{00000000-0005-0000-0000-0000773B0000}"/>
    <cellStyle name="20% - Accent1 2 7 4 3 3 2 2" xfId="15413" xr:uid="{00000000-0005-0000-0000-0000783B0000}"/>
    <cellStyle name="20% - Accent1 2 7 4 3 3 2 2 2" xfId="15414" xr:uid="{00000000-0005-0000-0000-0000793B0000}"/>
    <cellStyle name="20% - Accent1 2 7 4 3 3 2 3" xfId="15415" xr:uid="{00000000-0005-0000-0000-00007A3B0000}"/>
    <cellStyle name="20% - Accent1 2 7 4 3 3 3" xfId="15416" xr:uid="{00000000-0005-0000-0000-00007B3B0000}"/>
    <cellStyle name="20% - Accent1 2 7 4 3 3 3 2" xfId="15417" xr:uid="{00000000-0005-0000-0000-00007C3B0000}"/>
    <cellStyle name="20% - Accent1 2 7 4 3 3 4" xfId="15418" xr:uid="{00000000-0005-0000-0000-00007D3B0000}"/>
    <cellStyle name="20% - Accent1 2 7 4 3 4" xfId="15419" xr:uid="{00000000-0005-0000-0000-00007E3B0000}"/>
    <cellStyle name="20% - Accent1 2 7 4 3 4 2" xfId="15420" xr:uid="{00000000-0005-0000-0000-00007F3B0000}"/>
    <cellStyle name="20% - Accent1 2 7 4 3 4 2 2" xfId="15421" xr:uid="{00000000-0005-0000-0000-0000803B0000}"/>
    <cellStyle name="20% - Accent1 2 7 4 3 4 2 2 2" xfId="15422" xr:uid="{00000000-0005-0000-0000-0000813B0000}"/>
    <cellStyle name="20% - Accent1 2 7 4 3 4 2 3" xfId="15423" xr:uid="{00000000-0005-0000-0000-0000823B0000}"/>
    <cellStyle name="20% - Accent1 2 7 4 3 4 3" xfId="15424" xr:uid="{00000000-0005-0000-0000-0000833B0000}"/>
    <cellStyle name="20% - Accent1 2 7 4 3 4 3 2" xfId="15425" xr:uid="{00000000-0005-0000-0000-0000843B0000}"/>
    <cellStyle name="20% - Accent1 2 7 4 3 4 4" xfId="15426" xr:uid="{00000000-0005-0000-0000-0000853B0000}"/>
    <cellStyle name="20% - Accent1 2 7 4 3 5" xfId="15427" xr:uid="{00000000-0005-0000-0000-0000863B0000}"/>
    <cellStyle name="20% - Accent1 2 7 4 3 5 2" xfId="15428" xr:uid="{00000000-0005-0000-0000-0000873B0000}"/>
    <cellStyle name="20% - Accent1 2 7 4 3 5 2 2" xfId="15429" xr:uid="{00000000-0005-0000-0000-0000883B0000}"/>
    <cellStyle name="20% - Accent1 2 7 4 3 5 3" xfId="15430" xr:uid="{00000000-0005-0000-0000-0000893B0000}"/>
    <cellStyle name="20% - Accent1 2 7 4 3 6" xfId="15431" xr:uid="{00000000-0005-0000-0000-00008A3B0000}"/>
    <cellStyle name="20% - Accent1 2 7 4 3 6 2" xfId="15432" xr:uid="{00000000-0005-0000-0000-00008B3B0000}"/>
    <cellStyle name="20% - Accent1 2 7 4 3 6 2 2" xfId="15433" xr:uid="{00000000-0005-0000-0000-00008C3B0000}"/>
    <cellStyle name="20% - Accent1 2 7 4 3 6 3" xfId="15434" xr:uid="{00000000-0005-0000-0000-00008D3B0000}"/>
    <cellStyle name="20% - Accent1 2 7 4 3 7" xfId="15435" xr:uid="{00000000-0005-0000-0000-00008E3B0000}"/>
    <cellStyle name="20% - Accent1 2 7 4 3 7 2" xfId="15436" xr:uid="{00000000-0005-0000-0000-00008F3B0000}"/>
    <cellStyle name="20% - Accent1 2 7 4 3 8" xfId="15437" xr:uid="{00000000-0005-0000-0000-0000903B0000}"/>
    <cellStyle name="20% - Accent1 2 7 4 3 8 2" xfId="15438" xr:uid="{00000000-0005-0000-0000-0000913B0000}"/>
    <cellStyle name="20% - Accent1 2 7 4 3 9" xfId="15439" xr:uid="{00000000-0005-0000-0000-0000923B0000}"/>
    <cellStyle name="20% - Accent1 2 7 4 4" xfId="15440" xr:uid="{00000000-0005-0000-0000-0000933B0000}"/>
    <cellStyle name="20% - Accent1 2 7 4 4 2" xfId="15441" xr:uid="{00000000-0005-0000-0000-0000943B0000}"/>
    <cellStyle name="20% - Accent1 2 7 4 4 2 2" xfId="15442" xr:uid="{00000000-0005-0000-0000-0000953B0000}"/>
    <cellStyle name="20% - Accent1 2 7 4 4 2 2 2" xfId="15443" xr:uid="{00000000-0005-0000-0000-0000963B0000}"/>
    <cellStyle name="20% - Accent1 2 7 4 4 2 3" xfId="15444" xr:uid="{00000000-0005-0000-0000-0000973B0000}"/>
    <cellStyle name="20% - Accent1 2 7 4 4 3" xfId="15445" xr:uid="{00000000-0005-0000-0000-0000983B0000}"/>
    <cellStyle name="20% - Accent1 2 7 4 4 3 2" xfId="15446" xr:uid="{00000000-0005-0000-0000-0000993B0000}"/>
    <cellStyle name="20% - Accent1 2 7 4 4 4" xfId="15447" xr:uid="{00000000-0005-0000-0000-00009A3B0000}"/>
    <cellStyle name="20% - Accent1 2 7 4 5" xfId="15448" xr:uid="{00000000-0005-0000-0000-00009B3B0000}"/>
    <cellStyle name="20% - Accent1 2 7 4 5 2" xfId="15449" xr:uid="{00000000-0005-0000-0000-00009C3B0000}"/>
    <cellStyle name="20% - Accent1 2 7 4 5 2 2" xfId="15450" xr:uid="{00000000-0005-0000-0000-00009D3B0000}"/>
    <cellStyle name="20% - Accent1 2 7 4 5 2 2 2" xfId="15451" xr:uid="{00000000-0005-0000-0000-00009E3B0000}"/>
    <cellStyle name="20% - Accent1 2 7 4 5 2 3" xfId="15452" xr:uid="{00000000-0005-0000-0000-00009F3B0000}"/>
    <cellStyle name="20% - Accent1 2 7 4 5 3" xfId="15453" xr:uid="{00000000-0005-0000-0000-0000A03B0000}"/>
    <cellStyle name="20% - Accent1 2 7 4 5 3 2" xfId="15454" xr:uid="{00000000-0005-0000-0000-0000A13B0000}"/>
    <cellStyle name="20% - Accent1 2 7 4 5 4" xfId="15455" xr:uid="{00000000-0005-0000-0000-0000A23B0000}"/>
    <cellStyle name="20% - Accent1 2 7 4 6" xfId="15456" xr:uid="{00000000-0005-0000-0000-0000A33B0000}"/>
    <cellStyle name="20% - Accent1 2 7 4 6 2" xfId="15457" xr:uid="{00000000-0005-0000-0000-0000A43B0000}"/>
    <cellStyle name="20% - Accent1 2 7 4 6 2 2" xfId="15458" xr:uid="{00000000-0005-0000-0000-0000A53B0000}"/>
    <cellStyle name="20% - Accent1 2 7 4 6 2 2 2" xfId="15459" xr:uid="{00000000-0005-0000-0000-0000A63B0000}"/>
    <cellStyle name="20% - Accent1 2 7 4 6 2 3" xfId="15460" xr:uid="{00000000-0005-0000-0000-0000A73B0000}"/>
    <cellStyle name="20% - Accent1 2 7 4 6 3" xfId="15461" xr:uid="{00000000-0005-0000-0000-0000A83B0000}"/>
    <cellStyle name="20% - Accent1 2 7 4 6 3 2" xfId="15462" xr:uid="{00000000-0005-0000-0000-0000A93B0000}"/>
    <cellStyle name="20% - Accent1 2 7 4 6 4" xfId="15463" xr:uid="{00000000-0005-0000-0000-0000AA3B0000}"/>
    <cellStyle name="20% - Accent1 2 7 4 7" xfId="15464" xr:uid="{00000000-0005-0000-0000-0000AB3B0000}"/>
    <cellStyle name="20% - Accent1 2 7 4 7 2" xfId="15465" xr:uid="{00000000-0005-0000-0000-0000AC3B0000}"/>
    <cellStyle name="20% - Accent1 2 7 4 7 2 2" xfId="15466" xr:uid="{00000000-0005-0000-0000-0000AD3B0000}"/>
    <cellStyle name="20% - Accent1 2 7 4 7 3" xfId="15467" xr:uid="{00000000-0005-0000-0000-0000AE3B0000}"/>
    <cellStyle name="20% - Accent1 2 7 4 8" xfId="15468" xr:uid="{00000000-0005-0000-0000-0000AF3B0000}"/>
    <cellStyle name="20% - Accent1 2 7 4 8 2" xfId="15469" xr:uid="{00000000-0005-0000-0000-0000B03B0000}"/>
    <cellStyle name="20% - Accent1 2 7 4 8 2 2" xfId="15470" xr:uid="{00000000-0005-0000-0000-0000B13B0000}"/>
    <cellStyle name="20% - Accent1 2 7 4 8 3" xfId="15471" xr:uid="{00000000-0005-0000-0000-0000B23B0000}"/>
    <cellStyle name="20% - Accent1 2 7 4 9" xfId="15472" xr:uid="{00000000-0005-0000-0000-0000B33B0000}"/>
    <cellStyle name="20% - Accent1 2 7 4 9 2" xfId="15473" xr:uid="{00000000-0005-0000-0000-0000B43B0000}"/>
    <cellStyle name="20% - Accent1 2 7 5" xfId="15474" xr:uid="{00000000-0005-0000-0000-0000B53B0000}"/>
    <cellStyle name="20% - Accent1 2 7 5 2" xfId="15475" xr:uid="{00000000-0005-0000-0000-0000B63B0000}"/>
    <cellStyle name="20% - Accent1 2 7 5 2 2" xfId="15476" xr:uid="{00000000-0005-0000-0000-0000B73B0000}"/>
    <cellStyle name="20% - Accent1 2 7 5 2 2 2" xfId="15477" xr:uid="{00000000-0005-0000-0000-0000B83B0000}"/>
    <cellStyle name="20% - Accent1 2 7 5 2 2 2 2" xfId="15478" xr:uid="{00000000-0005-0000-0000-0000B93B0000}"/>
    <cellStyle name="20% - Accent1 2 7 5 2 2 3" xfId="15479" xr:uid="{00000000-0005-0000-0000-0000BA3B0000}"/>
    <cellStyle name="20% - Accent1 2 7 5 2 3" xfId="15480" xr:uid="{00000000-0005-0000-0000-0000BB3B0000}"/>
    <cellStyle name="20% - Accent1 2 7 5 2 3 2" xfId="15481" xr:uid="{00000000-0005-0000-0000-0000BC3B0000}"/>
    <cellStyle name="20% - Accent1 2 7 5 2 4" xfId="15482" xr:uid="{00000000-0005-0000-0000-0000BD3B0000}"/>
    <cellStyle name="20% - Accent1 2 7 5 3" xfId="15483" xr:uid="{00000000-0005-0000-0000-0000BE3B0000}"/>
    <cellStyle name="20% - Accent1 2 7 5 3 2" xfId="15484" xr:uid="{00000000-0005-0000-0000-0000BF3B0000}"/>
    <cellStyle name="20% - Accent1 2 7 5 3 2 2" xfId="15485" xr:uid="{00000000-0005-0000-0000-0000C03B0000}"/>
    <cellStyle name="20% - Accent1 2 7 5 3 2 2 2" xfId="15486" xr:uid="{00000000-0005-0000-0000-0000C13B0000}"/>
    <cellStyle name="20% - Accent1 2 7 5 3 2 3" xfId="15487" xr:uid="{00000000-0005-0000-0000-0000C23B0000}"/>
    <cellStyle name="20% - Accent1 2 7 5 3 3" xfId="15488" xr:uid="{00000000-0005-0000-0000-0000C33B0000}"/>
    <cellStyle name="20% - Accent1 2 7 5 3 3 2" xfId="15489" xr:uid="{00000000-0005-0000-0000-0000C43B0000}"/>
    <cellStyle name="20% - Accent1 2 7 5 3 4" xfId="15490" xr:uid="{00000000-0005-0000-0000-0000C53B0000}"/>
    <cellStyle name="20% - Accent1 2 7 5 4" xfId="15491" xr:uid="{00000000-0005-0000-0000-0000C63B0000}"/>
    <cellStyle name="20% - Accent1 2 7 5 4 2" xfId="15492" xr:uid="{00000000-0005-0000-0000-0000C73B0000}"/>
    <cellStyle name="20% - Accent1 2 7 5 4 2 2" xfId="15493" xr:uid="{00000000-0005-0000-0000-0000C83B0000}"/>
    <cellStyle name="20% - Accent1 2 7 5 4 2 2 2" xfId="15494" xr:uid="{00000000-0005-0000-0000-0000C93B0000}"/>
    <cellStyle name="20% - Accent1 2 7 5 4 2 3" xfId="15495" xr:uid="{00000000-0005-0000-0000-0000CA3B0000}"/>
    <cellStyle name="20% - Accent1 2 7 5 4 3" xfId="15496" xr:uid="{00000000-0005-0000-0000-0000CB3B0000}"/>
    <cellStyle name="20% - Accent1 2 7 5 4 3 2" xfId="15497" xr:uid="{00000000-0005-0000-0000-0000CC3B0000}"/>
    <cellStyle name="20% - Accent1 2 7 5 4 4" xfId="15498" xr:uid="{00000000-0005-0000-0000-0000CD3B0000}"/>
    <cellStyle name="20% - Accent1 2 7 5 5" xfId="15499" xr:uid="{00000000-0005-0000-0000-0000CE3B0000}"/>
    <cellStyle name="20% - Accent1 2 7 5 5 2" xfId="15500" xr:uid="{00000000-0005-0000-0000-0000CF3B0000}"/>
    <cellStyle name="20% - Accent1 2 7 5 5 2 2" xfId="15501" xr:uid="{00000000-0005-0000-0000-0000D03B0000}"/>
    <cellStyle name="20% - Accent1 2 7 5 5 3" xfId="15502" xr:uid="{00000000-0005-0000-0000-0000D13B0000}"/>
    <cellStyle name="20% - Accent1 2 7 5 6" xfId="15503" xr:uid="{00000000-0005-0000-0000-0000D23B0000}"/>
    <cellStyle name="20% - Accent1 2 7 5 6 2" xfId="15504" xr:uid="{00000000-0005-0000-0000-0000D33B0000}"/>
    <cellStyle name="20% - Accent1 2 7 5 6 2 2" xfId="15505" xr:uid="{00000000-0005-0000-0000-0000D43B0000}"/>
    <cellStyle name="20% - Accent1 2 7 5 6 3" xfId="15506" xr:uid="{00000000-0005-0000-0000-0000D53B0000}"/>
    <cellStyle name="20% - Accent1 2 7 5 7" xfId="15507" xr:uid="{00000000-0005-0000-0000-0000D63B0000}"/>
    <cellStyle name="20% - Accent1 2 7 5 7 2" xfId="15508" xr:uid="{00000000-0005-0000-0000-0000D73B0000}"/>
    <cellStyle name="20% - Accent1 2 7 5 8" xfId="15509" xr:uid="{00000000-0005-0000-0000-0000D83B0000}"/>
    <cellStyle name="20% - Accent1 2 7 5 8 2" xfId="15510" xr:uid="{00000000-0005-0000-0000-0000D93B0000}"/>
    <cellStyle name="20% - Accent1 2 7 5 9" xfId="15511" xr:uid="{00000000-0005-0000-0000-0000DA3B0000}"/>
    <cellStyle name="20% - Accent1 2 7 6" xfId="15512" xr:uid="{00000000-0005-0000-0000-0000DB3B0000}"/>
    <cellStyle name="20% - Accent1 2 7 6 2" xfId="15513" xr:uid="{00000000-0005-0000-0000-0000DC3B0000}"/>
    <cellStyle name="20% - Accent1 2 7 6 2 2" xfId="15514" xr:uid="{00000000-0005-0000-0000-0000DD3B0000}"/>
    <cellStyle name="20% - Accent1 2 7 6 2 2 2" xfId="15515" xr:uid="{00000000-0005-0000-0000-0000DE3B0000}"/>
    <cellStyle name="20% - Accent1 2 7 6 2 2 2 2" xfId="15516" xr:uid="{00000000-0005-0000-0000-0000DF3B0000}"/>
    <cellStyle name="20% - Accent1 2 7 6 2 2 3" xfId="15517" xr:uid="{00000000-0005-0000-0000-0000E03B0000}"/>
    <cellStyle name="20% - Accent1 2 7 6 2 3" xfId="15518" xr:uid="{00000000-0005-0000-0000-0000E13B0000}"/>
    <cellStyle name="20% - Accent1 2 7 6 2 3 2" xfId="15519" xr:uid="{00000000-0005-0000-0000-0000E23B0000}"/>
    <cellStyle name="20% - Accent1 2 7 6 2 4" xfId="15520" xr:uid="{00000000-0005-0000-0000-0000E33B0000}"/>
    <cellStyle name="20% - Accent1 2 7 6 3" xfId="15521" xr:uid="{00000000-0005-0000-0000-0000E43B0000}"/>
    <cellStyle name="20% - Accent1 2 7 6 3 2" xfId="15522" xr:uid="{00000000-0005-0000-0000-0000E53B0000}"/>
    <cellStyle name="20% - Accent1 2 7 6 3 2 2" xfId="15523" xr:uid="{00000000-0005-0000-0000-0000E63B0000}"/>
    <cellStyle name="20% - Accent1 2 7 6 3 2 2 2" xfId="15524" xr:uid="{00000000-0005-0000-0000-0000E73B0000}"/>
    <cellStyle name="20% - Accent1 2 7 6 3 2 3" xfId="15525" xr:uid="{00000000-0005-0000-0000-0000E83B0000}"/>
    <cellStyle name="20% - Accent1 2 7 6 3 3" xfId="15526" xr:uid="{00000000-0005-0000-0000-0000E93B0000}"/>
    <cellStyle name="20% - Accent1 2 7 6 3 3 2" xfId="15527" xr:uid="{00000000-0005-0000-0000-0000EA3B0000}"/>
    <cellStyle name="20% - Accent1 2 7 6 3 4" xfId="15528" xr:uid="{00000000-0005-0000-0000-0000EB3B0000}"/>
    <cellStyle name="20% - Accent1 2 7 6 4" xfId="15529" xr:uid="{00000000-0005-0000-0000-0000EC3B0000}"/>
    <cellStyle name="20% - Accent1 2 7 6 4 2" xfId="15530" xr:uid="{00000000-0005-0000-0000-0000ED3B0000}"/>
    <cellStyle name="20% - Accent1 2 7 6 4 2 2" xfId="15531" xr:uid="{00000000-0005-0000-0000-0000EE3B0000}"/>
    <cellStyle name="20% - Accent1 2 7 6 4 2 2 2" xfId="15532" xr:uid="{00000000-0005-0000-0000-0000EF3B0000}"/>
    <cellStyle name="20% - Accent1 2 7 6 4 2 3" xfId="15533" xr:uid="{00000000-0005-0000-0000-0000F03B0000}"/>
    <cellStyle name="20% - Accent1 2 7 6 4 3" xfId="15534" xr:uid="{00000000-0005-0000-0000-0000F13B0000}"/>
    <cellStyle name="20% - Accent1 2 7 6 4 3 2" xfId="15535" xr:uid="{00000000-0005-0000-0000-0000F23B0000}"/>
    <cellStyle name="20% - Accent1 2 7 6 4 4" xfId="15536" xr:uid="{00000000-0005-0000-0000-0000F33B0000}"/>
    <cellStyle name="20% - Accent1 2 7 6 5" xfId="15537" xr:uid="{00000000-0005-0000-0000-0000F43B0000}"/>
    <cellStyle name="20% - Accent1 2 7 6 5 2" xfId="15538" xr:uid="{00000000-0005-0000-0000-0000F53B0000}"/>
    <cellStyle name="20% - Accent1 2 7 6 5 2 2" xfId="15539" xr:uid="{00000000-0005-0000-0000-0000F63B0000}"/>
    <cellStyle name="20% - Accent1 2 7 6 5 3" xfId="15540" xr:uid="{00000000-0005-0000-0000-0000F73B0000}"/>
    <cellStyle name="20% - Accent1 2 7 6 6" xfId="15541" xr:uid="{00000000-0005-0000-0000-0000F83B0000}"/>
    <cellStyle name="20% - Accent1 2 7 6 6 2" xfId="15542" xr:uid="{00000000-0005-0000-0000-0000F93B0000}"/>
    <cellStyle name="20% - Accent1 2 7 6 6 2 2" xfId="15543" xr:uid="{00000000-0005-0000-0000-0000FA3B0000}"/>
    <cellStyle name="20% - Accent1 2 7 6 6 3" xfId="15544" xr:uid="{00000000-0005-0000-0000-0000FB3B0000}"/>
    <cellStyle name="20% - Accent1 2 7 6 7" xfId="15545" xr:uid="{00000000-0005-0000-0000-0000FC3B0000}"/>
    <cellStyle name="20% - Accent1 2 7 6 7 2" xfId="15546" xr:uid="{00000000-0005-0000-0000-0000FD3B0000}"/>
    <cellStyle name="20% - Accent1 2 7 6 8" xfId="15547" xr:uid="{00000000-0005-0000-0000-0000FE3B0000}"/>
    <cellStyle name="20% - Accent1 2 7 6 8 2" xfId="15548" xr:uid="{00000000-0005-0000-0000-0000FF3B0000}"/>
    <cellStyle name="20% - Accent1 2 7 6 9" xfId="15549" xr:uid="{00000000-0005-0000-0000-0000003C0000}"/>
    <cellStyle name="20% - Accent1 2 7 7" xfId="15550" xr:uid="{00000000-0005-0000-0000-0000013C0000}"/>
    <cellStyle name="20% - Accent1 2 7 7 2" xfId="15551" xr:uid="{00000000-0005-0000-0000-0000023C0000}"/>
    <cellStyle name="20% - Accent1 2 7 7 2 2" xfId="15552" xr:uid="{00000000-0005-0000-0000-0000033C0000}"/>
    <cellStyle name="20% - Accent1 2 7 7 2 2 2" xfId="15553" xr:uid="{00000000-0005-0000-0000-0000043C0000}"/>
    <cellStyle name="20% - Accent1 2 7 7 2 3" xfId="15554" xr:uid="{00000000-0005-0000-0000-0000053C0000}"/>
    <cellStyle name="20% - Accent1 2 7 7 3" xfId="15555" xr:uid="{00000000-0005-0000-0000-0000063C0000}"/>
    <cellStyle name="20% - Accent1 2 7 7 3 2" xfId="15556" xr:uid="{00000000-0005-0000-0000-0000073C0000}"/>
    <cellStyle name="20% - Accent1 2 7 7 4" xfId="15557" xr:uid="{00000000-0005-0000-0000-0000083C0000}"/>
    <cellStyle name="20% - Accent1 2 7 8" xfId="15558" xr:uid="{00000000-0005-0000-0000-0000093C0000}"/>
    <cellStyle name="20% - Accent1 2 7 8 2" xfId="15559" xr:uid="{00000000-0005-0000-0000-00000A3C0000}"/>
    <cellStyle name="20% - Accent1 2 7 8 2 2" xfId="15560" xr:uid="{00000000-0005-0000-0000-00000B3C0000}"/>
    <cellStyle name="20% - Accent1 2 7 8 2 2 2" xfId="15561" xr:uid="{00000000-0005-0000-0000-00000C3C0000}"/>
    <cellStyle name="20% - Accent1 2 7 8 2 3" xfId="15562" xr:uid="{00000000-0005-0000-0000-00000D3C0000}"/>
    <cellStyle name="20% - Accent1 2 7 8 3" xfId="15563" xr:uid="{00000000-0005-0000-0000-00000E3C0000}"/>
    <cellStyle name="20% - Accent1 2 7 8 3 2" xfId="15564" xr:uid="{00000000-0005-0000-0000-00000F3C0000}"/>
    <cellStyle name="20% - Accent1 2 7 8 4" xfId="15565" xr:uid="{00000000-0005-0000-0000-0000103C0000}"/>
    <cellStyle name="20% - Accent1 2 7 9" xfId="15566" xr:uid="{00000000-0005-0000-0000-0000113C0000}"/>
    <cellStyle name="20% - Accent1 2 7 9 2" xfId="15567" xr:uid="{00000000-0005-0000-0000-0000123C0000}"/>
    <cellStyle name="20% - Accent1 2 7 9 2 2" xfId="15568" xr:uid="{00000000-0005-0000-0000-0000133C0000}"/>
    <cellStyle name="20% - Accent1 2 7 9 2 2 2" xfId="15569" xr:uid="{00000000-0005-0000-0000-0000143C0000}"/>
    <cellStyle name="20% - Accent1 2 7 9 2 3" xfId="15570" xr:uid="{00000000-0005-0000-0000-0000153C0000}"/>
    <cellStyle name="20% - Accent1 2 7 9 3" xfId="15571" xr:uid="{00000000-0005-0000-0000-0000163C0000}"/>
    <cellStyle name="20% - Accent1 2 7 9 3 2" xfId="15572" xr:uid="{00000000-0005-0000-0000-0000173C0000}"/>
    <cellStyle name="20% - Accent1 2 7 9 4" xfId="15573" xr:uid="{00000000-0005-0000-0000-0000183C0000}"/>
    <cellStyle name="20% - Accent1 2 8" xfId="15574" xr:uid="{00000000-0005-0000-0000-0000193C0000}"/>
    <cellStyle name="20% - Accent1 2 8 10" xfId="15575" xr:uid="{00000000-0005-0000-0000-00001A3C0000}"/>
    <cellStyle name="20% - Accent1 2 8 10 2" xfId="15576" xr:uid="{00000000-0005-0000-0000-00001B3C0000}"/>
    <cellStyle name="20% - Accent1 2 8 11" xfId="15577" xr:uid="{00000000-0005-0000-0000-00001C3C0000}"/>
    <cellStyle name="20% - Accent1 2 8 11 2" xfId="15578" xr:uid="{00000000-0005-0000-0000-00001D3C0000}"/>
    <cellStyle name="20% - Accent1 2 8 12" xfId="15579" xr:uid="{00000000-0005-0000-0000-00001E3C0000}"/>
    <cellStyle name="20% - Accent1 2 8 2" xfId="15580" xr:uid="{00000000-0005-0000-0000-00001F3C0000}"/>
    <cellStyle name="20% - Accent1 2 8 2 10" xfId="15581" xr:uid="{00000000-0005-0000-0000-0000203C0000}"/>
    <cellStyle name="20% - Accent1 2 8 2 10 2" xfId="15582" xr:uid="{00000000-0005-0000-0000-0000213C0000}"/>
    <cellStyle name="20% - Accent1 2 8 2 11" xfId="15583" xr:uid="{00000000-0005-0000-0000-0000223C0000}"/>
    <cellStyle name="20% - Accent1 2 8 2 2" xfId="15584" xr:uid="{00000000-0005-0000-0000-0000233C0000}"/>
    <cellStyle name="20% - Accent1 2 8 2 2 2" xfId="15585" xr:uid="{00000000-0005-0000-0000-0000243C0000}"/>
    <cellStyle name="20% - Accent1 2 8 2 2 2 2" xfId="15586" xr:uid="{00000000-0005-0000-0000-0000253C0000}"/>
    <cellStyle name="20% - Accent1 2 8 2 2 2 2 2" xfId="15587" xr:uid="{00000000-0005-0000-0000-0000263C0000}"/>
    <cellStyle name="20% - Accent1 2 8 2 2 2 2 2 2" xfId="15588" xr:uid="{00000000-0005-0000-0000-0000273C0000}"/>
    <cellStyle name="20% - Accent1 2 8 2 2 2 2 3" xfId="15589" xr:uid="{00000000-0005-0000-0000-0000283C0000}"/>
    <cellStyle name="20% - Accent1 2 8 2 2 2 3" xfId="15590" xr:uid="{00000000-0005-0000-0000-0000293C0000}"/>
    <cellStyle name="20% - Accent1 2 8 2 2 2 3 2" xfId="15591" xr:uid="{00000000-0005-0000-0000-00002A3C0000}"/>
    <cellStyle name="20% - Accent1 2 8 2 2 2 4" xfId="15592" xr:uid="{00000000-0005-0000-0000-00002B3C0000}"/>
    <cellStyle name="20% - Accent1 2 8 2 2 3" xfId="15593" xr:uid="{00000000-0005-0000-0000-00002C3C0000}"/>
    <cellStyle name="20% - Accent1 2 8 2 2 3 2" xfId="15594" xr:uid="{00000000-0005-0000-0000-00002D3C0000}"/>
    <cellStyle name="20% - Accent1 2 8 2 2 3 2 2" xfId="15595" xr:uid="{00000000-0005-0000-0000-00002E3C0000}"/>
    <cellStyle name="20% - Accent1 2 8 2 2 3 2 2 2" xfId="15596" xr:uid="{00000000-0005-0000-0000-00002F3C0000}"/>
    <cellStyle name="20% - Accent1 2 8 2 2 3 2 3" xfId="15597" xr:uid="{00000000-0005-0000-0000-0000303C0000}"/>
    <cellStyle name="20% - Accent1 2 8 2 2 3 3" xfId="15598" xr:uid="{00000000-0005-0000-0000-0000313C0000}"/>
    <cellStyle name="20% - Accent1 2 8 2 2 3 3 2" xfId="15599" xr:uid="{00000000-0005-0000-0000-0000323C0000}"/>
    <cellStyle name="20% - Accent1 2 8 2 2 3 4" xfId="15600" xr:uid="{00000000-0005-0000-0000-0000333C0000}"/>
    <cellStyle name="20% - Accent1 2 8 2 2 4" xfId="15601" xr:uid="{00000000-0005-0000-0000-0000343C0000}"/>
    <cellStyle name="20% - Accent1 2 8 2 2 4 2" xfId="15602" xr:uid="{00000000-0005-0000-0000-0000353C0000}"/>
    <cellStyle name="20% - Accent1 2 8 2 2 4 2 2" xfId="15603" xr:uid="{00000000-0005-0000-0000-0000363C0000}"/>
    <cellStyle name="20% - Accent1 2 8 2 2 4 2 2 2" xfId="15604" xr:uid="{00000000-0005-0000-0000-0000373C0000}"/>
    <cellStyle name="20% - Accent1 2 8 2 2 4 2 3" xfId="15605" xr:uid="{00000000-0005-0000-0000-0000383C0000}"/>
    <cellStyle name="20% - Accent1 2 8 2 2 4 3" xfId="15606" xr:uid="{00000000-0005-0000-0000-0000393C0000}"/>
    <cellStyle name="20% - Accent1 2 8 2 2 4 3 2" xfId="15607" xr:uid="{00000000-0005-0000-0000-00003A3C0000}"/>
    <cellStyle name="20% - Accent1 2 8 2 2 4 4" xfId="15608" xr:uid="{00000000-0005-0000-0000-00003B3C0000}"/>
    <cellStyle name="20% - Accent1 2 8 2 2 5" xfId="15609" xr:uid="{00000000-0005-0000-0000-00003C3C0000}"/>
    <cellStyle name="20% - Accent1 2 8 2 2 5 2" xfId="15610" xr:uid="{00000000-0005-0000-0000-00003D3C0000}"/>
    <cellStyle name="20% - Accent1 2 8 2 2 5 2 2" xfId="15611" xr:uid="{00000000-0005-0000-0000-00003E3C0000}"/>
    <cellStyle name="20% - Accent1 2 8 2 2 5 3" xfId="15612" xr:uid="{00000000-0005-0000-0000-00003F3C0000}"/>
    <cellStyle name="20% - Accent1 2 8 2 2 6" xfId="15613" xr:uid="{00000000-0005-0000-0000-0000403C0000}"/>
    <cellStyle name="20% - Accent1 2 8 2 2 6 2" xfId="15614" xr:uid="{00000000-0005-0000-0000-0000413C0000}"/>
    <cellStyle name="20% - Accent1 2 8 2 2 6 2 2" xfId="15615" xr:uid="{00000000-0005-0000-0000-0000423C0000}"/>
    <cellStyle name="20% - Accent1 2 8 2 2 6 3" xfId="15616" xr:uid="{00000000-0005-0000-0000-0000433C0000}"/>
    <cellStyle name="20% - Accent1 2 8 2 2 7" xfId="15617" xr:uid="{00000000-0005-0000-0000-0000443C0000}"/>
    <cellStyle name="20% - Accent1 2 8 2 2 7 2" xfId="15618" xr:uid="{00000000-0005-0000-0000-0000453C0000}"/>
    <cellStyle name="20% - Accent1 2 8 2 2 8" xfId="15619" xr:uid="{00000000-0005-0000-0000-0000463C0000}"/>
    <cellStyle name="20% - Accent1 2 8 2 2 8 2" xfId="15620" xr:uid="{00000000-0005-0000-0000-0000473C0000}"/>
    <cellStyle name="20% - Accent1 2 8 2 2 9" xfId="15621" xr:uid="{00000000-0005-0000-0000-0000483C0000}"/>
    <cellStyle name="20% - Accent1 2 8 2 3" xfId="15622" xr:uid="{00000000-0005-0000-0000-0000493C0000}"/>
    <cellStyle name="20% - Accent1 2 8 2 3 2" xfId="15623" xr:uid="{00000000-0005-0000-0000-00004A3C0000}"/>
    <cellStyle name="20% - Accent1 2 8 2 3 2 2" xfId="15624" xr:uid="{00000000-0005-0000-0000-00004B3C0000}"/>
    <cellStyle name="20% - Accent1 2 8 2 3 2 2 2" xfId="15625" xr:uid="{00000000-0005-0000-0000-00004C3C0000}"/>
    <cellStyle name="20% - Accent1 2 8 2 3 2 2 2 2" xfId="15626" xr:uid="{00000000-0005-0000-0000-00004D3C0000}"/>
    <cellStyle name="20% - Accent1 2 8 2 3 2 2 3" xfId="15627" xr:uid="{00000000-0005-0000-0000-00004E3C0000}"/>
    <cellStyle name="20% - Accent1 2 8 2 3 2 3" xfId="15628" xr:uid="{00000000-0005-0000-0000-00004F3C0000}"/>
    <cellStyle name="20% - Accent1 2 8 2 3 2 3 2" xfId="15629" xr:uid="{00000000-0005-0000-0000-0000503C0000}"/>
    <cellStyle name="20% - Accent1 2 8 2 3 2 4" xfId="15630" xr:uid="{00000000-0005-0000-0000-0000513C0000}"/>
    <cellStyle name="20% - Accent1 2 8 2 3 3" xfId="15631" xr:uid="{00000000-0005-0000-0000-0000523C0000}"/>
    <cellStyle name="20% - Accent1 2 8 2 3 3 2" xfId="15632" xr:uid="{00000000-0005-0000-0000-0000533C0000}"/>
    <cellStyle name="20% - Accent1 2 8 2 3 3 2 2" xfId="15633" xr:uid="{00000000-0005-0000-0000-0000543C0000}"/>
    <cellStyle name="20% - Accent1 2 8 2 3 3 2 2 2" xfId="15634" xr:uid="{00000000-0005-0000-0000-0000553C0000}"/>
    <cellStyle name="20% - Accent1 2 8 2 3 3 2 3" xfId="15635" xr:uid="{00000000-0005-0000-0000-0000563C0000}"/>
    <cellStyle name="20% - Accent1 2 8 2 3 3 3" xfId="15636" xr:uid="{00000000-0005-0000-0000-0000573C0000}"/>
    <cellStyle name="20% - Accent1 2 8 2 3 3 3 2" xfId="15637" xr:uid="{00000000-0005-0000-0000-0000583C0000}"/>
    <cellStyle name="20% - Accent1 2 8 2 3 3 4" xfId="15638" xr:uid="{00000000-0005-0000-0000-0000593C0000}"/>
    <cellStyle name="20% - Accent1 2 8 2 3 4" xfId="15639" xr:uid="{00000000-0005-0000-0000-00005A3C0000}"/>
    <cellStyle name="20% - Accent1 2 8 2 3 4 2" xfId="15640" xr:uid="{00000000-0005-0000-0000-00005B3C0000}"/>
    <cellStyle name="20% - Accent1 2 8 2 3 4 2 2" xfId="15641" xr:uid="{00000000-0005-0000-0000-00005C3C0000}"/>
    <cellStyle name="20% - Accent1 2 8 2 3 4 2 2 2" xfId="15642" xr:uid="{00000000-0005-0000-0000-00005D3C0000}"/>
    <cellStyle name="20% - Accent1 2 8 2 3 4 2 3" xfId="15643" xr:uid="{00000000-0005-0000-0000-00005E3C0000}"/>
    <cellStyle name="20% - Accent1 2 8 2 3 4 3" xfId="15644" xr:uid="{00000000-0005-0000-0000-00005F3C0000}"/>
    <cellStyle name="20% - Accent1 2 8 2 3 4 3 2" xfId="15645" xr:uid="{00000000-0005-0000-0000-0000603C0000}"/>
    <cellStyle name="20% - Accent1 2 8 2 3 4 4" xfId="15646" xr:uid="{00000000-0005-0000-0000-0000613C0000}"/>
    <cellStyle name="20% - Accent1 2 8 2 3 5" xfId="15647" xr:uid="{00000000-0005-0000-0000-0000623C0000}"/>
    <cellStyle name="20% - Accent1 2 8 2 3 5 2" xfId="15648" xr:uid="{00000000-0005-0000-0000-0000633C0000}"/>
    <cellStyle name="20% - Accent1 2 8 2 3 5 2 2" xfId="15649" xr:uid="{00000000-0005-0000-0000-0000643C0000}"/>
    <cellStyle name="20% - Accent1 2 8 2 3 5 3" xfId="15650" xr:uid="{00000000-0005-0000-0000-0000653C0000}"/>
    <cellStyle name="20% - Accent1 2 8 2 3 6" xfId="15651" xr:uid="{00000000-0005-0000-0000-0000663C0000}"/>
    <cellStyle name="20% - Accent1 2 8 2 3 6 2" xfId="15652" xr:uid="{00000000-0005-0000-0000-0000673C0000}"/>
    <cellStyle name="20% - Accent1 2 8 2 3 6 2 2" xfId="15653" xr:uid="{00000000-0005-0000-0000-0000683C0000}"/>
    <cellStyle name="20% - Accent1 2 8 2 3 6 3" xfId="15654" xr:uid="{00000000-0005-0000-0000-0000693C0000}"/>
    <cellStyle name="20% - Accent1 2 8 2 3 7" xfId="15655" xr:uid="{00000000-0005-0000-0000-00006A3C0000}"/>
    <cellStyle name="20% - Accent1 2 8 2 3 7 2" xfId="15656" xr:uid="{00000000-0005-0000-0000-00006B3C0000}"/>
    <cellStyle name="20% - Accent1 2 8 2 3 8" xfId="15657" xr:uid="{00000000-0005-0000-0000-00006C3C0000}"/>
    <cellStyle name="20% - Accent1 2 8 2 3 8 2" xfId="15658" xr:uid="{00000000-0005-0000-0000-00006D3C0000}"/>
    <cellStyle name="20% - Accent1 2 8 2 3 9" xfId="15659" xr:uid="{00000000-0005-0000-0000-00006E3C0000}"/>
    <cellStyle name="20% - Accent1 2 8 2 4" xfId="15660" xr:uid="{00000000-0005-0000-0000-00006F3C0000}"/>
    <cellStyle name="20% - Accent1 2 8 2 4 2" xfId="15661" xr:uid="{00000000-0005-0000-0000-0000703C0000}"/>
    <cellStyle name="20% - Accent1 2 8 2 4 2 2" xfId="15662" xr:uid="{00000000-0005-0000-0000-0000713C0000}"/>
    <cellStyle name="20% - Accent1 2 8 2 4 2 2 2" xfId="15663" xr:uid="{00000000-0005-0000-0000-0000723C0000}"/>
    <cellStyle name="20% - Accent1 2 8 2 4 2 3" xfId="15664" xr:uid="{00000000-0005-0000-0000-0000733C0000}"/>
    <cellStyle name="20% - Accent1 2 8 2 4 3" xfId="15665" xr:uid="{00000000-0005-0000-0000-0000743C0000}"/>
    <cellStyle name="20% - Accent1 2 8 2 4 3 2" xfId="15666" xr:uid="{00000000-0005-0000-0000-0000753C0000}"/>
    <cellStyle name="20% - Accent1 2 8 2 4 4" xfId="15667" xr:uid="{00000000-0005-0000-0000-0000763C0000}"/>
    <cellStyle name="20% - Accent1 2 8 2 5" xfId="15668" xr:uid="{00000000-0005-0000-0000-0000773C0000}"/>
    <cellStyle name="20% - Accent1 2 8 2 5 2" xfId="15669" xr:uid="{00000000-0005-0000-0000-0000783C0000}"/>
    <cellStyle name="20% - Accent1 2 8 2 5 2 2" xfId="15670" xr:uid="{00000000-0005-0000-0000-0000793C0000}"/>
    <cellStyle name="20% - Accent1 2 8 2 5 2 2 2" xfId="15671" xr:uid="{00000000-0005-0000-0000-00007A3C0000}"/>
    <cellStyle name="20% - Accent1 2 8 2 5 2 3" xfId="15672" xr:uid="{00000000-0005-0000-0000-00007B3C0000}"/>
    <cellStyle name="20% - Accent1 2 8 2 5 3" xfId="15673" xr:uid="{00000000-0005-0000-0000-00007C3C0000}"/>
    <cellStyle name="20% - Accent1 2 8 2 5 3 2" xfId="15674" xr:uid="{00000000-0005-0000-0000-00007D3C0000}"/>
    <cellStyle name="20% - Accent1 2 8 2 5 4" xfId="15675" xr:uid="{00000000-0005-0000-0000-00007E3C0000}"/>
    <cellStyle name="20% - Accent1 2 8 2 6" xfId="15676" xr:uid="{00000000-0005-0000-0000-00007F3C0000}"/>
    <cellStyle name="20% - Accent1 2 8 2 6 2" xfId="15677" xr:uid="{00000000-0005-0000-0000-0000803C0000}"/>
    <cellStyle name="20% - Accent1 2 8 2 6 2 2" xfId="15678" xr:uid="{00000000-0005-0000-0000-0000813C0000}"/>
    <cellStyle name="20% - Accent1 2 8 2 6 2 2 2" xfId="15679" xr:uid="{00000000-0005-0000-0000-0000823C0000}"/>
    <cellStyle name="20% - Accent1 2 8 2 6 2 3" xfId="15680" xr:uid="{00000000-0005-0000-0000-0000833C0000}"/>
    <cellStyle name="20% - Accent1 2 8 2 6 3" xfId="15681" xr:uid="{00000000-0005-0000-0000-0000843C0000}"/>
    <cellStyle name="20% - Accent1 2 8 2 6 3 2" xfId="15682" xr:uid="{00000000-0005-0000-0000-0000853C0000}"/>
    <cellStyle name="20% - Accent1 2 8 2 6 4" xfId="15683" xr:uid="{00000000-0005-0000-0000-0000863C0000}"/>
    <cellStyle name="20% - Accent1 2 8 2 7" xfId="15684" xr:uid="{00000000-0005-0000-0000-0000873C0000}"/>
    <cellStyle name="20% - Accent1 2 8 2 7 2" xfId="15685" xr:uid="{00000000-0005-0000-0000-0000883C0000}"/>
    <cellStyle name="20% - Accent1 2 8 2 7 2 2" xfId="15686" xr:uid="{00000000-0005-0000-0000-0000893C0000}"/>
    <cellStyle name="20% - Accent1 2 8 2 7 3" xfId="15687" xr:uid="{00000000-0005-0000-0000-00008A3C0000}"/>
    <cellStyle name="20% - Accent1 2 8 2 8" xfId="15688" xr:uid="{00000000-0005-0000-0000-00008B3C0000}"/>
    <cellStyle name="20% - Accent1 2 8 2 8 2" xfId="15689" xr:uid="{00000000-0005-0000-0000-00008C3C0000}"/>
    <cellStyle name="20% - Accent1 2 8 2 8 2 2" xfId="15690" xr:uid="{00000000-0005-0000-0000-00008D3C0000}"/>
    <cellStyle name="20% - Accent1 2 8 2 8 3" xfId="15691" xr:uid="{00000000-0005-0000-0000-00008E3C0000}"/>
    <cellStyle name="20% - Accent1 2 8 2 9" xfId="15692" xr:uid="{00000000-0005-0000-0000-00008F3C0000}"/>
    <cellStyle name="20% - Accent1 2 8 2 9 2" xfId="15693" xr:uid="{00000000-0005-0000-0000-0000903C0000}"/>
    <cellStyle name="20% - Accent1 2 8 3" xfId="15694" xr:uid="{00000000-0005-0000-0000-0000913C0000}"/>
    <cellStyle name="20% - Accent1 2 8 3 2" xfId="15695" xr:uid="{00000000-0005-0000-0000-0000923C0000}"/>
    <cellStyle name="20% - Accent1 2 8 3 2 2" xfId="15696" xr:uid="{00000000-0005-0000-0000-0000933C0000}"/>
    <cellStyle name="20% - Accent1 2 8 3 2 2 2" xfId="15697" xr:uid="{00000000-0005-0000-0000-0000943C0000}"/>
    <cellStyle name="20% - Accent1 2 8 3 2 2 2 2" xfId="15698" xr:uid="{00000000-0005-0000-0000-0000953C0000}"/>
    <cellStyle name="20% - Accent1 2 8 3 2 2 3" xfId="15699" xr:uid="{00000000-0005-0000-0000-0000963C0000}"/>
    <cellStyle name="20% - Accent1 2 8 3 2 3" xfId="15700" xr:uid="{00000000-0005-0000-0000-0000973C0000}"/>
    <cellStyle name="20% - Accent1 2 8 3 2 3 2" xfId="15701" xr:uid="{00000000-0005-0000-0000-0000983C0000}"/>
    <cellStyle name="20% - Accent1 2 8 3 2 4" xfId="15702" xr:uid="{00000000-0005-0000-0000-0000993C0000}"/>
    <cellStyle name="20% - Accent1 2 8 3 3" xfId="15703" xr:uid="{00000000-0005-0000-0000-00009A3C0000}"/>
    <cellStyle name="20% - Accent1 2 8 3 3 2" xfId="15704" xr:uid="{00000000-0005-0000-0000-00009B3C0000}"/>
    <cellStyle name="20% - Accent1 2 8 3 3 2 2" xfId="15705" xr:uid="{00000000-0005-0000-0000-00009C3C0000}"/>
    <cellStyle name="20% - Accent1 2 8 3 3 2 2 2" xfId="15706" xr:uid="{00000000-0005-0000-0000-00009D3C0000}"/>
    <cellStyle name="20% - Accent1 2 8 3 3 2 3" xfId="15707" xr:uid="{00000000-0005-0000-0000-00009E3C0000}"/>
    <cellStyle name="20% - Accent1 2 8 3 3 3" xfId="15708" xr:uid="{00000000-0005-0000-0000-00009F3C0000}"/>
    <cellStyle name="20% - Accent1 2 8 3 3 3 2" xfId="15709" xr:uid="{00000000-0005-0000-0000-0000A03C0000}"/>
    <cellStyle name="20% - Accent1 2 8 3 3 4" xfId="15710" xr:uid="{00000000-0005-0000-0000-0000A13C0000}"/>
    <cellStyle name="20% - Accent1 2 8 3 4" xfId="15711" xr:uid="{00000000-0005-0000-0000-0000A23C0000}"/>
    <cellStyle name="20% - Accent1 2 8 3 4 2" xfId="15712" xr:uid="{00000000-0005-0000-0000-0000A33C0000}"/>
    <cellStyle name="20% - Accent1 2 8 3 4 2 2" xfId="15713" xr:uid="{00000000-0005-0000-0000-0000A43C0000}"/>
    <cellStyle name="20% - Accent1 2 8 3 4 2 2 2" xfId="15714" xr:uid="{00000000-0005-0000-0000-0000A53C0000}"/>
    <cellStyle name="20% - Accent1 2 8 3 4 2 3" xfId="15715" xr:uid="{00000000-0005-0000-0000-0000A63C0000}"/>
    <cellStyle name="20% - Accent1 2 8 3 4 3" xfId="15716" xr:uid="{00000000-0005-0000-0000-0000A73C0000}"/>
    <cellStyle name="20% - Accent1 2 8 3 4 3 2" xfId="15717" xr:uid="{00000000-0005-0000-0000-0000A83C0000}"/>
    <cellStyle name="20% - Accent1 2 8 3 4 4" xfId="15718" xr:uid="{00000000-0005-0000-0000-0000A93C0000}"/>
    <cellStyle name="20% - Accent1 2 8 3 5" xfId="15719" xr:uid="{00000000-0005-0000-0000-0000AA3C0000}"/>
    <cellStyle name="20% - Accent1 2 8 3 5 2" xfId="15720" xr:uid="{00000000-0005-0000-0000-0000AB3C0000}"/>
    <cellStyle name="20% - Accent1 2 8 3 5 2 2" xfId="15721" xr:uid="{00000000-0005-0000-0000-0000AC3C0000}"/>
    <cellStyle name="20% - Accent1 2 8 3 5 3" xfId="15722" xr:uid="{00000000-0005-0000-0000-0000AD3C0000}"/>
    <cellStyle name="20% - Accent1 2 8 3 6" xfId="15723" xr:uid="{00000000-0005-0000-0000-0000AE3C0000}"/>
    <cellStyle name="20% - Accent1 2 8 3 6 2" xfId="15724" xr:uid="{00000000-0005-0000-0000-0000AF3C0000}"/>
    <cellStyle name="20% - Accent1 2 8 3 6 2 2" xfId="15725" xr:uid="{00000000-0005-0000-0000-0000B03C0000}"/>
    <cellStyle name="20% - Accent1 2 8 3 6 3" xfId="15726" xr:uid="{00000000-0005-0000-0000-0000B13C0000}"/>
    <cellStyle name="20% - Accent1 2 8 3 7" xfId="15727" xr:uid="{00000000-0005-0000-0000-0000B23C0000}"/>
    <cellStyle name="20% - Accent1 2 8 3 7 2" xfId="15728" xr:uid="{00000000-0005-0000-0000-0000B33C0000}"/>
    <cellStyle name="20% - Accent1 2 8 3 8" xfId="15729" xr:uid="{00000000-0005-0000-0000-0000B43C0000}"/>
    <cellStyle name="20% - Accent1 2 8 3 8 2" xfId="15730" xr:uid="{00000000-0005-0000-0000-0000B53C0000}"/>
    <cellStyle name="20% - Accent1 2 8 3 9" xfId="15731" xr:uid="{00000000-0005-0000-0000-0000B63C0000}"/>
    <cellStyle name="20% - Accent1 2 8 4" xfId="15732" xr:uid="{00000000-0005-0000-0000-0000B73C0000}"/>
    <cellStyle name="20% - Accent1 2 8 4 2" xfId="15733" xr:uid="{00000000-0005-0000-0000-0000B83C0000}"/>
    <cellStyle name="20% - Accent1 2 8 4 2 2" xfId="15734" xr:uid="{00000000-0005-0000-0000-0000B93C0000}"/>
    <cellStyle name="20% - Accent1 2 8 4 2 2 2" xfId="15735" xr:uid="{00000000-0005-0000-0000-0000BA3C0000}"/>
    <cellStyle name="20% - Accent1 2 8 4 2 2 2 2" xfId="15736" xr:uid="{00000000-0005-0000-0000-0000BB3C0000}"/>
    <cellStyle name="20% - Accent1 2 8 4 2 2 3" xfId="15737" xr:uid="{00000000-0005-0000-0000-0000BC3C0000}"/>
    <cellStyle name="20% - Accent1 2 8 4 2 3" xfId="15738" xr:uid="{00000000-0005-0000-0000-0000BD3C0000}"/>
    <cellStyle name="20% - Accent1 2 8 4 2 3 2" xfId="15739" xr:uid="{00000000-0005-0000-0000-0000BE3C0000}"/>
    <cellStyle name="20% - Accent1 2 8 4 2 4" xfId="15740" xr:uid="{00000000-0005-0000-0000-0000BF3C0000}"/>
    <cellStyle name="20% - Accent1 2 8 4 3" xfId="15741" xr:uid="{00000000-0005-0000-0000-0000C03C0000}"/>
    <cellStyle name="20% - Accent1 2 8 4 3 2" xfId="15742" xr:uid="{00000000-0005-0000-0000-0000C13C0000}"/>
    <cellStyle name="20% - Accent1 2 8 4 3 2 2" xfId="15743" xr:uid="{00000000-0005-0000-0000-0000C23C0000}"/>
    <cellStyle name="20% - Accent1 2 8 4 3 2 2 2" xfId="15744" xr:uid="{00000000-0005-0000-0000-0000C33C0000}"/>
    <cellStyle name="20% - Accent1 2 8 4 3 2 3" xfId="15745" xr:uid="{00000000-0005-0000-0000-0000C43C0000}"/>
    <cellStyle name="20% - Accent1 2 8 4 3 3" xfId="15746" xr:uid="{00000000-0005-0000-0000-0000C53C0000}"/>
    <cellStyle name="20% - Accent1 2 8 4 3 3 2" xfId="15747" xr:uid="{00000000-0005-0000-0000-0000C63C0000}"/>
    <cellStyle name="20% - Accent1 2 8 4 3 4" xfId="15748" xr:uid="{00000000-0005-0000-0000-0000C73C0000}"/>
    <cellStyle name="20% - Accent1 2 8 4 4" xfId="15749" xr:uid="{00000000-0005-0000-0000-0000C83C0000}"/>
    <cellStyle name="20% - Accent1 2 8 4 4 2" xfId="15750" xr:uid="{00000000-0005-0000-0000-0000C93C0000}"/>
    <cellStyle name="20% - Accent1 2 8 4 4 2 2" xfId="15751" xr:uid="{00000000-0005-0000-0000-0000CA3C0000}"/>
    <cellStyle name="20% - Accent1 2 8 4 4 2 2 2" xfId="15752" xr:uid="{00000000-0005-0000-0000-0000CB3C0000}"/>
    <cellStyle name="20% - Accent1 2 8 4 4 2 3" xfId="15753" xr:uid="{00000000-0005-0000-0000-0000CC3C0000}"/>
    <cellStyle name="20% - Accent1 2 8 4 4 3" xfId="15754" xr:uid="{00000000-0005-0000-0000-0000CD3C0000}"/>
    <cellStyle name="20% - Accent1 2 8 4 4 3 2" xfId="15755" xr:uid="{00000000-0005-0000-0000-0000CE3C0000}"/>
    <cellStyle name="20% - Accent1 2 8 4 4 4" xfId="15756" xr:uid="{00000000-0005-0000-0000-0000CF3C0000}"/>
    <cellStyle name="20% - Accent1 2 8 4 5" xfId="15757" xr:uid="{00000000-0005-0000-0000-0000D03C0000}"/>
    <cellStyle name="20% - Accent1 2 8 4 5 2" xfId="15758" xr:uid="{00000000-0005-0000-0000-0000D13C0000}"/>
    <cellStyle name="20% - Accent1 2 8 4 5 2 2" xfId="15759" xr:uid="{00000000-0005-0000-0000-0000D23C0000}"/>
    <cellStyle name="20% - Accent1 2 8 4 5 3" xfId="15760" xr:uid="{00000000-0005-0000-0000-0000D33C0000}"/>
    <cellStyle name="20% - Accent1 2 8 4 6" xfId="15761" xr:uid="{00000000-0005-0000-0000-0000D43C0000}"/>
    <cellStyle name="20% - Accent1 2 8 4 6 2" xfId="15762" xr:uid="{00000000-0005-0000-0000-0000D53C0000}"/>
    <cellStyle name="20% - Accent1 2 8 4 6 2 2" xfId="15763" xr:uid="{00000000-0005-0000-0000-0000D63C0000}"/>
    <cellStyle name="20% - Accent1 2 8 4 6 3" xfId="15764" xr:uid="{00000000-0005-0000-0000-0000D73C0000}"/>
    <cellStyle name="20% - Accent1 2 8 4 7" xfId="15765" xr:uid="{00000000-0005-0000-0000-0000D83C0000}"/>
    <cellStyle name="20% - Accent1 2 8 4 7 2" xfId="15766" xr:uid="{00000000-0005-0000-0000-0000D93C0000}"/>
    <cellStyle name="20% - Accent1 2 8 4 8" xfId="15767" xr:uid="{00000000-0005-0000-0000-0000DA3C0000}"/>
    <cellStyle name="20% - Accent1 2 8 4 8 2" xfId="15768" xr:uid="{00000000-0005-0000-0000-0000DB3C0000}"/>
    <cellStyle name="20% - Accent1 2 8 4 9" xfId="15769" xr:uid="{00000000-0005-0000-0000-0000DC3C0000}"/>
    <cellStyle name="20% - Accent1 2 8 5" xfId="15770" xr:uid="{00000000-0005-0000-0000-0000DD3C0000}"/>
    <cellStyle name="20% - Accent1 2 8 5 2" xfId="15771" xr:uid="{00000000-0005-0000-0000-0000DE3C0000}"/>
    <cellStyle name="20% - Accent1 2 8 5 2 2" xfId="15772" xr:uid="{00000000-0005-0000-0000-0000DF3C0000}"/>
    <cellStyle name="20% - Accent1 2 8 5 2 2 2" xfId="15773" xr:uid="{00000000-0005-0000-0000-0000E03C0000}"/>
    <cellStyle name="20% - Accent1 2 8 5 2 3" xfId="15774" xr:uid="{00000000-0005-0000-0000-0000E13C0000}"/>
    <cellStyle name="20% - Accent1 2 8 5 3" xfId="15775" xr:uid="{00000000-0005-0000-0000-0000E23C0000}"/>
    <cellStyle name="20% - Accent1 2 8 5 3 2" xfId="15776" xr:uid="{00000000-0005-0000-0000-0000E33C0000}"/>
    <cellStyle name="20% - Accent1 2 8 5 4" xfId="15777" xr:uid="{00000000-0005-0000-0000-0000E43C0000}"/>
    <cellStyle name="20% - Accent1 2 8 6" xfId="15778" xr:uid="{00000000-0005-0000-0000-0000E53C0000}"/>
    <cellStyle name="20% - Accent1 2 8 6 2" xfId="15779" xr:uid="{00000000-0005-0000-0000-0000E63C0000}"/>
    <cellStyle name="20% - Accent1 2 8 6 2 2" xfId="15780" xr:uid="{00000000-0005-0000-0000-0000E73C0000}"/>
    <cellStyle name="20% - Accent1 2 8 6 2 2 2" xfId="15781" xr:uid="{00000000-0005-0000-0000-0000E83C0000}"/>
    <cellStyle name="20% - Accent1 2 8 6 2 3" xfId="15782" xr:uid="{00000000-0005-0000-0000-0000E93C0000}"/>
    <cellStyle name="20% - Accent1 2 8 6 3" xfId="15783" xr:uid="{00000000-0005-0000-0000-0000EA3C0000}"/>
    <cellStyle name="20% - Accent1 2 8 6 3 2" xfId="15784" xr:uid="{00000000-0005-0000-0000-0000EB3C0000}"/>
    <cellStyle name="20% - Accent1 2 8 6 4" xfId="15785" xr:uid="{00000000-0005-0000-0000-0000EC3C0000}"/>
    <cellStyle name="20% - Accent1 2 8 7" xfId="15786" xr:uid="{00000000-0005-0000-0000-0000ED3C0000}"/>
    <cellStyle name="20% - Accent1 2 8 7 2" xfId="15787" xr:uid="{00000000-0005-0000-0000-0000EE3C0000}"/>
    <cellStyle name="20% - Accent1 2 8 7 2 2" xfId="15788" xr:uid="{00000000-0005-0000-0000-0000EF3C0000}"/>
    <cellStyle name="20% - Accent1 2 8 7 2 2 2" xfId="15789" xr:uid="{00000000-0005-0000-0000-0000F03C0000}"/>
    <cellStyle name="20% - Accent1 2 8 7 2 3" xfId="15790" xr:uid="{00000000-0005-0000-0000-0000F13C0000}"/>
    <cellStyle name="20% - Accent1 2 8 7 3" xfId="15791" xr:uid="{00000000-0005-0000-0000-0000F23C0000}"/>
    <cellStyle name="20% - Accent1 2 8 7 3 2" xfId="15792" xr:uid="{00000000-0005-0000-0000-0000F33C0000}"/>
    <cellStyle name="20% - Accent1 2 8 7 4" xfId="15793" xr:uid="{00000000-0005-0000-0000-0000F43C0000}"/>
    <cellStyle name="20% - Accent1 2 8 8" xfId="15794" xr:uid="{00000000-0005-0000-0000-0000F53C0000}"/>
    <cellStyle name="20% - Accent1 2 8 8 2" xfId="15795" xr:uid="{00000000-0005-0000-0000-0000F63C0000}"/>
    <cellStyle name="20% - Accent1 2 8 8 2 2" xfId="15796" xr:uid="{00000000-0005-0000-0000-0000F73C0000}"/>
    <cellStyle name="20% - Accent1 2 8 8 3" xfId="15797" xr:uid="{00000000-0005-0000-0000-0000F83C0000}"/>
    <cellStyle name="20% - Accent1 2 8 9" xfId="15798" xr:uid="{00000000-0005-0000-0000-0000F93C0000}"/>
    <cellStyle name="20% - Accent1 2 8 9 2" xfId="15799" xr:uid="{00000000-0005-0000-0000-0000FA3C0000}"/>
    <cellStyle name="20% - Accent1 2 8 9 2 2" xfId="15800" xr:uid="{00000000-0005-0000-0000-0000FB3C0000}"/>
    <cellStyle name="20% - Accent1 2 8 9 3" xfId="15801" xr:uid="{00000000-0005-0000-0000-0000FC3C0000}"/>
    <cellStyle name="20% - Accent1 2 9" xfId="15802" xr:uid="{00000000-0005-0000-0000-0000FD3C0000}"/>
    <cellStyle name="20% - Accent1 2 9 10" xfId="15803" xr:uid="{00000000-0005-0000-0000-0000FE3C0000}"/>
    <cellStyle name="20% - Accent1 2 9 10 2" xfId="15804" xr:uid="{00000000-0005-0000-0000-0000FF3C0000}"/>
    <cellStyle name="20% - Accent1 2 9 11" xfId="15805" xr:uid="{00000000-0005-0000-0000-0000003D0000}"/>
    <cellStyle name="20% - Accent1 2 9 2" xfId="15806" xr:uid="{00000000-0005-0000-0000-0000013D0000}"/>
    <cellStyle name="20% - Accent1 2 9 2 2" xfId="15807" xr:uid="{00000000-0005-0000-0000-0000023D0000}"/>
    <cellStyle name="20% - Accent1 2 9 2 2 2" xfId="15808" xr:uid="{00000000-0005-0000-0000-0000033D0000}"/>
    <cellStyle name="20% - Accent1 2 9 2 2 2 2" xfId="15809" xr:uid="{00000000-0005-0000-0000-0000043D0000}"/>
    <cellStyle name="20% - Accent1 2 9 2 2 2 2 2" xfId="15810" xr:uid="{00000000-0005-0000-0000-0000053D0000}"/>
    <cellStyle name="20% - Accent1 2 9 2 2 2 3" xfId="15811" xr:uid="{00000000-0005-0000-0000-0000063D0000}"/>
    <cellStyle name="20% - Accent1 2 9 2 2 3" xfId="15812" xr:uid="{00000000-0005-0000-0000-0000073D0000}"/>
    <cellStyle name="20% - Accent1 2 9 2 2 3 2" xfId="15813" xr:uid="{00000000-0005-0000-0000-0000083D0000}"/>
    <cellStyle name="20% - Accent1 2 9 2 2 4" xfId="15814" xr:uid="{00000000-0005-0000-0000-0000093D0000}"/>
    <cellStyle name="20% - Accent1 2 9 2 3" xfId="15815" xr:uid="{00000000-0005-0000-0000-00000A3D0000}"/>
    <cellStyle name="20% - Accent1 2 9 2 3 2" xfId="15816" xr:uid="{00000000-0005-0000-0000-00000B3D0000}"/>
    <cellStyle name="20% - Accent1 2 9 2 3 2 2" xfId="15817" xr:uid="{00000000-0005-0000-0000-00000C3D0000}"/>
    <cellStyle name="20% - Accent1 2 9 2 3 2 2 2" xfId="15818" xr:uid="{00000000-0005-0000-0000-00000D3D0000}"/>
    <cellStyle name="20% - Accent1 2 9 2 3 2 3" xfId="15819" xr:uid="{00000000-0005-0000-0000-00000E3D0000}"/>
    <cellStyle name="20% - Accent1 2 9 2 3 3" xfId="15820" xr:uid="{00000000-0005-0000-0000-00000F3D0000}"/>
    <cellStyle name="20% - Accent1 2 9 2 3 3 2" xfId="15821" xr:uid="{00000000-0005-0000-0000-0000103D0000}"/>
    <cellStyle name="20% - Accent1 2 9 2 3 4" xfId="15822" xr:uid="{00000000-0005-0000-0000-0000113D0000}"/>
    <cellStyle name="20% - Accent1 2 9 2 4" xfId="15823" xr:uid="{00000000-0005-0000-0000-0000123D0000}"/>
    <cellStyle name="20% - Accent1 2 9 2 4 2" xfId="15824" xr:uid="{00000000-0005-0000-0000-0000133D0000}"/>
    <cellStyle name="20% - Accent1 2 9 2 4 2 2" xfId="15825" xr:uid="{00000000-0005-0000-0000-0000143D0000}"/>
    <cellStyle name="20% - Accent1 2 9 2 4 2 2 2" xfId="15826" xr:uid="{00000000-0005-0000-0000-0000153D0000}"/>
    <cellStyle name="20% - Accent1 2 9 2 4 2 3" xfId="15827" xr:uid="{00000000-0005-0000-0000-0000163D0000}"/>
    <cellStyle name="20% - Accent1 2 9 2 4 3" xfId="15828" xr:uid="{00000000-0005-0000-0000-0000173D0000}"/>
    <cellStyle name="20% - Accent1 2 9 2 4 3 2" xfId="15829" xr:uid="{00000000-0005-0000-0000-0000183D0000}"/>
    <cellStyle name="20% - Accent1 2 9 2 4 4" xfId="15830" xr:uid="{00000000-0005-0000-0000-0000193D0000}"/>
    <cellStyle name="20% - Accent1 2 9 2 5" xfId="15831" xr:uid="{00000000-0005-0000-0000-00001A3D0000}"/>
    <cellStyle name="20% - Accent1 2 9 2 5 2" xfId="15832" xr:uid="{00000000-0005-0000-0000-00001B3D0000}"/>
    <cellStyle name="20% - Accent1 2 9 2 5 2 2" xfId="15833" xr:uid="{00000000-0005-0000-0000-00001C3D0000}"/>
    <cellStyle name="20% - Accent1 2 9 2 5 3" xfId="15834" xr:uid="{00000000-0005-0000-0000-00001D3D0000}"/>
    <cellStyle name="20% - Accent1 2 9 2 6" xfId="15835" xr:uid="{00000000-0005-0000-0000-00001E3D0000}"/>
    <cellStyle name="20% - Accent1 2 9 2 6 2" xfId="15836" xr:uid="{00000000-0005-0000-0000-00001F3D0000}"/>
    <cellStyle name="20% - Accent1 2 9 2 6 2 2" xfId="15837" xr:uid="{00000000-0005-0000-0000-0000203D0000}"/>
    <cellStyle name="20% - Accent1 2 9 2 6 3" xfId="15838" xr:uid="{00000000-0005-0000-0000-0000213D0000}"/>
    <cellStyle name="20% - Accent1 2 9 2 7" xfId="15839" xr:uid="{00000000-0005-0000-0000-0000223D0000}"/>
    <cellStyle name="20% - Accent1 2 9 2 7 2" xfId="15840" xr:uid="{00000000-0005-0000-0000-0000233D0000}"/>
    <cellStyle name="20% - Accent1 2 9 2 8" xfId="15841" xr:uid="{00000000-0005-0000-0000-0000243D0000}"/>
    <cellStyle name="20% - Accent1 2 9 2 8 2" xfId="15842" xr:uid="{00000000-0005-0000-0000-0000253D0000}"/>
    <cellStyle name="20% - Accent1 2 9 2 9" xfId="15843" xr:uid="{00000000-0005-0000-0000-0000263D0000}"/>
    <cellStyle name="20% - Accent1 2 9 3" xfId="15844" xr:uid="{00000000-0005-0000-0000-0000273D0000}"/>
    <cellStyle name="20% - Accent1 2 9 3 2" xfId="15845" xr:uid="{00000000-0005-0000-0000-0000283D0000}"/>
    <cellStyle name="20% - Accent1 2 9 3 2 2" xfId="15846" xr:uid="{00000000-0005-0000-0000-0000293D0000}"/>
    <cellStyle name="20% - Accent1 2 9 3 2 2 2" xfId="15847" xr:uid="{00000000-0005-0000-0000-00002A3D0000}"/>
    <cellStyle name="20% - Accent1 2 9 3 2 2 2 2" xfId="15848" xr:uid="{00000000-0005-0000-0000-00002B3D0000}"/>
    <cellStyle name="20% - Accent1 2 9 3 2 2 3" xfId="15849" xr:uid="{00000000-0005-0000-0000-00002C3D0000}"/>
    <cellStyle name="20% - Accent1 2 9 3 2 3" xfId="15850" xr:uid="{00000000-0005-0000-0000-00002D3D0000}"/>
    <cellStyle name="20% - Accent1 2 9 3 2 3 2" xfId="15851" xr:uid="{00000000-0005-0000-0000-00002E3D0000}"/>
    <cellStyle name="20% - Accent1 2 9 3 2 4" xfId="15852" xr:uid="{00000000-0005-0000-0000-00002F3D0000}"/>
    <cellStyle name="20% - Accent1 2 9 3 3" xfId="15853" xr:uid="{00000000-0005-0000-0000-0000303D0000}"/>
    <cellStyle name="20% - Accent1 2 9 3 3 2" xfId="15854" xr:uid="{00000000-0005-0000-0000-0000313D0000}"/>
    <cellStyle name="20% - Accent1 2 9 3 3 2 2" xfId="15855" xr:uid="{00000000-0005-0000-0000-0000323D0000}"/>
    <cellStyle name="20% - Accent1 2 9 3 3 2 2 2" xfId="15856" xr:uid="{00000000-0005-0000-0000-0000333D0000}"/>
    <cellStyle name="20% - Accent1 2 9 3 3 2 3" xfId="15857" xr:uid="{00000000-0005-0000-0000-0000343D0000}"/>
    <cellStyle name="20% - Accent1 2 9 3 3 3" xfId="15858" xr:uid="{00000000-0005-0000-0000-0000353D0000}"/>
    <cellStyle name="20% - Accent1 2 9 3 3 3 2" xfId="15859" xr:uid="{00000000-0005-0000-0000-0000363D0000}"/>
    <cellStyle name="20% - Accent1 2 9 3 3 4" xfId="15860" xr:uid="{00000000-0005-0000-0000-0000373D0000}"/>
    <cellStyle name="20% - Accent1 2 9 3 4" xfId="15861" xr:uid="{00000000-0005-0000-0000-0000383D0000}"/>
    <cellStyle name="20% - Accent1 2 9 3 4 2" xfId="15862" xr:uid="{00000000-0005-0000-0000-0000393D0000}"/>
    <cellStyle name="20% - Accent1 2 9 3 4 2 2" xfId="15863" xr:uid="{00000000-0005-0000-0000-00003A3D0000}"/>
    <cellStyle name="20% - Accent1 2 9 3 4 2 2 2" xfId="15864" xr:uid="{00000000-0005-0000-0000-00003B3D0000}"/>
    <cellStyle name="20% - Accent1 2 9 3 4 2 3" xfId="15865" xr:uid="{00000000-0005-0000-0000-00003C3D0000}"/>
    <cellStyle name="20% - Accent1 2 9 3 4 3" xfId="15866" xr:uid="{00000000-0005-0000-0000-00003D3D0000}"/>
    <cellStyle name="20% - Accent1 2 9 3 4 3 2" xfId="15867" xr:uid="{00000000-0005-0000-0000-00003E3D0000}"/>
    <cellStyle name="20% - Accent1 2 9 3 4 4" xfId="15868" xr:uid="{00000000-0005-0000-0000-00003F3D0000}"/>
    <cellStyle name="20% - Accent1 2 9 3 5" xfId="15869" xr:uid="{00000000-0005-0000-0000-0000403D0000}"/>
    <cellStyle name="20% - Accent1 2 9 3 5 2" xfId="15870" xr:uid="{00000000-0005-0000-0000-0000413D0000}"/>
    <cellStyle name="20% - Accent1 2 9 3 5 2 2" xfId="15871" xr:uid="{00000000-0005-0000-0000-0000423D0000}"/>
    <cellStyle name="20% - Accent1 2 9 3 5 3" xfId="15872" xr:uid="{00000000-0005-0000-0000-0000433D0000}"/>
    <cellStyle name="20% - Accent1 2 9 3 6" xfId="15873" xr:uid="{00000000-0005-0000-0000-0000443D0000}"/>
    <cellStyle name="20% - Accent1 2 9 3 6 2" xfId="15874" xr:uid="{00000000-0005-0000-0000-0000453D0000}"/>
    <cellStyle name="20% - Accent1 2 9 3 6 2 2" xfId="15875" xr:uid="{00000000-0005-0000-0000-0000463D0000}"/>
    <cellStyle name="20% - Accent1 2 9 3 6 3" xfId="15876" xr:uid="{00000000-0005-0000-0000-0000473D0000}"/>
    <cellStyle name="20% - Accent1 2 9 3 7" xfId="15877" xr:uid="{00000000-0005-0000-0000-0000483D0000}"/>
    <cellStyle name="20% - Accent1 2 9 3 7 2" xfId="15878" xr:uid="{00000000-0005-0000-0000-0000493D0000}"/>
    <cellStyle name="20% - Accent1 2 9 3 8" xfId="15879" xr:uid="{00000000-0005-0000-0000-00004A3D0000}"/>
    <cellStyle name="20% - Accent1 2 9 3 8 2" xfId="15880" xr:uid="{00000000-0005-0000-0000-00004B3D0000}"/>
    <cellStyle name="20% - Accent1 2 9 3 9" xfId="15881" xr:uid="{00000000-0005-0000-0000-00004C3D0000}"/>
    <cellStyle name="20% - Accent1 2 9 4" xfId="15882" xr:uid="{00000000-0005-0000-0000-00004D3D0000}"/>
    <cellStyle name="20% - Accent1 2 9 4 2" xfId="15883" xr:uid="{00000000-0005-0000-0000-00004E3D0000}"/>
    <cellStyle name="20% - Accent1 2 9 4 2 2" xfId="15884" xr:uid="{00000000-0005-0000-0000-00004F3D0000}"/>
    <cellStyle name="20% - Accent1 2 9 4 2 2 2" xfId="15885" xr:uid="{00000000-0005-0000-0000-0000503D0000}"/>
    <cellStyle name="20% - Accent1 2 9 4 2 3" xfId="15886" xr:uid="{00000000-0005-0000-0000-0000513D0000}"/>
    <cellStyle name="20% - Accent1 2 9 4 3" xfId="15887" xr:uid="{00000000-0005-0000-0000-0000523D0000}"/>
    <cellStyle name="20% - Accent1 2 9 4 3 2" xfId="15888" xr:uid="{00000000-0005-0000-0000-0000533D0000}"/>
    <cellStyle name="20% - Accent1 2 9 4 4" xfId="15889" xr:uid="{00000000-0005-0000-0000-0000543D0000}"/>
    <cellStyle name="20% - Accent1 2 9 5" xfId="15890" xr:uid="{00000000-0005-0000-0000-0000553D0000}"/>
    <cellStyle name="20% - Accent1 2 9 5 2" xfId="15891" xr:uid="{00000000-0005-0000-0000-0000563D0000}"/>
    <cellStyle name="20% - Accent1 2 9 5 2 2" xfId="15892" xr:uid="{00000000-0005-0000-0000-0000573D0000}"/>
    <cellStyle name="20% - Accent1 2 9 5 2 2 2" xfId="15893" xr:uid="{00000000-0005-0000-0000-0000583D0000}"/>
    <cellStyle name="20% - Accent1 2 9 5 2 3" xfId="15894" xr:uid="{00000000-0005-0000-0000-0000593D0000}"/>
    <cellStyle name="20% - Accent1 2 9 5 3" xfId="15895" xr:uid="{00000000-0005-0000-0000-00005A3D0000}"/>
    <cellStyle name="20% - Accent1 2 9 5 3 2" xfId="15896" xr:uid="{00000000-0005-0000-0000-00005B3D0000}"/>
    <cellStyle name="20% - Accent1 2 9 5 4" xfId="15897" xr:uid="{00000000-0005-0000-0000-00005C3D0000}"/>
    <cellStyle name="20% - Accent1 2 9 6" xfId="15898" xr:uid="{00000000-0005-0000-0000-00005D3D0000}"/>
    <cellStyle name="20% - Accent1 2 9 6 2" xfId="15899" xr:uid="{00000000-0005-0000-0000-00005E3D0000}"/>
    <cellStyle name="20% - Accent1 2 9 6 2 2" xfId="15900" xr:uid="{00000000-0005-0000-0000-00005F3D0000}"/>
    <cellStyle name="20% - Accent1 2 9 6 2 2 2" xfId="15901" xr:uid="{00000000-0005-0000-0000-0000603D0000}"/>
    <cellStyle name="20% - Accent1 2 9 6 2 3" xfId="15902" xr:uid="{00000000-0005-0000-0000-0000613D0000}"/>
    <cellStyle name="20% - Accent1 2 9 6 3" xfId="15903" xr:uid="{00000000-0005-0000-0000-0000623D0000}"/>
    <cellStyle name="20% - Accent1 2 9 6 3 2" xfId="15904" xr:uid="{00000000-0005-0000-0000-0000633D0000}"/>
    <cellStyle name="20% - Accent1 2 9 6 4" xfId="15905" xr:uid="{00000000-0005-0000-0000-0000643D0000}"/>
    <cellStyle name="20% - Accent1 2 9 7" xfId="15906" xr:uid="{00000000-0005-0000-0000-0000653D0000}"/>
    <cellStyle name="20% - Accent1 2 9 7 2" xfId="15907" xr:uid="{00000000-0005-0000-0000-0000663D0000}"/>
    <cellStyle name="20% - Accent1 2 9 7 2 2" xfId="15908" xr:uid="{00000000-0005-0000-0000-0000673D0000}"/>
    <cellStyle name="20% - Accent1 2 9 7 3" xfId="15909" xr:uid="{00000000-0005-0000-0000-0000683D0000}"/>
    <cellStyle name="20% - Accent1 2 9 8" xfId="15910" xr:uid="{00000000-0005-0000-0000-0000693D0000}"/>
    <cellStyle name="20% - Accent1 2 9 8 2" xfId="15911" xr:uid="{00000000-0005-0000-0000-00006A3D0000}"/>
    <cellStyle name="20% - Accent1 2 9 8 2 2" xfId="15912" xr:uid="{00000000-0005-0000-0000-00006B3D0000}"/>
    <cellStyle name="20% - Accent1 2 9 8 3" xfId="15913" xr:uid="{00000000-0005-0000-0000-00006C3D0000}"/>
    <cellStyle name="20% - Accent1 2 9 9" xfId="15914" xr:uid="{00000000-0005-0000-0000-00006D3D0000}"/>
    <cellStyle name="20% - Accent1 2 9 9 2" xfId="15915" xr:uid="{00000000-0005-0000-0000-00006E3D0000}"/>
    <cellStyle name="20% - Accent1 20" xfId="15916" xr:uid="{00000000-0005-0000-0000-00006F3D0000}"/>
    <cellStyle name="20% - Accent1 20 2" xfId="15917" xr:uid="{00000000-0005-0000-0000-0000703D0000}"/>
    <cellStyle name="20% - Accent1 20 2 2" xfId="15918" xr:uid="{00000000-0005-0000-0000-0000713D0000}"/>
    <cellStyle name="20% - Accent1 20 3" xfId="15919" xr:uid="{00000000-0005-0000-0000-0000723D0000}"/>
    <cellStyle name="20% - Accent1 21" xfId="15920" xr:uid="{00000000-0005-0000-0000-0000733D0000}"/>
    <cellStyle name="20% - Accent1 21 2" xfId="15921" xr:uid="{00000000-0005-0000-0000-0000743D0000}"/>
    <cellStyle name="20% - Accent1 22" xfId="15922" xr:uid="{00000000-0005-0000-0000-0000753D0000}"/>
    <cellStyle name="20% - Accent1 22 2" xfId="15923" xr:uid="{00000000-0005-0000-0000-0000763D0000}"/>
    <cellStyle name="20% - Accent1 23" xfId="15924" xr:uid="{00000000-0005-0000-0000-0000773D0000}"/>
    <cellStyle name="20% - Accent1 3" xfId="117" xr:uid="{00000000-0005-0000-0000-0000783D0000}"/>
    <cellStyle name="20% - Accent1 3 10" xfId="15925" xr:uid="{00000000-0005-0000-0000-0000793D0000}"/>
    <cellStyle name="20% - Accent1 3 10 10" xfId="15926" xr:uid="{00000000-0005-0000-0000-00007A3D0000}"/>
    <cellStyle name="20% - Accent1 3 10 10 2" xfId="15927" xr:uid="{00000000-0005-0000-0000-00007B3D0000}"/>
    <cellStyle name="20% - Accent1 3 10 11" xfId="15928" xr:uid="{00000000-0005-0000-0000-00007C3D0000}"/>
    <cellStyle name="20% - Accent1 3 10 2" xfId="15929" xr:uid="{00000000-0005-0000-0000-00007D3D0000}"/>
    <cellStyle name="20% - Accent1 3 10 2 2" xfId="15930" xr:uid="{00000000-0005-0000-0000-00007E3D0000}"/>
    <cellStyle name="20% - Accent1 3 10 2 2 2" xfId="15931" xr:uid="{00000000-0005-0000-0000-00007F3D0000}"/>
    <cellStyle name="20% - Accent1 3 10 2 2 2 2" xfId="15932" xr:uid="{00000000-0005-0000-0000-0000803D0000}"/>
    <cellStyle name="20% - Accent1 3 10 2 2 2 2 2" xfId="15933" xr:uid="{00000000-0005-0000-0000-0000813D0000}"/>
    <cellStyle name="20% - Accent1 3 10 2 2 2 3" xfId="15934" xr:uid="{00000000-0005-0000-0000-0000823D0000}"/>
    <cellStyle name="20% - Accent1 3 10 2 2 3" xfId="15935" xr:uid="{00000000-0005-0000-0000-0000833D0000}"/>
    <cellStyle name="20% - Accent1 3 10 2 2 3 2" xfId="15936" xr:uid="{00000000-0005-0000-0000-0000843D0000}"/>
    <cellStyle name="20% - Accent1 3 10 2 2 4" xfId="15937" xr:uid="{00000000-0005-0000-0000-0000853D0000}"/>
    <cellStyle name="20% - Accent1 3 10 2 3" xfId="15938" xr:uid="{00000000-0005-0000-0000-0000863D0000}"/>
    <cellStyle name="20% - Accent1 3 10 2 3 2" xfId="15939" xr:uid="{00000000-0005-0000-0000-0000873D0000}"/>
    <cellStyle name="20% - Accent1 3 10 2 3 2 2" xfId="15940" xr:uid="{00000000-0005-0000-0000-0000883D0000}"/>
    <cellStyle name="20% - Accent1 3 10 2 3 2 2 2" xfId="15941" xr:uid="{00000000-0005-0000-0000-0000893D0000}"/>
    <cellStyle name="20% - Accent1 3 10 2 3 2 3" xfId="15942" xr:uid="{00000000-0005-0000-0000-00008A3D0000}"/>
    <cellStyle name="20% - Accent1 3 10 2 3 3" xfId="15943" xr:uid="{00000000-0005-0000-0000-00008B3D0000}"/>
    <cellStyle name="20% - Accent1 3 10 2 3 3 2" xfId="15944" xr:uid="{00000000-0005-0000-0000-00008C3D0000}"/>
    <cellStyle name="20% - Accent1 3 10 2 3 4" xfId="15945" xr:uid="{00000000-0005-0000-0000-00008D3D0000}"/>
    <cellStyle name="20% - Accent1 3 10 2 4" xfId="15946" xr:uid="{00000000-0005-0000-0000-00008E3D0000}"/>
    <cellStyle name="20% - Accent1 3 10 2 4 2" xfId="15947" xr:uid="{00000000-0005-0000-0000-00008F3D0000}"/>
    <cellStyle name="20% - Accent1 3 10 2 4 2 2" xfId="15948" xr:uid="{00000000-0005-0000-0000-0000903D0000}"/>
    <cellStyle name="20% - Accent1 3 10 2 4 2 2 2" xfId="15949" xr:uid="{00000000-0005-0000-0000-0000913D0000}"/>
    <cellStyle name="20% - Accent1 3 10 2 4 2 3" xfId="15950" xr:uid="{00000000-0005-0000-0000-0000923D0000}"/>
    <cellStyle name="20% - Accent1 3 10 2 4 3" xfId="15951" xr:uid="{00000000-0005-0000-0000-0000933D0000}"/>
    <cellStyle name="20% - Accent1 3 10 2 4 3 2" xfId="15952" xr:uid="{00000000-0005-0000-0000-0000943D0000}"/>
    <cellStyle name="20% - Accent1 3 10 2 4 4" xfId="15953" xr:uid="{00000000-0005-0000-0000-0000953D0000}"/>
    <cellStyle name="20% - Accent1 3 10 2 5" xfId="15954" xr:uid="{00000000-0005-0000-0000-0000963D0000}"/>
    <cellStyle name="20% - Accent1 3 10 2 5 2" xfId="15955" xr:uid="{00000000-0005-0000-0000-0000973D0000}"/>
    <cellStyle name="20% - Accent1 3 10 2 5 2 2" xfId="15956" xr:uid="{00000000-0005-0000-0000-0000983D0000}"/>
    <cellStyle name="20% - Accent1 3 10 2 5 3" xfId="15957" xr:uid="{00000000-0005-0000-0000-0000993D0000}"/>
    <cellStyle name="20% - Accent1 3 10 2 6" xfId="15958" xr:uid="{00000000-0005-0000-0000-00009A3D0000}"/>
    <cellStyle name="20% - Accent1 3 10 2 6 2" xfId="15959" xr:uid="{00000000-0005-0000-0000-00009B3D0000}"/>
    <cellStyle name="20% - Accent1 3 10 2 6 2 2" xfId="15960" xr:uid="{00000000-0005-0000-0000-00009C3D0000}"/>
    <cellStyle name="20% - Accent1 3 10 2 6 3" xfId="15961" xr:uid="{00000000-0005-0000-0000-00009D3D0000}"/>
    <cellStyle name="20% - Accent1 3 10 2 7" xfId="15962" xr:uid="{00000000-0005-0000-0000-00009E3D0000}"/>
    <cellStyle name="20% - Accent1 3 10 2 7 2" xfId="15963" xr:uid="{00000000-0005-0000-0000-00009F3D0000}"/>
    <cellStyle name="20% - Accent1 3 10 2 8" xfId="15964" xr:uid="{00000000-0005-0000-0000-0000A03D0000}"/>
    <cellStyle name="20% - Accent1 3 10 2 8 2" xfId="15965" xr:uid="{00000000-0005-0000-0000-0000A13D0000}"/>
    <cellStyle name="20% - Accent1 3 10 2 9" xfId="15966" xr:uid="{00000000-0005-0000-0000-0000A23D0000}"/>
    <cellStyle name="20% - Accent1 3 10 3" xfId="15967" xr:uid="{00000000-0005-0000-0000-0000A33D0000}"/>
    <cellStyle name="20% - Accent1 3 10 3 2" xfId="15968" xr:uid="{00000000-0005-0000-0000-0000A43D0000}"/>
    <cellStyle name="20% - Accent1 3 10 3 2 2" xfId="15969" xr:uid="{00000000-0005-0000-0000-0000A53D0000}"/>
    <cellStyle name="20% - Accent1 3 10 3 2 2 2" xfId="15970" xr:uid="{00000000-0005-0000-0000-0000A63D0000}"/>
    <cellStyle name="20% - Accent1 3 10 3 2 2 2 2" xfId="15971" xr:uid="{00000000-0005-0000-0000-0000A73D0000}"/>
    <cellStyle name="20% - Accent1 3 10 3 2 2 3" xfId="15972" xr:uid="{00000000-0005-0000-0000-0000A83D0000}"/>
    <cellStyle name="20% - Accent1 3 10 3 2 3" xfId="15973" xr:uid="{00000000-0005-0000-0000-0000A93D0000}"/>
    <cellStyle name="20% - Accent1 3 10 3 2 3 2" xfId="15974" xr:uid="{00000000-0005-0000-0000-0000AA3D0000}"/>
    <cellStyle name="20% - Accent1 3 10 3 2 4" xfId="15975" xr:uid="{00000000-0005-0000-0000-0000AB3D0000}"/>
    <cellStyle name="20% - Accent1 3 10 3 3" xfId="15976" xr:uid="{00000000-0005-0000-0000-0000AC3D0000}"/>
    <cellStyle name="20% - Accent1 3 10 3 3 2" xfId="15977" xr:uid="{00000000-0005-0000-0000-0000AD3D0000}"/>
    <cellStyle name="20% - Accent1 3 10 3 3 2 2" xfId="15978" xr:uid="{00000000-0005-0000-0000-0000AE3D0000}"/>
    <cellStyle name="20% - Accent1 3 10 3 3 2 2 2" xfId="15979" xr:uid="{00000000-0005-0000-0000-0000AF3D0000}"/>
    <cellStyle name="20% - Accent1 3 10 3 3 2 3" xfId="15980" xr:uid="{00000000-0005-0000-0000-0000B03D0000}"/>
    <cellStyle name="20% - Accent1 3 10 3 3 3" xfId="15981" xr:uid="{00000000-0005-0000-0000-0000B13D0000}"/>
    <cellStyle name="20% - Accent1 3 10 3 3 3 2" xfId="15982" xr:uid="{00000000-0005-0000-0000-0000B23D0000}"/>
    <cellStyle name="20% - Accent1 3 10 3 3 4" xfId="15983" xr:uid="{00000000-0005-0000-0000-0000B33D0000}"/>
    <cellStyle name="20% - Accent1 3 10 3 4" xfId="15984" xr:uid="{00000000-0005-0000-0000-0000B43D0000}"/>
    <cellStyle name="20% - Accent1 3 10 3 4 2" xfId="15985" xr:uid="{00000000-0005-0000-0000-0000B53D0000}"/>
    <cellStyle name="20% - Accent1 3 10 3 4 2 2" xfId="15986" xr:uid="{00000000-0005-0000-0000-0000B63D0000}"/>
    <cellStyle name="20% - Accent1 3 10 3 4 2 2 2" xfId="15987" xr:uid="{00000000-0005-0000-0000-0000B73D0000}"/>
    <cellStyle name="20% - Accent1 3 10 3 4 2 3" xfId="15988" xr:uid="{00000000-0005-0000-0000-0000B83D0000}"/>
    <cellStyle name="20% - Accent1 3 10 3 4 3" xfId="15989" xr:uid="{00000000-0005-0000-0000-0000B93D0000}"/>
    <cellStyle name="20% - Accent1 3 10 3 4 3 2" xfId="15990" xr:uid="{00000000-0005-0000-0000-0000BA3D0000}"/>
    <cellStyle name="20% - Accent1 3 10 3 4 4" xfId="15991" xr:uid="{00000000-0005-0000-0000-0000BB3D0000}"/>
    <cellStyle name="20% - Accent1 3 10 3 5" xfId="15992" xr:uid="{00000000-0005-0000-0000-0000BC3D0000}"/>
    <cellStyle name="20% - Accent1 3 10 3 5 2" xfId="15993" xr:uid="{00000000-0005-0000-0000-0000BD3D0000}"/>
    <cellStyle name="20% - Accent1 3 10 3 5 2 2" xfId="15994" xr:uid="{00000000-0005-0000-0000-0000BE3D0000}"/>
    <cellStyle name="20% - Accent1 3 10 3 5 3" xfId="15995" xr:uid="{00000000-0005-0000-0000-0000BF3D0000}"/>
    <cellStyle name="20% - Accent1 3 10 3 6" xfId="15996" xr:uid="{00000000-0005-0000-0000-0000C03D0000}"/>
    <cellStyle name="20% - Accent1 3 10 3 6 2" xfId="15997" xr:uid="{00000000-0005-0000-0000-0000C13D0000}"/>
    <cellStyle name="20% - Accent1 3 10 3 6 2 2" xfId="15998" xr:uid="{00000000-0005-0000-0000-0000C23D0000}"/>
    <cellStyle name="20% - Accent1 3 10 3 6 3" xfId="15999" xr:uid="{00000000-0005-0000-0000-0000C33D0000}"/>
    <cellStyle name="20% - Accent1 3 10 3 7" xfId="16000" xr:uid="{00000000-0005-0000-0000-0000C43D0000}"/>
    <cellStyle name="20% - Accent1 3 10 3 7 2" xfId="16001" xr:uid="{00000000-0005-0000-0000-0000C53D0000}"/>
    <cellStyle name="20% - Accent1 3 10 3 8" xfId="16002" xr:uid="{00000000-0005-0000-0000-0000C63D0000}"/>
    <cellStyle name="20% - Accent1 3 10 3 8 2" xfId="16003" xr:uid="{00000000-0005-0000-0000-0000C73D0000}"/>
    <cellStyle name="20% - Accent1 3 10 3 9" xfId="16004" xr:uid="{00000000-0005-0000-0000-0000C83D0000}"/>
    <cellStyle name="20% - Accent1 3 10 4" xfId="16005" xr:uid="{00000000-0005-0000-0000-0000C93D0000}"/>
    <cellStyle name="20% - Accent1 3 10 4 2" xfId="16006" xr:uid="{00000000-0005-0000-0000-0000CA3D0000}"/>
    <cellStyle name="20% - Accent1 3 10 4 2 2" xfId="16007" xr:uid="{00000000-0005-0000-0000-0000CB3D0000}"/>
    <cellStyle name="20% - Accent1 3 10 4 2 2 2" xfId="16008" xr:uid="{00000000-0005-0000-0000-0000CC3D0000}"/>
    <cellStyle name="20% - Accent1 3 10 4 2 3" xfId="16009" xr:uid="{00000000-0005-0000-0000-0000CD3D0000}"/>
    <cellStyle name="20% - Accent1 3 10 4 3" xfId="16010" xr:uid="{00000000-0005-0000-0000-0000CE3D0000}"/>
    <cellStyle name="20% - Accent1 3 10 4 3 2" xfId="16011" xr:uid="{00000000-0005-0000-0000-0000CF3D0000}"/>
    <cellStyle name="20% - Accent1 3 10 4 4" xfId="16012" xr:uid="{00000000-0005-0000-0000-0000D03D0000}"/>
    <cellStyle name="20% - Accent1 3 10 5" xfId="16013" xr:uid="{00000000-0005-0000-0000-0000D13D0000}"/>
    <cellStyle name="20% - Accent1 3 10 5 2" xfId="16014" xr:uid="{00000000-0005-0000-0000-0000D23D0000}"/>
    <cellStyle name="20% - Accent1 3 10 5 2 2" xfId="16015" xr:uid="{00000000-0005-0000-0000-0000D33D0000}"/>
    <cellStyle name="20% - Accent1 3 10 5 2 2 2" xfId="16016" xr:uid="{00000000-0005-0000-0000-0000D43D0000}"/>
    <cellStyle name="20% - Accent1 3 10 5 2 3" xfId="16017" xr:uid="{00000000-0005-0000-0000-0000D53D0000}"/>
    <cellStyle name="20% - Accent1 3 10 5 3" xfId="16018" xr:uid="{00000000-0005-0000-0000-0000D63D0000}"/>
    <cellStyle name="20% - Accent1 3 10 5 3 2" xfId="16019" xr:uid="{00000000-0005-0000-0000-0000D73D0000}"/>
    <cellStyle name="20% - Accent1 3 10 5 4" xfId="16020" xr:uid="{00000000-0005-0000-0000-0000D83D0000}"/>
    <cellStyle name="20% - Accent1 3 10 6" xfId="16021" xr:uid="{00000000-0005-0000-0000-0000D93D0000}"/>
    <cellStyle name="20% - Accent1 3 10 6 2" xfId="16022" xr:uid="{00000000-0005-0000-0000-0000DA3D0000}"/>
    <cellStyle name="20% - Accent1 3 10 6 2 2" xfId="16023" xr:uid="{00000000-0005-0000-0000-0000DB3D0000}"/>
    <cellStyle name="20% - Accent1 3 10 6 2 2 2" xfId="16024" xr:uid="{00000000-0005-0000-0000-0000DC3D0000}"/>
    <cellStyle name="20% - Accent1 3 10 6 2 3" xfId="16025" xr:uid="{00000000-0005-0000-0000-0000DD3D0000}"/>
    <cellStyle name="20% - Accent1 3 10 6 3" xfId="16026" xr:uid="{00000000-0005-0000-0000-0000DE3D0000}"/>
    <cellStyle name="20% - Accent1 3 10 6 3 2" xfId="16027" xr:uid="{00000000-0005-0000-0000-0000DF3D0000}"/>
    <cellStyle name="20% - Accent1 3 10 6 4" xfId="16028" xr:uid="{00000000-0005-0000-0000-0000E03D0000}"/>
    <cellStyle name="20% - Accent1 3 10 7" xfId="16029" xr:uid="{00000000-0005-0000-0000-0000E13D0000}"/>
    <cellStyle name="20% - Accent1 3 10 7 2" xfId="16030" xr:uid="{00000000-0005-0000-0000-0000E23D0000}"/>
    <cellStyle name="20% - Accent1 3 10 7 2 2" xfId="16031" xr:uid="{00000000-0005-0000-0000-0000E33D0000}"/>
    <cellStyle name="20% - Accent1 3 10 7 3" xfId="16032" xr:uid="{00000000-0005-0000-0000-0000E43D0000}"/>
    <cellStyle name="20% - Accent1 3 10 8" xfId="16033" xr:uid="{00000000-0005-0000-0000-0000E53D0000}"/>
    <cellStyle name="20% - Accent1 3 10 8 2" xfId="16034" xr:uid="{00000000-0005-0000-0000-0000E63D0000}"/>
    <cellStyle name="20% - Accent1 3 10 8 2 2" xfId="16035" xr:uid="{00000000-0005-0000-0000-0000E73D0000}"/>
    <cellStyle name="20% - Accent1 3 10 8 3" xfId="16036" xr:uid="{00000000-0005-0000-0000-0000E83D0000}"/>
    <cellStyle name="20% - Accent1 3 10 9" xfId="16037" xr:uid="{00000000-0005-0000-0000-0000E93D0000}"/>
    <cellStyle name="20% - Accent1 3 10 9 2" xfId="16038" xr:uid="{00000000-0005-0000-0000-0000EA3D0000}"/>
    <cellStyle name="20% - Accent1 3 11" xfId="118" xr:uid="{00000000-0005-0000-0000-0000EB3D0000}"/>
    <cellStyle name="20% - Accent1 3 11 10" xfId="16039" xr:uid="{00000000-0005-0000-0000-0000EC3D0000}"/>
    <cellStyle name="20% - Accent1 3 11 10 2" xfId="16040" xr:uid="{00000000-0005-0000-0000-0000ED3D0000}"/>
    <cellStyle name="20% - Accent1 3 11 11" xfId="16041" xr:uid="{00000000-0005-0000-0000-0000EE3D0000}"/>
    <cellStyle name="20% - Accent1 3 11 12" xfId="16042" xr:uid="{00000000-0005-0000-0000-0000EF3D0000}"/>
    <cellStyle name="20% - Accent1 3 11 2" xfId="119" xr:uid="{00000000-0005-0000-0000-0000F03D0000}"/>
    <cellStyle name="20% - Accent1 3 11 2 2" xfId="16043" xr:uid="{00000000-0005-0000-0000-0000F13D0000}"/>
    <cellStyle name="20% - Accent1 3 11 2 2 2" xfId="16044" xr:uid="{00000000-0005-0000-0000-0000F23D0000}"/>
    <cellStyle name="20% - Accent1 3 11 2 2 2 2" xfId="16045" xr:uid="{00000000-0005-0000-0000-0000F33D0000}"/>
    <cellStyle name="20% - Accent1 3 11 2 2 2 2 2" xfId="16046" xr:uid="{00000000-0005-0000-0000-0000F43D0000}"/>
    <cellStyle name="20% - Accent1 3 11 2 2 2 3" xfId="16047" xr:uid="{00000000-0005-0000-0000-0000F53D0000}"/>
    <cellStyle name="20% - Accent1 3 11 2 2 3" xfId="16048" xr:uid="{00000000-0005-0000-0000-0000F63D0000}"/>
    <cellStyle name="20% - Accent1 3 11 2 2 3 2" xfId="16049" xr:uid="{00000000-0005-0000-0000-0000F73D0000}"/>
    <cellStyle name="20% - Accent1 3 11 2 2 4" xfId="16050" xr:uid="{00000000-0005-0000-0000-0000F83D0000}"/>
    <cellStyle name="20% - Accent1 3 11 2 3" xfId="16051" xr:uid="{00000000-0005-0000-0000-0000F93D0000}"/>
    <cellStyle name="20% - Accent1 3 11 2 3 2" xfId="16052" xr:uid="{00000000-0005-0000-0000-0000FA3D0000}"/>
    <cellStyle name="20% - Accent1 3 11 2 3 2 2" xfId="16053" xr:uid="{00000000-0005-0000-0000-0000FB3D0000}"/>
    <cellStyle name="20% - Accent1 3 11 2 3 2 2 2" xfId="16054" xr:uid="{00000000-0005-0000-0000-0000FC3D0000}"/>
    <cellStyle name="20% - Accent1 3 11 2 3 2 3" xfId="16055" xr:uid="{00000000-0005-0000-0000-0000FD3D0000}"/>
    <cellStyle name="20% - Accent1 3 11 2 3 3" xfId="16056" xr:uid="{00000000-0005-0000-0000-0000FE3D0000}"/>
    <cellStyle name="20% - Accent1 3 11 2 3 3 2" xfId="16057" xr:uid="{00000000-0005-0000-0000-0000FF3D0000}"/>
    <cellStyle name="20% - Accent1 3 11 2 3 4" xfId="16058" xr:uid="{00000000-0005-0000-0000-0000003E0000}"/>
    <cellStyle name="20% - Accent1 3 11 2 4" xfId="16059" xr:uid="{00000000-0005-0000-0000-0000013E0000}"/>
    <cellStyle name="20% - Accent1 3 11 2 4 2" xfId="16060" xr:uid="{00000000-0005-0000-0000-0000023E0000}"/>
    <cellStyle name="20% - Accent1 3 11 2 4 2 2" xfId="16061" xr:uid="{00000000-0005-0000-0000-0000033E0000}"/>
    <cellStyle name="20% - Accent1 3 11 2 4 2 2 2" xfId="16062" xr:uid="{00000000-0005-0000-0000-0000043E0000}"/>
    <cellStyle name="20% - Accent1 3 11 2 4 2 3" xfId="16063" xr:uid="{00000000-0005-0000-0000-0000053E0000}"/>
    <cellStyle name="20% - Accent1 3 11 2 4 3" xfId="16064" xr:uid="{00000000-0005-0000-0000-0000063E0000}"/>
    <cellStyle name="20% - Accent1 3 11 2 4 3 2" xfId="16065" xr:uid="{00000000-0005-0000-0000-0000073E0000}"/>
    <cellStyle name="20% - Accent1 3 11 2 4 4" xfId="16066" xr:uid="{00000000-0005-0000-0000-0000083E0000}"/>
    <cellStyle name="20% - Accent1 3 11 2 5" xfId="16067" xr:uid="{00000000-0005-0000-0000-0000093E0000}"/>
    <cellStyle name="20% - Accent1 3 11 2 5 2" xfId="16068" xr:uid="{00000000-0005-0000-0000-00000A3E0000}"/>
    <cellStyle name="20% - Accent1 3 11 2 5 2 2" xfId="16069" xr:uid="{00000000-0005-0000-0000-00000B3E0000}"/>
    <cellStyle name="20% - Accent1 3 11 2 5 3" xfId="16070" xr:uid="{00000000-0005-0000-0000-00000C3E0000}"/>
    <cellStyle name="20% - Accent1 3 11 2 6" xfId="16071" xr:uid="{00000000-0005-0000-0000-00000D3E0000}"/>
    <cellStyle name="20% - Accent1 3 11 2 6 2" xfId="16072" xr:uid="{00000000-0005-0000-0000-00000E3E0000}"/>
    <cellStyle name="20% - Accent1 3 11 2 6 2 2" xfId="16073" xr:uid="{00000000-0005-0000-0000-00000F3E0000}"/>
    <cellStyle name="20% - Accent1 3 11 2 6 3" xfId="16074" xr:uid="{00000000-0005-0000-0000-0000103E0000}"/>
    <cellStyle name="20% - Accent1 3 11 2 7" xfId="16075" xr:uid="{00000000-0005-0000-0000-0000113E0000}"/>
    <cellStyle name="20% - Accent1 3 11 2 7 2" xfId="16076" xr:uid="{00000000-0005-0000-0000-0000123E0000}"/>
    <cellStyle name="20% - Accent1 3 11 2 8" xfId="16077" xr:uid="{00000000-0005-0000-0000-0000133E0000}"/>
    <cellStyle name="20% - Accent1 3 11 2 8 2" xfId="16078" xr:uid="{00000000-0005-0000-0000-0000143E0000}"/>
    <cellStyle name="20% - Accent1 3 11 2 9" xfId="16079" xr:uid="{00000000-0005-0000-0000-0000153E0000}"/>
    <cellStyle name="20% - Accent1 3 11 3" xfId="120" xr:uid="{00000000-0005-0000-0000-0000163E0000}"/>
    <cellStyle name="20% - Accent1 3 11 3 2" xfId="16080" xr:uid="{00000000-0005-0000-0000-0000173E0000}"/>
    <cellStyle name="20% - Accent1 3 11 3 2 2" xfId="16081" xr:uid="{00000000-0005-0000-0000-0000183E0000}"/>
    <cellStyle name="20% - Accent1 3 11 3 2 2 2" xfId="16082" xr:uid="{00000000-0005-0000-0000-0000193E0000}"/>
    <cellStyle name="20% - Accent1 3 11 3 2 2 2 2" xfId="16083" xr:uid="{00000000-0005-0000-0000-00001A3E0000}"/>
    <cellStyle name="20% - Accent1 3 11 3 2 2 3" xfId="16084" xr:uid="{00000000-0005-0000-0000-00001B3E0000}"/>
    <cellStyle name="20% - Accent1 3 11 3 2 3" xfId="16085" xr:uid="{00000000-0005-0000-0000-00001C3E0000}"/>
    <cellStyle name="20% - Accent1 3 11 3 2 3 2" xfId="16086" xr:uid="{00000000-0005-0000-0000-00001D3E0000}"/>
    <cellStyle name="20% - Accent1 3 11 3 2 4" xfId="16087" xr:uid="{00000000-0005-0000-0000-00001E3E0000}"/>
    <cellStyle name="20% - Accent1 3 11 3 3" xfId="16088" xr:uid="{00000000-0005-0000-0000-00001F3E0000}"/>
    <cellStyle name="20% - Accent1 3 11 3 3 2" xfId="16089" xr:uid="{00000000-0005-0000-0000-0000203E0000}"/>
    <cellStyle name="20% - Accent1 3 11 3 3 2 2" xfId="16090" xr:uid="{00000000-0005-0000-0000-0000213E0000}"/>
    <cellStyle name="20% - Accent1 3 11 3 3 2 2 2" xfId="16091" xr:uid="{00000000-0005-0000-0000-0000223E0000}"/>
    <cellStyle name="20% - Accent1 3 11 3 3 2 3" xfId="16092" xr:uid="{00000000-0005-0000-0000-0000233E0000}"/>
    <cellStyle name="20% - Accent1 3 11 3 3 3" xfId="16093" xr:uid="{00000000-0005-0000-0000-0000243E0000}"/>
    <cellStyle name="20% - Accent1 3 11 3 3 3 2" xfId="16094" xr:uid="{00000000-0005-0000-0000-0000253E0000}"/>
    <cellStyle name="20% - Accent1 3 11 3 3 4" xfId="16095" xr:uid="{00000000-0005-0000-0000-0000263E0000}"/>
    <cellStyle name="20% - Accent1 3 11 3 4" xfId="16096" xr:uid="{00000000-0005-0000-0000-0000273E0000}"/>
    <cellStyle name="20% - Accent1 3 11 3 4 2" xfId="16097" xr:uid="{00000000-0005-0000-0000-0000283E0000}"/>
    <cellStyle name="20% - Accent1 3 11 3 4 2 2" xfId="16098" xr:uid="{00000000-0005-0000-0000-0000293E0000}"/>
    <cellStyle name="20% - Accent1 3 11 3 4 2 2 2" xfId="16099" xr:uid="{00000000-0005-0000-0000-00002A3E0000}"/>
    <cellStyle name="20% - Accent1 3 11 3 4 2 3" xfId="16100" xr:uid="{00000000-0005-0000-0000-00002B3E0000}"/>
    <cellStyle name="20% - Accent1 3 11 3 4 3" xfId="16101" xr:uid="{00000000-0005-0000-0000-00002C3E0000}"/>
    <cellStyle name="20% - Accent1 3 11 3 4 3 2" xfId="16102" xr:uid="{00000000-0005-0000-0000-00002D3E0000}"/>
    <cellStyle name="20% - Accent1 3 11 3 4 4" xfId="16103" xr:uid="{00000000-0005-0000-0000-00002E3E0000}"/>
    <cellStyle name="20% - Accent1 3 11 3 5" xfId="16104" xr:uid="{00000000-0005-0000-0000-00002F3E0000}"/>
    <cellStyle name="20% - Accent1 3 11 3 5 2" xfId="16105" xr:uid="{00000000-0005-0000-0000-0000303E0000}"/>
    <cellStyle name="20% - Accent1 3 11 3 5 2 2" xfId="16106" xr:uid="{00000000-0005-0000-0000-0000313E0000}"/>
    <cellStyle name="20% - Accent1 3 11 3 5 3" xfId="16107" xr:uid="{00000000-0005-0000-0000-0000323E0000}"/>
    <cellStyle name="20% - Accent1 3 11 3 6" xfId="16108" xr:uid="{00000000-0005-0000-0000-0000333E0000}"/>
    <cellStyle name="20% - Accent1 3 11 3 6 2" xfId="16109" xr:uid="{00000000-0005-0000-0000-0000343E0000}"/>
    <cellStyle name="20% - Accent1 3 11 3 6 2 2" xfId="16110" xr:uid="{00000000-0005-0000-0000-0000353E0000}"/>
    <cellStyle name="20% - Accent1 3 11 3 6 3" xfId="16111" xr:uid="{00000000-0005-0000-0000-0000363E0000}"/>
    <cellStyle name="20% - Accent1 3 11 3 7" xfId="16112" xr:uid="{00000000-0005-0000-0000-0000373E0000}"/>
    <cellStyle name="20% - Accent1 3 11 3 7 2" xfId="16113" xr:uid="{00000000-0005-0000-0000-0000383E0000}"/>
    <cellStyle name="20% - Accent1 3 11 3 8" xfId="16114" xr:uid="{00000000-0005-0000-0000-0000393E0000}"/>
    <cellStyle name="20% - Accent1 3 11 3 8 2" xfId="16115" xr:uid="{00000000-0005-0000-0000-00003A3E0000}"/>
    <cellStyle name="20% - Accent1 3 11 3 9" xfId="16116" xr:uid="{00000000-0005-0000-0000-00003B3E0000}"/>
    <cellStyle name="20% - Accent1 3 11 4" xfId="16117" xr:uid="{00000000-0005-0000-0000-00003C3E0000}"/>
    <cellStyle name="20% - Accent1 3 11 4 2" xfId="16118" xr:uid="{00000000-0005-0000-0000-00003D3E0000}"/>
    <cellStyle name="20% - Accent1 3 11 4 2 2" xfId="16119" xr:uid="{00000000-0005-0000-0000-00003E3E0000}"/>
    <cellStyle name="20% - Accent1 3 11 4 2 2 2" xfId="16120" xr:uid="{00000000-0005-0000-0000-00003F3E0000}"/>
    <cellStyle name="20% - Accent1 3 11 4 2 3" xfId="16121" xr:uid="{00000000-0005-0000-0000-0000403E0000}"/>
    <cellStyle name="20% - Accent1 3 11 4 3" xfId="16122" xr:uid="{00000000-0005-0000-0000-0000413E0000}"/>
    <cellStyle name="20% - Accent1 3 11 4 3 2" xfId="16123" xr:uid="{00000000-0005-0000-0000-0000423E0000}"/>
    <cellStyle name="20% - Accent1 3 11 4 4" xfId="16124" xr:uid="{00000000-0005-0000-0000-0000433E0000}"/>
    <cellStyle name="20% - Accent1 3 11 5" xfId="16125" xr:uid="{00000000-0005-0000-0000-0000443E0000}"/>
    <cellStyle name="20% - Accent1 3 11 5 2" xfId="16126" xr:uid="{00000000-0005-0000-0000-0000453E0000}"/>
    <cellStyle name="20% - Accent1 3 11 5 2 2" xfId="16127" xr:uid="{00000000-0005-0000-0000-0000463E0000}"/>
    <cellStyle name="20% - Accent1 3 11 5 2 2 2" xfId="16128" xr:uid="{00000000-0005-0000-0000-0000473E0000}"/>
    <cellStyle name="20% - Accent1 3 11 5 2 3" xfId="16129" xr:uid="{00000000-0005-0000-0000-0000483E0000}"/>
    <cellStyle name="20% - Accent1 3 11 5 3" xfId="16130" xr:uid="{00000000-0005-0000-0000-0000493E0000}"/>
    <cellStyle name="20% - Accent1 3 11 5 3 2" xfId="16131" xr:uid="{00000000-0005-0000-0000-00004A3E0000}"/>
    <cellStyle name="20% - Accent1 3 11 5 4" xfId="16132" xr:uid="{00000000-0005-0000-0000-00004B3E0000}"/>
    <cellStyle name="20% - Accent1 3 11 6" xfId="16133" xr:uid="{00000000-0005-0000-0000-00004C3E0000}"/>
    <cellStyle name="20% - Accent1 3 11 6 2" xfId="16134" xr:uid="{00000000-0005-0000-0000-00004D3E0000}"/>
    <cellStyle name="20% - Accent1 3 11 6 2 2" xfId="16135" xr:uid="{00000000-0005-0000-0000-00004E3E0000}"/>
    <cellStyle name="20% - Accent1 3 11 6 2 2 2" xfId="16136" xr:uid="{00000000-0005-0000-0000-00004F3E0000}"/>
    <cellStyle name="20% - Accent1 3 11 6 2 3" xfId="16137" xr:uid="{00000000-0005-0000-0000-0000503E0000}"/>
    <cellStyle name="20% - Accent1 3 11 6 3" xfId="16138" xr:uid="{00000000-0005-0000-0000-0000513E0000}"/>
    <cellStyle name="20% - Accent1 3 11 6 3 2" xfId="16139" xr:uid="{00000000-0005-0000-0000-0000523E0000}"/>
    <cellStyle name="20% - Accent1 3 11 6 4" xfId="16140" xr:uid="{00000000-0005-0000-0000-0000533E0000}"/>
    <cellStyle name="20% - Accent1 3 11 7" xfId="16141" xr:uid="{00000000-0005-0000-0000-0000543E0000}"/>
    <cellStyle name="20% - Accent1 3 11 7 2" xfId="16142" xr:uid="{00000000-0005-0000-0000-0000553E0000}"/>
    <cellStyle name="20% - Accent1 3 11 7 2 2" xfId="16143" xr:uid="{00000000-0005-0000-0000-0000563E0000}"/>
    <cellStyle name="20% - Accent1 3 11 7 3" xfId="16144" xr:uid="{00000000-0005-0000-0000-0000573E0000}"/>
    <cellStyle name="20% - Accent1 3 11 8" xfId="16145" xr:uid="{00000000-0005-0000-0000-0000583E0000}"/>
    <cellStyle name="20% - Accent1 3 11 8 2" xfId="16146" xr:uid="{00000000-0005-0000-0000-0000593E0000}"/>
    <cellStyle name="20% - Accent1 3 11 8 2 2" xfId="16147" xr:uid="{00000000-0005-0000-0000-00005A3E0000}"/>
    <cellStyle name="20% - Accent1 3 11 8 3" xfId="16148" xr:uid="{00000000-0005-0000-0000-00005B3E0000}"/>
    <cellStyle name="20% - Accent1 3 11 9" xfId="16149" xr:uid="{00000000-0005-0000-0000-00005C3E0000}"/>
    <cellStyle name="20% - Accent1 3 11 9 2" xfId="16150" xr:uid="{00000000-0005-0000-0000-00005D3E0000}"/>
    <cellStyle name="20% - Accent1 3 12" xfId="16151" xr:uid="{00000000-0005-0000-0000-00005E3E0000}"/>
    <cellStyle name="20% - Accent1 3 12 2" xfId="16152" xr:uid="{00000000-0005-0000-0000-00005F3E0000}"/>
    <cellStyle name="20% - Accent1 3 12 2 2" xfId="16153" xr:uid="{00000000-0005-0000-0000-0000603E0000}"/>
    <cellStyle name="20% - Accent1 3 12 2 2 2" xfId="16154" xr:uid="{00000000-0005-0000-0000-0000613E0000}"/>
    <cellStyle name="20% - Accent1 3 12 2 2 2 2" xfId="16155" xr:uid="{00000000-0005-0000-0000-0000623E0000}"/>
    <cellStyle name="20% - Accent1 3 12 2 2 3" xfId="16156" xr:uid="{00000000-0005-0000-0000-0000633E0000}"/>
    <cellStyle name="20% - Accent1 3 12 2 3" xfId="16157" xr:uid="{00000000-0005-0000-0000-0000643E0000}"/>
    <cellStyle name="20% - Accent1 3 12 2 3 2" xfId="16158" xr:uid="{00000000-0005-0000-0000-0000653E0000}"/>
    <cellStyle name="20% - Accent1 3 12 2 4" xfId="16159" xr:uid="{00000000-0005-0000-0000-0000663E0000}"/>
    <cellStyle name="20% - Accent1 3 12 3" xfId="16160" xr:uid="{00000000-0005-0000-0000-0000673E0000}"/>
    <cellStyle name="20% - Accent1 3 12 3 2" xfId="16161" xr:uid="{00000000-0005-0000-0000-0000683E0000}"/>
    <cellStyle name="20% - Accent1 3 12 3 2 2" xfId="16162" xr:uid="{00000000-0005-0000-0000-0000693E0000}"/>
    <cellStyle name="20% - Accent1 3 12 3 2 2 2" xfId="16163" xr:uid="{00000000-0005-0000-0000-00006A3E0000}"/>
    <cellStyle name="20% - Accent1 3 12 3 2 3" xfId="16164" xr:uid="{00000000-0005-0000-0000-00006B3E0000}"/>
    <cellStyle name="20% - Accent1 3 12 3 3" xfId="16165" xr:uid="{00000000-0005-0000-0000-00006C3E0000}"/>
    <cellStyle name="20% - Accent1 3 12 3 3 2" xfId="16166" xr:uid="{00000000-0005-0000-0000-00006D3E0000}"/>
    <cellStyle name="20% - Accent1 3 12 3 4" xfId="16167" xr:uid="{00000000-0005-0000-0000-00006E3E0000}"/>
    <cellStyle name="20% - Accent1 3 12 4" xfId="16168" xr:uid="{00000000-0005-0000-0000-00006F3E0000}"/>
    <cellStyle name="20% - Accent1 3 12 4 2" xfId="16169" xr:uid="{00000000-0005-0000-0000-0000703E0000}"/>
    <cellStyle name="20% - Accent1 3 12 4 2 2" xfId="16170" xr:uid="{00000000-0005-0000-0000-0000713E0000}"/>
    <cellStyle name="20% - Accent1 3 12 4 2 2 2" xfId="16171" xr:uid="{00000000-0005-0000-0000-0000723E0000}"/>
    <cellStyle name="20% - Accent1 3 12 4 2 3" xfId="16172" xr:uid="{00000000-0005-0000-0000-0000733E0000}"/>
    <cellStyle name="20% - Accent1 3 12 4 3" xfId="16173" xr:uid="{00000000-0005-0000-0000-0000743E0000}"/>
    <cellStyle name="20% - Accent1 3 12 4 3 2" xfId="16174" xr:uid="{00000000-0005-0000-0000-0000753E0000}"/>
    <cellStyle name="20% - Accent1 3 12 4 4" xfId="16175" xr:uid="{00000000-0005-0000-0000-0000763E0000}"/>
    <cellStyle name="20% - Accent1 3 12 5" xfId="16176" xr:uid="{00000000-0005-0000-0000-0000773E0000}"/>
    <cellStyle name="20% - Accent1 3 12 5 2" xfId="16177" xr:uid="{00000000-0005-0000-0000-0000783E0000}"/>
    <cellStyle name="20% - Accent1 3 12 5 2 2" xfId="16178" xr:uid="{00000000-0005-0000-0000-0000793E0000}"/>
    <cellStyle name="20% - Accent1 3 12 5 3" xfId="16179" xr:uid="{00000000-0005-0000-0000-00007A3E0000}"/>
    <cellStyle name="20% - Accent1 3 12 6" xfId="16180" xr:uid="{00000000-0005-0000-0000-00007B3E0000}"/>
    <cellStyle name="20% - Accent1 3 12 6 2" xfId="16181" xr:uid="{00000000-0005-0000-0000-00007C3E0000}"/>
    <cellStyle name="20% - Accent1 3 12 6 2 2" xfId="16182" xr:uid="{00000000-0005-0000-0000-00007D3E0000}"/>
    <cellStyle name="20% - Accent1 3 12 6 3" xfId="16183" xr:uid="{00000000-0005-0000-0000-00007E3E0000}"/>
    <cellStyle name="20% - Accent1 3 12 7" xfId="16184" xr:uid="{00000000-0005-0000-0000-00007F3E0000}"/>
    <cellStyle name="20% - Accent1 3 12 7 2" xfId="16185" xr:uid="{00000000-0005-0000-0000-0000803E0000}"/>
    <cellStyle name="20% - Accent1 3 12 8" xfId="16186" xr:uid="{00000000-0005-0000-0000-0000813E0000}"/>
    <cellStyle name="20% - Accent1 3 12 8 2" xfId="16187" xr:uid="{00000000-0005-0000-0000-0000823E0000}"/>
    <cellStyle name="20% - Accent1 3 12 9" xfId="16188" xr:uid="{00000000-0005-0000-0000-0000833E0000}"/>
    <cellStyle name="20% - Accent1 3 13" xfId="16189" xr:uid="{00000000-0005-0000-0000-0000843E0000}"/>
    <cellStyle name="20% - Accent1 3 13 2" xfId="16190" xr:uid="{00000000-0005-0000-0000-0000853E0000}"/>
    <cellStyle name="20% - Accent1 3 13 2 2" xfId="16191" xr:uid="{00000000-0005-0000-0000-0000863E0000}"/>
    <cellStyle name="20% - Accent1 3 13 2 2 2" xfId="16192" xr:uid="{00000000-0005-0000-0000-0000873E0000}"/>
    <cellStyle name="20% - Accent1 3 13 2 2 2 2" xfId="16193" xr:uid="{00000000-0005-0000-0000-0000883E0000}"/>
    <cellStyle name="20% - Accent1 3 13 2 2 3" xfId="16194" xr:uid="{00000000-0005-0000-0000-0000893E0000}"/>
    <cellStyle name="20% - Accent1 3 13 2 3" xfId="16195" xr:uid="{00000000-0005-0000-0000-00008A3E0000}"/>
    <cellStyle name="20% - Accent1 3 13 2 3 2" xfId="16196" xr:uid="{00000000-0005-0000-0000-00008B3E0000}"/>
    <cellStyle name="20% - Accent1 3 13 2 4" xfId="16197" xr:uid="{00000000-0005-0000-0000-00008C3E0000}"/>
    <cellStyle name="20% - Accent1 3 13 3" xfId="16198" xr:uid="{00000000-0005-0000-0000-00008D3E0000}"/>
    <cellStyle name="20% - Accent1 3 13 3 2" xfId="16199" xr:uid="{00000000-0005-0000-0000-00008E3E0000}"/>
    <cellStyle name="20% - Accent1 3 13 3 2 2" xfId="16200" xr:uid="{00000000-0005-0000-0000-00008F3E0000}"/>
    <cellStyle name="20% - Accent1 3 13 3 2 2 2" xfId="16201" xr:uid="{00000000-0005-0000-0000-0000903E0000}"/>
    <cellStyle name="20% - Accent1 3 13 3 2 3" xfId="16202" xr:uid="{00000000-0005-0000-0000-0000913E0000}"/>
    <cellStyle name="20% - Accent1 3 13 3 3" xfId="16203" xr:uid="{00000000-0005-0000-0000-0000923E0000}"/>
    <cellStyle name="20% - Accent1 3 13 3 3 2" xfId="16204" xr:uid="{00000000-0005-0000-0000-0000933E0000}"/>
    <cellStyle name="20% - Accent1 3 13 3 4" xfId="16205" xr:uid="{00000000-0005-0000-0000-0000943E0000}"/>
    <cellStyle name="20% - Accent1 3 13 4" xfId="16206" xr:uid="{00000000-0005-0000-0000-0000953E0000}"/>
    <cellStyle name="20% - Accent1 3 13 4 2" xfId="16207" xr:uid="{00000000-0005-0000-0000-0000963E0000}"/>
    <cellStyle name="20% - Accent1 3 13 4 2 2" xfId="16208" xr:uid="{00000000-0005-0000-0000-0000973E0000}"/>
    <cellStyle name="20% - Accent1 3 13 4 2 2 2" xfId="16209" xr:uid="{00000000-0005-0000-0000-0000983E0000}"/>
    <cellStyle name="20% - Accent1 3 13 4 2 3" xfId="16210" xr:uid="{00000000-0005-0000-0000-0000993E0000}"/>
    <cellStyle name="20% - Accent1 3 13 4 3" xfId="16211" xr:uid="{00000000-0005-0000-0000-00009A3E0000}"/>
    <cellStyle name="20% - Accent1 3 13 4 3 2" xfId="16212" xr:uid="{00000000-0005-0000-0000-00009B3E0000}"/>
    <cellStyle name="20% - Accent1 3 13 4 4" xfId="16213" xr:uid="{00000000-0005-0000-0000-00009C3E0000}"/>
    <cellStyle name="20% - Accent1 3 13 5" xfId="16214" xr:uid="{00000000-0005-0000-0000-00009D3E0000}"/>
    <cellStyle name="20% - Accent1 3 13 5 2" xfId="16215" xr:uid="{00000000-0005-0000-0000-00009E3E0000}"/>
    <cellStyle name="20% - Accent1 3 13 5 2 2" xfId="16216" xr:uid="{00000000-0005-0000-0000-00009F3E0000}"/>
    <cellStyle name="20% - Accent1 3 13 5 3" xfId="16217" xr:uid="{00000000-0005-0000-0000-0000A03E0000}"/>
    <cellStyle name="20% - Accent1 3 13 6" xfId="16218" xr:uid="{00000000-0005-0000-0000-0000A13E0000}"/>
    <cellStyle name="20% - Accent1 3 13 6 2" xfId="16219" xr:uid="{00000000-0005-0000-0000-0000A23E0000}"/>
    <cellStyle name="20% - Accent1 3 13 6 2 2" xfId="16220" xr:uid="{00000000-0005-0000-0000-0000A33E0000}"/>
    <cellStyle name="20% - Accent1 3 13 6 3" xfId="16221" xr:uid="{00000000-0005-0000-0000-0000A43E0000}"/>
    <cellStyle name="20% - Accent1 3 13 7" xfId="16222" xr:uid="{00000000-0005-0000-0000-0000A53E0000}"/>
    <cellStyle name="20% - Accent1 3 13 7 2" xfId="16223" xr:uid="{00000000-0005-0000-0000-0000A63E0000}"/>
    <cellStyle name="20% - Accent1 3 13 8" xfId="16224" xr:uid="{00000000-0005-0000-0000-0000A73E0000}"/>
    <cellStyle name="20% - Accent1 3 13 8 2" xfId="16225" xr:uid="{00000000-0005-0000-0000-0000A83E0000}"/>
    <cellStyle name="20% - Accent1 3 13 9" xfId="16226" xr:uid="{00000000-0005-0000-0000-0000A93E0000}"/>
    <cellStyle name="20% - Accent1 3 14" xfId="16227" xr:uid="{00000000-0005-0000-0000-0000AA3E0000}"/>
    <cellStyle name="20% - Accent1 3 14 2" xfId="16228" xr:uid="{00000000-0005-0000-0000-0000AB3E0000}"/>
    <cellStyle name="20% - Accent1 3 14 2 2" xfId="16229" xr:uid="{00000000-0005-0000-0000-0000AC3E0000}"/>
    <cellStyle name="20% - Accent1 3 14 2 2 2" xfId="16230" xr:uid="{00000000-0005-0000-0000-0000AD3E0000}"/>
    <cellStyle name="20% - Accent1 3 14 2 3" xfId="16231" xr:uid="{00000000-0005-0000-0000-0000AE3E0000}"/>
    <cellStyle name="20% - Accent1 3 14 3" xfId="16232" xr:uid="{00000000-0005-0000-0000-0000AF3E0000}"/>
    <cellStyle name="20% - Accent1 3 14 3 2" xfId="16233" xr:uid="{00000000-0005-0000-0000-0000B03E0000}"/>
    <cellStyle name="20% - Accent1 3 14 4" xfId="16234" xr:uid="{00000000-0005-0000-0000-0000B13E0000}"/>
    <cellStyle name="20% - Accent1 3 15" xfId="16235" xr:uid="{00000000-0005-0000-0000-0000B23E0000}"/>
    <cellStyle name="20% - Accent1 3 15 2" xfId="16236" xr:uid="{00000000-0005-0000-0000-0000B33E0000}"/>
    <cellStyle name="20% - Accent1 3 15 2 2" xfId="16237" xr:uid="{00000000-0005-0000-0000-0000B43E0000}"/>
    <cellStyle name="20% - Accent1 3 15 2 2 2" xfId="16238" xr:uid="{00000000-0005-0000-0000-0000B53E0000}"/>
    <cellStyle name="20% - Accent1 3 15 2 3" xfId="16239" xr:uid="{00000000-0005-0000-0000-0000B63E0000}"/>
    <cellStyle name="20% - Accent1 3 15 3" xfId="16240" xr:uid="{00000000-0005-0000-0000-0000B73E0000}"/>
    <cellStyle name="20% - Accent1 3 15 3 2" xfId="16241" xr:uid="{00000000-0005-0000-0000-0000B83E0000}"/>
    <cellStyle name="20% - Accent1 3 15 4" xfId="16242" xr:uid="{00000000-0005-0000-0000-0000B93E0000}"/>
    <cellStyle name="20% - Accent1 3 16" xfId="16243" xr:uid="{00000000-0005-0000-0000-0000BA3E0000}"/>
    <cellStyle name="20% - Accent1 3 16 2" xfId="16244" xr:uid="{00000000-0005-0000-0000-0000BB3E0000}"/>
    <cellStyle name="20% - Accent1 3 16 2 2" xfId="16245" xr:uid="{00000000-0005-0000-0000-0000BC3E0000}"/>
    <cellStyle name="20% - Accent1 3 16 2 2 2" xfId="16246" xr:uid="{00000000-0005-0000-0000-0000BD3E0000}"/>
    <cellStyle name="20% - Accent1 3 16 2 3" xfId="16247" xr:uid="{00000000-0005-0000-0000-0000BE3E0000}"/>
    <cellStyle name="20% - Accent1 3 16 3" xfId="16248" xr:uid="{00000000-0005-0000-0000-0000BF3E0000}"/>
    <cellStyle name="20% - Accent1 3 16 3 2" xfId="16249" xr:uid="{00000000-0005-0000-0000-0000C03E0000}"/>
    <cellStyle name="20% - Accent1 3 16 4" xfId="16250" xr:uid="{00000000-0005-0000-0000-0000C13E0000}"/>
    <cellStyle name="20% - Accent1 3 17" xfId="16251" xr:uid="{00000000-0005-0000-0000-0000C23E0000}"/>
    <cellStyle name="20% - Accent1 3 17 2" xfId="16252" xr:uid="{00000000-0005-0000-0000-0000C33E0000}"/>
    <cellStyle name="20% - Accent1 3 17 2 2" xfId="16253" xr:uid="{00000000-0005-0000-0000-0000C43E0000}"/>
    <cellStyle name="20% - Accent1 3 17 3" xfId="16254" xr:uid="{00000000-0005-0000-0000-0000C53E0000}"/>
    <cellStyle name="20% - Accent1 3 18" xfId="16255" xr:uid="{00000000-0005-0000-0000-0000C63E0000}"/>
    <cellStyle name="20% - Accent1 3 18 2" xfId="16256" xr:uid="{00000000-0005-0000-0000-0000C73E0000}"/>
    <cellStyle name="20% - Accent1 3 18 2 2" xfId="16257" xr:uid="{00000000-0005-0000-0000-0000C83E0000}"/>
    <cellStyle name="20% - Accent1 3 18 3" xfId="16258" xr:uid="{00000000-0005-0000-0000-0000C93E0000}"/>
    <cellStyle name="20% - Accent1 3 19" xfId="16259" xr:uid="{00000000-0005-0000-0000-0000CA3E0000}"/>
    <cellStyle name="20% - Accent1 3 19 2" xfId="16260" xr:uid="{00000000-0005-0000-0000-0000CB3E0000}"/>
    <cellStyle name="20% - Accent1 3 2" xfId="16261" xr:uid="{00000000-0005-0000-0000-0000CC3E0000}"/>
    <cellStyle name="20% - Accent1 3 2 10" xfId="16262" xr:uid="{00000000-0005-0000-0000-0000CD3E0000}"/>
    <cellStyle name="20% - Accent1 3 2 10 10" xfId="16263" xr:uid="{00000000-0005-0000-0000-0000CE3E0000}"/>
    <cellStyle name="20% - Accent1 3 2 10 10 2" xfId="16264" xr:uid="{00000000-0005-0000-0000-0000CF3E0000}"/>
    <cellStyle name="20% - Accent1 3 2 10 11" xfId="16265" xr:uid="{00000000-0005-0000-0000-0000D03E0000}"/>
    <cellStyle name="20% - Accent1 3 2 10 2" xfId="16266" xr:uid="{00000000-0005-0000-0000-0000D13E0000}"/>
    <cellStyle name="20% - Accent1 3 2 10 2 2" xfId="16267" xr:uid="{00000000-0005-0000-0000-0000D23E0000}"/>
    <cellStyle name="20% - Accent1 3 2 10 2 2 2" xfId="16268" xr:uid="{00000000-0005-0000-0000-0000D33E0000}"/>
    <cellStyle name="20% - Accent1 3 2 10 2 2 2 2" xfId="16269" xr:uid="{00000000-0005-0000-0000-0000D43E0000}"/>
    <cellStyle name="20% - Accent1 3 2 10 2 2 2 2 2" xfId="16270" xr:uid="{00000000-0005-0000-0000-0000D53E0000}"/>
    <cellStyle name="20% - Accent1 3 2 10 2 2 2 3" xfId="16271" xr:uid="{00000000-0005-0000-0000-0000D63E0000}"/>
    <cellStyle name="20% - Accent1 3 2 10 2 2 3" xfId="16272" xr:uid="{00000000-0005-0000-0000-0000D73E0000}"/>
    <cellStyle name="20% - Accent1 3 2 10 2 2 3 2" xfId="16273" xr:uid="{00000000-0005-0000-0000-0000D83E0000}"/>
    <cellStyle name="20% - Accent1 3 2 10 2 2 4" xfId="16274" xr:uid="{00000000-0005-0000-0000-0000D93E0000}"/>
    <cellStyle name="20% - Accent1 3 2 10 2 3" xfId="16275" xr:uid="{00000000-0005-0000-0000-0000DA3E0000}"/>
    <cellStyle name="20% - Accent1 3 2 10 2 3 2" xfId="16276" xr:uid="{00000000-0005-0000-0000-0000DB3E0000}"/>
    <cellStyle name="20% - Accent1 3 2 10 2 3 2 2" xfId="16277" xr:uid="{00000000-0005-0000-0000-0000DC3E0000}"/>
    <cellStyle name="20% - Accent1 3 2 10 2 3 2 2 2" xfId="16278" xr:uid="{00000000-0005-0000-0000-0000DD3E0000}"/>
    <cellStyle name="20% - Accent1 3 2 10 2 3 2 3" xfId="16279" xr:uid="{00000000-0005-0000-0000-0000DE3E0000}"/>
    <cellStyle name="20% - Accent1 3 2 10 2 3 3" xfId="16280" xr:uid="{00000000-0005-0000-0000-0000DF3E0000}"/>
    <cellStyle name="20% - Accent1 3 2 10 2 3 3 2" xfId="16281" xr:uid="{00000000-0005-0000-0000-0000E03E0000}"/>
    <cellStyle name="20% - Accent1 3 2 10 2 3 4" xfId="16282" xr:uid="{00000000-0005-0000-0000-0000E13E0000}"/>
    <cellStyle name="20% - Accent1 3 2 10 2 4" xfId="16283" xr:uid="{00000000-0005-0000-0000-0000E23E0000}"/>
    <cellStyle name="20% - Accent1 3 2 10 2 4 2" xfId="16284" xr:uid="{00000000-0005-0000-0000-0000E33E0000}"/>
    <cellStyle name="20% - Accent1 3 2 10 2 4 2 2" xfId="16285" xr:uid="{00000000-0005-0000-0000-0000E43E0000}"/>
    <cellStyle name="20% - Accent1 3 2 10 2 4 2 2 2" xfId="16286" xr:uid="{00000000-0005-0000-0000-0000E53E0000}"/>
    <cellStyle name="20% - Accent1 3 2 10 2 4 2 3" xfId="16287" xr:uid="{00000000-0005-0000-0000-0000E63E0000}"/>
    <cellStyle name="20% - Accent1 3 2 10 2 4 3" xfId="16288" xr:uid="{00000000-0005-0000-0000-0000E73E0000}"/>
    <cellStyle name="20% - Accent1 3 2 10 2 4 3 2" xfId="16289" xr:uid="{00000000-0005-0000-0000-0000E83E0000}"/>
    <cellStyle name="20% - Accent1 3 2 10 2 4 4" xfId="16290" xr:uid="{00000000-0005-0000-0000-0000E93E0000}"/>
    <cellStyle name="20% - Accent1 3 2 10 2 5" xfId="16291" xr:uid="{00000000-0005-0000-0000-0000EA3E0000}"/>
    <cellStyle name="20% - Accent1 3 2 10 2 5 2" xfId="16292" xr:uid="{00000000-0005-0000-0000-0000EB3E0000}"/>
    <cellStyle name="20% - Accent1 3 2 10 2 5 2 2" xfId="16293" xr:uid="{00000000-0005-0000-0000-0000EC3E0000}"/>
    <cellStyle name="20% - Accent1 3 2 10 2 5 3" xfId="16294" xr:uid="{00000000-0005-0000-0000-0000ED3E0000}"/>
    <cellStyle name="20% - Accent1 3 2 10 2 6" xfId="16295" xr:uid="{00000000-0005-0000-0000-0000EE3E0000}"/>
    <cellStyle name="20% - Accent1 3 2 10 2 6 2" xfId="16296" xr:uid="{00000000-0005-0000-0000-0000EF3E0000}"/>
    <cellStyle name="20% - Accent1 3 2 10 2 6 2 2" xfId="16297" xr:uid="{00000000-0005-0000-0000-0000F03E0000}"/>
    <cellStyle name="20% - Accent1 3 2 10 2 6 3" xfId="16298" xr:uid="{00000000-0005-0000-0000-0000F13E0000}"/>
    <cellStyle name="20% - Accent1 3 2 10 2 7" xfId="16299" xr:uid="{00000000-0005-0000-0000-0000F23E0000}"/>
    <cellStyle name="20% - Accent1 3 2 10 2 7 2" xfId="16300" xr:uid="{00000000-0005-0000-0000-0000F33E0000}"/>
    <cellStyle name="20% - Accent1 3 2 10 2 8" xfId="16301" xr:uid="{00000000-0005-0000-0000-0000F43E0000}"/>
    <cellStyle name="20% - Accent1 3 2 10 2 8 2" xfId="16302" xr:uid="{00000000-0005-0000-0000-0000F53E0000}"/>
    <cellStyle name="20% - Accent1 3 2 10 2 9" xfId="16303" xr:uid="{00000000-0005-0000-0000-0000F63E0000}"/>
    <cellStyle name="20% - Accent1 3 2 10 3" xfId="16304" xr:uid="{00000000-0005-0000-0000-0000F73E0000}"/>
    <cellStyle name="20% - Accent1 3 2 10 3 2" xfId="16305" xr:uid="{00000000-0005-0000-0000-0000F83E0000}"/>
    <cellStyle name="20% - Accent1 3 2 10 3 2 2" xfId="16306" xr:uid="{00000000-0005-0000-0000-0000F93E0000}"/>
    <cellStyle name="20% - Accent1 3 2 10 3 2 2 2" xfId="16307" xr:uid="{00000000-0005-0000-0000-0000FA3E0000}"/>
    <cellStyle name="20% - Accent1 3 2 10 3 2 2 2 2" xfId="16308" xr:uid="{00000000-0005-0000-0000-0000FB3E0000}"/>
    <cellStyle name="20% - Accent1 3 2 10 3 2 2 3" xfId="16309" xr:uid="{00000000-0005-0000-0000-0000FC3E0000}"/>
    <cellStyle name="20% - Accent1 3 2 10 3 2 3" xfId="16310" xr:uid="{00000000-0005-0000-0000-0000FD3E0000}"/>
    <cellStyle name="20% - Accent1 3 2 10 3 2 3 2" xfId="16311" xr:uid="{00000000-0005-0000-0000-0000FE3E0000}"/>
    <cellStyle name="20% - Accent1 3 2 10 3 2 4" xfId="16312" xr:uid="{00000000-0005-0000-0000-0000FF3E0000}"/>
    <cellStyle name="20% - Accent1 3 2 10 3 3" xfId="16313" xr:uid="{00000000-0005-0000-0000-0000003F0000}"/>
    <cellStyle name="20% - Accent1 3 2 10 3 3 2" xfId="16314" xr:uid="{00000000-0005-0000-0000-0000013F0000}"/>
    <cellStyle name="20% - Accent1 3 2 10 3 3 2 2" xfId="16315" xr:uid="{00000000-0005-0000-0000-0000023F0000}"/>
    <cellStyle name="20% - Accent1 3 2 10 3 3 2 2 2" xfId="16316" xr:uid="{00000000-0005-0000-0000-0000033F0000}"/>
    <cellStyle name="20% - Accent1 3 2 10 3 3 2 3" xfId="16317" xr:uid="{00000000-0005-0000-0000-0000043F0000}"/>
    <cellStyle name="20% - Accent1 3 2 10 3 3 3" xfId="16318" xr:uid="{00000000-0005-0000-0000-0000053F0000}"/>
    <cellStyle name="20% - Accent1 3 2 10 3 3 3 2" xfId="16319" xr:uid="{00000000-0005-0000-0000-0000063F0000}"/>
    <cellStyle name="20% - Accent1 3 2 10 3 3 4" xfId="16320" xr:uid="{00000000-0005-0000-0000-0000073F0000}"/>
    <cellStyle name="20% - Accent1 3 2 10 3 4" xfId="16321" xr:uid="{00000000-0005-0000-0000-0000083F0000}"/>
    <cellStyle name="20% - Accent1 3 2 10 3 4 2" xfId="16322" xr:uid="{00000000-0005-0000-0000-0000093F0000}"/>
    <cellStyle name="20% - Accent1 3 2 10 3 4 2 2" xfId="16323" xr:uid="{00000000-0005-0000-0000-00000A3F0000}"/>
    <cellStyle name="20% - Accent1 3 2 10 3 4 2 2 2" xfId="16324" xr:uid="{00000000-0005-0000-0000-00000B3F0000}"/>
    <cellStyle name="20% - Accent1 3 2 10 3 4 2 3" xfId="16325" xr:uid="{00000000-0005-0000-0000-00000C3F0000}"/>
    <cellStyle name="20% - Accent1 3 2 10 3 4 3" xfId="16326" xr:uid="{00000000-0005-0000-0000-00000D3F0000}"/>
    <cellStyle name="20% - Accent1 3 2 10 3 4 3 2" xfId="16327" xr:uid="{00000000-0005-0000-0000-00000E3F0000}"/>
    <cellStyle name="20% - Accent1 3 2 10 3 4 4" xfId="16328" xr:uid="{00000000-0005-0000-0000-00000F3F0000}"/>
    <cellStyle name="20% - Accent1 3 2 10 3 5" xfId="16329" xr:uid="{00000000-0005-0000-0000-0000103F0000}"/>
    <cellStyle name="20% - Accent1 3 2 10 3 5 2" xfId="16330" xr:uid="{00000000-0005-0000-0000-0000113F0000}"/>
    <cellStyle name="20% - Accent1 3 2 10 3 5 2 2" xfId="16331" xr:uid="{00000000-0005-0000-0000-0000123F0000}"/>
    <cellStyle name="20% - Accent1 3 2 10 3 5 3" xfId="16332" xr:uid="{00000000-0005-0000-0000-0000133F0000}"/>
    <cellStyle name="20% - Accent1 3 2 10 3 6" xfId="16333" xr:uid="{00000000-0005-0000-0000-0000143F0000}"/>
    <cellStyle name="20% - Accent1 3 2 10 3 6 2" xfId="16334" xr:uid="{00000000-0005-0000-0000-0000153F0000}"/>
    <cellStyle name="20% - Accent1 3 2 10 3 6 2 2" xfId="16335" xr:uid="{00000000-0005-0000-0000-0000163F0000}"/>
    <cellStyle name="20% - Accent1 3 2 10 3 6 3" xfId="16336" xr:uid="{00000000-0005-0000-0000-0000173F0000}"/>
    <cellStyle name="20% - Accent1 3 2 10 3 7" xfId="16337" xr:uid="{00000000-0005-0000-0000-0000183F0000}"/>
    <cellStyle name="20% - Accent1 3 2 10 3 7 2" xfId="16338" xr:uid="{00000000-0005-0000-0000-0000193F0000}"/>
    <cellStyle name="20% - Accent1 3 2 10 3 8" xfId="16339" xr:uid="{00000000-0005-0000-0000-00001A3F0000}"/>
    <cellStyle name="20% - Accent1 3 2 10 3 8 2" xfId="16340" xr:uid="{00000000-0005-0000-0000-00001B3F0000}"/>
    <cellStyle name="20% - Accent1 3 2 10 3 9" xfId="16341" xr:uid="{00000000-0005-0000-0000-00001C3F0000}"/>
    <cellStyle name="20% - Accent1 3 2 10 4" xfId="16342" xr:uid="{00000000-0005-0000-0000-00001D3F0000}"/>
    <cellStyle name="20% - Accent1 3 2 10 4 2" xfId="16343" xr:uid="{00000000-0005-0000-0000-00001E3F0000}"/>
    <cellStyle name="20% - Accent1 3 2 10 4 2 2" xfId="16344" xr:uid="{00000000-0005-0000-0000-00001F3F0000}"/>
    <cellStyle name="20% - Accent1 3 2 10 4 2 2 2" xfId="16345" xr:uid="{00000000-0005-0000-0000-0000203F0000}"/>
    <cellStyle name="20% - Accent1 3 2 10 4 2 3" xfId="16346" xr:uid="{00000000-0005-0000-0000-0000213F0000}"/>
    <cellStyle name="20% - Accent1 3 2 10 4 3" xfId="16347" xr:uid="{00000000-0005-0000-0000-0000223F0000}"/>
    <cellStyle name="20% - Accent1 3 2 10 4 3 2" xfId="16348" xr:uid="{00000000-0005-0000-0000-0000233F0000}"/>
    <cellStyle name="20% - Accent1 3 2 10 4 4" xfId="16349" xr:uid="{00000000-0005-0000-0000-0000243F0000}"/>
    <cellStyle name="20% - Accent1 3 2 10 5" xfId="16350" xr:uid="{00000000-0005-0000-0000-0000253F0000}"/>
    <cellStyle name="20% - Accent1 3 2 10 5 2" xfId="16351" xr:uid="{00000000-0005-0000-0000-0000263F0000}"/>
    <cellStyle name="20% - Accent1 3 2 10 5 2 2" xfId="16352" xr:uid="{00000000-0005-0000-0000-0000273F0000}"/>
    <cellStyle name="20% - Accent1 3 2 10 5 2 2 2" xfId="16353" xr:uid="{00000000-0005-0000-0000-0000283F0000}"/>
    <cellStyle name="20% - Accent1 3 2 10 5 2 3" xfId="16354" xr:uid="{00000000-0005-0000-0000-0000293F0000}"/>
    <cellStyle name="20% - Accent1 3 2 10 5 3" xfId="16355" xr:uid="{00000000-0005-0000-0000-00002A3F0000}"/>
    <cellStyle name="20% - Accent1 3 2 10 5 3 2" xfId="16356" xr:uid="{00000000-0005-0000-0000-00002B3F0000}"/>
    <cellStyle name="20% - Accent1 3 2 10 5 4" xfId="16357" xr:uid="{00000000-0005-0000-0000-00002C3F0000}"/>
    <cellStyle name="20% - Accent1 3 2 10 6" xfId="16358" xr:uid="{00000000-0005-0000-0000-00002D3F0000}"/>
    <cellStyle name="20% - Accent1 3 2 10 6 2" xfId="16359" xr:uid="{00000000-0005-0000-0000-00002E3F0000}"/>
    <cellStyle name="20% - Accent1 3 2 10 6 2 2" xfId="16360" xr:uid="{00000000-0005-0000-0000-00002F3F0000}"/>
    <cellStyle name="20% - Accent1 3 2 10 6 2 2 2" xfId="16361" xr:uid="{00000000-0005-0000-0000-0000303F0000}"/>
    <cellStyle name="20% - Accent1 3 2 10 6 2 3" xfId="16362" xr:uid="{00000000-0005-0000-0000-0000313F0000}"/>
    <cellStyle name="20% - Accent1 3 2 10 6 3" xfId="16363" xr:uid="{00000000-0005-0000-0000-0000323F0000}"/>
    <cellStyle name="20% - Accent1 3 2 10 6 3 2" xfId="16364" xr:uid="{00000000-0005-0000-0000-0000333F0000}"/>
    <cellStyle name="20% - Accent1 3 2 10 6 4" xfId="16365" xr:uid="{00000000-0005-0000-0000-0000343F0000}"/>
    <cellStyle name="20% - Accent1 3 2 10 7" xfId="16366" xr:uid="{00000000-0005-0000-0000-0000353F0000}"/>
    <cellStyle name="20% - Accent1 3 2 10 7 2" xfId="16367" xr:uid="{00000000-0005-0000-0000-0000363F0000}"/>
    <cellStyle name="20% - Accent1 3 2 10 7 2 2" xfId="16368" xr:uid="{00000000-0005-0000-0000-0000373F0000}"/>
    <cellStyle name="20% - Accent1 3 2 10 7 3" xfId="16369" xr:uid="{00000000-0005-0000-0000-0000383F0000}"/>
    <cellStyle name="20% - Accent1 3 2 10 8" xfId="16370" xr:uid="{00000000-0005-0000-0000-0000393F0000}"/>
    <cellStyle name="20% - Accent1 3 2 10 8 2" xfId="16371" xr:uid="{00000000-0005-0000-0000-00003A3F0000}"/>
    <cellStyle name="20% - Accent1 3 2 10 8 2 2" xfId="16372" xr:uid="{00000000-0005-0000-0000-00003B3F0000}"/>
    <cellStyle name="20% - Accent1 3 2 10 8 3" xfId="16373" xr:uid="{00000000-0005-0000-0000-00003C3F0000}"/>
    <cellStyle name="20% - Accent1 3 2 10 9" xfId="16374" xr:uid="{00000000-0005-0000-0000-00003D3F0000}"/>
    <cellStyle name="20% - Accent1 3 2 10 9 2" xfId="16375" xr:uid="{00000000-0005-0000-0000-00003E3F0000}"/>
    <cellStyle name="20% - Accent1 3 2 11" xfId="16376" xr:uid="{00000000-0005-0000-0000-00003F3F0000}"/>
    <cellStyle name="20% - Accent1 3 2 11 2" xfId="16377" xr:uid="{00000000-0005-0000-0000-0000403F0000}"/>
    <cellStyle name="20% - Accent1 3 2 11 2 2" xfId="16378" xr:uid="{00000000-0005-0000-0000-0000413F0000}"/>
    <cellStyle name="20% - Accent1 3 2 11 2 2 2" xfId="16379" xr:uid="{00000000-0005-0000-0000-0000423F0000}"/>
    <cellStyle name="20% - Accent1 3 2 11 2 2 2 2" xfId="16380" xr:uid="{00000000-0005-0000-0000-0000433F0000}"/>
    <cellStyle name="20% - Accent1 3 2 11 2 2 3" xfId="16381" xr:uid="{00000000-0005-0000-0000-0000443F0000}"/>
    <cellStyle name="20% - Accent1 3 2 11 2 3" xfId="16382" xr:uid="{00000000-0005-0000-0000-0000453F0000}"/>
    <cellStyle name="20% - Accent1 3 2 11 2 3 2" xfId="16383" xr:uid="{00000000-0005-0000-0000-0000463F0000}"/>
    <cellStyle name="20% - Accent1 3 2 11 2 4" xfId="16384" xr:uid="{00000000-0005-0000-0000-0000473F0000}"/>
    <cellStyle name="20% - Accent1 3 2 11 3" xfId="16385" xr:uid="{00000000-0005-0000-0000-0000483F0000}"/>
    <cellStyle name="20% - Accent1 3 2 11 3 2" xfId="16386" xr:uid="{00000000-0005-0000-0000-0000493F0000}"/>
    <cellStyle name="20% - Accent1 3 2 11 3 2 2" xfId="16387" xr:uid="{00000000-0005-0000-0000-00004A3F0000}"/>
    <cellStyle name="20% - Accent1 3 2 11 3 2 2 2" xfId="16388" xr:uid="{00000000-0005-0000-0000-00004B3F0000}"/>
    <cellStyle name="20% - Accent1 3 2 11 3 2 3" xfId="16389" xr:uid="{00000000-0005-0000-0000-00004C3F0000}"/>
    <cellStyle name="20% - Accent1 3 2 11 3 3" xfId="16390" xr:uid="{00000000-0005-0000-0000-00004D3F0000}"/>
    <cellStyle name="20% - Accent1 3 2 11 3 3 2" xfId="16391" xr:uid="{00000000-0005-0000-0000-00004E3F0000}"/>
    <cellStyle name="20% - Accent1 3 2 11 3 4" xfId="16392" xr:uid="{00000000-0005-0000-0000-00004F3F0000}"/>
    <cellStyle name="20% - Accent1 3 2 11 4" xfId="16393" xr:uid="{00000000-0005-0000-0000-0000503F0000}"/>
    <cellStyle name="20% - Accent1 3 2 11 4 2" xfId="16394" xr:uid="{00000000-0005-0000-0000-0000513F0000}"/>
    <cellStyle name="20% - Accent1 3 2 11 4 2 2" xfId="16395" xr:uid="{00000000-0005-0000-0000-0000523F0000}"/>
    <cellStyle name="20% - Accent1 3 2 11 4 2 2 2" xfId="16396" xr:uid="{00000000-0005-0000-0000-0000533F0000}"/>
    <cellStyle name="20% - Accent1 3 2 11 4 2 3" xfId="16397" xr:uid="{00000000-0005-0000-0000-0000543F0000}"/>
    <cellStyle name="20% - Accent1 3 2 11 4 3" xfId="16398" xr:uid="{00000000-0005-0000-0000-0000553F0000}"/>
    <cellStyle name="20% - Accent1 3 2 11 4 3 2" xfId="16399" xr:uid="{00000000-0005-0000-0000-0000563F0000}"/>
    <cellStyle name="20% - Accent1 3 2 11 4 4" xfId="16400" xr:uid="{00000000-0005-0000-0000-0000573F0000}"/>
    <cellStyle name="20% - Accent1 3 2 11 5" xfId="16401" xr:uid="{00000000-0005-0000-0000-0000583F0000}"/>
    <cellStyle name="20% - Accent1 3 2 11 5 2" xfId="16402" xr:uid="{00000000-0005-0000-0000-0000593F0000}"/>
    <cellStyle name="20% - Accent1 3 2 11 5 2 2" xfId="16403" xr:uid="{00000000-0005-0000-0000-00005A3F0000}"/>
    <cellStyle name="20% - Accent1 3 2 11 5 3" xfId="16404" xr:uid="{00000000-0005-0000-0000-00005B3F0000}"/>
    <cellStyle name="20% - Accent1 3 2 11 6" xfId="16405" xr:uid="{00000000-0005-0000-0000-00005C3F0000}"/>
    <cellStyle name="20% - Accent1 3 2 11 6 2" xfId="16406" xr:uid="{00000000-0005-0000-0000-00005D3F0000}"/>
    <cellStyle name="20% - Accent1 3 2 11 6 2 2" xfId="16407" xr:uid="{00000000-0005-0000-0000-00005E3F0000}"/>
    <cellStyle name="20% - Accent1 3 2 11 6 3" xfId="16408" xr:uid="{00000000-0005-0000-0000-00005F3F0000}"/>
    <cellStyle name="20% - Accent1 3 2 11 7" xfId="16409" xr:uid="{00000000-0005-0000-0000-0000603F0000}"/>
    <cellStyle name="20% - Accent1 3 2 11 7 2" xfId="16410" xr:uid="{00000000-0005-0000-0000-0000613F0000}"/>
    <cellStyle name="20% - Accent1 3 2 11 8" xfId="16411" xr:uid="{00000000-0005-0000-0000-0000623F0000}"/>
    <cellStyle name="20% - Accent1 3 2 11 8 2" xfId="16412" xr:uid="{00000000-0005-0000-0000-0000633F0000}"/>
    <cellStyle name="20% - Accent1 3 2 11 9" xfId="16413" xr:uid="{00000000-0005-0000-0000-0000643F0000}"/>
    <cellStyle name="20% - Accent1 3 2 12" xfId="16414" xr:uid="{00000000-0005-0000-0000-0000653F0000}"/>
    <cellStyle name="20% - Accent1 3 2 12 2" xfId="16415" xr:uid="{00000000-0005-0000-0000-0000663F0000}"/>
    <cellStyle name="20% - Accent1 3 2 12 2 2" xfId="16416" xr:uid="{00000000-0005-0000-0000-0000673F0000}"/>
    <cellStyle name="20% - Accent1 3 2 12 2 2 2" xfId="16417" xr:uid="{00000000-0005-0000-0000-0000683F0000}"/>
    <cellStyle name="20% - Accent1 3 2 12 2 2 2 2" xfId="16418" xr:uid="{00000000-0005-0000-0000-0000693F0000}"/>
    <cellStyle name="20% - Accent1 3 2 12 2 2 3" xfId="16419" xr:uid="{00000000-0005-0000-0000-00006A3F0000}"/>
    <cellStyle name="20% - Accent1 3 2 12 2 3" xfId="16420" xr:uid="{00000000-0005-0000-0000-00006B3F0000}"/>
    <cellStyle name="20% - Accent1 3 2 12 2 3 2" xfId="16421" xr:uid="{00000000-0005-0000-0000-00006C3F0000}"/>
    <cellStyle name="20% - Accent1 3 2 12 2 4" xfId="16422" xr:uid="{00000000-0005-0000-0000-00006D3F0000}"/>
    <cellStyle name="20% - Accent1 3 2 12 3" xfId="16423" xr:uid="{00000000-0005-0000-0000-00006E3F0000}"/>
    <cellStyle name="20% - Accent1 3 2 12 3 2" xfId="16424" xr:uid="{00000000-0005-0000-0000-00006F3F0000}"/>
    <cellStyle name="20% - Accent1 3 2 12 3 2 2" xfId="16425" xr:uid="{00000000-0005-0000-0000-0000703F0000}"/>
    <cellStyle name="20% - Accent1 3 2 12 3 2 2 2" xfId="16426" xr:uid="{00000000-0005-0000-0000-0000713F0000}"/>
    <cellStyle name="20% - Accent1 3 2 12 3 2 3" xfId="16427" xr:uid="{00000000-0005-0000-0000-0000723F0000}"/>
    <cellStyle name="20% - Accent1 3 2 12 3 3" xfId="16428" xr:uid="{00000000-0005-0000-0000-0000733F0000}"/>
    <cellStyle name="20% - Accent1 3 2 12 3 3 2" xfId="16429" xr:uid="{00000000-0005-0000-0000-0000743F0000}"/>
    <cellStyle name="20% - Accent1 3 2 12 3 4" xfId="16430" xr:uid="{00000000-0005-0000-0000-0000753F0000}"/>
    <cellStyle name="20% - Accent1 3 2 12 4" xfId="16431" xr:uid="{00000000-0005-0000-0000-0000763F0000}"/>
    <cellStyle name="20% - Accent1 3 2 12 4 2" xfId="16432" xr:uid="{00000000-0005-0000-0000-0000773F0000}"/>
    <cellStyle name="20% - Accent1 3 2 12 4 2 2" xfId="16433" xr:uid="{00000000-0005-0000-0000-0000783F0000}"/>
    <cellStyle name="20% - Accent1 3 2 12 4 2 2 2" xfId="16434" xr:uid="{00000000-0005-0000-0000-0000793F0000}"/>
    <cellStyle name="20% - Accent1 3 2 12 4 2 3" xfId="16435" xr:uid="{00000000-0005-0000-0000-00007A3F0000}"/>
    <cellStyle name="20% - Accent1 3 2 12 4 3" xfId="16436" xr:uid="{00000000-0005-0000-0000-00007B3F0000}"/>
    <cellStyle name="20% - Accent1 3 2 12 4 3 2" xfId="16437" xr:uid="{00000000-0005-0000-0000-00007C3F0000}"/>
    <cellStyle name="20% - Accent1 3 2 12 4 4" xfId="16438" xr:uid="{00000000-0005-0000-0000-00007D3F0000}"/>
    <cellStyle name="20% - Accent1 3 2 12 5" xfId="16439" xr:uid="{00000000-0005-0000-0000-00007E3F0000}"/>
    <cellStyle name="20% - Accent1 3 2 12 5 2" xfId="16440" xr:uid="{00000000-0005-0000-0000-00007F3F0000}"/>
    <cellStyle name="20% - Accent1 3 2 12 5 2 2" xfId="16441" xr:uid="{00000000-0005-0000-0000-0000803F0000}"/>
    <cellStyle name="20% - Accent1 3 2 12 5 3" xfId="16442" xr:uid="{00000000-0005-0000-0000-0000813F0000}"/>
    <cellStyle name="20% - Accent1 3 2 12 6" xfId="16443" xr:uid="{00000000-0005-0000-0000-0000823F0000}"/>
    <cellStyle name="20% - Accent1 3 2 12 6 2" xfId="16444" xr:uid="{00000000-0005-0000-0000-0000833F0000}"/>
    <cellStyle name="20% - Accent1 3 2 12 6 2 2" xfId="16445" xr:uid="{00000000-0005-0000-0000-0000843F0000}"/>
    <cellStyle name="20% - Accent1 3 2 12 6 3" xfId="16446" xr:uid="{00000000-0005-0000-0000-0000853F0000}"/>
    <cellStyle name="20% - Accent1 3 2 12 7" xfId="16447" xr:uid="{00000000-0005-0000-0000-0000863F0000}"/>
    <cellStyle name="20% - Accent1 3 2 12 7 2" xfId="16448" xr:uid="{00000000-0005-0000-0000-0000873F0000}"/>
    <cellStyle name="20% - Accent1 3 2 12 8" xfId="16449" xr:uid="{00000000-0005-0000-0000-0000883F0000}"/>
    <cellStyle name="20% - Accent1 3 2 12 8 2" xfId="16450" xr:uid="{00000000-0005-0000-0000-0000893F0000}"/>
    <cellStyle name="20% - Accent1 3 2 12 9" xfId="16451" xr:uid="{00000000-0005-0000-0000-00008A3F0000}"/>
    <cellStyle name="20% - Accent1 3 2 13" xfId="16452" xr:uid="{00000000-0005-0000-0000-00008B3F0000}"/>
    <cellStyle name="20% - Accent1 3 2 13 2" xfId="16453" xr:uid="{00000000-0005-0000-0000-00008C3F0000}"/>
    <cellStyle name="20% - Accent1 3 2 13 2 2" xfId="16454" xr:uid="{00000000-0005-0000-0000-00008D3F0000}"/>
    <cellStyle name="20% - Accent1 3 2 13 2 2 2" xfId="16455" xr:uid="{00000000-0005-0000-0000-00008E3F0000}"/>
    <cellStyle name="20% - Accent1 3 2 13 2 3" xfId="16456" xr:uid="{00000000-0005-0000-0000-00008F3F0000}"/>
    <cellStyle name="20% - Accent1 3 2 13 3" xfId="16457" xr:uid="{00000000-0005-0000-0000-0000903F0000}"/>
    <cellStyle name="20% - Accent1 3 2 13 3 2" xfId="16458" xr:uid="{00000000-0005-0000-0000-0000913F0000}"/>
    <cellStyle name="20% - Accent1 3 2 13 4" xfId="16459" xr:uid="{00000000-0005-0000-0000-0000923F0000}"/>
    <cellStyle name="20% - Accent1 3 2 14" xfId="16460" xr:uid="{00000000-0005-0000-0000-0000933F0000}"/>
    <cellStyle name="20% - Accent1 3 2 14 2" xfId="16461" xr:uid="{00000000-0005-0000-0000-0000943F0000}"/>
    <cellStyle name="20% - Accent1 3 2 14 2 2" xfId="16462" xr:uid="{00000000-0005-0000-0000-0000953F0000}"/>
    <cellStyle name="20% - Accent1 3 2 14 2 2 2" xfId="16463" xr:uid="{00000000-0005-0000-0000-0000963F0000}"/>
    <cellStyle name="20% - Accent1 3 2 14 2 3" xfId="16464" xr:uid="{00000000-0005-0000-0000-0000973F0000}"/>
    <cellStyle name="20% - Accent1 3 2 14 3" xfId="16465" xr:uid="{00000000-0005-0000-0000-0000983F0000}"/>
    <cellStyle name="20% - Accent1 3 2 14 3 2" xfId="16466" xr:uid="{00000000-0005-0000-0000-0000993F0000}"/>
    <cellStyle name="20% - Accent1 3 2 14 4" xfId="16467" xr:uid="{00000000-0005-0000-0000-00009A3F0000}"/>
    <cellStyle name="20% - Accent1 3 2 15" xfId="16468" xr:uid="{00000000-0005-0000-0000-00009B3F0000}"/>
    <cellStyle name="20% - Accent1 3 2 15 2" xfId="16469" xr:uid="{00000000-0005-0000-0000-00009C3F0000}"/>
    <cellStyle name="20% - Accent1 3 2 15 2 2" xfId="16470" xr:uid="{00000000-0005-0000-0000-00009D3F0000}"/>
    <cellStyle name="20% - Accent1 3 2 15 2 2 2" xfId="16471" xr:uid="{00000000-0005-0000-0000-00009E3F0000}"/>
    <cellStyle name="20% - Accent1 3 2 15 2 3" xfId="16472" xr:uid="{00000000-0005-0000-0000-00009F3F0000}"/>
    <cellStyle name="20% - Accent1 3 2 15 3" xfId="16473" xr:uid="{00000000-0005-0000-0000-0000A03F0000}"/>
    <cellStyle name="20% - Accent1 3 2 15 3 2" xfId="16474" xr:uid="{00000000-0005-0000-0000-0000A13F0000}"/>
    <cellStyle name="20% - Accent1 3 2 15 4" xfId="16475" xr:uid="{00000000-0005-0000-0000-0000A23F0000}"/>
    <cellStyle name="20% - Accent1 3 2 16" xfId="16476" xr:uid="{00000000-0005-0000-0000-0000A33F0000}"/>
    <cellStyle name="20% - Accent1 3 2 16 2" xfId="16477" xr:uid="{00000000-0005-0000-0000-0000A43F0000}"/>
    <cellStyle name="20% - Accent1 3 2 16 2 2" xfId="16478" xr:uid="{00000000-0005-0000-0000-0000A53F0000}"/>
    <cellStyle name="20% - Accent1 3 2 16 3" xfId="16479" xr:uid="{00000000-0005-0000-0000-0000A63F0000}"/>
    <cellStyle name="20% - Accent1 3 2 17" xfId="16480" xr:uid="{00000000-0005-0000-0000-0000A73F0000}"/>
    <cellStyle name="20% - Accent1 3 2 17 2" xfId="16481" xr:uid="{00000000-0005-0000-0000-0000A83F0000}"/>
    <cellStyle name="20% - Accent1 3 2 17 2 2" xfId="16482" xr:uid="{00000000-0005-0000-0000-0000A93F0000}"/>
    <cellStyle name="20% - Accent1 3 2 17 3" xfId="16483" xr:uid="{00000000-0005-0000-0000-0000AA3F0000}"/>
    <cellStyle name="20% - Accent1 3 2 18" xfId="16484" xr:uid="{00000000-0005-0000-0000-0000AB3F0000}"/>
    <cellStyle name="20% - Accent1 3 2 18 2" xfId="16485" xr:uid="{00000000-0005-0000-0000-0000AC3F0000}"/>
    <cellStyle name="20% - Accent1 3 2 19" xfId="16486" xr:uid="{00000000-0005-0000-0000-0000AD3F0000}"/>
    <cellStyle name="20% - Accent1 3 2 19 2" xfId="16487" xr:uid="{00000000-0005-0000-0000-0000AE3F0000}"/>
    <cellStyle name="20% - Accent1 3 2 2" xfId="16488" xr:uid="{00000000-0005-0000-0000-0000AF3F0000}"/>
    <cellStyle name="20% - Accent1 3 2 2 10" xfId="16489" xr:uid="{00000000-0005-0000-0000-0000B03F0000}"/>
    <cellStyle name="20% - Accent1 3 2 2 10 2" xfId="16490" xr:uid="{00000000-0005-0000-0000-0000B13F0000}"/>
    <cellStyle name="20% - Accent1 3 2 2 10 2 2" xfId="16491" xr:uid="{00000000-0005-0000-0000-0000B23F0000}"/>
    <cellStyle name="20% - Accent1 3 2 2 10 2 2 2" xfId="16492" xr:uid="{00000000-0005-0000-0000-0000B33F0000}"/>
    <cellStyle name="20% - Accent1 3 2 2 10 2 3" xfId="16493" xr:uid="{00000000-0005-0000-0000-0000B43F0000}"/>
    <cellStyle name="20% - Accent1 3 2 2 10 3" xfId="16494" xr:uid="{00000000-0005-0000-0000-0000B53F0000}"/>
    <cellStyle name="20% - Accent1 3 2 2 10 3 2" xfId="16495" xr:uid="{00000000-0005-0000-0000-0000B63F0000}"/>
    <cellStyle name="20% - Accent1 3 2 2 10 4" xfId="16496" xr:uid="{00000000-0005-0000-0000-0000B73F0000}"/>
    <cellStyle name="20% - Accent1 3 2 2 11" xfId="16497" xr:uid="{00000000-0005-0000-0000-0000B83F0000}"/>
    <cellStyle name="20% - Accent1 3 2 2 11 2" xfId="16498" xr:uid="{00000000-0005-0000-0000-0000B93F0000}"/>
    <cellStyle name="20% - Accent1 3 2 2 11 2 2" xfId="16499" xr:uid="{00000000-0005-0000-0000-0000BA3F0000}"/>
    <cellStyle name="20% - Accent1 3 2 2 11 2 2 2" xfId="16500" xr:uid="{00000000-0005-0000-0000-0000BB3F0000}"/>
    <cellStyle name="20% - Accent1 3 2 2 11 2 3" xfId="16501" xr:uid="{00000000-0005-0000-0000-0000BC3F0000}"/>
    <cellStyle name="20% - Accent1 3 2 2 11 3" xfId="16502" xr:uid="{00000000-0005-0000-0000-0000BD3F0000}"/>
    <cellStyle name="20% - Accent1 3 2 2 11 3 2" xfId="16503" xr:uid="{00000000-0005-0000-0000-0000BE3F0000}"/>
    <cellStyle name="20% - Accent1 3 2 2 11 4" xfId="16504" xr:uid="{00000000-0005-0000-0000-0000BF3F0000}"/>
    <cellStyle name="20% - Accent1 3 2 2 12" xfId="16505" xr:uid="{00000000-0005-0000-0000-0000C03F0000}"/>
    <cellStyle name="20% - Accent1 3 2 2 12 2" xfId="16506" xr:uid="{00000000-0005-0000-0000-0000C13F0000}"/>
    <cellStyle name="20% - Accent1 3 2 2 12 2 2" xfId="16507" xr:uid="{00000000-0005-0000-0000-0000C23F0000}"/>
    <cellStyle name="20% - Accent1 3 2 2 12 3" xfId="16508" xr:uid="{00000000-0005-0000-0000-0000C33F0000}"/>
    <cellStyle name="20% - Accent1 3 2 2 13" xfId="16509" xr:uid="{00000000-0005-0000-0000-0000C43F0000}"/>
    <cellStyle name="20% - Accent1 3 2 2 13 2" xfId="16510" xr:uid="{00000000-0005-0000-0000-0000C53F0000}"/>
    <cellStyle name="20% - Accent1 3 2 2 13 2 2" xfId="16511" xr:uid="{00000000-0005-0000-0000-0000C63F0000}"/>
    <cellStyle name="20% - Accent1 3 2 2 13 3" xfId="16512" xr:uid="{00000000-0005-0000-0000-0000C73F0000}"/>
    <cellStyle name="20% - Accent1 3 2 2 14" xfId="16513" xr:uid="{00000000-0005-0000-0000-0000C83F0000}"/>
    <cellStyle name="20% - Accent1 3 2 2 14 2" xfId="16514" xr:uid="{00000000-0005-0000-0000-0000C93F0000}"/>
    <cellStyle name="20% - Accent1 3 2 2 15" xfId="16515" xr:uid="{00000000-0005-0000-0000-0000CA3F0000}"/>
    <cellStyle name="20% - Accent1 3 2 2 15 2" xfId="16516" xr:uid="{00000000-0005-0000-0000-0000CB3F0000}"/>
    <cellStyle name="20% - Accent1 3 2 2 16" xfId="16517" xr:uid="{00000000-0005-0000-0000-0000CC3F0000}"/>
    <cellStyle name="20% - Accent1 3 2 2 2" xfId="16518" xr:uid="{00000000-0005-0000-0000-0000CD3F0000}"/>
    <cellStyle name="20% - Accent1 3 2 2 2 10" xfId="16519" xr:uid="{00000000-0005-0000-0000-0000CE3F0000}"/>
    <cellStyle name="20% - Accent1 3 2 2 2 10 2" xfId="16520" xr:uid="{00000000-0005-0000-0000-0000CF3F0000}"/>
    <cellStyle name="20% - Accent1 3 2 2 2 10 2 2" xfId="16521" xr:uid="{00000000-0005-0000-0000-0000D03F0000}"/>
    <cellStyle name="20% - Accent1 3 2 2 2 10 2 2 2" xfId="16522" xr:uid="{00000000-0005-0000-0000-0000D13F0000}"/>
    <cellStyle name="20% - Accent1 3 2 2 2 10 2 3" xfId="16523" xr:uid="{00000000-0005-0000-0000-0000D23F0000}"/>
    <cellStyle name="20% - Accent1 3 2 2 2 10 3" xfId="16524" xr:uid="{00000000-0005-0000-0000-0000D33F0000}"/>
    <cellStyle name="20% - Accent1 3 2 2 2 10 3 2" xfId="16525" xr:uid="{00000000-0005-0000-0000-0000D43F0000}"/>
    <cellStyle name="20% - Accent1 3 2 2 2 10 4" xfId="16526" xr:uid="{00000000-0005-0000-0000-0000D53F0000}"/>
    <cellStyle name="20% - Accent1 3 2 2 2 11" xfId="16527" xr:uid="{00000000-0005-0000-0000-0000D63F0000}"/>
    <cellStyle name="20% - Accent1 3 2 2 2 11 2" xfId="16528" xr:uid="{00000000-0005-0000-0000-0000D73F0000}"/>
    <cellStyle name="20% - Accent1 3 2 2 2 11 2 2" xfId="16529" xr:uid="{00000000-0005-0000-0000-0000D83F0000}"/>
    <cellStyle name="20% - Accent1 3 2 2 2 11 3" xfId="16530" xr:uid="{00000000-0005-0000-0000-0000D93F0000}"/>
    <cellStyle name="20% - Accent1 3 2 2 2 12" xfId="16531" xr:uid="{00000000-0005-0000-0000-0000DA3F0000}"/>
    <cellStyle name="20% - Accent1 3 2 2 2 12 2" xfId="16532" xr:uid="{00000000-0005-0000-0000-0000DB3F0000}"/>
    <cellStyle name="20% - Accent1 3 2 2 2 12 2 2" xfId="16533" xr:uid="{00000000-0005-0000-0000-0000DC3F0000}"/>
    <cellStyle name="20% - Accent1 3 2 2 2 12 3" xfId="16534" xr:uid="{00000000-0005-0000-0000-0000DD3F0000}"/>
    <cellStyle name="20% - Accent1 3 2 2 2 13" xfId="16535" xr:uid="{00000000-0005-0000-0000-0000DE3F0000}"/>
    <cellStyle name="20% - Accent1 3 2 2 2 13 2" xfId="16536" xr:uid="{00000000-0005-0000-0000-0000DF3F0000}"/>
    <cellStyle name="20% - Accent1 3 2 2 2 14" xfId="16537" xr:uid="{00000000-0005-0000-0000-0000E03F0000}"/>
    <cellStyle name="20% - Accent1 3 2 2 2 14 2" xfId="16538" xr:uid="{00000000-0005-0000-0000-0000E13F0000}"/>
    <cellStyle name="20% - Accent1 3 2 2 2 15" xfId="16539" xr:uid="{00000000-0005-0000-0000-0000E23F0000}"/>
    <cellStyle name="20% - Accent1 3 2 2 2 2" xfId="16540" xr:uid="{00000000-0005-0000-0000-0000E33F0000}"/>
    <cellStyle name="20% - Accent1 3 2 2 2 2 10" xfId="16541" xr:uid="{00000000-0005-0000-0000-0000E43F0000}"/>
    <cellStyle name="20% - Accent1 3 2 2 2 2 10 2" xfId="16542" xr:uid="{00000000-0005-0000-0000-0000E53F0000}"/>
    <cellStyle name="20% - Accent1 3 2 2 2 2 10 2 2" xfId="16543" xr:uid="{00000000-0005-0000-0000-0000E63F0000}"/>
    <cellStyle name="20% - Accent1 3 2 2 2 2 10 3" xfId="16544" xr:uid="{00000000-0005-0000-0000-0000E73F0000}"/>
    <cellStyle name="20% - Accent1 3 2 2 2 2 11" xfId="16545" xr:uid="{00000000-0005-0000-0000-0000E83F0000}"/>
    <cellStyle name="20% - Accent1 3 2 2 2 2 11 2" xfId="16546" xr:uid="{00000000-0005-0000-0000-0000E93F0000}"/>
    <cellStyle name="20% - Accent1 3 2 2 2 2 11 2 2" xfId="16547" xr:uid="{00000000-0005-0000-0000-0000EA3F0000}"/>
    <cellStyle name="20% - Accent1 3 2 2 2 2 11 3" xfId="16548" xr:uid="{00000000-0005-0000-0000-0000EB3F0000}"/>
    <cellStyle name="20% - Accent1 3 2 2 2 2 12" xfId="16549" xr:uid="{00000000-0005-0000-0000-0000EC3F0000}"/>
    <cellStyle name="20% - Accent1 3 2 2 2 2 12 2" xfId="16550" xr:uid="{00000000-0005-0000-0000-0000ED3F0000}"/>
    <cellStyle name="20% - Accent1 3 2 2 2 2 13" xfId="16551" xr:uid="{00000000-0005-0000-0000-0000EE3F0000}"/>
    <cellStyle name="20% - Accent1 3 2 2 2 2 13 2" xfId="16552" xr:uid="{00000000-0005-0000-0000-0000EF3F0000}"/>
    <cellStyle name="20% - Accent1 3 2 2 2 2 14" xfId="16553" xr:uid="{00000000-0005-0000-0000-0000F03F0000}"/>
    <cellStyle name="20% - Accent1 3 2 2 2 2 2" xfId="16554" xr:uid="{00000000-0005-0000-0000-0000F13F0000}"/>
    <cellStyle name="20% - Accent1 3 2 2 2 2 2 10" xfId="16555" xr:uid="{00000000-0005-0000-0000-0000F23F0000}"/>
    <cellStyle name="20% - Accent1 3 2 2 2 2 2 10 2" xfId="16556" xr:uid="{00000000-0005-0000-0000-0000F33F0000}"/>
    <cellStyle name="20% - Accent1 3 2 2 2 2 2 11" xfId="16557" xr:uid="{00000000-0005-0000-0000-0000F43F0000}"/>
    <cellStyle name="20% - Accent1 3 2 2 2 2 2 2" xfId="16558" xr:uid="{00000000-0005-0000-0000-0000F53F0000}"/>
    <cellStyle name="20% - Accent1 3 2 2 2 2 2 2 2" xfId="16559" xr:uid="{00000000-0005-0000-0000-0000F63F0000}"/>
    <cellStyle name="20% - Accent1 3 2 2 2 2 2 2 2 2" xfId="16560" xr:uid="{00000000-0005-0000-0000-0000F73F0000}"/>
    <cellStyle name="20% - Accent1 3 2 2 2 2 2 2 2 2 2" xfId="16561" xr:uid="{00000000-0005-0000-0000-0000F83F0000}"/>
    <cellStyle name="20% - Accent1 3 2 2 2 2 2 2 2 2 2 2" xfId="16562" xr:uid="{00000000-0005-0000-0000-0000F93F0000}"/>
    <cellStyle name="20% - Accent1 3 2 2 2 2 2 2 2 2 3" xfId="16563" xr:uid="{00000000-0005-0000-0000-0000FA3F0000}"/>
    <cellStyle name="20% - Accent1 3 2 2 2 2 2 2 2 3" xfId="16564" xr:uid="{00000000-0005-0000-0000-0000FB3F0000}"/>
    <cellStyle name="20% - Accent1 3 2 2 2 2 2 2 2 3 2" xfId="16565" xr:uid="{00000000-0005-0000-0000-0000FC3F0000}"/>
    <cellStyle name="20% - Accent1 3 2 2 2 2 2 2 2 4" xfId="16566" xr:uid="{00000000-0005-0000-0000-0000FD3F0000}"/>
    <cellStyle name="20% - Accent1 3 2 2 2 2 2 2 3" xfId="16567" xr:uid="{00000000-0005-0000-0000-0000FE3F0000}"/>
    <cellStyle name="20% - Accent1 3 2 2 2 2 2 2 3 2" xfId="16568" xr:uid="{00000000-0005-0000-0000-0000FF3F0000}"/>
    <cellStyle name="20% - Accent1 3 2 2 2 2 2 2 3 2 2" xfId="16569" xr:uid="{00000000-0005-0000-0000-000000400000}"/>
    <cellStyle name="20% - Accent1 3 2 2 2 2 2 2 3 2 2 2" xfId="16570" xr:uid="{00000000-0005-0000-0000-000001400000}"/>
    <cellStyle name="20% - Accent1 3 2 2 2 2 2 2 3 2 3" xfId="16571" xr:uid="{00000000-0005-0000-0000-000002400000}"/>
    <cellStyle name="20% - Accent1 3 2 2 2 2 2 2 3 3" xfId="16572" xr:uid="{00000000-0005-0000-0000-000003400000}"/>
    <cellStyle name="20% - Accent1 3 2 2 2 2 2 2 3 3 2" xfId="16573" xr:uid="{00000000-0005-0000-0000-000004400000}"/>
    <cellStyle name="20% - Accent1 3 2 2 2 2 2 2 3 4" xfId="16574" xr:uid="{00000000-0005-0000-0000-000005400000}"/>
    <cellStyle name="20% - Accent1 3 2 2 2 2 2 2 4" xfId="16575" xr:uid="{00000000-0005-0000-0000-000006400000}"/>
    <cellStyle name="20% - Accent1 3 2 2 2 2 2 2 4 2" xfId="16576" xr:uid="{00000000-0005-0000-0000-000007400000}"/>
    <cellStyle name="20% - Accent1 3 2 2 2 2 2 2 4 2 2" xfId="16577" xr:uid="{00000000-0005-0000-0000-000008400000}"/>
    <cellStyle name="20% - Accent1 3 2 2 2 2 2 2 4 2 2 2" xfId="16578" xr:uid="{00000000-0005-0000-0000-000009400000}"/>
    <cellStyle name="20% - Accent1 3 2 2 2 2 2 2 4 2 3" xfId="16579" xr:uid="{00000000-0005-0000-0000-00000A400000}"/>
    <cellStyle name="20% - Accent1 3 2 2 2 2 2 2 4 3" xfId="16580" xr:uid="{00000000-0005-0000-0000-00000B400000}"/>
    <cellStyle name="20% - Accent1 3 2 2 2 2 2 2 4 3 2" xfId="16581" xr:uid="{00000000-0005-0000-0000-00000C400000}"/>
    <cellStyle name="20% - Accent1 3 2 2 2 2 2 2 4 4" xfId="16582" xr:uid="{00000000-0005-0000-0000-00000D400000}"/>
    <cellStyle name="20% - Accent1 3 2 2 2 2 2 2 5" xfId="16583" xr:uid="{00000000-0005-0000-0000-00000E400000}"/>
    <cellStyle name="20% - Accent1 3 2 2 2 2 2 2 5 2" xfId="16584" xr:uid="{00000000-0005-0000-0000-00000F400000}"/>
    <cellStyle name="20% - Accent1 3 2 2 2 2 2 2 5 2 2" xfId="16585" xr:uid="{00000000-0005-0000-0000-000010400000}"/>
    <cellStyle name="20% - Accent1 3 2 2 2 2 2 2 5 3" xfId="16586" xr:uid="{00000000-0005-0000-0000-000011400000}"/>
    <cellStyle name="20% - Accent1 3 2 2 2 2 2 2 6" xfId="16587" xr:uid="{00000000-0005-0000-0000-000012400000}"/>
    <cellStyle name="20% - Accent1 3 2 2 2 2 2 2 6 2" xfId="16588" xr:uid="{00000000-0005-0000-0000-000013400000}"/>
    <cellStyle name="20% - Accent1 3 2 2 2 2 2 2 6 2 2" xfId="16589" xr:uid="{00000000-0005-0000-0000-000014400000}"/>
    <cellStyle name="20% - Accent1 3 2 2 2 2 2 2 6 3" xfId="16590" xr:uid="{00000000-0005-0000-0000-000015400000}"/>
    <cellStyle name="20% - Accent1 3 2 2 2 2 2 2 7" xfId="16591" xr:uid="{00000000-0005-0000-0000-000016400000}"/>
    <cellStyle name="20% - Accent1 3 2 2 2 2 2 2 7 2" xfId="16592" xr:uid="{00000000-0005-0000-0000-000017400000}"/>
    <cellStyle name="20% - Accent1 3 2 2 2 2 2 2 8" xfId="16593" xr:uid="{00000000-0005-0000-0000-000018400000}"/>
    <cellStyle name="20% - Accent1 3 2 2 2 2 2 2 8 2" xfId="16594" xr:uid="{00000000-0005-0000-0000-000019400000}"/>
    <cellStyle name="20% - Accent1 3 2 2 2 2 2 2 9" xfId="16595" xr:uid="{00000000-0005-0000-0000-00001A400000}"/>
    <cellStyle name="20% - Accent1 3 2 2 2 2 2 3" xfId="16596" xr:uid="{00000000-0005-0000-0000-00001B400000}"/>
    <cellStyle name="20% - Accent1 3 2 2 2 2 2 3 2" xfId="16597" xr:uid="{00000000-0005-0000-0000-00001C400000}"/>
    <cellStyle name="20% - Accent1 3 2 2 2 2 2 3 2 2" xfId="16598" xr:uid="{00000000-0005-0000-0000-00001D400000}"/>
    <cellStyle name="20% - Accent1 3 2 2 2 2 2 3 2 2 2" xfId="16599" xr:uid="{00000000-0005-0000-0000-00001E400000}"/>
    <cellStyle name="20% - Accent1 3 2 2 2 2 2 3 2 2 2 2" xfId="16600" xr:uid="{00000000-0005-0000-0000-00001F400000}"/>
    <cellStyle name="20% - Accent1 3 2 2 2 2 2 3 2 2 3" xfId="16601" xr:uid="{00000000-0005-0000-0000-000020400000}"/>
    <cellStyle name="20% - Accent1 3 2 2 2 2 2 3 2 3" xfId="16602" xr:uid="{00000000-0005-0000-0000-000021400000}"/>
    <cellStyle name="20% - Accent1 3 2 2 2 2 2 3 2 3 2" xfId="16603" xr:uid="{00000000-0005-0000-0000-000022400000}"/>
    <cellStyle name="20% - Accent1 3 2 2 2 2 2 3 2 4" xfId="16604" xr:uid="{00000000-0005-0000-0000-000023400000}"/>
    <cellStyle name="20% - Accent1 3 2 2 2 2 2 3 3" xfId="16605" xr:uid="{00000000-0005-0000-0000-000024400000}"/>
    <cellStyle name="20% - Accent1 3 2 2 2 2 2 3 3 2" xfId="16606" xr:uid="{00000000-0005-0000-0000-000025400000}"/>
    <cellStyle name="20% - Accent1 3 2 2 2 2 2 3 3 2 2" xfId="16607" xr:uid="{00000000-0005-0000-0000-000026400000}"/>
    <cellStyle name="20% - Accent1 3 2 2 2 2 2 3 3 2 2 2" xfId="16608" xr:uid="{00000000-0005-0000-0000-000027400000}"/>
    <cellStyle name="20% - Accent1 3 2 2 2 2 2 3 3 2 3" xfId="16609" xr:uid="{00000000-0005-0000-0000-000028400000}"/>
    <cellStyle name="20% - Accent1 3 2 2 2 2 2 3 3 3" xfId="16610" xr:uid="{00000000-0005-0000-0000-000029400000}"/>
    <cellStyle name="20% - Accent1 3 2 2 2 2 2 3 3 3 2" xfId="16611" xr:uid="{00000000-0005-0000-0000-00002A400000}"/>
    <cellStyle name="20% - Accent1 3 2 2 2 2 2 3 3 4" xfId="16612" xr:uid="{00000000-0005-0000-0000-00002B400000}"/>
    <cellStyle name="20% - Accent1 3 2 2 2 2 2 3 4" xfId="16613" xr:uid="{00000000-0005-0000-0000-00002C400000}"/>
    <cellStyle name="20% - Accent1 3 2 2 2 2 2 3 4 2" xfId="16614" xr:uid="{00000000-0005-0000-0000-00002D400000}"/>
    <cellStyle name="20% - Accent1 3 2 2 2 2 2 3 4 2 2" xfId="16615" xr:uid="{00000000-0005-0000-0000-00002E400000}"/>
    <cellStyle name="20% - Accent1 3 2 2 2 2 2 3 4 2 2 2" xfId="16616" xr:uid="{00000000-0005-0000-0000-00002F400000}"/>
    <cellStyle name="20% - Accent1 3 2 2 2 2 2 3 4 2 3" xfId="16617" xr:uid="{00000000-0005-0000-0000-000030400000}"/>
    <cellStyle name="20% - Accent1 3 2 2 2 2 2 3 4 3" xfId="16618" xr:uid="{00000000-0005-0000-0000-000031400000}"/>
    <cellStyle name="20% - Accent1 3 2 2 2 2 2 3 4 3 2" xfId="16619" xr:uid="{00000000-0005-0000-0000-000032400000}"/>
    <cellStyle name="20% - Accent1 3 2 2 2 2 2 3 4 4" xfId="16620" xr:uid="{00000000-0005-0000-0000-000033400000}"/>
    <cellStyle name="20% - Accent1 3 2 2 2 2 2 3 5" xfId="16621" xr:uid="{00000000-0005-0000-0000-000034400000}"/>
    <cellStyle name="20% - Accent1 3 2 2 2 2 2 3 5 2" xfId="16622" xr:uid="{00000000-0005-0000-0000-000035400000}"/>
    <cellStyle name="20% - Accent1 3 2 2 2 2 2 3 5 2 2" xfId="16623" xr:uid="{00000000-0005-0000-0000-000036400000}"/>
    <cellStyle name="20% - Accent1 3 2 2 2 2 2 3 5 3" xfId="16624" xr:uid="{00000000-0005-0000-0000-000037400000}"/>
    <cellStyle name="20% - Accent1 3 2 2 2 2 2 3 6" xfId="16625" xr:uid="{00000000-0005-0000-0000-000038400000}"/>
    <cellStyle name="20% - Accent1 3 2 2 2 2 2 3 6 2" xfId="16626" xr:uid="{00000000-0005-0000-0000-000039400000}"/>
    <cellStyle name="20% - Accent1 3 2 2 2 2 2 3 6 2 2" xfId="16627" xr:uid="{00000000-0005-0000-0000-00003A400000}"/>
    <cellStyle name="20% - Accent1 3 2 2 2 2 2 3 6 3" xfId="16628" xr:uid="{00000000-0005-0000-0000-00003B400000}"/>
    <cellStyle name="20% - Accent1 3 2 2 2 2 2 3 7" xfId="16629" xr:uid="{00000000-0005-0000-0000-00003C400000}"/>
    <cellStyle name="20% - Accent1 3 2 2 2 2 2 3 7 2" xfId="16630" xr:uid="{00000000-0005-0000-0000-00003D400000}"/>
    <cellStyle name="20% - Accent1 3 2 2 2 2 2 3 8" xfId="16631" xr:uid="{00000000-0005-0000-0000-00003E400000}"/>
    <cellStyle name="20% - Accent1 3 2 2 2 2 2 3 8 2" xfId="16632" xr:uid="{00000000-0005-0000-0000-00003F400000}"/>
    <cellStyle name="20% - Accent1 3 2 2 2 2 2 3 9" xfId="16633" xr:uid="{00000000-0005-0000-0000-000040400000}"/>
    <cellStyle name="20% - Accent1 3 2 2 2 2 2 4" xfId="16634" xr:uid="{00000000-0005-0000-0000-000041400000}"/>
    <cellStyle name="20% - Accent1 3 2 2 2 2 2 4 2" xfId="16635" xr:uid="{00000000-0005-0000-0000-000042400000}"/>
    <cellStyle name="20% - Accent1 3 2 2 2 2 2 4 2 2" xfId="16636" xr:uid="{00000000-0005-0000-0000-000043400000}"/>
    <cellStyle name="20% - Accent1 3 2 2 2 2 2 4 2 2 2" xfId="16637" xr:uid="{00000000-0005-0000-0000-000044400000}"/>
    <cellStyle name="20% - Accent1 3 2 2 2 2 2 4 2 3" xfId="16638" xr:uid="{00000000-0005-0000-0000-000045400000}"/>
    <cellStyle name="20% - Accent1 3 2 2 2 2 2 4 3" xfId="16639" xr:uid="{00000000-0005-0000-0000-000046400000}"/>
    <cellStyle name="20% - Accent1 3 2 2 2 2 2 4 3 2" xfId="16640" xr:uid="{00000000-0005-0000-0000-000047400000}"/>
    <cellStyle name="20% - Accent1 3 2 2 2 2 2 4 4" xfId="16641" xr:uid="{00000000-0005-0000-0000-000048400000}"/>
    <cellStyle name="20% - Accent1 3 2 2 2 2 2 5" xfId="16642" xr:uid="{00000000-0005-0000-0000-000049400000}"/>
    <cellStyle name="20% - Accent1 3 2 2 2 2 2 5 2" xfId="16643" xr:uid="{00000000-0005-0000-0000-00004A400000}"/>
    <cellStyle name="20% - Accent1 3 2 2 2 2 2 5 2 2" xfId="16644" xr:uid="{00000000-0005-0000-0000-00004B400000}"/>
    <cellStyle name="20% - Accent1 3 2 2 2 2 2 5 2 2 2" xfId="16645" xr:uid="{00000000-0005-0000-0000-00004C400000}"/>
    <cellStyle name="20% - Accent1 3 2 2 2 2 2 5 2 3" xfId="16646" xr:uid="{00000000-0005-0000-0000-00004D400000}"/>
    <cellStyle name="20% - Accent1 3 2 2 2 2 2 5 3" xfId="16647" xr:uid="{00000000-0005-0000-0000-00004E400000}"/>
    <cellStyle name="20% - Accent1 3 2 2 2 2 2 5 3 2" xfId="16648" xr:uid="{00000000-0005-0000-0000-00004F400000}"/>
    <cellStyle name="20% - Accent1 3 2 2 2 2 2 5 4" xfId="16649" xr:uid="{00000000-0005-0000-0000-000050400000}"/>
    <cellStyle name="20% - Accent1 3 2 2 2 2 2 6" xfId="16650" xr:uid="{00000000-0005-0000-0000-000051400000}"/>
    <cellStyle name="20% - Accent1 3 2 2 2 2 2 6 2" xfId="16651" xr:uid="{00000000-0005-0000-0000-000052400000}"/>
    <cellStyle name="20% - Accent1 3 2 2 2 2 2 6 2 2" xfId="16652" xr:uid="{00000000-0005-0000-0000-000053400000}"/>
    <cellStyle name="20% - Accent1 3 2 2 2 2 2 6 2 2 2" xfId="16653" xr:uid="{00000000-0005-0000-0000-000054400000}"/>
    <cellStyle name="20% - Accent1 3 2 2 2 2 2 6 2 3" xfId="16654" xr:uid="{00000000-0005-0000-0000-000055400000}"/>
    <cellStyle name="20% - Accent1 3 2 2 2 2 2 6 3" xfId="16655" xr:uid="{00000000-0005-0000-0000-000056400000}"/>
    <cellStyle name="20% - Accent1 3 2 2 2 2 2 6 3 2" xfId="16656" xr:uid="{00000000-0005-0000-0000-000057400000}"/>
    <cellStyle name="20% - Accent1 3 2 2 2 2 2 6 4" xfId="16657" xr:uid="{00000000-0005-0000-0000-000058400000}"/>
    <cellStyle name="20% - Accent1 3 2 2 2 2 2 7" xfId="16658" xr:uid="{00000000-0005-0000-0000-000059400000}"/>
    <cellStyle name="20% - Accent1 3 2 2 2 2 2 7 2" xfId="16659" xr:uid="{00000000-0005-0000-0000-00005A400000}"/>
    <cellStyle name="20% - Accent1 3 2 2 2 2 2 7 2 2" xfId="16660" xr:uid="{00000000-0005-0000-0000-00005B400000}"/>
    <cellStyle name="20% - Accent1 3 2 2 2 2 2 7 3" xfId="16661" xr:uid="{00000000-0005-0000-0000-00005C400000}"/>
    <cellStyle name="20% - Accent1 3 2 2 2 2 2 8" xfId="16662" xr:uid="{00000000-0005-0000-0000-00005D400000}"/>
    <cellStyle name="20% - Accent1 3 2 2 2 2 2 8 2" xfId="16663" xr:uid="{00000000-0005-0000-0000-00005E400000}"/>
    <cellStyle name="20% - Accent1 3 2 2 2 2 2 8 2 2" xfId="16664" xr:uid="{00000000-0005-0000-0000-00005F400000}"/>
    <cellStyle name="20% - Accent1 3 2 2 2 2 2 8 3" xfId="16665" xr:uid="{00000000-0005-0000-0000-000060400000}"/>
    <cellStyle name="20% - Accent1 3 2 2 2 2 2 9" xfId="16666" xr:uid="{00000000-0005-0000-0000-000061400000}"/>
    <cellStyle name="20% - Accent1 3 2 2 2 2 2 9 2" xfId="16667" xr:uid="{00000000-0005-0000-0000-000062400000}"/>
    <cellStyle name="20% - Accent1 3 2 2 2 2 3" xfId="16668" xr:uid="{00000000-0005-0000-0000-000063400000}"/>
    <cellStyle name="20% - Accent1 3 2 2 2 2 3 10" xfId="16669" xr:uid="{00000000-0005-0000-0000-000064400000}"/>
    <cellStyle name="20% - Accent1 3 2 2 2 2 3 10 2" xfId="16670" xr:uid="{00000000-0005-0000-0000-000065400000}"/>
    <cellStyle name="20% - Accent1 3 2 2 2 2 3 11" xfId="16671" xr:uid="{00000000-0005-0000-0000-000066400000}"/>
    <cellStyle name="20% - Accent1 3 2 2 2 2 3 2" xfId="16672" xr:uid="{00000000-0005-0000-0000-000067400000}"/>
    <cellStyle name="20% - Accent1 3 2 2 2 2 3 2 2" xfId="16673" xr:uid="{00000000-0005-0000-0000-000068400000}"/>
    <cellStyle name="20% - Accent1 3 2 2 2 2 3 2 2 2" xfId="16674" xr:uid="{00000000-0005-0000-0000-000069400000}"/>
    <cellStyle name="20% - Accent1 3 2 2 2 2 3 2 2 2 2" xfId="16675" xr:uid="{00000000-0005-0000-0000-00006A400000}"/>
    <cellStyle name="20% - Accent1 3 2 2 2 2 3 2 2 2 2 2" xfId="16676" xr:uid="{00000000-0005-0000-0000-00006B400000}"/>
    <cellStyle name="20% - Accent1 3 2 2 2 2 3 2 2 2 3" xfId="16677" xr:uid="{00000000-0005-0000-0000-00006C400000}"/>
    <cellStyle name="20% - Accent1 3 2 2 2 2 3 2 2 3" xfId="16678" xr:uid="{00000000-0005-0000-0000-00006D400000}"/>
    <cellStyle name="20% - Accent1 3 2 2 2 2 3 2 2 3 2" xfId="16679" xr:uid="{00000000-0005-0000-0000-00006E400000}"/>
    <cellStyle name="20% - Accent1 3 2 2 2 2 3 2 2 4" xfId="16680" xr:uid="{00000000-0005-0000-0000-00006F400000}"/>
    <cellStyle name="20% - Accent1 3 2 2 2 2 3 2 3" xfId="16681" xr:uid="{00000000-0005-0000-0000-000070400000}"/>
    <cellStyle name="20% - Accent1 3 2 2 2 2 3 2 3 2" xfId="16682" xr:uid="{00000000-0005-0000-0000-000071400000}"/>
    <cellStyle name="20% - Accent1 3 2 2 2 2 3 2 3 2 2" xfId="16683" xr:uid="{00000000-0005-0000-0000-000072400000}"/>
    <cellStyle name="20% - Accent1 3 2 2 2 2 3 2 3 2 2 2" xfId="16684" xr:uid="{00000000-0005-0000-0000-000073400000}"/>
    <cellStyle name="20% - Accent1 3 2 2 2 2 3 2 3 2 3" xfId="16685" xr:uid="{00000000-0005-0000-0000-000074400000}"/>
    <cellStyle name="20% - Accent1 3 2 2 2 2 3 2 3 3" xfId="16686" xr:uid="{00000000-0005-0000-0000-000075400000}"/>
    <cellStyle name="20% - Accent1 3 2 2 2 2 3 2 3 3 2" xfId="16687" xr:uid="{00000000-0005-0000-0000-000076400000}"/>
    <cellStyle name="20% - Accent1 3 2 2 2 2 3 2 3 4" xfId="16688" xr:uid="{00000000-0005-0000-0000-000077400000}"/>
    <cellStyle name="20% - Accent1 3 2 2 2 2 3 2 4" xfId="16689" xr:uid="{00000000-0005-0000-0000-000078400000}"/>
    <cellStyle name="20% - Accent1 3 2 2 2 2 3 2 4 2" xfId="16690" xr:uid="{00000000-0005-0000-0000-000079400000}"/>
    <cellStyle name="20% - Accent1 3 2 2 2 2 3 2 4 2 2" xfId="16691" xr:uid="{00000000-0005-0000-0000-00007A400000}"/>
    <cellStyle name="20% - Accent1 3 2 2 2 2 3 2 4 2 2 2" xfId="16692" xr:uid="{00000000-0005-0000-0000-00007B400000}"/>
    <cellStyle name="20% - Accent1 3 2 2 2 2 3 2 4 2 3" xfId="16693" xr:uid="{00000000-0005-0000-0000-00007C400000}"/>
    <cellStyle name="20% - Accent1 3 2 2 2 2 3 2 4 3" xfId="16694" xr:uid="{00000000-0005-0000-0000-00007D400000}"/>
    <cellStyle name="20% - Accent1 3 2 2 2 2 3 2 4 3 2" xfId="16695" xr:uid="{00000000-0005-0000-0000-00007E400000}"/>
    <cellStyle name="20% - Accent1 3 2 2 2 2 3 2 4 4" xfId="16696" xr:uid="{00000000-0005-0000-0000-00007F400000}"/>
    <cellStyle name="20% - Accent1 3 2 2 2 2 3 2 5" xfId="16697" xr:uid="{00000000-0005-0000-0000-000080400000}"/>
    <cellStyle name="20% - Accent1 3 2 2 2 2 3 2 5 2" xfId="16698" xr:uid="{00000000-0005-0000-0000-000081400000}"/>
    <cellStyle name="20% - Accent1 3 2 2 2 2 3 2 5 2 2" xfId="16699" xr:uid="{00000000-0005-0000-0000-000082400000}"/>
    <cellStyle name="20% - Accent1 3 2 2 2 2 3 2 5 3" xfId="16700" xr:uid="{00000000-0005-0000-0000-000083400000}"/>
    <cellStyle name="20% - Accent1 3 2 2 2 2 3 2 6" xfId="16701" xr:uid="{00000000-0005-0000-0000-000084400000}"/>
    <cellStyle name="20% - Accent1 3 2 2 2 2 3 2 6 2" xfId="16702" xr:uid="{00000000-0005-0000-0000-000085400000}"/>
    <cellStyle name="20% - Accent1 3 2 2 2 2 3 2 6 2 2" xfId="16703" xr:uid="{00000000-0005-0000-0000-000086400000}"/>
    <cellStyle name="20% - Accent1 3 2 2 2 2 3 2 6 3" xfId="16704" xr:uid="{00000000-0005-0000-0000-000087400000}"/>
    <cellStyle name="20% - Accent1 3 2 2 2 2 3 2 7" xfId="16705" xr:uid="{00000000-0005-0000-0000-000088400000}"/>
    <cellStyle name="20% - Accent1 3 2 2 2 2 3 2 7 2" xfId="16706" xr:uid="{00000000-0005-0000-0000-000089400000}"/>
    <cellStyle name="20% - Accent1 3 2 2 2 2 3 2 8" xfId="16707" xr:uid="{00000000-0005-0000-0000-00008A400000}"/>
    <cellStyle name="20% - Accent1 3 2 2 2 2 3 2 8 2" xfId="16708" xr:uid="{00000000-0005-0000-0000-00008B400000}"/>
    <cellStyle name="20% - Accent1 3 2 2 2 2 3 2 9" xfId="16709" xr:uid="{00000000-0005-0000-0000-00008C400000}"/>
    <cellStyle name="20% - Accent1 3 2 2 2 2 3 3" xfId="16710" xr:uid="{00000000-0005-0000-0000-00008D400000}"/>
    <cellStyle name="20% - Accent1 3 2 2 2 2 3 3 2" xfId="16711" xr:uid="{00000000-0005-0000-0000-00008E400000}"/>
    <cellStyle name="20% - Accent1 3 2 2 2 2 3 3 2 2" xfId="16712" xr:uid="{00000000-0005-0000-0000-00008F400000}"/>
    <cellStyle name="20% - Accent1 3 2 2 2 2 3 3 2 2 2" xfId="16713" xr:uid="{00000000-0005-0000-0000-000090400000}"/>
    <cellStyle name="20% - Accent1 3 2 2 2 2 3 3 2 2 2 2" xfId="16714" xr:uid="{00000000-0005-0000-0000-000091400000}"/>
    <cellStyle name="20% - Accent1 3 2 2 2 2 3 3 2 2 3" xfId="16715" xr:uid="{00000000-0005-0000-0000-000092400000}"/>
    <cellStyle name="20% - Accent1 3 2 2 2 2 3 3 2 3" xfId="16716" xr:uid="{00000000-0005-0000-0000-000093400000}"/>
    <cellStyle name="20% - Accent1 3 2 2 2 2 3 3 2 3 2" xfId="16717" xr:uid="{00000000-0005-0000-0000-000094400000}"/>
    <cellStyle name="20% - Accent1 3 2 2 2 2 3 3 2 4" xfId="16718" xr:uid="{00000000-0005-0000-0000-000095400000}"/>
    <cellStyle name="20% - Accent1 3 2 2 2 2 3 3 3" xfId="16719" xr:uid="{00000000-0005-0000-0000-000096400000}"/>
    <cellStyle name="20% - Accent1 3 2 2 2 2 3 3 3 2" xfId="16720" xr:uid="{00000000-0005-0000-0000-000097400000}"/>
    <cellStyle name="20% - Accent1 3 2 2 2 2 3 3 3 2 2" xfId="16721" xr:uid="{00000000-0005-0000-0000-000098400000}"/>
    <cellStyle name="20% - Accent1 3 2 2 2 2 3 3 3 2 2 2" xfId="16722" xr:uid="{00000000-0005-0000-0000-000099400000}"/>
    <cellStyle name="20% - Accent1 3 2 2 2 2 3 3 3 2 3" xfId="16723" xr:uid="{00000000-0005-0000-0000-00009A400000}"/>
    <cellStyle name="20% - Accent1 3 2 2 2 2 3 3 3 3" xfId="16724" xr:uid="{00000000-0005-0000-0000-00009B400000}"/>
    <cellStyle name="20% - Accent1 3 2 2 2 2 3 3 3 3 2" xfId="16725" xr:uid="{00000000-0005-0000-0000-00009C400000}"/>
    <cellStyle name="20% - Accent1 3 2 2 2 2 3 3 3 4" xfId="16726" xr:uid="{00000000-0005-0000-0000-00009D400000}"/>
    <cellStyle name="20% - Accent1 3 2 2 2 2 3 3 4" xfId="16727" xr:uid="{00000000-0005-0000-0000-00009E400000}"/>
    <cellStyle name="20% - Accent1 3 2 2 2 2 3 3 4 2" xfId="16728" xr:uid="{00000000-0005-0000-0000-00009F400000}"/>
    <cellStyle name="20% - Accent1 3 2 2 2 2 3 3 4 2 2" xfId="16729" xr:uid="{00000000-0005-0000-0000-0000A0400000}"/>
    <cellStyle name="20% - Accent1 3 2 2 2 2 3 3 4 2 2 2" xfId="16730" xr:uid="{00000000-0005-0000-0000-0000A1400000}"/>
    <cellStyle name="20% - Accent1 3 2 2 2 2 3 3 4 2 3" xfId="16731" xr:uid="{00000000-0005-0000-0000-0000A2400000}"/>
    <cellStyle name="20% - Accent1 3 2 2 2 2 3 3 4 3" xfId="16732" xr:uid="{00000000-0005-0000-0000-0000A3400000}"/>
    <cellStyle name="20% - Accent1 3 2 2 2 2 3 3 4 3 2" xfId="16733" xr:uid="{00000000-0005-0000-0000-0000A4400000}"/>
    <cellStyle name="20% - Accent1 3 2 2 2 2 3 3 4 4" xfId="16734" xr:uid="{00000000-0005-0000-0000-0000A5400000}"/>
    <cellStyle name="20% - Accent1 3 2 2 2 2 3 3 5" xfId="16735" xr:uid="{00000000-0005-0000-0000-0000A6400000}"/>
    <cellStyle name="20% - Accent1 3 2 2 2 2 3 3 5 2" xfId="16736" xr:uid="{00000000-0005-0000-0000-0000A7400000}"/>
    <cellStyle name="20% - Accent1 3 2 2 2 2 3 3 5 2 2" xfId="16737" xr:uid="{00000000-0005-0000-0000-0000A8400000}"/>
    <cellStyle name="20% - Accent1 3 2 2 2 2 3 3 5 3" xfId="16738" xr:uid="{00000000-0005-0000-0000-0000A9400000}"/>
    <cellStyle name="20% - Accent1 3 2 2 2 2 3 3 6" xfId="16739" xr:uid="{00000000-0005-0000-0000-0000AA400000}"/>
    <cellStyle name="20% - Accent1 3 2 2 2 2 3 3 6 2" xfId="16740" xr:uid="{00000000-0005-0000-0000-0000AB400000}"/>
    <cellStyle name="20% - Accent1 3 2 2 2 2 3 3 6 2 2" xfId="16741" xr:uid="{00000000-0005-0000-0000-0000AC400000}"/>
    <cellStyle name="20% - Accent1 3 2 2 2 2 3 3 6 3" xfId="16742" xr:uid="{00000000-0005-0000-0000-0000AD400000}"/>
    <cellStyle name="20% - Accent1 3 2 2 2 2 3 3 7" xfId="16743" xr:uid="{00000000-0005-0000-0000-0000AE400000}"/>
    <cellStyle name="20% - Accent1 3 2 2 2 2 3 3 7 2" xfId="16744" xr:uid="{00000000-0005-0000-0000-0000AF400000}"/>
    <cellStyle name="20% - Accent1 3 2 2 2 2 3 3 8" xfId="16745" xr:uid="{00000000-0005-0000-0000-0000B0400000}"/>
    <cellStyle name="20% - Accent1 3 2 2 2 2 3 3 8 2" xfId="16746" xr:uid="{00000000-0005-0000-0000-0000B1400000}"/>
    <cellStyle name="20% - Accent1 3 2 2 2 2 3 3 9" xfId="16747" xr:uid="{00000000-0005-0000-0000-0000B2400000}"/>
    <cellStyle name="20% - Accent1 3 2 2 2 2 3 4" xfId="16748" xr:uid="{00000000-0005-0000-0000-0000B3400000}"/>
    <cellStyle name="20% - Accent1 3 2 2 2 2 3 4 2" xfId="16749" xr:uid="{00000000-0005-0000-0000-0000B4400000}"/>
    <cellStyle name="20% - Accent1 3 2 2 2 2 3 4 2 2" xfId="16750" xr:uid="{00000000-0005-0000-0000-0000B5400000}"/>
    <cellStyle name="20% - Accent1 3 2 2 2 2 3 4 2 2 2" xfId="16751" xr:uid="{00000000-0005-0000-0000-0000B6400000}"/>
    <cellStyle name="20% - Accent1 3 2 2 2 2 3 4 2 3" xfId="16752" xr:uid="{00000000-0005-0000-0000-0000B7400000}"/>
    <cellStyle name="20% - Accent1 3 2 2 2 2 3 4 3" xfId="16753" xr:uid="{00000000-0005-0000-0000-0000B8400000}"/>
    <cellStyle name="20% - Accent1 3 2 2 2 2 3 4 3 2" xfId="16754" xr:uid="{00000000-0005-0000-0000-0000B9400000}"/>
    <cellStyle name="20% - Accent1 3 2 2 2 2 3 4 4" xfId="16755" xr:uid="{00000000-0005-0000-0000-0000BA400000}"/>
    <cellStyle name="20% - Accent1 3 2 2 2 2 3 5" xfId="16756" xr:uid="{00000000-0005-0000-0000-0000BB400000}"/>
    <cellStyle name="20% - Accent1 3 2 2 2 2 3 5 2" xfId="16757" xr:uid="{00000000-0005-0000-0000-0000BC400000}"/>
    <cellStyle name="20% - Accent1 3 2 2 2 2 3 5 2 2" xfId="16758" xr:uid="{00000000-0005-0000-0000-0000BD400000}"/>
    <cellStyle name="20% - Accent1 3 2 2 2 2 3 5 2 2 2" xfId="16759" xr:uid="{00000000-0005-0000-0000-0000BE400000}"/>
    <cellStyle name="20% - Accent1 3 2 2 2 2 3 5 2 3" xfId="16760" xr:uid="{00000000-0005-0000-0000-0000BF400000}"/>
    <cellStyle name="20% - Accent1 3 2 2 2 2 3 5 3" xfId="16761" xr:uid="{00000000-0005-0000-0000-0000C0400000}"/>
    <cellStyle name="20% - Accent1 3 2 2 2 2 3 5 3 2" xfId="16762" xr:uid="{00000000-0005-0000-0000-0000C1400000}"/>
    <cellStyle name="20% - Accent1 3 2 2 2 2 3 5 4" xfId="16763" xr:uid="{00000000-0005-0000-0000-0000C2400000}"/>
    <cellStyle name="20% - Accent1 3 2 2 2 2 3 6" xfId="16764" xr:uid="{00000000-0005-0000-0000-0000C3400000}"/>
    <cellStyle name="20% - Accent1 3 2 2 2 2 3 6 2" xfId="16765" xr:uid="{00000000-0005-0000-0000-0000C4400000}"/>
    <cellStyle name="20% - Accent1 3 2 2 2 2 3 6 2 2" xfId="16766" xr:uid="{00000000-0005-0000-0000-0000C5400000}"/>
    <cellStyle name="20% - Accent1 3 2 2 2 2 3 6 2 2 2" xfId="16767" xr:uid="{00000000-0005-0000-0000-0000C6400000}"/>
    <cellStyle name="20% - Accent1 3 2 2 2 2 3 6 2 3" xfId="16768" xr:uid="{00000000-0005-0000-0000-0000C7400000}"/>
    <cellStyle name="20% - Accent1 3 2 2 2 2 3 6 3" xfId="16769" xr:uid="{00000000-0005-0000-0000-0000C8400000}"/>
    <cellStyle name="20% - Accent1 3 2 2 2 2 3 6 3 2" xfId="16770" xr:uid="{00000000-0005-0000-0000-0000C9400000}"/>
    <cellStyle name="20% - Accent1 3 2 2 2 2 3 6 4" xfId="16771" xr:uid="{00000000-0005-0000-0000-0000CA400000}"/>
    <cellStyle name="20% - Accent1 3 2 2 2 2 3 7" xfId="16772" xr:uid="{00000000-0005-0000-0000-0000CB400000}"/>
    <cellStyle name="20% - Accent1 3 2 2 2 2 3 7 2" xfId="16773" xr:uid="{00000000-0005-0000-0000-0000CC400000}"/>
    <cellStyle name="20% - Accent1 3 2 2 2 2 3 7 2 2" xfId="16774" xr:uid="{00000000-0005-0000-0000-0000CD400000}"/>
    <cellStyle name="20% - Accent1 3 2 2 2 2 3 7 3" xfId="16775" xr:uid="{00000000-0005-0000-0000-0000CE400000}"/>
    <cellStyle name="20% - Accent1 3 2 2 2 2 3 8" xfId="16776" xr:uid="{00000000-0005-0000-0000-0000CF400000}"/>
    <cellStyle name="20% - Accent1 3 2 2 2 2 3 8 2" xfId="16777" xr:uid="{00000000-0005-0000-0000-0000D0400000}"/>
    <cellStyle name="20% - Accent1 3 2 2 2 2 3 8 2 2" xfId="16778" xr:uid="{00000000-0005-0000-0000-0000D1400000}"/>
    <cellStyle name="20% - Accent1 3 2 2 2 2 3 8 3" xfId="16779" xr:uid="{00000000-0005-0000-0000-0000D2400000}"/>
    <cellStyle name="20% - Accent1 3 2 2 2 2 3 9" xfId="16780" xr:uid="{00000000-0005-0000-0000-0000D3400000}"/>
    <cellStyle name="20% - Accent1 3 2 2 2 2 3 9 2" xfId="16781" xr:uid="{00000000-0005-0000-0000-0000D4400000}"/>
    <cellStyle name="20% - Accent1 3 2 2 2 2 4" xfId="16782" xr:uid="{00000000-0005-0000-0000-0000D5400000}"/>
    <cellStyle name="20% - Accent1 3 2 2 2 2 4 10" xfId="16783" xr:uid="{00000000-0005-0000-0000-0000D6400000}"/>
    <cellStyle name="20% - Accent1 3 2 2 2 2 4 10 2" xfId="16784" xr:uid="{00000000-0005-0000-0000-0000D7400000}"/>
    <cellStyle name="20% - Accent1 3 2 2 2 2 4 11" xfId="16785" xr:uid="{00000000-0005-0000-0000-0000D8400000}"/>
    <cellStyle name="20% - Accent1 3 2 2 2 2 4 2" xfId="16786" xr:uid="{00000000-0005-0000-0000-0000D9400000}"/>
    <cellStyle name="20% - Accent1 3 2 2 2 2 4 2 2" xfId="16787" xr:uid="{00000000-0005-0000-0000-0000DA400000}"/>
    <cellStyle name="20% - Accent1 3 2 2 2 2 4 2 2 2" xfId="16788" xr:uid="{00000000-0005-0000-0000-0000DB400000}"/>
    <cellStyle name="20% - Accent1 3 2 2 2 2 4 2 2 2 2" xfId="16789" xr:uid="{00000000-0005-0000-0000-0000DC400000}"/>
    <cellStyle name="20% - Accent1 3 2 2 2 2 4 2 2 2 2 2" xfId="16790" xr:uid="{00000000-0005-0000-0000-0000DD400000}"/>
    <cellStyle name="20% - Accent1 3 2 2 2 2 4 2 2 2 3" xfId="16791" xr:uid="{00000000-0005-0000-0000-0000DE400000}"/>
    <cellStyle name="20% - Accent1 3 2 2 2 2 4 2 2 3" xfId="16792" xr:uid="{00000000-0005-0000-0000-0000DF400000}"/>
    <cellStyle name="20% - Accent1 3 2 2 2 2 4 2 2 3 2" xfId="16793" xr:uid="{00000000-0005-0000-0000-0000E0400000}"/>
    <cellStyle name="20% - Accent1 3 2 2 2 2 4 2 2 4" xfId="16794" xr:uid="{00000000-0005-0000-0000-0000E1400000}"/>
    <cellStyle name="20% - Accent1 3 2 2 2 2 4 2 3" xfId="16795" xr:uid="{00000000-0005-0000-0000-0000E2400000}"/>
    <cellStyle name="20% - Accent1 3 2 2 2 2 4 2 3 2" xfId="16796" xr:uid="{00000000-0005-0000-0000-0000E3400000}"/>
    <cellStyle name="20% - Accent1 3 2 2 2 2 4 2 3 2 2" xfId="16797" xr:uid="{00000000-0005-0000-0000-0000E4400000}"/>
    <cellStyle name="20% - Accent1 3 2 2 2 2 4 2 3 2 2 2" xfId="16798" xr:uid="{00000000-0005-0000-0000-0000E5400000}"/>
    <cellStyle name="20% - Accent1 3 2 2 2 2 4 2 3 2 3" xfId="16799" xr:uid="{00000000-0005-0000-0000-0000E6400000}"/>
    <cellStyle name="20% - Accent1 3 2 2 2 2 4 2 3 3" xfId="16800" xr:uid="{00000000-0005-0000-0000-0000E7400000}"/>
    <cellStyle name="20% - Accent1 3 2 2 2 2 4 2 3 3 2" xfId="16801" xr:uid="{00000000-0005-0000-0000-0000E8400000}"/>
    <cellStyle name="20% - Accent1 3 2 2 2 2 4 2 3 4" xfId="16802" xr:uid="{00000000-0005-0000-0000-0000E9400000}"/>
    <cellStyle name="20% - Accent1 3 2 2 2 2 4 2 4" xfId="16803" xr:uid="{00000000-0005-0000-0000-0000EA400000}"/>
    <cellStyle name="20% - Accent1 3 2 2 2 2 4 2 4 2" xfId="16804" xr:uid="{00000000-0005-0000-0000-0000EB400000}"/>
    <cellStyle name="20% - Accent1 3 2 2 2 2 4 2 4 2 2" xfId="16805" xr:uid="{00000000-0005-0000-0000-0000EC400000}"/>
    <cellStyle name="20% - Accent1 3 2 2 2 2 4 2 4 2 2 2" xfId="16806" xr:uid="{00000000-0005-0000-0000-0000ED400000}"/>
    <cellStyle name="20% - Accent1 3 2 2 2 2 4 2 4 2 3" xfId="16807" xr:uid="{00000000-0005-0000-0000-0000EE400000}"/>
    <cellStyle name="20% - Accent1 3 2 2 2 2 4 2 4 3" xfId="16808" xr:uid="{00000000-0005-0000-0000-0000EF400000}"/>
    <cellStyle name="20% - Accent1 3 2 2 2 2 4 2 4 3 2" xfId="16809" xr:uid="{00000000-0005-0000-0000-0000F0400000}"/>
    <cellStyle name="20% - Accent1 3 2 2 2 2 4 2 4 4" xfId="16810" xr:uid="{00000000-0005-0000-0000-0000F1400000}"/>
    <cellStyle name="20% - Accent1 3 2 2 2 2 4 2 5" xfId="16811" xr:uid="{00000000-0005-0000-0000-0000F2400000}"/>
    <cellStyle name="20% - Accent1 3 2 2 2 2 4 2 5 2" xfId="16812" xr:uid="{00000000-0005-0000-0000-0000F3400000}"/>
    <cellStyle name="20% - Accent1 3 2 2 2 2 4 2 5 2 2" xfId="16813" xr:uid="{00000000-0005-0000-0000-0000F4400000}"/>
    <cellStyle name="20% - Accent1 3 2 2 2 2 4 2 5 3" xfId="16814" xr:uid="{00000000-0005-0000-0000-0000F5400000}"/>
    <cellStyle name="20% - Accent1 3 2 2 2 2 4 2 6" xfId="16815" xr:uid="{00000000-0005-0000-0000-0000F6400000}"/>
    <cellStyle name="20% - Accent1 3 2 2 2 2 4 2 6 2" xfId="16816" xr:uid="{00000000-0005-0000-0000-0000F7400000}"/>
    <cellStyle name="20% - Accent1 3 2 2 2 2 4 2 6 2 2" xfId="16817" xr:uid="{00000000-0005-0000-0000-0000F8400000}"/>
    <cellStyle name="20% - Accent1 3 2 2 2 2 4 2 6 3" xfId="16818" xr:uid="{00000000-0005-0000-0000-0000F9400000}"/>
    <cellStyle name="20% - Accent1 3 2 2 2 2 4 2 7" xfId="16819" xr:uid="{00000000-0005-0000-0000-0000FA400000}"/>
    <cellStyle name="20% - Accent1 3 2 2 2 2 4 2 7 2" xfId="16820" xr:uid="{00000000-0005-0000-0000-0000FB400000}"/>
    <cellStyle name="20% - Accent1 3 2 2 2 2 4 2 8" xfId="16821" xr:uid="{00000000-0005-0000-0000-0000FC400000}"/>
    <cellStyle name="20% - Accent1 3 2 2 2 2 4 2 8 2" xfId="16822" xr:uid="{00000000-0005-0000-0000-0000FD400000}"/>
    <cellStyle name="20% - Accent1 3 2 2 2 2 4 2 9" xfId="16823" xr:uid="{00000000-0005-0000-0000-0000FE400000}"/>
    <cellStyle name="20% - Accent1 3 2 2 2 2 4 3" xfId="16824" xr:uid="{00000000-0005-0000-0000-0000FF400000}"/>
    <cellStyle name="20% - Accent1 3 2 2 2 2 4 3 2" xfId="16825" xr:uid="{00000000-0005-0000-0000-000000410000}"/>
    <cellStyle name="20% - Accent1 3 2 2 2 2 4 3 2 2" xfId="16826" xr:uid="{00000000-0005-0000-0000-000001410000}"/>
    <cellStyle name="20% - Accent1 3 2 2 2 2 4 3 2 2 2" xfId="16827" xr:uid="{00000000-0005-0000-0000-000002410000}"/>
    <cellStyle name="20% - Accent1 3 2 2 2 2 4 3 2 2 2 2" xfId="16828" xr:uid="{00000000-0005-0000-0000-000003410000}"/>
    <cellStyle name="20% - Accent1 3 2 2 2 2 4 3 2 2 3" xfId="16829" xr:uid="{00000000-0005-0000-0000-000004410000}"/>
    <cellStyle name="20% - Accent1 3 2 2 2 2 4 3 2 3" xfId="16830" xr:uid="{00000000-0005-0000-0000-000005410000}"/>
    <cellStyle name="20% - Accent1 3 2 2 2 2 4 3 2 3 2" xfId="16831" xr:uid="{00000000-0005-0000-0000-000006410000}"/>
    <cellStyle name="20% - Accent1 3 2 2 2 2 4 3 2 4" xfId="16832" xr:uid="{00000000-0005-0000-0000-000007410000}"/>
    <cellStyle name="20% - Accent1 3 2 2 2 2 4 3 3" xfId="16833" xr:uid="{00000000-0005-0000-0000-000008410000}"/>
    <cellStyle name="20% - Accent1 3 2 2 2 2 4 3 3 2" xfId="16834" xr:uid="{00000000-0005-0000-0000-000009410000}"/>
    <cellStyle name="20% - Accent1 3 2 2 2 2 4 3 3 2 2" xfId="16835" xr:uid="{00000000-0005-0000-0000-00000A410000}"/>
    <cellStyle name="20% - Accent1 3 2 2 2 2 4 3 3 2 2 2" xfId="16836" xr:uid="{00000000-0005-0000-0000-00000B410000}"/>
    <cellStyle name="20% - Accent1 3 2 2 2 2 4 3 3 2 3" xfId="16837" xr:uid="{00000000-0005-0000-0000-00000C410000}"/>
    <cellStyle name="20% - Accent1 3 2 2 2 2 4 3 3 3" xfId="16838" xr:uid="{00000000-0005-0000-0000-00000D410000}"/>
    <cellStyle name="20% - Accent1 3 2 2 2 2 4 3 3 3 2" xfId="16839" xr:uid="{00000000-0005-0000-0000-00000E410000}"/>
    <cellStyle name="20% - Accent1 3 2 2 2 2 4 3 3 4" xfId="16840" xr:uid="{00000000-0005-0000-0000-00000F410000}"/>
    <cellStyle name="20% - Accent1 3 2 2 2 2 4 3 4" xfId="16841" xr:uid="{00000000-0005-0000-0000-000010410000}"/>
    <cellStyle name="20% - Accent1 3 2 2 2 2 4 3 4 2" xfId="16842" xr:uid="{00000000-0005-0000-0000-000011410000}"/>
    <cellStyle name="20% - Accent1 3 2 2 2 2 4 3 4 2 2" xfId="16843" xr:uid="{00000000-0005-0000-0000-000012410000}"/>
    <cellStyle name="20% - Accent1 3 2 2 2 2 4 3 4 2 2 2" xfId="16844" xr:uid="{00000000-0005-0000-0000-000013410000}"/>
    <cellStyle name="20% - Accent1 3 2 2 2 2 4 3 4 2 3" xfId="16845" xr:uid="{00000000-0005-0000-0000-000014410000}"/>
    <cellStyle name="20% - Accent1 3 2 2 2 2 4 3 4 3" xfId="16846" xr:uid="{00000000-0005-0000-0000-000015410000}"/>
    <cellStyle name="20% - Accent1 3 2 2 2 2 4 3 4 3 2" xfId="16847" xr:uid="{00000000-0005-0000-0000-000016410000}"/>
    <cellStyle name="20% - Accent1 3 2 2 2 2 4 3 4 4" xfId="16848" xr:uid="{00000000-0005-0000-0000-000017410000}"/>
    <cellStyle name="20% - Accent1 3 2 2 2 2 4 3 5" xfId="16849" xr:uid="{00000000-0005-0000-0000-000018410000}"/>
    <cellStyle name="20% - Accent1 3 2 2 2 2 4 3 5 2" xfId="16850" xr:uid="{00000000-0005-0000-0000-000019410000}"/>
    <cellStyle name="20% - Accent1 3 2 2 2 2 4 3 5 2 2" xfId="16851" xr:uid="{00000000-0005-0000-0000-00001A410000}"/>
    <cellStyle name="20% - Accent1 3 2 2 2 2 4 3 5 3" xfId="16852" xr:uid="{00000000-0005-0000-0000-00001B410000}"/>
    <cellStyle name="20% - Accent1 3 2 2 2 2 4 3 6" xfId="16853" xr:uid="{00000000-0005-0000-0000-00001C410000}"/>
    <cellStyle name="20% - Accent1 3 2 2 2 2 4 3 6 2" xfId="16854" xr:uid="{00000000-0005-0000-0000-00001D410000}"/>
    <cellStyle name="20% - Accent1 3 2 2 2 2 4 3 6 2 2" xfId="16855" xr:uid="{00000000-0005-0000-0000-00001E410000}"/>
    <cellStyle name="20% - Accent1 3 2 2 2 2 4 3 6 3" xfId="16856" xr:uid="{00000000-0005-0000-0000-00001F410000}"/>
    <cellStyle name="20% - Accent1 3 2 2 2 2 4 3 7" xfId="16857" xr:uid="{00000000-0005-0000-0000-000020410000}"/>
    <cellStyle name="20% - Accent1 3 2 2 2 2 4 3 7 2" xfId="16858" xr:uid="{00000000-0005-0000-0000-000021410000}"/>
    <cellStyle name="20% - Accent1 3 2 2 2 2 4 3 8" xfId="16859" xr:uid="{00000000-0005-0000-0000-000022410000}"/>
    <cellStyle name="20% - Accent1 3 2 2 2 2 4 3 8 2" xfId="16860" xr:uid="{00000000-0005-0000-0000-000023410000}"/>
    <cellStyle name="20% - Accent1 3 2 2 2 2 4 3 9" xfId="16861" xr:uid="{00000000-0005-0000-0000-000024410000}"/>
    <cellStyle name="20% - Accent1 3 2 2 2 2 4 4" xfId="16862" xr:uid="{00000000-0005-0000-0000-000025410000}"/>
    <cellStyle name="20% - Accent1 3 2 2 2 2 4 4 2" xfId="16863" xr:uid="{00000000-0005-0000-0000-000026410000}"/>
    <cellStyle name="20% - Accent1 3 2 2 2 2 4 4 2 2" xfId="16864" xr:uid="{00000000-0005-0000-0000-000027410000}"/>
    <cellStyle name="20% - Accent1 3 2 2 2 2 4 4 2 2 2" xfId="16865" xr:uid="{00000000-0005-0000-0000-000028410000}"/>
    <cellStyle name="20% - Accent1 3 2 2 2 2 4 4 2 3" xfId="16866" xr:uid="{00000000-0005-0000-0000-000029410000}"/>
    <cellStyle name="20% - Accent1 3 2 2 2 2 4 4 3" xfId="16867" xr:uid="{00000000-0005-0000-0000-00002A410000}"/>
    <cellStyle name="20% - Accent1 3 2 2 2 2 4 4 3 2" xfId="16868" xr:uid="{00000000-0005-0000-0000-00002B410000}"/>
    <cellStyle name="20% - Accent1 3 2 2 2 2 4 4 4" xfId="16869" xr:uid="{00000000-0005-0000-0000-00002C410000}"/>
    <cellStyle name="20% - Accent1 3 2 2 2 2 4 5" xfId="16870" xr:uid="{00000000-0005-0000-0000-00002D410000}"/>
    <cellStyle name="20% - Accent1 3 2 2 2 2 4 5 2" xfId="16871" xr:uid="{00000000-0005-0000-0000-00002E410000}"/>
    <cellStyle name="20% - Accent1 3 2 2 2 2 4 5 2 2" xfId="16872" xr:uid="{00000000-0005-0000-0000-00002F410000}"/>
    <cellStyle name="20% - Accent1 3 2 2 2 2 4 5 2 2 2" xfId="16873" xr:uid="{00000000-0005-0000-0000-000030410000}"/>
    <cellStyle name="20% - Accent1 3 2 2 2 2 4 5 2 3" xfId="16874" xr:uid="{00000000-0005-0000-0000-000031410000}"/>
    <cellStyle name="20% - Accent1 3 2 2 2 2 4 5 3" xfId="16875" xr:uid="{00000000-0005-0000-0000-000032410000}"/>
    <cellStyle name="20% - Accent1 3 2 2 2 2 4 5 3 2" xfId="16876" xr:uid="{00000000-0005-0000-0000-000033410000}"/>
    <cellStyle name="20% - Accent1 3 2 2 2 2 4 5 4" xfId="16877" xr:uid="{00000000-0005-0000-0000-000034410000}"/>
    <cellStyle name="20% - Accent1 3 2 2 2 2 4 6" xfId="16878" xr:uid="{00000000-0005-0000-0000-000035410000}"/>
    <cellStyle name="20% - Accent1 3 2 2 2 2 4 6 2" xfId="16879" xr:uid="{00000000-0005-0000-0000-000036410000}"/>
    <cellStyle name="20% - Accent1 3 2 2 2 2 4 6 2 2" xfId="16880" xr:uid="{00000000-0005-0000-0000-000037410000}"/>
    <cellStyle name="20% - Accent1 3 2 2 2 2 4 6 2 2 2" xfId="16881" xr:uid="{00000000-0005-0000-0000-000038410000}"/>
    <cellStyle name="20% - Accent1 3 2 2 2 2 4 6 2 3" xfId="16882" xr:uid="{00000000-0005-0000-0000-000039410000}"/>
    <cellStyle name="20% - Accent1 3 2 2 2 2 4 6 3" xfId="16883" xr:uid="{00000000-0005-0000-0000-00003A410000}"/>
    <cellStyle name="20% - Accent1 3 2 2 2 2 4 6 3 2" xfId="16884" xr:uid="{00000000-0005-0000-0000-00003B410000}"/>
    <cellStyle name="20% - Accent1 3 2 2 2 2 4 6 4" xfId="16885" xr:uid="{00000000-0005-0000-0000-00003C410000}"/>
    <cellStyle name="20% - Accent1 3 2 2 2 2 4 7" xfId="16886" xr:uid="{00000000-0005-0000-0000-00003D410000}"/>
    <cellStyle name="20% - Accent1 3 2 2 2 2 4 7 2" xfId="16887" xr:uid="{00000000-0005-0000-0000-00003E410000}"/>
    <cellStyle name="20% - Accent1 3 2 2 2 2 4 7 2 2" xfId="16888" xr:uid="{00000000-0005-0000-0000-00003F410000}"/>
    <cellStyle name="20% - Accent1 3 2 2 2 2 4 7 3" xfId="16889" xr:uid="{00000000-0005-0000-0000-000040410000}"/>
    <cellStyle name="20% - Accent1 3 2 2 2 2 4 8" xfId="16890" xr:uid="{00000000-0005-0000-0000-000041410000}"/>
    <cellStyle name="20% - Accent1 3 2 2 2 2 4 8 2" xfId="16891" xr:uid="{00000000-0005-0000-0000-000042410000}"/>
    <cellStyle name="20% - Accent1 3 2 2 2 2 4 8 2 2" xfId="16892" xr:uid="{00000000-0005-0000-0000-000043410000}"/>
    <cellStyle name="20% - Accent1 3 2 2 2 2 4 8 3" xfId="16893" xr:uid="{00000000-0005-0000-0000-000044410000}"/>
    <cellStyle name="20% - Accent1 3 2 2 2 2 4 9" xfId="16894" xr:uid="{00000000-0005-0000-0000-000045410000}"/>
    <cellStyle name="20% - Accent1 3 2 2 2 2 4 9 2" xfId="16895" xr:uid="{00000000-0005-0000-0000-000046410000}"/>
    <cellStyle name="20% - Accent1 3 2 2 2 2 5" xfId="16896" xr:uid="{00000000-0005-0000-0000-000047410000}"/>
    <cellStyle name="20% - Accent1 3 2 2 2 2 5 2" xfId="16897" xr:uid="{00000000-0005-0000-0000-000048410000}"/>
    <cellStyle name="20% - Accent1 3 2 2 2 2 5 2 2" xfId="16898" xr:uid="{00000000-0005-0000-0000-000049410000}"/>
    <cellStyle name="20% - Accent1 3 2 2 2 2 5 2 2 2" xfId="16899" xr:uid="{00000000-0005-0000-0000-00004A410000}"/>
    <cellStyle name="20% - Accent1 3 2 2 2 2 5 2 2 2 2" xfId="16900" xr:uid="{00000000-0005-0000-0000-00004B410000}"/>
    <cellStyle name="20% - Accent1 3 2 2 2 2 5 2 2 3" xfId="16901" xr:uid="{00000000-0005-0000-0000-00004C410000}"/>
    <cellStyle name="20% - Accent1 3 2 2 2 2 5 2 3" xfId="16902" xr:uid="{00000000-0005-0000-0000-00004D410000}"/>
    <cellStyle name="20% - Accent1 3 2 2 2 2 5 2 3 2" xfId="16903" xr:uid="{00000000-0005-0000-0000-00004E410000}"/>
    <cellStyle name="20% - Accent1 3 2 2 2 2 5 2 4" xfId="16904" xr:uid="{00000000-0005-0000-0000-00004F410000}"/>
    <cellStyle name="20% - Accent1 3 2 2 2 2 5 3" xfId="16905" xr:uid="{00000000-0005-0000-0000-000050410000}"/>
    <cellStyle name="20% - Accent1 3 2 2 2 2 5 3 2" xfId="16906" xr:uid="{00000000-0005-0000-0000-000051410000}"/>
    <cellStyle name="20% - Accent1 3 2 2 2 2 5 3 2 2" xfId="16907" xr:uid="{00000000-0005-0000-0000-000052410000}"/>
    <cellStyle name="20% - Accent1 3 2 2 2 2 5 3 2 2 2" xfId="16908" xr:uid="{00000000-0005-0000-0000-000053410000}"/>
    <cellStyle name="20% - Accent1 3 2 2 2 2 5 3 2 3" xfId="16909" xr:uid="{00000000-0005-0000-0000-000054410000}"/>
    <cellStyle name="20% - Accent1 3 2 2 2 2 5 3 3" xfId="16910" xr:uid="{00000000-0005-0000-0000-000055410000}"/>
    <cellStyle name="20% - Accent1 3 2 2 2 2 5 3 3 2" xfId="16911" xr:uid="{00000000-0005-0000-0000-000056410000}"/>
    <cellStyle name="20% - Accent1 3 2 2 2 2 5 3 4" xfId="16912" xr:uid="{00000000-0005-0000-0000-000057410000}"/>
    <cellStyle name="20% - Accent1 3 2 2 2 2 5 4" xfId="16913" xr:uid="{00000000-0005-0000-0000-000058410000}"/>
    <cellStyle name="20% - Accent1 3 2 2 2 2 5 4 2" xfId="16914" xr:uid="{00000000-0005-0000-0000-000059410000}"/>
    <cellStyle name="20% - Accent1 3 2 2 2 2 5 4 2 2" xfId="16915" xr:uid="{00000000-0005-0000-0000-00005A410000}"/>
    <cellStyle name="20% - Accent1 3 2 2 2 2 5 4 2 2 2" xfId="16916" xr:uid="{00000000-0005-0000-0000-00005B410000}"/>
    <cellStyle name="20% - Accent1 3 2 2 2 2 5 4 2 3" xfId="16917" xr:uid="{00000000-0005-0000-0000-00005C410000}"/>
    <cellStyle name="20% - Accent1 3 2 2 2 2 5 4 3" xfId="16918" xr:uid="{00000000-0005-0000-0000-00005D410000}"/>
    <cellStyle name="20% - Accent1 3 2 2 2 2 5 4 3 2" xfId="16919" xr:uid="{00000000-0005-0000-0000-00005E410000}"/>
    <cellStyle name="20% - Accent1 3 2 2 2 2 5 4 4" xfId="16920" xr:uid="{00000000-0005-0000-0000-00005F410000}"/>
    <cellStyle name="20% - Accent1 3 2 2 2 2 5 5" xfId="16921" xr:uid="{00000000-0005-0000-0000-000060410000}"/>
    <cellStyle name="20% - Accent1 3 2 2 2 2 5 5 2" xfId="16922" xr:uid="{00000000-0005-0000-0000-000061410000}"/>
    <cellStyle name="20% - Accent1 3 2 2 2 2 5 5 2 2" xfId="16923" xr:uid="{00000000-0005-0000-0000-000062410000}"/>
    <cellStyle name="20% - Accent1 3 2 2 2 2 5 5 3" xfId="16924" xr:uid="{00000000-0005-0000-0000-000063410000}"/>
    <cellStyle name="20% - Accent1 3 2 2 2 2 5 6" xfId="16925" xr:uid="{00000000-0005-0000-0000-000064410000}"/>
    <cellStyle name="20% - Accent1 3 2 2 2 2 5 6 2" xfId="16926" xr:uid="{00000000-0005-0000-0000-000065410000}"/>
    <cellStyle name="20% - Accent1 3 2 2 2 2 5 6 2 2" xfId="16927" xr:uid="{00000000-0005-0000-0000-000066410000}"/>
    <cellStyle name="20% - Accent1 3 2 2 2 2 5 6 3" xfId="16928" xr:uid="{00000000-0005-0000-0000-000067410000}"/>
    <cellStyle name="20% - Accent1 3 2 2 2 2 5 7" xfId="16929" xr:uid="{00000000-0005-0000-0000-000068410000}"/>
    <cellStyle name="20% - Accent1 3 2 2 2 2 5 7 2" xfId="16930" xr:uid="{00000000-0005-0000-0000-000069410000}"/>
    <cellStyle name="20% - Accent1 3 2 2 2 2 5 8" xfId="16931" xr:uid="{00000000-0005-0000-0000-00006A410000}"/>
    <cellStyle name="20% - Accent1 3 2 2 2 2 5 8 2" xfId="16932" xr:uid="{00000000-0005-0000-0000-00006B410000}"/>
    <cellStyle name="20% - Accent1 3 2 2 2 2 5 9" xfId="16933" xr:uid="{00000000-0005-0000-0000-00006C410000}"/>
    <cellStyle name="20% - Accent1 3 2 2 2 2 6" xfId="16934" xr:uid="{00000000-0005-0000-0000-00006D410000}"/>
    <cellStyle name="20% - Accent1 3 2 2 2 2 6 2" xfId="16935" xr:uid="{00000000-0005-0000-0000-00006E410000}"/>
    <cellStyle name="20% - Accent1 3 2 2 2 2 6 2 2" xfId="16936" xr:uid="{00000000-0005-0000-0000-00006F410000}"/>
    <cellStyle name="20% - Accent1 3 2 2 2 2 6 2 2 2" xfId="16937" xr:uid="{00000000-0005-0000-0000-000070410000}"/>
    <cellStyle name="20% - Accent1 3 2 2 2 2 6 2 2 2 2" xfId="16938" xr:uid="{00000000-0005-0000-0000-000071410000}"/>
    <cellStyle name="20% - Accent1 3 2 2 2 2 6 2 2 3" xfId="16939" xr:uid="{00000000-0005-0000-0000-000072410000}"/>
    <cellStyle name="20% - Accent1 3 2 2 2 2 6 2 3" xfId="16940" xr:uid="{00000000-0005-0000-0000-000073410000}"/>
    <cellStyle name="20% - Accent1 3 2 2 2 2 6 2 3 2" xfId="16941" xr:uid="{00000000-0005-0000-0000-000074410000}"/>
    <cellStyle name="20% - Accent1 3 2 2 2 2 6 2 4" xfId="16942" xr:uid="{00000000-0005-0000-0000-000075410000}"/>
    <cellStyle name="20% - Accent1 3 2 2 2 2 6 3" xfId="16943" xr:uid="{00000000-0005-0000-0000-000076410000}"/>
    <cellStyle name="20% - Accent1 3 2 2 2 2 6 3 2" xfId="16944" xr:uid="{00000000-0005-0000-0000-000077410000}"/>
    <cellStyle name="20% - Accent1 3 2 2 2 2 6 3 2 2" xfId="16945" xr:uid="{00000000-0005-0000-0000-000078410000}"/>
    <cellStyle name="20% - Accent1 3 2 2 2 2 6 3 2 2 2" xfId="16946" xr:uid="{00000000-0005-0000-0000-000079410000}"/>
    <cellStyle name="20% - Accent1 3 2 2 2 2 6 3 2 3" xfId="16947" xr:uid="{00000000-0005-0000-0000-00007A410000}"/>
    <cellStyle name="20% - Accent1 3 2 2 2 2 6 3 3" xfId="16948" xr:uid="{00000000-0005-0000-0000-00007B410000}"/>
    <cellStyle name="20% - Accent1 3 2 2 2 2 6 3 3 2" xfId="16949" xr:uid="{00000000-0005-0000-0000-00007C410000}"/>
    <cellStyle name="20% - Accent1 3 2 2 2 2 6 3 4" xfId="16950" xr:uid="{00000000-0005-0000-0000-00007D410000}"/>
    <cellStyle name="20% - Accent1 3 2 2 2 2 6 4" xfId="16951" xr:uid="{00000000-0005-0000-0000-00007E410000}"/>
    <cellStyle name="20% - Accent1 3 2 2 2 2 6 4 2" xfId="16952" xr:uid="{00000000-0005-0000-0000-00007F410000}"/>
    <cellStyle name="20% - Accent1 3 2 2 2 2 6 4 2 2" xfId="16953" xr:uid="{00000000-0005-0000-0000-000080410000}"/>
    <cellStyle name="20% - Accent1 3 2 2 2 2 6 4 2 2 2" xfId="16954" xr:uid="{00000000-0005-0000-0000-000081410000}"/>
    <cellStyle name="20% - Accent1 3 2 2 2 2 6 4 2 3" xfId="16955" xr:uid="{00000000-0005-0000-0000-000082410000}"/>
    <cellStyle name="20% - Accent1 3 2 2 2 2 6 4 3" xfId="16956" xr:uid="{00000000-0005-0000-0000-000083410000}"/>
    <cellStyle name="20% - Accent1 3 2 2 2 2 6 4 3 2" xfId="16957" xr:uid="{00000000-0005-0000-0000-000084410000}"/>
    <cellStyle name="20% - Accent1 3 2 2 2 2 6 4 4" xfId="16958" xr:uid="{00000000-0005-0000-0000-000085410000}"/>
    <cellStyle name="20% - Accent1 3 2 2 2 2 6 5" xfId="16959" xr:uid="{00000000-0005-0000-0000-000086410000}"/>
    <cellStyle name="20% - Accent1 3 2 2 2 2 6 5 2" xfId="16960" xr:uid="{00000000-0005-0000-0000-000087410000}"/>
    <cellStyle name="20% - Accent1 3 2 2 2 2 6 5 2 2" xfId="16961" xr:uid="{00000000-0005-0000-0000-000088410000}"/>
    <cellStyle name="20% - Accent1 3 2 2 2 2 6 5 3" xfId="16962" xr:uid="{00000000-0005-0000-0000-000089410000}"/>
    <cellStyle name="20% - Accent1 3 2 2 2 2 6 6" xfId="16963" xr:uid="{00000000-0005-0000-0000-00008A410000}"/>
    <cellStyle name="20% - Accent1 3 2 2 2 2 6 6 2" xfId="16964" xr:uid="{00000000-0005-0000-0000-00008B410000}"/>
    <cellStyle name="20% - Accent1 3 2 2 2 2 6 6 2 2" xfId="16965" xr:uid="{00000000-0005-0000-0000-00008C410000}"/>
    <cellStyle name="20% - Accent1 3 2 2 2 2 6 6 3" xfId="16966" xr:uid="{00000000-0005-0000-0000-00008D410000}"/>
    <cellStyle name="20% - Accent1 3 2 2 2 2 6 7" xfId="16967" xr:uid="{00000000-0005-0000-0000-00008E410000}"/>
    <cellStyle name="20% - Accent1 3 2 2 2 2 6 7 2" xfId="16968" xr:uid="{00000000-0005-0000-0000-00008F410000}"/>
    <cellStyle name="20% - Accent1 3 2 2 2 2 6 8" xfId="16969" xr:uid="{00000000-0005-0000-0000-000090410000}"/>
    <cellStyle name="20% - Accent1 3 2 2 2 2 6 8 2" xfId="16970" xr:uid="{00000000-0005-0000-0000-000091410000}"/>
    <cellStyle name="20% - Accent1 3 2 2 2 2 6 9" xfId="16971" xr:uid="{00000000-0005-0000-0000-000092410000}"/>
    <cellStyle name="20% - Accent1 3 2 2 2 2 7" xfId="16972" xr:uid="{00000000-0005-0000-0000-000093410000}"/>
    <cellStyle name="20% - Accent1 3 2 2 2 2 7 2" xfId="16973" xr:uid="{00000000-0005-0000-0000-000094410000}"/>
    <cellStyle name="20% - Accent1 3 2 2 2 2 7 2 2" xfId="16974" xr:uid="{00000000-0005-0000-0000-000095410000}"/>
    <cellStyle name="20% - Accent1 3 2 2 2 2 7 2 2 2" xfId="16975" xr:uid="{00000000-0005-0000-0000-000096410000}"/>
    <cellStyle name="20% - Accent1 3 2 2 2 2 7 2 3" xfId="16976" xr:uid="{00000000-0005-0000-0000-000097410000}"/>
    <cellStyle name="20% - Accent1 3 2 2 2 2 7 3" xfId="16977" xr:uid="{00000000-0005-0000-0000-000098410000}"/>
    <cellStyle name="20% - Accent1 3 2 2 2 2 7 3 2" xfId="16978" xr:uid="{00000000-0005-0000-0000-000099410000}"/>
    <cellStyle name="20% - Accent1 3 2 2 2 2 7 4" xfId="16979" xr:uid="{00000000-0005-0000-0000-00009A410000}"/>
    <cellStyle name="20% - Accent1 3 2 2 2 2 8" xfId="16980" xr:uid="{00000000-0005-0000-0000-00009B410000}"/>
    <cellStyle name="20% - Accent1 3 2 2 2 2 8 2" xfId="16981" xr:uid="{00000000-0005-0000-0000-00009C410000}"/>
    <cellStyle name="20% - Accent1 3 2 2 2 2 8 2 2" xfId="16982" xr:uid="{00000000-0005-0000-0000-00009D410000}"/>
    <cellStyle name="20% - Accent1 3 2 2 2 2 8 2 2 2" xfId="16983" xr:uid="{00000000-0005-0000-0000-00009E410000}"/>
    <cellStyle name="20% - Accent1 3 2 2 2 2 8 2 3" xfId="16984" xr:uid="{00000000-0005-0000-0000-00009F410000}"/>
    <cellStyle name="20% - Accent1 3 2 2 2 2 8 3" xfId="16985" xr:uid="{00000000-0005-0000-0000-0000A0410000}"/>
    <cellStyle name="20% - Accent1 3 2 2 2 2 8 3 2" xfId="16986" xr:uid="{00000000-0005-0000-0000-0000A1410000}"/>
    <cellStyle name="20% - Accent1 3 2 2 2 2 8 4" xfId="16987" xr:uid="{00000000-0005-0000-0000-0000A2410000}"/>
    <cellStyle name="20% - Accent1 3 2 2 2 2 9" xfId="16988" xr:uid="{00000000-0005-0000-0000-0000A3410000}"/>
    <cellStyle name="20% - Accent1 3 2 2 2 2 9 2" xfId="16989" xr:uid="{00000000-0005-0000-0000-0000A4410000}"/>
    <cellStyle name="20% - Accent1 3 2 2 2 2 9 2 2" xfId="16990" xr:uid="{00000000-0005-0000-0000-0000A5410000}"/>
    <cellStyle name="20% - Accent1 3 2 2 2 2 9 2 2 2" xfId="16991" xr:uid="{00000000-0005-0000-0000-0000A6410000}"/>
    <cellStyle name="20% - Accent1 3 2 2 2 2 9 2 3" xfId="16992" xr:uid="{00000000-0005-0000-0000-0000A7410000}"/>
    <cellStyle name="20% - Accent1 3 2 2 2 2 9 3" xfId="16993" xr:uid="{00000000-0005-0000-0000-0000A8410000}"/>
    <cellStyle name="20% - Accent1 3 2 2 2 2 9 3 2" xfId="16994" xr:uid="{00000000-0005-0000-0000-0000A9410000}"/>
    <cellStyle name="20% - Accent1 3 2 2 2 2 9 4" xfId="16995" xr:uid="{00000000-0005-0000-0000-0000AA410000}"/>
    <cellStyle name="20% - Accent1 3 2 2 2 3" xfId="16996" xr:uid="{00000000-0005-0000-0000-0000AB410000}"/>
    <cellStyle name="20% - Accent1 3 2 2 2 3 10" xfId="16997" xr:uid="{00000000-0005-0000-0000-0000AC410000}"/>
    <cellStyle name="20% - Accent1 3 2 2 2 3 10 2" xfId="16998" xr:uid="{00000000-0005-0000-0000-0000AD410000}"/>
    <cellStyle name="20% - Accent1 3 2 2 2 3 11" xfId="16999" xr:uid="{00000000-0005-0000-0000-0000AE410000}"/>
    <cellStyle name="20% - Accent1 3 2 2 2 3 2" xfId="17000" xr:uid="{00000000-0005-0000-0000-0000AF410000}"/>
    <cellStyle name="20% - Accent1 3 2 2 2 3 2 2" xfId="17001" xr:uid="{00000000-0005-0000-0000-0000B0410000}"/>
    <cellStyle name="20% - Accent1 3 2 2 2 3 2 2 2" xfId="17002" xr:uid="{00000000-0005-0000-0000-0000B1410000}"/>
    <cellStyle name="20% - Accent1 3 2 2 2 3 2 2 2 2" xfId="17003" xr:uid="{00000000-0005-0000-0000-0000B2410000}"/>
    <cellStyle name="20% - Accent1 3 2 2 2 3 2 2 2 2 2" xfId="17004" xr:uid="{00000000-0005-0000-0000-0000B3410000}"/>
    <cellStyle name="20% - Accent1 3 2 2 2 3 2 2 2 3" xfId="17005" xr:uid="{00000000-0005-0000-0000-0000B4410000}"/>
    <cellStyle name="20% - Accent1 3 2 2 2 3 2 2 3" xfId="17006" xr:uid="{00000000-0005-0000-0000-0000B5410000}"/>
    <cellStyle name="20% - Accent1 3 2 2 2 3 2 2 3 2" xfId="17007" xr:uid="{00000000-0005-0000-0000-0000B6410000}"/>
    <cellStyle name="20% - Accent1 3 2 2 2 3 2 2 4" xfId="17008" xr:uid="{00000000-0005-0000-0000-0000B7410000}"/>
    <cellStyle name="20% - Accent1 3 2 2 2 3 2 3" xfId="17009" xr:uid="{00000000-0005-0000-0000-0000B8410000}"/>
    <cellStyle name="20% - Accent1 3 2 2 2 3 2 3 2" xfId="17010" xr:uid="{00000000-0005-0000-0000-0000B9410000}"/>
    <cellStyle name="20% - Accent1 3 2 2 2 3 2 3 2 2" xfId="17011" xr:uid="{00000000-0005-0000-0000-0000BA410000}"/>
    <cellStyle name="20% - Accent1 3 2 2 2 3 2 3 2 2 2" xfId="17012" xr:uid="{00000000-0005-0000-0000-0000BB410000}"/>
    <cellStyle name="20% - Accent1 3 2 2 2 3 2 3 2 3" xfId="17013" xr:uid="{00000000-0005-0000-0000-0000BC410000}"/>
    <cellStyle name="20% - Accent1 3 2 2 2 3 2 3 3" xfId="17014" xr:uid="{00000000-0005-0000-0000-0000BD410000}"/>
    <cellStyle name="20% - Accent1 3 2 2 2 3 2 3 3 2" xfId="17015" xr:uid="{00000000-0005-0000-0000-0000BE410000}"/>
    <cellStyle name="20% - Accent1 3 2 2 2 3 2 3 4" xfId="17016" xr:uid="{00000000-0005-0000-0000-0000BF410000}"/>
    <cellStyle name="20% - Accent1 3 2 2 2 3 2 4" xfId="17017" xr:uid="{00000000-0005-0000-0000-0000C0410000}"/>
    <cellStyle name="20% - Accent1 3 2 2 2 3 2 4 2" xfId="17018" xr:uid="{00000000-0005-0000-0000-0000C1410000}"/>
    <cellStyle name="20% - Accent1 3 2 2 2 3 2 4 2 2" xfId="17019" xr:uid="{00000000-0005-0000-0000-0000C2410000}"/>
    <cellStyle name="20% - Accent1 3 2 2 2 3 2 4 2 2 2" xfId="17020" xr:uid="{00000000-0005-0000-0000-0000C3410000}"/>
    <cellStyle name="20% - Accent1 3 2 2 2 3 2 4 2 3" xfId="17021" xr:uid="{00000000-0005-0000-0000-0000C4410000}"/>
    <cellStyle name="20% - Accent1 3 2 2 2 3 2 4 3" xfId="17022" xr:uid="{00000000-0005-0000-0000-0000C5410000}"/>
    <cellStyle name="20% - Accent1 3 2 2 2 3 2 4 3 2" xfId="17023" xr:uid="{00000000-0005-0000-0000-0000C6410000}"/>
    <cellStyle name="20% - Accent1 3 2 2 2 3 2 4 4" xfId="17024" xr:uid="{00000000-0005-0000-0000-0000C7410000}"/>
    <cellStyle name="20% - Accent1 3 2 2 2 3 2 5" xfId="17025" xr:uid="{00000000-0005-0000-0000-0000C8410000}"/>
    <cellStyle name="20% - Accent1 3 2 2 2 3 2 5 2" xfId="17026" xr:uid="{00000000-0005-0000-0000-0000C9410000}"/>
    <cellStyle name="20% - Accent1 3 2 2 2 3 2 5 2 2" xfId="17027" xr:uid="{00000000-0005-0000-0000-0000CA410000}"/>
    <cellStyle name="20% - Accent1 3 2 2 2 3 2 5 3" xfId="17028" xr:uid="{00000000-0005-0000-0000-0000CB410000}"/>
    <cellStyle name="20% - Accent1 3 2 2 2 3 2 6" xfId="17029" xr:uid="{00000000-0005-0000-0000-0000CC410000}"/>
    <cellStyle name="20% - Accent1 3 2 2 2 3 2 6 2" xfId="17030" xr:uid="{00000000-0005-0000-0000-0000CD410000}"/>
    <cellStyle name="20% - Accent1 3 2 2 2 3 2 6 2 2" xfId="17031" xr:uid="{00000000-0005-0000-0000-0000CE410000}"/>
    <cellStyle name="20% - Accent1 3 2 2 2 3 2 6 3" xfId="17032" xr:uid="{00000000-0005-0000-0000-0000CF410000}"/>
    <cellStyle name="20% - Accent1 3 2 2 2 3 2 7" xfId="17033" xr:uid="{00000000-0005-0000-0000-0000D0410000}"/>
    <cellStyle name="20% - Accent1 3 2 2 2 3 2 7 2" xfId="17034" xr:uid="{00000000-0005-0000-0000-0000D1410000}"/>
    <cellStyle name="20% - Accent1 3 2 2 2 3 2 8" xfId="17035" xr:uid="{00000000-0005-0000-0000-0000D2410000}"/>
    <cellStyle name="20% - Accent1 3 2 2 2 3 2 8 2" xfId="17036" xr:uid="{00000000-0005-0000-0000-0000D3410000}"/>
    <cellStyle name="20% - Accent1 3 2 2 2 3 2 9" xfId="17037" xr:uid="{00000000-0005-0000-0000-0000D4410000}"/>
    <cellStyle name="20% - Accent1 3 2 2 2 3 3" xfId="17038" xr:uid="{00000000-0005-0000-0000-0000D5410000}"/>
    <cellStyle name="20% - Accent1 3 2 2 2 3 3 2" xfId="17039" xr:uid="{00000000-0005-0000-0000-0000D6410000}"/>
    <cellStyle name="20% - Accent1 3 2 2 2 3 3 2 2" xfId="17040" xr:uid="{00000000-0005-0000-0000-0000D7410000}"/>
    <cellStyle name="20% - Accent1 3 2 2 2 3 3 2 2 2" xfId="17041" xr:uid="{00000000-0005-0000-0000-0000D8410000}"/>
    <cellStyle name="20% - Accent1 3 2 2 2 3 3 2 2 2 2" xfId="17042" xr:uid="{00000000-0005-0000-0000-0000D9410000}"/>
    <cellStyle name="20% - Accent1 3 2 2 2 3 3 2 2 3" xfId="17043" xr:uid="{00000000-0005-0000-0000-0000DA410000}"/>
    <cellStyle name="20% - Accent1 3 2 2 2 3 3 2 3" xfId="17044" xr:uid="{00000000-0005-0000-0000-0000DB410000}"/>
    <cellStyle name="20% - Accent1 3 2 2 2 3 3 2 3 2" xfId="17045" xr:uid="{00000000-0005-0000-0000-0000DC410000}"/>
    <cellStyle name="20% - Accent1 3 2 2 2 3 3 2 4" xfId="17046" xr:uid="{00000000-0005-0000-0000-0000DD410000}"/>
    <cellStyle name="20% - Accent1 3 2 2 2 3 3 3" xfId="17047" xr:uid="{00000000-0005-0000-0000-0000DE410000}"/>
    <cellStyle name="20% - Accent1 3 2 2 2 3 3 3 2" xfId="17048" xr:uid="{00000000-0005-0000-0000-0000DF410000}"/>
    <cellStyle name="20% - Accent1 3 2 2 2 3 3 3 2 2" xfId="17049" xr:uid="{00000000-0005-0000-0000-0000E0410000}"/>
    <cellStyle name="20% - Accent1 3 2 2 2 3 3 3 2 2 2" xfId="17050" xr:uid="{00000000-0005-0000-0000-0000E1410000}"/>
    <cellStyle name="20% - Accent1 3 2 2 2 3 3 3 2 3" xfId="17051" xr:uid="{00000000-0005-0000-0000-0000E2410000}"/>
    <cellStyle name="20% - Accent1 3 2 2 2 3 3 3 3" xfId="17052" xr:uid="{00000000-0005-0000-0000-0000E3410000}"/>
    <cellStyle name="20% - Accent1 3 2 2 2 3 3 3 3 2" xfId="17053" xr:uid="{00000000-0005-0000-0000-0000E4410000}"/>
    <cellStyle name="20% - Accent1 3 2 2 2 3 3 3 4" xfId="17054" xr:uid="{00000000-0005-0000-0000-0000E5410000}"/>
    <cellStyle name="20% - Accent1 3 2 2 2 3 3 4" xfId="17055" xr:uid="{00000000-0005-0000-0000-0000E6410000}"/>
    <cellStyle name="20% - Accent1 3 2 2 2 3 3 4 2" xfId="17056" xr:uid="{00000000-0005-0000-0000-0000E7410000}"/>
    <cellStyle name="20% - Accent1 3 2 2 2 3 3 4 2 2" xfId="17057" xr:uid="{00000000-0005-0000-0000-0000E8410000}"/>
    <cellStyle name="20% - Accent1 3 2 2 2 3 3 4 2 2 2" xfId="17058" xr:uid="{00000000-0005-0000-0000-0000E9410000}"/>
    <cellStyle name="20% - Accent1 3 2 2 2 3 3 4 2 3" xfId="17059" xr:uid="{00000000-0005-0000-0000-0000EA410000}"/>
    <cellStyle name="20% - Accent1 3 2 2 2 3 3 4 3" xfId="17060" xr:uid="{00000000-0005-0000-0000-0000EB410000}"/>
    <cellStyle name="20% - Accent1 3 2 2 2 3 3 4 3 2" xfId="17061" xr:uid="{00000000-0005-0000-0000-0000EC410000}"/>
    <cellStyle name="20% - Accent1 3 2 2 2 3 3 4 4" xfId="17062" xr:uid="{00000000-0005-0000-0000-0000ED410000}"/>
    <cellStyle name="20% - Accent1 3 2 2 2 3 3 5" xfId="17063" xr:uid="{00000000-0005-0000-0000-0000EE410000}"/>
    <cellStyle name="20% - Accent1 3 2 2 2 3 3 5 2" xfId="17064" xr:uid="{00000000-0005-0000-0000-0000EF410000}"/>
    <cellStyle name="20% - Accent1 3 2 2 2 3 3 5 2 2" xfId="17065" xr:uid="{00000000-0005-0000-0000-0000F0410000}"/>
    <cellStyle name="20% - Accent1 3 2 2 2 3 3 5 3" xfId="17066" xr:uid="{00000000-0005-0000-0000-0000F1410000}"/>
    <cellStyle name="20% - Accent1 3 2 2 2 3 3 6" xfId="17067" xr:uid="{00000000-0005-0000-0000-0000F2410000}"/>
    <cellStyle name="20% - Accent1 3 2 2 2 3 3 6 2" xfId="17068" xr:uid="{00000000-0005-0000-0000-0000F3410000}"/>
    <cellStyle name="20% - Accent1 3 2 2 2 3 3 6 2 2" xfId="17069" xr:uid="{00000000-0005-0000-0000-0000F4410000}"/>
    <cellStyle name="20% - Accent1 3 2 2 2 3 3 6 3" xfId="17070" xr:uid="{00000000-0005-0000-0000-0000F5410000}"/>
    <cellStyle name="20% - Accent1 3 2 2 2 3 3 7" xfId="17071" xr:uid="{00000000-0005-0000-0000-0000F6410000}"/>
    <cellStyle name="20% - Accent1 3 2 2 2 3 3 7 2" xfId="17072" xr:uid="{00000000-0005-0000-0000-0000F7410000}"/>
    <cellStyle name="20% - Accent1 3 2 2 2 3 3 8" xfId="17073" xr:uid="{00000000-0005-0000-0000-0000F8410000}"/>
    <cellStyle name="20% - Accent1 3 2 2 2 3 3 8 2" xfId="17074" xr:uid="{00000000-0005-0000-0000-0000F9410000}"/>
    <cellStyle name="20% - Accent1 3 2 2 2 3 3 9" xfId="17075" xr:uid="{00000000-0005-0000-0000-0000FA410000}"/>
    <cellStyle name="20% - Accent1 3 2 2 2 3 4" xfId="17076" xr:uid="{00000000-0005-0000-0000-0000FB410000}"/>
    <cellStyle name="20% - Accent1 3 2 2 2 3 4 2" xfId="17077" xr:uid="{00000000-0005-0000-0000-0000FC410000}"/>
    <cellStyle name="20% - Accent1 3 2 2 2 3 4 2 2" xfId="17078" xr:uid="{00000000-0005-0000-0000-0000FD410000}"/>
    <cellStyle name="20% - Accent1 3 2 2 2 3 4 2 2 2" xfId="17079" xr:uid="{00000000-0005-0000-0000-0000FE410000}"/>
    <cellStyle name="20% - Accent1 3 2 2 2 3 4 2 3" xfId="17080" xr:uid="{00000000-0005-0000-0000-0000FF410000}"/>
    <cellStyle name="20% - Accent1 3 2 2 2 3 4 3" xfId="17081" xr:uid="{00000000-0005-0000-0000-000000420000}"/>
    <cellStyle name="20% - Accent1 3 2 2 2 3 4 3 2" xfId="17082" xr:uid="{00000000-0005-0000-0000-000001420000}"/>
    <cellStyle name="20% - Accent1 3 2 2 2 3 4 4" xfId="17083" xr:uid="{00000000-0005-0000-0000-000002420000}"/>
    <cellStyle name="20% - Accent1 3 2 2 2 3 5" xfId="17084" xr:uid="{00000000-0005-0000-0000-000003420000}"/>
    <cellStyle name="20% - Accent1 3 2 2 2 3 5 2" xfId="17085" xr:uid="{00000000-0005-0000-0000-000004420000}"/>
    <cellStyle name="20% - Accent1 3 2 2 2 3 5 2 2" xfId="17086" xr:uid="{00000000-0005-0000-0000-000005420000}"/>
    <cellStyle name="20% - Accent1 3 2 2 2 3 5 2 2 2" xfId="17087" xr:uid="{00000000-0005-0000-0000-000006420000}"/>
    <cellStyle name="20% - Accent1 3 2 2 2 3 5 2 3" xfId="17088" xr:uid="{00000000-0005-0000-0000-000007420000}"/>
    <cellStyle name="20% - Accent1 3 2 2 2 3 5 3" xfId="17089" xr:uid="{00000000-0005-0000-0000-000008420000}"/>
    <cellStyle name="20% - Accent1 3 2 2 2 3 5 3 2" xfId="17090" xr:uid="{00000000-0005-0000-0000-000009420000}"/>
    <cellStyle name="20% - Accent1 3 2 2 2 3 5 4" xfId="17091" xr:uid="{00000000-0005-0000-0000-00000A420000}"/>
    <cellStyle name="20% - Accent1 3 2 2 2 3 6" xfId="17092" xr:uid="{00000000-0005-0000-0000-00000B420000}"/>
    <cellStyle name="20% - Accent1 3 2 2 2 3 6 2" xfId="17093" xr:uid="{00000000-0005-0000-0000-00000C420000}"/>
    <cellStyle name="20% - Accent1 3 2 2 2 3 6 2 2" xfId="17094" xr:uid="{00000000-0005-0000-0000-00000D420000}"/>
    <cellStyle name="20% - Accent1 3 2 2 2 3 6 2 2 2" xfId="17095" xr:uid="{00000000-0005-0000-0000-00000E420000}"/>
    <cellStyle name="20% - Accent1 3 2 2 2 3 6 2 3" xfId="17096" xr:uid="{00000000-0005-0000-0000-00000F420000}"/>
    <cellStyle name="20% - Accent1 3 2 2 2 3 6 3" xfId="17097" xr:uid="{00000000-0005-0000-0000-000010420000}"/>
    <cellStyle name="20% - Accent1 3 2 2 2 3 6 3 2" xfId="17098" xr:uid="{00000000-0005-0000-0000-000011420000}"/>
    <cellStyle name="20% - Accent1 3 2 2 2 3 6 4" xfId="17099" xr:uid="{00000000-0005-0000-0000-000012420000}"/>
    <cellStyle name="20% - Accent1 3 2 2 2 3 7" xfId="17100" xr:uid="{00000000-0005-0000-0000-000013420000}"/>
    <cellStyle name="20% - Accent1 3 2 2 2 3 7 2" xfId="17101" xr:uid="{00000000-0005-0000-0000-000014420000}"/>
    <cellStyle name="20% - Accent1 3 2 2 2 3 7 2 2" xfId="17102" xr:uid="{00000000-0005-0000-0000-000015420000}"/>
    <cellStyle name="20% - Accent1 3 2 2 2 3 7 3" xfId="17103" xr:uid="{00000000-0005-0000-0000-000016420000}"/>
    <cellStyle name="20% - Accent1 3 2 2 2 3 8" xfId="17104" xr:uid="{00000000-0005-0000-0000-000017420000}"/>
    <cellStyle name="20% - Accent1 3 2 2 2 3 8 2" xfId="17105" xr:uid="{00000000-0005-0000-0000-000018420000}"/>
    <cellStyle name="20% - Accent1 3 2 2 2 3 8 2 2" xfId="17106" xr:uid="{00000000-0005-0000-0000-000019420000}"/>
    <cellStyle name="20% - Accent1 3 2 2 2 3 8 3" xfId="17107" xr:uid="{00000000-0005-0000-0000-00001A420000}"/>
    <cellStyle name="20% - Accent1 3 2 2 2 3 9" xfId="17108" xr:uid="{00000000-0005-0000-0000-00001B420000}"/>
    <cellStyle name="20% - Accent1 3 2 2 2 3 9 2" xfId="17109" xr:uid="{00000000-0005-0000-0000-00001C420000}"/>
    <cellStyle name="20% - Accent1 3 2 2 2 4" xfId="17110" xr:uid="{00000000-0005-0000-0000-00001D420000}"/>
    <cellStyle name="20% - Accent1 3 2 2 2 4 10" xfId="17111" xr:uid="{00000000-0005-0000-0000-00001E420000}"/>
    <cellStyle name="20% - Accent1 3 2 2 2 4 10 2" xfId="17112" xr:uid="{00000000-0005-0000-0000-00001F420000}"/>
    <cellStyle name="20% - Accent1 3 2 2 2 4 11" xfId="17113" xr:uid="{00000000-0005-0000-0000-000020420000}"/>
    <cellStyle name="20% - Accent1 3 2 2 2 4 2" xfId="17114" xr:uid="{00000000-0005-0000-0000-000021420000}"/>
    <cellStyle name="20% - Accent1 3 2 2 2 4 2 2" xfId="17115" xr:uid="{00000000-0005-0000-0000-000022420000}"/>
    <cellStyle name="20% - Accent1 3 2 2 2 4 2 2 2" xfId="17116" xr:uid="{00000000-0005-0000-0000-000023420000}"/>
    <cellStyle name="20% - Accent1 3 2 2 2 4 2 2 2 2" xfId="17117" xr:uid="{00000000-0005-0000-0000-000024420000}"/>
    <cellStyle name="20% - Accent1 3 2 2 2 4 2 2 2 2 2" xfId="17118" xr:uid="{00000000-0005-0000-0000-000025420000}"/>
    <cellStyle name="20% - Accent1 3 2 2 2 4 2 2 2 3" xfId="17119" xr:uid="{00000000-0005-0000-0000-000026420000}"/>
    <cellStyle name="20% - Accent1 3 2 2 2 4 2 2 3" xfId="17120" xr:uid="{00000000-0005-0000-0000-000027420000}"/>
    <cellStyle name="20% - Accent1 3 2 2 2 4 2 2 3 2" xfId="17121" xr:uid="{00000000-0005-0000-0000-000028420000}"/>
    <cellStyle name="20% - Accent1 3 2 2 2 4 2 2 4" xfId="17122" xr:uid="{00000000-0005-0000-0000-000029420000}"/>
    <cellStyle name="20% - Accent1 3 2 2 2 4 2 3" xfId="17123" xr:uid="{00000000-0005-0000-0000-00002A420000}"/>
    <cellStyle name="20% - Accent1 3 2 2 2 4 2 3 2" xfId="17124" xr:uid="{00000000-0005-0000-0000-00002B420000}"/>
    <cellStyle name="20% - Accent1 3 2 2 2 4 2 3 2 2" xfId="17125" xr:uid="{00000000-0005-0000-0000-00002C420000}"/>
    <cellStyle name="20% - Accent1 3 2 2 2 4 2 3 2 2 2" xfId="17126" xr:uid="{00000000-0005-0000-0000-00002D420000}"/>
    <cellStyle name="20% - Accent1 3 2 2 2 4 2 3 2 3" xfId="17127" xr:uid="{00000000-0005-0000-0000-00002E420000}"/>
    <cellStyle name="20% - Accent1 3 2 2 2 4 2 3 3" xfId="17128" xr:uid="{00000000-0005-0000-0000-00002F420000}"/>
    <cellStyle name="20% - Accent1 3 2 2 2 4 2 3 3 2" xfId="17129" xr:uid="{00000000-0005-0000-0000-000030420000}"/>
    <cellStyle name="20% - Accent1 3 2 2 2 4 2 3 4" xfId="17130" xr:uid="{00000000-0005-0000-0000-000031420000}"/>
    <cellStyle name="20% - Accent1 3 2 2 2 4 2 4" xfId="17131" xr:uid="{00000000-0005-0000-0000-000032420000}"/>
    <cellStyle name="20% - Accent1 3 2 2 2 4 2 4 2" xfId="17132" xr:uid="{00000000-0005-0000-0000-000033420000}"/>
    <cellStyle name="20% - Accent1 3 2 2 2 4 2 4 2 2" xfId="17133" xr:uid="{00000000-0005-0000-0000-000034420000}"/>
    <cellStyle name="20% - Accent1 3 2 2 2 4 2 4 2 2 2" xfId="17134" xr:uid="{00000000-0005-0000-0000-000035420000}"/>
    <cellStyle name="20% - Accent1 3 2 2 2 4 2 4 2 3" xfId="17135" xr:uid="{00000000-0005-0000-0000-000036420000}"/>
    <cellStyle name="20% - Accent1 3 2 2 2 4 2 4 3" xfId="17136" xr:uid="{00000000-0005-0000-0000-000037420000}"/>
    <cellStyle name="20% - Accent1 3 2 2 2 4 2 4 3 2" xfId="17137" xr:uid="{00000000-0005-0000-0000-000038420000}"/>
    <cellStyle name="20% - Accent1 3 2 2 2 4 2 4 4" xfId="17138" xr:uid="{00000000-0005-0000-0000-000039420000}"/>
    <cellStyle name="20% - Accent1 3 2 2 2 4 2 5" xfId="17139" xr:uid="{00000000-0005-0000-0000-00003A420000}"/>
    <cellStyle name="20% - Accent1 3 2 2 2 4 2 5 2" xfId="17140" xr:uid="{00000000-0005-0000-0000-00003B420000}"/>
    <cellStyle name="20% - Accent1 3 2 2 2 4 2 5 2 2" xfId="17141" xr:uid="{00000000-0005-0000-0000-00003C420000}"/>
    <cellStyle name="20% - Accent1 3 2 2 2 4 2 5 3" xfId="17142" xr:uid="{00000000-0005-0000-0000-00003D420000}"/>
    <cellStyle name="20% - Accent1 3 2 2 2 4 2 6" xfId="17143" xr:uid="{00000000-0005-0000-0000-00003E420000}"/>
    <cellStyle name="20% - Accent1 3 2 2 2 4 2 6 2" xfId="17144" xr:uid="{00000000-0005-0000-0000-00003F420000}"/>
    <cellStyle name="20% - Accent1 3 2 2 2 4 2 6 2 2" xfId="17145" xr:uid="{00000000-0005-0000-0000-000040420000}"/>
    <cellStyle name="20% - Accent1 3 2 2 2 4 2 6 3" xfId="17146" xr:uid="{00000000-0005-0000-0000-000041420000}"/>
    <cellStyle name="20% - Accent1 3 2 2 2 4 2 7" xfId="17147" xr:uid="{00000000-0005-0000-0000-000042420000}"/>
    <cellStyle name="20% - Accent1 3 2 2 2 4 2 7 2" xfId="17148" xr:uid="{00000000-0005-0000-0000-000043420000}"/>
    <cellStyle name="20% - Accent1 3 2 2 2 4 2 8" xfId="17149" xr:uid="{00000000-0005-0000-0000-000044420000}"/>
    <cellStyle name="20% - Accent1 3 2 2 2 4 2 8 2" xfId="17150" xr:uid="{00000000-0005-0000-0000-000045420000}"/>
    <cellStyle name="20% - Accent1 3 2 2 2 4 2 9" xfId="17151" xr:uid="{00000000-0005-0000-0000-000046420000}"/>
    <cellStyle name="20% - Accent1 3 2 2 2 4 3" xfId="17152" xr:uid="{00000000-0005-0000-0000-000047420000}"/>
    <cellStyle name="20% - Accent1 3 2 2 2 4 3 2" xfId="17153" xr:uid="{00000000-0005-0000-0000-000048420000}"/>
    <cellStyle name="20% - Accent1 3 2 2 2 4 3 2 2" xfId="17154" xr:uid="{00000000-0005-0000-0000-000049420000}"/>
    <cellStyle name="20% - Accent1 3 2 2 2 4 3 2 2 2" xfId="17155" xr:uid="{00000000-0005-0000-0000-00004A420000}"/>
    <cellStyle name="20% - Accent1 3 2 2 2 4 3 2 2 2 2" xfId="17156" xr:uid="{00000000-0005-0000-0000-00004B420000}"/>
    <cellStyle name="20% - Accent1 3 2 2 2 4 3 2 2 3" xfId="17157" xr:uid="{00000000-0005-0000-0000-00004C420000}"/>
    <cellStyle name="20% - Accent1 3 2 2 2 4 3 2 3" xfId="17158" xr:uid="{00000000-0005-0000-0000-00004D420000}"/>
    <cellStyle name="20% - Accent1 3 2 2 2 4 3 2 3 2" xfId="17159" xr:uid="{00000000-0005-0000-0000-00004E420000}"/>
    <cellStyle name="20% - Accent1 3 2 2 2 4 3 2 4" xfId="17160" xr:uid="{00000000-0005-0000-0000-00004F420000}"/>
    <cellStyle name="20% - Accent1 3 2 2 2 4 3 3" xfId="17161" xr:uid="{00000000-0005-0000-0000-000050420000}"/>
    <cellStyle name="20% - Accent1 3 2 2 2 4 3 3 2" xfId="17162" xr:uid="{00000000-0005-0000-0000-000051420000}"/>
    <cellStyle name="20% - Accent1 3 2 2 2 4 3 3 2 2" xfId="17163" xr:uid="{00000000-0005-0000-0000-000052420000}"/>
    <cellStyle name="20% - Accent1 3 2 2 2 4 3 3 2 2 2" xfId="17164" xr:uid="{00000000-0005-0000-0000-000053420000}"/>
    <cellStyle name="20% - Accent1 3 2 2 2 4 3 3 2 3" xfId="17165" xr:uid="{00000000-0005-0000-0000-000054420000}"/>
    <cellStyle name="20% - Accent1 3 2 2 2 4 3 3 3" xfId="17166" xr:uid="{00000000-0005-0000-0000-000055420000}"/>
    <cellStyle name="20% - Accent1 3 2 2 2 4 3 3 3 2" xfId="17167" xr:uid="{00000000-0005-0000-0000-000056420000}"/>
    <cellStyle name="20% - Accent1 3 2 2 2 4 3 3 4" xfId="17168" xr:uid="{00000000-0005-0000-0000-000057420000}"/>
    <cellStyle name="20% - Accent1 3 2 2 2 4 3 4" xfId="17169" xr:uid="{00000000-0005-0000-0000-000058420000}"/>
    <cellStyle name="20% - Accent1 3 2 2 2 4 3 4 2" xfId="17170" xr:uid="{00000000-0005-0000-0000-000059420000}"/>
    <cellStyle name="20% - Accent1 3 2 2 2 4 3 4 2 2" xfId="17171" xr:uid="{00000000-0005-0000-0000-00005A420000}"/>
    <cellStyle name="20% - Accent1 3 2 2 2 4 3 4 2 2 2" xfId="17172" xr:uid="{00000000-0005-0000-0000-00005B420000}"/>
    <cellStyle name="20% - Accent1 3 2 2 2 4 3 4 2 3" xfId="17173" xr:uid="{00000000-0005-0000-0000-00005C420000}"/>
    <cellStyle name="20% - Accent1 3 2 2 2 4 3 4 3" xfId="17174" xr:uid="{00000000-0005-0000-0000-00005D420000}"/>
    <cellStyle name="20% - Accent1 3 2 2 2 4 3 4 3 2" xfId="17175" xr:uid="{00000000-0005-0000-0000-00005E420000}"/>
    <cellStyle name="20% - Accent1 3 2 2 2 4 3 4 4" xfId="17176" xr:uid="{00000000-0005-0000-0000-00005F420000}"/>
    <cellStyle name="20% - Accent1 3 2 2 2 4 3 5" xfId="17177" xr:uid="{00000000-0005-0000-0000-000060420000}"/>
    <cellStyle name="20% - Accent1 3 2 2 2 4 3 5 2" xfId="17178" xr:uid="{00000000-0005-0000-0000-000061420000}"/>
    <cellStyle name="20% - Accent1 3 2 2 2 4 3 5 2 2" xfId="17179" xr:uid="{00000000-0005-0000-0000-000062420000}"/>
    <cellStyle name="20% - Accent1 3 2 2 2 4 3 5 3" xfId="17180" xr:uid="{00000000-0005-0000-0000-000063420000}"/>
    <cellStyle name="20% - Accent1 3 2 2 2 4 3 6" xfId="17181" xr:uid="{00000000-0005-0000-0000-000064420000}"/>
    <cellStyle name="20% - Accent1 3 2 2 2 4 3 6 2" xfId="17182" xr:uid="{00000000-0005-0000-0000-000065420000}"/>
    <cellStyle name="20% - Accent1 3 2 2 2 4 3 6 2 2" xfId="17183" xr:uid="{00000000-0005-0000-0000-000066420000}"/>
    <cellStyle name="20% - Accent1 3 2 2 2 4 3 6 3" xfId="17184" xr:uid="{00000000-0005-0000-0000-000067420000}"/>
    <cellStyle name="20% - Accent1 3 2 2 2 4 3 7" xfId="17185" xr:uid="{00000000-0005-0000-0000-000068420000}"/>
    <cellStyle name="20% - Accent1 3 2 2 2 4 3 7 2" xfId="17186" xr:uid="{00000000-0005-0000-0000-000069420000}"/>
    <cellStyle name="20% - Accent1 3 2 2 2 4 3 8" xfId="17187" xr:uid="{00000000-0005-0000-0000-00006A420000}"/>
    <cellStyle name="20% - Accent1 3 2 2 2 4 3 8 2" xfId="17188" xr:uid="{00000000-0005-0000-0000-00006B420000}"/>
    <cellStyle name="20% - Accent1 3 2 2 2 4 3 9" xfId="17189" xr:uid="{00000000-0005-0000-0000-00006C420000}"/>
    <cellStyle name="20% - Accent1 3 2 2 2 4 4" xfId="17190" xr:uid="{00000000-0005-0000-0000-00006D420000}"/>
    <cellStyle name="20% - Accent1 3 2 2 2 4 4 2" xfId="17191" xr:uid="{00000000-0005-0000-0000-00006E420000}"/>
    <cellStyle name="20% - Accent1 3 2 2 2 4 4 2 2" xfId="17192" xr:uid="{00000000-0005-0000-0000-00006F420000}"/>
    <cellStyle name="20% - Accent1 3 2 2 2 4 4 2 2 2" xfId="17193" xr:uid="{00000000-0005-0000-0000-000070420000}"/>
    <cellStyle name="20% - Accent1 3 2 2 2 4 4 2 3" xfId="17194" xr:uid="{00000000-0005-0000-0000-000071420000}"/>
    <cellStyle name="20% - Accent1 3 2 2 2 4 4 3" xfId="17195" xr:uid="{00000000-0005-0000-0000-000072420000}"/>
    <cellStyle name="20% - Accent1 3 2 2 2 4 4 3 2" xfId="17196" xr:uid="{00000000-0005-0000-0000-000073420000}"/>
    <cellStyle name="20% - Accent1 3 2 2 2 4 4 4" xfId="17197" xr:uid="{00000000-0005-0000-0000-000074420000}"/>
    <cellStyle name="20% - Accent1 3 2 2 2 4 5" xfId="17198" xr:uid="{00000000-0005-0000-0000-000075420000}"/>
    <cellStyle name="20% - Accent1 3 2 2 2 4 5 2" xfId="17199" xr:uid="{00000000-0005-0000-0000-000076420000}"/>
    <cellStyle name="20% - Accent1 3 2 2 2 4 5 2 2" xfId="17200" xr:uid="{00000000-0005-0000-0000-000077420000}"/>
    <cellStyle name="20% - Accent1 3 2 2 2 4 5 2 2 2" xfId="17201" xr:uid="{00000000-0005-0000-0000-000078420000}"/>
    <cellStyle name="20% - Accent1 3 2 2 2 4 5 2 3" xfId="17202" xr:uid="{00000000-0005-0000-0000-000079420000}"/>
    <cellStyle name="20% - Accent1 3 2 2 2 4 5 3" xfId="17203" xr:uid="{00000000-0005-0000-0000-00007A420000}"/>
    <cellStyle name="20% - Accent1 3 2 2 2 4 5 3 2" xfId="17204" xr:uid="{00000000-0005-0000-0000-00007B420000}"/>
    <cellStyle name="20% - Accent1 3 2 2 2 4 5 4" xfId="17205" xr:uid="{00000000-0005-0000-0000-00007C420000}"/>
    <cellStyle name="20% - Accent1 3 2 2 2 4 6" xfId="17206" xr:uid="{00000000-0005-0000-0000-00007D420000}"/>
    <cellStyle name="20% - Accent1 3 2 2 2 4 6 2" xfId="17207" xr:uid="{00000000-0005-0000-0000-00007E420000}"/>
    <cellStyle name="20% - Accent1 3 2 2 2 4 6 2 2" xfId="17208" xr:uid="{00000000-0005-0000-0000-00007F420000}"/>
    <cellStyle name="20% - Accent1 3 2 2 2 4 6 2 2 2" xfId="17209" xr:uid="{00000000-0005-0000-0000-000080420000}"/>
    <cellStyle name="20% - Accent1 3 2 2 2 4 6 2 3" xfId="17210" xr:uid="{00000000-0005-0000-0000-000081420000}"/>
    <cellStyle name="20% - Accent1 3 2 2 2 4 6 3" xfId="17211" xr:uid="{00000000-0005-0000-0000-000082420000}"/>
    <cellStyle name="20% - Accent1 3 2 2 2 4 6 3 2" xfId="17212" xr:uid="{00000000-0005-0000-0000-000083420000}"/>
    <cellStyle name="20% - Accent1 3 2 2 2 4 6 4" xfId="17213" xr:uid="{00000000-0005-0000-0000-000084420000}"/>
    <cellStyle name="20% - Accent1 3 2 2 2 4 7" xfId="17214" xr:uid="{00000000-0005-0000-0000-000085420000}"/>
    <cellStyle name="20% - Accent1 3 2 2 2 4 7 2" xfId="17215" xr:uid="{00000000-0005-0000-0000-000086420000}"/>
    <cellStyle name="20% - Accent1 3 2 2 2 4 7 2 2" xfId="17216" xr:uid="{00000000-0005-0000-0000-000087420000}"/>
    <cellStyle name="20% - Accent1 3 2 2 2 4 7 3" xfId="17217" xr:uid="{00000000-0005-0000-0000-000088420000}"/>
    <cellStyle name="20% - Accent1 3 2 2 2 4 8" xfId="17218" xr:uid="{00000000-0005-0000-0000-000089420000}"/>
    <cellStyle name="20% - Accent1 3 2 2 2 4 8 2" xfId="17219" xr:uid="{00000000-0005-0000-0000-00008A420000}"/>
    <cellStyle name="20% - Accent1 3 2 2 2 4 8 2 2" xfId="17220" xr:uid="{00000000-0005-0000-0000-00008B420000}"/>
    <cellStyle name="20% - Accent1 3 2 2 2 4 8 3" xfId="17221" xr:uid="{00000000-0005-0000-0000-00008C420000}"/>
    <cellStyle name="20% - Accent1 3 2 2 2 4 9" xfId="17222" xr:uid="{00000000-0005-0000-0000-00008D420000}"/>
    <cellStyle name="20% - Accent1 3 2 2 2 4 9 2" xfId="17223" xr:uid="{00000000-0005-0000-0000-00008E420000}"/>
    <cellStyle name="20% - Accent1 3 2 2 2 5" xfId="17224" xr:uid="{00000000-0005-0000-0000-00008F420000}"/>
    <cellStyle name="20% - Accent1 3 2 2 2 5 10" xfId="17225" xr:uid="{00000000-0005-0000-0000-000090420000}"/>
    <cellStyle name="20% - Accent1 3 2 2 2 5 10 2" xfId="17226" xr:uid="{00000000-0005-0000-0000-000091420000}"/>
    <cellStyle name="20% - Accent1 3 2 2 2 5 11" xfId="17227" xr:uid="{00000000-0005-0000-0000-000092420000}"/>
    <cellStyle name="20% - Accent1 3 2 2 2 5 2" xfId="17228" xr:uid="{00000000-0005-0000-0000-000093420000}"/>
    <cellStyle name="20% - Accent1 3 2 2 2 5 2 2" xfId="17229" xr:uid="{00000000-0005-0000-0000-000094420000}"/>
    <cellStyle name="20% - Accent1 3 2 2 2 5 2 2 2" xfId="17230" xr:uid="{00000000-0005-0000-0000-000095420000}"/>
    <cellStyle name="20% - Accent1 3 2 2 2 5 2 2 2 2" xfId="17231" xr:uid="{00000000-0005-0000-0000-000096420000}"/>
    <cellStyle name="20% - Accent1 3 2 2 2 5 2 2 2 2 2" xfId="17232" xr:uid="{00000000-0005-0000-0000-000097420000}"/>
    <cellStyle name="20% - Accent1 3 2 2 2 5 2 2 2 3" xfId="17233" xr:uid="{00000000-0005-0000-0000-000098420000}"/>
    <cellStyle name="20% - Accent1 3 2 2 2 5 2 2 3" xfId="17234" xr:uid="{00000000-0005-0000-0000-000099420000}"/>
    <cellStyle name="20% - Accent1 3 2 2 2 5 2 2 3 2" xfId="17235" xr:uid="{00000000-0005-0000-0000-00009A420000}"/>
    <cellStyle name="20% - Accent1 3 2 2 2 5 2 2 4" xfId="17236" xr:uid="{00000000-0005-0000-0000-00009B420000}"/>
    <cellStyle name="20% - Accent1 3 2 2 2 5 2 3" xfId="17237" xr:uid="{00000000-0005-0000-0000-00009C420000}"/>
    <cellStyle name="20% - Accent1 3 2 2 2 5 2 3 2" xfId="17238" xr:uid="{00000000-0005-0000-0000-00009D420000}"/>
    <cellStyle name="20% - Accent1 3 2 2 2 5 2 3 2 2" xfId="17239" xr:uid="{00000000-0005-0000-0000-00009E420000}"/>
    <cellStyle name="20% - Accent1 3 2 2 2 5 2 3 2 2 2" xfId="17240" xr:uid="{00000000-0005-0000-0000-00009F420000}"/>
    <cellStyle name="20% - Accent1 3 2 2 2 5 2 3 2 3" xfId="17241" xr:uid="{00000000-0005-0000-0000-0000A0420000}"/>
    <cellStyle name="20% - Accent1 3 2 2 2 5 2 3 3" xfId="17242" xr:uid="{00000000-0005-0000-0000-0000A1420000}"/>
    <cellStyle name="20% - Accent1 3 2 2 2 5 2 3 3 2" xfId="17243" xr:uid="{00000000-0005-0000-0000-0000A2420000}"/>
    <cellStyle name="20% - Accent1 3 2 2 2 5 2 3 4" xfId="17244" xr:uid="{00000000-0005-0000-0000-0000A3420000}"/>
    <cellStyle name="20% - Accent1 3 2 2 2 5 2 4" xfId="17245" xr:uid="{00000000-0005-0000-0000-0000A4420000}"/>
    <cellStyle name="20% - Accent1 3 2 2 2 5 2 4 2" xfId="17246" xr:uid="{00000000-0005-0000-0000-0000A5420000}"/>
    <cellStyle name="20% - Accent1 3 2 2 2 5 2 4 2 2" xfId="17247" xr:uid="{00000000-0005-0000-0000-0000A6420000}"/>
    <cellStyle name="20% - Accent1 3 2 2 2 5 2 4 2 2 2" xfId="17248" xr:uid="{00000000-0005-0000-0000-0000A7420000}"/>
    <cellStyle name="20% - Accent1 3 2 2 2 5 2 4 2 3" xfId="17249" xr:uid="{00000000-0005-0000-0000-0000A8420000}"/>
    <cellStyle name="20% - Accent1 3 2 2 2 5 2 4 3" xfId="17250" xr:uid="{00000000-0005-0000-0000-0000A9420000}"/>
    <cellStyle name="20% - Accent1 3 2 2 2 5 2 4 3 2" xfId="17251" xr:uid="{00000000-0005-0000-0000-0000AA420000}"/>
    <cellStyle name="20% - Accent1 3 2 2 2 5 2 4 4" xfId="17252" xr:uid="{00000000-0005-0000-0000-0000AB420000}"/>
    <cellStyle name="20% - Accent1 3 2 2 2 5 2 5" xfId="17253" xr:uid="{00000000-0005-0000-0000-0000AC420000}"/>
    <cellStyle name="20% - Accent1 3 2 2 2 5 2 5 2" xfId="17254" xr:uid="{00000000-0005-0000-0000-0000AD420000}"/>
    <cellStyle name="20% - Accent1 3 2 2 2 5 2 5 2 2" xfId="17255" xr:uid="{00000000-0005-0000-0000-0000AE420000}"/>
    <cellStyle name="20% - Accent1 3 2 2 2 5 2 5 3" xfId="17256" xr:uid="{00000000-0005-0000-0000-0000AF420000}"/>
    <cellStyle name="20% - Accent1 3 2 2 2 5 2 6" xfId="17257" xr:uid="{00000000-0005-0000-0000-0000B0420000}"/>
    <cellStyle name="20% - Accent1 3 2 2 2 5 2 6 2" xfId="17258" xr:uid="{00000000-0005-0000-0000-0000B1420000}"/>
    <cellStyle name="20% - Accent1 3 2 2 2 5 2 6 2 2" xfId="17259" xr:uid="{00000000-0005-0000-0000-0000B2420000}"/>
    <cellStyle name="20% - Accent1 3 2 2 2 5 2 6 3" xfId="17260" xr:uid="{00000000-0005-0000-0000-0000B3420000}"/>
    <cellStyle name="20% - Accent1 3 2 2 2 5 2 7" xfId="17261" xr:uid="{00000000-0005-0000-0000-0000B4420000}"/>
    <cellStyle name="20% - Accent1 3 2 2 2 5 2 7 2" xfId="17262" xr:uid="{00000000-0005-0000-0000-0000B5420000}"/>
    <cellStyle name="20% - Accent1 3 2 2 2 5 2 8" xfId="17263" xr:uid="{00000000-0005-0000-0000-0000B6420000}"/>
    <cellStyle name="20% - Accent1 3 2 2 2 5 2 8 2" xfId="17264" xr:uid="{00000000-0005-0000-0000-0000B7420000}"/>
    <cellStyle name="20% - Accent1 3 2 2 2 5 2 9" xfId="17265" xr:uid="{00000000-0005-0000-0000-0000B8420000}"/>
    <cellStyle name="20% - Accent1 3 2 2 2 5 3" xfId="17266" xr:uid="{00000000-0005-0000-0000-0000B9420000}"/>
    <cellStyle name="20% - Accent1 3 2 2 2 5 3 2" xfId="17267" xr:uid="{00000000-0005-0000-0000-0000BA420000}"/>
    <cellStyle name="20% - Accent1 3 2 2 2 5 3 2 2" xfId="17268" xr:uid="{00000000-0005-0000-0000-0000BB420000}"/>
    <cellStyle name="20% - Accent1 3 2 2 2 5 3 2 2 2" xfId="17269" xr:uid="{00000000-0005-0000-0000-0000BC420000}"/>
    <cellStyle name="20% - Accent1 3 2 2 2 5 3 2 2 2 2" xfId="17270" xr:uid="{00000000-0005-0000-0000-0000BD420000}"/>
    <cellStyle name="20% - Accent1 3 2 2 2 5 3 2 2 3" xfId="17271" xr:uid="{00000000-0005-0000-0000-0000BE420000}"/>
    <cellStyle name="20% - Accent1 3 2 2 2 5 3 2 3" xfId="17272" xr:uid="{00000000-0005-0000-0000-0000BF420000}"/>
    <cellStyle name="20% - Accent1 3 2 2 2 5 3 2 3 2" xfId="17273" xr:uid="{00000000-0005-0000-0000-0000C0420000}"/>
    <cellStyle name="20% - Accent1 3 2 2 2 5 3 2 4" xfId="17274" xr:uid="{00000000-0005-0000-0000-0000C1420000}"/>
    <cellStyle name="20% - Accent1 3 2 2 2 5 3 3" xfId="17275" xr:uid="{00000000-0005-0000-0000-0000C2420000}"/>
    <cellStyle name="20% - Accent1 3 2 2 2 5 3 3 2" xfId="17276" xr:uid="{00000000-0005-0000-0000-0000C3420000}"/>
    <cellStyle name="20% - Accent1 3 2 2 2 5 3 3 2 2" xfId="17277" xr:uid="{00000000-0005-0000-0000-0000C4420000}"/>
    <cellStyle name="20% - Accent1 3 2 2 2 5 3 3 2 2 2" xfId="17278" xr:uid="{00000000-0005-0000-0000-0000C5420000}"/>
    <cellStyle name="20% - Accent1 3 2 2 2 5 3 3 2 3" xfId="17279" xr:uid="{00000000-0005-0000-0000-0000C6420000}"/>
    <cellStyle name="20% - Accent1 3 2 2 2 5 3 3 3" xfId="17280" xr:uid="{00000000-0005-0000-0000-0000C7420000}"/>
    <cellStyle name="20% - Accent1 3 2 2 2 5 3 3 3 2" xfId="17281" xr:uid="{00000000-0005-0000-0000-0000C8420000}"/>
    <cellStyle name="20% - Accent1 3 2 2 2 5 3 3 4" xfId="17282" xr:uid="{00000000-0005-0000-0000-0000C9420000}"/>
    <cellStyle name="20% - Accent1 3 2 2 2 5 3 4" xfId="17283" xr:uid="{00000000-0005-0000-0000-0000CA420000}"/>
    <cellStyle name="20% - Accent1 3 2 2 2 5 3 4 2" xfId="17284" xr:uid="{00000000-0005-0000-0000-0000CB420000}"/>
    <cellStyle name="20% - Accent1 3 2 2 2 5 3 4 2 2" xfId="17285" xr:uid="{00000000-0005-0000-0000-0000CC420000}"/>
    <cellStyle name="20% - Accent1 3 2 2 2 5 3 4 2 2 2" xfId="17286" xr:uid="{00000000-0005-0000-0000-0000CD420000}"/>
    <cellStyle name="20% - Accent1 3 2 2 2 5 3 4 2 3" xfId="17287" xr:uid="{00000000-0005-0000-0000-0000CE420000}"/>
    <cellStyle name="20% - Accent1 3 2 2 2 5 3 4 3" xfId="17288" xr:uid="{00000000-0005-0000-0000-0000CF420000}"/>
    <cellStyle name="20% - Accent1 3 2 2 2 5 3 4 3 2" xfId="17289" xr:uid="{00000000-0005-0000-0000-0000D0420000}"/>
    <cellStyle name="20% - Accent1 3 2 2 2 5 3 4 4" xfId="17290" xr:uid="{00000000-0005-0000-0000-0000D1420000}"/>
    <cellStyle name="20% - Accent1 3 2 2 2 5 3 5" xfId="17291" xr:uid="{00000000-0005-0000-0000-0000D2420000}"/>
    <cellStyle name="20% - Accent1 3 2 2 2 5 3 5 2" xfId="17292" xr:uid="{00000000-0005-0000-0000-0000D3420000}"/>
    <cellStyle name="20% - Accent1 3 2 2 2 5 3 5 2 2" xfId="17293" xr:uid="{00000000-0005-0000-0000-0000D4420000}"/>
    <cellStyle name="20% - Accent1 3 2 2 2 5 3 5 3" xfId="17294" xr:uid="{00000000-0005-0000-0000-0000D5420000}"/>
    <cellStyle name="20% - Accent1 3 2 2 2 5 3 6" xfId="17295" xr:uid="{00000000-0005-0000-0000-0000D6420000}"/>
    <cellStyle name="20% - Accent1 3 2 2 2 5 3 6 2" xfId="17296" xr:uid="{00000000-0005-0000-0000-0000D7420000}"/>
    <cellStyle name="20% - Accent1 3 2 2 2 5 3 6 2 2" xfId="17297" xr:uid="{00000000-0005-0000-0000-0000D8420000}"/>
    <cellStyle name="20% - Accent1 3 2 2 2 5 3 6 3" xfId="17298" xr:uid="{00000000-0005-0000-0000-0000D9420000}"/>
    <cellStyle name="20% - Accent1 3 2 2 2 5 3 7" xfId="17299" xr:uid="{00000000-0005-0000-0000-0000DA420000}"/>
    <cellStyle name="20% - Accent1 3 2 2 2 5 3 7 2" xfId="17300" xr:uid="{00000000-0005-0000-0000-0000DB420000}"/>
    <cellStyle name="20% - Accent1 3 2 2 2 5 3 8" xfId="17301" xr:uid="{00000000-0005-0000-0000-0000DC420000}"/>
    <cellStyle name="20% - Accent1 3 2 2 2 5 3 8 2" xfId="17302" xr:uid="{00000000-0005-0000-0000-0000DD420000}"/>
    <cellStyle name="20% - Accent1 3 2 2 2 5 3 9" xfId="17303" xr:uid="{00000000-0005-0000-0000-0000DE420000}"/>
    <cellStyle name="20% - Accent1 3 2 2 2 5 4" xfId="17304" xr:uid="{00000000-0005-0000-0000-0000DF420000}"/>
    <cellStyle name="20% - Accent1 3 2 2 2 5 4 2" xfId="17305" xr:uid="{00000000-0005-0000-0000-0000E0420000}"/>
    <cellStyle name="20% - Accent1 3 2 2 2 5 4 2 2" xfId="17306" xr:uid="{00000000-0005-0000-0000-0000E1420000}"/>
    <cellStyle name="20% - Accent1 3 2 2 2 5 4 2 2 2" xfId="17307" xr:uid="{00000000-0005-0000-0000-0000E2420000}"/>
    <cellStyle name="20% - Accent1 3 2 2 2 5 4 2 3" xfId="17308" xr:uid="{00000000-0005-0000-0000-0000E3420000}"/>
    <cellStyle name="20% - Accent1 3 2 2 2 5 4 3" xfId="17309" xr:uid="{00000000-0005-0000-0000-0000E4420000}"/>
    <cellStyle name="20% - Accent1 3 2 2 2 5 4 3 2" xfId="17310" xr:uid="{00000000-0005-0000-0000-0000E5420000}"/>
    <cellStyle name="20% - Accent1 3 2 2 2 5 4 4" xfId="17311" xr:uid="{00000000-0005-0000-0000-0000E6420000}"/>
    <cellStyle name="20% - Accent1 3 2 2 2 5 5" xfId="17312" xr:uid="{00000000-0005-0000-0000-0000E7420000}"/>
    <cellStyle name="20% - Accent1 3 2 2 2 5 5 2" xfId="17313" xr:uid="{00000000-0005-0000-0000-0000E8420000}"/>
    <cellStyle name="20% - Accent1 3 2 2 2 5 5 2 2" xfId="17314" xr:uid="{00000000-0005-0000-0000-0000E9420000}"/>
    <cellStyle name="20% - Accent1 3 2 2 2 5 5 2 2 2" xfId="17315" xr:uid="{00000000-0005-0000-0000-0000EA420000}"/>
    <cellStyle name="20% - Accent1 3 2 2 2 5 5 2 3" xfId="17316" xr:uid="{00000000-0005-0000-0000-0000EB420000}"/>
    <cellStyle name="20% - Accent1 3 2 2 2 5 5 3" xfId="17317" xr:uid="{00000000-0005-0000-0000-0000EC420000}"/>
    <cellStyle name="20% - Accent1 3 2 2 2 5 5 3 2" xfId="17318" xr:uid="{00000000-0005-0000-0000-0000ED420000}"/>
    <cellStyle name="20% - Accent1 3 2 2 2 5 5 4" xfId="17319" xr:uid="{00000000-0005-0000-0000-0000EE420000}"/>
    <cellStyle name="20% - Accent1 3 2 2 2 5 6" xfId="17320" xr:uid="{00000000-0005-0000-0000-0000EF420000}"/>
    <cellStyle name="20% - Accent1 3 2 2 2 5 6 2" xfId="17321" xr:uid="{00000000-0005-0000-0000-0000F0420000}"/>
    <cellStyle name="20% - Accent1 3 2 2 2 5 6 2 2" xfId="17322" xr:uid="{00000000-0005-0000-0000-0000F1420000}"/>
    <cellStyle name="20% - Accent1 3 2 2 2 5 6 2 2 2" xfId="17323" xr:uid="{00000000-0005-0000-0000-0000F2420000}"/>
    <cellStyle name="20% - Accent1 3 2 2 2 5 6 2 3" xfId="17324" xr:uid="{00000000-0005-0000-0000-0000F3420000}"/>
    <cellStyle name="20% - Accent1 3 2 2 2 5 6 3" xfId="17325" xr:uid="{00000000-0005-0000-0000-0000F4420000}"/>
    <cellStyle name="20% - Accent1 3 2 2 2 5 6 3 2" xfId="17326" xr:uid="{00000000-0005-0000-0000-0000F5420000}"/>
    <cellStyle name="20% - Accent1 3 2 2 2 5 6 4" xfId="17327" xr:uid="{00000000-0005-0000-0000-0000F6420000}"/>
    <cellStyle name="20% - Accent1 3 2 2 2 5 7" xfId="17328" xr:uid="{00000000-0005-0000-0000-0000F7420000}"/>
    <cellStyle name="20% - Accent1 3 2 2 2 5 7 2" xfId="17329" xr:uid="{00000000-0005-0000-0000-0000F8420000}"/>
    <cellStyle name="20% - Accent1 3 2 2 2 5 7 2 2" xfId="17330" xr:uid="{00000000-0005-0000-0000-0000F9420000}"/>
    <cellStyle name="20% - Accent1 3 2 2 2 5 7 3" xfId="17331" xr:uid="{00000000-0005-0000-0000-0000FA420000}"/>
    <cellStyle name="20% - Accent1 3 2 2 2 5 8" xfId="17332" xr:uid="{00000000-0005-0000-0000-0000FB420000}"/>
    <cellStyle name="20% - Accent1 3 2 2 2 5 8 2" xfId="17333" xr:uid="{00000000-0005-0000-0000-0000FC420000}"/>
    <cellStyle name="20% - Accent1 3 2 2 2 5 8 2 2" xfId="17334" xr:uid="{00000000-0005-0000-0000-0000FD420000}"/>
    <cellStyle name="20% - Accent1 3 2 2 2 5 8 3" xfId="17335" xr:uid="{00000000-0005-0000-0000-0000FE420000}"/>
    <cellStyle name="20% - Accent1 3 2 2 2 5 9" xfId="17336" xr:uid="{00000000-0005-0000-0000-0000FF420000}"/>
    <cellStyle name="20% - Accent1 3 2 2 2 5 9 2" xfId="17337" xr:uid="{00000000-0005-0000-0000-000000430000}"/>
    <cellStyle name="20% - Accent1 3 2 2 2 6" xfId="17338" xr:uid="{00000000-0005-0000-0000-000001430000}"/>
    <cellStyle name="20% - Accent1 3 2 2 2 6 2" xfId="17339" xr:uid="{00000000-0005-0000-0000-000002430000}"/>
    <cellStyle name="20% - Accent1 3 2 2 2 6 2 2" xfId="17340" xr:uid="{00000000-0005-0000-0000-000003430000}"/>
    <cellStyle name="20% - Accent1 3 2 2 2 6 2 2 2" xfId="17341" xr:uid="{00000000-0005-0000-0000-000004430000}"/>
    <cellStyle name="20% - Accent1 3 2 2 2 6 2 2 2 2" xfId="17342" xr:uid="{00000000-0005-0000-0000-000005430000}"/>
    <cellStyle name="20% - Accent1 3 2 2 2 6 2 2 3" xfId="17343" xr:uid="{00000000-0005-0000-0000-000006430000}"/>
    <cellStyle name="20% - Accent1 3 2 2 2 6 2 3" xfId="17344" xr:uid="{00000000-0005-0000-0000-000007430000}"/>
    <cellStyle name="20% - Accent1 3 2 2 2 6 2 3 2" xfId="17345" xr:uid="{00000000-0005-0000-0000-000008430000}"/>
    <cellStyle name="20% - Accent1 3 2 2 2 6 2 4" xfId="17346" xr:uid="{00000000-0005-0000-0000-000009430000}"/>
    <cellStyle name="20% - Accent1 3 2 2 2 6 3" xfId="17347" xr:uid="{00000000-0005-0000-0000-00000A430000}"/>
    <cellStyle name="20% - Accent1 3 2 2 2 6 3 2" xfId="17348" xr:uid="{00000000-0005-0000-0000-00000B430000}"/>
    <cellStyle name="20% - Accent1 3 2 2 2 6 3 2 2" xfId="17349" xr:uid="{00000000-0005-0000-0000-00000C430000}"/>
    <cellStyle name="20% - Accent1 3 2 2 2 6 3 2 2 2" xfId="17350" xr:uid="{00000000-0005-0000-0000-00000D430000}"/>
    <cellStyle name="20% - Accent1 3 2 2 2 6 3 2 3" xfId="17351" xr:uid="{00000000-0005-0000-0000-00000E430000}"/>
    <cellStyle name="20% - Accent1 3 2 2 2 6 3 3" xfId="17352" xr:uid="{00000000-0005-0000-0000-00000F430000}"/>
    <cellStyle name="20% - Accent1 3 2 2 2 6 3 3 2" xfId="17353" xr:uid="{00000000-0005-0000-0000-000010430000}"/>
    <cellStyle name="20% - Accent1 3 2 2 2 6 3 4" xfId="17354" xr:uid="{00000000-0005-0000-0000-000011430000}"/>
    <cellStyle name="20% - Accent1 3 2 2 2 6 4" xfId="17355" xr:uid="{00000000-0005-0000-0000-000012430000}"/>
    <cellStyle name="20% - Accent1 3 2 2 2 6 4 2" xfId="17356" xr:uid="{00000000-0005-0000-0000-000013430000}"/>
    <cellStyle name="20% - Accent1 3 2 2 2 6 4 2 2" xfId="17357" xr:uid="{00000000-0005-0000-0000-000014430000}"/>
    <cellStyle name="20% - Accent1 3 2 2 2 6 4 2 2 2" xfId="17358" xr:uid="{00000000-0005-0000-0000-000015430000}"/>
    <cellStyle name="20% - Accent1 3 2 2 2 6 4 2 3" xfId="17359" xr:uid="{00000000-0005-0000-0000-000016430000}"/>
    <cellStyle name="20% - Accent1 3 2 2 2 6 4 3" xfId="17360" xr:uid="{00000000-0005-0000-0000-000017430000}"/>
    <cellStyle name="20% - Accent1 3 2 2 2 6 4 3 2" xfId="17361" xr:uid="{00000000-0005-0000-0000-000018430000}"/>
    <cellStyle name="20% - Accent1 3 2 2 2 6 4 4" xfId="17362" xr:uid="{00000000-0005-0000-0000-000019430000}"/>
    <cellStyle name="20% - Accent1 3 2 2 2 6 5" xfId="17363" xr:uid="{00000000-0005-0000-0000-00001A430000}"/>
    <cellStyle name="20% - Accent1 3 2 2 2 6 5 2" xfId="17364" xr:uid="{00000000-0005-0000-0000-00001B430000}"/>
    <cellStyle name="20% - Accent1 3 2 2 2 6 5 2 2" xfId="17365" xr:uid="{00000000-0005-0000-0000-00001C430000}"/>
    <cellStyle name="20% - Accent1 3 2 2 2 6 5 3" xfId="17366" xr:uid="{00000000-0005-0000-0000-00001D430000}"/>
    <cellStyle name="20% - Accent1 3 2 2 2 6 6" xfId="17367" xr:uid="{00000000-0005-0000-0000-00001E430000}"/>
    <cellStyle name="20% - Accent1 3 2 2 2 6 6 2" xfId="17368" xr:uid="{00000000-0005-0000-0000-00001F430000}"/>
    <cellStyle name="20% - Accent1 3 2 2 2 6 6 2 2" xfId="17369" xr:uid="{00000000-0005-0000-0000-000020430000}"/>
    <cellStyle name="20% - Accent1 3 2 2 2 6 6 3" xfId="17370" xr:uid="{00000000-0005-0000-0000-000021430000}"/>
    <cellStyle name="20% - Accent1 3 2 2 2 6 7" xfId="17371" xr:uid="{00000000-0005-0000-0000-000022430000}"/>
    <cellStyle name="20% - Accent1 3 2 2 2 6 7 2" xfId="17372" xr:uid="{00000000-0005-0000-0000-000023430000}"/>
    <cellStyle name="20% - Accent1 3 2 2 2 6 8" xfId="17373" xr:uid="{00000000-0005-0000-0000-000024430000}"/>
    <cellStyle name="20% - Accent1 3 2 2 2 6 8 2" xfId="17374" xr:uid="{00000000-0005-0000-0000-000025430000}"/>
    <cellStyle name="20% - Accent1 3 2 2 2 6 9" xfId="17375" xr:uid="{00000000-0005-0000-0000-000026430000}"/>
    <cellStyle name="20% - Accent1 3 2 2 2 7" xfId="17376" xr:uid="{00000000-0005-0000-0000-000027430000}"/>
    <cellStyle name="20% - Accent1 3 2 2 2 7 2" xfId="17377" xr:uid="{00000000-0005-0000-0000-000028430000}"/>
    <cellStyle name="20% - Accent1 3 2 2 2 7 2 2" xfId="17378" xr:uid="{00000000-0005-0000-0000-000029430000}"/>
    <cellStyle name="20% - Accent1 3 2 2 2 7 2 2 2" xfId="17379" xr:uid="{00000000-0005-0000-0000-00002A430000}"/>
    <cellStyle name="20% - Accent1 3 2 2 2 7 2 2 2 2" xfId="17380" xr:uid="{00000000-0005-0000-0000-00002B430000}"/>
    <cellStyle name="20% - Accent1 3 2 2 2 7 2 2 3" xfId="17381" xr:uid="{00000000-0005-0000-0000-00002C430000}"/>
    <cellStyle name="20% - Accent1 3 2 2 2 7 2 3" xfId="17382" xr:uid="{00000000-0005-0000-0000-00002D430000}"/>
    <cellStyle name="20% - Accent1 3 2 2 2 7 2 3 2" xfId="17383" xr:uid="{00000000-0005-0000-0000-00002E430000}"/>
    <cellStyle name="20% - Accent1 3 2 2 2 7 2 4" xfId="17384" xr:uid="{00000000-0005-0000-0000-00002F430000}"/>
    <cellStyle name="20% - Accent1 3 2 2 2 7 3" xfId="17385" xr:uid="{00000000-0005-0000-0000-000030430000}"/>
    <cellStyle name="20% - Accent1 3 2 2 2 7 3 2" xfId="17386" xr:uid="{00000000-0005-0000-0000-000031430000}"/>
    <cellStyle name="20% - Accent1 3 2 2 2 7 3 2 2" xfId="17387" xr:uid="{00000000-0005-0000-0000-000032430000}"/>
    <cellStyle name="20% - Accent1 3 2 2 2 7 3 2 2 2" xfId="17388" xr:uid="{00000000-0005-0000-0000-000033430000}"/>
    <cellStyle name="20% - Accent1 3 2 2 2 7 3 2 3" xfId="17389" xr:uid="{00000000-0005-0000-0000-000034430000}"/>
    <cellStyle name="20% - Accent1 3 2 2 2 7 3 3" xfId="17390" xr:uid="{00000000-0005-0000-0000-000035430000}"/>
    <cellStyle name="20% - Accent1 3 2 2 2 7 3 3 2" xfId="17391" xr:uid="{00000000-0005-0000-0000-000036430000}"/>
    <cellStyle name="20% - Accent1 3 2 2 2 7 3 4" xfId="17392" xr:uid="{00000000-0005-0000-0000-000037430000}"/>
    <cellStyle name="20% - Accent1 3 2 2 2 7 4" xfId="17393" xr:uid="{00000000-0005-0000-0000-000038430000}"/>
    <cellStyle name="20% - Accent1 3 2 2 2 7 4 2" xfId="17394" xr:uid="{00000000-0005-0000-0000-000039430000}"/>
    <cellStyle name="20% - Accent1 3 2 2 2 7 4 2 2" xfId="17395" xr:uid="{00000000-0005-0000-0000-00003A430000}"/>
    <cellStyle name="20% - Accent1 3 2 2 2 7 4 2 2 2" xfId="17396" xr:uid="{00000000-0005-0000-0000-00003B430000}"/>
    <cellStyle name="20% - Accent1 3 2 2 2 7 4 2 3" xfId="17397" xr:uid="{00000000-0005-0000-0000-00003C430000}"/>
    <cellStyle name="20% - Accent1 3 2 2 2 7 4 3" xfId="17398" xr:uid="{00000000-0005-0000-0000-00003D430000}"/>
    <cellStyle name="20% - Accent1 3 2 2 2 7 4 3 2" xfId="17399" xr:uid="{00000000-0005-0000-0000-00003E430000}"/>
    <cellStyle name="20% - Accent1 3 2 2 2 7 4 4" xfId="17400" xr:uid="{00000000-0005-0000-0000-00003F430000}"/>
    <cellStyle name="20% - Accent1 3 2 2 2 7 5" xfId="17401" xr:uid="{00000000-0005-0000-0000-000040430000}"/>
    <cellStyle name="20% - Accent1 3 2 2 2 7 5 2" xfId="17402" xr:uid="{00000000-0005-0000-0000-000041430000}"/>
    <cellStyle name="20% - Accent1 3 2 2 2 7 5 2 2" xfId="17403" xr:uid="{00000000-0005-0000-0000-000042430000}"/>
    <cellStyle name="20% - Accent1 3 2 2 2 7 5 3" xfId="17404" xr:uid="{00000000-0005-0000-0000-000043430000}"/>
    <cellStyle name="20% - Accent1 3 2 2 2 7 6" xfId="17405" xr:uid="{00000000-0005-0000-0000-000044430000}"/>
    <cellStyle name="20% - Accent1 3 2 2 2 7 6 2" xfId="17406" xr:uid="{00000000-0005-0000-0000-000045430000}"/>
    <cellStyle name="20% - Accent1 3 2 2 2 7 6 2 2" xfId="17407" xr:uid="{00000000-0005-0000-0000-000046430000}"/>
    <cellStyle name="20% - Accent1 3 2 2 2 7 6 3" xfId="17408" xr:uid="{00000000-0005-0000-0000-000047430000}"/>
    <cellStyle name="20% - Accent1 3 2 2 2 7 7" xfId="17409" xr:uid="{00000000-0005-0000-0000-000048430000}"/>
    <cellStyle name="20% - Accent1 3 2 2 2 7 7 2" xfId="17410" xr:uid="{00000000-0005-0000-0000-000049430000}"/>
    <cellStyle name="20% - Accent1 3 2 2 2 7 8" xfId="17411" xr:uid="{00000000-0005-0000-0000-00004A430000}"/>
    <cellStyle name="20% - Accent1 3 2 2 2 7 8 2" xfId="17412" xr:uid="{00000000-0005-0000-0000-00004B430000}"/>
    <cellStyle name="20% - Accent1 3 2 2 2 7 9" xfId="17413" xr:uid="{00000000-0005-0000-0000-00004C430000}"/>
    <cellStyle name="20% - Accent1 3 2 2 2 8" xfId="17414" xr:uid="{00000000-0005-0000-0000-00004D430000}"/>
    <cellStyle name="20% - Accent1 3 2 2 2 8 2" xfId="17415" xr:uid="{00000000-0005-0000-0000-00004E430000}"/>
    <cellStyle name="20% - Accent1 3 2 2 2 8 2 2" xfId="17416" xr:uid="{00000000-0005-0000-0000-00004F430000}"/>
    <cellStyle name="20% - Accent1 3 2 2 2 8 2 2 2" xfId="17417" xr:uid="{00000000-0005-0000-0000-000050430000}"/>
    <cellStyle name="20% - Accent1 3 2 2 2 8 2 3" xfId="17418" xr:uid="{00000000-0005-0000-0000-000051430000}"/>
    <cellStyle name="20% - Accent1 3 2 2 2 8 3" xfId="17419" xr:uid="{00000000-0005-0000-0000-000052430000}"/>
    <cellStyle name="20% - Accent1 3 2 2 2 8 3 2" xfId="17420" xr:uid="{00000000-0005-0000-0000-000053430000}"/>
    <cellStyle name="20% - Accent1 3 2 2 2 8 4" xfId="17421" xr:uid="{00000000-0005-0000-0000-000054430000}"/>
    <cellStyle name="20% - Accent1 3 2 2 2 9" xfId="17422" xr:uid="{00000000-0005-0000-0000-000055430000}"/>
    <cellStyle name="20% - Accent1 3 2 2 2 9 2" xfId="17423" xr:uid="{00000000-0005-0000-0000-000056430000}"/>
    <cellStyle name="20% - Accent1 3 2 2 2 9 2 2" xfId="17424" xr:uid="{00000000-0005-0000-0000-000057430000}"/>
    <cellStyle name="20% - Accent1 3 2 2 2 9 2 2 2" xfId="17425" xr:uid="{00000000-0005-0000-0000-000058430000}"/>
    <cellStyle name="20% - Accent1 3 2 2 2 9 2 3" xfId="17426" xr:uid="{00000000-0005-0000-0000-000059430000}"/>
    <cellStyle name="20% - Accent1 3 2 2 2 9 3" xfId="17427" xr:uid="{00000000-0005-0000-0000-00005A430000}"/>
    <cellStyle name="20% - Accent1 3 2 2 2 9 3 2" xfId="17428" xr:uid="{00000000-0005-0000-0000-00005B430000}"/>
    <cellStyle name="20% - Accent1 3 2 2 2 9 4" xfId="17429" xr:uid="{00000000-0005-0000-0000-00005C430000}"/>
    <cellStyle name="20% - Accent1 3 2 2 3" xfId="17430" xr:uid="{00000000-0005-0000-0000-00005D430000}"/>
    <cellStyle name="20% - Accent1 3 2 2 3 10" xfId="17431" xr:uid="{00000000-0005-0000-0000-00005E430000}"/>
    <cellStyle name="20% - Accent1 3 2 2 3 10 2" xfId="17432" xr:uid="{00000000-0005-0000-0000-00005F430000}"/>
    <cellStyle name="20% - Accent1 3 2 2 3 10 2 2" xfId="17433" xr:uid="{00000000-0005-0000-0000-000060430000}"/>
    <cellStyle name="20% - Accent1 3 2 2 3 10 3" xfId="17434" xr:uid="{00000000-0005-0000-0000-000061430000}"/>
    <cellStyle name="20% - Accent1 3 2 2 3 11" xfId="17435" xr:uid="{00000000-0005-0000-0000-000062430000}"/>
    <cellStyle name="20% - Accent1 3 2 2 3 11 2" xfId="17436" xr:uid="{00000000-0005-0000-0000-000063430000}"/>
    <cellStyle name="20% - Accent1 3 2 2 3 11 2 2" xfId="17437" xr:uid="{00000000-0005-0000-0000-000064430000}"/>
    <cellStyle name="20% - Accent1 3 2 2 3 11 3" xfId="17438" xr:uid="{00000000-0005-0000-0000-000065430000}"/>
    <cellStyle name="20% - Accent1 3 2 2 3 12" xfId="17439" xr:uid="{00000000-0005-0000-0000-000066430000}"/>
    <cellStyle name="20% - Accent1 3 2 2 3 12 2" xfId="17440" xr:uid="{00000000-0005-0000-0000-000067430000}"/>
    <cellStyle name="20% - Accent1 3 2 2 3 13" xfId="17441" xr:uid="{00000000-0005-0000-0000-000068430000}"/>
    <cellStyle name="20% - Accent1 3 2 2 3 13 2" xfId="17442" xr:uid="{00000000-0005-0000-0000-000069430000}"/>
    <cellStyle name="20% - Accent1 3 2 2 3 14" xfId="17443" xr:uid="{00000000-0005-0000-0000-00006A430000}"/>
    <cellStyle name="20% - Accent1 3 2 2 3 2" xfId="17444" xr:uid="{00000000-0005-0000-0000-00006B430000}"/>
    <cellStyle name="20% - Accent1 3 2 2 3 2 10" xfId="17445" xr:uid="{00000000-0005-0000-0000-00006C430000}"/>
    <cellStyle name="20% - Accent1 3 2 2 3 2 10 2" xfId="17446" xr:uid="{00000000-0005-0000-0000-00006D430000}"/>
    <cellStyle name="20% - Accent1 3 2 2 3 2 11" xfId="17447" xr:uid="{00000000-0005-0000-0000-00006E430000}"/>
    <cellStyle name="20% - Accent1 3 2 2 3 2 2" xfId="17448" xr:uid="{00000000-0005-0000-0000-00006F430000}"/>
    <cellStyle name="20% - Accent1 3 2 2 3 2 2 2" xfId="17449" xr:uid="{00000000-0005-0000-0000-000070430000}"/>
    <cellStyle name="20% - Accent1 3 2 2 3 2 2 2 2" xfId="17450" xr:uid="{00000000-0005-0000-0000-000071430000}"/>
    <cellStyle name="20% - Accent1 3 2 2 3 2 2 2 2 2" xfId="17451" xr:uid="{00000000-0005-0000-0000-000072430000}"/>
    <cellStyle name="20% - Accent1 3 2 2 3 2 2 2 2 2 2" xfId="17452" xr:uid="{00000000-0005-0000-0000-000073430000}"/>
    <cellStyle name="20% - Accent1 3 2 2 3 2 2 2 2 3" xfId="17453" xr:uid="{00000000-0005-0000-0000-000074430000}"/>
    <cellStyle name="20% - Accent1 3 2 2 3 2 2 2 3" xfId="17454" xr:uid="{00000000-0005-0000-0000-000075430000}"/>
    <cellStyle name="20% - Accent1 3 2 2 3 2 2 2 3 2" xfId="17455" xr:uid="{00000000-0005-0000-0000-000076430000}"/>
    <cellStyle name="20% - Accent1 3 2 2 3 2 2 2 4" xfId="17456" xr:uid="{00000000-0005-0000-0000-000077430000}"/>
    <cellStyle name="20% - Accent1 3 2 2 3 2 2 3" xfId="17457" xr:uid="{00000000-0005-0000-0000-000078430000}"/>
    <cellStyle name="20% - Accent1 3 2 2 3 2 2 3 2" xfId="17458" xr:uid="{00000000-0005-0000-0000-000079430000}"/>
    <cellStyle name="20% - Accent1 3 2 2 3 2 2 3 2 2" xfId="17459" xr:uid="{00000000-0005-0000-0000-00007A430000}"/>
    <cellStyle name="20% - Accent1 3 2 2 3 2 2 3 2 2 2" xfId="17460" xr:uid="{00000000-0005-0000-0000-00007B430000}"/>
    <cellStyle name="20% - Accent1 3 2 2 3 2 2 3 2 3" xfId="17461" xr:uid="{00000000-0005-0000-0000-00007C430000}"/>
    <cellStyle name="20% - Accent1 3 2 2 3 2 2 3 3" xfId="17462" xr:uid="{00000000-0005-0000-0000-00007D430000}"/>
    <cellStyle name="20% - Accent1 3 2 2 3 2 2 3 3 2" xfId="17463" xr:uid="{00000000-0005-0000-0000-00007E430000}"/>
    <cellStyle name="20% - Accent1 3 2 2 3 2 2 3 4" xfId="17464" xr:uid="{00000000-0005-0000-0000-00007F430000}"/>
    <cellStyle name="20% - Accent1 3 2 2 3 2 2 4" xfId="17465" xr:uid="{00000000-0005-0000-0000-000080430000}"/>
    <cellStyle name="20% - Accent1 3 2 2 3 2 2 4 2" xfId="17466" xr:uid="{00000000-0005-0000-0000-000081430000}"/>
    <cellStyle name="20% - Accent1 3 2 2 3 2 2 4 2 2" xfId="17467" xr:uid="{00000000-0005-0000-0000-000082430000}"/>
    <cellStyle name="20% - Accent1 3 2 2 3 2 2 4 2 2 2" xfId="17468" xr:uid="{00000000-0005-0000-0000-000083430000}"/>
    <cellStyle name="20% - Accent1 3 2 2 3 2 2 4 2 3" xfId="17469" xr:uid="{00000000-0005-0000-0000-000084430000}"/>
    <cellStyle name="20% - Accent1 3 2 2 3 2 2 4 3" xfId="17470" xr:uid="{00000000-0005-0000-0000-000085430000}"/>
    <cellStyle name="20% - Accent1 3 2 2 3 2 2 4 3 2" xfId="17471" xr:uid="{00000000-0005-0000-0000-000086430000}"/>
    <cellStyle name="20% - Accent1 3 2 2 3 2 2 4 4" xfId="17472" xr:uid="{00000000-0005-0000-0000-000087430000}"/>
    <cellStyle name="20% - Accent1 3 2 2 3 2 2 5" xfId="17473" xr:uid="{00000000-0005-0000-0000-000088430000}"/>
    <cellStyle name="20% - Accent1 3 2 2 3 2 2 5 2" xfId="17474" xr:uid="{00000000-0005-0000-0000-000089430000}"/>
    <cellStyle name="20% - Accent1 3 2 2 3 2 2 5 2 2" xfId="17475" xr:uid="{00000000-0005-0000-0000-00008A430000}"/>
    <cellStyle name="20% - Accent1 3 2 2 3 2 2 5 3" xfId="17476" xr:uid="{00000000-0005-0000-0000-00008B430000}"/>
    <cellStyle name="20% - Accent1 3 2 2 3 2 2 6" xfId="17477" xr:uid="{00000000-0005-0000-0000-00008C430000}"/>
    <cellStyle name="20% - Accent1 3 2 2 3 2 2 6 2" xfId="17478" xr:uid="{00000000-0005-0000-0000-00008D430000}"/>
    <cellStyle name="20% - Accent1 3 2 2 3 2 2 6 2 2" xfId="17479" xr:uid="{00000000-0005-0000-0000-00008E430000}"/>
    <cellStyle name="20% - Accent1 3 2 2 3 2 2 6 3" xfId="17480" xr:uid="{00000000-0005-0000-0000-00008F430000}"/>
    <cellStyle name="20% - Accent1 3 2 2 3 2 2 7" xfId="17481" xr:uid="{00000000-0005-0000-0000-000090430000}"/>
    <cellStyle name="20% - Accent1 3 2 2 3 2 2 7 2" xfId="17482" xr:uid="{00000000-0005-0000-0000-000091430000}"/>
    <cellStyle name="20% - Accent1 3 2 2 3 2 2 8" xfId="17483" xr:uid="{00000000-0005-0000-0000-000092430000}"/>
    <cellStyle name="20% - Accent1 3 2 2 3 2 2 8 2" xfId="17484" xr:uid="{00000000-0005-0000-0000-000093430000}"/>
    <cellStyle name="20% - Accent1 3 2 2 3 2 2 9" xfId="17485" xr:uid="{00000000-0005-0000-0000-000094430000}"/>
    <cellStyle name="20% - Accent1 3 2 2 3 2 3" xfId="17486" xr:uid="{00000000-0005-0000-0000-000095430000}"/>
    <cellStyle name="20% - Accent1 3 2 2 3 2 3 2" xfId="17487" xr:uid="{00000000-0005-0000-0000-000096430000}"/>
    <cellStyle name="20% - Accent1 3 2 2 3 2 3 2 2" xfId="17488" xr:uid="{00000000-0005-0000-0000-000097430000}"/>
    <cellStyle name="20% - Accent1 3 2 2 3 2 3 2 2 2" xfId="17489" xr:uid="{00000000-0005-0000-0000-000098430000}"/>
    <cellStyle name="20% - Accent1 3 2 2 3 2 3 2 2 2 2" xfId="17490" xr:uid="{00000000-0005-0000-0000-000099430000}"/>
    <cellStyle name="20% - Accent1 3 2 2 3 2 3 2 2 3" xfId="17491" xr:uid="{00000000-0005-0000-0000-00009A430000}"/>
    <cellStyle name="20% - Accent1 3 2 2 3 2 3 2 3" xfId="17492" xr:uid="{00000000-0005-0000-0000-00009B430000}"/>
    <cellStyle name="20% - Accent1 3 2 2 3 2 3 2 3 2" xfId="17493" xr:uid="{00000000-0005-0000-0000-00009C430000}"/>
    <cellStyle name="20% - Accent1 3 2 2 3 2 3 2 4" xfId="17494" xr:uid="{00000000-0005-0000-0000-00009D430000}"/>
    <cellStyle name="20% - Accent1 3 2 2 3 2 3 3" xfId="17495" xr:uid="{00000000-0005-0000-0000-00009E430000}"/>
    <cellStyle name="20% - Accent1 3 2 2 3 2 3 3 2" xfId="17496" xr:uid="{00000000-0005-0000-0000-00009F430000}"/>
    <cellStyle name="20% - Accent1 3 2 2 3 2 3 3 2 2" xfId="17497" xr:uid="{00000000-0005-0000-0000-0000A0430000}"/>
    <cellStyle name="20% - Accent1 3 2 2 3 2 3 3 2 2 2" xfId="17498" xr:uid="{00000000-0005-0000-0000-0000A1430000}"/>
    <cellStyle name="20% - Accent1 3 2 2 3 2 3 3 2 3" xfId="17499" xr:uid="{00000000-0005-0000-0000-0000A2430000}"/>
    <cellStyle name="20% - Accent1 3 2 2 3 2 3 3 3" xfId="17500" xr:uid="{00000000-0005-0000-0000-0000A3430000}"/>
    <cellStyle name="20% - Accent1 3 2 2 3 2 3 3 3 2" xfId="17501" xr:uid="{00000000-0005-0000-0000-0000A4430000}"/>
    <cellStyle name="20% - Accent1 3 2 2 3 2 3 3 4" xfId="17502" xr:uid="{00000000-0005-0000-0000-0000A5430000}"/>
    <cellStyle name="20% - Accent1 3 2 2 3 2 3 4" xfId="17503" xr:uid="{00000000-0005-0000-0000-0000A6430000}"/>
    <cellStyle name="20% - Accent1 3 2 2 3 2 3 4 2" xfId="17504" xr:uid="{00000000-0005-0000-0000-0000A7430000}"/>
    <cellStyle name="20% - Accent1 3 2 2 3 2 3 4 2 2" xfId="17505" xr:uid="{00000000-0005-0000-0000-0000A8430000}"/>
    <cellStyle name="20% - Accent1 3 2 2 3 2 3 4 2 2 2" xfId="17506" xr:uid="{00000000-0005-0000-0000-0000A9430000}"/>
    <cellStyle name="20% - Accent1 3 2 2 3 2 3 4 2 3" xfId="17507" xr:uid="{00000000-0005-0000-0000-0000AA430000}"/>
    <cellStyle name="20% - Accent1 3 2 2 3 2 3 4 3" xfId="17508" xr:uid="{00000000-0005-0000-0000-0000AB430000}"/>
    <cellStyle name="20% - Accent1 3 2 2 3 2 3 4 3 2" xfId="17509" xr:uid="{00000000-0005-0000-0000-0000AC430000}"/>
    <cellStyle name="20% - Accent1 3 2 2 3 2 3 4 4" xfId="17510" xr:uid="{00000000-0005-0000-0000-0000AD430000}"/>
    <cellStyle name="20% - Accent1 3 2 2 3 2 3 5" xfId="17511" xr:uid="{00000000-0005-0000-0000-0000AE430000}"/>
    <cellStyle name="20% - Accent1 3 2 2 3 2 3 5 2" xfId="17512" xr:uid="{00000000-0005-0000-0000-0000AF430000}"/>
    <cellStyle name="20% - Accent1 3 2 2 3 2 3 5 2 2" xfId="17513" xr:uid="{00000000-0005-0000-0000-0000B0430000}"/>
    <cellStyle name="20% - Accent1 3 2 2 3 2 3 5 3" xfId="17514" xr:uid="{00000000-0005-0000-0000-0000B1430000}"/>
    <cellStyle name="20% - Accent1 3 2 2 3 2 3 6" xfId="17515" xr:uid="{00000000-0005-0000-0000-0000B2430000}"/>
    <cellStyle name="20% - Accent1 3 2 2 3 2 3 6 2" xfId="17516" xr:uid="{00000000-0005-0000-0000-0000B3430000}"/>
    <cellStyle name="20% - Accent1 3 2 2 3 2 3 6 2 2" xfId="17517" xr:uid="{00000000-0005-0000-0000-0000B4430000}"/>
    <cellStyle name="20% - Accent1 3 2 2 3 2 3 6 3" xfId="17518" xr:uid="{00000000-0005-0000-0000-0000B5430000}"/>
    <cellStyle name="20% - Accent1 3 2 2 3 2 3 7" xfId="17519" xr:uid="{00000000-0005-0000-0000-0000B6430000}"/>
    <cellStyle name="20% - Accent1 3 2 2 3 2 3 7 2" xfId="17520" xr:uid="{00000000-0005-0000-0000-0000B7430000}"/>
    <cellStyle name="20% - Accent1 3 2 2 3 2 3 8" xfId="17521" xr:uid="{00000000-0005-0000-0000-0000B8430000}"/>
    <cellStyle name="20% - Accent1 3 2 2 3 2 3 8 2" xfId="17522" xr:uid="{00000000-0005-0000-0000-0000B9430000}"/>
    <cellStyle name="20% - Accent1 3 2 2 3 2 3 9" xfId="17523" xr:uid="{00000000-0005-0000-0000-0000BA430000}"/>
    <cellStyle name="20% - Accent1 3 2 2 3 2 4" xfId="17524" xr:uid="{00000000-0005-0000-0000-0000BB430000}"/>
    <cellStyle name="20% - Accent1 3 2 2 3 2 4 2" xfId="17525" xr:uid="{00000000-0005-0000-0000-0000BC430000}"/>
    <cellStyle name="20% - Accent1 3 2 2 3 2 4 2 2" xfId="17526" xr:uid="{00000000-0005-0000-0000-0000BD430000}"/>
    <cellStyle name="20% - Accent1 3 2 2 3 2 4 2 2 2" xfId="17527" xr:uid="{00000000-0005-0000-0000-0000BE430000}"/>
    <cellStyle name="20% - Accent1 3 2 2 3 2 4 2 3" xfId="17528" xr:uid="{00000000-0005-0000-0000-0000BF430000}"/>
    <cellStyle name="20% - Accent1 3 2 2 3 2 4 3" xfId="17529" xr:uid="{00000000-0005-0000-0000-0000C0430000}"/>
    <cellStyle name="20% - Accent1 3 2 2 3 2 4 3 2" xfId="17530" xr:uid="{00000000-0005-0000-0000-0000C1430000}"/>
    <cellStyle name="20% - Accent1 3 2 2 3 2 4 4" xfId="17531" xr:uid="{00000000-0005-0000-0000-0000C2430000}"/>
    <cellStyle name="20% - Accent1 3 2 2 3 2 5" xfId="17532" xr:uid="{00000000-0005-0000-0000-0000C3430000}"/>
    <cellStyle name="20% - Accent1 3 2 2 3 2 5 2" xfId="17533" xr:uid="{00000000-0005-0000-0000-0000C4430000}"/>
    <cellStyle name="20% - Accent1 3 2 2 3 2 5 2 2" xfId="17534" xr:uid="{00000000-0005-0000-0000-0000C5430000}"/>
    <cellStyle name="20% - Accent1 3 2 2 3 2 5 2 2 2" xfId="17535" xr:uid="{00000000-0005-0000-0000-0000C6430000}"/>
    <cellStyle name="20% - Accent1 3 2 2 3 2 5 2 3" xfId="17536" xr:uid="{00000000-0005-0000-0000-0000C7430000}"/>
    <cellStyle name="20% - Accent1 3 2 2 3 2 5 3" xfId="17537" xr:uid="{00000000-0005-0000-0000-0000C8430000}"/>
    <cellStyle name="20% - Accent1 3 2 2 3 2 5 3 2" xfId="17538" xr:uid="{00000000-0005-0000-0000-0000C9430000}"/>
    <cellStyle name="20% - Accent1 3 2 2 3 2 5 4" xfId="17539" xr:uid="{00000000-0005-0000-0000-0000CA430000}"/>
    <cellStyle name="20% - Accent1 3 2 2 3 2 6" xfId="17540" xr:uid="{00000000-0005-0000-0000-0000CB430000}"/>
    <cellStyle name="20% - Accent1 3 2 2 3 2 6 2" xfId="17541" xr:uid="{00000000-0005-0000-0000-0000CC430000}"/>
    <cellStyle name="20% - Accent1 3 2 2 3 2 6 2 2" xfId="17542" xr:uid="{00000000-0005-0000-0000-0000CD430000}"/>
    <cellStyle name="20% - Accent1 3 2 2 3 2 6 2 2 2" xfId="17543" xr:uid="{00000000-0005-0000-0000-0000CE430000}"/>
    <cellStyle name="20% - Accent1 3 2 2 3 2 6 2 3" xfId="17544" xr:uid="{00000000-0005-0000-0000-0000CF430000}"/>
    <cellStyle name="20% - Accent1 3 2 2 3 2 6 3" xfId="17545" xr:uid="{00000000-0005-0000-0000-0000D0430000}"/>
    <cellStyle name="20% - Accent1 3 2 2 3 2 6 3 2" xfId="17546" xr:uid="{00000000-0005-0000-0000-0000D1430000}"/>
    <cellStyle name="20% - Accent1 3 2 2 3 2 6 4" xfId="17547" xr:uid="{00000000-0005-0000-0000-0000D2430000}"/>
    <cellStyle name="20% - Accent1 3 2 2 3 2 7" xfId="17548" xr:uid="{00000000-0005-0000-0000-0000D3430000}"/>
    <cellStyle name="20% - Accent1 3 2 2 3 2 7 2" xfId="17549" xr:uid="{00000000-0005-0000-0000-0000D4430000}"/>
    <cellStyle name="20% - Accent1 3 2 2 3 2 7 2 2" xfId="17550" xr:uid="{00000000-0005-0000-0000-0000D5430000}"/>
    <cellStyle name="20% - Accent1 3 2 2 3 2 7 3" xfId="17551" xr:uid="{00000000-0005-0000-0000-0000D6430000}"/>
    <cellStyle name="20% - Accent1 3 2 2 3 2 8" xfId="17552" xr:uid="{00000000-0005-0000-0000-0000D7430000}"/>
    <cellStyle name="20% - Accent1 3 2 2 3 2 8 2" xfId="17553" xr:uid="{00000000-0005-0000-0000-0000D8430000}"/>
    <cellStyle name="20% - Accent1 3 2 2 3 2 8 2 2" xfId="17554" xr:uid="{00000000-0005-0000-0000-0000D9430000}"/>
    <cellStyle name="20% - Accent1 3 2 2 3 2 8 3" xfId="17555" xr:uid="{00000000-0005-0000-0000-0000DA430000}"/>
    <cellStyle name="20% - Accent1 3 2 2 3 2 9" xfId="17556" xr:uid="{00000000-0005-0000-0000-0000DB430000}"/>
    <cellStyle name="20% - Accent1 3 2 2 3 2 9 2" xfId="17557" xr:uid="{00000000-0005-0000-0000-0000DC430000}"/>
    <cellStyle name="20% - Accent1 3 2 2 3 3" xfId="17558" xr:uid="{00000000-0005-0000-0000-0000DD430000}"/>
    <cellStyle name="20% - Accent1 3 2 2 3 3 10" xfId="17559" xr:uid="{00000000-0005-0000-0000-0000DE430000}"/>
    <cellStyle name="20% - Accent1 3 2 2 3 3 10 2" xfId="17560" xr:uid="{00000000-0005-0000-0000-0000DF430000}"/>
    <cellStyle name="20% - Accent1 3 2 2 3 3 11" xfId="17561" xr:uid="{00000000-0005-0000-0000-0000E0430000}"/>
    <cellStyle name="20% - Accent1 3 2 2 3 3 2" xfId="17562" xr:uid="{00000000-0005-0000-0000-0000E1430000}"/>
    <cellStyle name="20% - Accent1 3 2 2 3 3 2 2" xfId="17563" xr:uid="{00000000-0005-0000-0000-0000E2430000}"/>
    <cellStyle name="20% - Accent1 3 2 2 3 3 2 2 2" xfId="17564" xr:uid="{00000000-0005-0000-0000-0000E3430000}"/>
    <cellStyle name="20% - Accent1 3 2 2 3 3 2 2 2 2" xfId="17565" xr:uid="{00000000-0005-0000-0000-0000E4430000}"/>
    <cellStyle name="20% - Accent1 3 2 2 3 3 2 2 2 2 2" xfId="17566" xr:uid="{00000000-0005-0000-0000-0000E5430000}"/>
    <cellStyle name="20% - Accent1 3 2 2 3 3 2 2 2 3" xfId="17567" xr:uid="{00000000-0005-0000-0000-0000E6430000}"/>
    <cellStyle name="20% - Accent1 3 2 2 3 3 2 2 3" xfId="17568" xr:uid="{00000000-0005-0000-0000-0000E7430000}"/>
    <cellStyle name="20% - Accent1 3 2 2 3 3 2 2 3 2" xfId="17569" xr:uid="{00000000-0005-0000-0000-0000E8430000}"/>
    <cellStyle name="20% - Accent1 3 2 2 3 3 2 2 4" xfId="17570" xr:uid="{00000000-0005-0000-0000-0000E9430000}"/>
    <cellStyle name="20% - Accent1 3 2 2 3 3 2 3" xfId="17571" xr:uid="{00000000-0005-0000-0000-0000EA430000}"/>
    <cellStyle name="20% - Accent1 3 2 2 3 3 2 3 2" xfId="17572" xr:uid="{00000000-0005-0000-0000-0000EB430000}"/>
    <cellStyle name="20% - Accent1 3 2 2 3 3 2 3 2 2" xfId="17573" xr:uid="{00000000-0005-0000-0000-0000EC430000}"/>
    <cellStyle name="20% - Accent1 3 2 2 3 3 2 3 2 2 2" xfId="17574" xr:uid="{00000000-0005-0000-0000-0000ED430000}"/>
    <cellStyle name="20% - Accent1 3 2 2 3 3 2 3 2 3" xfId="17575" xr:uid="{00000000-0005-0000-0000-0000EE430000}"/>
    <cellStyle name="20% - Accent1 3 2 2 3 3 2 3 3" xfId="17576" xr:uid="{00000000-0005-0000-0000-0000EF430000}"/>
    <cellStyle name="20% - Accent1 3 2 2 3 3 2 3 3 2" xfId="17577" xr:uid="{00000000-0005-0000-0000-0000F0430000}"/>
    <cellStyle name="20% - Accent1 3 2 2 3 3 2 3 4" xfId="17578" xr:uid="{00000000-0005-0000-0000-0000F1430000}"/>
    <cellStyle name="20% - Accent1 3 2 2 3 3 2 4" xfId="17579" xr:uid="{00000000-0005-0000-0000-0000F2430000}"/>
    <cellStyle name="20% - Accent1 3 2 2 3 3 2 4 2" xfId="17580" xr:uid="{00000000-0005-0000-0000-0000F3430000}"/>
    <cellStyle name="20% - Accent1 3 2 2 3 3 2 4 2 2" xfId="17581" xr:uid="{00000000-0005-0000-0000-0000F4430000}"/>
    <cellStyle name="20% - Accent1 3 2 2 3 3 2 4 2 2 2" xfId="17582" xr:uid="{00000000-0005-0000-0000-0000F5430000}"/>
    <cellStyle name="20% - Accent1 3 2 2 3 3 2 4 2 3" xfId="17583" xr:uid="{00000000-0005-0000-0000-0000F6430000}"/>
    <cellStyle name="20% - Accent1 3 2 2 3 3 2 4 3" xfId="17584" xr:uid="{00000000-0005-0000-0000-0000F7430000}"/>
    <cellStyle name="20% - Accent1 3 2 2 3 3 2 4 3 2" xfId="17585" xr:uid="{00000000-0005-0000-0000-0000F8430000}"/>
    <cellStyle name="20% - Accent1 3 2 2 3 3 2 4 4" xfId="17586" xr:uid="{00000000-0005-0000-0000-0000F9430000}"/>
    <cellStyle name="20% - Accent1 3 2 2 3 3 2 5" xfId="17587" xr:uid="{00000000-0005-0000-0000-0000FA430000}"/>
    <cellStyle name="20% - Accent1 3 2 2 3 3 2 5 2" xfId="17588" xr:uid="{00000000-0005-0000-0000-0000FB430000}"/>
    <cellStyle name="20% - Accent1 3 2 2 3 3 2 5 2 2" xfId="17589" xr:uid="{00000000-0005-0000-0000-0000FC430000}"/>
    <cellStyle name="20% - Accent1 3 2 2 3 3 2 5 3" xfId="17590" xr:uid="{00000000-0005-0000-0000-0000FD430000}"/>
    <cellStyle name="20% - Accent1 3 2 2 3 3 2 6" xfId="17591" xr:uid="{00000000-0005-0000-0000-0000FE430000}"/>
    <cellStyle name="20% - Accent1 3 2 2 3 3 2 6 2" xfId="17592" xr:uid="{00000000-0005-0000-0000-0000FF430000}"/>
    <cellStyle name="20% - Accent1 3 2 2 3 3 2 6 2 2" xfId="17593" xr:uid="{00000000-0005-0000-0000-000000440000}"/>
    <cellStyle name="20% - Accent1 3 2 2 3 3 2 6 3" xfId="17594" xr:uid="{00000000-0005-0000-0000-000001440000}"/>
    <cellStyle name="20% - Accent1 3 2 2 3 3 2 7" xfId="17595" xr:uid="{00000000-0005-0000-0000-000002440000}"/>
    <cellStyle name="20% - Accent1 3 2 2 3 3 2 7 2" xfId="17596" xr:uid="{00000000-0005-0000-0000-000003440000}"/>
    <cellStyle name="20% - Accent1 3 2 2 3 3 2 8" xfId="17597" xr:uid="{00000000-0005-0000-0000-000004440000}"/>
    <cellStyle name="20% - Accent1 3 2 2 3 3 2 8 2" xfId="17598" xr:uid="{00000000-0005-0000-0000-000005440000}"/>
    <cellStyle name="20% - Accent1 3 2 2 3 3 2 9" xfId="17599" xr:uid="{00000000-0005-0000-0000-000006440000}"/>
    <cellStyle name="20% - Accent1 3 2 2 3 3 3" xfId="17600" xr:uid="{00000000-0005-0000-0000-000007440000}"/>
    <cellStyle name="20% - Accent1 3 2 2 3 3 3 2" xfId="17601" xr:uid="{00000000-0005-0000-0000-000008440000}"/>
    <cellStyle name="20% - Accent1 3 2 2 3 3 3 2 2" xfId="17602" xr:uid="{00000000-0005-0000-0000-000009440000}"/>
    <cellStyle name="20% - Accent1 3 2 2 3 3 3 2 2 2" xfId="17603" xr:uid="{00000000-0005-0000-0000-00000A440000}"/>
    <cellStyle name="20% - Accent1 3 2 2 3 3 3 2 2 2 2" xfId="17604" xr:uid="{00000000-0005-0000-0000-00000B440000}"/>
    <cellStyle name="20% - Accent1 3 2 2 3 3 3 2 2 3" xfId="17605" xr:uid="{00000000-0005-0000-0000-00000C440000}"/>
    <cellStyle name="20% - Accent1 3 2 2 3 3 3 2 3" xfId="17606" xr:uid="{00000000-0005-0000-0000-00000D440000}"/>
    <cellStyle name="20% - Accent1 3 2 2 3 3 3 2 3 2" xfId="17607" xr:uid="{00000000-0005-0000-0000-00000E440000}"/>
    <cellStyle name="20% - Accent1 3 2 2 3 3 3 2 4" xfId="17608" xr:uid="{00000000-0005-0000-0000-00000F440000}"/>
    <cellStyle name="20% - Accent1 3 2 2 3 3 3 3" xfId="17609" xr:uid="{00000000-0005-0000-0000-000010440000}"/>
    <cellStyle name="20% - Accent1 3 2 2 3 3 3 3 2" xfId="17610" xr:uid="{00000000-0005-0000-0000-000011440000}"/>
    <cellStyle name="20% - Accent1 3 2 2 3 3 3 3 2 2" xfId="17611" xr:uid="{00000000-0005-0000-0000-000012440000}"/>
    <cellStyle name="20% - Accent1 3 2 2 3 3 3 3 2 2 2" xfId="17612" xr:uid="{00000000-0005-0000-0000-000013440000}"/>
    <cellStyle name="20% - Accent1 3 2 2 3 3 3 3 2 3" xfId="17613" xr:uid="{00000000-0005-0000-0000-000014440000}"/>
    <cellStyle name="20% - Accent1 3 2 2 3 3 3 3 3" xfId="17614" xr:uid="{00000000-0005-0000-0000-000015440000}"/>
    <cellStyle name="20% - Accent1 3 2 2 3 3 3 3 3 2" xfId="17615" xr:uid="{00000000-0005-0000-0000-000016440000}"/>
    <cellStyle name="20% - Accent1 3 2 2 3 3 3 3 4" xfId="17616" xr:uid="{00000000-0005-0000-0000-000017440000}"/>
    <cellStyle name="20% - Accent1 3 2 2 3 3 3 4" xfId="17617" xr:uid="{00000000-0005-0000-0000-000018440000}"/>
    <cellStyle name="20% - Accent1 3 2 2 3 3 3 4 2" xfId="17618" xr:uid="{00000000-0005-0000-0000-000019440000}"/>
    <cellStyle name="20% - Accent1 3 2 2 3 3 3 4 2 2" xfId="17619" xr:uid="{00000000-0005-0000-0000-00001A440000}"/>
    <cellStyle name="20% - Accent1 3 2 2 3 3 3 4 2 2 2" xfId="17620" xr:uid="{00000000-0005-0000-0000-00001B440000}"/>
    <cellStyle name="20% - Accent1 3 2 2 3 3 3 4 2 3" xfId="17621" xr:uid="{00000000-0005-0000-0000-00001C440000}"/>
    <cellStyle name="20% - Accent1 3 2 2 3 3 3 4 3" xfId="17622" xr:uid="{00000000-0005-0000-0000-00001D440000}"/>
    <cellStyle name="20% - Accent1 3 2 2 3 3 3 4 3 2" xfId="17623" xr:uid="{00000000-0005-0000-0000-00001E440000}"/>
    <cellStyle name="20% - Accent1 3 2 2 3 3 3 4 4" xfId="17624" xr:uid="{00000000-0005-0000-0000-00001F440000}"/>
    <cellStyle name="20% - Accent1 3 2 2 3 3 3 5" xfId="17625" xr:uid="{00000000-0005-0000-0000-000020440000}"/>
    <cellStyle name="20% - Accent1 3 2 2 3 3 3 5 2" xfId="17626" xr:uid="{00000000-0005-0000-0000-000021440000}"/>
    <cellStyle name="20% - Accent1 3 2 2 3 3 3 5 2 2" xfId="17627" xr:uid="{00000000-0005-0000-0000-000022440000}"/>
    <cellStyle name="20% - Accent1 3 2 2 3 3 3 5 3" xfId="17628" xr:uid="{00000000-0005-0000-0000-000023440000}"/>
    <cellStyle name="20% - Accent1 3 2 2 3 3 3 6" xfId="17629" xr:uid="{00000000-0005-0000-0000-000024440000}"/>
    <cellStyle name="20% - Accent1 3 2 2 3 3 3 6 2" xfId="17630" xr:uid="{00000000-0005-0000-0000-000025440000}"/>
    <cellStyle name="20% - Accent1 3 2 2 3 3 3 6 2 2" xfId="17631" xr:uid="{00000000-0005-0000-0000-000026440000}"/>
    <cellStyle name="20% - Accent1 3 2 2 3 3 3 6 3" xfId="17632" xr:uid="{00000000-0005-0000-0000-000027440000}"/>
    <cellStyle name="20% - Accent1 3 2 2 3 3 3 7" xfId="17633" xr:uid="{00000000-0005-0000-0000-000028440000}"/>
    <cellStyle name="20% - Accent1 3 2 2 3 3 3 7 2" xfId="17634" xr:uid="{00000000-0005-0000-0000-000029440000}"/>
    <cellStyle name="20% - Accent1 3 2 2 3 3 3 8" xfId="17635" xr:uid="{00000000-0005-0000-0000-00002A440000}"/>
    <cellStyle name="20% - Accent1 3 2 2 3 3 3 8 2" xfId="17636" xr:uid="{00000000-0005-0000-0000-00002B440000}"/>
    <cellStyle name="20% - Accent1 3 2 2 3 3 3 9" xfId="17637" xr:uid="{00000000-0005-0000-0000-00002C440000}"/>
    <cellStyle name="20% - Accent1 3 2 2 3 3 4" xfId="17638" xr:uid="{00000000-0005-0000-0000-00002D440000}"/>
    <cellStyle name="20% - Accent1 3 2 2 3 3 4 2" xfId="17639" xr:uid="{00000000-0005-0000-0000-00002E440000}"/>
    <cellStyle name="20% - Accent1 3 2 2 3 3 4 2 2" xfId="17640" xr:uid="{00000000-0005-0000-0000-00002F440000}"/>
    <cellStyle name="20% - Accent1 3 2 2 3 3 4 2 2 2" xfId="17641" xr:uid="{00000000-0005-0000-0000-000030440000}"/>
    <cellStyle name="20% - Accent1 3 2 2 3 3 4 2 3" xfId="17642" xr:uid="{00000000-0005-0000-0000-000031440000}"/>
    <cellStyle name="20% - Accent1 3 2 2 3 3 4 3" xfId="17643" xr:uid="{00000000-0005-0000-0000-000032440000}"/>
    <cellStyle name="20% - Accent1 3 2 2 3 3 4 3 2" xfId="17644" xr:uid="{00000000-0005-0000-0000-000033440000}"/>
    <cellStyle name="20% - Accent1 3 2 2 3 3 4 4" xfId="17645" xr:uid="{00000000-0005-0000-0000-000034440000}"/>
    <cellStyle name="20% - Accent1 3 2 2 3 3 5" xfId="17646" xr:uid="{00000000-0005-0000-0000-000035440000}"/>
    <cellStyle name="20% - Accent1 3 2 2 3 3 5 2" xfId="17647" xr:uid="{00000000-0005-0000-0000-000036440000}"/>
    <cellStyle name="20% - Accent1 3 2 2 3 3 5 2 2" xfId="17648" xr:uid="{00000000-0005-0000-0000-000037440000}"/>
    <cellStyle name="20% - Accent1 3 2 2 3 3 5 2 2 2" xfId="17649" xr:uid="{00000000-0005-0000-0000-000038440000}"/>
    <cellStyle name="20% - Accent1 3 2 2 3 3 5 2 3" xfId="17650" xr:uid="{00000000-0005-0000-0000-000039440000}"/>
    <cellStyle name="20% - Accent1 3 2 2 3 3 5 3" xfId="17651" xr:uid="{00000000-0005-0000-0000-00003A440000}"/>
    <cellStyle name="20% - Accent1 3 2 2 3 3 5 3 2" xfId="17652" xr:uid="{00000000-0005-0000-0000-00003B440000}"/>
    <cellStyle name="20% - Accent1 3 2 2 3 3 5 4" xfId="17653" xr:uid="{00000000-0005-0000-0000-00003C440000}"/>
    <cellStyle name="20% - Accent1 3 2 2 3 3 6" xfId="17654" xr:uid="{00000000-0005-0000-0000-00003D440000}"/>
    <cellStyle name="20% - Accent1 3 2 2 3 3 6 2" xfId="17655" xr:uid="{00000000-0005-0000-0000-00003E440000}"/>
    <cellStyle name="20% - Accent1 3 2 2 3 3 6 2 2" xfId="17656" xr:uid="{00000000-0005-0000-0000-00003F440000}"/>
    <cellStyle name="20% - Accent1 3 2 2 3 3 6 2 2 2" xfId="17657" xr:uid="{00000000-0005-0000-0000-000040440000}"/>
    <cellStyle name="20% - Accent1 3 2 2 3 3 6 2 3" xfId="17658" xr:uid="{00000000-0005-0000-0000-000041440000}"/>
    <cellStyle name="20% - Accent1 3 2 2 3 3 6 3" xfId="17659" xr:uid="{00000000-0005-0000-0000-000042440000}"/>
    <cellStyle name="20% - Accent1 3 2 2 3 3 6 3 2" xfId="17660" xr:uid="{00000000-0005-0000-0000-000043440000}"/>
    <cellStyle name="20% - Accent1 3 2 2 3 3 6 4" xfId="17661" xr:uid="{00000000-0005-0000-0000-000044440000}"/>
    <cellStyle name="20% - Accent1 3 2 2 3 3 7" xfId="17662" xr:uid="{00000000-0005-0000-0000-000045440000}"/>
    <cellStyle name="20% - Accent1 3 2 2 3 3 7 2" xfId="17663" xr:uid="{00000000-0005-0000-0000-000046440000}"/>
    <cellStyle name="20% - Accent1 3 2 2 3 3 7 2 2" xfId="17664" xr:uid="{00000000-0005-0000-0000-000047440000}"/>
    <cellStyle name="20% - Accent1 3 2 2 3 3 7 3" xfId="17665" xr:uid="{00000000-0005-0000-0000-000048440000}"/>
    <cellStyle name="20% - Accent1 3 2 2 3 3 8" xfId="17666" xr:uid="{00000000-0005-0000-0000-000049440000}"/>
    <cellStyle name="20% - Accent1 3 2 2 3 3 8 2" xfId="17667" xr:uid="{00000000-0005-0000-0000-00004A440000}"/>
    <cellStyle name="20% - Accent1 3 2 2 3 3 8 2 2" xfId="17668" xr:uid="{00000000-0005-0000-0000-00004B440000}"/>
    <cellStyle name="20% - Accent1 3 2 2 3 3 8 3" xfId="17669" xr:uid="{00000000-0005-0000-0000-00004C440000}"/>
    <cellStyle name="20% - Accent1 3 2 2 3 3 9" xfId="17670" xr:uid="{00000000-0005-0000-0000-00004D440000}"/>
    <cellStyle name="20% - Accent1 3 2 2 3 3 9 2" xfId="17671" xr:uid="{00000000-0005-0000-0000-00004E440000}"/>
    <cellStyle name="20% - Accent1 3 2 2 3 4" xfId="17672" xr:uid="{00000000-0005-0000-0000-00004F440000}"/>
    <cellStyle name="20% - Accent1 3 2 2 3 4 10" xfId="17673" xr:uid="{00000000-0005-0000-0000-000050440000}"/>
    <cellStyle name="20% - Accent1 3 2 2 3 4 10 2" xfId="17674" xr:uid="{00000000-0005-0000-0000-000051440000}"/>
    <cellStyle name="20% - Accent1 3 2 2 3 4 11" xfId="17675" xr:uid="{00000000-0005-0000-0000-000052440000}"/>
    <cellStyle name="20% - Accent1 3 2 2 3 4 2" xfId="17676" xr:uid="{00000000-0005-0000-0000-000053440000}"/>
    <cellStyle name="20% - Accent1 3 2 2 3 4 2 2" xfId="17677" xr:uid="{00000000-0005-0000-0000-000054440000}"/>
    <cellStyle name="20% - Accent1 3 2 2 3 4 2 2 2" xfId="17678" xr:uid="{00000000-0005-0000-0000-000055440000}"/>
    <cellStyle name="20% - Accent1 3 2 2 3 4 2 2 2 2" xfId="17679" xr:uid="{00000000-0005-0000-0000-000056440000}"/>
    <cellStyle name="20% - Accent1 3 2 2 3 4 2 2 2 2 2" xfId="17680" xr:uid="{00000000-0005-0000-0000-000057440000}"/>
    <cellStyle name="20% - Accent1 3 2 2 3 4 2 2 2 3" xfId="17681" xr:uid="{00000000-0005-0000-0000-000058440000}"/>
    <cellStyle name="20% - Accent1 3 2 2 3 4 2 2 3" xfId="17682" xr:uid="{00000000-0005-0000-0000-000059440000}"/>
    <cellStyle name="20% - Accent1 3 2 2 3 4 2 2 3 2" xfId="17683" xr:uid="{00000000-0005-0000-0000-00005A440000}"/>
    <cellStyle name="20% - Accent1 3 2 2 3 4 2 2 4" xfId="17684" xr:uid="{00000000-0005-0000-0000-00005B440000}"/>
    <cellStyle name="20% - Accent1 3 2 2 3 4 2 3" xfId="17685" xr:uid="{00000000-0005-0000-0000-00005C440000}"/>
    <cellStyle name="20% - Accent1 3 2 2 3 4 2 3 2" xfId="17686" xr:uid="{00000000-0005-0000-0000-00005D440000}"/>
    <cellStyle name="20% - Accent1 3 2 2 3 4 2 3 2 2" xfId="17687" xr:uid="{00000000-0005-0000-0000-00005E440000}"/>
    <cellStyle name="20% - Accent1 3 2 2 3 4 2 3 2 2 2" xfId="17688" xr:uid="{00000000-0005-0000-0000-00005F440000}"/>
    <cellStyle name="20% - Accent1 3 2 2 3 4 2 3 2 3" xfId="17689" xr:uid="{00000000-0005-0000-0000-000060440000}"/>
    <cellStyle name="20% - Accent1 3 2 2 3 4 2 3 3" xfId="17690" xr:uid="{00000000-0005-0000-0000-000061440000}"/>
    <cellStyle name="20% - Accent1 3 2 2 3 4 2 3 3 2" xfId="17691" xr:uid="{00000000-0005-0000-0000-000062440000}"/>
    <cellStyle name="20% - Accent1 3 2 2 3 4 2 3 4" xfId="17692" xr:uid="{00000000-0005-0000-0000-000063440000}"/>
    <cellStyle name="20% - Accent1 3 2 2 3 4 2 4" xfId="17693" xr:uid="{00000000-0005-0000-0000-000064440000}"/>
    <cellStyle name="20% - Accent1 3 2 2 3 4 2 4 2" xfId="17694" xr:uid="{00000000-0005-0000-0000-000065440000}"/>
    <cellStyle name="20% - Accent1 3 2 2 3 4 2 4 2 2" xfId="17695" xr:uid="{00000000-0005-0000-0000-000066440000}"/>
    <cellStyle name="20% - Accent1 3 2 2 3 4 2 4 2 2 2" xfId="17696" xr:uid="{00000000-0005-0000-0000-000067440000}"/>
    <cellStyle name="20% - Accent1 3 2 2 3 4 2 4 2 3" xfId="17697" xr:uid="{00000000-0005-0000-0000-000068440000}"/>
    <cellStyle name="20% - Accent1 3 2 2 3 4 2 4 3" xfId="17698" xr:uid="{00000000-0005-0000-0000-000069440000}"/>
    <cellStyle name="20% - Accent1 3 2 2 3 4 2 4 3 2" xfId="17699" xr:uid="{00000000-0005-0000-0000-00006A440000}"/>
    <cellStyle name="20% - Accent1 3 2 2 3 4 2 4 4" xfId="17700" xr:uid="{00000000-0005-0000-0000-00006B440000}"/>
    <cellStyle name="20% - Accent1 3 2 2 3 4 2 5" xfId="17701" xr:uid="{00000000-0005-0000-0000-00006C440000}"/>
    <cellStyle name="20% - Accent1 3 2 2 3 4 2 5 2" xfId="17702" xr:uid="{00000000-0005-0000-0000-00006D440000}"/>
    <cellStyle name="20% - Accent1 3 2 2 3 4 2 5 2 2" xfId="17703" xr:uid="{00000000-0005-0000-0000-00006E440000}"/>
    <cellStyle name="20% - Accent1 3 2 2 3 4 2 5 3" xfId="17704" xr:uid="{00000000-0005-0000-0000-00006F440000}"/>
    <cellStyle name="20% - Accent1 3 2 2 3 4 2 6" xfId="17705" xr:uid="{00000000-0005-0000-0000-000070440000}"/>
    <cellStyle name="20% - Accent1 3 2 2 3 4 2 6 2" xfId="17706" xr:uid="{00000000-0005-0000-0000-000071440000}"/>
    <cellStyle name="20% - Accent1 3 2 2 3 4 2 6 2 2" xfId="17707" xr:uid="{00000000-0005-0000-0000-000072440000}"/>
    <cellStyle name="20% - Accent1 3 2 2 3 4 2 6 3" xfId="17708" xr:uid="{00000000-0005-0000-0000-000073440000}"/>
    <cellStyle name="20% - Accent1 3 2 2 3 4 2 7" xfId="17709" xr:uid="{00000000-0005-0000-0000-000074440000}"/>
    <cellStyle name="20% - Accent1 3 2 2 3 4 2 7 2" xfId="17710" xr:uid="{00000000-0005-0000-0000-000075440000}"/>
    <cellStyle name="20% - Accent1 3 2 2 3 4 2 8" xfId="17711" xr:uid="{00000000-0005-0000-0000-000076440000}"/>
    <cellStyle name="20% - Accent1 3 2 2 3 4 2 8 2" xfId="17712" xr:uid="{00000000-0005-0000-0000-000077440000}"/>
    <cellStyle name="20% - Accent1 3 2 2 3 4 2 9" xfId="17713" xr:uid="{00000000-0005-0000-0000-000078440000}"/>
    <cellStyle name="20% - Accent1 3 2 2 3 4 3" xfId="17714" xr:uid="{00000000-0005-0000-0000-000079440000}"/>
    <cellStyle name="20% - Accent1 3 2 2 3 4 3 2" xfId="17715" xr:uid="{00000000-0005-0000-0000-00007A440000}"/>
    <cellStyle name="20% - Accent1 3 2 2 3 4 3 2 2" xfId="17716" xr:uid="{00000000-0005-0000-0000-00007B440000}"/>
    <cellStyle name="20% - Accent1 3 2 2 3 4 3 2 2 2" xfId="17717" xr:uid="{00000000-0005-0000-0000-00007C440000}"/>
    <cellStyle name="20% - Accent1 3 2 2 3 4 3 2 2 2 2" xfId="17718" xr:uid="{00000000-0005-0000-0000-00007D440000}"/>
    <cellStyle name="20% - Accent1 3 2 2 3 4 3 2 2 3" xfId="17719" xr:uid="{00000000-0005-0000-0000-00007E440000}"/>
    <cellStyle name="20% - Accent1 3 2 2 3 4 3 2 3" xfId="17720" xr:uid="{00000000-0005-0000-0000-00007F440000}"/>
    <cellStyle name="20% - Accent1 3 2 2 3 4 3 2 3 2" xfId="17721" xr:uid="{00000000-0005-0000-0000-000080440000}"/>
    <cellStyle name="20% - Accent1 3 2 2 3 4 3 2 4" xfId="17722" xr:uid="{00000000-0005-0000-0000-000081440000}"/>
    <cellStyle name="20% - Accent1 3 2 2 3 4 3 3" xfId="17723" xr:uid="{00000000-0005-0000-0000-000082440000}"/>
    <cellStyle name="20% - Accent1 3 2 2 3 4 3 3 2" xfId="17724" xr:uid="{00000000-0005-0000-0000-000083440000}"/>
    <cellStyle name="20% - Accent1 3 2 2 3 4 3 3 2 2" xfId="17725" xr:uid="{00000000-0005-0000-0000-000084440000}"/>
    <cellStyle name="20% - Accent1 3 2 2 3 4 3 3 2 2 2" xfId="17726" xr:uid="{00000000-0005-0000-0000-000085440000}"/>
    <cellStyle name="20% - Accent1 3 2 2 3 4 3 3 2 3" xfId="17727" xr:uid="{00000000-0005-0000-0000-000086440000}"/>
    <cellStyle name="20% - Accent1 3 2 2 3 4 3 3 3" xfId="17728" xr:uid="{00000000-0005-0000-0000-000087440000}"/>
    <cellStyle name="20% - Accent1 3 2 2 3 4 3 3 3 2" xfId="17729" xr:uid="{00000000-0005-0000-0000-000088440000}"/>
    <cellStyle name="20% - Accent1 3 2 2 3 4 3 3 4" xfId="17730" xr:uid="{00000000-0005-0000-0000-000089440000}"/>
    <cellStyle name="20% - Accent1 3 2 2 3 4 3 4" xfId="17731" xr:uid="{00000000-0005-0000-0000-00008A440000}"/>
    <cellStyle name="20% - Accent1 3 2 2 3 4 3 4 2" xfId="17732" xr:uid="{00000000-0005-0000-0000-00008B440000}"/>
    <cellStyle name="20% - Accent1 3 2 2 3 4 3 4 2 2" xfId="17733" xr:uid="{00000000-0005-0000-0000-00008C440000}"/>
    <cellStyle name="20% - Accent1 3 2 2 3 4 3 4 2 2 2" xfId="17734" xr:uid="{00000000-0005-0000-0000-00008D440000}"/>
    <cellStyle name="20% - Accent1 3 2 2 3 4 3 4 2 3" xfId="17735" xr:uid="{00000000-0005-0000-0000-00008E440000}"/>
    <cellStyle name="20% - Accent1 3 2 2 3 4 3 4 3" xfId="17736" xr:uid="{00000000-0005-0000-0000-00008F440000}"/>
    <cellStyle name="20% - Accent1 3 2 2 3 4 3 4 3 2" xfId="17737" xr:uid="{00000000-0005-0000-0000-000090440000}"/>
    <cellStyle name="20% - Accent1 3 2 2 3 4 3 4 4" xfId="17738" xr:uid="{00000000-0005-0000-0000-000091440000}"/>
    <cellStyle name="20% - Accent1 3 2 2 3 4 3 5" xfId="17739" xr:uid="{00000000-0005-0000-0000-000092440000}"/>
    <cellStyle name="20% - Accent1 3 2 2 3 4 3 5 2" xfId="17740" xr:uid="{00000000-0005-0000-0000-000093440000}"/>
    <cellStyle name="20% - Accent1 3 2 2 3 4 3 5 2 2" xfId="17741" xr:uid="{00000000-0005-0000-0000-000094440000}"/>
    <cellStyle name="20% - Accent1 3 2 2 3 4 3 5 3" xfId="17742" xr:uid="{00000000-0005-0000-0000-000095440000}"/>
    <cellStyle name="20% - Accent1 3 2 2 3 4 3 6" xfId="17743" xr:uid="{00000000-0005-0000-0000-000096440000}"/>
    <cellStyle name="20% - Accent1 3 2 2 3 4 3 6 2" xfId="17744" xr:uid="{00000000-0005-0000-0000-000097440000}"/>
    <cellStyle name="20% - Accent1 3 2 2 3 4 3 6 2 2" xfId="17745" xr:uid="{00000000-0005-0000-0000-000098440000}"/>
    <cellStyle name="20% - Accent1 3 2 2 3 4 3 6 3" xfId="17746" xr:uid="{00000000-0005-0000-0000-000099440000}"/>
    <cellStyle name="20% - Accent1 3 2 2 3 4 3 7" xfId="17747" xr:uid="{00000000-0005-0000-0000-00009A440000}"/>
    <cellStyle name="20% - Accent1 3 2 2 3 4 3 7 2" xfId="17748" xr:uid="{00000000-0005-0000-0000-00009B440000}"/>
    <cellStyle name="20% - Accent1 3 2 2 3 4 3 8" xfId="17749" xr:uid="{00000000-0005-0000-0000-00009C440000}"/>
    <cellStyle name="20% - Accent1 3 2 2 3 4 3 8 2" xfId="17750" xr:uid="{00000000-0005-0000-0000-00009D440000}"/>
    <cellStyle name="20% - Accent1 3 2 2 3 4 3 9" xfId="17751" xr:uid="{00000000-0005-0000-0000-00009E440000}"/>
    <cellStyle name="20% - Accent1 3 2 2 3 4 4" xfId="17752" xr:uid="{00000000-0005-0000-0000-00009F440000}"/>
    <cellStyle name="20% - Accent1 3 2 2 3 4 4 2" xfId="17753" xr:uid="{00000000-0005-0000-0000-0000A0440000}"/>
    <cellStyle name="20% - Accent1 3 2 2 3 4 4 2 2" xfId="17754" xr:uid="{00000000-0005-0000-0000-0000A1440000}"/>
    <cellStyle name="20% - Accent1 3 2 2 3 4 4 2 2 2" xfId="17755" xr:uid="{00000000-0005-0000-0000-0000A2440000}"/>
    <cellStyle name="20% - Accent1 3 2 2 3 4 4 2 3" xfId="17756" xr:uid="{00000000-0005-0000-0000-0000A3440000}"/>
    <cellStyle name="20% - Accent1 3 2 2 3 4 4 3" xfId="17757" xr:uid="{00000000-0005-0000-0000-0000A4440000}"/>
    <cellStyle name="20% - Accent1 3 2 2 3 4 4 3 2" xfId="17758" xr:uid="{00000000-0005-0000-0000-0000A5440000}"/>
    <cellStyle name="20% - Accent1 3 2 2 3 4 4 4" xfId="17759" xr:uid="{00000000-0005-0000-0000-0000A6440000}"/>
    <cellStyle name="20% - Accent1 3 2 2 3 4 5" xfId="17760" xr:uid="{00000000-0005-0000-0000-0000A7440000}"/>
    <cellStyle name="20% - Accent1 3 2 2 3 4 5 2" xfId="17761" xr:uid="{00000000-0005-0000-0000-0000A8440000}"/>
    <cellStyle name="20% - Accent1 3 2 2 3 4 5 2 2" xfId="17762" xr:uid="{00000000-0005-0000-0000-0000A9440000}"/>
    <cellStyle name="20% - Accent1 3 2 2 3 4 5 2 2 2" xfId="17763" xr:uid="{00000000-0005-0000-0000-0000AA440000}"/>
    <cellStyle name="20% - Accent1 3 2 2 3 4 5 2 3" xfId="17764" xr:uid="{00000000-0005-0000-0000-0000AB440000}"/>
    <cellStyle name="20% - Accent1 3 2 2 3 4 5 3" xfId="17765" xr:uid="{00000000-0005-0000-0000-0000AC440000}"/>
    <cellStyle name="20% - Accent1 3 2 2 3 4 5 3 2" xfId="17766" xr:uid="{00000000-0005-0000-0000-0000AD440000}"/>
    <cellStyle name="20% - Accent1 3 2 2 3 4 5 4" xfId="17767" xr:uid="{00000000-0005-0000-0000-0000AE440000}"/>
    <cellStyle name="20% - Accent1 3 2 2 3 4 6" xfId="17768" xr:uid="{00000000-0005-0000-0000-0000AF440000}"/>
    <cellStyle name="20% - Accent1 3 2 2 3 4 6 2" xfId="17769" xr:uid="{00000000-0005-0000-0000-0000B0440000}"/>
    <cellStyle name="20% - Accent1 3 2 2 3 4 6 2 2" xfId="17770" xr:uid="{00000000-0005-0000-0000-0000B1440000}"/>
    <cellStyle name="20% - Accent1 3 2 2 3 4 6 2 2 2" xfId="17771" xr:uid="{00000000-0005-0000-0000-0000B2440000}"/>
    <cellStyle name="20% - Accent1 3 2 2 3 4 6 2 3" xfId="17772" xr:uid="{00000000-0005-0000-0000-0000B3440000}"/>
    <cellStyle name="20% - Accent1 3 2 2 3 4 6 3" xfId="17773" xr:uid="{00000000-0005-0000-0000-0000B4440000}"/>
    <cellStyle name="20% - Accent1 3 2 2 3 4 6 3 2" xfId="17774" xr:uid="{00000000-0005-0000-0000-0000B5440000}"/>
    <cellStyle name="20% - Accent1 3 2 2 3 4 6 4" xfId="17775" xr:uid="{00000000-0005-0000-0000-0000B6440000}"/>
    <cellStyle name="20% - Accent1 3 2 2 3 4 7" xfId="17776" xr:uid="{00000000-0005-0000-0000-0000B7440000}"/>
    <cellStyle name="20% - Accent1 3 2 2 3 4 7 2" xfId="17777" xr:uid="{00000000-0005-0000-0000-0000B8440000}"/>
    <cellStyle name="20% - Accent1 3 2 2 3 4 7 2 2" xfId="17778" xr:uid="{00000000-0005-0000-0000-0000B9440000}"/>
    <cellStyle name="20% - Accent1 3 2 2 3 4 7 3" xfId="17779" xr:uid="{00000000-0005-0000-0000-0000BA440000}"/>
    <cellStyle name="20% - Accent1 3 2 2 3 4 8" xfId="17780" xr:uid="{00000000-0005-0000-0000-0000BB440000}"/>
    <cellStyle name="20% - Accent1 3 2 2 3 4 8 2" xfId="17781" xr:uid="{00000000-0005-0000-0000-0000BC440000}"/>
    <cellStyle name="20% - Accent1 3 2 2 3 4 8 2 2" xfId="17782" xr:uid="{00000000-0005-0000-0000-0000BD440000}"/>
    <cellStyle name="20% - Accent1 3 2 2 3 4 8 3" xfId="17783" xr:uid="{00000000-0005-0000-0000-0000BE440000}"/>
    <cellStyle name="20% - Accent1 3 2 2 3 4 9" xfId="17784" xr:uid="{00000000-0005-0000-0000-0000BF440000}"/>
    <cellStyle name="20% - Accent1 3 2 2 3 4 9 2" xfId="17785" xr:uid="{00000000-0005-0000-0000-0000C0440000}"/>
    <cellStyle name="20% - Accent1 3 2 2 3 5" xfId="17786" xr:uid="{00000000-0005-0000-0000-0000C1440000}"/>
    <cellStyle name="20% - Accent1 3 2 2 3 5 2" xfId="17787" xr:uid="{00000000-0005-0000-0000-0000C2440000}"/>
    <cellStyle name="20% - Accent1 3 2 2 3 5 2 2" xfId="17788" xr:uid="{00000000-0005-0000-0000-0000C3440000}"/>
    <cellStyle name="20% - Accent1 3 2 2 3 5 2 2 2" xfId="17789" xr:uid="{00000000-0005-0000-0000-0000C4440000}"/>
    <cellStyle name="20% - Accent1 3 2 2 3 5 2 2 2 2" xfId="17790" xr:uid="{00000000-0005-0000-0000-0000C5440000}"/>
    <cellStyle name="20% - Accent1 3 2 2 3 5 2 2 3" xfId="17791" xr:uid="{00000000-0005-0000-0000-0000C6440000}"/>
    <cellStyle name="20% - Accent1 3 2 2 3 5 2 3" xfId="17792" xr:uid="{00000000-0005-0000-0000-0000C7440000}"/>
    <cellStyle name="20% - Accent1 3 2 2 3 5 2 3 2" xfId="17793" xr:uid="{00000000-0005-0000-0000-0000C8440000}"/>
    <cellStyle name="20% - Accent1 3 2 2 3 5 2 4" xfId="17794" xr:uid="{00000000-0005-0000-0000-0000C9440000}"/>
    <cellStyle name="20% - Accent1 3 2 2 3 5 3" xfId="17795" xr:uid="{00000000-0005-0000-0000-0000CA440000}"/>
    <cellStyle name="20% - Accent1 3 2 2 3 5 3 2" xfId="17796" xr:uid="{00000000-0005-0000-0000-0000CB440000}"/>
    <cellStyle name="20% - Accent1 3 2 2 3 5 3 2 2" xfId="17797" xr:uid="{00000000-0005-0000-0000-0000CC440000}"/>
    <cellStyle name="20% - Accent1 3 2 2 3 5 3 2 2 2" xfId="17798" xr:uid="{00000000-0005-0000-0000-0000CD440000}"/>
    <cellStyle name="20% - Accent1 3 2 2 3 5 3 2 3" xfId="17799" xr:uid="{00000000-0005-0000-0000-0000CE440000}"/>
    <cellStyle name="20% - Accent1 3 2 2 3 5 3 3" xfId="17800" xr:uid="{00000000-0005-0000-0000-0000CF440000}"/>
    <cellStyle name="20% - Accent1 3 2 2 3 5 3 3 2" xfId="17801" xr:uid="{00000000-0005-0000-0000-0000D0440000}"/>
    <cellStyle name="20% - Accent1 3 2 2 3 5 3 4" xfId="17802" xr:uid="{00000000-0005-0000-0000-0000D1440000}"/>
    <cellStyle name="20% - Accent1 3 2 2 3 5 4" xfId="17803" xr:uid="{00000000-0005-0000-0000-0000D2440000}"/>
    <cellStyle name="20% - Accent1 3 2 2 3 5 4 2" xfId="17804" xr:uid="{00000000-0005-0000-0000-0000D3440000}"/>
    <cellStyle name="20% - Accent1 3 2 2 3 5 4 2 2" xfId="17805" xr:uid="{00000000-0005-0000-0000-0000D4440000}"/>
    <cellStyle name="20% - Accent1 3 2 2 3 5 4 2 2 2" xfId="17806" xr:uid="{00000000-0005-0000-0000-0000D5440000}"/>
    <cellStyle name="20% - Accent1 3 2 2 3 5 4 2 3" xfId="17807" xr:uid="{00000000-0005-0000-0000-0000D6440000}"/>
    <cellStyle name="20% - Accent1 3 2 2 3 5 4 3" xfId="17808" xr:uid="{00000000-0005-0000-0000-0000D7440000}"/>
    <cellStyle name="20% - Accent1 3 2 2 3 5 4 3 2" xfId="17809" xr:uid="{00000000-0005-0000-0000-0000D8440000}"/>
    <cellStyle name="20% - Accent1 3 2 2 3 5 4 4" xfId="17810" xr:uid="{00000000-0005-0000-0000-0000D9440000}"/>
    <cellStyle name="20% - Accent1 3 2 2 3 5 5" xfId="17811" xr:uid="{00000000-0005-0000-0000-0000DA440000}"/>
    <cellStyle name="20% - Accent1 3 2 2 3 5 5 2" xfId="17812" xr:uid="{00000000-0005-0000-0000-0000DB440000}"/>
    <cellStyle name="20% - Accent1 3 2 2 3 5 5 2 2" xfId="17813" xr:uid="{00000000-0005-0000-0000-0000DC440000}"/>
    <cellStyle name="20% - Accent1 3 2 2 3 5 5 3" xfId="17814" xr:uid="{00000000-0005-0000-0000-0000DD440000}"/>
    <cellStyle name="20% - Accent1 3 2 2 3 5 6" xfId="17815" xr:uid="{00000000-0005-0000-0000-0000DE440000}"/>
    <cellStyle name="20% - Accent1 3 2 2 3 5 6 2" xfId="17816" xr:uid="{00000000-0005-0000-0000-0000DF440000}"/>
    <cellStyle name="20% - Accent1 3 2 2 3 5 6 2 2" xfId="17817" xr:uid="{00000000-0005-0000-0000-0000E0440000}"/>
    <cellStyle name="20% - Accent1 3 2 2 3 5 6 3" xfId="17818" xr:uid="{00000000-0005-0000-0000-0000E1440000}"/>
    <cellStyle name="20% - Accent1 3 2 2 3 5 7" xfId="17819" xr:uid="{00000000-0005-0000-0000-0000E2440000}"/>
    <cellStyle name="20% - Accent1 3 2 2 3 5 7 2" xfId="17820" xr:uid="{00000000-0005-0000-0000-0000E3440000}"/>
    <cellStyle name="20% - Accent1 3 2 2 3 5 8" xfId="17821" xr:uid="{00000000-0005-0000-0000-0000E4440000}"/>
    <cellStyle name="20% - Accent1 3 2 2 3 5 8 2" xfId="17822" xr:uid="{00000000-0005-0000-0000-0000E5440000}"/>
    <cellStyle name="20% - Accent1 3 2 2 3 5 9" xfId="17823" xr:uid="{00000000-0005-0000-0000-0000E6440000}"/>
    <cellStyle name="20% - Accent1 3 2 2 3 6" xfId="17824" xr:uid="{00000000-0005-0000-0000-0000E7440000}"/>
    <cellStyle name="20% - Accent1 3 2 2 3 6 2" xfId="17825" xr:uid="{00000000-0005-0000-0000-0000E8440000}"/>
    <cellStyle name="20% - Accent1 3 2 2 3 6 2 2" xfId="17826" xr:uid="{00000000-0005-0000-0000-0000E9440000}"/>
    <cellStyle name="20% - Accent1 3 2 2 3 6 2 2 2" xfId="17827" xr:uid="{00000000-0005-0000-0000-0000EA440000}"/>
    <cellStyle name="20% - Accent1 3 2 2 3 6 2 2 2 2" xfId="17828" xr:uid="{00000000-0005-0000-0000-0000EB440000}"/>
    <cellStyle name="20% - Accent1 3 2 2 3 6 2 2 3" xfId="17829" xr:uid="{00000000-0005-0000-0000-0000EC440000}"/>
    <cellStyle name="20% - Accent1 3 2 2 3 6 2 3" xfId="17830" xr:uid="{00000000-0005-0000-0000-0000ED440000}"/>
    <cellStyle name="20% - Accent1 3 2 2 3 6 2 3 2" xfId="17831" xr:uid="{00000000-0005-0000-0000-0000EE440000}"/>
    <cellStyle name="20% - Accent1 3 2 2 3 6 2 4" xfId="17832" xr:uid="{00000000-0005-0000-0000-0000EF440000}"/>
    <cellStyle name="20% - Accent1 3 2 2 3 6 3" xfId="17833" xr:uid="{00000000-0005-0000-0000-0000F0440000}"/>
    <cellStyle name="20% - Accent1 3 2 2 3 6 3 2" xfId="17834" xr:uid="{00000000-0005-0000-0000-0000F1440000}"/>
    <cellStyle name="20% - Accent1 3 2 2 3 6 3 2 2" xfId="17835" xr:uid="{00000000-0005-0000-0000-0000F2440000}"/>
    <cellStyle name="20% - Accent1 3 2 2 3 6 3 2 2 2" xfId="17836" xr:uid="{00000000-0005-0000-0000-0000F3440000}"/>
    <cellStyle name="20% - Accent1 3 2 2 3 6 3 2 3" xfId="17837" xr:uid="{00000000-0005-0000-0000-0000F4440000}"/>
    <cellStyle name="20% - Accent1 3 2 2 3 6 3 3" xfId="17838" xr:uid="{00000000-0005-0000-0000-0000F5440000}"/>
    <cellStyle name="20% - Accent1 3 2 2 3 6 3 3 2" xfId="17839" xr:uid="{00000000-0005-0000-0000-0000F6440000}"/>
    <cellStyle name="20% - Accent1 3 2 2 3 6 3 4" xfId="17840" xr:uid="{00000000-0005-0000-0000-0000F7440000}"/>
    <cellStyle name="20% - Accent1 3 2 2 3 6 4" xfId="17841" xr:uid="{00000000-0005-0000-0000-0000F8440000}"/>
    <cellStyle name="20% - Accent1 3 2 2 3 6 4 2" xfId="17842" xr:uid="{00000000-0005-0000-0000-0000F9440000}"/>
    <cellStyle name="20% - Accent1 3 2 2 3 6 4 2 2" xfId="17843" xr:uid="{00000000-0005-0000-0000-0000FA440000}"/>
    <cellStyle name="20% - Accent1 3 2 2 3 6 4 2 2 2" xfId="17844" xr:uid="{00000000-0005-0000-0000-0000FB440000}"/>
    <cellStyle name="20% - Accent1 3 2 2 3 6 4 2 3" xfId="17845" xr:uid="{00000000-0005-0000-0000-0000FC440000}"/>
    <cellStyle name="20% - Accent1 3 2 2 3 6 4 3" xfId="17846" xr:uid="{00000000-0005-0000-0000-0000FD440000}"/>
    <cellStyle name="20% - Accent1 3 2 2 3 6 4 3 2" xfId="17847" xr:uid="{00000000-0005-0000-0000-0000FE440000}"/>
    <cellStyle name="20% - Accent1 3 2 2 3 6 4 4" xfId="17848" xr:uid="{00000000-0005-0000-0000-0000FF440000}"/>
    <cellStyle name="20% - Accent1 3 2 2 3 6 5" xfId="17849" xr:uid="{00000000-0005-0000-0000-000000450000}"/>
    <cellStyle name="20% - Accent1 3 2 2 3 6 5 2" xfId="17850" xr:uid="{00000000-0005-0000-0000-000001450000}"/>
    <cellStyle name="20% - Accent1 3 2 2 3 6 5 2 2" xfId="17851" xr:uid="{00000000-0005-0000-0000-000002450000}"/>
    <cellStyle name="20% - Accent1 3 2 2 3 6 5 3" xfId="17852" xr:uid="{00000000-0005-0000-0000-000003450000}"/>
    <cellStyle name="20% - Accent1 3 2 2 3 6 6" xfId="17853" xr:uid="{00000000-0005-0000-0000-000004450000}"/>
    <cellStyle name="20% - Accent1 3 2 2 3 6 6 2" xfId="17854" xr:uid="{00000000-0005-0000-0000-000005450000}"/>
    <cellStyle name="20% - Accent1 3 2 2 3 6 6 2 2" xfId="17855" xr:uid="{00000000-0005-0000-0000-000006450000}"/>
    <cellStyle name="20% - Accent1 3 2 2 3 6 6 3" xfId="17856" xr:uid="{00000000-0005-0000-0000-000007450000}"/>
    <cellStyle name="20% - Accent1 3 2 2 3 6 7" xfId="17857" xr:uid="{00000000-0005-0000-0000-000008450000}"/>
    <cellStyle name="20% - Accent1 3 2 2 3 6 7 2" xfId="17858" xr:uid="{00000000-0005-0000-0000-000009450000}"/>
    <cellStyle name="20% - Accent1 3 2 2 3 6 8" xfId="17859" xr:uid="{00000000-0005-0000-0000-00000A450000}"/>
    <cellStyle name="20% - Accent1 3 2 2 3 6 8 2" xfId="17860" xr:uid="{00000000-0005-0000-0000-00000B450000}"/>
    <cellStyle name="20% - Accent1 3 2 2 3 6 9" xfId="17861" xr:uid="{00000000-0005-0000-0000-00000C450000}"/>
    <cellStyle name="20% - Accent1 3 2 2 3 7" xfId="17862" xr:uid="{00000000-0005-0000-0000-00000D450000}"/>
    <cellStyle name="20% - Accent1 3 2 2 3 7 2" xfId="17863" xr:uid="{00000000-0005-0000-0000-00000E450000}"/>
    <cellStyle name="20% - Accent1 3 2 2 3 7 2 2" xfId="17864" xr:uid="{00000000-0005-0000-0000-00000F450000}"/>
    <cellStyle name="20% - Accent1 3 2 2 3 7 2 2 2" xfId="17865" xr:uid="{00000000-0005-0000-0000-000010450000}"/>
    <cellStyle name="20% - Accent1 3 2 2 3 7 2 3" xfId="17866" xr:uid="{00000000-0005-0000-0000-000011450000}"/>
    <cellStyle name="20% - Accent1 3 2 2 3 7 3" xfId="17867" xr:uid="{00000000-0005-0000-0000-000012450000}"/>
    <cellStyle name="20% - Accent1 3 2 2 3 7 3 2" xfId="17868" xr:uid="{00000000-0005-0000-0000-000013450000}"/>
    <cellStyle name="20% - Accent1 3 2 2 3 7 4" xfId="17869" xr:uid="{00000000-0005-0000-0000-000014450000}"/>
    <cellStyle name="20% - Accent1 3 2 2 3 8" xfId="17870" xr:uid="{00000000-0005-0000-0000-000015450000}"/>
    <cellStyle name="20% - Accent1 3 2 2 3 8 2" xfId="17871" xr:uid="{00000000-0005-0000-0000-000016450000}"/>
    <cellStyle name="20% - Accent1 3 2 2 3 8 2 2" xfId="17872" xr:uid="{00000000-0005-0000-0000-000017450000}"/>
    <cellStyle name="20% - Accent1 3 2 2 3 8 2 2 2" xfId="17873" xr:uid="{00000000-0005-0000-0000-000018450000}"/>
    <cellStyle name="20% - Accent1 3 2 2 3 8 2 3" xfId="17874" xr:uid="{00000000-0005-0000-0000-000019450000}"/>
    <cellStyle name="20% - Accent1 3 2 2 3 8 3" xfId="17875" xr:uid="{00000000-0005-0000-0000-00001A450000}"/>
    <cellStyle name="20% - Accent1 3 2 2 3 8 3 2" xfId="17876" xr:uid="{00000000-0005-0000-0000-00001B450000}"/>
    <cellStyle name="20% - Accent1 3 2 2 3 8 4" xfId="17877" xr:uid="{00000000-0005-0000-0000-00001C450000}"/>
    <cellStyle name="20% - Accent1 3 2 2 3 9" xfId="17878" xr:uid="{00000000-0005-0000-0000-00001D450000}"/>
    <cellStyle name="20% - Accent1 3 2 2 3 9 2" xfId="17879" xr:uid="{00000000-0005-0000-0000-00001E450000}"/>
    <cellStyle name="20% - Accent1 3 2 2 3 9 2 2" xfId="17880" xr:uid="{00000000-0005-0000-0000-00001F450000}"/>
    <cellStyle name="20% - Accent1 3 2 2 3 9 2 2 2" xfId="17881" xr:uid="{00000000-0005-0000-0000-000020450000}"/>
    <cellStyle name="20% - Accent1 3 2 2 3 9 2 3" xfId="17882" xr:uid="{00000000-0005-0000-0000-000021450000}"/>
    <cellStyle name="20% - Accent1 3 2 2 3 9 3" xfId="17883" xr:uid="{00000000-0005-0000-0000-000022450000}"/>
    <cellStyle name="20% - Accent1 3 2 2 3 9 3 2" xfId="17884" xr:uid="{00000000-0005-0000-0000-000023450000}"/>
    <cellStyle name="20% - Accent1 3 2 2 3 9 4" xfId="17885" xr:uid="{00000000-0005-0000-0000-000024450000}"/>
    <cellStyle name="20% - Accent1 3 2 2 4" xfId="17886" xr:uid="{00000000-0005-0000-0000-000025450000}"/>
    <cellStyle name="20% - Accent1 3 2 2 4 10" xfId="17887" xr:uid="{00000000-0005-0000-0000-000026450000}"/>
    <cellStyle name="20% - Accent1 3 2 2 4 10 2" xfId="17888" xr:uid="{00000000-0005-0000-0000-000027450000}"/>
    <cellStyle name="20% - Accent1 3 2 2 4 11" xfId="17889" xr:uid="{00000000-0005-0000-0000-000028450000}"/>
    <cellStyle name="20% - Accent1 3 2 2 4 2" xfId="17890" xr:uid="{00000000-0005-0000-0000-000029450000}"/>
    <cellStyle name="20% - Accent1 3 2 2 4 2 2" xfId="17891" xr:uid="{00000000-0005-0000-0000-00002A450000}"/>
    <cellStyle name="20% - Accent1 3 2 2 4 2 2 2" xfId="17892" xr:uid="{00000000-0005-0000-0000-00002B450000}"/>
    <cellStyle name="20% - Accent1 3 2 2 4 2 2 2 2" xfId="17893" xr:uid="{00000000-0005-0000-0000-00002C450000}"/>
    <cellStyle name="20% - Accent1 3 2 2 4 2 2 2 2 2" xfId="17894" xr:uid="{00000000-0005-0000-0000-00002D450000}"/>
    <cellStyle name="20% - Accent1 3 2 2 4 2 2 2 3" xfId="17895" xr:uid="{00000000-0005-0000-0000-00002E450000}"/>
    <cellStyle name="20% - Accent1 3 2 2 4 2 2 3" xfId="17896" xr:uid="{00000000-0005-0000-0000-00002F450000}"/>
    <cellStyle name="20% - Accent1 3 2 2 4 2 2 3 2" xfId="17897" xr:uid="{00000000-0005-0000-0000-000030450000}"/>
    <cellStyle name="20% - Accent1 3 2 2 4 2 2 4" xfId="17898" xr:uid="{00000000-0005-0000-0000-000031450000}"/>
    <cellStyle name="20% - Accent1 3 2 2 4 2 3" xfId="17899" xr:uid="{00000000-0005-0000-0000-000032450000}"/>
    <cellStyle name="20% - Accent1 3 2 2 4 2 3 2" xfId="17900" xr:uid="{00000000-0005-0000-0000-000033450000}"/>
    <cellStyle name="20% - Accent1 3 2 2 4 2 3 2 2" xfId="17901" xr:uid="{00000000-0005-0000-0000-000034450000}"/>
    <cellStyle name="20% - Accent1 3 2 2 4 2 3 2 2 2" xfId="17902" xr:uid="{00000000-0005-0000-0000-000035450000}"/>
    <cellStyle name="20% - Accent1 3 2 2 4 2 3 2 3" xfId="17903" xr:uid="{00000000-0005-0000-0000-000036450000}"/>
    <cellStyle name="20% - Accent1 3 2 2 4 2 3 3" xfId="17904" xr:uid="{00000000-0005-0000-0000-000037450000}"/>
    <cellStyle name="20% - Accent1 3 2 2 4 2 3 3 2" xfId="17905" xr:uid="{00000000-0005-0000-0000-000038450000}"/>
    <cellStyle name="20% - Accent1 3 2 2 4 2 3 4" xfId="17906" xr:uid="{00000000-0005-0000-0000-000039450000}"/>
    <cellStyle name="20% - Accent1 3 2 2 4 2 4" xfId="17907" xr:uid="{00000000-0005-0000-0000-00003A450000}"/>
    <cellStyle name="20% - Accent1 3 2 2 4 2 4 2" xfId="17908" xr:uid="{00000000-0005-0000-0000-00003B450000}"/>
    <cellStyle name="20% - Accent1 3 2 2 4 2 4 2 2" xfId="17909" xr:uid="{00000000-0005-0000-0000-00003C450000}"/>
    <cellStyle name="20% - Accent1 3 2 2 4 2 4 2 2 2" xfId="17910" xr:uid="{00000000-0005-0000-0000-00003D450000}"/>
    <cellStyle name="20% - Accent1 3 2 2 4 2 4 2 3" xfId="17911" xr:uid="{00000000-0005-0000-0000-00003E450000}"/>
    <cellStyle name="20% - Accent1 3 2 2 4 2 4 3" xfId="17912" xr:uid="{00000000-0005-0000-0000-00003F450000}"/>
    <cellStyle name="20% - Accent1 3 2 2 4 2 4 3 2" xfId="17913" xr:uid="{00000000-0005-0000-0000-000040450000}"/>
    <cellStyle name="20% - Accent1 3 2 2 4 2 4 4" xfId="17914" xr:uid="{00000000-0005-0000-0000-000041450000}"/>
    <cellStyle name="20% - Accent1 3 2 2 4 2 5" xfId="17915" xr:uid="{00000000-0005-0000-0000-000042450000}"/>
    <cellStyle name="20% - Accent1 3 2 2 4 2 5 2" xfId="17916" xr:uid="{00000000-0005-0000-0000-000043450000}"/>
    <cellStyle name="20% - Accent1 3 2 2 4 2 5 2 2" xfId="17917" xr:uid="{00000000-0005-0000-0000-000044450000}"/>
    <cellStyle name="20% - Accent1 3 2 2 4 2 5 3" xfId="17918" xr:uid="{00000000-0005-0000-0000-000045450000}"/>
    <cellStyle name="20% - Accent1 3 2 2 4 2 6" xfId="17919" xr:uid="{00000000-0005-0000-0000-000046450000}"/>
    <cellStyle name="20% - Accent1 3 2 2 4 2 6 2" xfId="17920" xr:uid="{00000000-0005-0000-0000-000047450000}"/>
    <cellStyle name="20% - Accent1 3 2 2 4 2 6 2 2" xfId="17921" xr:uid="{00000000-0005-0000-0000-000048450000}"/>
    <cellStyle name="20% - Accent1 3 2 2 4 2 6 3" xfId="17922" xr:uid="{00000000-0005-0000-0000-000049450000}"/>
    <cellStyle name="20% - Accent1 3 2 2 4 2 7" xfId="17923" xr:uid="{00000000-0005-0000-0000-00004A450000}"/>
    <cellStyle name="20% - Accent1 3 2 2 4 2 7 2" xfId="17924" xr:uid="{00000000-0005-0000-0000-00004B450000}"/>
    <cellStyle name="20% - Accent1 3 2 2 4 2 8" xfId="17925" xr:uid="{00000000-0005-0000-0000-00004C450000}"/>
    <cellStyle name="20% - Accent1 3 2 2 4 2 8 2" xfId="17926" xr:uid="{00000000-0005-0000-0000-00004D450000}"/>
    <cellStyle name="20% - Accent1 3 2 2 4 2 9" xfId="17927" xr:uid="{00000000-0005-0000-0000-00004E450000}"/>
    <cellStyle name="20% - Accent1 3 2 2 4 3" xfId="17928" xr:uid="{00000000-0005-0000-0000-00004F450000}"/>
    <cellStyle name="20% - Accent1 3 2 2 4 3 2" xfId="17929" xr:uid="{00000000-0005-0000-0000-000050450000}"/>
    <cellStyle name="20% - Accent1 3 2 2 4 3 2 2" xfId="17930" xr:uid="{00000000-0005-0000-0000-000051450000}"/>
    <cellStyle name="20% - Accent1 3 2 2 4 3 2 2 2" xfId="17931" xr:uid="{00000000-0005-0000-0000-000052450000}"/>
    <cellStyle name="20% - Accent1 3 2 2 4 3 2 2 2 2" xfId="17932" xr:uid="{00000000-0005-0000-0000-000053450000}"/>
    <cellStyle name="20% - Accent1 3 2 2 4 3 2 2 3" xfId="17933" xr:uid="{00000000-0005-0000-0000-000054450000}"/>
    <cellStyle name="20% - Accent1 3 2 2 4 3 2 3" xfId="17934" xr:uid="{00000000-0005-0000-0000-000055450000}"/>
    <cellStyle name="20% - Accent1 3 2 2 4 3 2 3 2" xfId="17935" xr:uid="{00000000-0005-0000-0000-000056450000}"/>
    <cellStyle name="20% - Accent1 3 2 2 4 3 2 4" xfId="17936" xr:uid="{00000000-0005-0000-0000-000057450000}"/>
    <cellStyle name="20% - Accent1 3 2 2 4 3 3" xfId="17937" xr:uid="{00000000-0005-0000-0000-000058450000}"/>
    <cellStyle name="20% - Accent1 3 2 2 4 3 3 2" xfId="17938" xr:uid="{00000000-0005-0000-0000-000059450000}"/>
    <cellStyle name="20% - Accent1 3 2 2 4 3 3 2 2" xfId="17939" xr:uid="{00000000-0005-0000-0000-00005A450000}"/>
    <cellStyle name="20% - Accent1 3 2 2 4 3 3 2 2 2" xfId="17940" xr:uid="{00000000-0005-0000-0000-00005B450000}"/>
    <cellStyle name="20% - Accent1 3 2 2 4 3 3 2 3" xfId="17941" xr:uid="{00000000-0005-0000-0000-00005C450000}"/>
    <cellStyle name="20% - Accent1 3 2 2 4 3 3 3" xfId="17942" xr:uid="{00000000-0005-0000-0000-00005D450000}"/>
    <cellStyle name="20% - Accent1 3 2 2 4 3 3 3 2" xfId="17943" xr:uid="{00000000-0005-0000-0000-00005E450000}"/>
    <cellStyle name="20% - Accent1 3 2 2 4 3 3 4" xfId="17944" xr:uid="{00000000-0005-0000-0000-00005F450000}"/>
    <cellStyle name="20% - Accent1 3 2 2 4 3 4" xfId="17945" xr:uid="{00000000-0005-0000-0000-000060450000}"/>
    <cellStyle name="20% - Accent1 3 2 2 4 3 4 2" xfId="17946" xr:uid="{00000000-0005-0000-0000-000061450000}"/>
    <cellStyle name="20% - Accent1 3 2 2 4 3 4 2 2" xfId="17947" xr:uid="{00000000-0005-0000-0000-000062450000}"/>
    <cellStyle name="20% - Accent1 3 2 2 4 3 4 2 2 2" xfId="17948" xr:uid="{00000000-0005-0000-0000-000063450000}"/>
    <cellStyle name="20% - Accent1 3 2 2 4 3 4 2 3" xfId="17949" xr:uid="{00000000-0005-0000-0000-000064450000}"/>
    <cellStyle name="20% - Accent1 3 2 2 4 3 4 3" xfId="17950" xr:uid="{00000000-0005-0000-0000-000065450000}"/>
    <cellStyle name="20% - Accent1 3 2 2 4 3 4 3 2" xfId="17951" xr:uid="{00000000-0005-0000-0000-000066450000}"/>
    <cellStyle name="20% - Accent1 3 2 2 4 3 4 4" xfId="17952" xr:uid="{00000000-0005-0000-0000-000067450000}"/>
    <cellStyle name="20% - Accent1 3 2 2 4 3 5" xfId="17953" xr:uid="{00000000-0005-0000-0000-000068450000}"/>
    <cellStyle name="20% - Accent1 3 2 2 4 3 5 2" xfId="17954" xr:uid="{00000000-0005-0000-0000-000069450000}"/>
    <cellStyle name="20% - Accent1 3 2 2 4 3 5 2 2" xfId="17955" xr:uid="{00000000-0005-0000-0000-00006A450000}"/>
    <cellStyle name="20% - Accent1 3 2 2 4 3 5 3" xfId="17956" xr:uid="{00000000-0005-0000-0000-00006B450000}"/>
    <cellStyle name="20% - Accent1 3 2 2 4 3 6" xfId="17957" xr:uid="{00000000-0005-0000-0000-00006C450000}"/>
    <cellStyle name="20% - Accent1 3 2 2 4 3 6 2" xfId="17958" xr:uid="{00000000-0005-0000-0000-00006D450000}"/>
    <cellStyle name="20% - Accent1 3 2 2 4 3 6 2 2" xfId="17959" xr:uid="{00000000-0005-0000-0000-00006E450000}"/>
    <cellStyle name="20% - Accent1 3 2 2 4 3 6 3" xfId="17960" xr:uid="{00000000-0005-0000-0000-00006F450000}"/>
    <cellStyle name="20% - Accent1 3 2 2 4 3 7" xfId="17961" xr:uid="{00000000-0005-0000-0000-000070450000}"/>
    <cellStyle name="20% - Accent1 3 2 2 4 3 7 2" xfId="17962" xr:uid="{00000000-0005-0000-0000-000071450000}"/>
    <cellStyle name="20% - Accent1 3 2 2 4 3 8" xfId="17963" xr:uid="{00000000-0005-0000-0000-000072450000}"/>
    <cellStyle name="20% - Accent1 3 2 2 4 3 8 2" xfId="17964" xr:uid="{00000000-0005-0000-0000-000073450000}"/>
    <cellStyle name="20% - Accent1 3 2 2 4 3 9" xfId="17965" xr:uid="{00000000-0005-0000-0000-000074450000}"/>
    <cellStyle name="20% - Accent1 3 2 2 4 4" xfId="17966" xr:uid="{00000000-0005-0000-0000-000075450000}"/>
    <cellStyle name="20% - Accent1 3 2 2 4 4 2" xfId="17967" xr:uid="{00000000-0005-0000-0000-000076450000}"/>
    <cellStyle name="20% - Accent1 3 2 2 4 4 2 2" xfId="17968" xr:uid="{00000000-0005-0000-0000-000077450000}"/>
    <cellStyle name="20% - Accent1 3 2 2 4 4 2 2 2" xfId="17969" xr:uid="{00000000-0005-0000-0000-000078450000}"/>
    <cellStyle name="20% - Accent1 3 2 2 4 4 2 3" xfId="17970" xr:uid="{00000000-0005-0000-0000-000079450000}"/>
    <cellStyle name="20% - Accent1 3 2 2 4 4 3" xfId="17971" xr:uid="{00000000-0005-0000-0000-00007A450000}"/>
    <cellStyle name="20% - Accent1 3 2 2 4 4 3 2" xfId="17972" xr:uid="{00000000-0005-0000-0000-00007B450000}"/>
    <cellStyle name="20% - Accent1 3 2 2 4 4 4" xfId="17973" xr:uid="{00000000-0005-0000-0000-00007C450000}"/>
    <cellStyle name="20% - Accent1 3 2 2 4 5" xfId="17974" xr:uid="{00000000-0005-0000-0000-00007D450000}"/>
    <cellStyle name="20% - Accent1 3 2 2 4 5 2" xfId="17975" xr:uid="{00000000-0005-0000-0000-00007E450000}"/>
    <cellStyle name="20% - Accent1 3 2 2 4 5 2 2" xfId="17976" xr:uid="{00000000-0005-0000-0000-00007F450000}"/>
    <cellStyle name="20% - Accent1 3 2 2 4 5 2 2 2" xfId="17977" xr:uid="{00000000-0005-0000-0000-000080450000}"/>
    <cellStyle name="20% - Accent1 3 2 2 4 5 2 3" xfId="17978" xr:uid="{00000000-0005-0000-0000-000081450000}"/>
    <cellStyle name="20% - Accent1 3 2 2 4 5 3" xfId="17979" xr:uid="{00000000-0005-0000-0000-000082450000}"/>
    <cellStyle name="20% - Accent1 3 2 2 4 5 3 2" xfId="17980" xr:uid="{00000000-0005-0000-0000-000083450000}"/>
    <cellStyle name="20% - Accent1 3 2 2 4 5 4" xfId="17981" xr:uid="{00000000-0005-0000-0000-000084450000}"/>
    <cellStyle name="20% - Accent1 3 2 2 4 6" xfId="17982" xr:uid="{00000000-0005-0000-0000-000085450000}"/>
    <cellStyle name="20% - Accent1 3 2 2 4 6 2" xfId="17983" xr:uid="{00000000-0005-0000-0000-000086450000}"/>
    <cellStyle name="20% - Accent1 3 2 2 4 6 2 2" xfId="17984" xr:uid="{00000000-0005-0000-0000-000087450000}"/>
    <cellStyle name="20% - Accent1 3 2 2 4 6 2 2 2" xfId="17985" xr:uid="{00000000-0005-0000-0000-000088450000}"/>
    <cellStyle name="20% - Accent1 3 2 2 4 6 2 3" xfId="17986" xr:uid="{00000000-0005-0000-0000-000089450000}"/>
    <cellStyle name="20% - Accent1 3 2 2 4 6 3" xfId="17987" xr:uid="{00000000-0005-0000-0000-00008A450000}"/>
    <cellStyle name="20% - Accent1 3 2 2 4 6 3 2" xfId="17988" xr:uid="{00000000-0005-0000-0000-00008B450000}"/>
    <cellStyle name="20% - Accent1 3 2 2 4 6 4" xfId="17989" xr:uid="{00000000-0005-0000-0000-00008C450000}"/>
    <cellStyle name="20% - Accent1 3 2 2 4 7" xfId="17990" xr:uid="{00000000-0005-0000-0000-00008D450000}"/>
    <cellStyle name="20% - Accent1 3 2 2 4 7 2" xfId="17991" xr:uid="{00000000-0005-0000-0000-00008E450000}"/>
    <cellStyle name="20% - Accent1 3 2 2 4 7 2 2" xfId="17992" xr:uid="{00000000-0005-0000-0000-00008F450000}"/>
    <cellStyle name="20% - Accent1 3 2 2 4 7 3" xfId="17993" xr:uid="{00000000-0005-0000-0000-000090450000}"/>
    <cellStyle name="20% - Accent1 3 2 2 4 8" xfId="17994" xr:uid="{00000000-0005-0000-0000-000091450000}"/>
    <cellStyle name="20% - Accent1 3 2 2 4 8 2" xfId="17995" xr:uid="{00000000-0005-0000-0000-000092450000}"/>
    <cellStyle name="20% - Accent1 3 2 2 4 8 2 2" xfId="17996" xr:uid="{00000000-0005-0000-0000-000093450000}"/>
    <cellStyle name="20% - Accent1 3 2 2 4 8 3" xfId="17997" xr:uid="{00000000-0005-0000-0000-000094450000}"/>
    <cellStyle name="20% - Accent1 3 2 2 4 9" xfId="17998" xr:uid="{00000000-0005-0000-0000-000095450000}"/>
    <cellStyle name="20% - Accent1 3 2 2 4 9 2" xfId="17999" xr:uid="{00000000-0005-0000-0000-000096450000}"/>
    <cellStyle name="20% - Accent1 3 2 2 5" xfId="18000" xr:uid="{00000000-0005-0000-0000-000097450000}"/>
    <cellStyle name="20% - Accent1 3 2 2 5 10" xfId="18001" xr:uid="{00000000-0005-0000-0000-000098450000}"/>
    <cellStyle name="20% - Accent1 3 2 2 5 10 2" xfId="18002" xr:uid="{00000000-0005-0000-0000-000099450000}"/>
    <cellStyle name="20% - Accent1 3 2 2 5 11" xfId="18003" xr:uid="{00000000-0005-0000-0000-00009A450000}"/>
    <cellStyle name="20% - Accent1 3 2 2 5 2" xfId="18004" xr:uid="{00000000-0005-0000-0000-00009B450000}"/>
    <cellStyle name="20% - Accent1 3 2 2 5 2 2" xfId="18005" xr:uid="{00000000-0005-0000-0000-00009C450000}"/>
    <cellStyle name="20% - Accent1 3 2 2 5 2 2 2" xfId="18006" xr:uid="{00000000-0005-0000-0000-00009D450000}"/>
    <cellStyle name="20% - Accent1 3 2 2 5 2 2 2 2" xfId="18007" xr:uid="{00000000-0005-0000-0000-00009E450000}"/>
    <cellStyle name="20% - Accent1 3 2 2 5 2 2 2 2 2" xfId="18008" xr:uid="{00000000-0005-0000-0000-00009F450000}"/>
    <cellStyle name="20% - Accent1 3 2 2 5 2 2 2 3" xfId="18009" xr:uid="{00000000-0005-0000-0000-0000A0450000}"/>
    <cellStyle name="20% - Accent1 3 2 2 5 2 2 3" xfId="18010" xr:uid="{00000000-0005-0000-0000-0000A1450000}"/>
    <cellStyle name="20% - Accent1 3 2 2 5 2 2 3 2" xfId="18011" xr:uid="{00000000-0005-0000-0000-0000A2450000}"/>
    <cellStyle name="20% - Accent1 3 2 2 5 2 2 4" xfId="18012" xr:uid="{00000000-0005-0000-0000-0000A3450000}"/>
    <cellStyle name="20% - Accent1 3 2 2 5 2 3" xfId="18013" xr:uid="{00000000-0005-0000-0000-0000A4450000}"/>
    <cellStyle name="20% - Accent1 3 2 2 5 2 3 2" xfId="18014" xr:uid="{00000000-0005-0000-0000-0000A5450000}"/>
    <cellStyle name="20% - Accent1 3 2 2 5 2 3 2 2" xfId="18015" xr:uid="{00000000-0005-0000-0000-0000A6450000}"/>
    <cellStyle name="20% - Accent1 3 2 2 5 2 3 2 2 2" xfId="18016" xr:uid="{00000000-0005-0000-0000-0000A7450000}"/>
    <cellStyle name="20% - Accent1 3 2 2 5 2 3 2 3" xfId="18017" xr:uid="{00000000-0005-0000-0000-0000A8450000}"/>
    <cellStyle name="20% - Accent1 3 2 2 5 2 3 3" xfId="18018" xr:uid="{00000000-0005-0000-0000-0000A9450000}"/>
    <cellStyle name="20% - Accent1 3 2 2 5 2 3 3 2" xfId="18019" xr:uid="{00000000-0005-0000-0000-0000AA450000}"/>
    <cellStyle name="20% - Accent1 3 2 2 5 2 3 4" xfId="18020" xr:uid="{00000000-0005-0000-0000-0000AB450000}"/>
    <cellStyle name="20% - Accent1 3 2 2 5 2 4" xfId="18021" xr:uid="{00000000-0005-0000-0000-0000AC450000}"/>
    <cellStyle name="20% - Accent1 3 2 2 5 2 4 2" xfId="18022" xr:uid="{00000000-0005-0000-0000-0000AD450000}"/>
    <cellStyle name="20% - Accent1 3 2 2 5 2 4 2 2" xfId="18023" xr:uid="{00000000-0005-0000-0000-0000AE450000}"/>
    <cellStyle name="20% - Accent1 3 2 2 5 2 4 2 2 2" xfId="18024" xr:uid="{00000000-0005-0000-0000-0000AF450000}"/>
    <cellStyle name="20% - Accent1 3 2 2 5 2 4 2 3" xfId="18025" xr:uid="{00000000-0005-0000-0000-0000B0450000}"/>
    <cellStyle name="20% - Accent1 3 2 2 5 2 4 3" xfId="18026" xr:uid="{00000000-0005-0000-0000-0000B1450000}"/>
    <cellStyle name="20% - Accent1 3 2 2 5 2 4 3 2" xfId="18027" xr:uid="{00000000-0005-0000-0000-0000B2450000}"/>
    <cellStyle name="20% - Accent1 3 2 2 5 2 4 4" xfId="18028" xr:uid="{00000000-0005-0000-0000-0000B3450000}"/>
    <cellStyle name="20% - Accent1 3 2 2 5 2 5" xfId="18029" xr:uid="{00000000-0005-0000-0000-0000B4450000}"/>
    <cellStyle name="20% - Accent1 3 2 2 5 2 5 2" xfId="18030" xr:uid="{00000000-0005-0000-0000-0000B5450000}"/>
    <cellStyle name="20% - Accent1 3 2 2 5 2 5 2 2" xfId="18031" xr:uid="{00000000-0005-0000-0000-0000B6450000}"/>
    <cellStyle name="20% - Accent1 3 2 2 5 2 5 3" xfId="18032" xr:uid="{00000000-0005-0000-0000-0000B7450000}"/>
    <cellStyle name="20% - Accent1 3 2 2 5 2 6" xfId="18033" xr:uid="{00000000-0005-0000-0000-0000B8450000}"/>
    <cellStyle name="20% - Accent1 3 2 2 5 2 6 2" xfId="18034" xr:uid="{00000000-0005-0000-0000-0000B9450000}"/>
    <cellStyle name="20% - Accent1 3 2 2 5 2 6 2 2" xfId="18035" xr:uid="{00000000-0005-0000-0000-0000BA450000}"/>
    <cellStyle name="20% - Accent1 3 2 2 5 2 6 3" xfId="18036" xr:uid="{00000000-0005-0000-0000-0000BB450000}"/>
    <cellStyle name="20% - Accent1 3 2 2 5 2 7" xfId="18037" xr:uid="{00000000-0005-0000-0000-0000BC450000}"/>
    <cellStyle name="20% - Accent1 3 2 2 5 2 7 2" xfId="18038" xr:uid="{00000000-0005-0000-0000-0000BD450000}"/>
    <cellStyle name="20% - Accent1 3 2 2 5 2 8" xfId="18039" xr:uid="{00000000-0005-0000-0000-0000BE450000}"/>
    <cellStyle name="20% - Accent1 3 2 2 5 2 8 2" xfId="18040" xr:uid="{00000000-0005-0000-0000-0000BF450000}"/>
    <cellStyle name="20% - Accent1 3 2 2 5 2 9" xfId="18041" xr:uid="{00000000-0005-0000-0000-0000C0450000}"/>
    <cellStyle name="20% - Accent1 3 2 2 5 3" xfId="18042" xr:uid="{00000000-0005-0000-0000-0000C1450000}"/>
    <cellStyle name="20% - Accent1 3 2 2 5 3 2" xfId="18043" xr:uid="{00000000-0005-0000-0000-0000C2450000}"/>
    <cellStyle name="20% - Accent1 3 2 2 5 3 2 2" xfId="18044" xr:uid="{00000000-0005-0000-0000-0000C3450000}"/>
    <cellStyle name="20% - Accent1 3 2 2 5 3 2 2 2" xfId="18045" xr:uid="{00000000-0005-0000-0000-0000C4450000}"/>
    <cellStyle name="20% - Accent1 3 2 2 5 3 2 2 2 2" xfId="18046" xr:uid="{00000000-0005-0000-0000-0000C5450000}"/>
    <cellStyle name="20% - Accent1 3 2 2 5 3 2 2 3" xfId="18047" xr:uid="{00000000-0005-0000-0000-0000C6450000}"/>
    <cellStyle name="20% - Accent1 3 2 2 5 3 2 3" xfId="18048" xr:uid="{00000000-0005-0000-0000-0000C7450000}"/>
    <cellStyle name="20% - Accent1 3 2 2 5 3 2 3 2" xfId="18049" xr:uid="{00000000-0005-0000-0000-0000C8450000}"/>
    <cellStyle name="20% - Accent1 3 2 2 5 3 2 4" xfId="18050" xr:uid="{00000000-0005-0000-0000-0000C9450000}"/>
    <cellStyle name="20% - Accent1 3 2 2 5 3 3" xfId="18051" xr:uid="{00000000-0005-0000-0000-0000CA450000}"/>
    <cellStyle name="20% - Accent1 3 2 2 5 3 3 2" xfId="18052" xr:uid="{00000000-0005-0000-0000-0000CB450000}"/>
    <cellStyle name="20% - Accent1 3 2 2 5 3 3 2 2" xfId="18053" xr:uid="{00000000-0005-0000-0000-0000CC450000}"/>
    <cellStyle name="20% - Accent1 3 2 2 5 3 3 2 2 2" xfId="18054" xr:uid="{00000000-0005-0000-0000-0000CD450000}"/>
    <cellStyle name="20% - Accent1 3 2 2 5 3 3 2 3" xfId="18055" xr:uid="{00000000-0005-0000-0000-0000CE450000}"/>
    <cellStyle name="20% - Accent1 3 2 2 5 3 3 3" xfId="18056" xr:uid="{00000000-0005-0000-0000-0000CF450000}"/>
    <cellStyle name="20% - Accent1 3 2 2 5 3 3 3 2" xfId="18057" xr:uid="{00000000-0005-0000-0000-0000D0450000}"/>
    <cellStyle name="20% - Accent1 3 2 2 5 3 3 4" xfId="18058" xr:uid="{00000000-0005-0000-0000-0000D1450000}"/>
    <cellStyle name="20% - Accent1 3 2 2 5 3 4" xfId="18059" xr:uid="{00000000-0005-0000-0000-0000D2450000}"/>
    <cellStyle name="20% - Accent1 3 2 2 5 3 4 2" xfId="18060" xr:uid="{00000000-0005-0000-0000-0000D3450000}"/>
    <cellStyle name="20% - Accent1 3 2 2 5 3 4 2 2" xfId="18061" xr:uid="{00000000-0005-0000-0000-0000D4450000}"/>
    <cellStyle name="20% - Accent1 3 2 2 5 3 4 2 2 2" xfId="18062" xr:uid="{00000000-0005-0000-0000-0000D5450000}"/>
    <cellStyle name="20% - Accent1 3 2 2 5 3 4 2 3" xfId="18063" xr:uid="{00000000-0005-0000-0000-0000D6450000}"/>
    <cellStyle name="20% - Accent1 3 2 2 5 3 4 3" xfId="18064" xr:uid="{00000000-0005-0000-0000-0000D7450000}"/>
    <cellStyle name="20% - Accent1 3 2 2 5 3 4 3 2" xfId="18065" xr:uid="{00000000-0005-0000-0000-0000D8450000}"/>
    <cellStyle name="20% - Accent1 3 2 2 5 3 4 4" xfId="18066" xr:uid="{00000000-0005-0000-0000-0000D9450000}"/>
    <cellStyle name="20% - Accent1 3 2 2 5 3 5" xfId="18067" xr:uid="{00000000-0005-0000-0000-0000DA450000}"/>
    <cellStyle name="20% - Accent1 3 2 2 5 3 5 2" xfId="18068" xr:uid="{00000000-0005-0000-0000-0000DB450000}"/>
    <cellStyle name="20% - Accent1 3 2 2 5 3 5 2 2" xfId="18069" xr:uid="{00000000-0005-0000-0000-0000DC450000}"/>
    <cellStyle name="20% - Accent1 3 2 2 5 3 5 3" xfId="18070" xr:uid="{00000000-0005-0000-0000-0000DD450000}"/>
    <cellStyle name="20% - Accent1 3 2 2 5 3 6" xfId="18071" xr:uid="{00000000-0005-0000-0000-0000DE450000}"/>
    <cellStyle name="20% - Accent1 3 2 2 5 3 6 2" xfId="18072" xr:uid="{00000000-0005-0000-0000-0000DF450000}"/>
    <cellStyle name="20% - Accent1 3 2 2 5 3 6 2 2" xfId="18073" xr:uid="{00000000-0005-0000-0000-0000E0450000}"/>
    <cellStyle name="20% - Accent1 3 2 2 5 3 6 3" xfId="18074" xr:uid="{00000000-0005-0000-0000-0000E1450000}"/>
    <cellStyle name="20% - Accent1 3 2 2 5 3 7" xfId="18075" xr:uid="{00000000-0005-0000-0000-0000E2450000}"/>
    <cellStyle name="20% - Accent1 3 2 2 5 3 7 2" xfId="18076" xr:uid="{00000000-0005-0000-0000-0000E3450000}"/>
    <cellStyle name="20% - Accent1 3 2 2 5 3 8" xfId="18077" xr:uid="{00000000-0005-0000-0000-0000E4450000}"/>
    <cellStyle name="20% - Accent1 3 2 2 5 3 8 2" xfId="18078" xr:uid="{00000000-0005-0000-0000-0000E5450000}"/>
    <cellStyle name="20% - Accent1 3 2 2 5 3 9" xfId="18079" xr:uid="{00000000-0005-0000-0000-0000E6450000}"/>
    <cellStyle name="20% - Accent1 3 2 2 5 4" xfId="18080" xr:uid="{00000000-0005-0000-0000-0000E7450000}"/>
    <cellStyle name="20% - Accent1 3 2 2 5 4 2" xfId="18081" xr:uid="{00000000-0005-0000-0000-0000E8450000}"/>
    <cellStyle name="20% - Accent1 3 2 2 5 4 2 2" xfId="18082" xr:uid="{00000000-0005-0000-0000-0000E9450000}"/>
    <cellStyle name="20% - Accent1 3 2 2 5 4 2 2 2" xfId="18083" xr:uid="{00000000-0005-0000-0000-0000EA450000}"/>
    <cellStyle name="20% - Accent1 3 2 2 5 4 2 3" xfId="18084" xr:uid="{00000000-0005-0000-0000-0000EB450000}"/>
    <cellStyle name="20% - Accent1 3 2 2 5 4 3" xfId="18085" xr:uid="{00000000-0005-0000-0000-0000EC450000}"/>
    <cellStyle name="20% - Accent1 3 2 2 5 4 3 2" xfId="18086" xr:uid="{00000000-0005-0000-0000-0000ED450000}"/>
    <cellStyle name="20% - Accent1 3 2 2 5 4 4" xfId="18087" xr:uid="{00000000-0005-0000-0000-0000EE450000}"/>
    <cellStyle name="20% - Accent1 3 2 2 5 5" xfId="18088" xr:uid="{00000000-0005-0000-0000-0000EF450000}"/>
    <cellStyle name="20% - Accent1 3 2 2 5 5 2" xfId="18089" xr:uid="{00000000-0005-0000-0000-0000F0450000}"/>
    <cellStyle name="20% - Accent1 3 2 2 5 5 2 2" xfId="18090" xr:uid="{00000000-0005-0000-0000-0000F1450000}"/>
    <cellStyle name="20% - Accent1 3 2 2 5 5 2 2 2" xfId="18091" xr:uid="{00000000-0005-0000-0000-0000F2450000}"/>
    <cellStyle name="20% - Accent1 3 2 2 5 5 2 3" xfId="18092" xr:uid="{00000000-0005-0000-0000-0000F3450000}"/>
    <cellStyle name="20% - Accent1 3 2 2 5 5 3" xfId="18093" xr:uid="{00000000-0005-0000-0000-0000F4450000}"/>
    <cellStyle name="20% - Accent1 3 2 2 5 5 3 2" xfId="18094" xr:uid="{00000000-0005-0000-0000-0000F5450000}"/>
    <cellStyle name="20% - Accent1 3 2 2 5 5 4" xfId="18095" xr:uid="{00000000-0005-0000-0000-0000F6450000}"/>
    <cellStyle name="20% - Accent1 3 2 2 5 6" xfId="18096" xr:uid="{00000000-0005-0000-0000-0000F7450000}"/>
    <cellStyle name="20% - Accent1 3 2 2 5 6 2" xfId="18097" xr:uid="{00000000-0005-0000-0000-0000F8450000}"/>
    <cellStyle name="20% - Accent1 3 2 2 5 6 2 2" xfId="18098" xr:uid="{00000000-0005-0000-0000-0000F9450000}"/>
    <cellStyle name="20% - Accent1 3 2 2 5 6 2 2 2" xfId="18099" xr:uid="{00000000-0005-0000-0000-0000FA450000}"/>
    <cellStyle name="20% - Accent1 3 2 2 5 6 2 3" xfId="18100" xr:uid="{00000000-0005-0000-0000-0000FB450000}"/>
    <cellStyle name="20% - Accent1 3 2 2 5 6 3" xfId="18101" xr:uid="{00000000-0005-0000-0000-0000FC450000}"/>
    <cellStyle name="20% - Accent1 3 2 2 5 6 3 2" xfId="18102" xr:uid="{00000000-0005-0000-0000-0000FD450000}"/>
    <cellStyle name="20% - Accent1 3 2 2 5 6 4" xfId="18103" xr:uid="{00000000-0005-0000-0000-0000FE450000}"/>
    <cellStyle name="20% - Accent1 3 2 2 5 7" xfId="18104" xr:uid="{00000000-0005-0000-0000-0000FF450000}"/>
    <cellStyle name="20% - Accent1 3 2 2 5 7 2" xfId="18105" xr:uid="{00000000-0005-0000-0000-000000460000}"/>
    <cellStyle name="20% - Accent1 3 2 2 5 7 2 2" xfId="18106" xr:uid="{00000000-0005-0000-0000-000001460000}"/>
    <cellStyle name="20% - Accent1 3 2 2 5 7 3" xfId="18107" xr:uid="{00000000-0005-0000-0000-000002460000}"/>
    <cellStyle name="20% - Accent1 3 2 2 5 8" xfId="18108" xr:uid="{00000000-0005-0000-0000-000003460000}"/>
    <cellStyle name="20% - Accent1 3 2 2 5 8 2" xfId="18109" xr:uid="{00000000-0005-0000-0000-000004460000}"/>
    <cellStyle name="20% - Accent1 3 2 2 5 8 2 2" xfId="18110" xr:uid="{00000000-0005-0000-0000-000005460000}"/>
    <cellStyle name="20% - Accent1 3 2 2 5 8 3" xfId="18111" xr:uid="{00000000-0005-0000-0000-000006460000}"/>
    <cellStyle name="20% - Accent1 3 2 2 5 9" xfId="18112" xr:uid="{00000000-0005-0000-0000-000007460000}"/>
    <cellStyle name="20% - Accent1 3 2 2 5 9 2" xfId="18113" xr:uid="{00000000-0005-0000-0000-000008460000}"/>
    <cellStyle name="20% - Accent1 3 2 2 6" xfId="18114" xr:uid="{00000000-0005-0000-0000-000009460000}"/>
    <cellStyle name="20% - Accent1 3 2 2 6 10" xfId="18115" xr:uid="{00000000-0005-0000-0000-00000A460000}"/>
    <cellStyle name="20% - Accent1 3 2 2 6 10 2" xfId="18116" xr:uid="{00000000-0005-0000-0000-00000B460000}"/>
    <cellStyle name="20% - Accent1 3 2 2 6 11" xfId="18117" xr:uid="{00000000-0005-0000-0000-00000C460000}"/>
    <cellStyle name="20% - Accent1 3 2 2 6 2" xfId="18118" xr:uid="{00000000-0005-0000-0000-00000D460000}"/>
    <cellStyle name="20% - Accent1 3 2 2 6 2 2" xfId="18119" xr:uid="{00000000-0005-0000-0000-00000E460000}"/>
    <cellStyle name="20% - Accent1 3 2 2 6 2 2 2" xfId="18120" xr:uid="{00000000-0005-0000-0000-00000F460000}"/>
    <cellStyle name="20% - Accent1 3 2 2 6 2 2 2 2" xfId="18121" xr:uid="{00000000-0005-0000-0000-000010460000}"/>
    <cellStyle name="20% - Accent1 3 2 2 6 2 2 2 2 2" xfId="18122" xr:uid="{00000000-0005-0000-0000-000011460000}"/>
    <cellStyle name="20% - Accent1 3 2 2 6 2 2 2 3" xfId="18123" xr:uid="{00000000-0005-0000-0000-000012460000}"/>
    <cellStyle name="20% - Accent1 3 2 2 6 2 2 3" xfId="18124" xr:uid="{00000000-0005-0000-0000-000013460000}"/>
    <cellStyle name="20% - Accent1 3 2 2 6 2 2 3 2" xfId="18125" xr:uid="{00000000-0005-0000-0000-000014460000}"/>
    <cellStyle name="20% - Accent1 3 2 2 6 2 2 4" xfId="18126" xr:uid="{00000000-0005-0000-0000-000015460000}"/>
    <cellStyle name="20% - Accent1 3 2 2 6 2 3" xfId="18127" xr:uid="{00000000-0005-0000-0000-000016460000}"/>
    <cellStyle name="20% - Accent1 3 2 2 6 2 3 2" xfId="18128" xr:uid="{00000000-0005-0000-0000-000017460000}"/>
    <cellStyle name="20% - Accent1 3 2 2 6 2 3 2 2" xfId="18129" xr:uid="{00000000-0005-0000-0000-000018460000}"/>
    <cellStyle name="20% - Accent1 3 2 2 6 2 3 2 2 2" xfId="18130" xr:uid="{00000000-0005-0000-0000-000019460000}"/>
    <cellStyle name="20% - Accent1 3 2 2 6 2 3 2 3" xfId="18131" xr:uid="{00000000-0005-0000-0000-00001A460000}"/>
    <cellStyle name="20% - Accent1 3 2 2 6 2 3 3" xfId="18132" xr:uid="{00000000-0005-0000-0000-00001B460000}"/>
    <cellStyle name="20% - Accent1 3 2 2 6 2 3 3 2" xfId="18133" xr:uid="{00000000-0005-0000-0000-00001C460000}"/>
    <cellStyle name="20% - Accent1 3 2 2 6 2 3 4" xfId="18134" xr:uid="{00000000-0005-0000-0000-00001D460000}"/>
    <cellStyle name="20% - Accent1 3 2 2 6 2 4" xfId="18135" xr:uid="{00000000-0005-0000-0000-00001E460000}"/>
    <cellStyle name="20% - Accent1 3 2 2 6 2 4 2" xfId="18136" xr:uid="{00000000-0005-0000-0000-00001F460000}"/>
    <cellStyle name="20% - Accent1 3 2 2 6 2 4 2 2" xfId="18137" xr:uid="{00000000-0005-0000-0000-000020460000}"/>
    <cellStyle name="20% - Accent1 3 2 2 6 2 4 2 2 2" xfId="18138" xr:uid="{00000000-0005-0000-0000-000021460000}"/>
    <cellStyle name="20% - Accent1 3 2 2 6 2 4 2 3" xfId="18139" xr:uid="{00000000-0005-0000-0000-000022460000}"/>
    <cellStyle name="20% - Accent1 3 2 2 6 2 4 3" xfId="18140" xr:uid="{00000000-0005-0000-0000-000023460000}"/>
    <cellStyle name="20% - Accent1 3 2 2 6 2 4 3 2" xfId="18141" xr:uid="{00000000-0005-0000-0000-000024460000}"/>
    <cellStyle name="20% - Accent1 3 2 2 6 2 4 4" xfId="18142" xr:uid="{00000000-0005-0000-0000-000025460000}"/>
    <cellStyle name="20% - Accent1 3 2 2 6 2 5" xfId="18143" xr:uid="{00000000-0005-0000-0000-000026460000}"/>
    <cellStyle name="20% - Accent1 3 2 2 6 2 5 2" xfId="18144" xr:uid="{00000000-0005-0000-0000-000027460000}"/>
    <cellStyle name="20% - Accent1 3 2 2 6 2 5 2 2" xfId="18145" xr:uid="{00000000-0005-0000-0000-000028460000}"/>
    <cellStyle name="20% - Accent1 3 2 2 6 2 5 3" xfId="18146" xr:uid="{00000000-0005-0000-0000-000029460000}"/>
    <cellStyle name="20% - Accent1 3 2 2 6 2 6" xfId="18147" xr:uid="{00000000-0005-0000-0000-00002A460000}"/>
    <cellStyle name="20% - Accent1 3 2 2 6 2 6 2" xfId="18148" xr:uid="{00000000-0005-0000-0000-00002B460000}"/>
    <cellStyle name="20% - Accent1 3 2 2 6 2 6 2 2" xfId="18149" xr:uid="{00000000-0005-0000-0000-00002C460000}"/>
    <cellStyle name="20% - Accent1 3 2 2 6 2 6 3" xfId="18150" xr:uid="{00000000-0005-0000-0000-00002D460000}"/>
    <cellStyle name="20% - Accent1 3 2 2 6 2 7" xfId="18151" xr:uid="{00000000-0005-0000-0000-00002E460000}"/>
    <cellStyle name="20% - Accent1 3 2 2 6 2 7 2" xfId="18152" xr:uid="{00000000-0005-0000-0000-00002F460000}"/>
    <cellStyle name="20% - Accent1 3 2 2 6 2 8" xfId="18153" xr:uid="{00000000-0005-0000-0000-000030460000}"/>
    <cellStyle name="20% - Accent1 3 2 2 6 2 8 2" xfId="18154" xr:uid="{00000000-0005-0000-0000-000031460000}"/>
    <cellStyle name="20% - Accent1 3 2 2 6 2 9" xfId="18155" xr:uid="{00000000-0005-0000-0000-000032460000}"/>
    <cellStyle name="20% - Accent1 3 2 2 6 3" xfId="18156" xr:uid="{00000000-0005-0000-0000-000033460000}"/>
    <cellStyle name="20% - Accent1 3 2 2 6 3 2" xfId="18157" xr:uid="{00000000-0005-0000-0000-000034460000}"/>
    <cellStyle name="20% - Accent1 3 2 2 6 3 2 2" xfId="18158" xr:uid="{00000000-0005-0000-0000-000035460000}"/>
    <cellStyle name="20% - Accent1 3 2 2 6 3 2 2 2" xfId="18159" xr:uid="{00000000-0005-0000-0000-000036460000}"/>
    <cellStyle name="20% - Accent1 3 2 2 6 3 2 2 2 2" xfId="18160" xr:uid="{00000000-0005-0000-0000-000037460000}"/>
    <cellStyle name="20% - Accent1 3 2 2 6 3 2 2 3" xfId="18161" xr:uid="{00000000-0005-0000-0000-000038460000}"/>
    <cellStyle name="20% - Accent1 3 2 2 6 3 2 3" xfId="18162" xr:uid="{00000000-0005-0000-0000-000039460000}"/>
    <cellStyle name="20% - Accent1 3 2 2 6 3 2 3 2" xfId="18163" xr:uid="{00000000-0005-0000-0000-00003A460000}"/>
    <cellStyle name="20% - Accent1 3 2 2 6 3 2 4" xfId="18164" xr:uid="{00000000-0005-0000-0000-00003B460000}"/>
    <cellStyle name="20% - Accent1 3 2 2 6 3 3" xfId="18165" xr:uid="{00000000-0005-0000-0000-00003C460000}"/>
    <cellStyle name="20% - Accent1 3 2 2 6 3 3 2" xfId="18166" xr:uid="{00000000-0005-0000-0000-00003D460000}"/>
    <cellStyle name="20% - Accent1 3 2 2 6 3 3 2 2" xfId="18167" xr:uid="{00000000-0005-0000-0000-00003E460000}"/>
    <cellStyle name="20% - Accent1 3 2 2 6 3 3 2 2 2" xfId="18168" xr:uid="{00000000-0005-0000-0000-00003F460000}"/>
    <cellStyle name="20% - Accent1 3 2 2 6 3 3 2 3" xfId="18169" xr:uid="{00000000-0005-0000-0000-000040460000}"/>
    <cellStyle name="20% - Accent1 3 2 2 6 3 3 3" xfId="18170" xr:uid="{00000000-0005-0000-0000-000041460000}"/>
    <cellStyle name="20% - Accent1 3 2 2 6 3 3 3 2" xfId="18171" xr:uid="{00000000-0005-0000-0000-000042460000}"/>
    <cellStyle name="20% - Accent1 3 2 2 6 3 3 4" xfId="18172" xr:uid="{00000000-0005-0000-0000-000043460000}"/>
    <cellStyle name="20% - Accent1 3 2 2 6 3 4" xfId="18173" xr:uid="{00000000-0005-0000-0000-000044460000}"/>
    <cellStyle name="20% - Accent1 3 2 2 6 3 4 2" xfId="18174" xr:uid="{00000000-0005-0000-0000-000045460000}"/>
    <cellStyle name="20% - Accent1 3 2 2 6 3 4 2 2" xfId="18175" xr:uid="{00000000-0005-0000-0000-000046460000}"/>
    <cellStyle name="20% - Accent1 3 2 2 6 3 4 2 2 2" xfId="18176" xr:uid="{00000000-0005-0000-0000-000047460000}"/>
    <cellStyle name="20% - Accent1 3 2 2 6 3 4 2 3" xfId="18177" xr:uid="{00000000-0005-0000-0000-000048460000}"/>
    <cellStyle name="20% - Accent1 3 2 2 6 3 4 3" xfId="18178" xr:uid="{00000000-0005-0000-0000-000049460000}"/>
    <cellStyle name="20% - Accent1 3 2 2 6 3 4 3 2" xfId="18179" xr:uid="{00000000-0005-0000-0000-00004A460000}"/>
    <cellStyle name="20% - Accent1 3 2 2 6 3 4 4" xfId="18180" xr:uid="{00000000-0005-0000-0000-00004B460000}"/>
    <cellStyle name="20% - Accent1 3 2 2 6 3 5" xfId="18181" xr:uid="{00000000-0005-0000-0000-00004C460000}"/>
    <cellStyle name="20% - Accent1 3 2 2 6 3 5 2" xfId="18182" xr:uid="{00000000-0005-0000-0000-00004D460000}"/>
    <cellStyle name="20% - Accent1 3 2 2 6 3 5 2 2" xfId="18183" xr:uid="{00000000-0005-0000-0000-00004E460000}"/>
    <cellStyle name="20% - Accent1 3 2 2 6 3 5 3" xfId="18184" xr:uid="{00000000-0005-0000-0000-00004F460000}"/>
    <cellStyle name="20% - Accent1 3 2 2 6 3 6" xfId="18185" xr:uid="{00000000-0005-0000-0000-000050460000}"/>
    <cellStyle name="20% - Accent1 3 2 2 6 3 6 2" xfId="18186" xr:uid="{00000000-0005-0000-0000-000051460000}"/>
    <cellStyle name="20% - Accent1 3 2 2 6 3 6 2 2" xfId="18187" xr:uid="{00000000-0005-0000-0000-000052460000}"/>
    <cellStyle name="20% - Accent1 3 2 2 6 3 6 3" xfId="18188" xr:uid="{00000000-0005-0000-0000-000053460000}"/>
    <cellStyle name="20% - Accent1 3 2 2 6 3 7" xfId="18189" xr:uid="{00000000-0005-0000-0000-000054460000}"/>
    <cellStyle name="20% - Accent1 3 2 2 6 3 7 2" xfId="18190" xr:uid="{00000000-0005-0000-0000-000055460000}"/>
    <cellStyle name="20% - Accent1 3 2 2 6 3 8" xfId="18191" xr:uid="{00000000-0005-0000-0000-000056460000}"/>
    <cellStyle name="20% - Accent1 3 2 2 6 3 8 2" xfId="18192" xr:uid="{00000000-0005-0000-0000-000057460000}"/>
    <cellStyle name="20% - Accent1 3 2 2 6 3 9" xfId="18193" xr:uid="{00000000-0005-0000-0000-000058460000}"/>
    <cellStyle name="20% - Accent1 3 2 2 6 4" xfId="18194" xr:uid="{00000000-0005-0000-0000-000059460000}"/>
    <cellStyle name="20% - Accent1 3 2 2 6 4 2" xfId="18195" xr:uid="{00000000-0005-0000-0000-00005A460000}"/>
    <cellStyle name="20% - Accent1 3 2 2 6 4 2 2" xfId="18196" xr:uid="{00000000-0005-0000-0000-00005B460000}"/>
    <cellStyle name="20% - Accent1 3 2 2 6 4 2 2 2" xfId="18197" xr:uid="{00000000-0005-0000-0000-00005C460000}"/>
    <cellStyle name="20% - Accent1 3 2 2 6 4 2 3" xfId="18198" xr:uid="{00000000-0005-0000-0000-00005D460000}"/>
    <cellStyle name="20% - Accent1 3 2 2 6 4 3" xfId="18199" xr:uid="{00000000-0005-0000-0000-00005E460000}"/>
    <cellStyle name="20% - Accent1 3 2 2 6 4 3 2" xfId="18200" xr:uid="{00000000-0005-0000-0000-00005F460000}"/>
    <cellStyle name="20% - Accent1 3 2 2 6 4 4" xfId="18201" xr:uid="{00000000-0005-0000-0000-000060460000}"/>
    <cellStyle name="20% - Accent1 3 2 2 6 5" xfId="18202" xr:uid="{00000000-0005-0000-0000-000061460000}"/>
    <cellStyle name="20% - Accent1 3 2 2 6 5 2" xfId="18203" xr:uid="{00000000-0005-0000-0000-000062460000}"/>
    <cellStyle name="20% - Accent1 3 2 2 6 5 2 2" xfId="18204" xr:uid="{00000000-0005-0000-0000-000063460000}"/>
    <cellStyle name="20% - Accent1 3 2 2 6 5 2 2 2" xfId="18205" xr:uid="{00000000-0005-0000-0000-000064460000}"/>
    <cellStyle name="20% - Accent1 3 2 2 6 5 2 3" xfId="18206" xr:uid="{00000000-0005-0000-0000-000065460000}"/>
    <cellStyle name="20% - Accent1 3 2 2 6 5 3" xfId="18207" xr:uid="{00000000-0005-0000-0000-000066460000}"/>
    <cellStyle name="20% - Accent1 3 2 2 6 5 3 2" xfId="18208" xr:uid="{00000000-0005-0000-0000-000067460000}"/>
    <cellStyle name="20% - Accent1 3 2 2 6 5 4" xfId="18209" xr:uid="{00000000-0005-0000-0000-000068460000}"/>
    <cellStyle name="20% - Accent1 3 2 2 6 6" xfId="18210" xr:uid="{00000000-0005-0000-0000-000069460000}"/>
    <cellStyle name="20% - Accent1 3 2 2 6 6 2" xfId="18211" xr:uid="{00000000-0005-0000-0000-00006A460000}"/>
    <cellStyle name="20% - Accent1 3 2 2 6 6 2 2" xfId="18212" xr:uid="{00000000-0005-0000-0000-00006B460000}"/>
    <cellStyle name="20% - Accent1 3 2 2 6 6 2 2 2" xfId="18213" xr:uid="{00000000-0005-0000-0000-00006C460000}"/>
    <cellStyle name="20% - Accent1 3 2 2 6 6 2 3" xfId="18214" xr:uid="{00000000-0005-0000-0000-00006D460000}"/>
    <cellStyle name="20% - Accent1 3 2 2 6 6 3" xfId="18215" xr:uid="{00000000-0005-0000-0000-00006E460000}"/>
    <cellStyle name="20% - Accent1 3 2 2 6 6 3 2" xfId="18216" xr:uid="{00000000-0005-0000-0000-00006F460000}"/>
    <cellStyle name="20% - Accent1 3 2 2 6 6 4" xfId="18217" xr:uid="{00000000-0005-0000-0000-000070460000}"/>
    <cellStyle name="20% - Accent1 3 2 2 6 7" xfId="18218" xr:uid="{00000000-0005-0000-0000-000071460000}"/>
    <cellStyle name="20% - Accent1 3 2 2 6 7 2" xfId="18219" xr:uid="{00000000-0005-0000-0000-000072460000}"/>
    <cellStyle name="20% - Accent1 3 2 2 6 7 2 2" xfId="18220" xr:uid="{00000000-0005-0000-0000-000073460000}"/>
    <cellStyle name="20% - Accent1 3 2 2 6 7 3" xfId="18221" xr:uid="{00000000-0005-0000-0000-000074460000}"/>
    <cellStyle name="20% - Accent1 3 2 2 6 8" xfId="18222" xr:uid="{00000000-0005-0000-0000-000075460000}"/>
    <cellStyle name="20% - Accent1 3 2 2 6 8 2" xfId="18223" xr:uid="{00000000-0005-0000-0000-000076460000}"/>
    <cellStyle name="20% - Accent1 3 2 2 6 8 2 2" xfId="18224" xr:uid="{00000000-0005-0000-0000-000077460000}"/>
    <cellStyle name="20% - Accent1 3 2 2 6 8 3" xfId="18225" xr:uid="{00000000-0005-0000-0000-000078460000}"/>
    <cellStyle name="20% - Accent1 3 2 2 6 9" xfId="18226" xr:uid="{00000000-0005-0000-0000-000079460000}"/>
    <cellStyle name="20% - Accent1 3 2 2 6 9 2" xfId="18227" xr:uid="{00000000-0005-0000-0000-00007A460000}"/>
    <cellStyle name="20% - Accent1 3 2 2 7" xfId="18228" xr:uid="{00000000-0005-0000-0000-00007B460000}"/>
    <cellStyle name="20% - Accent1 3 2 2 7 2" xfId="18229" xr:uid="{00000000-0005-0000-0000-00007C460000}"/>
    <cellStyle name="20% - Accent1 3 2 2 7 2 2" xfId="18230" xr:uid="{00000000-0005-0000-0000-00007D460000}"/>
    <cellStyle name="20% - Accent1 3 2 2 7 2 2 2" xfId="18231" xr:uid="{00000000-0005-0000-0000-00007E460000}"/>
    <cellStyle name="20% - Accent1 3 2 2 7 2 2 2 2" xfId="18232" xr:uid="{00000000-0005-0000-0000-00007F460000}"/>
    <cellStyle name="20% - Accent1 3 2 2 7 2 2 3" xfId="18233" xr:uid="{00000000-0005-0000-0000-000080460000}"/>
    <cellStyle name="20% - Accent1 3 2 2 7 2 3" xfId="18234" xr:uid="{00000000-0005-0000-0000-000081460000}"/>
    <cellStyle name="20% - Accent1 3 2 2 7 2 3 2" xfId="18235" xr:uid="{00000000-0005-0000-0000-000082460000}"/>
    <cellStyle name="20% - Accent1 3 2 2 7 2 4" xfId="18236" xr:uid="{00000000-0005-0000-0000-000083460000}"/>
    <cellStyle name="20% - Accent1 3 2 2 7 3" xfId="18237" xr:uid="{00000000-0005-0000-0000-000084460000}"/>
    <cellStyle name="20% - Accent1 3 2 2 7 3 2" xfId="18238" xr:uid="{00000000-0005-0000-0000-000085460000}"/>
    <cellStyle name="20% - Accent1 3 2 2 7 3 2 2" xfId="18239" xr:uid="{00000000-0005-0000-0000-000086460000}"/>
    <cellStyle name="20% - Accent1 3 2 2 7 3 2 2 2" xfId="18240" xr:uid="{00000000-0005-0000-0000-000087460000}"/>
    <cellStyle name="20% - Accent1 3 2 2 7 3 2 3" xfId="18241" xr:uid="{00000000-0005-0000-0000-000088460000}"/>
    <cellStyle name="20% - Accent1 3 2 2 7 3 3" xfId="18242" xr:uid="{00000000-0005-0000-0000-000089460000}"/>
    <cellStyle name="20% - Accent1 3 2 2 7 3 3 2" xfId="18243" xr:uid="{00000000-0005-0000-0000-00008A460000}"/>
    <cellStyle name="20% - Accent1 3 2 2 7 3 4" xfId="18244" xr:uid="{00000000-0005-0000-0000-00008B460000}"/>
    <cellStyle name="20% - Accent1 3 2 2 7 4" xfId="18245" xr:uid="{00000000-0005-0000-0000-00008C460000}"/>
    <cellStyle name="20% - Accent1 3 2 2 7 4 2" xfId="18246" xr:uid="{00000000-0005-0000-0000-00008D460000}"/>
    <cellStyle name="20% - Accent1 3 2 2 7 4 2 2" xfId="18247" xr:uid="{00000000-0005-0000-0000-00008E460000}"/>
    <cellStyle name="20% - Accent1 3 2 2 7 4 2 2 2" xfId="18248" xr:uid="{00000000-0005-0000-0000-00008F460000}"/>
    <cellStyle name="20% - Accent1 3 2 2 7 4 2 3" xfId="18249" xr:uid="{00000000-0005-0000-0000-000090460000}"/>
    <cellStyle name="20% - Accent1 3 2 2 7 4 3" xfId="18250" xr:uid="{00000000-0005-0000-0000-000091460000}"/>
    <cellStyle name="20% - Accent1 3 2 2 7 4 3 2" xfId="18251" xr:uid="{00000000-0005-0000-0000-000092460000}"/>
    <cellStyle name="20% - Accent1 3 2 2 7 4 4" xfId="18252" xr:uid="{00000000-0005-0000-0000-000093460000}"/>
    <cellStyle name="20% - Accent1 3 2 2 7 5" xfId="18253" xr:uid="{00000000-0005-0000-0000-000094460000}"/>
    <cellStyle name="20% - Accent1 3 2 2 7 5 2" xfId="18254" xr:uid="{00000000-0005-0000-0000-000095460000}"/>
    <cellStyle name="20% - Accent1 3 2 2 7 5 2 2" xfId="18255" xr:uid="{00000000-0005-0000-0000-000096460000}"/>
    <cellStyle name="20% - Accent1 3 2 2 7 5 3" xfId="18256" xr:uid="{00000000-0005-0000-0000-000097460000}"/>
    <cellStyle name="20% - Accent1 3 2 2 7 6" xfId="18257" xr:uid="{00000000-0005-0000-0000-000098460000}"/>
    <cellStyle name="20% - Accent1 3 2 2 7 6 2" xfId="18258" xr:uid="{00000000-0005-0000-0000-000099460000}"/>
    <cellStyle name="20% - Accent1 3 2 2 7 6 2 2" xfId="18259" xr:uid="{00000000-0005-0000-0000-00009A460000}"/>
    <cellStyle name="20% - Accent1 3 2 2 7 6 3" xfId="18260" xr:uid="{00000000-0005-0000-0000-00009B460000}"/>
    <cellStyle name="20% - Accent1 3 2 2 7 7" xfId="18261" xr:uid="{00000000-0005-0000-0000-00009C460000}"/>
    <cellStyle name="20% - Accent1 3 2 2 7 7 2" xfId="18262" xr:uid="{00000000-0005-0000-0000-00009D460000}"/>
    <cellStyle name="20% - Accent1 3 2 2 7 8" xfId="18263" xr:uid="{00000000-0005-0000-0000-00009E460000}"/>
    <cellStyle name="20% - Accent1 3 2 2 7 8 2" xfId="18264" xr:uid="{00000000-0005-0000-0000-00009F460000}"/>
    <cellStyle name="20% - Accent1 3 2 2 7 9" xfId="18265" xr:uid="{00000000-0005-0000-0000-0000A0460000}"/>
    <cellStyle name="20% - Accent1 3 2 2 8" xfId="18266" xr:uid="{00000000-0005-0000-0000-0000A1460000}"/>
    <cellStyle name="20% - Accent1 3 2 2 8 2" xfId="18267" xr:uid="{00000000-0005-0000-0000-0000A2460000}"/>
    <cellStyle name="20% - Accent1 3 2 2 8 2 2" xfId="18268" xr:uid="{00000000-0005-0000-0000-0000A3460000}"/>
    <cellStyle name="20% - Accent1 3 2 2 8 2 2 2" xfId="18269" xr:uid="{00000000-0005-0000-0000-0000A4460000}"/>
    <cellStyle name="20% - Accent1 3 2 2 8 2 2 2 2" xfId="18270" xr:uid="{00000000-0005-0000-0000-0000A5460000}"/>
    <cellStyle name="20% - Accent1 3 2 2 8 2 2 3" xfId="18271" xr:uid="{00000000-0005-0000-0000-0000A6460000}"/>
    <cellStyle name="20% - Accent1 3 2 2 8 2 3" xfId="18272" xr:uid="{00000000-0005-0000-0000-0000A7460000}"/>
    <cellStyle name="20% - Accent1 3 2 2 8 2 3 2" xfId="18273" xr:uid="{00000000-0005-0000-0000-0000A8460000}"/>
    <cellStyle name="20% - Accent1 3 2 2 8 2 4" xfId="18274" xr:uid="{00000000-0005-0000-0000-0000A9460000}"/>
    <cellStyle name="20% - Accent1 3 2 2 8 3" xfId="18275" xr:uid="{00000000-0005-0000-0000-0000AA460000}"/>
    <cellStyle name="20% - Accent1 3 2 2 8 3 2" xfId="18276" xr:uid="{00000000-0005-0000-0000-0000AB460000}"/>
    <cellStyle name="20% - Accent1 3 2 2 8 3 2 2" xfId="18277" xr:uid="{00000000-0005-0000-0000-0000AC460000}"/>
    <cellStyle name="20% - Accent1 3 2 2 8 3 2 2 2" xfId="18278" xr:uid="{00000000-0005-0000-0000-0000AD460000}"/>
    <cellStyle name="20% - Accent1 3 2 2 8 3 2 3" xfId="18279" xr:uid="{00000000-0005-0000-0000-0000AE460000}"/>
    <cellStyle name="20% - Accent1 3 2 2 8 3 3" xfId="18280" xr:uid="{00000000-0005-0000-0000-0000AF460000}"/>
    <cellStyle name="20% - Accent1 3 2 2 8 3 3 2" xfId="18281" xr:uid="{00000000-0005-0000-0000-0000B0460000}"/>
    <cellStyle name="20% - Accent1 3 2 2 8 3 4" xfId="18282" xr:uid="{00000000-0005-0000-0000-0000B1460000}"/>
    <cellStyle name="20% - Accent1 3 2 2 8 4" xfId="18283" xr:uid="{00000000-0005-0000-0000-0000B2460000}"/>
    <cellStyle name="20% - Accent1 3 2 2 8 4 2" xfId="18284" xr:uid="{00000000-0005-0000-0000-0000B3460000}"/>
    <cellStyle name="20% - Accent1 3 2 2 8 4 2 2" xfId="18285" xr:uid="{00000000-0005-0000-0000-0000B4460000}"/>
    <cellStyle name="20% - Accent1 3 2 2 8 4 2 2 2" xfId="18286" xr:uid="{00000000-0005-0000-0000-0000B5460000}"/>
    <cellStyle name="20% - Accent1 3 2 2 8 4 2 3" xfId="18287" xr:uid="{00000000-0005-0000-0000-0000B6460000}"/>
    <cellStyle name="20% - Accent1 3 2 2 8 4 3" xfId="18288" xr:uid="{00000000-0005-0000-0000-0000B7460000}"/>
    <cellStyle name="20% - Accent1 3 2 2 8 4 3 2" xfId="18289" xr:uid="{00000000-0005-0000-0000-0000B8460000}"/>
    <cellStyle name="20% - Accent1 3 2 2 8 4 4" xfId="18290" xr:uid="{00000000-0005-0000-0000-0000B9460000}"/>
    <cellStyle name="20% - Accent1 3 2 2 8 5" xfId="18291" xr:uid="{00000000-0005-0000-0000-0000BA460000}"/>
    <cellStyle name="20% - Accent1 3 2 2 8 5 2" xfId="18292" xr:uid="{00000000-0005-0000-0000-0000BB460000}"/>
    <cellStyle name="20% - Accent1 3 2 2 8 5 2 2" xfId="18293" xr:uid="{00000000-0005-0000-0000-0000BC460000}"/>
    <cellStyle name="20% - Accent1 3 2 2 8 5 3" xfId="18294" xr:uid="{00000000-0005-0000-0000-0000BD460000}"/>
    <cellStyle name="20% - Accent1 3 2 2 8 6" xfId="18295" xr:uid="{00000000-0005-0000-0000-0000BE460000}"/>
    <cellStyle name="20% - Accent1 3 2 2 8 6 2" xfId="18296" xr:uid="{00000000-0005-0000-0000-0000BF460000}"/>
    <cellStyle name="20% - Accent1 3 2 2 8 6 2 2" xfId="18297" xr:uid="{00000000-0005-0000-0000-0000C0460000}"/>
    <cellStyle name="20% - Accent1 3 2 2 8 6 3" xfId="18298" xr:uid="{00000000-0005-0000-0000-0000C1460000}"/>
    <cellStyle name="20% - Accent1 3 2 2 8 7" xfId="18299" xr:uid="{00000000-0005-0000-0000-0000C2460000}"/>
    <cellStyle name="20% - Accent1 3 2 2 8 7 2" xfId="18300" xr:uid="{00000000-0005-0000-0000-0000C3460000}"/>
    <cellStyle name="20% - Accent1 3 2 2 8 8" xfId="18301" xr:uid="{00000000-0005-0000-0000-0000C4460000}"/>
    <cellStyle name="20% - Accent1 3 2 2 8 8 2" xfId="18302" xr:uid="{00000000-0005-0000-0000-0000C5460000}"/>
    <cellStyle name="20% - Accent1 3 2 2 8 9" xfId="18303" xr:uid="{00000000-0005-0000-0000-0000C6460000}"/>
    <cellStyle name="20% - Accent1 3 2 2 9" xfId="18304" xr:uid="{00000000-0005-0000-0000-0000C7460000}"/>
    <cellStyle name="20% - Accent1 3 2 2 9 2" xfId="18305" xr:uid="{00000000-0005-0000-0000-0000C8460000}"/>
    <cellStyle name="20% - Accent1 3 2 2 9 2 2" xfId="18306" xr:uid="{00000000-0005-0000-0000-0000C9460000}"/>
    <cellStyle name="20% - Accent1 3 2 2 9 2 2 2" xfId="18307" xr:uid="{00000000-0005-0000-0000-0000CA460000}"/>
    <cellStyle name="20% - Accent1 3 2 2 9 2 3" xfId="18308" xr:uid="{00000000-0005-0000-0000-0000CB460000}"/>
    <cellStyle name="20% - Accent1 3 2 2 9 3" xfId="18309" xr:uid="{00000000-0005-0000-0000-0000CC460000}"/>
    <cellStyle name="20% - Accent1 3 2 2 9 3 2" xfId="18310" xr:uid="{00000000-0005-0000-0000-0000CD460000}"/>
    <cellStyle name="20% - Accent1 3 2 2 9 4" xfId="18311" xr:uid="{00000000-0005-0000-0000-0000CE460000}"/>
    <cellStyle name="20% - Accent1 3 2 20" xfId="18312" xr:uid="{00000000-0005-0000-0000-0000CF460000}"/>
    <cellStyle name="20% - Accent1 3 2 3" xfId="18313" xr:uid="{00000000-0005-0000-0000-0000D0460000}"/>
    <cellStyle name="20% - Accent1 3 2 3 10" xfId="18314" xr:uid="{00000000-0005-0000-0000-0000D1460000}"/>
    <cellStyle name="20% - Accent1 3 2 3 10 2" xfId="18315" xr:uid="{00000000-0005-0000-0000-0000D2460000}"/>
    <cellStyle name="20% - Accent1 3 2 3 10 2 2" xfId="18316" xr:uid="{00000000-0005-0000-0000-0000D3460000}"/>
    <cellStyle name="20% - Accent1 3 2 3 10 2 2 2" xfId="18317" xr:uid="{00000000-0005-0000-0000-0000D4460000}"/>
    <cellStyle name="20% - Accent1 3 2 3 10 2 3" xfId="18318" xr:uid="{00000000-0005-0000-0000-0000D5460000}"/>
    <cellStyle name="20% - Accent1 3 2 3 10 3" xfId="18319" xr:uid="{00000000-0005-0000-0000-0000D6460000}"/>
    <cellStyle name="20% - Accent1 3 2 3 10 3 2" xfId="18320" xr:uid="{00000000-0005-0000-0000-0000D7460000}"/>
    <cellStyle name="20% - Accent1 3 2 3 10 4" xfId="18321" xr:uid="{00000000-0005-0000-0000-0000D8460000}"/>
    <cellStyle name="20% - Accent1 3 2 3 11" xfId="18322" xr:uid="{00000000-0005-0000-0000-0000D9460000}"/>
    <cellStyle name="20% - Accent1 3 2 3 11 2" xfId="18323" xr:uid="{00000000-0005-0000-0000-0000DA460000}"/>
    <cellStyle name="20% - Accent1 3 2 3 11 2 2" xfId="18324" xr:uid="{00000000-0005-0000-0000-0000DB460000}"/>
    <cellStyle name="20% - Accent1 3 2 3 11 2 2 2" xfId="18325" xr:uid="{00000000-0005-0000-0000-0000DC460000}"/>
    <cellStyle name="20% - Accent1 3 2 3 11 2 3" xfId="18326" xr:uid="{00000000-0005-0000-0000-0000DD460000}"/>
    <cellStyle name="20% - Accent1 3 2 3 11 3" xfId="18327" xr:uid="{00000000-0005-0000-0000-0000DE460000}"/>
    <cellStyle name="20% - Accent1 3 2 3 11 3 2" xfId="18328" xr:uid="{00000000-0005-0000-0000-0000DF460000}"/>
    <cellStyle name="20% - Accent1 3 2 3 11 4" xfId="18329" xr:uid="{00000000-0005-0000-0000-0000E0460000}"/>
    <cellStyle name="20% - Accent1 3 2 3 12" xfId="18330" xr:uid="{00000000-0005-0000-0000-0000E1460000}"/>
    <cellStyle name="20% - Accent1 3 2 3 12 2" xfId="18331" xr:uid="{00000000-0005-0000-0000-0000E2460000}"/>
    <cellStyle name="20% - Accent1 3 2 3 12 2 2" xfId="18332" xr:uid="{00000000-0005-0000-0000-0000E3460000}"/>
    <cellStyle name="20% - Accent1 3 2 3 12 3" xfId="18333" xr:uid="{00000000-0005-0000-0000-0000E4460000}"/>
    <cellStyle name="20% - Accent1 3 2 3 13" xfId="18334" xr:uid="{00000000-0005-0000-0000-0000E5460000}"/>
    <cellStyle name="20% - Accent1 3 2 3 13 2" xfId="18335" xr:uid="{00000000-0005-0000-0000-0000E6460000}"/>
    <cellStyle name="20% - Accent1 3 2 3 13 2 2" xfId="18336" xr:uid="{00000000-0005-0000-0000-0000E7460000}"/>
    <cellStyle name="20% - Accent1 3 2 3 13 3" xfId="18337" xr:uid="{00000000-0005-0000-0000-0000E8460000}"/>
    <cellStyle name="20% - Accent1 3 2 3 14" xfId="18338" xr:uid="{00000000-0005-0000-0000-0000E9460000}"/>
    <cellStyle name="20% - Accent1 3 2 3 14 2" xfId="18339" xr:uid="{00000000-0005-0000-0000-0000EA460000}"/>
    <cellStyle name="20% - Accent1 3 2 3 15" xfId="18340" xr:uid="{00000000-0005-0000-0000-0000EB460000}"/>
    <cellStyle name="20% - Accent1 3 2 3 15 2" xfId="18341" xr:uid="{00000000-0005-0000-0000-0000EC460000}"/>
    <cellStyle name="20% - Accent1 3 2 3 16" xfId="18342" xr:uid="{00000000-0005-0000-0000-0000ED460000}"/>
    <cellStyle name="20% - Accent1 3 2 3 2" xfId="18343" xr:uid="{00000000-0005-0000-0000-0000EE460000}"/>
    <cellStyle name="20% - Accent1 3 2 3 2 10" xfId="18344" xr:uid="{00000000-0005-0000-0000-0000EF460000}"/>
    <cellStyle name="20% - Accent1 3 2 3 2 10 2" xfId="18345" xr:uid="{00000000-0005-0000-0000-0000F0460000}"/>
    <cellStyle name="20% - Accent1 3 2 3 2 10 2 2" xfId="18346" xr:uid="{00000000-0005-0000-0000-0000F1460000}"/>
    <cellStyle name="20% - Accent1 3 2 3 2 10 2 2 2" xfId="18347" xr:uid="{00000000-0005-0000-0000-0000F2460000}"/>
    <cellStyle name="20% - Accent1 3 2 3 2 10 2 3" xfId="18348" xr:uid="{00000000-0005-0000-0000-0000F3460000}"/>
    <cellStyle name="20% - Accent1 3 2 3 2 10 3" xfId="18349" xr:uid="{00000000-0005-0000-0000-0000F4460000}"/>
    <cellStyle name="20% - Accent1 3 2 3 2 10 3 2" xfId="18350" xr:uid="{00000000-0005-0000-0000-0000F5460000}"/>
    <cellStyle name="20% - Accent1 3 2 3 2 10 4" xfId="18351" xr:uid="{00000000-0005-0000-0000-0000F6460000}"/>
    <cellStyle name="20% - Accent1 3 2 3 2 11" xfId="18352" xr:uid="{00000000-0005-0000-0000-0000F7460000}"/>
    <cellStyle name="20% - Accent1 3 2 3 2 11 2" xfId="18353" xr:uid="{00000000-0005-0000-0000-0000F8460000}"/>
    <cellStyle name="20% - Accent1 3 2 3 2 11 2 2" xfId="18354" xr:uid="{00000000-0005-0000-0000-0000F9460000}"/>
    <cellStyle name="20% - Accent1 3 2 3 2 11 3" xfId="18355" xr:uid="{00000000-0005-0000-0000-0000FA460000}"/>
    <cellStyle name="20% - Accent1 3 2 3 2 12" xfId="18356" xr:uid="{00000000-0005-0000-0000-0000FB460000}"/>
    <cellStyle name="20% - Accent1 3 2 3 2 12 2" xfId="18357" xr:uid="{00000000-0005-0000-0000-0000FC460000}"/>
    <cellStyle name="20% - Accent1 3 2 3 2 12 2 2" xfId="18358" xr:uid="{00000000-0005-0000-0000-0000FD460000}"/>
    <cellStyle name="20% - Accent1 3 2 3 2 12 3" xfId="18359" xr:uid="{00000000-0005-0000-0000-0000FE460000}"/>
    <cellStyle name="20% - Accent1 3 2 3 2 13" xfId="18360" xr:uid="{00000000-0005-0000-0000-0000FF460000}"/>
    <cellStyle name="20% - Accent1 3 2 3 2 13 2" xfId="18361" xr:uid="{00000000-0005-0000-0000-000000470000}"/>
    <cellStyle name="20% - Accent1 3 2 3 2 14" xfId="18362" xr:uid="{00000000-0005-0000-0000-000001470000}"/>
    <cellStyle name="20% - Accent1 3 2 3 2 14 2" xfId="18363" xr:uid="{00000000-0005-0000-0000-000002470000}"/>
    <cellStyle name="20% - Accent1 3 2 3 2 15" xfId="18364" xr:uid="{00000000-0005-0000-0000-000003470000}"/>
    <cellStyle name="20% - Accent1 3 2 3 2 2" xfId="18365" xr:uid="{00000000-0005-0000-0000-000004470000}"/>
    <cellStyle name="20% - Accent1 3 2 3 2 2 10" xfId="18366" xr:uid="{00000000-0005-0000-0000-000005470000}"/>
    <cellStyle name="20% - Accent1 3 2 3 2 2 10 2" xfId="18367" xr:uid="{00000000-0005-0000-0000-000006470000}"/>
    <cellStyle name="20% - Accent1 3 2 3 2 2 10 2 2" xfId="18368" xr:uid="{00000000-0005-0000-0000-000007470000}"/>
    <cellStyle name="20% - Accent1 3 2 3 2 2 10 3" xfId="18369" xr:uid="{00000000-0005-0000-0000-000008470000}"/>
    <cellStyle name="20% - Accent1 3 2 3 2 2 11" xfId="18370" xr:uid="{00000000-0005-0000-0000-000009470000}"/>
    <cellStyle name="20% - Accent1 3 2 3 2 2 11 2" xfId="18371" xr:uid="{00000000-0005-0000-0000-00000A470000}"/>
    <cellStyle name="20% - Accent1 3 2 3 2 2 11 2 2" xfId="18372" xr:uid="{00000000-0005-0000-0000-00000B470000}"/>
    <cellStyle name="20% - Accent1 3 2 3 2 2 11 3" xfId="18373" xr:uid="{00000000-0005-0000-0000-00000C470000}"/>
    <cellStyle name="20% - Accent1 3 2 3 2 2 12" xfId="18374" xr:uid="{00000000-0005-0000-0000-00000D470000}"/>
    <cellStyle name="20% - Accent1 3 2 3 2 2 12 2" xfId="18375" xr:uid="{00000000-0005-0000-0000-00000E470000}"/>
    <cellStyle name="20% - Accent1 3 2 3 2 2 13" xfId="18376" xr:uid="{00000000-0005-0000-0000-00000F470000}"/>
    <cellStyle name="20% - Accent1 3 2 3 2 2 13 2" xfId="18377" xr:uid="{00000000-0005-0000-0000-000010470000}"/>
    <cellStyle name="20% - Accent1 3 2 3 2 2 14" xfId="18378" xr:uid="{00000000-0005-0000-0000-000011470000}"/>
    <cellStyle name="20% - Accent1 3 2 3 2 2 2" xfId="18379" xr:uid="{00000000-0005-0000-0000-000012470000}"/>
    <cellStyle name="20% - Accent1 3 2 3 2 2 2 10" xfId="18380" xr:uid="{00000000-0005-0000-0000-000013470000}"/>
    <cellStyle name="20% - Accent1 3 2 3 2 2 2 10 2" xfId="18381" xr:uid="{00000000-0005-0000-0000-000014470000}"/>
    <cellStyle name="20% - Accent1 3 2 3 2 2 2 11" xfId="18382" xr:uid="{00000000-0005-0000-0000-000015470000}"/>
    <cellStyle name="20% - Accent1 3 2 3 2 2 2 2" xfId="18383" xr:uid="{00000000-0005-0000-0000-000016470000}"/>
    <cellStyle name="20% - Accent1 3 2 3 2 2 2 2 2" xfId="18384" xr:uid="{00000000-0005-0000-0000-000017470000}"/>
    <cellStyle name="20% - Accent1 3 2 3 2 2 2 2 2 2" xfId="18385" xr:uid="{00000000-0005-0000-0000-000018470000}"/>
    <cellStyle name="20% - Accent1 3 2 3 2 2 2 2 2 2 2" xfId="18386" xr:uid="{00000000-0005-0000-0000-000019470000}"/>
    <cellStyle name="20% - Accent1 3 2 3 2 2 2 2 2 2 2 2" xfId="18387" xr:uid="{00000000-0005-0000-0000-00001A470000}"/>
    <cellStyle name="20% - Accent1 3 2 3 2 2 2 2 2 2 3" xfId="18388" xr:uid="{00000000-0005-0000-0000-00001B470000}"/>
    <cellStyle name="20% - Accent1 3 2 3 2 2 2 2 2 3" xfId="18389" xr:uid="{00000000-0005-0000-0000-00001C470000}"/>
    <cellStyle name="20% - Accent1 3 2 3 2 2 2 2 2 3 2" xfId="18390" xr:uid="{00000000-0005-0000-0000-00001D470000}"/>
    <cellStyle name="20% - Accent1 3 2 3 2 2 2 2 2 4" xfId="18391" xr:uid="{00000000-0005-0000-0000-00001E470000}"/>
    <cellStyle name="20% - Accent1 3 2 3 2 2 2 2 3" xfId="18392" xr:uid="{00000000-0005-0000-0000-00001F470000}"/>
    <cellStyle name="20% - Accent1 3 2 3 2 2 2 2 3 2" xfId="18393" xr:uid="{00000000-0005-0000-0000-000020470000}"/>
    <cellStyle name="20% - Accent1 3 2 3 2 2 2 2 3 2 2" xfId="18394" xr:uid="{00000000-0005-0000-0000-000021470000}"/>
    <cellStyle name="20% - Accent1 3 2 3 2 2 2 2 3 2 2 2" xfId="18395" xr:uid="{00000000-0005-0000-0000-000022470000}"/>
    <cellStyle name="20% - Accent1 3 2 3 2 2 2 2 3 2 3" xfId="18396" xr:uid="{00000000-0005-0000-0000-000023470000}"/>
    <cellStyle name="20% - Accent1 3 2 3 2 2 2 2 3 3" xfId="18397" xr:uid="{00000000-0005-0000-0000-000024470000}"/>
    <cellStyle name="20% - Accent1 3 2 3 2 2 2 2 3 3 2" xfId="18398" xr:uid="{00000000-0005-0000-0000-000025470000}"/>
    <cellStyle name="20% - Accent1 3 2 3 2 2 2 2 3 4" xfId="18399" xr:uid="{00000000-0005-0000-0000-000026470000}"/>
    <cellStyle name="20% - Accent1 3 2 3 2 2 2 2 4" xfId="18400" xr:uid="{00000000-0005-0000-0000-000027470000}"/>
    <cellStyle name="20% - Accent1 3 2 3 2 2 2 2 4 2" xfId="18401" xr:uid="{00000000-0005-0000-0000-000028470000}"/>
    <cellStyle name="20% - Accent1 3 2 3 2 2 2 2 4 2 2" xfId="18402" xr:uid="{00000000-0005-0000-0000-000029470000}"/>
    <cellStyle name="20% - Accent1 3 2 3 2 2 2 2 4 2 2 2" xfId="18403" xr:uid="{00000000-0005-0000-0000-00002A470000}"/>
    <cellStyle name="20% - Accent1 3 2 3 2 2 2 2 4 2 3" xfId="18404" xr:uid="{00000000-0005-0000-0000-00002B470000}"/>
    <cellStyle name="20% - Accent1 3 2 3 2 2 2 2 4 3" xfId="18405" xr:uid="{00000000-0005-0000-0000-00002C470000}"/>
    <cellStyle name="20% - Accent1 3 2 3 2 2 2 2 4 3 2" xfId="18406" xr:uid="{00000000-0005-0000-0000-00002D470000}"/>
    <cellStyle name="20% - Accent1 3 2 3 2 2 2 2 4 4" xfId="18407" xr:uid="{00000000-0005-0000-0000-00002E470000}"/>
    <cellStyle name="20% - Accent1 3 2 3 2 2 2 2 5" xfId="18408" xr:uid="{00000000-0005-0000-0000-00002F470000}"/>
    <cellStyle name="20% - Accent1 3 2 3 2 2 2 2 5 2" xfId="18409" xr:uid="{00000000-0005-0000-0000-000030470000}"/>
    <cellStyle name="20% - Accent1 3 2 3 2 2 2 2 5 2 2" xfId="18410" xr:uid="{00000000-0005-0000-0000-000031470000}"/>
    <cellStyle name="20% - Accent1 3 2 3 2 2 2 2 5 3" xfId="18411" xr:uid="{00000000-0005-0000-0000-000032470000}"/>
    <cellStyle name="20% - Accent1 3 2 3 2 2 2 2 6" xfId="18412" xr:uid="{00000000-0005-0000-0000-000033470000}"/>
    <cellStyle name="20% - Accent1 3 2 3 2 2 2 2 6 2" xfId="18413" xr:uid="{00000000-0005-0000-0000-000034470000}"/>
    <cellStyle name="20% - Accent1 3 2 3 2 2 2 2 6 2 2" xfId="18414" xr:uid="{00000000-0005-0000-0000-000035470000}"/>
    <cellStyle name="20% - Accent1 3 2 3 2 2 2 2 6 3" xfId="18415" xr:uid="{00000000-0005-0000-0000-000036470000}"/>
    <cellStyle name="20% - Accent1 3 2 3 2 2 2 2 7" xfId="18416" xr:uid="{00000000-0005-0000-0000-000037470000}"/>
    <cellStyle name="20% - Accent1 3 2 3 2 2 2 2 7 2" xfId="18417" xr:uid="{00000000-0005-0000-0000-000038470000}"/>
    <cellStyle name="20% - Accent1 3 2 3 2 2 2 2 8" xfId="18418" xr:uid="{00000000-0005-0000-0000-000039470000}"/>
    <cellStyle name="20% - Accent1 3 2 3 2 2 2 2 8 2" xfId="18419" xr:uid="{00000000-0005-0000-0000-00003A470000}"/>
    <cellStyle name="20% - Accent1 3 2 3 2 2 2 2 9" xfId="18420" xr:uid="{00000000-0005-0000-0000-00003B470000}"/>
    <cellStyle name="20% - Accent1 3 2 3 2 2 2 3" xfId="18421" xr:uid="{00000000-0005-0000-0000-00003C470000}"/>
    <cellStyle name="20% - Accent1 3 2 3 2 2 2 3 2" xfId="18422" xr:uid="{00000000-0005-0000-0000-00003D470000}"/>
    <cellStyle name="20% - Accent1 3 2 3 2 2 2 3 2 2" xfId="18423" xr:uid="{00000000-0005-0000-0000-00003E470000}"/>
    <cellStyle name="20% - Accent1 3 2 3 2 2 2 3 2 2 2" xfId="18424" xr:uid="{00000000-0005-0000-0000-00003F470000}"/>
    <cellStyle name="20% - Accent1 3 2 3 2 2 2 3 2 2 2 2" xfId="18425" xr:uid="{00000000-0005-0000-0000-000040470000}"/>
    <cellStyle name="20% - Accent1 3 2 3 2 2 2 3 2 2 3" xfId="18426" xr:uid="{00000000-0005-0000-0000-000041470000}"/>
    <cellStyle name="20% - Accent1 3 2 3 2 2 2 3 2 3" xfId="18427" xr:uid="{00000000-0005-0000-0000-000042470000}"/>
    <cellStyle name="20% - Accent1 3 2 3 2 2 2 3 2 3 2" xfId="18428" xr:uid="{00000000-0005-0000-0000-000043470000}"/>
    <cellStyle name="20% - Accent1 3 2 3 2 2 2 3 2 4" xfId="18429" xr:uid="{00000000-0005-0000-0000-000044470000}"/>
    <cellStyle name="20% - Accent1 3 2 3 2 2 2 3 3" xfId="18430" xr:uid="{00000000-0005-0000-0000-000045470000}"/>
    <cellStyle name="20% - Accent1 3 2 3 2 2 2 3 3 2" xfId="18431" xr:uid="{00000000-0005-0000-0000-000046470000}"/>
    <cellStyle name="20% - Accent1 3 2 3 2 2 2 3 3 2 2" xfId="18432" xr:uid="{00000000-0005-0000-0000-000047470000}"/>
    <cellStyle name="20% - Accent1 3 2 3 2 2 2 3 3 2 2 2" xfId="18433" xr:uid="{00000000-0005-0000-0000-000048470000}"/>
    <cellStyle name="20% - Accent1 3 2 3 2 2 2 3 3 2 3" xfId="18434" xr:uid="{00000000-0005-0000-0000-000049470000}"/>
    <cellStyle name="20% - Accent1 3 2 3 2 2 2 3 3 3" xfId="18435" xr:uid="{00000000-0005-0000-0000-00004A470000}"/>
    <cellStyle name="20% - Accent1 3 2 3 2 2 2 3 3 3 2" xfId="18436" xr:uid="{00000000-0005-0000-0000-00004B470000}"/>
    <cellStyle name="20% - Accent1 3 2 3 2 2 2 3 3 4" xfId="18437" xr:uid="{00000000-0005-0000-0000-00004C470000}"/>
    <cellStyle name="20% - Accent1 3 2 3 2 2 2 3 4" xfId="18438" xr:uid="{00000000-0005-0000-0000-00004D470000}"/>
    <cellStyle name="20% - Accent1 3 2 3 2 2 2 3 4 2" xfId="18439" xr:uid="{00000000-0005-0000-0000-00004E470000}"/>
    <cellStyle name="20% - Accent1 3 2 3 2 2 2 3 4 2 2" xfId="18440" xr:uid="{00000000-0005-0000-0000-00004F470000}"/>
    <cellStyle name="20% - Accent1 3 2 3 2 2 2 3 4 2 2 2" xfId="18441" xr:uid="{00000000-0005-0000-0000-000050470000}"/>
    <cellStyle name="20% - Accent1 3 2 3 2 2 2 3 4 2 3" xfId="18442" xr:uid="{00000000-0005-0000-0000-000051470000}"/>
    <cellStyle name="20% - Accent1 3 2 3 2 2 2 3 4 3" xfId="18443" xr:uid="{00000000-0005-0000-0000-000052470000}"/>
    <cellStyle name="20% - Accent1 3 2 3 2 2 2 3 4 3 2" xfId="18444" xr:uid="{00000000-0005-0000-0000-000053470000}"/>
    <cellStyle name="20% - Accent1 3 2 3 2 2 2 3 4 4" xfId="18445" xr:uid="{00000000-0005-0000-0000-000054470000}"/>
    <cellStyle name="20% - Accent1 3 2 3 2 2 2 3 5" xfId="18446" xr:uid="{00000000-0005-0000-0000-000055470000}"/>
    <cellStyle name="20% - Accent1 3 2 3 2 2 2 3 5 2" xfId="18447" xr:uid="{00000000-0005-0000-0000-000056470000}"/>
    <cellStyle name="20% - Accent1 3 2 3 2 2 2 3 5 2 2" xfId="18448" xr:uid="{00000000-0005-0000-0000-000057470000}"/>
    <cellStyle name="20% - Accent1 3 2 3 2 2 2 3 5 3" xfId="18449" xr:uid="{00000000-0005-0000-0000-000058470000}"/>
    <cellStyle name="20% - Accent1 3 2 3 2 2 2 3 6" xfId="18450" xr:uid="{00000000-0005-0000-0000-000059470000}"/>
    <cellStyle name="20% - Accent1 3 2 3 2 2 2 3 6 2" xfId="18451" xr:uid="{00000000-0005-0000-0000-00005A470000}"/>
    <cellStyle name="20% - Accent1 3 2 3 2 2 2 3 6 2 2" xfId="18452" xr:uid="{00000000-0005-0000-0000-00005B470000}"/>
    <cellStyle name="20% - Accent1 3 2 3 2 2 2 3 6 3" xfId="18453" xr:uid="{00000000-0005-0000-0000-00005C470000}"/>
    <cellStyle name="20% - Accent1 3 2 3 2 2 2 3 7" xfId="18454" xr:uid="{00000000-0005-0000-0000-00005D470000}"/>
    <cellStyle name="20% - Accent1 3 2 3 2 2 2 3 7 2" xfId="18455" xr:uid="{00000000-0005-0000-0000-00005E470000}"/>
    <cellStyle name="20% - Accent1 3 2 3 2 2 2 3 8" xfId="18456" xr:uid="{00000000-0005-0000-0000-00005F470000}"/>
    <cellStyle name="20% - Accent1 3 2 3 2 2 2 3 8 2" xfId="18457" xr:uid="{00000000-0005-0000-0000-000060470000}"/>
    <cellStyle name="20% - Accent1 3 2 3 2 2 2 3 9" xfId="18458" xr:uid="{00000000-0005-0000-0000-000061470000}"/>
    <cellStyle name="20% - Accent1 3 2 3 2 2 2 4" xfId="18459" xr:uid="{00000000-0005-0000-0000-000062470000}"/>
    <cellStyle name="20% - Accent1 3 2 3 2 2 2 4 2" xfId="18460" xr:uid="{00000000-0005-0000-0000-000063470000}"/>
    <cellStyle name="20% - Accent1 3 2 3 2 2 2 4 2 2" xfId="18461" xr:uid="{00000000-0005-0000-0000-000064470000}"/>
    <cellStyle name="20% - Accent1 3 2 3 2 2 2 4 2 2 2" xfId="18462" xr:uid="{00000000-0005-0000-0000-000065470000}"/>
    <cellStyle name="20% - Accent1 3 2 3 2 2 2 4 2 3" xfId="18463" xr:uid="{00000000-0005-0000-0000-000066470000}"/>
    <cellStyle name="20% - Accent1 3 2 3 2 2 2 4 3" xfId="18464" xr:uid="{00000000-0005-0000-0000-000067470000}"/>
    <cellStyle name="20% - Accent1 3 2 3 2 2 2 4 3 2" xfId="18465" xr:uid="{00000000-0005-0000-0000-000068470000}"/>
    <cellStyle name="20% - Accent1 3 2 3 2 2 2 4 4" xfId="18466" xr:uid="{00000000-0005-0000-0000-000069470000}"/>
    <cellStyle name="20% - Accent1 3 2 3 2 2 2 5" xfId="18467" xr:uid="{00000000-0005-0000-0000-00006A470000}"/>
    <cellStyle name="20% - Accent1 3 2 3 2 2 2 5 2" xfId="18468" xr:uid="{00000000-0005-0000-0000-00006B470000}"/>
    <cellStyle name="20% - Accent1 3 2 3 2 2 2 5 2 2" xfId="18469" xr:uid="{00000000-0005-0000-0000-00006C470000}"/>
    <cellStyle name="20% - Accent1 3 2 3 2 2 2 5 2 2 2" xfId="18470" xr:uid="{00000000-0005-0000-0000-00006D470000}"/>
    <cellStyle name="20% - Accent1 3 2 3 2 2 2 5 2 3" xfId="18471" xr:uid="{00000000-0005-0000-0000-00006E470000}"/>
    <cellStyle name="20% - Accent1 3 2 3 2 2 2 5 3" xfId="18472" xr:uid="{00000000-0005-0000-0000-00006F470000}"/>
    <cellStyle name="20% - Accent1 3 2 3 2 2 2 5 3 2" xfId="18473" xr:uid="{00000000-0005-0000-0000-000070470000}"/>
    <cellStyle name="20% - Accent1 3 2 3 2 2 2 5 4" xfId="18474" xr:uid="{00000000-0005-0000-0000-000071470000}"/>
    <cellStyle name="20% - Accent1 3 2 3 2 2 2 6" xfId="18475" xr:uid="{00000000-0005-0000-0000-000072470000}"/>
    <cellStyle name="20% - Accent1 3 2 3 2 2 2 6 2" xfId="18476" xr:uid="{00000000-0005-0000-0000-000073470000}"/>
    <cellStyle name="20% - Accent1 3 2 3 2 2 2 6 2 2" xfId="18477" xr:uid="{00000000-0005-0000-0000-000074470000}"/>
    <cellStyle name="20% - Accent1 3 2 3 2 2 2 6 2 2 2" xfId="18478" xr:uid="{00000000-0005-0000-0000-000075470000}"/>
    <cellStyle name="20% - Accent1 3 2 3 2 2 2 6 2 3" xfId="18479" xr:uid="{00000000-0005-0000-0000-000076470000}"/>
    <cellStyle name="20% - Accent1 3 2 3 2 2 2 6 3" xfId="18480" xr:uid="{00000000-0005-0000-0000-000077470000}"/>
    <cellStyle name="20% - Accent1 3 2 3 2 2 2 6 3 2" xfId="18481" xr:uid="{00000000-0005-0000-0000-000078470000}"/>
    <cellStyle name="20% - Accent1 3 2 3 2 2 2 6 4" xfId="18482" xr:uid="{00000000-0005-0000-0000-000079470000}"/>
    <cellStyle name="20% - Accent1 3 2 3 2 2 2 7" xfId="18483" xr:uid="{00000000-0005-0000-0000-00007A470000}"/>
    <cellStyle name="20% - Accent1 3 2 3 2 2 2 7 2" xfId="18484" xr:uid="{00000000-0005-0000-0000-00007B470000}"/>
    <cellStyle name="20% - Accent1 3 2 3 2 2 2 7 2 2" xfId="18485" xr:uid="{00000000-0005-0000-0000-00007C470000}"/>
    <cellStyle name="20% - Accent1 3 2 3 2 2 2 7 3" xfId="18486" xr:uid="{00000000-0005-0000-0000-00007D470000}"/>
    <cellStyle name="20% - Accent1 3 2 3 2 2 2 8" xfId="18487" xr:uid="{00000000-0005-0000-0000-00007E470000}"/>
    <cellStyle name="20% - Accent1 3 2 3 2 2 2 8 2" xfId="18488" xr:uid="{00000000-0005-0000-0000-00007F470000}"/>
    <cellStyle name="20% - Accent1 3 2 3 2 2 2 8 2 2" xfId="18489" xr:uid="{00000000-0005-0000-0000-000080470000}"/>
    <cellStyle name="20% - Accent1 3 2 3 2 2 2 8 3" xfId="18490" xr:uid="{00000000-0005-0000-0000-000081470000}"/>
    <cellStyle name="20% - Accent1 3 2 3 2 2 2 9" xfId="18491" xr:uid="{00000000-0005-0000-0000-000082470000}"/>
    <cellStyle name="20% - Accent1 3 2 3 2 2 2 9 2" xfId="18492" xr:uid="{00000000-0005-0000-0000-000083470000}"/>
    <cellStyle name="20% - Accent1 3 2 3 2 2 3" xfId="18493" xr:uid="{00000000-0005-0000-0000-000084470000}"/>
    <cellStyle name="20% - Accent1 3 2 3 2 2 3 10" xfId="18494" xr:uid="{00000000-0005-0000-0000-000085470000}"/>
    <cellStyle name="20% - Accent1 3 2 3 2 2 3 10 2" xfId="18495" xr:uid="{00000000-0005-0000-0000-000086470000}"/>
    <cellStyle name="20% - Accent1 3 2 3 2 2 3 11" xfId="18496" xr:uid="{00000000-0005-0000-0000-000087470000}"/>
    <cellStyle name="20% - Accent1 3 2 3 2 2 3 2" xfId="18497" xr:uid="{00000000-0005-0000-0000-000088470000}"/>
    <cellStyle name="20% - Accent1 3 2 3 2 2 3 2 2" xfId="18498" xr:uid="{00000000-0005-0000-0000-000089470000}"/>
    <cellStyle name="20% - Accent1 3 2 3 2 2 3 2 2 2" xfId="18499" xr:uid="{00000000-0005-0000-0000-00008A470000}"/>
    <cellStyle name="20% - Accent1 3 2 3 2 2 3 2 2 2 2" xfId="18500" xr:uid="{00000000-0005-0000-0000-00008B470000}"/>
    <cellStyle name="20% - Accent1 3 2 3 2 2 3 2 2 2 2 2" xfId="18501" xr:uid="{00000000-0005-0000-0000-00008C470000}"/>
    <cellStyle name="20% - Accent1 3 2 3 2 2 3 2 2 2 3" xfId="18502" xr:uid="{00000000-0005-0000-0000-00008D470000}"/>
    <cellStyle name="20% - Accent1 3 2 3 2 2 3 2 2 3" xfId="18503" xr:uid="{00000000-0005-0000-0000-00008E470000}"/>
    <cellStyle name="20% - Accent1 3 2 3 2 2 3 2 2 3 2" xfId="18504" xr:uid="{00000000-0005-0000-0000-00008F470000}"/>
    <cellStyle name="20% - Accent1 3 2 3 2 2 3 2 2 4" xfId="18505" xr:uid="{00000000-0005-0000-0000-000090470000}"/>
    <cellStyle name="20% - Accent1 3 2 3 2 2 3 2 3" xfId="18506" xr:uid="{00000000-0005-0000-0000-000091470000}"/>
    <cellStyle name="20% - Accent1 3 2 3 2 2 3 2 3 2" xfId="18507" xr:uid="{00000000-0005-0000-0000-000092470000}"/>
    <cellStyle name="20% - Accent1 3 2 3 2 2 3 2 3 2 2" xfId="18508" xr:uid="{00000000-0005-0000-0000-000093470000}"/>
    <cellStyle name="20% - Accent1 3 2 3 2 2 3 2 3 2 2 2" xfId="18509" xr:uid="{00000000-0005-0000-0000-000094470000}"/>
    <cellStyle name="20% - Accent1 3 2 3 2 2 3 2 3 2 3" xfId="18510" xr:uid="{00000000-0005-0000-0000-000095470000}"/>
    <cellStyle name="20% - Accent1 3 2 3 2 2 3 2 3 3" xfId="18511" xr:uid="{00000000-0005-0000-0000-000096470000}"/>
    <cellStyle name="20% - Accent1 3 2 3 2 2 3 2 3 3 2" xfId="18512" xr:uid="{00000000-0005-0000-0000-000097470000}"/>
    <cellStyle name="20% - Accent1 3 2 3 2 2 3 2 3 4" xfId="18513" xr:uid="{00000000-0005-0000-0000-000098470000}"/>
    <cellStyle name="20% - Accent1 3 2 3 2 2 3 2 4" xfId="18514" xr:uid="{00000000-0005-0000-0000-000099470000}"/>
    <cellStyle name="20% - Accent1 3 2 3 2 2 3 2 4 2" xfId="18515" xr:uid="{00000000-0005-0000-0000-00009A470000}"/>
    <cellStyle name="20% - Accent1 3 2 3 2 2 3 2 4 2 2" xfId="18516" xr:uid="{00000000-0005-0000-0000-00009B470000}"/>
    <cellStyle name="20% - Accent1 3 2 3 2 2 3 2 4 2 2 2" xfId="18517" xr:uid="{00000000-0005-0000-0000-00009C470000}"/>
    <cellStyle name="20% - Accent1 3 2 3 2 2 3 2 4 2 3" xfId="18518" xr:uid="{00000000-0005-0000-0000-00009D470000}"/>
    <cellStyle name="20% - Accent1 3 2 3 2 2 3 2 4 3" xfId="18519" xr:uid="{00000000-0005-0000-0000-00009E470000}"/>
    <cellStyle name="20% - Accent1 3 2 3 2 2 3 2 4 3 2" xfId="18520" xr:uid="{00000000-0005-0000-0000-00009F470000}"/>
    <cellStyle name="20% - Accent1 3 2 3 2 2 3 2 4 4" xfId="18521" xr:uid="{00000000-0005-0000-0000-0000A0470000}"/>
    <cellStyle name="20% - Accent1 3 2 3 2 2 3 2 5" xfId="18522" xr:uid="{00000000-0005-0000-0000-0000A1470000}"/>
    <cellStyle name="20% - Accent1 3 2 3 2 2 3 2 5 2" xfId="18523" xr:uid="{00000000-0005-0000-0000-0000A2470000}"/>
    <cellStyle name="20% - Accent1 3 2 3 2 2 3 2 5 2 2" xfId="18524" xr:uid="{00000000-0005-0000-0000-0000A3470000}"/>
    <cellStyle name="20% - Accent1 3 2 3 2 2 3 2 5 3" xfId="18525" xr:uid="{00000000-0005-0000-0000-0000A4470000}"/>
    <cellStyle name="20% - Accent1 3 2 3 2 2 3 2 6" xfId="18526" xr:uid="{00000000-0005-0000-0000-0000A5470000}"/>
    <cellStyle name="20% - Accent1 3 2 3 2 2 3 2 6 2" xfId="18527" xr:uid="{00000000-0005-0000-0000-0000A6470000}"/>
    <cellStyle name="20% - Accent1 3 2 3 2 2 3 2 6 2 2" xfId="18528" xr:uid="{00000000-0005-0000-0000-0000A7470000}"/>
    <cellStyle name="20% - Accent1 3 2 3 2 2 3 2 6 3" xfId="18529" xr:uid="{00000000-0005-0000-0000-0000A8470000}"/>
    <cellStyle name="20% - Accent1 3 2 3 2 2 3 2 7" xfId="18530" xr:uid="{00000000-0005-0000-0000-0000A9470000}"/>
    <cellStyle name="20% - Accent1 3 2 3 2 2 3 2 7 2" xfId="18531" xr:uid="{00000000-0005-0000-0000-0000AA470000}"/>
    <cellStyle name="20% - Accent1 3 2 3 2 2 3 2 8" xfId="18532" xr:uid="{00000000-0005-0000-0000-0000AB470000}"/>
    <cellStyle name="20% - Accent1 3 2 3 2 2 3 2 8 2" xfId="18533" xr:uid="{00000000-0005-0000-0000-0000AC470000}"/>
    <cellStyle name="20% - Accent1 3 2 3 2 2 3 2 9" xfId="18534" xr:uid="{00000000-0005-0000-0000-0000AD470000}"/>
    <cellStyle name="20% - Accent1 3 2 3 2 2 3 3" xfId="18535" xr:uid="{00000000-0005-0000-0000-0000AE470000}"/>
    <cellStyle name="20% - Accent1 3 2 3 2 2 3 3 2" xfId="18536" xr:uid="{00000000-0005-0000-0000-0000AF470000}"/>
    <cellStyle name="20% - Accent1 3 2 3 2 2 3 3 2 2" xfId="18537" xr:uid="{00000000-0005-0000-0000-0000B0470000}"/>
    <cellStyle name="20% - Accent1 3 2 3 2 2 3 3 2 2 2" xfId="18538" xr:uid="{00000000-0005-0000-0000-0000B1470000}"/>
    <cellStyle name="20% - Accent1 3 2 3 2 2 3 3 2 2 2 2" xfId="18539" xr:uid="{00000000-0005-0000-0000-0000B2470000}"/>
    <cellStyle name="20% - Accent1 3 2 3 2 2 3 3 2 2 3" xfId="18540" xr:uid="{00000000-0005-0000-0000-0000B3470000}"/>
    <cellStyle name="20% - Accent1 3 2 3 2 2 3 3 2 3" xfId="18541" xr:uid="{00000000-0005-0000-0000-0000B4470000}"/>
    <cellStyle name="20% - Accent1 3 2 3 2 2 3 3 2 3 2" xfId="18542" xr:uid="{00000000-0005-0000-0000-0000B5470000}"/>
    <cellStyle name="20% - Accent1 3 2 3 2 2 3 3 2 4" xfId="18543" xr:uid="{00000000-0005-0000-0000-0000B6470000}"/>
    <cellStyle name="20% - Accent1 3 2 3 2 2 3 3 3" xfId="18544" xr:uid="{00000000-0005-0000-0000-0000B7470000}"/>
    <cellStyle name="20% - Accent1 3 2 3 2 2 3 3 3 2" xfId="18545" xr:uid="{00000000-0005-0000-0000-0000B8470000}"/>
    <cellStyle name="20% - Accent1 3 2 3 2 2 3 3 3 2 2" xfId="18546" xr:uid="{00000000-0005-0000-0000-0000B9470000}"/>
    <cellStyle name="20% - Accent1 3 2 3 2 2 3 3 3 2 2 2" xfId="18547" xr:uid="{00000000-0005-0000-0000-0000BA470000}"/>
    <cellStyle name="20% - Accent1 3 2 3 2 2 3 3 3 2 3" xfId="18548" xr:uid="{00000000-0005-0000-0000-0000BB470000}"/>
    <cellStyle name="20% - Accent1 3 2 3 2 2 3 3 3 3" xfId="18549" xr:uid="{00000000-0005-0000-0000-0000BC470000}"/>
    <cellStyle name="20% - Accent1 3 2 3 2 2 3 3 3 3 2" xfId="18550" xr:uid="{00000000-0005-0000-0000-0000BD470000}"/>
    <cellStyle name="20% - Accent1 3 2 3 2 2 3 3 3 4" xfId="18551" xr:uid="{00000000-0005-0000-0000-0000BE470000}"/>
    <cellStyle name="20% - Accent1 3 2 3 2 2 3 3 4" xfId="18552" xr:uid="{00000000-0005-0000-0000-0000BF470000}"/>
    <cellStyle name="20% - Accent1 3 2 3 2 2 3 3 4 2" xfId="18553" xr:uid="{00000000-0005-0000-0000-0000C0470000}"/>
    <cellStyle name="20% - Accent1 3 2 3 2 2 3 3 4 2 2" xfId="18554" xr:uid="{00000000-0005-0000-0000-0000C1470000}"/>
    <cellStyle name="20% - Accent1 3 2 3 2 2 3 3 4 2 2 2" xfId="18555" xr:uid="{00000000-0005-0000-0000-0000C2470000}"/>
    <cellStyle name="20% - Accent1 3 2 3 2 2 3 3 4 2 3" xfId="18556" xr:uid="{00000000-0005-0000-0000-0000C3470000}"/>
    <cellStyle name="20% - Accent1 3 2 3 2 2 3 3 4 3" xfId="18557" xr:uid="{00000000-0005-0000-0000-0000C4470000}"/>
    <cellStyle name="20% - Accent1 3 2 3 2 2 3 3 4 3 2" xfId="18558" xr:uid="{00000000-0005-0000-0000-0000C5470000}"/>
    <cellStyle name="20% - Accent1 3 2 3 2 2 3 3 4 4" xfId="18559" xr:uid="{00000000-0005-0000-0000-0000C6470000}"/>
    <cellStyle name="20% - Accent1 3 2 3 2 2 3 3 5" xfId="18560" xr:uid="{00000000-0005-0000-0000-0000C7470000}"/>
    <cellStyle name="20% - Accent1 3 2 3 2 2 3 3 5 2" xfId="18561" xr:uid="{00000000-0005-0000-0000-0000C8470000}"/>
    <cellStyle name="20% - Accent1 3 2 3 2 2 3 3 5 2 2" xfId="18562" xr:uid="{00000000-0005-0000-0000-0000C9470000}"/>
    <cellStyle name="20% - Accent1 3 2 3 2 2 3 3 5 3" xfId="18563" xr:uid="{00000000-0005-0000-0000-0000CA470000}"/>
    <cellStyle name="20% - Accent1 3 2 3 2 2 3 3 6" xfId="18564" xr:uid="{00000000-0005-0000-0000-0000CB470000}"/>
    <cellStyle name="20% - Accent1 3 2 3 2 2 3 3 6 2" xfId="18565" xr:uid="{00000000-0005-0000-0000-0000CC470000}"/>
    <cellStyle name="20% - Accent1 3 2 3 2 2 3 3 6 2 2" xfId="18566" xr:uid="{00000000-0005-0000-0000-0000CD470000}"/>
    <cellStyle name="20% - Accent1 3 2 3 2 2 3 3 6 3" xfId="18567" xr:uid="{00000000-0005-0000-0000-0000CE470000}"/>
    <cellStyle name="20% - Accent1 3 2 3 2 2 3 3 7" xfId="18568" xr:uid="{00000000-0005-0000-0000-0000CF470000}"/>
    <cellStyle name="20% - Accent1 3 2 3 2 2 3 3 7 2" xfId="18569" xr:uid="{00000000-0005-0000-0000-0000D0470000}"/>
    <cellStyle name="20% - Accent1 3 2 3 2 2 3 3 8" xfId="18570" xr:uid="{00000000-0005-0000-0000-0000D1470000}"/>
    <cellStyle name="20% - Accent1 3 2 3 2 2 3 3 8 2" xfId="18571" xr:uid="{00000000-0005-0000-0000-0000D2470000}"/>
    <cellStyle name="20% - Accent1 3 2 3 2 2 3 3 9" xfId="18572" xr:uid="{00000000-0005-0000-0000-0000D3470000}"/>
    <cellStyle name="20% - Accent1 3 2 3 2 2 3 4" xfId="18573" xr:uid="{00000000-0005-0000-0000-0000D4470000}"/>
    <cellStyle name="20% - Accent1 3 2 3 2 2 3 4 2" xfId="18574" xr:uid="{00000000-0005-0000-0000-0000D5470000}"/>
    <cellStyle name="20% - Accent1 3 2 3 2 2 3 4 2 2" xfId="18575" xr:uid="{00000000-0005-0000-0000-0000D6470000}"/>
    <cellStyle name="20% - Accent1 3 2 3 2 2 3 4 2 2 2" xfId="18576" xr:uid="{00000000-0005-0000-0000-0000D7470000}"/>
    <cellStyle name="20% - Accent1 3 2 3 2 2 3 4 2 3" xfId="18577" xr:uid="{00000000-0005-0000-0000-0000D8470000}"/>
    <cellStyle name="20% - Accent1 3 2 3 2 2 3 4 3" xfId="18578" xr:uid="{00000000-0005-0000-0000-0000D9470000}"/>
    <cellStyle name="20% - Accent1 3 2 3 2 2 3 4 3 2" xfId="18579" xr:uid="{00000000-0005-0000-0000-0000DA470000}"/>
    <cellStyle name="20% - Accent1 3 2 3 2 2 3 4 4" xfId="18580" xr:uid="{00000000-0005-0000-0000-0000DB470000}"/>
    <cellStyle name="20% - Accent1 3 2 3 2 2 3 5" xfId="18581" xr:uid="{00000000-0005-0000-0000-0000DC470000}"/>
    <cellStyle name="20% - Accent1 3 2 3 2 2 3 5 2" xfId="18582" xr:uid="{00000000-0005-0000-0000-0000DD470000}"/>
    <cellStyle name="20% - Accent1 3 2 3 2 2 3 5 2 2" xfId="18583" xr:uid="{00000000-0005-0000-0000-0000DE470000}"/>
    <cellStyle name="20% - Accent1 3 2 3 2 2 3 5 2 2 2" xfId="18584" xr:uid="{00000000-0005-0000-0000-0000DF470000}"/>
    <cellStyle name="20% - Accent1 3 2 3 2 2 3 5 2 3" xfId="18585" xr:uid="{00000000-0005-0000-0000-0000E0470000}"/>
    <cellStyle name="20% - Accent1 3 2 3 2 2 3 5 3" xfId="18586" xr:uid="{00000000-0005-0000-0000-0000E1470000}"/>
    <cellStyle name="20% - Accent1 3 2 3 2 2 3 5 3 2" xfId="18587" xr:uid="{00000000-0005-0000-0000-0000E2470000}"/>
    <cellStyle name="20% - Accent1 3 2 3 2 2 3 5 4" xfId="18588" xr:uid="{00000000-0005-0000-0000-0000E3470000}"/>
    <cellStyle name="20% - Accent1 3 2 3 2 2 3 6" xfId="18589" xr:uid="{00000000-0005-0000-0000-0000E4470000}"/>
    <cellStyle name="20% - Accent1 3 2 3 2 2 3 6 2" xfId="18590" xr:uid="{00000000-0005-0000-0000-0000E5470000}"/>
    <cellStyle name="20% - Accent1 3 2 3 2 2 3 6 2 2" xfId="18591" xr:uid="{00000000-0005-0000-0000-0000E6470000}"/>
    <cellStyle name="20% - Accent1 3 2 3 2 2 3 6 2 2 2" xfId="18592" xr:uid="{00000000-0005-0000-0000-0000E7470000}"/>
    <cellStyle name="20% - Accent1 3 2 3 2 2 3 6 2 3" xfId="18593" xr:uid="{00000000-0005-0000-0000-0000E8470000}"/>
    <cellStyle name="20% - Accent1 3 2 3 2 2 3 6 3" xfId="18594" xr:uid="{00000000-0005-0000-0000-0000E9470000}"/>
    <cellStyle name="20% - Accent1 3 2 3 2 2 3 6 3 2" xfId="18595" xr:uid="{00000000-0005-0000-0000-0000EA470000}"/>
    <cellStyle name="20% - Accent1 3 2 3 2 2 3 6 4" xfId="18596" xr:uid="{00000000-0005-0000-0000-0000EB470000}"/>
    <cellStyle name="20% - Accent1 3 2 3 2 2 3 7" xfId="18597" xr:uid="{00000000-0005-0000-0000-0000EC470000}"/>
    <cellStyle name="20% - Accent1 3 2 3 2 2 3 7 2" xfId="18598" xr:uid="{00000000-0005-0000-0000-0000ED470000}"/>
    <cellStyle name="20% - Accent1 3 2 3 2 2 3 7 2 2" xfId="18599" xr:uid="{00000000-0005-0000-0000-0000EE470000}"/>
    <cellStyle name="20% - Accent1 3 2 3 2 2 3 7 3" xfId="18600" xr:uid="{00000000-0005-0000-0000-0000EF470000}"/>
    <cellStyle name="20% - Accent1 3 2 3 2 2 3 8" xfId="18601" xr:uid="{00000000-0005-0000-0000-0000F0470000}"/>
    <cellStyle name="20% - Accent1 3 2 3 2 2 3 8 2" xfId="18602" xr:uid="{00000000-0005-0000-0000-0000F1470000}"/>
    <cellStyle name="20% - Accent1 3 2 3 2 2 3 8 2 2" xfId="18603" xr:uid="{00000000-0005-0000-0000-0000F2470000}"/>
    <cellStyle name="20% - Accent1 3 2 3 2 2 3 8 3" xfId="18604" xr:uid="{00000000-0005-0000-0000-0000F3470000}"/>
    <cellStyle name="20% - Accent1 3 2 3 2 2 3 9" xfId="18605" xr:uid="{00000000-0005-0000-0000-0000F4470000}"/>
    <cellStyle name="20% - Accent1 3 2 3 2 2 3 9 2" xfId="18606" xr:uid="{00000000-0005-0000-0000-0000F5470000}"/>
    <cellStyle name="20% - Accent1 3 2 3 2 2 4" xfId="18607" xr:uid="{00000000-0005-0000-0000-0000F6470000}"/>
    <cellStyle name="20% - Accent1 3 2 3 2 2 4 10" xfId="18608" xr:uid="{00000000-0005-0000-0000-0000F7470000}"/>
    <cellStyle name="20% - Accent1 3 2 3 2 2 4 10 2" xfId="18609" xr:uid="{00000000-0005-0000-0000-0000F8470000}"/>
    <cellStyle name="20% - Accent1 3 2 3 2 2 4 11" xfId="18610" xr:uid="{00000000-0005-0000-0000-0000F9470000}"/>
    <cellStyle name="20% - Accent1 3 2 3 2 2 4 2" xfId="18611" xr:uid="{00000000-0005-0000-0000-0000FA470000}"/>
    <cellStyle name="20% - Accent1 3 2 3 2 2 4 2 2" xfId="18612" xr:uid="{00000000-0005-0000-0000-0000FB470000}"/>
    <cellStyle name="20% - Accent1 3 2 3 2 2 4 2 2 2" xfId="18613" xr:uid="{00000000-0005-0000-0000-0000FC470000}"/>
    <cellStyle name="20% - Accent1 3 2 3 2 2 4 2 2 2 2" xfId="18614" xr:uid="{00000000-0005-0000-0000-0000FD470000}"/>
    <cellStyle name="20% - Accent1 3 2 3 2 2 4 2 2 2 2 2" xfId="18615" xr:uid="{00000000-0005-0000-0000-0000FE470000}"/>
    <cellStyle name="20% - Accent1 3 2 3 2 2 4 2 2 2 3" xfId="18616" xr:uid="{00000000-0005-0000-0000-0000FF470000}"/>
    <cellStyle name="20% - Accent1 3 2 3 2 2 4 2 2 3" xfId="18617" xr:uid="{00000000-0005-0000-0000-000000480000}"/>
    <cellStyle name="20% - Accent1 3 2 3 2 2 4 2 2 3 2" xfId="18618" xr:uid="{00000000-0005-0000-0000-000001480000}"/>
    <cellStyle name="20% - Accent1 3 2 3 2 2 4 2 2 4" xfId="18619" xr:uid="{00000000-0005-0000-0000-000002480000}"/>
    <cellStyle name="20% - Accent1 3 2 3 2 2 4 2 3" xfId="18620" xr:uid="{00000000-0005-0000-0000-000003480000}"/>
    <cellStyle name="20% - Accent1 3 2 3 2 2 4 2 3 2" xfId="18621" xr:uid="{00000000-0005-0000-0000-000004480000}"/>
    <cellStyle name="20% - Accent1 3 2 3 2 2 4 2 3 2 2" xfId="18622" xr:uid="{00000000-0005-0000-0000-000005480000}"/>
    <cellStyle name="20% - Accent1 3 2 3 2 2 4 2 3 2 2 2" xfId="18623" xr:uid="{00000000-0005-0000-0000-000006480000}"/>
    <cellStyle name="20% - Accent1 3 2 3 2 2 4 2 3 2 3" xfId="18624" xr:uid="{00000000-0005-0000-0000-000007480000}"/>
    <cellStyle name="20% - Accent1 3 2 3 2 2 4 2 3 3" xfId="18625" xr:uid="{00000000-0005-0000-0000-000008480000}"/>
    <cellStyle name="20% - Accent1 3 2 3 2 2 4 2 3 3 2" xfId="18626" xr:uid="{00000000-0005-0000-0000-000009480000}"/>
    <cellStyle name="20% - Accent1 3 2 3 2 2 4 2 3 4" xfId="18627" xr:uid="{00000000-0005-0000-0000-00000A480000}"/>
    <cellStyle name="20% - Accent1 3 2 3 2 2 4 2 4" xfId="18628" xr:uid="{00000000-0005-0000-0000-00000B480000}"/>
    <cellStyle name="20% - Accent1 3 2 3 2 2 4 2 4 2" xfId="18629" xr:uid="{00000000-0005-0000-0000-00000C480000}"/>
    <cellStyle name="20% - Accent1 3 2 3 2 2 4 2 4 2 2" xfId="18630" xr:uid="{00000000-0005-0000-0000-00000D480000}"/>
    <cellStyle name="20% - Accent1 3 2 3 2 2 4 2 4 2 2 2" xfId="18631" xr:uid="{00000000-0005-0000-0000-00000E480000}"/>
    <cellStyle name="20% - Accent1 3 2 3 2 2 4 2 4 2 3" xfId="18632" xr:uid="{00000000-0005-0000-0000-00000F480000}"/>
    <cellStyle name="20% - Accent1 3 2 3 2 2 4 2 4 3" xfId="18633" xr:uid="{00000000-0005-0000-0000-000010480000}"/>
    <cellStyle name="20% - Accent1 3 2 3 2 2 4 2 4 3 2" xfId="18634" xr:uid="{00000000-0005-0000-0000-000011480000}"/>
    <cellStyle name="20% - Accent1 3 2 3 2 2 4 2 4 4" xfId="18635" xr:uid="{00000000-0005-0000-0000-000012480000}"/>
    <cellStyle name="20% - Accent1 3 2 3 2 2 4 2 5" xfId="18636" xr:uid="{00000000-0005-0000-0000-000013480000}"/>
    <cellStyle name="20% - Accent1 3 2 3 2 2 4 2 5 2" xfId="18637" xr:uid="{00000000-0005-0000-0000-000014480000}"/>
    <cellStyle name="20% - Accent1 3 2 3 2 2 4 2 5 2 2" xfId="18638" xr:uid="{00000000-0005-0000-0000-000015480000}"/>
    <cellStyle name="20% - Accent1 3 2 3 2 2 4 2 5 3" xfId="18639" xr:uid="{00000000-0005-0000-0000-000016480000}"/>
    <cellStyle name="20% - Accent1 3 2 3 2 2 4 2 6" xfId="18640" xr:uid="{00000000-0005-0000-0000-000017480000}"/>
    <cellStyle name="20% - Accent1 3 2 3 2 2 4 2 6 2" xfId="18641" xr:uid="{00000000-0005-0000-0000-000018480000}"/>
    <cellStyle name="20% - Accent1 3 2 3 2 2 4 2 6 2 2" xfId="18642" xr:uid="{00000000-0005-0000-0000-000019480000}"/>
    <cellStyle name="20% - Accent1 3 2 3 2 2 4 2 6 3" xfId="18643" xr:uid="{00000000-0005-0000-0000-00001A480000}"/>
    <cellStyle name="20% - Accent1 3 2 3 2 2 4 2 7" xfId="18644" xr:uid="{00000000-0005-0000-0000-00001B480000}"/>
    <cellStyle name="20% - Accent1 3 2 3 2 2 4 2 7 2" xfId="18645" xr:uid="{00000000-0005-0000-0000-00001C480000}"/>
    <cellStyle name="20% - Accent1 3 2 3 2 2 4 2 8" xfId="18646" xr:uid="{00000000-0005-0000-0000-00001D480000}"/>
    <cellStyle name="20% - Accent1 3 2 3 2 2 4 2 8 2" xfId="18647" xr:uid="{00000000-0005-0000-0000-00001E480000}"/>
    <cellStyle name="20% - Accent1 3 2 3 2 2 4 2 9" xfId="18648" xr:uid="{00000000-0005-0000-0000-00001F480000}"/>
    <cellStyle name="20% - Accent1 3 2 3 2 2 4 3" xfId="18649" xr:uid="{00000000-0005-0000-0000-000020480000}"/>
    <cellStyle name="20% - Accent1 3 2 3 2 2 4 3 2" xfId="18650" xr:uid="{00000000-0005-0000-0000-000021480000}"/>
    <cellStyle name="20% - Accent1 3 2 3 2 2 4 3 2 2" xfId="18651" xr:uid="{00000000-0005-0000-0000-000022480000}"/>
    <cellStyle name="20% - Accent1 3 2 3 2 2 4 3 2 2 2" xfId="18652" xr:uid="{00000000-0005-0000-0000-000023480000}"/>
    <cellStyle name="20% - Accent1 3 2 3 2 2 4 3 2 2 2 2" xfId="18653" xr:uid="{00000000-0005-0000-0000-000024480000}"/>
    <cellStyle name="20% - Accent1 3 2 3 2 2 4 3 2 2 3" xfId="18654" xr:uid="{00000000-0005-0000-0000-000025480000}"/>
    <cellStyle name="20% - Accent1 3 2 3 2 2 4 3 2 3" xfId="18655" xr:uid="{00000000-0005-0000-0000-000026480000}"/>
    <cellStyle name="20% - Accent1 3 2 3 2 2 4 3 2 3 2" xfId="18656" xr:uid="{00000000-0005-0000-0000-000027480000}"/>
    <cellStyle name="20% - Accent1 3 2 3 2 2 4 3 2 4" xfId="18657" xr:uid="{00000000-0005-0000-0000-000028480000}"/>
    <cellStyle name="20% - Accent1 3 2 3 2 2 4 3 3" xfId="18658" xr:uid="{00000000-0005-0000-0000-000029480000}"/>
    <cellStyle name="20% - Accent1 3 2 3 2 2 4 3 3 2" xfId="18659" xr:uid="{00000000-0005-0000-0000-00002A480000}"/>
    <cellStyle name="20% - Accent1 3 2 3 2 2 4 3 3 2 2" xfId="18660" xr:uid="{00000000-0005-0000-0000-00002B480000}"/>
    <cellStyle name="20% - Accent1 3 2 3 2 2 4 3 3 2 2 2" xfId="18661" xr:uid="{00000000-0005-0000-0000-00002C480000}"/>
    <cellStyle name="20% - Accent1 3 2 3 2 2 4 3 3 2 3" xfId="18662" xr:uid="{00000000-0005-0000-0000-00002D480000}"/>
    <cellStyle name="20% - Accent1 3 2 3 2 2 4 3 3 3" xfId="18663" xr:uid="{00000000-0005-0000-0000-00002E480000}"/>
    <cellStyle name="20% - Accent1 3 2 3 2 2 4 3 3 3 2" xfId="18664" xr:uid="{00000000-0005-0000-0000-00002F480000}"/>
    <cellStyle name="20% - Accent1 3 2 3 2 2 4 3 3 4" xfId="18665" xr:uid="{00000000-0005-0000-0000-000030480000}"/>
    <cellStyle name="20% - Accent1 3 2 3 2 2 4 3 4" xfId="18666" xr:uid="{00000000-0005-0000-0000-000031480000}"/>
    <cellStyle name="20% - Accent1 3 2 3 2 2 4 3 4 2" xfId="18667" xr:uid="{00000000-0005-0000-0000-000032480000}"/>
    <cellStyle name="20% - Accent1 3 2 3 2 2 4 3 4 2 2" xfId="18668" xr:uid="{00000000-0005-0000-0000-000033480000}"/>
    <cellStyle name="20% - Accent1 3 2 3 2 2 4 3 4 2 2 2" xfId="18669" xr:uid="{00000000-0005-0000-0000-000034480000}"/>
    <cellStyle name="20% - Accent1 3 2 3 2 2 4 3 4 2 3" xfId="18670" xr:uid="{00000000-0005-0000-0000-000035480000}"/>
    <cellStyle name="20% - Accent1 3 2 3 2 2 4 3 4 3" xfId="18671" xr:uid="{00000000-0005-0000-0000-000036480000}"/>
    <cellStyle name="20% - Accent1 3 2 3 2 2 4 3 4 3 2" xfId="18672" xr:uid="{00000000-0005-0000-0000-000037480000}"/>
    <cellStyle name="20% - Accent1 3 2 3 2 2 4 3 4 4" xfId="18673" xr:uid="{00000000-0005-0000-0000-000038480000}"/>
    <cellStyle name="20% - Accent1 3 2 3 2 2 4 3 5" xfId="18674" xr:uid="{00000000-0005-0000-0000-000039480000}"/>
    <cellStyle name="20% - Accent1 3 2 3 2 2 4 3 5 2" xfId="18675" xr:uid="{00000000-0005-0000-0000-00003A480000}"/>
    <cellStyle name="20% - Accent1 3 2 3 2 2 4 3 5 2 2" xfId="18676" xr:uid="{00000000-0005-0000-0000-00003B480000}"/>
    <cellStyle name="20% - Accent1 3 2 3 2 2 4 3 5 3" xfId="18677" xr:uid="{00000000-0005-0000-0000-00003C480000}"/>
    <cellStyle name="20% - Accent1 3 2 3 2 2 4 3 6" xfId="18678" xr:uid="{00000000-0005-0000-0000-00003D480000}"/>
    <cellStyle name="20% - Accent1 3 2 3 2 2 4 3 6 2" xfId="18679" xr:uid="{00000000-0005-0000-0000-00003E480000}"/>
    <cellStyle name="20% - Accent1 3 2 3 2 2 4 3 6 2 2" xfId="18680" xr:uid="{00000000-0005-0000-0000-00003F480000}"/>
    <cellStyle name="20% - Accent1 3 2 3 2 2 4 3 6 3" xfId="18681" xr:uid="{00000000-0005-0000-0000-000040480000}"/>
    <cellStyle name="20% - Accent1 3 2 3 2 2 4 3 7" xfId="18682" xr:uid="{00000000-0005-0000-0000-000041480000}"/>
    <cellStyle name="20% - Accent1 3 2 3 2 2 4 3 7 2" xfId="18683" xr:uid="{00000000-0005-0000-0000-000042480000}"/>
    <cellStyle name="20% - Accent1 3 2 3 2 2 4 3 8" xfId="18684" xr:uid="{00000000-0005-0000-0000-000043480000}"/>
    <cellStyle name="20% - Accent1 3 2 3 2 2 4 3 8 2" xfId="18685" xr:uid="{00000000-0005-0000-0000-000044480000}"/>
    <cellStyle name="20% - Accent1 3 2 3 2 2 4 3 9" xfId="18686" xr:uid="{00000000-0005-0000-0000-000045480000}"/>
    <cellStyle name="20% - Accent1 3 2 3 2 2 4 4" xfId="18687" xr:uid="{00000000-0005-0000-0000-000046480000}"/>
    <cellStyle name="20% - Accent1 3 2 3 2 2 4 4 2" xfId="18688" xr:uid="{00000000-0005-0000-0000-000047480000}"/>
    <cellStyle name="20% - Accent1 3 2 3 2 2 4 4 2 2" xfId="18689" xr:uid="{00000000-0005-0000-0000-000048480000}"/>
    <cellStyle name="20% - Accent1 3 2 3 2 2 4 4 2 2 2" xfId="18690" xr:uid="{00000000-0005-0000-0000-000049480000}"/>
    <cellStyle name="20% - Accent1 3 2 3 2 2 4 4 2 3" xfId="18691" xr:uid="{00000000-0005-0000-0000-00004A480000}"/>
    <cellStyle name="20% - Accent1 3 2 3 2 2 4 4 3" xfId="18692" xr:uid="{00000000-0005-0000-0000-00004B480000}"/>
    <cellStyle name="20% - Accent1 3 2 3 2 2 4 4 3 2" xfId="18693" xr:uid="{00000000-0005-0000-0000-00004C480000}"/>
    <cellStyle name="20% - Accent1 3 2 3 2 2 4 4 4" xfId="18694" xr:uid="{00000000-0005-0000-0000-00004D480000}"/>
    <cellStyle name="20% - Accent1 3 2 3 2 2 4 5" xfId="18695" xr:uid="{00000000-0005-0000-0000-00004E480000}"/>
    <cellStyle name="20% - Accent1 3 2 3 2 2 4 5 2" xfId="18696" xr:uid="{00000000-0005-0000-0000-00004F480000}"/>
    <cellStyle name="20% - Accent1 3 2 3 2 2 4 5 2 2" xfId="18697" xr:uid="{00000000-0005-0000-0000-000050480000}"/>
    <cellStyle name="20% - Accent1 3 2 3 2 2 4 5 2 2 2" xfId="18698" xr:uid="{00000000-0005-0000-0000-000051480000}"/>
    <cellStyle name="20% - Accent1 3 2 3 2 2 4 5 2 3" xfId="18699" xr:uid="{00000000-0005-0000-0000-000052480000}"/>
    <cellStyle name="20% - Accent1 3 2 3 2 2 4 5 3" xfId="18700" xr:uid="{00000000-0005-0000-0000-000053480000}"/>
    <cellStyle name="20% - Accent1 3 2 3 2 2 4 5 3 2" xfId="18701" xr:uid="{00000000-0005-0000-0000-000054480000}"/>
    <cellStyle name="20% - Accent1 3 2 3 2 2 4 5 4" xfId="18702" xr:uid="{00000000-0005-0000-0000-000055480000}"/>
    <cellStyle name="20% - Accent1 3 2 3 2 2 4 6" xfId="18703" xr:uid="{00000000-0005-0000-0000-000056480000}"/>
    <cellStyle name="20% - Accent1 3 2 3 2 2 4 6 2" xfId="18704" xr:uid="{00000000-0005-0000-0000-000057480000}"/>
    <cellStyle name="20% - Accent1 3 2 3 2 2 4 6 2 2" xfId="18705" xr:uid="{00000000-0005-0000-0000-000058480000}"/>
    <cellStyle name="20% - Accent1 3 2 3 2 2 4 6 2 2 2" xfId="18706" xr:uid="{00000000-0005-0000-0000-000059480000}"/>
    <cellStyle name="20% - Accent1 3 2 3 2 2 4 6 2 3" xfId="18707" xr:uid="{00000000-0005-0000-0000-00005A480000}"/>
    <cellStyle name="20% - Accent1 3 2 3 2 2 4 6 3" xfId="18708" xr:uid="{00000000-0005-0000-0000-00005B480000}"/>
    <cellStyle name="20% - Accent1 3 2 3 2 2 4 6 3 2" xfId="18709" xr:uid="{00000000-0005-0000-0000-00005C480000}"/>
    <cellStyle name="20% - Accent1 3 2 3 2 2 4 6 4" xfId="18710" xr:uid="{00000000-0005-0000-0000-00005D480000}"/>
    <cellStyle name="20% - Accent1 3 2 3 2 2 4 7" xfId="18711" xr:uid="{00000000-0005-0000-0000-00005E480000}"/>
    <cellStyle name="20% - Accent1 3 2 3 2 2 4 7 2" xfId="18712" xr:uid="{00000000-0005-0000-0000-00005F480000}"/>
    <cellStyle name="20% - Accent1 3 2 3 2 2 4 7 2 2" xfId="18713" xr:uid="{00000000-0005-0000-0000-000060480000}"/>
    <cellStyle name="20% - Accent1 3 2 3 2 2 4 7 3" xfId="18714" xr:uid="{00000000-0005-0000-0000-000061480000}"/>
    <cellStyle name="20% - Accent1 3 2 3 2 2 4 8" xfId="18715" xr:uid="{00000000-0005-0000-0000-000062480000}"/>
    <cellStyle name="20% - Accent1 3 2 3 2 2 4 8 2" xfId="18716" xr:uid="{00000000-0005-0000-0000-000063480000}"/>
    <cellStyle name="20% - Accent1 3 2 3 2 2 4 8 2 2" xfId="18717" xr:uid="{00000000-0005-0000-0000-000064480000}"/>
    <cellStyle name="20% - Accent1 3 2 3 2 2 4 8 3" xfId="18718" xr:uid="{00000000-0005-0000-0000-000065480000}"/>
    <cellStyle name="20% - Accent1 3 2 3 2 2 4 9" xfId="18719" xr:uid="{00000000-0005-0000-0000-000066480000}"/>
    <cellStyle name="20% - Accent1 3 2 3 2 2 4 9 2" xfId="18720" xr:uid="{00000000-0005-0000-0000-000067480000}"/>
    <cellStyle name="20% - Accent1 3 2 3 2 2 5" xfId="18721" xr:uid="{00000000-0005-0000-0000-000068480000}"/>
    <cellStyle name="20% - Accent1 3 2 3 2 2 5 2" xfId="18722" xr:uid="{00000000-0005-0000-0000-000069480000}"/>
    <cellStyle name="20% - Accent1 3 2 3 2 2 5 2 2" xfId="18723" xr:uid="{00000000-0005-0000-0000-00006A480000}"/>
    <cellStyle name="20% - Accent1 3 2 3 2 2 5 2 2 2" xfId="18724" xr:uid="{00000000-0005-0000-0000-00006B480000}"/>
    <cellStyle name="20% - Accent1 3 2 3 2 2 5 2 2 2 2" xfId="18725" xr:uid="{00000000-0005-0000-0000-00006C480000}"/>
    <cellStyle name="20% - Accent1 3 2 3 2 2 5 2 2 3" xfId="18726" xr:uid="{00000000-0005-0000-0000-00006D480000}"/>
    <cellStyle name="20% - Accent1 3 2 3 2 2 5 2 3" xfId="18727" xr:uid="{00000000-0005-0000-0000-00006E480000}"/>
    <cellStyle name="20% - Accent1 3 2 3 2 2 5 2 3 2" xfId="18728" xr:uid="{00000000-0005-0000-0000-00006F480000}"/>
    <cellStyle name="20% - Accent1 3 2 3 2 2 5 2 4" xfId="18729" xr:uid="{00000000-0005-0000-0000-000070480000}"/>
    <cellStyle name="20% - Accent1 3 2 3 2 2 5 3" xfId="18730" xr:uid="{00000000-0005-0000-0000-000071480000}"/>
    <cellStyle name="20% - Accent1 3 2 3 2 2 5 3 2" xfId="18731" xr:uid="{00000000-0005-0000-0000-000072480000}"/>
    <cellStyle name="20% - Accent1 3 2 3 2 2 5 3 2 2" xfId="18732" xr:uid="{00000000-0005-0000-0000-000073480000}"/>
    <cellStyle name="20% - Accent1 3 2 3 2 2 5 3 2 2 2" xfId="18733" xr:uid="{00000000-0005-0000-0000-000074480000}"/>
    <cellStyle name="20% - Accent1 3 2 3 2 2 5 3 2 3" xfId="18734" xr:uid="{00000000-0005-0000-0000-000075480000}"/>
    <cellStyle name="20% - Accent1 3 2 3 2 2 5 3 3" xfId="18735" xr:uid="{00000000-0005-0000-0000-000076480000}"/>
    <cellStyle name="20% - Accent1 3 2 3 2 2 5 3 3 2" xfId="18736" xr:uid="{00000000-0005-0000-0000-000077480000}"/>
    <cellStyle name="20% - Accent1 3 2 3 2 2 5 3 4" xfId="18737" xr:uid="{00000000-0005-0000-0000-000078480000}"/>
    <cellStyle name="20% - Accent1 3 2 3 2 2 5 4" xfId="18738" xr:uid="{00000000-0005-0000-0000-000079480000}"/>
    <cellStyle name="20% - Accent1 3 2 3 2 2 5 4 2" xfId="18739" xr:uid="{00000000-0005-0000-0000-00007A480000}"/>
    <cellStyle name="20% - Accent1 3 2 3 2 2 5 4 2 2" xfId="18740" xr:uid="{00000000-0005-0000-0000-00007B480000}"/>
    <cellStyle name="20% - Accent1 3 2 3 2 2 5 4 2 2 2" xfId="18741" xr:uid="{00000000-0005-0000-0000-00007C480000}"/>
    <cellStyle name="20% - Accent1 3 2 3 2 2 5 4 2 3" xfId="18742" xr:uid="{00000000-0005-0000-0000-00007D480000}"/>
    <cellStyle name="20% - Accent1 3 2 3 2 2 5 4 3" xfId="18743" xr:uid="{00000000-0005-0000-0000-00007E480000}"/>
    <cellStyle name="20% - Accent1 3 2 3 2 2 5 4 3 2" xfId="18744" xr:uid="{00000000-0005-0000-0000-00007F480000}"/>
    <cellStyle name="20% - Accent1 3 2 3 2 2 5 4 4" xfId="18745" xr:uid="{00000000-0005-0000-0000-000080480000}"/>
    <cellStyle name="20% - Accent1 3 2 3 2 2 5 5" xfId="18746" xr:uid="{00000000-0005-0000-0000-000081480000}"/>
    <cellStyle name="20% - Accent1 3 2 3 2 2 5 5 2" xfId="18747" xr:uid="{00000000-0005-0000-0000-000082480000}"/>
    <cellStyle name="20% - Accent1 3 2 3 2 2 5 5 2 2" xfId="18748" xr:uid="{00000000-0005-0000-0000-000083480000}"/>
    <cellStyle name="20% - Accent1 3 2 3 2 2 5 5 3" xfId="18749" xr:uid="{00000000-0005-0000-0000-000084480000}"/>
    <cellStyle name="20% - Accent1 3 2 3 2 2 5 6" xfId="18750" xr:uid="{00000000-0005-0000-0000-000085480000}"/>
    <cellStyle name="20% - Accent1 3 2 3 2 2 5 6 2" xfId="18751" xr:uid="{00000000-0005-0000-0000-000086480000}"/>
    <cellStyle name="20% - Accent1 3 2 3 2 2 5 6 2 2" xfId="18752" xr:uid="{00000000-0005-0000-0000-000087480000}"/>
    <cellStyle name="20% - Accent1 3 2 3 2 2 5 6 3" xfId="18753" xr:uid="{00000000-0005-0000-0000-000088480000}"/>
    <cellStyle name="20% - Accent1 3 2 3 2 2 5 7" xfId="18754" xr:uid="{00000000-0005-0000-0000-000089480000}"/>
    <cellStyle name="20% - Accent1 3 2 3 2 2 5 7 2" xfId="18755" xr:uid="{00000000-0005-0000-0000-00008A480000}"/>
    <cellStyle name="20% - Accent1 3 2 3 2 2 5 8" xfId="18756" xr:uid="{00000000-0005-0000-0000-00008B480000}"/>
    <cellStyle name="20% - Accent1 3 2 3 2 2 5 8 2" xfId="18757" xr:uid="{00000000-0005-0000-0000-00008C480000}"/>
    <cellStyle name="20% - Accent1 3 2 3 2 2 5 9" xfId="18758" xr:uid="{00000000-0005-0000-0000-00008D480000}"/>
    <cellStyle name="20% - Accent1 3 2 3 2 2 6" xfId="18759" xr:uid="{00000000-0005-0000-0000-00008E480000}"/>
    <cellStyle name="20% - Accent1 3 2 3 2 2 6 2" xfId="18760" xr:uid="{00000000-0005-0000-0000-00008F480000}"/>
    <cellStyle name="20% - Accent1 3 2 3 2 2 6 2 2" xfId="18761" xr:uid="{00000000-0005-0000-0000-000090480000}"/>
    <cellStyle name="20% - Accent1 3 2 3 2 2 6 2 2 2" xfId="18762" xr:uid="{00000000-0005-0000-0000-000091480000}"/>
    <cellStyle name="20% - Accent1 3 2 3 2 2 6 2 2 2 2" xfId="18763" xr:uid="{00000000-0005-0000-0000-000092480000}"/>
    <cellStyle name="20% - Accent1 3 2 3 2 2 6 2 2 3" xfId="18764" xr:uid="{00000000-0005-0000-0000-000093480000}"/>
    <cellStyle name="20% - Accent1 3 2 3 2 2 6 2 3" xfId="18765" xr:uid="{00000000-0005-0000-0000-000094480000}"/>
    <cellStyle name="20% - Accent1 3 2 3 2 2 6 2 3 2" xfId="18766" xr:uid="{00000000-0005-0000-0000-000095480000}"/>
    <cellStyle name="20% - Accent1 3 2 3 2 2 6 2 4" xfId="18767" xr:uid="{00000000-0005-0000-0000-000096480000}"/>
    <cellStyle name="20% - Accent1 3 2 3 2 2 6 3" xfId="18768" xr:uid="{00000000-0005-0000-0000-000097480000}"/>
    <cellStyle name="20% - Accent1 3 2 3 2 2 6 3 2" xfId="18769" xr:uid="{00000000-0005-0000-0000-000098480000}"/>
    <cellStyle name="20% - Accent1 3 2 3 2 2 6 3 2 2" xfId="18770" xr:uid="{00000000-0005-0000-0000-000099480000}"/>
    <cellStyle name="20% - Accent1 3 2 3 2 2 6 3 2 2 2" xfId="18771" xr:uid="{00000000-0005-0000-0000-00009A480000}"/>
    <cellStyle name="20% - Accent1 3 2 3 2 2 6 3 2 3" xfId="18772" xr:uid="{00000000-0005-0000-0000-00009B480000}"/>
    <cellStyle name="20% - Accent1 3 2 3 2 2 6 3 3" xfId="18773" xr:uid="{00000000-0005-0000-0000-00009C480000}"/>
    <cellStyle name="20% - Accent1 3 2 3 2 2 6 3 3 2" xfId="18774" xr:uid="{00000000-0005-0000-0000-00009D480000}"/>
    <cellStyle name="20% - Accent1 3 2 3 2 2 6 3 4" xfId="18775" xr:uid="{00000000-0005-0000-0000-00009E480000}"/>
    <cellStyle name="20% - Accent1 3 2 3 2 2 6 4" xfId="18776" xr:uid="{00000000-0005-0000-0000-00009F480000}"/>
    <cellStyle name="20% - Accent1 3 2 3 2 2 6 4 2" xfId="18777" xr:uid="{00000000-0005-0000-0000-0000A0480000}"/>
    <cellStyle name="20% - Accent1 3 2 3 2 2 6 4 2 2" xfId="18778" xr:uid="{00000000-0005-0000-0000-0000A1480000}"/>
    <cellStyle name="20% - Accent1 3 2 3 2 2 6 4 2 2 2" xfId="18779" xr:uid="{00000000-0005-0000-0000-0000A2480000}"/>
    <cellStyle name="20% - Accent1 3 2 3 2 2 6 4 2 3" xfId="18780" xr:uid="{00000000-0005-0000-0000-0000A3480000}"/>
    <cellStyle name="20% - Accent1 3 2 3 2 2 6 4 3" xfId="18781" xr:uid="{00000000-0005-0000-0000-0000A4480000}"/>
    <cellStyle name="20% - Accent1 3 2 3 2 2 6 4 3 2" xfId="18782" xr:uid="{00000000-0005-0000-0000-0000A5480000}"/>
    <cellStyle name="20% - Accent1 3 2 3 2 2 6 4 4" xfId="18783" xr:uid="{00000000-0005-0000-0000-0000A6480000}"/>
    <cellStyle name="20% - Accent1 3 2 3 2 2 6 5" xfId="18784" xr:uid="{00000000-0005-0000-0000-0000A7480000}"/>
    <cellStyle name="20% - Accent1 3 2 3 2 2 6 5 2" xfId="18785" xr:uid="{00000000-0005-0000-0000-0000A8480000}"/>
    <cellStyle name="20% - Accent1 3 2 3 2 2 6 5 2 2" xfId="18786" xr:uid="{00000000-0005-0000-0000-0000A9480000}"/>
    <cellStyle name="20% - Accent1 3 2 3 2 2 6 5 3" xfId="18787" xr:uid="{00000000-0005-0000-0000-0000AA480000}"/>
    <cellStyle name="20% - Accent1 3 2 3 2 2 6 6" xfId="18788" xr:uid="{00000000-0005-0000-0000-0000AB480000}"/>
    <cellStyle name="20% - Accent1 3 2 3 2 2 6 6 2" xfId="18789" xr:uid="{00000000-0005-0000-0000-0000AC480000}"/>
    <cellStyle name="20% - Accent1 3 2 3 2 2 6 6 2 2" xfId="18790" xr:uid="{00000000-0005-0000-0000-0000AD480000}"/>
    <cellStyle name="20% - Accent1 3 2 3 2 2 6 6 3" xfId="18791" xr:uid="{00000000-0005-0000-0000-0000AE480000}"/>
    <cellStyle name="20% - Accent1 3 2 3 2 2 6 7" xfId="18792" xr:uid="{00000000-0005-0000-0000-0000AF480000}"/>
    <cellStyle name="20% - Accent1 3 2 3 2 2 6 7 2" xfId="18793" xr:uid="{00000000-0005-0000-0000-0000B0480000}"/>
    <cellStyle name="20% - Accent1 3 2 3 2 2 6 8" xfId="18794" xr:uid="{00000000-0005-0000-0000-0000B1480000}"/>
    <cellStyle name="20% - Accent1 3 2 3 2 2 6 8 2" xfId="18795" xr:uid="{00000000-0005-0000-0000-0000B2480000}"/>
    <cellStyle name="20% - Accent1 3 2 3 2 2 6 9" xfId="18796" xr:uid="{00000000-0005-0000-0000-0000B3480000}"/>
    <cellStyle name="20% - Accent1 3 2 3 2 2 7" xfId="18797" xr:uid="{00000000-0005-0000-0000-0000B4480000}"/>
    <cellStyle name="20% - Accent1 3 2 3 2 2 7 2" xfId="18798" xr:uid="{00000000-0005-0000-0000-0000B5480000}"/>
    <cellStyle name="20% - Accent1 3 2 3 2 2 7 2 2" xfId="18799" xr:uid="{00000000-0005-0000-0000-0000B6480000}"/>
    <cellStyle name="20% - Accent1 3 2 3 2 2 7 2 2 2" xfId="18800" xr:uid="{00000000-0005-0000-0000-0000B7480000}"/>
    <cellStyle name="20% - Accent1 3 2 3 2 2 7 2 3" xfId="18801" xr:uid="{00000000-0005-0000-0000-0000B8480000}"/>
    <cellStyle name="20% - Accent1 3 2 3 2 2 7 3" xfId="18802" xr:uid="{00000000-0005-0000-0000-0000B9480000}"/>
    <cellStyle name="20% - Accent1 3 2 3 2 2 7 3 2" xfId="18803" xr:uid="{00000000-0005-0000-0000-0000BA480000}"/>
    <cellStyle name="20% - Accent1 3 2 3 2 2 7 4" xfId="18804" xr:uid="{00000000-0005-0000-0000-0000BB480000}"/>
    <cellStyle name="20% - Accent1 3 2 3 2 2 8" xfId="18805" xr:uid="{00000000-0005-0000-0000-0000BC480000}"/>
    <cellStyle name="20% - Accent1 3 2 3 2 2 8 2" xfId="18806" xr:uid="{00000000-0005-0000-0000-0000BD480000}"/>
    <cellStyle name="20% - Accent1 3 2 3 2 2 8 2 2" xfId="18807" xr:uid="{00000000-0005-0000-0000-0000BE480000}"/>
    <cellStyle name="20% - Accent1 3 2 3 2 2 8 2 2 2" xfId="18808" xr:uid="{00000000-0005-0000-0000-0000BF480000}"/>
    <cellStyle name="20% - Accent1 3 2 3 2 2 8 2 3" xfId="18809" xr:uid="{00000000-0005-0000-0000-0000C0480000}"/>
    <cellStyle name="20% - Accent1 3 2 3 2 2 8 3" xfId="18810" xr:uid="{00000000-0005-0000-0000-0000C1480000}"/>
    <cellStyle name="20% - Accent1 3 2 3 2 2 8 3 2" xfId="18811" xr:uid="{00000000-0005-0000-0000-0000C2480000}"/>
    <cellStyle name="20% - Accent1 3 2 3 2 2 8 4" xfId="18812" xr:uid="{00000000-0005-0000-0000-0000C3480000}"/>
    <cellStyle name="20% - Accent1 3 2 3 2 2 9" xfId="18813" xr:uid="{00000000-0005-0000-0000-0000C4480000}"/>
    <cellStyle name="20% - Accent1 3 2 3 2 2 9 2" xfId="18814" xr:uid="{00000000-0005-0000-0000-0000C5480000}"/>
    <cellStyle name="20% - Accent1 3 2 3 2 2 9 2 2" xfId="18815" xr:uid="{00000000-0005-0000-0000-0000C6480000}"/>
    <cellStyle name="20% - Accent1 3 2 3 2 2 9 2 2 2" xfId="18816" xr:uid="{00000000-0005-0000-0000-0000C7480000}"/>
    <cellStyle name="20% - Accent1 3 2 3 2 2 9 2 3" xfId="18817" xr:uid="{00000000-0005-0000-0000-0000C8480000}"/>
    <cellStyle name="20% - Accent1 3 2 3 2 2 9 3" xfId="18818" xr:uid="{00000000-0005-0000-0000-0000C9480000}"/>
    <cellStyle name="20% - Accent1 3 2 3 2 2 9 3 2" xfId="18819" xr:uid="{00000000-0005-0000-0000-0000CA480000}"/>
    <cellStyle name="20% - Accent1 3 2 3 2 2 9 4" xfId="18820" xr:uid="{00000000-0005-0000-0000-0000CB480000}"/>
    <cellStyle name="20% - Accent1 3 2 3 2 3" xfId="18821" xr:uid="{00000000-0005-0000-0000-0000CC480000}"/>
    <cellStyle name="20% - Accent1 3 2 3 2 3 10" xfId="18822" xr:uid="{00000000-0005-0000-0000-0000CD480000}"/>
    <cellStyle name="20% - Accent1 3 2 3 2 3 10 2" xfId="18823" xr:uid="{00000000-0005-0000-0000-0000CE480000}"/>
    <cellStyle name="20% - Accent1 3 2 3 2 3 11" xfId="18824" xr:uid="{00000000-0005-0000-0000-0000CF480000}"/>
    <cellStyle name="20% - Accent1 3 2 3 2 3 2" xfId="18825" xr:uid="{00000000-0005-0000-0000-0000D0480000}"/>
    <cellStyle name="20% - Accent1 3 2 3 2 3 2 2" xfId="18826" xr:uid="{00000000-0005-0000-0000-0000D1480000}"/>
    <cellStyle name="20% - Accent1 3 2 3 2 3 2 2 2" xfId="18827" xr:uid="{00000000-0005-0000-0000-0000D2480000}"/>
    <cellStyle name="20% - Accent1 3 2 3 2 3 2 2 2 2" xfId="18828" xr:uid="{00000000-0005-0000-0000-0000D3480000}"/>
    <cellStyle name="20% - Accent1 3 2 3 2 3 2 2 2 2 2" xfId="18829" xr:uid="{00000000-0005-0000-0000-0000D4480000}"/>
    <cellStyle name="20% - Accent1 3 2 3 2 3 2 2 2 3" xfId="18830" xr:uid="{00000000-0005-0000-0000-0000D5480000}"/>
    <cellStyle name="20% - Accent1 3 2 3 2 3 2 2 3" xfId="18831" xr:uid="{00000000-0005-0000-0000-0000D6480000}"/>
    <cellStyle name="20% - Accent1 3 2 3 2 3 2 2 3 2" xfId="18832" xr:uid="{00000000-0005-0000-0000-0000D7480000}"/>
    <cellStyle name="20% - Accent1 3 2 3 2 3 2 2 4" xfId="18833" xr:uid="{00000000-0005-0000-0000-0000D8480000}"/>
    <cellStyle name="20% - Accent1 3 2 3 2 3 2 3" xfId="18834" xr:uid="{00000000-0005-0000-0000-0000D9480000}"/>
    <cellStyle name="20% - Accent1 3 2 3 2 3 2 3 2" xfId="18835" xr:uid="{00000000-0005-0000-0000-0000DA480000}"/>
    <cellStyle name="20% - Accent1 3 2 3 2 3 2 3 2 2" xfId="18836" xr:uid="{00000000-0005-0000-0000-0000DB480000}"/>
    <cellStyle name="20% - Accent1 3 2 3 2 3 2 3 2 2 2" xfId="18837" xr:uid="{00000000-0005-0000-0000-0000DC480000}"/>
    <cellStyle name="20% - Accent1 3 2 3 2 3 2 3 2 3" xfId="18838" xr:uid="{00000000-0005-0000-0000-0000DD480000}"/>
    <cellStyle name="20% - Accent1 3 2 3 2 3 2 3 3" xfId="18839" xr:uid="{00000000-0005-0000-0000-0000DE480000}"/>
    <cellStyle name="20% - Accent1 3 2 3 2 3 2 3 3 2" xfId="18840" xr:uid="{00000000-0005-0000-0000-0000DF480000}"/>
    <cellStyle name="20% - Accent1 3 2 3 2 3 2 3 4" xfId="18841" xr:uid="{00000000-0005-0000-0000-0000E0480000}"/>
    <cellStyle name="20% - Accent1 3 2 3 2 3 2 4" xfId="18842" xr:uid="{00000000-0005-0000-0000-0000E1480000}"/>
    <cellStyle name="20% - Accent1 3 2 3 2 3 2 4 2" xfId="18843" xr:uid="{00000000-0005-0000-0000-0000E2480000}"/>
    <cellStyle name="20% - Accent1 3 2 3 2 3 2 4 2 2" xfId="18844" xr:uid="{00000000-0005-0000-0000-0000E3480000}"/>
    <cellStyle name="20% - Accent1 3 2 3 2 3 2 4 2 2 2" xfId="18845" xr:uid="{00000000-0005-0000-0000-0000E4480000}"/>
    <cellStyle name="20% - Accent1 3 2 3 2 3 2 4 2 3" xfId="18846" xr:uid="{00000000-0005-0000-0000-0000E5480000}"/>
    <cellStyle name="20% - Accent1 3 2 3 2 3 2 4 3" xfId="18847" xr:uid="{00000000-0005-0000-0000-0000E6480000}"/>
    <cellStyle name="20% - Accent1 3 2 3 2 3 2 4 3 2" xfId="18848" xr:uid="{00000000-0005-0000-0000-0000E7480000}"/>
    <cellStyle name="20% - Accent1 3 2 3 2 3 2 4 4" xfId="18849" xr:uid="{00000000-0005-0000-0000-0000E8480000}"/>
    <cellStyle name="20% - Accent1 3 2 3 2 3 2 5" xfId="18850" xr:uid="{00000000-0005-0000-0000-0000E9480000}"/>
    <cellStyle name="20% - Accent1 3 2 3 2 3 2 5 2" xfId="18851" xr:uid="{00000000-0005-0000-0000-0000EA480000}"/>
    <cellStyle name="20% - Accent1 3 2 3 2 3 2 5 2 2" xfId="18852" xr:uid="{00000000-0005-0000-0000-0000EB480000}"/>
    <cellStyle name="20% - Accent1 3 2 3 2 3 2 5 3" xfId="18853" xr:uid="{00000000-0005-0000-0000-0000EC480000}"/>
    <cellStyle name="20% - Accent1 3 2 3 2 3 2 6" xfId="18854" xr:uid="{00000000-0005-0000-0000-0000ED480000}"/>
    <cellStyle name="20% - Accent1 3 2 3 2 3 2 6 2" xfId="18855" xr:uid="{00000000-0005-0000-0000-0000EE480000}"/>
    <cellStyle name="20% - Accent1 3 2 3 2 3 2 6 2 2" xfId="18856" xr:uid="{00000000-0005-0000-0000-0000EF480000}"/>
    <cellStyle name="20% - Accent1 3 2 3 2 3 2 6 3" xfId="18857" xr:uid="{00000000-0005-0000-0000-0000F0480000}"/>
    <cellStyle name="20% - Accent1 3 2 3 2 3 2 7" xfId="18858" xr:uid="{00000000-0005-0000-0000-0000F1480000}"/>
    <cellStyle name="20% - Accent1 3 2 3 2 3 2 7 2" xfId="18859" xr:uid="{00000000-0005-0000-0000-0000F2480000}"/>
    <cellStyle name="20% - Accent1 3 2 3 2 3 2 8" xfId="18860" xr:uid="{00000000-0005-0000-0000-0000F3480000}"/>
    <cellStyle name="20% - Accent1 3 2 3 2 3 2 8 2" xfId="18861" xr:uid="{00000000-0005-0000-0000-0000F4480000}"/>
    <cellStyle name="20% - Accent1 3 2 3 2 3 2 9" xfId="18862" xr:uid="{00000000-0005-0000-0000-0000F5480000}"/>
    <cellStyle name="20% - Accent1 3 2 3 2 3 3" xfId="18863" xr:uid="{00000000-0005-0000-0000-0000F6480000}"/>
    <cellStyle name="20% - Accent1 3 2 3 2 3 3 2" xfId="18864" xr:uid="{00000000-0005-0000-0000-0000F7480000}"/>
    <cellStyle name="20% - Accent1 3 2 3 2 3 3 2 2" xfId="18865" xr:uid="{00000000-0005-0000-0000-0000F8480000}"/>
    <cellStyle name="20% - Accent1 3 2 3 2 3 3 2 2 2" xfId="18866" xr:uid="{00000000-0005-0000-0000-0000F9480000}"/>
    <cellStyle name="20% - Accent1 3 2 3 2 3 3 2 2 2 2" xfId="18867" xr:uid="{00000000-0005-0000-0000-0000FA480000}"/>
    <cellStyle name="20% - Accent1 3 2 3 2 3 3 2 2 3" xfId="18868" xr:uid="{00000000-0005-0000-0000-0000FB480000}"/>
    <cellStyle name="20% - Accent1 3 2 3 2 3 3 2 3" xfId="18869" xr:uid="{00000000-0005-0000-0000-0000FC480000}"/>
    <cellStyle name="20% - Accent1 3 2 3 2 3 3 2 3 2" xfId="18870" xr:uid="{00000000-0005-0000-0000-0000FD480000}"/>
    <cellStyle name="20% - Accent1 3 2 3 2 3 3 2 4" xfId="18871" xr:uid="{00000000-0005-0000-0000-0000FE480000}"/>
    <cellStyle name="20% - Accent1 3 2 3 2 3 3 3" xfId="18872" xr:uid="{00000000-0005-0000-0000-0000FF480000}"/>
    <cellStyle name="20% - Accent1 3 2 3 2 3 3 3 2" xfId="18873" xr:uid="{00000000-0005-0000-0000-000000490000}"/>
    <cellStyle name="20% - Accent1 3 2 3 2 3 3 3 2 2" xfId="18874" xr:uid="{00000000-0005-0000-0000-000001490000}"/>
    <cellStyle name="20% - Accent1 3 2 3 2 3 3 3 2 2 2" xfId="18875" xr:uid="{00000000-0005-0000-0000-000002490000}"/>
    <cellStyle name="20% - Accent1 3 2 3 2 3 3 3 2 3" xfId="18876" xr:uid="{00000000-0005-0000-0000-000003490000}"/>
    <cellStyle name="20% - Accent1 3 2 3 2 3 3 3 3" xfId="18877" xr:uid="{00000000-0005-0000-0000-000004490000}"/>
    <cellStyle name="20% - Accent1 3 2 3 2 3 3 3 3 2" xfId="18878" xr:uid="{00000000-0005-0000-0000-000005490000}"/>
    <cellStyle name="20% - Accent1 3 2 3 2 3 3 3 4" xfId="18879" xr:uid="{00000000-0005-0000-0000-000006490000}"/>
    <cellStyle name="20% - Accent1 3 2 3 2 3 3 4" xfId="18880" xr:uid="{00000000-0005-0000-0000-000007490000}"/>
    <cellStyle name="20% - Accent1 3 2 3 2 3 3 4 2" xfId="18881" xr:uid="{00000000-0005-0000-0000-000008490000}"/>
    <cellStyle name="20% - Accent1 3 2 3 2 3 3 4 2 2" xfId="18882" xr:uid="{00000000-0005-0000-0000-000009490000}"/>
    <cellStyle name="20% - Accent1 3 2 3 2 3 3 4 2 2 2" xfId="18883" xr:uid="{00000000-0005-0000-0000-00000A490000}"/>
    <cellStyle name="20% - Accent1 3 2 3 2 3 3 4 2 3" xfId="18884" xr:uid="{00000000-0005-0000-0000-00000B490000}"/>
    <cellStyle name="20% - Accent1 3 2 3 2 3 3 4 3" xfId="18885" xr:uid="{00000000-0005-0000-0000-00000C490000}"/>
    <cellStyle name="20% - Accent1 3 2 3 2 3 3 4 3 2" xfId="18886" xr:uid="{00000000-0005-0000-0000-00000D490000}"/>
    <cellStyle name="20% - Accent1 3 2 3 2 3 3 4 4" xfId="18887" xr:uid="{00000000-0005-0000-0000-00000E490000}"/>
    <cellStyle name="20% - Accent1 3 2 3 2 3 3 5" xfId="18888" xr:uid="{00000000-0005-0000-0000-00000F490000}"/>
    <cellStyle name="20% - Accent1 3 2 3 2 3 3 5 2" xfId="18889" xr:uid="{00000000-0005-0000-0000-000010490000}"/>
    <cellStyle name="20% - Accent1 3 2 3 2 3 3 5 2 2" xfId="18890" xr:uid="{00000000-0005-0000-0000-000011490000}"/>
    <cellStyle name="20% - Accent1 3 2 3 2 3 3 5 3" xfId="18891" xr:uid="{00000000-0005-0000-0000-000012490000}"/>
    <cellStyle name="20% - Accent1 3 2 3 2 3 3 6" xfId="18892" xr:uid="{00000000-0005-0000-0000-000013490000}"/>
    <cellStyle name="20% - Accent1 3 2 3 2 3 3 6 2" xfId="18893" xr:uid="{00000000-0005-0000-0000-000014490000}"/>
    <cellStyle name="20% - Accent1 3 2 3 2 3 3 6 2 2" xfId="18894" xr:uid="{00000000-0005-0000-0000-000015490000}"/>
    <cellStyle name="20% - Accent1 3 2 3 2 3 3 6 3" xfId="18895" xr:uid="{00000000-0005-0000-0000-000016490000}"/>
    <cellStyle name="20% - Accent1 3 2 3 2 3 3 7" xfId="18896" xr:uid="{00000000-0005-0000-0000-000017490000}"/>
    <cellStyle name="20% - Accent1 3 2 3 2 3 3 7 2" xfId="18897" xr:uid="{00000000-0005-0000-0000-000018490000}"/>
    <cellStyle name="20% - Accent1 3 2 3 2 3 3 8" xfId="18898" xr:uid="{00000000-0005-0000-0000-000019490000}"/>
    <cellStyle name="20% - Accent1 3 2 3 2 3 3 8 2" xfId="18899" xr:uid="{00000000-0005-0000-0000-00001A490000}"/>
    <cellStyle name="20% - Accent1 3 2 3 2 3 3 9" xfId="18900" xr:uid="{00000000-0005-0000-0000-00001B490000}"/>
    <cellStyle name="20% - Accent1 3 2 3 2 3 4" xfId="18901" xr:uid="{00000000-0005-0000-0000-00001C490000}"/>
    <cellStyle name="20% - Accent1 3 2 3 2 3 4 2" xfId="18902" xr:uid="{00000000-0005-0000-0000-00001D490000}"/>
    <cellStyle name="20% - Accent1 3 2 3 2 3 4 2 2" xfId="18903" xr:uid="{00000000-0005-0000-0000-00001E490000}"/>
    <cellStyle name="20% - Accent1 3 2 3 2 3 4 2 2 2" xfId="18904" xr:uid="{00000000-0005-0000-0000-00001F490000}"/>
    <cellStyle name="20% - Accent1 3 2 3 2 3 4 2 3" xfId="18905" xr:uid="{00000000-0005-0000-0000-000020490000}"/>
    <cellStyle name="20% - Accent1 3 2 3 2 3 4 3" xfId="18906" xr:uid="{00000000-0005-0000-0000-000021490000}"/>
    <cellStyle name="20% - Accent1 3 2 3 2 3 4 3 2" xfId="18907" xr:uid="{00000000-0005-0000-0000-000022490000}"/>
    <cellStyle name="20% - Accent1 3 2 3 2 3 4 4" xfId="18908" xr:uid="{00000000-0005-0000-0000-000023490000}"/>
    <cellStyle name="20% - Accent1 3 2 3 2 3 5" xfId="18909" xr:uid="{00000000-0005-0000-0000-000024490000}"/>
    <cellStyle name="20% - Accent1 3 2 3 2 3 5 2" xfId="18910" xr:uid="{00000000-0005-0000-0000-000025490000}"/>
    <cellStyle name="20% - Accent1 3 2 3 2 3 5 2 2" xfId="18911" xr:uid="{00000000-0005-0000-0000-000026490000}"/>
    <cellStyle name="20% - Accent1 3 2 3 2 3 5 2 2 2" xfId="18912" xr:uid="{00000000-0005-0000-0000-000027490000}"/>
    <cellStyle name="20% - Accent1 3 2 3 2 3 5 2 3" xfId="18913" xr:uid="{00000000-0005-0000-0000-000028490000}"/>
    <cellStyle name="20% - Accent1 3 2 3 2 3 5 3" xfId="18914" xr:uid="{00000000-0005-0000-0000-000029490000}"/>
    <cellStyle name="20% - Accent1 3 2 3 2 3 5 3 2" xfId="18915" xr:uid="{00000000-0005-0000-0000-00002A490000}"/>
    <cellStyle name="20% - Accent1 3 2 3 2 3 5 4" xfId="18916" xr:uid="{00000000-0005-0000-0000-00002B490000}"/>
    <cellStyle name="20% - Accent1 3 2 3 2 3 6" xfId="18917" xr:uid="{00000000-0005-0000-0000-00002C490000}"/>
    <cellStyle name="20% - Accent1 3 2 3 2 3 6 2" xfId="18918" xr:uid="{00000000-0005-0000-0000-00002D490000}"/>
    <cellStyle name="20% - Accent1 3 2 3 2 3 6 2 2" xfId="18919" xr:uid="{00000000-0005-0000-0000-00002E490000}"/>
    <cellStyle name="20% - Accent1 3 2 3 2 3 6 2 2 2" xfId="18920" xr:uid="{00000000-0005-0000-0000-00002F490000}"/>
    <cellStyle name="20% - Accent1 3 2 3 2 3 6 2 3" xfId="18921" xr:uid="{00000000-0005-0000-0000-000030490000}"/>
    <cellStyle name="20% - Accent1 3 2 3 2 3 6 3" xfId="18922" xr:uid="{00000000-0005-0000-0000-000031490000}"/>
    <cellStyle name="20% - Accent1 3 2 3 2 3 6 3 2" xfId="18923" xr:uid="{00000000-0005-0000-0000-000032490000}"/>
    <cellStyle name="20% - Accent1 3 2 3 2 3 6 4" xfId="18924" xr:uid="{00000000-0005-0000-0000-000033490000}"/>
    <cellStyle name="20% - Accent1 3 2 3 2 3 7" xfId="18925" xr:uid="{00000000-0005-0000-0000-000034490000}"/>
    <cellStyle name="20% - Accent1 3 2 3 2 3 7 2" xfId="18926" xr:uid="{00000000-0005-0000-0000-000035490000}"/>
    <cellStyle name="20% - Accent1 3 2 3 2 3 7 2 2" xfId="18927" xr:uid="{00000000-0005-0000-0000-000036490000}"/>
    <cellStyle name="20% - Accent1 3 2 3 2 3 7 3" xfId="18928" xr:uid="{00000000-0005-0000-0000-000037490000}"/>
    <cellStyle name="20% - Accent1 3 2 3 2 3 8" xfId="18929" xr:uid="{00000000-0005-0000-0000-000038490000}"/>
    <cellStyle name="20% - Accent1 3 2 3 2 3 8 2" xfId="18930" xr:uid="{00000000-0005-0000-0000-000039490000}"/>
    <cellStyle name="20% - Accent1 3 2 3 2 3 8 2 2" xfId="18931" xr:uid="{00000000-0005-0000-0000-00003A490000}"/>
    <cellStyle name="20% - Accent1 3 2 3 2 3 8 3" xfId="18932" xr:uid="{00000000-0005-0000-0000-00003B490000}"/>
    <cellStyle name="20% - Accent1 3 2 3 2 3 9" xfId="18933" xr:uid="{00000000-0005-0000-0000-00003C490000}"/>
    <cellStyle name="20% - Accent1 3 2 3 2 3 9 2" xfId="18934" xr:uid="{00000000-0005-0000-0000-00003D490000}"/>
    <cellStyle name="20% - Accent1 3 2 3 2 4" xfId="18935" xr:uid="{00000000-0005-0000-0000-00003E490000}"/>
    <cellStyle name="20% - Accent1 3 2 3 2 4 10" xfId="18936" xr:uid="{00000000-0005-0000-0000-00003F490000}"/>
    <cellStyle name="20% - Accent1 3 2 3 2 4 10 2" xfId="18937" xr:uid="{00000000-0005-0000-0000-000040490000}"/>
    <cellStyle name="20% - Accent1 3 2 3 2 4 11" xfId="18938" xr:uid="{00000000-0005-0000-0000-000041490000}"/>
    <cellStyle name="20% - Accent1 3 2 3 2 4 2" xfId="18939" xr:uid="{00000000-0005-0000-0000-000042490000}"/>
    <cellStyle name="20% - Accent1 3 2 3 2 4 2 2" xfId="18940" xr:uid="{00000000-0005-0000-0000-000043490000}"/>
    <cellStyle name="20% - Accent1 3 2 3 2 4 2 2 2" xfId="18941" xr:uid="{00000000-0005-0000-0000-000044490000}"/>
    <cellStyle name="20% - Accent1 3 2 3 2 4 2 2 2 2" xfId="18942" xr:uid="{00000000-0005-0000-0000-000045490000}"/>
    <cellStyle name="20% - Accent1 3 2 3 2 4 2 2 2 2 2" xfId="18943" xr:uid="{00000000-0005-0000-0000-000046490000}"/>
    <cellStyle name="20% - Accent1 3 2 3 2 4 2 2 2 3" xfId="18944" xr:uid="{00000000-0005-0000-0000-000047490000}"/>
    <cellStyle name="20% - Accent1 3 2 3 2 4 2 2 3" xfId="18945" xr:uid="{00000000-0005-0000-0000-000048490000}"/>
    <cellStyle name="20% - Accent1 3 2 3 2 4 2 2 3 2" xfId="18946" xr:uid="{00000000-0005-0000-0000-000049490000}"/>
    <cellStyle name="20% - Accent1 3 2 3 2 4 2 2 4" xfId="18947" xr:uid="{00000000-0005-0000-0000-00004A490000}"/>
    <cellStyle name="20% - Accent1 3 2 3 2 4 2 3" xfId="18948" xr:uid="{00000000-0005-0000-0000-00004B490000}"/>
    <cellStyle name="20% - Accent1 3 2 3 2 4 2 3 2" xfId="18949" xr:uid="{00000000-0005-0000-0000-00004C490000}"/>
    <cellStyle name="20% - Accent1 3 2 3 2 4 2 3 2 2" xfId="18950" xr:uid="{00000000-0005-0000-0000-00004D490000}"/>
    <cellStyle name="20% - Accent1 3 2 3 2 4 2 3 2 2 2" xfId="18951" xr:uid="{00000000-0005-0000-0000-00004E490000}"/>
    <cellStyle name="20% - Accent1 3 2 3 2 4 2 3 2 3" xfId="18952" xr:uid="{00000000-0005-0000-0000-00004F490000}"/>
    <cellStyle name="20% - Accent1 3 2 3 2 4 2 3 3" xfId="18953" xr:uid="{00000000-0005-0000-0000-000050490000}"/>
    <cellStyle name="20% - Accent1 3 2 3 2 4 2 3 3 2" xfId="18954" xr:uid="{00000000-0005-0000-0000-000051490000}"/>
    <cellStyle name="20% - Accent1 3 2 3 2 4 2 3 4" xfId="18955" xr:uid="{00000000-0005-0000-0000-000052490000}"/>
    <cellStyle name="20% - Accent1 3 2 3 2 4 2 4" xfId="18956" xr:uid="{00000000-0005-0000-0000-000053490000}"/>
    <cellStyle name="20% - Accent1 3 2 3 2 4 2 4 2" xfId="18957" xr:uid="{00000000-0005-0000-0000-000054490000}"/>
    <cellStyle name="20% - Accent1 3 2 3 2 4 2 4 2 2" xfId="18958" xr:uid="{00000000-0005-0000-0000-000055490000}"/>
    <cellStyle name="20% - Accent1 3 2 3 2 4 2 4 2 2 2" xfId="18959" xr:uid="{00000000-0005-0000-0000-000056490000}"/>
    <cellStyle name="20% - Accent1 3 2 3 2 4 2 4 2 3" xfId="18960" xr:uid="{00000000-0005-0000-0000-000057490000}"/>
    <cellStyle name="20% - Accent1 3 2 3 2 4 2 4 3" xfId="18961" xr:uid="{00000000-0005-0000-0000-000058490000}"/>
    <cellStyle name="20% - Accent1 3 2 3 2 4 2 4 3 2" xfId="18962" xr:uid="{00000000-0005-0000-0000-000059490000}"/>
    <cellStyle name="20% - Accent1 3 2 3 2 4 2 4 4" xfId="18963" xr:uid="{00000000-0005-0000-0000-00005A490000}"/>
    <cellStyle name="20% - Accent1 3 2 3 2 4 2 5" xfId="18964" xr:uid="{00000000-0005-0000-0000-00005B490000}"/>
    <cellStyle name="20% - Accent1 3 2 3 2 4 2 5 2" xfId="18965" xr:uid="{00000000-0005-0000-0000-00005C490000}"/>
    <cellStyle name="20% - Accent1 3 2 3 2 4 2 5 2 2" xfId="18966" xr:uid="{00000000-0005-0000-0000-00005D490000}"/>
    <cellStyle name="20% - Accent1 3 2 3 2 4 2 5 3" xfId="18967" xr:uid="{00000000-0005-0000-0000-00005E490000}"/>
    <cellStyle name="20% - Accent1 3 2 3 2 4 2 6" xfId="18968" xr:uid="{00000000-0005-0000-0000-00005F490000}"/>
    <cellStyle name="20% - Accent1 3 2 3 2 4 2 6 2" xfId="18969" xr:uid="{00000000-0005-0000-0000-000060490000}"/>
    <cellStyle name="20% - Accent1 3 2 3 2 4 2 6 2 2" xfId="18970" xr:uid="{00000000-0005-0000-0000-000061490000}"/>
    <cellStyle name="20% - Accent1 3 2 3 2 4 2 6 3" xfId="18971" xr:uid="{00000000-0005-0000-0000-000062490000}"/>
    <cellStyle name="20% - Accent1 3 2 3 2 4 2 7" xfId="18972" xr:uid="{00000000-0005-0000-0000-000063490000}"/>
    <cellStyle name="20% - Accent1 3 2 3 2 4 2 7 2" xfId="18973" xr:uid="{00000000-0005-0000-0000-000064490000}"/>
    <cellStyle name="20% - Accent1 3 2 3 2 4 2 8" xfId="18974" xr:uid="{00000000-0005-0000-0000-000065490000}"/>
    <cellStyle name="20% - Accent1 3 2 3 2 4 2 8 2" xfId="18975" xr:uid="{00000000-0005-0000-0000-000066490000}"/>
    <cellStyle name="20% - Accent1 3 2 3 2 4 2 9" xfId="18976" xr:uid="{00000000-0005-0000-0000-000067490000}"/>
    <cellStyle name="20% - Accent1 3 2 3 2 4 3" xfId="18977" xr:uid="{00000000-0005-0000-0000-000068490000}"/>
    <cellStyle name="20% - Accent1 3 2 3 2 4 3 2" xfId="18978" xr:uid="{00000000-0005-0000-0000-000069490000}"/>
    <cellStyle name="20% - Accent1 3 2 3 2 4 3 2 2" xfId="18979" xr:uid="{00000000-0005-0000-0000-00006A490000}"/>
    <cellStyle name="20% - Accent1 3 2 3 2 4 3 2 2 2" xfId="18980" xr:uid="{00000000-0005-0000-0000-00006B490000}"/>
    <cellStyle name="20% - Accent1 3 2 3 2 4 3 2 2 2 2" xfId="18981" xr:uid="{00000000-0005-0000-0000-00006C490000}"/>
    <cellStyle name="20% - Accent1 3 2 3 2 4 3 2 2 3" xfId="18982" xr:uid="{00000000-0005-0000-0000-00006D490000}"/>
    <cellStyle name="20% - Accent1 3 2 3 2 4 3 2 3" xfId="18983" xr:uid="{00000000-0005-0000-0000-00006E490000}"/>
    <cellStyle name="20% - Accent1 3 2 3 2 4 3 2 3 2" xfId="18984" xr:uid="{00000000-0005-0000-0000-00006F490000}"/>
    <cellStyle name="20% - Accent1 3 2 3 2 4 3 2 4" xfId="18985" xr:uid="{00000000-0005-0000-0000-000070490000}"/>
    <cellStyle name="20% - Accent1 3 2 3 2 4 3 3" xfId="18986" xr:uid="{00000000-0005-0000-0000-000071490000}"/>
    <cellStyle name="20% - Accent1 3 2 3 2 4 3 3 2" xfId="18987" xr:uid="{00000000-0005-0000-0000-000072490000}"/>
    <cellStyle name="20% - Accent1 3 2 3 2 4 3 3 2 2" xfId="18988" xr:uid="{00000000-0005-0000-0000-000073490000}"/>
    <cellStyle name="20% - Accent1 3 2 3 2 4 3 3 2 2 2" xfId="18989" xr:uid="{00000000-0005-0000-0000-000074490000}"/>
    <cellStyle name="20% - Accent1 3 2 3 2 4 3 3 2 3" xfId="18990" xr:uid="{00000000-0005-0000-0000-000075490000}"/>
    <cellStyle name="20% - Accent1 3 2 3 2 4 3 3 3" xfId="18991" xr:uid="{00000000-0005-0000-0000-000076490000}"/>
    <cellStyle name="20% - Accent1 3 2 3 2 4 3 3 3 2" xfId="18992" xr:uid="{00000000-0005-0000-0000-000077490000}"/>
    <cellStyle name="20% - Accent1 3 2 3 2 4 3 3 4" xfId="18993" xr:uid="{00000000-0005-0000-0000-000078490000}"/>
    <cellStyle name="20% - Accent1 3 2 3 2 4 3 4" xfId="18994" xr:uid="{00000000-0005-0000-0000-000079490000}"/>
    <cellStyle name="20% - Accent1 3 2 3 2 4 3 4 2" xfId="18995" xr:uid="{00000000-0005-0000-0000-00007A490000}"/>
    <cellStyle name="20% - Accent1 3 2 3 2 4 3 4 2 2" xfId="18996" xr:uid="{00000000-0005-0000-0000-00007B490000}"/>
    <cellStyle name="20% - Accent1 3 2 3 2 4 3 4 2 2 2" xfId="18997" xr:uid="{00000000-0005-0000-0000-00007C490000}"/>
    <cellStyle name="20% - Accent1 3 2 3 2 4 3 4 2 3" xfId="18998" xr:uid="{00000000-0005-0000-0000-00007D490000}"/>
    <cellStyle name="20% - Accent1 3 2 3 2 4 3 4 3" xfId="18999" xr:uid="{00000000-0005-0000-0000-00007E490000}"/>
    <cellStyle name="20% - Accent1 3 2 3 2 4 3 4 3 2" xfId="19000" xr:uid="{00000000-0005-0000-0000-00007F490000}"/>
    <cellStyle name="20% - Accent1 3 2 3 2 4 3 4 4" xfId="19001" xr:uid="{00000000-0005-0000-0000-000080490000}"/>
    <cellStyle name="20% - Accent1 3 2 3 2 4 3 5" xfId="19002" xr:uid="{00000000-0005-0000-0000-000081490000}"/>
    <cellStyle name="20% - Accent1 3 2 3 2 4 3 5 2" xfId="19003" xr:uid="{00000000-0005-0000-0000-000082490000}"/>
    <cellStyle name="20% - Accent1 3 2 3 2 4 3 5 2 2" xfId="19004" xr:uid="{00000000-0005-0000-0000-000083490000}"/>
    <cellStyle name="20% - Accent1 3 2 3 2 4 3 5 3" xfId="19005" xr:uid="{00000000-0005-0000-0000-000084490000}"/>
    <cellStyle name="20% - Accent1 3 2 3 2 4 3 6" xfId="19006" xr:uid="{00000000-0005-0000-0000-000085490000}"/>
    <cellStyle name="20% - Accent1 3 2 3 2 4 3 6 2" xfId="19007" xr:uid="{00000000-0005-0000-0000-000086490000}"/>
    <cellStyle name="20% - Accent1 3 2 3 2 4 3 6 2 2" xfId="19008" xr:uid="{00000000-0005-0000-0000-000087490000}"/>
    <cellStyle name="20% - Accent1 3 2 3 2 4 3 6 3" xfId="19009" xr:uid="{00000000-0005-0000-0000-000088490000}"/>
    <cellStyle name="20% - Accent1 3 2 3 2 4 3 7" xfId="19010" xr:uid="{00000000-0005-0000-0000-000089490000}"/>
    <cellStyle name="20% - Accent1 3 2 3 2 4 3 7 2" xfId="19011" xr:uid="{00000000-0005-0000-0000-00008A490000}"/>
    <cellStyle name="20% - Accent1 3 2 3 2 4 3 8" xfId="19012" xr:uid="{00000000-0005-0000-0000-00008B490000}"/>
    <cellStyle name="20% - Accent1 3 2 3 2 4 3 8 2" xfId="19013" xr:uid="{00000000-0005-0000-0000-00008C490000}"/>
    <cellStyle name="20% - Accent1 3 2 3 2 4 3 9" xfId="19014" xr:uid="{00000000-0005-0000-0000-00008D490000}"/>
    <cellStyle name="20% - Accent1 3 2 3 2 4 4" xfId="19015" xr:uid="{00000000-0005-0000-0000-00008E490000}"/>
    <cellStyle name="20% - Accent1 3 2 3 2 4 4 2" xfId="19016" xr:uid="{00000000-0005-0000-0000-00008F490000}"/>
    <cellStyle name="20% - Accent1 3 2 3 2 4 4 2 2" xfId="19017" xr:uid="{00000000-0005-0000-0000-000090490000}"/>
    <cellStyle name="20% - Accent1 3 2 3 2 4 4 2 2 2" xfId="19018" xr:uid="{00000000-0005-0000-0000-000091490000}"/>
    <cellStyle name="20% - Accent1 3 2 3 2 4 4 2 3" xfId="19019" xr:uid="{00000000-0005-0000-0000-000092490000}"/>
    <cellStyle name="20% - Accent1 3 2 3 2 4 4 3" xfId="19020" xr:uid="{00000000-0005-0000-0000-000093490000}"/>
    <cellStyle name="20% - Accent1 3 2 3 2 4 4 3 2" xfId="19021" xr:uid="{00000000-0005-0000-0000-000094490000}"/>
    <cellStyle name="20% - Accent1 3 2 3 2 4 4 4" xfId="19022" xr:uid="{00000000-0005-0000-0000-000095490000}"/>
    <cellStyle name="20% - Accent1 3 2 3 2 4 5" xfId="19023" xr:uid="{00000000-0005-0000-0000-000096490000}"/>
    <cellStyle name="20% - Accent1 3 2 3 2 4 5 2" xfId="19024" xr:uid="{00000000-0005-0000-0000-000097490000}"/>
    <cellStyle name="20% - Accent1 3 2 3 2 4 5 2 2" xfId="19025" xr:uid="{00000000-0005-0000-0000-000098490000}"/>
    <cellStyle name="20% - Accent1 3 2 3 2 4 5 2 2 2" xfId="19026" xr:uid="{00000000-0005-0000-0000-000099490000}"/>
    <cellStyle name="20% - Accent1 3 2 3 2 4 5 2 3" xfId="19027" xr:uid="{00000000-0005-0000-0000-00009A490000}"/>
    <cellStyle name="20% - Accent1 3 2 3 2 4 5 3" xfId="19028" xr:uid="{00000000-0005-0000-0000-00009B490000}"/>
    <cellStyle name="20% - Accent1 3 2 3 2 4 5 3 2" xfId="19029" xr:uid="{00000000-0005-0000-0000-00009C490000}"/>
    <cellStyle name="20% - Accent1 3 2 3 2 4 5 4" xfId="19030" xr:uid="{00000000-0005-0000-0000-00009D490000}"/>
    <cellStyle name="20% - Accent1 3 2 3 2 4 6" xfId="19031" xr:uid="{00000000-0005-0000-0000-00009E490000}"/>
    <cellStyle name="20% - Accent1 3 2 3 2 4 6 2" xfId="19032" xr:uid="{00000000-0005-0000-0000-00009F490000}"/>
    <cellStyle name="20% - Accent1 3 2 3 2 4 6 2 2" xfId="19033" xr:uid="{00000000-0005-0000-0000-0000A0490000}"/>
    <cellStyle name="20% - Accent1 3 2 3 2 4 6 2 2 2" xfId="19034" xr:uid="{00000000-0005-0000-0000-0000A1490000}"/>
    <cellStyle name="20% - Accent1 3 2 3 2 4 6 2 3" xfId="19035" xr:uid="{00000000-0005-0000-0000-0000A2490000}"/>
    <cellStyle name="20% - Accent1 3 2 3 2 4 6 3" xfId="19036" xr:uid="{00000000-0005-0000-0000-0000A3490000}"/>
    <cellStyle name="20% - Accent1 3 2 3 2 4 6 3 2" xfId="19037" xr:uid="{00000000-0005-0000-0000-0000A4490000}"/>
    <cellStyle name="20% - Accent1 3 2 3 2 4 6 4" xfId="19038" xr:uid="{00000000-0005-0000-0000-0000A5490000}"/>
    <cellStyle name="20% - Accent1 3 2 3 2 4 7" xfId="19039" xr:uid="{00000000-0005-0000-0000-0000A6490000}"/>
    <cellStyle name="20% - Accent1 3 2 3 2 4 7 2" xfId="19040" xr:uid="{00000000-0005-0000-0000-0000A7490000}"/>
    <cellStyle name="20% - Accent1 3 2 3 2 4 7 2 2" xfId="19041" xr:uid="{00000000-0005-0000-0000-0000A8490000}"/>
    <cellStyle name="20% - Accent1 3 2 3 2 4 7 3" xfId="19042" xr:uid="{00000000-0005-0000-0000-0000A9490000}"/>
    <cellStyle name="20% - Accent1 3 2 3 2 4 8" xfId="19043" xr:uid="{00000000-0005-0000-0000-0000AA490000}"/>
    <cellStyle name="20% - Accent1 3 2 3 2 4 8 2" xfId="19044" xr:uid="{00000000-0005-0000-0000-0000AB490000}"/>
    <cellStyle name="20% - Accent1 3 2 3 2 4 8 2 2" xfId="19045" xr:uid="{00000000-0005-0000-0000-0000AC490000}"/>
    <cellStyle name="20% - Accent1 3 2 3 2 4 8 3" xfId="19046" xr:uid="{00000000-0005-0000-0000-0000AD490000}"/>
    <cellStyle name="20% - Accent1 3 2 3 2 4 9" xfId="19047" xr:uid="{00000000-0005-0000-0000-0000AE490000}"/>
    <cellStyle name="20% - Accent1 3 2 3 2 4 9 2" xfId="19048" xr:uid="{00000000-0005-0000-0000-0000AF490000}"/>
    <cellStyle name="20% - Accent1 3 2 3 2 5" xfId="19049" xr:uid="{00000000-0005-0000-0000-0000B0490000}"/>
    <cellStyle name="20% - Accent1 3 2 3 2 5 10" xfId="19050" xr:uid="{00000000-0005-0000-0000-0000B1490000}"/>
    <cellStyle name="20% - Accent1 3 2 3 2 5 10 2" xfId="19051" xr:uid="{00000000-0005-0000-0000-0000B2490000}"/>
    <cellStyle name="20% - Accent1 3 2 3 2 5 11" xfId="19052" xr:uid="{00000000-0005-0000-0000-0000B3490000}"/>
    <cellStyle name="20% - Accent1 3 2 3 2 5 2" xfId="19053" xr:uid="{00000000-0005-0000-0000-0000B4490000}"/>
    <cellStyle name="20% - Accent1 3 2 3 2 5 2 2" xfId="19054" xr:uid="{00000000-0005-0000-0000-0000B5490000}"/>
    <cellStyle name="20% - Accent1 3 2 3 2 5 2 2 2" xfId="19055" xr:uid="{00000000-0005-0000-0000-0000B6490000}"/>
    <cellStyle name="20% - Accent1 3 2 3 2 5 2 2 2 2" xfId="19056" xr:uid="{00000000-0005-0000-0000-0000B7490000}"/>
    <cellStyle name="20% - Accent1 3 2 3 2 5 2 2 2 2 2" xfId="19057" xr:uid="{00000000-0005-0000-0000-0000B8490000}"/>
    <cellStyle name="20% - Accent1 3 2 3 2 5 2 2 2 3" xfId="19058" xr:uid="{00000000-0005-0000-0000-0000B9490000}"/>
    <cellStyle name="20% - Accent1 3 2 3 2 5 2 2 3" xfId="19059" xr:uid="{00000000-0005-0000-0000-0000BA490000}"/>
    <cellStyle name="20% - Accent1 3 2 3 2 5 2 2 3 2" xfId="19060" xr:uid="{00000000-0005-0000-0000-0000BB490000}"/>
    <cellStyle name="20% - Accent1 3 2 3 2 5 2 2 4" xfId="19061" xr:uid="{00000000-0005-0000-0000-0000BC490000}"/>
    <cellStyle name="20% - Accent1 3 2 3 2 5 2 3" xfId="19062" xr:uid="{00000000-0005-0000-0000-0000BD490000}"/>
    <cellStyle name="20% - Accent1 3 2 3 2 5 2 3 2" xfId="19063" xr:uid="{00000000-0005-0000-0000-0000BE490000}"/>
    <cellStyle name="20% - Accent1 3 2 3 2 5 2 3 2 2" xfId="19064" xr:uid="{00000000-0005-0000-0000-0000BF490000}"/>
    <cellStyle name="20% - Accent1 3 2 3 2 5 2 3 2 2 2" xfId="19065" xr:uid="{00000000-0005-0000-0000-0000C0490000}"/>
    <cellStyle name="20% - Accent1 3 2 3 2 5 2 3 2 3" xfId="19066" xr:uid="{00000000-0005-0000-0000-0000C1490000}"/>
    <cellStyle name="20% - Accent1 3 2 3 2 5 2 3 3" xfId="19067" xr:uid="{00000000-0005-0000-0000-0000C2490000}"/>
    <cellStyle name="20% - Accent1 3 2 3 2 5 2 3 3 2" xfId="19068" xr:uid="{00000000-0005-0000-0000-0000C3490000}"/>
    <cellStyle name="20% - Accent1 3 2 3 2 5 2 3 4" xfId="19069" xr:uid="{00000000-0005-0000-0000-0000C4490000}"/>
    <cellStyle name="20% - Accent1 3 2 3 2 5 2 4" xfId="19070" xr:uid="{00000000-0005-0000-0000-0000C5490000}"/>
    <cellStyle name="20% - Accent1 3 2 3 2 5 2 4 2" xfId="19071" xr:uid="{00000000-0005-0000-0000-0000C6490000}"/>
    <cellStyle name="20% - Accent1 3 2 3 2 5 2 4 2 2" xfId="19072" xr:uid="{00000000-0005-0000-0000-0000C7490000}"/>
    <cellStyle name="20% - Accent1 3 2 3 2 5 2 4 2 2 2" xfId="19073" xr:uid="{00000000-0005-0000-0000-0000C8490000}"/>
    <cellStyle name="20% - Accent1 3 2 3 2 5 2 4 2 3" xfId="19074" xr:uid="{00000000-0005-0000-0000-0000C9490000}"/>
    <cellStyle name="20% - Accent1 3 2 3 2 5 2 4 3" xfId="19075" xr:uid="{00000000-0005-0000-0000-0000CA490000}"/>
    <cellStyle name="20% - Accent1 3 2 3 2 5 2 4 3 2" xfId="19076" xr:uid="{00000000-0005-0000-0000-0000CB490000}"/>
    <cellStyle name="20% - Accent1 3 2 3 2 5 2 4 4" xfId="19077" xr:uid="{00000000-0005-0000-0000-0000CC490000}"/>
    <cellStyle name="20% - Accent1 3 2 3 2 5 2 5" xfId="19078" xr:uid="{00000000-0005-0000-0000-0000CD490000}"/>
    <cellStyle name="20% - Accent1 3 2 3 2 5 2 5 2" xfId="19079" xr:uid="{00000000-0005-0000-0000-0000CE490000}"/>
    <cellStyle name="20% - Accent1 3 2 3 2 5 2 5 2 2" xfId="19080" xr:uid="{00000000-0005-0000-0000-0000CF490000}"/>
    <cellStyle name="20% - Accent1 3 2 3 2 5 2 5 3" xfId="19081" xr:uid="{00000000-0005-0000-0000-0000D0490000}"/>
    <cellStyle name="20% - Accent1 3 2 3 2 5 2 6" xfId="19082" xr:uid="{00000000-0005-0000-0000-0000D1490000}"/>
    <cellStyle name="20% - Accent1 3 2 3 2 5 2 6 2" xfId="19083" xr:uid="{00000000-0005-0000-0000-0000D2490000}"/>
    <cellStyle name="20% - Accent1 3 2 3 2 5 2 6 2 2" xfId="19084" xr:uid="{00000000-0005-0000-0000-0000D3490000}"/>
    <cellStyle name="20% - Accent1 3 2 3 2 5 2 6 3" xfId="19085" xr:uid="{00000000-0005-0000-0000-0000D4490000}"/>
    <cellStyle name="20% - Accent1 3 2 3 2 5 2 7" xfId="19086" xr:uid="{00000000-0005-0000-0000-0000D5490000}"/>
    <cellStyle name="20% - Accent1 3 2 3 2 5 2 7 2" xfId="19087" xr:uid="{00000000-0005-0000-0000-0000D6490000}"/>
    <cellStyle name="20% - Accent1 3 2 3 2 5 2 8" xfId="19088" xr:uid="{00000000-0005-0000-0000-0000D7490000}"/>
    <cellStyle name="20% - Accent1 3 2 3 2 5 2 8 2" xfId="19089" xr:uid="{00000000-0005-0000-0000-0000D8490000}"/>
    <cellStyle name="20% - Accent1 3 2 3 2 5 2 9" xfId="19090" xr:uid="{00000000-0005-0000-0000-0000D9490000}"/>
    <cellStyle name="20% - Accent1 3 2 3 2 5 3" xfId="19091" xr:uid="{00000000-0005-0000-0000-0000DA490000}"/>
    <cellStyle name="20% - Accent1 3 2 3 2 5 3 2" xfId="19092" xr:uid="{00000000-0005-0000-0000-0000DB490000}"/>
    <cellStyle name="20% - Accent1 3 2 3 2 5 3 2 2" xfId="19093" xr:uid="{00000000-0005-0000-0000-0000DC490000}"/>
    <cellStyle name="20% - Accent1 3 2 3 2 5 3 2 2 2" xfId="19094" xr:uid="{00000000-0005-0000-0000-0000DD490000}"/>
    <cellStyle name="20% - Accent1 3 2 3 2 5 3 2 2 2 2" xfId="19095" xr:uid="{00000000-0005-0000-0000-0000DE490000}"/>
    <cellStyle name="20% - Accent1 3 2 3 2 5 3 2 2 3" xfId="19096" xr:uid="{00000000-0005-0000-0000-0000DF490000}"/>
    <cellStyle name="20% - Accent1 3 2 3 2 5 3 2 3" xfId="19097" xr:uid="{00000000-0005-0000-0000-0000E0490000}"/>
    <cellStyle name="20% - Accent1 3 2 3 2 5 3 2 3 2" xfId="19098" xr:uid="{00000000-0005-0000-0000-0000E1490000}"/>
    <cellStyle name="20% - Accent1 3 2 3 2 5 3 2 4" xfId="19099" xr:uid="{00000000-0005-0000-0000-0000E2490000}"/>
    <cellStyle name="20% - Accent1 3 2 3 2 5 3 3" xfId="19100" xr:uid="{00000000-0005-0000-0000-0000E3490000}"/>
    <cellStyle name="20% - Accent1 3 2 3 2 5 3 3 2" xfId="19101" xr:uid="{00000000-0005-0000-0000-0000E4490000}"/>
    <cellStyle name="20% - Accent1 3 2 3 2 5 3 3 2 2" xfId="19102" xr:uid="{00000000-0005-0000-0000-0000E5490000}"/>
    <cellStyle name="20% - Accent1 3 2 3 2 5 3 3 2 2 2" xfId="19103" xr:uid="{00000000-0005-0000-0000-0000E6490000}"/>
    <cellStyle name="20% - Accent1 3 2 3 2 5 3 3 2 3" xfId="19104" xr:uid="{00000000-0005-0000-0000-0000E7490000}"/>
    <cellStyle name="20% - Accent1 3 2 3 2 5 3 3 3" xfId="19105" xr:uid="{00000000-0005-0000-0000-0000E8490000}"/>
    <cellStyle name="20% - Accent1 3 2 3 2 5 3 3 3 2" xfId="19106" xr:uid="{00000000-0005-0000-0000-0000E9490000}"/>
    <cellStyle name="20% - Accent1 3 2 3 2 5 3 3 4" xfId="19107" xr:uid="{00000000-0005-0000-0000-0000EA490000}"/>
    <cellStyle name="20% - Accent1 3 2 3 2 5 3 4" xfId="19108" xr:uid="{00000000-0005-0000-0000-0000EB490000}"/>
    <cellStyle name="20% - Accent1 3 2 3 2 5 3 4 2" xfId="19109" xr:uid="{00000000-0005-0000-0000-0000EC490000}"/>
    <cellStyle name="20% - Accent1 3 2 3 2 5 3 4 2 2" xfId="19110" xr:uid="{00000000-0005-0000-0000-0000ED490000}"/>
    <cellStyle name="20% - Accent1 3 2 3 2 5 3 4 2 2 2" xfId="19111" xr:uid="{00000000-0005-0000-0000-0000EE490000}"/>
    <cellStyle name="20% - Accent1 3 2 3 2 5 3 4 2 3" xfId="19112" xr:uid="{00000000-0005-0000-0000-0000EF490000}"/>
    <cellStyle name="20% - Accent1 3 2 3 2 5 3 4 3" xfId="19113" xr:uid="{00000000-0005-0000-0000-0000F0490000}"/>
    <cellStyle name="20% - Accent1 3 2 3 2 5 3 4 3 2" xfId="19114" xr:uid="{00000000-0005-0000-0000-0000F1490000}"/>
    <cellStyle name="20% - Accent1 3 2 3 2 5 3 4 4" xfId="19115" xr:uid="{00000000-0005-0000-0000-0000F2490000}"/>
    <cellStyle name="20% - Accent1 3 2 3 2 5 3 5" xfId="19116" xr:uid="{00000000-0005-0000-0000-0000F3490000}"/>
    <cellStyle name="20% - Accent1 3 2 3 2 5 3 5 2" xfId="19117" xr:uid="{00000000-0005-0000-0000-0000F4490000}"/>
    <cellStyle name="20% - Accent1 3 2 3 2 5 3 5 2 2" xfId="19118" xr:uid="{00000000-0005-0000-0000-0000F5490000}"/>
    <cellStyle name="20% - Accent1 3 2 3 2 5 3 5 3" xfId="19119" xr:uid="{00000000-0005-0000-0000-0000F6490000}"/>
    <cellStyle name="20% - Accent1 3 2 3 2 5 3 6" xfId="19120" xr:uid="{00000000-0005-0000-0000-0000F7490000}"/>
    <cellStyle name="20% - Accent1 3 2 3 2 5 3 6 2" xfId="19121" xr:uid="{00000000-0005-0000-0000-0000F8490000}"/>
    <cellStyle name="20% - Accent1 3 2 3 2 5 3 6 2 2" xfId="19122" xr:uid="{00000000-0005-0000-0000-0000F9490000}"/>
    <cellStyle name="20% - Accent1 3 2 3 2 5 3 6 3" xfId="19123" xr:uid="{00000000-0005-0000-0000-0000FA490000}"/>
    <cellStyle name="20% - Accent1 3 2 3 2 5 3 7" xfId="19124" xr:uid="{00000000-0005-0000-0000-0000FB490000}"/>
    <cellStyle name="20% - Accent1 3 2 3 2 5 3 7 2" xfId="19125" xr:uid="{00000000-0005-0000-0000-0000FC490000}"/>
    <cellStyle name="20% - Accent1 3 2 3 2 5 3 8" xfId="19126" xr:uid="{00000000-0005-0000-0000-0000FD490000}"/>
    <cellStyle name="20% - Accent1 3 2 3 2 5 3 8 2" xfId="19127" xr:uid="{00000000-0005-0000-0000-0000FE490000}"/>
    <cellStyle name="20% - Accent1 3 2 3 2 5 3 9" xfId="19128" xr:uid="{00000000-0005-0000-0000-0000FF490000}"/>
    <cellStyle name="20% - Accent1 3 2 3 2 5 4" xfId="19129" xr:uid="{00000000-0005-0000-0000-0000004A0000}"/>
    <cellStyle name="20% - Accent1 3 2 3 2 5 4 2" xfId="19130" xr:uid="{00000000-0005-0000-0000-0000014A0000}"/>
    <cellStyle name="20% - Accent1 3 2 3 2 5 4 2 2" xfId="19131" xr:uid="{00000000-0005-0000-0000-0000024A0000}"/>
    <cellStyle name="20% - Accent1 3 2 3 2 5 4 2 2 2" xfId="19132" xr:uid="{00000000-0005-0000-0000-0000034A0000}"/>
    <cellStyle name="20% - Accent1 3 2 3 2 5 4 2 3" xfId="19133" xr:uid="{00000000-0005-0000-0000-0000044A0000}"/>
    <cellStyle name="20% - Accent1 3 2 3 2 5 4 3" xfId="19134" xr:uid="{00000000-0005-0000-0000-0000054A0000}"/>
    <cellStyle name="20% - Accent1 3 2 3 2 5 4 3 2" xfId="19135" xr:uid="{00000000-0005-0000-0000-0000064A0000}"/>
    <cellStyle name="20% - Accent1 3 2 3 2 5 4 4" xfId="19136" xr:uid="{00000000-0005-0000-0000-0000074A0000}"/>
    <cellStyle name="20% - Accent1 3 2 3 2 5 5" xfId="19137" xr:uid="{00000000-0005-0000-0000-0000084A0000}"/>
    <cellStyle name="20% - Accent1 3 2 3 2 5 5 2" xfId="19138" xr:uid="{00000000-0005-0000-0000-0000094A0000}"/>
    <cellStyle name="20% - Accent1 3 2 3 2 5 5 2 2" xfId="19139" xr:uid="{00000000-0005-0000-0000-00000A4A0000}"/>
    <cellStyle name="20% - Accent1 3 2 3 2 5 5 2 2 2" xfId="19140" xr:uid="{00000000-0005-0000-0000-00000B4A0000}"/>
    <cellStyle name="20% - Accent1 3 2 3 2 5 5 2 3" xfId="19141" xr:uid="{00000000-0005-0000-0000-00000C4A0000}"/>
    <cellStyle name="20% - Accent1 3 2 3 2 5 5 3" xfId="19142" xr:uid="{00000000-0005-0000-0000-00000D4A0000}"/>
    <cellStyle name="20% - Accent1 3 2 3 2 5 5 3 2" xfId="19143" xr:uid="{00000000-0005-0000-0000-00000E4A0000}"/>
    <cellStyle name="20% - Accent1 3 2 3 2 5 5 4" xfId="19144" xr:uid="{00000000-0005-0000-0000-00000F4A0000}"/>
    <cellStyle name="20% - Accent1 3 2 3 2 5 6" xfId="19145" xr:uid="{00000000-0005-0000-0000-0000104A0000}"/>
    <cellStyle name="20% - Accent1 3 2 3 2 5 6 2" xfId="19146" xr:uid="{00000000-0005-0000-0000-0000114A0000}"/>
    <cellStyle name="20% - Accent1 3 2 3 2 5 6 2 2" xfId="19147" xr:uid="{00000000-0005-0000-0000-0000124A0000}"/>
    <cellStyle name="20% - Accent1 3 2 3 2 5 6 2 2 2" xfId="19148" xr:uid="{00000000-0005-0000-0000-0000134A0000}"/>
    <cellStyle name="20% - Accent1 3 2 3 2 5 6 2 3" xfId="19149" xr:uid="{00000000-0005-0000-0000-0000144A0000}"/>
    <cellStyle name="20% - Accent1 3 2 3 2 5 6 3" xfId="19150" xr:uid="{00000000-0005-0000-0000-0000154A0000}"/>
    <cellStyle name="20% - Accent1 3 2 3 2 5 6 3 2" xfId="19151" xr:uid="{00000000-0005-0000-0000-0000164A0000}"/>
    <cellStyle name="20% - Accent1 3 2 3 2 5 6 4" xfId="19152" xr:uid="{00000000-0005-0000-0000-0000174A0000}"/>
    <cellStyle name="20% - Accent1 3 2 3 2 5 7" xfId="19153" xr:uid="{00000000-0005-0000-0000-0000184A0000}"/>
    <cellStyle name="20% - Accent1 3 2 3 2 5 7 2" xfId="19154" xr:uid="{00000000-0005-0000-0000-0000194A0000}"/>
    <cellStyle name="20% - Accent1 3 2 3 2 5 7 2 2" xfId="19155" xr:uid="{00000000-0005-0000-0000-00001A4A0000}"/>
    <cellStyle name="20% - Accent1 3 2 3 2 5 7 3" xfId="19156" xr:uid="{00000000-0005-0000-0000-00001B4A0000}"/>
    <cellStyle name="20% - Accent1 3 2 3 2 5 8" xfId="19157" xr:uid="{00000000-0005-0000-0000-00001C4A0000}"/>
    <cellStyle name="20% - Accent1 3 2 3 2 5 8 2" xfId="19158" xr:uid="{00000000-0005-0000-0000-00001D4A0000}"/>
    <cellStyle name="20% - Accent1 3 2 3 2 5 8 2 2" xfId="19159" xr:uid="{00000000-0005-0000-0000-00001E4A0000}"/>
    <cellStyle name="20% - Accent1 3 2 3 2 5 8 3" xfId="19160" xr:uid="{00000000-0005-0000-0000-00001F4A0000}"/>
    <cellStyle name="20% - Accent1 3 2 3 2 5 9" xfId="19161" xr:uid="{00000000-0005-0000-0000-0000204A0000}"/>
    <cellStyle name="20% - Accent1 3 2 3 2 5 9 2" xfId="19162" xr:uid="{00000000-0005-0000-0000-0000214A0000}"/>
    <cellStyle name="20% - Accent1 3 2 3 2 6" xfId="19163" xr:uid="{00000000-0005-0000-0000-0000224A0000}"/>
    <cellStyle name="20% - Accent1 3 2 3 2 6 2" xfId="19164" xr:uid="{00000000-0005-0000-0000-0000234A0000}"/>
    <cellStyle name="20% - Accent1 3 2 3 2 6 2 2" xfId="19165" xr:uid="{00000000-0005-0000-0000-0000244A0000}"/>
    <cellStyle name="20% - Accent1 3 2 3 2 6 2 2 2" xfId="19166" xr:uid="{00000000-0005-0000-0000-0000254A0000}"/>
    <cellStyle name="20% - Accent1 3 2 3 2 6 2 2 2 2" xfId="19167" xr:uid="{00000000-0005-0000-0000-0000264A0000}"/>
    <cellStyle name="20% - Accent1 3 2 3 2 6 2 2 3" xfId="19168" xr:uid="{00000000-0005-0000-0000-0000274A0000}"/>
    <cellStyle name="20% - Accent1 3 2 3 2 6 2 3" xfId="19169" xr:uid="{00000000-0005-0000-0000-0000284A0000}"/>
    <cellStyle name="20% - Accent1 3 2 3 2 6 2 3 2" xfId="19170" xr:uid="{00000000-0005-0000-0000-0000294A0000}"/>
    <cellStyle name="20% - Accent1 3 2 3 2 6 2 4" xfId="19171" xr:uid="{00000000-0005-0000-0000-00002A4A0000}"/>
    <cellStyle name="20% - Accent1 3 2 3 2 6 3" xfId="19172" xr:uid="{00000000-0005-0000-0000-00002B4A0000}"/>
    <cellStyle name="20% - Accent1 3 2 3 2 6 3 2" xfId="19173" xr:uid="{00000000-0005-0000-0000-00002C4A0000}"/>
    <cellStyle name="20% - Accent1 3 2 3 2 6 3 2 2" xfId="19174" xr:uid="{00000000-0005-0000-0000-00002D4A0000}"/>
    <cellStyle name="20% - Accent1 3 2 3 2 6 3 2 2 2" xfId="19175" xr:uid="{00000000-0005-0000-0000-00002E4A0000}"/>
    <cellStyle name="20% - Accent1 3 2 3 2 6 3 2 3" xfId="19176" xr:uid="{00000000-0005-0000-0000-00002F4A0000}"/>
    <cellStyle name="20% - Accent1 3 2 3 2 6 3 3" xfId="19177" xr:uid="{00000000-0005-0000-0000-0000304A0000}"/>
    <cellStyle name="20% - Accent1 3 2 3 2 6 3 3 2" xfId="19178" xr:uid="{00000000-0005-0000-0000-0000314A0000}"/>
    <cellStyle name="20% - Accent1 3 2 3 2 6 3 4" xfId="19179" xr:uid="{00000000-0005-0000-0000-0000324A0000}"/>
    <cellStyle name="20% - Accent1 3 2 3 2 6 4" xfId="19180" xr:uid="{00000000-0005-0000-0000-0000334A0000}"/>
    <cellStyle name="20% - Accent1 3 2 3 2 6 4 2" xfId="19181" xr:uid="{00000000-0005-0000-0000-0000344A0000}"/>
    <cellStyle name="20% - Accent1 3 2 3 2 6 4 2 2" xfId="19182" xr:uid="{00000000-0005-0000-0000-0000354A0000}"/>
    <cellStyle name="20% - Accent1 3 2 3 2 6 4 2 2 2" xfId="19183" xr:uid="{00000000-0005-0000-0000-0000364A0000}"/>
    <cellStyle name="20% - Accent1 3 2 3 2 6 4 2 3" xfId="19184" xr:uid="{00000000-0005-0000-0000-0000374A0000}"/>
    <cellStyle name="20% - Accent1 3 2 3 2 6 4 3" xfId="19185" xr:uid="{00000000-0005-0000-0000-0000384A0000}"/>
    <cellStyle name="20% - Accent1 3 2 3 2 6 4 3 2" xfId="19186" xr:uid="{00000000-0005-0000-0000-0000394A0000}"/>
    <cellStyle name="20% - Accent1 3 2 3 2 6 4 4" xfId="19187" xr:uid="{00000000-0005-0000-0000-00003A4A0000}"/>
    <cellStyle name="20% - Accent1 3 2 3 2 6 5" xfId="19188" xr:uid="{00000000-0005-0000-0000-00003B4A0000}"/>
    <cellStyle name="20% - Accent1 3 2 3 2 6 5 2" xfId="19189" xr:uid="{00000000-0005-0000-0000-00003C4A0000}"/>
    <cellStyle name="20% - Accent1 3 2 3 2 6 5 2 2" xfId="19190" xr:uid="{00000000-0005-0000-0000-00003D4A0000}"/>
    <cellStyle name="20% - Accent1 3 2 3 2 6 5 3" xfId="19191" xr:uid="{00000000-0005-0000-0000-00003E4A0000}"/>
    <cellStyle name="20% - Accent1 3 2 3 2 6 6" xfId="19192" xr:uid="{00000000-0005-0000-0000-00003F4A0000}"/>
    <cellStyle name="20% - Accent1 3 2 3 2 6 6 2" xfId="19193" xr:uid="{00000000-0005-0000-0000-0000404A0000}"/>
    <cellStyle name="20% - Accent1 3 2 3 2 6 6 2 2" xfId="19194" xr:uid="{00000000-0005-0000-0000-0000414A0000}"/>
    <cellStyle name="20% - Accent1 3 2 3 2 6 6 3" xfId="19195" xr:uid="{00000000-0005-0000-0000-0000424A0000}"/>
    <cellStyle name="20% - Accent1 3 2 3 2 6 7" xfId="19196" xr:uid="{00000000-0005-0000-0000-0000434A0000}"/>
    <cellStyle name="20% - Accent1 3 2 3 2 6 7 2" xfId="19197" xr:uid="{00000000-0005-0000-0000-0000444A0000}"/>
    <cellStyle name="20% - Accent1 3 2 3 2 6 8" xfId="19198" xr:uid="{00000000-0005-0000-0000-0000454A0000}"/>
    <cellStyle name="20% - Accent1 3 2 3 2 6 8 2" xfId="19199" xr:uid="{00000000-0005-0000-0000-0000464A0000}"/>
    <cellStyle name="20% - Accent1 3 2 3 2 6 9" xfId="19200" xr:uid="{00000000-0005-0000-0000-0000474A0000}"/>
    <cellStyle name="20% - Accent1 3 2 3 2 7" xfId="19201" xr:uid="{00000000-0005-0000-0000-0000484A0000}"/>
    <cellStyle name="20% - Accent1 3 2 3 2 7 2" xfId="19202" xr:uid="{00000000-0005-0000-0000-0000494A0000}"/>
    <cellStyle name="20% - Accent1 3 2 3 2 7 2 2" xfId="19203" xr:uid="{00000000-0005-0000-0000-00004A4A0000}"/>
    <cellStyle name="20% - Accent1 3 2 3 2 7 2 2 2" xfId="19204" xr:uid="{00000000-0005-0000-0000-00004B4A0000}"/>
    <cellStyle name="20% - Accent1 3 2 3 2 7 2 2 2 2" xfId="19205" xr:uid="{00000000-0005-0000-0000-00004C4A0000}"/>
    <cellStyle name="20% - Accent1 3 2 3 2 7 2 2 3" xfId="19206" xr:uid="{00000000-0005-0000-0000-00004D4A0000}"/>
    <cellStyle name="20% - Accent1 3 2 3 2 7 2 3" xfId="19207" xr:uid="{00000000-0005-0000-0000-00004E4A0000}"/>
    <cellStyle name="20% - Accent1 3 2 3 2 7 2 3 2" xfId="19208" xr:uid="{00000000-0005-0000-0000-00004F4A0000}"/>
    <cellStyle name="20% - Accent1 3 2 3 2 7 2 4" xfId="19209" xr:uid="{00000000-0005-0000-0000-0000504A0000}"/>
    <cellStyle name="20% - Accent1 3 2 3 2 7 3" xfId="19210" xr:uid="{00000000-0005-0000-0000-0000514A0000}"/>
    <cellStyle name="20% - Accent1 3 2 3 2 7 3 2" xfId="19211" xr:uid="{00000000-0005-0000-0000-0000524A0000}"/>
    <cellStyle name="20% - Accent1 3 2 3 2 7 3 2 2" xfId="19212" xr:uid="{00000000-0005-0000-0000-0000534A0000}"/>
    <cellStyle name="20% - Accent1 3 2 3 2 7 3 2 2 2" xfId="19213" xr:uid="{00000000-0005-0000-0000-0000544A0000}"/>
    <cellStyle name="20% - Accent1 3 2 3 2 7 3 2 3" xfId="19214" xr:uid="{00000000-0005-0000-0000-0000554A0000}"/>
    <cellStyle name="20% - Accent1 3 2 3 2 7 3 3" xfId="19215" xr:uid="{00000000-0005-0000-0000-0000564A0000}"/>
    <cellStyle name="20% - Accent1 3 2 3 2 7 3 3 2" xfId="19216" xr:uid="{00000000-0005-0000-0000-0000574A0000}"/>
    <cellStyle name="20% - Accent1 3 2 3 2 7 3 4" xfId="19217" xr:uid="{00000000-0005-0000-0000-0000584A0000}"/>
    <cellStyle name="20% - Accent1 3 2 3 2 7 4" xfId="19218" xr:uid="{00000000-0005-0000-0000-0000594A0000}"/>
    <cellStyle name="20% - Accent1 3 2 3 2 7 4 2" xfId="19219" xr:uid="{00000000-0005-0000-0000-00005A4A0000}"/>
    <cellStyle name="20% - Accent1 3 2 3 2 7 4 2 2" xfId="19220" xr:uid="{00000000-0005-0000-0000-00005B4A0000}"/>
    <cellStyle name="20% - Accent1 3 2 3 2 7 4 2 2 2" xfId="19221" xr:uid="{00000000-0005-0000-0000-00005C4A0000}"/>
    <cellStyle name="20% - Accent1 3 2 3 2 7 4 2 3" xfId="19222" xr:uid="{00000000-0005-0000-0000-00005D4A0000}"/>
    <cellStyle name="20% - Accent1 3 2 3 2 7 4 3" xfId="19223" xr:uid="{00000000-0005-0000-0000-00005E4A0000}"/>
    <cellStyle name="20% - Accent1 3 2 3 2 7 4 3 2" xfId="19224" xr:uid="{00000000-0005-0000-0000-00005F4A0000}"/>
    <cellStyle name="20% - Accent1 3 2 3 2 7 4 4" xfId="19225" xr:uid="{00000000-0005-0000-0000-0000604A0000}"/>
    <cellStyle name="20% - Accent1 3 2 3 2 7 5" xfId="19226" xr:uid="{00000000-0005-0000-0000-0000614A0000}"/>
    <cellStyle name="20% - Accent1 3 2 3 2 7 5 2" xfId="19227" xr:uid="{00000000-0005-0000-0000-0000624A0000}"/>
    <cellStyle name="20% - Accent1 3 2 3 2 7 5 2 2" xfId="19228" xr:uid="{00000000-0005-0000-0000-0000634A0000}"/>
    <cellStyle name="20% - Accent1 3 2 3 2 7 5 3" xfId="19229" xr:uid="{00000000-0005-0000-0000-0000644A0000}"/>
    <cellStyle name="20% - Accent1 3 2 3 2 7 6" xfId="19230" xr:uid="{00000000-0005-0000-0000-0000654A0000}"/>
    <cellStyle name="20% - Accent1 3 2 3 2 7 6 2" xfId="19231" xr:uid="{00000000-0005-0000-0000-0000664A0000}"/>
    <cellStyle name="20% - Accent1 3 2 3 2 7 6 2 2" xfId="19232" xr:uid="{00000000-0005-0000-0000-0000674A0000}"/>
    <cellStyle name="20% - Accent1 3 2 3 2 7 6 3" xfId="19233" xr:uid="{00000000-0005-0000-0000-0000684A0000}"/>
    <cellStyle name="20% - Accent1 3 2 3 2 7 7" xfId="19234" xr:uid="{00000000-0005-0000-0000-0000694A0000}"/>
    <cellStyle name="20% - Accent1 3 2 3 2 7 7 2" xfId="19235" xr:uid="{00000000-0005-0000-0000-00006A4A0000}"/>
    <cellStyle name="20% - Accent1 3 2 3 2 7 8" xfId="19236" xr:uid="{00000000-0005-0000-0000-00006B4A0000}"/>
    <cellStyle name="20% - Accent1 3 2 3 2 7 8 2" xfId="19237" xr:uid="{00000000-0005-0000-0000-00006C4A0000}"/>
    <cellStyle name="20% - Accent1 3 2 3 2 7 9" xfId="19238" xr:uid="{00000000-0005-0000-0000-00006D4A0000}"/>
    <cellStyle name="20% - Accent1 3 2 3 2 8" xfId="19239" xr:uid="{00000000-0005-0000-0000-00006E4A0000}"/>
    <cellStyle name="20% - Accent1 3 2 3 2 8 2" xfId="19240" xr:uid="{00000000-0005-0000-0000-00006F4A0000}"/>
    <cellStyle name="20% - Accent1 3 2 3 2 8 2 2" xfId="19241" xr:uid="{00000000-0005-0000-0000-0000704A0000}"/>
    <cellStyle name="20% - Accent1 3 2 3 2 8 2 2 2" xfId="19242" xr:uid="{00000000-0005-0000-0000-0000714A0000}"/>
    <cellStyle name="20% - Accent1 3 2 3 2 8 2 3" xfId="19243" xr:uid="{00000000-0005-0000-0000-0000724A0000}"/>
    <cellStyle name="20% - Accent1 3 2 3 2 8 3" xfId="19244" xr:uid="{00000000-0005-0000-0000-0000734A0000}"/>
    <cellStyle name="20% - Accent1 3 2 3 2 8 3 2" xfId="19245" xr:uid="{00000000-0005-0000-0000-0000744A0000}"/>
    <cellStyle name="20% - Accent1 3 2 3 2 8 4" xfId="19246" xr:uid="{00000000-0005-0000-0000-0000754A0000}"/>
    <cellStyle name="20% - Accent1 3 2 3 2 9" xfId="19247" xr:uid="{00000000-0005-0000-0000-0000764A0000}"/>
    <cellStyle name="20% - Accent1 3 2 3 2 9 2" xfId="19248" xr:uid="{00000000-0005-0000-0000-0000774A0000}"/>
    <cellStyle name="20% - Accent1 3 2 3 2 9 2 2" xfId="19249" xr:uid="{00000000-0005-0000-0000-0000784A0000}"/>
    <cellStyle name="20% - Accent1 3 2 3 2 9 2 2 2" xfId="19250" xr:uid="{00000000-0005-0000-0000-0000794A0000}"/>
    <cellStyle name="20% - Accent1 3 2 3 2 9 2 3" xfId="19251" xr:uid="{00000000-0005-0000-0000-00007A4A0000}"/>
    <cellStyle name="20% - Accent1 3 2 3 2 9 3" xfId="19252" xr:uid="{00000000-0005-0000-0000-00007B4A0000}"/>
    <cellStyle name="20% - Accent1 3 2 3 2 9 3 2" xfId="19253" xr:uid="{00000000-0005-0000-0000-00007C4A0000}"/>
    <cellStyle name="20% - Accent1 3 2 3 2 9 4" xfId="19254" xr:uid="{00000000-0005-0000-0000-00007D4A0000}"/>
    <cellStyle name="20% - Accent1 3 2 3 3" xfId="19255" xr:uid="{00000000-0005-0000-0000-00007E4A0000}"/>
    <cellStyle name="20% - Accent1 3 2 3 3 10" xfId="19256" xr:uid="{00000000-0005-0000-0000-00007F4A0000}"/>
    <cellStyle name="20% - Accent1 3 2 3 3 10 2" xfId="19257" xr:uid="{00000000-0005-0000-0000-0000804A0000}"/>
    <cellStyle name="20% - Accent1 3 2 3 3 10 2 2" xfId="19258" xr:uid="{00000000-0005-0000-0000-0000814A0000}"/>
    <cellStyle name="20% - Accent1 3 2 3 3 10 3" xfId="19259" xr:uid="{00000000-0005-0000-0000-0000824A0000}"/>
    <cellStyle name="20% - Accent1 3 2 3 3 11" xfId="19260" xr:uid="{00000000-0005-0000-0000-0000834A0000}"/>
    <cellStyle name="20% - Accent1 3 2 3 3 11 2" xfId="19261" xr:uid="{00000000-0005-0000-0000-0000844A0000}"/>
    <cellStyle name="20% - Accent1 3 2 3 3 11 2 2" xfId="19262" xr:uid="{00000000-0005-0000-0000-0000854A0000}"/>
    <cellStyle name="20% - Accent1 3 2 3 3 11 3" xfId="19263" xr:uid="{00000000-0005-0000-0000-0000864A0000}"/>
    <cellStyle name="20% - Accent1 3 2 3 3 12" xfId="19264" xr:uid="{00000000-0005-0000-0000-0000874A0000}"/>
    <cellStyle name="20% - Accent1 3 2 3 3 12 2" xfId="19265" xr:uid="{00000000-0005-0000-0000-0000884A0000}"/>
    <cellStyle name="20% - Accent1 3 2 3 3 13" xfId="19266" xr:uid="{00000000-0005-0000-0000-0000894A0000}"/>
    <cellStyle name="20% - Accent1 3 2 3 3 13 2" xfId="19267" xr:uid="{00000000-0005-0000-0000-00008A4A0000}"/>
    <cellStyle name="20% - Accent1 3 2 3 3 14" xfId="19268" xr:uid="{00000000-0005-0000-0000-00008B4A0000}"/>
    <cellStyle name="20% - Accent1 3 2 3 3 2" xfId="19269" xr:uid="{00000000-0005-0000-0000-00008C4A0000}"/>
    <cellStyle name="20% - Accent1 3 2 3 3 2 10" xfId="19270" xr:uid="{00000000-0005-0000-0000-00008D4A0000}"/>
    <cellStyle name="20% - Accent1 3 2 3 3 2 10 2" xfId="19271" xr:uid="{00000000-0005-0000-0000-00008E4A0000}"/>
    <cellStyle name="20% - Accent1 3 2 3 3 2 11" xfId="19272" xr:uid="{00000000-0005-0000-0000-00008F4A0000}"/>
    <cellStyle name="20% - Accent1 3 2 3 3 2 2" xfId="19273" xr:uid="{00000000-0005-0000-0000-0000904A0000}"/>
    <cellStyle name="20% - Accent1 3 2 3 3 2 2 2" xfId="19274" xr:uid="{00000000-0005-0000-0000-0000914A0000}"/>
    <cellStyle name="20% - Accent1 3 2 3 3 2 2 2 2" xfId="19275" xr:uid="{00000000-0005-0000-0000-0000924A0000}"/>
    <cellStyle name="20% - Accent1 3 2 3 3 2 2 2 2 2" xfId="19276" xr:uid="{00000000-0005-0000-0000-0000934A0000}"/>
    <cellStyle name="20% - Accent1 3 2 3 3 2 2 2 2 2 2" xfId="19277" xr:uid="{00000000-0005-0000-0000-0000944A0000}"/>
    <cellStyle name="20% - Accent1 3 2 3 3 2 2 2 2 3" xfId="19278" xr:uid="{00000000-0005-0000-0000-0000954A0000}"/>
    <cellStyle name="20% - Accent1 3 2 3 3 2 2 2 3" xfId="19279" xr:uid="{00000000-0005-0000-0000-0000964A0000}"/>
    <cellStyle name="20% - Accent1 3 2 3 3 2 2 2 3 2" xfId="19280" xr:uid="{00000000-0005-0000-0000-0000974A0000}"/>
    <cellStyle name="20% - Accent1 3 2 3 3 2 2 2 4" xfId="19281" xr:uid="{00000000-0005-0000-0000-0000984A0000}"/>
    <cellStyle name="20% - Accent1 3 2 3 3 2 2 3" xfId="19282" xr:uid="{00000000-0005-0000-0000-0000994A0000}"/>
    <cellStyle name="20% - Accent1 3 2 3 3 2 2 3 2" xfId="19283" xr:uid="{00000000-0005-0000-0000-00009A4A0000}"/>
    <cellStyle name="20% - Accent1 3 2 3 3 2 2 3 2 2" xfId="19284" xr:uid="{00000000-0005-0000-0000-00009B4A0000}"/>
    <cellStyle name="20% - Accent1 3 2 3 3 2 2 3 2 2 2" xfId="19285" xr:uid="{00000000-0005-0000-0000-00009C4A0000}"/>
    <cellStyle name="20% - Accent1 3 2 3 3 2 2 3 2 3" xfId="19286" xr:uid="{00000000-0005-0000-0000-00009D4A0000}"/>
    <cellStyle name="20% - Accent1 3 2 3 3 2 2 3 3" xfId="19287" xr:uid="{00000000-0005-0000-0000-00009E4A0000}"/>
    <cellStyle name="20% - Accent1 3 2 3 3 2 2 3 3 2" xfId="19288" xr:uid="{00000000-0005-0000-0000-00009F4A0000}"/>
    <cellStyle name="20% - Accent1 3 2 3 3 2 2 3 4" xfId="19289" xr:uid="{00000000-0005-0000-0000-0000A04A0000}"/>
    <cellStyle name="20% - Accent1 3 2 3 3 2 2 4" xfId="19290" xr:uid="{00000000-0005-0000-0000-0000A14A0000}"/>
    <cellStyle name="20% - Accent1 3 2 3 3 2 2 4 2" xfId="19291" xr:uid="{00000000-0005-0000-0000-0000A24A0000}"/>
    <cellStyle name="20% - Accent1 3 2 3 3 2 2 4 2 2" xfId="19292" xr:uid="{00000000-0005-0000-0000-0000A34A0000}"/>
    <cellStyle name="20% - Accent1 3 2 3 3 2 2 4 2 2 2" xfId="19293" xr:uid="{00000000-0005-0000-0000-0000A44A0000}"/>
    <cellStyle name="20% - Accent1 3 2 3 3 2 2 4 2 3" xfId="19294" xr:uid="{00000000-0005-0000-0000-0000A54A0000}"/>
    <cellStyle name="20% - Accent1 3 2 3 3 2 2 4 3" xfId="19295" xr:uid="{00000000-0005-0000-0000-0000A64A0000}"/>
    <cellStyle name="20% - Accent1 3 2 3 3 2 2 4 3 2" xfId="19296" xr:uid="{00000000-0005-0000-0000-0000A74A0000}"/>
    <cellStyle name="20% - Accent1 3 2 3 3 2 2 4 4" xfId="19297" xr:uid="{00000000-0005-0000-0000-0000A84A0000}"/>
    <cellStyle name="20% - Accent1 3 2 3 3 2 2 5" xfId="19298" xr:uid="{00000000-0005-0000-0000-0000A94A0000}"/>
    <cellStyle name="20% - Accent1 3 2 3 3 2 2 5 2" xfId="19299" xr:uid="{00000000-0005-0000-0000-0000AA4A0000}"/>
    <cellStyle name="20% - Accent1 3 2 3 3 2 2 5 2 2" xfId="19300" xr:uid="{00000000-0005-0000-0000-0000AB4A0000}"/>
    <cellStyle name="20% - Accent1 3 2 3 3 2 2 5 3" xfId="19301" xr:uid="{00000000-0005-0000-0000-0000AC4A0000}"/>
    <cellStyle name="20% - Accent1 3 2 3 3 2 2 6" xfId="19302" xr:uid="{00000000-0005-0000-0000-0000AD4A0000}"/>
    <cellStyle name="20% - Accent1 3 2 3 3 2 2 6 2" xfId="19303" xr:uid="{00000000-0005-0000-0000-0000AE4A0000}"/>
    <cellStyle name="20% - Accent1 3 2 3 3 2 2 6 2 2" xfId="19304" xr:uid="{00000000-0005-0000-0000-0000AF4A0000}"/>
    <cellStyle name="20% - Accent1 3 2 3 3 2 2 6 3" xfId="19305" xr:uid="{00000000-0005-0000-0000-0000B04A0000}"/>
    <cellStyle name="20% - Accent1 3 2 3 3 2 2 7" xfId="19306" xr:uid="{00000000-0005-0000-0000-0000B14A0000}"/>
    <cellStyle name="20% - Accent1 3 2 3 3 2 2 7 2" xfId="19307" xr:uid="{00000000-0005-0000-0000-0000B24A0000}"/>
    <cellStyle name="20% - Accent1 3 2 3 3 2 2 8" xfId="19308" xr:uid="{00000000-0005-0000-0000-0000B34A0000}"/>
    <cellStyle name="20% - Accent1 3 2 3 3 2 2 8 2" xfId="19309" xr:uid="{00000000-0005-0000-0000-0000B44A0000}"/>
    <cellStyle name="20% - Accent1 3 2 3 3 2 2 9" xfId="19310" xr:uid="{00000000-0005-0000-0000-0000B54A0000}"/>
    <cellStyle name="20% - Accent1 3 2 3 3 2 3" xfId="19311" xr:uid="{00000000-0005-0000-0000-0000B64A0000}"/>
    <cellStyle name="20% - Accent1 3 2 3 3 2 3 2" xfId="19312" xr:uid="{00000000-0005-0000-0000-0000B74A0000}"/>
    <cellStyle name="20% - Accent1 3 2 3 3 2 3 2 2" xfId="19313" xr:uid="{00000000-0005-0000-0000-0000B84A0000}"/>
    <cellStyle name="20% - Accent1 3 2 3 3 2 3 2 2 2" xfId="19314" xr:uid="{00000000-0005-0000-0000-0000B94A0000}"/>
    <cellStyle name="20% - Accent1 3 2 3 3 2 3 2 2 2 2" xfId="19315" xr:uid="{00000000-0005-0000-0000-0000BA4A0000}"/>
    <cellStyle name="20% - Accent1 3 2 3 3 2 3 2 2 3" xfId="19316" xr:uid="{00000000-0005-0000-0000-0000BB4A0000}"/>
    <cellStyle name="20% - Accent1 3 2 3 3 2 3 2 3" xfId="19317" xr:uid="{00000000-0005-0000-0000-0000BC4A0000}"/>
    <cellStyle name="20% - Accent1 3 2 3 3 2 3 2 3 2" xfId="19318" xr:uid="{00000000-0005-0000-0000-0000BD4A0000}"/>
    <cellStyle name="20% - Accent1 3 2 3 3 2 3 2 4" xfId="19319" xr:uid="{00000000-0005-0000-0000-0000BE4A0000}"/>
    <cellStyle name="20% - Accent1 3 2 3 3 2 3 3" xfId="19320" xr:uid="{00000000-0005-0000-0000-0000BF4A0000}"/>
    <cellStyle name="20% - Accent1 3 2 3 3 2 3 3 2" xfId="19321" xr:uid="{00000000-0005-0000-0000-0000C04A0000}"/>
    <cellStyle name="20% - Accent1 3 2 3 3 2 3 3 2 2" xfId="19322" xr:uid="{00000000-0005-0000-0000-0000C14A0000}"/>
    <cellStyle name="20% - Accent1 3 2 3 3 2 3 3 2 2 2" xfId="19323" xr:uid="{00000000-0005-0000-0000-0000C24A0000}"/>
    <cellStyle name="20% - Accent1 3 2 3 3 2 3 3 2 3" xfId="19324" xr:uid="{00000000-0005-0000-0000-0000C34A0000}"/>
    <cellStyle name="20% - Accent1 3 2 3 3 2 3 3 3" xfId="19325" xr:uid="{00000000-0005-0000-0000-0000C44A0000}"/>
    <cellStyle name="20% - Accent1 3 2 3 3 2 3 3 3 2" xfId="19326" xr:uid="{00000000-0005-0000-0000-0000C54A0000}"/>
    <cellStyle name="20% - Accent1 3 2 3 3 2 3 3 4" xfId="19327" xr:uid="{00000000-0005-0000-0000-0000C64A0000}"/>
    <cellStyle name="20% - Accent1 3 2 3 3 2 3 4" xfId="19328" xr:uid="{00000000-0005-0000-0000-0000C74A0000}"/>
    <cellStyle name="20% - Accent1 3 2 3 3 2 3 4 2" xfId="19329" xr:uid="{00000000-0005-0000-0000-0000C84A0000}"/>
    <cellStyle name="20% - Accent1 3 2 3 3 2 3 4 2 2" xfId="19330" xr:uid="{00000000-0005-0000-0000-0000C94A0000}"/>
    <cellStyle name="20% - Accent1 3 2 3 3 2 3 4 2 2 2" xfId="19331" xr:uid="{00000000-0005-0000-0000-0000CA4A0000}"/>
    <cellStyle name="20% - Accent1 3 2 3 3 2 3 4 2 3" xfId="19332" xr:uid="{00000000-0005-0000-0000-0000CB4A0000}"/>
    <cellStyle name="20% - Accent1 3 2 3 3 2 3 4 3" xfId="19333" xr:uid="{00000000-0005-0000-0000-0000CC4A0000}"/>
    <cellStyle name="20% - Accent1 3 2 3 3 2 3 4 3 2" xfId="19334" xr:uid="{00000000-0005-0000-0000-0000CD4A0000}"/>
    <cellStyle name="20% - Accent1 3 2 3 3 2 3 4 4" xfId="19335" xr:uid="{00000000-0005-0000-0000-0000CE4A0000}"/>
    <cellStyle name="20% - Accent1 3 2 3 3 2 3 5" xfId="19336" xr:uid="{00000000-0005-0000-0000-0000CF4A0000}"/>
    <cellStyle name="20% - Accent1 3 2 3 3 2 3 5 2" xfId="19337" xr:uid="{00000000-0005-0000-0000-0000D04A0000}"/>
    <cellStyle name="20% - Accent1 3 2 3 3 2 3 5 2 2" xfId="19338" xr:uid="{00000000-0005-0000-0000-0000D14A0000}"/>
    <cellStyle name="20% - Accent1 3 2 3 3 2 3 5 3" xfId="19339" xr:uid="{00000000-0005-0000-0000-0000D24A0000}"/>
    <cellStyle name="20% - Accent1 3 2 3 3 2 3 6" xfId="19340" xr:uid="{00000000-0005-0000-0000-0000D34A0000}"/>
    <cellStyle name="20% - Accent1 3 2 3 3 2 3 6 2" xfId="19341" xr:uid="{00000000-0005-0000-0000-0000D44A0000}"/>
    <cellStyle name="20% - Accent1 3 2 3 3 2 3 6 2 2" xfId="19342" xr:uid="{00000000-0005-0000-0000-0000D54A0000}"/>
    <cellStyle name="20% - Accent1 3 2 3 3 2 3 6 3" xfId="19343" xr:uid="{00000000-0005-0000-0000-0000D64A0000}"/>
    <cellStyle name="20% - Accent1 3 2 3 3 2 3 7" xfId="19344" xr:uid="{00000000-0005-0000-0000-0000D74A0000}"/>
    <cellStyle name="20% - Accent1 3 2 3 3 2 3 7 2" xfId="19345" xr:uid="{00000000-0005-0000-0000-0000D84A0000}"/>
    <cellStyle name="20% - Accent1 3 2 3 3 2 3 8" xfId="19346" xr:uid="{00000000-0005-0000-0000-0000D94A0000}"/>
    <cellStyle name="20% - Accent1 3 2 3 3 2 3 8 2" xfId="19347" xr:uid="{00000000-0005-0000-0000-0000DA4A0000}"/>
    <cellStyle name="20% - Accent1 3 2 3 3 2 3 9" xfId="19348" xr:uid="{00000000-0005-0000-0000-0000DB4A0000}"/>
    <cellStyle name="20% - Accent1 3 2 3 3 2 4" xfId="19349" xr:uid="{00000000-0005-0000-0000-0000DC4A0000}"/>
    <cellStyle name="20% - Accent1 3 2 3 3 2 4 2" xfId="19350" xr:uid="{00000000-0005-0000-0000-0000DD4A0000}"/>
    <cellStyle name="20% - Accent1 3 2 3 3 2 4 2 2" xfId="19351" xr:uid="{00000000-0005-0000-0000-0000DE4A0000}"/>
    <cellStyle name="20% - Accent1 3 2 3 3 2 4 2 2 2" xfId="19352" xr:uid="{00000000-0005-0000-0000-0000DF4A0000}"/>
    <cellStyle name="20% - Accent1 3 2 3 3 2 4 2 3" xfId="19353" xr:uid="{00000000-0005-0000-0000-0000E04A0000}"/>
    <cellStyle name="20% - Accent1 3 2 3 3 2 4 3" xfId="19354" xr:uid="{00000000-0005-0000-0000-0000E14A0000}"/>
    <cellStyle name="20% - Accent1 3 2 3 3 2 4 3 2" xfId="19355" xr:uid="{00000000-0005-0000-0000-0000E24A0000}"/>
    <cellStyle name="20% - Accent1 3 2 3 3 2 4 4" xfId="19356" xr:uid="{00000000-0005-0000-0000-0000E34A0000}"/>
    <cellStyle name="20% - Accent1 3 2 3 3 2 5" xfId="19357" xr:uid="{00000000-0005-0000-0000-0000E44A0000}"/>
    <cellStyle name="20% - Accent1 3 2 3 3 2 5 2" xfId="19358" xr:uid="{00000000-0005-0000-0000-0000E54A0000}"/>
    <cellStyle name="20% - Accent1 3 2 3 3 2 5 2 2" xfId="19359" xr:uid="{00000000-0005-0000-0000-0000E64A0000}"/>
    <cellStyle name="20% - Accent1 3 2 3 3 2 5 2 2 2" xfId="19360" xr:uid="{00000000-0005-0000-0000-0000E74A0000}"/>
    <cellStyle name="20% - Accent1 3 2 3 3 2 5 2 3" xfId="19361" xr:uid="{00000000-0005-0000-0000-0000E84A0000}"/>
    <cellStyle name="20% - Accent1 3 2 3 3 2 5 3" xfId="19362" xr:uid="{00000000-0005-0000-0000-0000E94A0000}"/>
    <cellStyle name="20% - Accent1 3 2 3 3 2 5 3 2" xfId="19363" xr:uid="{00000000-0005-0000-0000-0000EA4A0000}"/>
    <cellStyle name="20% - Accent1 3 2 3 3 2 5 4" xfId="19364" xr:uid="{00000000-0005-0000-0000-0000EB4A0000}"/>
    <cellStyle name="20% - Accent1 3 2 3 3 2 6" xfId="19365" xr:uid="{00000000-0005-0000-0000-0000EC4A0000}"/>
    <cellStyle name="20% - Accent1 3 2 3 3 2 6 2" xfId="19366" xr:uid="{00000000-0005-0000-0000-0000ED4A0000}"/>
    <cellStyle name="20% - Accent1 3 2 3 3 2 6 2 2" xfId="19367" xr:uid="{00000000-0005-0000-0000-0000EE4A0000}"/>
    <cellStyle name="20% - Accent1 3 2 3 3 2 6 2 2 2" xfId="19368" xr:uid="{00000000-0005-0000-0000-0000EF4A0000}"/>
    <cellStyle name="20% - Accent1 3 2 3 3 2 6 2 3" xfId="19369" xr:uid="{00000000-0005-0000-0000-0000F04A0000}"/>
    <cellStyle name="20% - Accent1 3 2 3 3 2 6 3" xfId="19370" xr:uid="{00000000-0005-0000-0000-0000F14A0000}"/>
    <cellStyle name="20% - Accent1 3 2 3 3 2 6 3 2" xfId="19371" xr:uid="{00000000-0005-0000-0000-0000F24A0000}"/>
    <cellStyle name="20% - Accent1 3 2 3 3 2 6 4" xfId="19372" xr:uid="{00000000-0005-0000-0000-0000F34A0000}"/>
    <cellStyle name="20% - Accent1 3 2 3 3 2 7" xfId="19373" xr:uid="{00000000-0005-0000-0000-0000F44A0000}"/>
    <cellStyle name="20% - Accent1 3 2 3 3 2 7 2" xfId="19374" xr:uid="{00000000-0005-0000-0000-0000F54A0000}"/>
    <cellStyle name="20% - Accent1 3 2 3 3 2 7 2 2" xfId="19375" xr:uid="{00000000-0005-0000-0000-0000F64A0000}"/>
    <cellStyle name="20% - Accent1 3 2 3 3 2 7 3" xfId="19376" xr:uid="{00000000-0005-0000-0000-0000F74A0000}"/>
    <cellStyle name="20% - Accent1 3 2 3 3 2 8" xfId="19377" xr:uid="{00000000-0005-0000-0000-0000F84A0000}"/>
    <cellStyle name="20% - Accent1 3 2 3 3 2 8 2" xfId="19378" xr:uid="{00000000-0005-0000-0000-0000F94A0000}"/>
    <cellStyle name="20% - Accent1 3 2 3 3 2 8 2 2" xfId="19379" xr:uid="{00000000-0005-0000-0000-0000FA4A0000}"/>
    <cellStyle name="20% - Accent1 3 2 3 3 2 8 3" xfId="19380" xr:uid="{00000000-0005-0000-0000-0000FB4A0000}"/>
    <cellStyle name="20% - Accent1 3 2 3 3 2 9" xfId="19381" xr:uid="{00000000-0005-0000-0000-0000FC4A0000}"/>
    <cellStyle name="20% - Accent1 3 2 3 3 2 9 2" xfId="19382" xr:uid="{00000000-0005-0000-0000-0000FD4A0000}"/>
    <cellStyle name="20% - Accent1 3 2 3 3 3" xfId="19383" xr:uid="{00000000-0005-0000-0000-0000FE4A0000}"/>
    <cellStyle name="20% - Accent1 3 2 3 3 3 10" xfId="19384" xr:uid="{00000000-0005-0000-0000-0000FF4A0000}"/>
    <cellStyle name="20% - Accent1 3 2 3 3 3 10 2" xfId="19385" xr:uid="{00000000-0005-0000-0000-0000004B0000}"/>
    <cellStyle name="20% - Accent1 3 2 3 3 3 11" xfId="19386" xr:uid="{00000000-0005-0000-0000-0000014B0000}"/>
    <cellStyle name="20% - Accent1 3 2 3 3 3 2" xfId="19387" xr:uid="{00000000-0005-0000-0000-0000024B0000}"/>
    <cellStyle name="20% - Accent1 3 2 3 3 3 2 2" xfId="19388" xr:uid="{00000000-0005-0000-0000-0000034B0000}"/>
    <cellStyle name="20% - Accent1 3 2 3 3 3 2 2 2" xfId="19389" xr:uid="{00000000-0005-0000-0000-0000044B0000}"/>
    <cellStyle name="20% - Accent1 3 2 3 3 3 2 2 2 2" xfId="19390" xr:uid="{00000000-0005-0000-0000-0000054B0000}"/>
    <cellStyle name="20% - Accent1 3 2 3 3 3 2 2 2 2 2" xfId="19391" xr:uid="{00000000-0005-0000-0000-0000064B0000}"/>
    <cellStyle name="20% - Accent1 3 2 3 3 3 2 2 2 3" xfId="19392" xr:uid="{00000000-0005-0000-0000-0000074B0000}"/>
    <cellStyle name="20% - Accent1 3 2 3 3 3 2 2 3" xfId="19393" xr:uid="{00000000-0005-0000-0000-0000084B0000}"/>
    <cellStyle name="20% - Accent1 3 2 3 3 3 2 2 3 2" xfId="19394" xr:uid="{00000000-0005-0000-0000-0000094B0000}"/>
    <cellStyle name="20% - Accent1 3 2 3 3 3 2 2 4" xfId="19395" xr:uid="{00000000-0005-0000-0000-00000A4B0000}"/>
    <cellStyle name="20% - Accent1 3 2 3 3 3 2 3" xfId="19396" xr:uid="{00000000-0005-0000-0000-00000B4B0000}"/>
    <cellStyle name="20% - Accent1 3 2 3 3 3 2 3 2" xfId="19397" xr:uid="{00000000-0005-0000-0000-00000C4B0000}"/>
    <cellStyle name="20% - Accent1 3 2 3 3 3 2 3 2 2" xfId="19398" xr:uid="{00000000-0005-0000-0000-00000D4B0000}"/>
    <cellStyle name="20% - Accent1 3 2 3 3 3 2 3 2 2 2" xfId="19399" xr:uid="{00000000-0005-0000-0000-00000E4B0000}"/>
    <cellStyle name="20% - Accent1 3 2 3 3 3 2 3 2 3" xfId="19400" xr:uid="{00000000-0005-0000-0000-00000F4B0000}"/>
    <cellStyle name="20% - Accent1 3 2 3 3 3 2 3 3" xfId="19401" xr:uid="{00000000-0005-0000-0000-0000104B0000}"/>
    <cellStyle name="20% - Accent1 3 2 3 3 3 2 3 3 2" xfId="19402" xr:uid="{00000000-0005-0000-0000-0000114B0000}"/>
    <cellStyle name="20% - Accent1 3 2 3 3 3 2 3 4" xfId="19403" xr:uid="{00000000-0005-0000-0000-0000124B0000}"/>
    <cellStyle name="20% - Accent1 3 2 3 3 3 2 4" xfId="19404" xr:uid="{00000000-0005-0000-0000-0000134B0000}"/>
    <cellStyle name="20% - Accent1 3 2 3 3 3 2 4 2" xfId="19405" xr:uid="{00000000-0005-0000-0000-0000144B0000}"/>
    <cellStyle name="20% - Accent1 3 2 3 3 3 2 4 2 2" xfId="19406" xr:uid="{00000000-0005-0000-0000-0000154B0000}"/>
    <cellStyle name="20% - Accent1 3 2 3 3 3 2 4 2 2 2" xfId="19407" xr:uid="{00000000-0005-0000-0000-0000164B0000}"/>
    <cellStyle name="20% - Accent1 3 2 3 3 3 2 4 2 3" xfId="19408" xr:uid="{00000000-0005-0000-0000-0000174B0000}"/>
    <cellStyle name="20% - Accent1 3 2 3 3 3 2 4 3" xfId="19409" xr:uid="{00000000-0005-0000-0000-0000184B0000}"/>
    <cellStyle name="20% - Accent1 3 2 3 3 3 2 4 3 2" xfId="19410" xr:uid="{00000000-0005-0000-0000-0000194B0000}"/>
    <cellStyle name="20% - Accent1 3 2 3 3 3 2 4 4" xfId="19411" xr:uid="{00000000-0005-0000-0000-00001A4B0000}"/>
    <cellStyle name="20% - Accent1 3 2 3 3 3 2 5" xfId="19412" xr:uid="{00000000-0005-0000-0000-00001B4B0000}"/>
    <cellStyle name="20% - Accent1 3 2 3 3 3 2 5 2" xfId="19413" xr:uid="{00000000-0005-0000-0000-00001C4B0000}"/>
    <cellStyle name="20% - Accent1 3 2 3 3 3 2 5 2 2" xfId="19414" xr:uid="{00000000-0005-0000-0000-00001D4B0000}"/>
    <cellStyle name="20% - Accent1 3 2 3 3 3 2 5 3" xfId="19415" xr:uid="{00000000-0005-0000-0000-00001E4B0000}"/>
    <cellStyle name="20% - Accent1 3 2 3 3 3 2 6" xfId="19416" xr:uid="{00000000-0005-0000-0000-00001F4B0000}"/>
    <cellStyle name="20% - Accent1 3 2 3 3 3 2 6 2" xfId="19417" xr:uid="{00000000-0005-0000-0000-0000204B0000}"/>
    <cellStyle name="20% - Accent1 3 2 3 3 3 2 6 2 2" xfId="19418" xr:uid="{00000000-0005-0000-0000-0000214B0000}"/>
    <cellStyle name="20% - Accent1 3 2 3 3 3 2 6 3" xfId="19419" xr:uid="{00000000-0005-0000-0000-0000224B0000}"/>
    <cellStyle name="20% - Accent1 3 2 3 3 3 2 7" xfId="19420" xr:uid="{00000000-0005-0000-0000-0000234B0000}"/>
    <cellStyle name="20% - Accent1 3 2 3 3 3 2 7 2" xfId="19421" xr:uid="{00000000-0005-0000-0000-0000244B0000}"/>
    <cellStyle name="20% - Accent1 3 2 3 3 3 2 8" xfId="19422" xr:uid="{00000000-0005-0000-0000-0000254B0000}"/>
    <cellStyle name="20% - Accent1 3 2 3 3 3 2 8 2" xfId="19423" xr:uid="{00000000-0005-0000-0000-0000264B0000}"/>
    <cellStyle name="20% - Accent1 3 2 3 3 3 2 9" xfId="19424" xr:uid="{00000000-0005-0000-0000-0000274B0000}"/>
    <cellStyle name="20% - Accent1 3 2 3 3 3 3" xfId="19425" xr:uid="{00000000-0005-0000-0000-0000284B0000}"/>
    <cellStyle name="20% - Accent1 3 2 3 3 3 3 2" xfId="19426" xr:uid="{00000000-0005-0000-0000-0000294B0000}"/>
    <cellStyle name="20% - Accent1 3 2 3 3 3 3 2 2" xfId="19427" xr:uid="{00000000-0005-0000-0000-00002A4B0000}"/>
    <cellStyle name="20% - Accent1 3 2 3 3 3 3 2 2 2" xfId="19428" xr:uid="{00000000-0005-0000-0000-00002B4B0000}"/>
    <cellStyle name="20% - Accent1 3 2 3 3 3 3 2 2 2 2" xfId="19429" xr:uid="{00000000-0005-0000-0000-00002C4B0000}"/>
    <cellStyle name="20% - Accent1 3 2 3 3 3 3 2 2 3" xfId="19430" xr:uid="{00000000-0005-0000-0000-00002D4B0000}"/>
    <cellStyle name="20% - Accent1 3 2 3 3 3 3 2 3" xfId="19431" xr:uid="{00000000-0005-0000-0000-00002E4B0000}"/>
    <cellStyle name="20% - Accent1 3 2 3 3 3 3 2 3 2" xfId="19432" xr:uid="{00000000-0005-0000-0000-00002F4B0000}"/>
    <cellStyle name="20% - Accent1 3 2 3 3 3 3 2 4" xfId="19433" xr:uid="{00000000-0005-0000-0000-0000304B0000}"/>
    <cellStyle name="20% - Accent1 3 2 3 3 3 3 3" xfId="19434" xr:uid="{00000000-0005-0000-0000-0000314B0000}"/>
    <cellStyle name="20% - Accent1 3 2 3 3 3 3 3 2" xfId="19435" xr:uid="{00000000-0005-0000-0000-0000324B0000}"/>
    <cellStyle name="20% - Accent1 3 2 3 3 3 3 3 2 2" xfId="19436" xr:uid="{00000000-0005-0000-0000-0000334B0000}"/>
    <cellStyle name="20% - Accent1 3 2 3 3 3 3 3 2 2 2" xfId="19437" xr:uid="{00000000-0005-0000-0000-0000344B0000}"/>
    <cellStyle name="20% - Accent1 3 2 3 3 3 3 3 2 3" xfId="19438" xr:uid="{00000000-0005-0000-0000-0000354B0000}"/>
    <cellStyle name="20% - Accent1 3 2 3 3 3 3 3 3" xfId="19439" xr:uid="{00000000-0005-0000-0000-0000364B0000}"/>
    <cellStyle name="20% - Accent1 3 2 3 3 3 3 3 3 2" xfId="19440" xr:uid="{00000000-0005-0000-0000-0000374B0000}"/>
    <cellStyle name="20% - Accent1 3 2 3 3 3 3 3 4" xfId="19441" xr:uid="{00000000-0005-0000-0000-0000384B0000}"/>
    <cellStyle name="20% - Accent1 3 2 3 3 3 3 4" xfId="19442" xr:uid="{00000000-0005-0000-0000-0000394B0000}"/>
    <cellStyle name="20% - Accent1 3 2 3 3 3 3 4 2" xfId="19443" xr:uid="{00000000-0005-0000-0000-00003A4B0000}"/>
    <cellStyle name="20% - Accent1 3 2 3 3 3 3 4 2 2" xfId="19444" xr:uid="{00000000-0005-0000-0000-00003B4B0000}"/>
    <cellStyle name="20% - Accent1 3 2 3 3 3 3 4 2 2 2" xfId="19445" xr:uid="{00000000-0005-0000-0000-00003C4B0000}"/>
    <cellStyle name="20% - Accent1 3 2 3 3 3 3 4 2 3" xfId="19446" xr:uid="{00000000-0005-0000-0000-00003D4B0000}"/>
    <cellStyle name="20% - Accent1 3 2 3 3 3 3 4 3" xfId="19447" xr:uid="{00000000-0005-0000-0000-00003E4B0000}"/>
    <cellStyle name="20% - Accent1 3 2 3 3 3 3 4 3 2" xfId="19448" xr:uid="{00000000-0005-0000-0000-00003F4B0000}"/>
    <cellStyle name="20% - Accent1 3 2 3 3 3 3 4 4" xfId="19449" xr:uid="{00000000-0005-0000-0000-0000404B0000}"/>
    <cellStyle name="20% - Accent1 3 2 3 3 3 3 5" xfId="19450" xr:uid="{00000000-0005-0000-0000-0000414B0000}"/>
    <cellStyle name="20% - Accent1 3 2 3 3 3 3 5 2" xfId="19451" xr:uid="{00000000-0005-0000-0000-0000424B0000}"/>
    <cellStyle name="20% - Accent1 3 2 3 3 3 3 5 2 2" xfId="19452" xr:uid="{00000000-0005-0000-0000-0000434B0000}"/>
    <cellStyle name="20% - Accent1 3 2 3 3 3 3 5 3" xfId="19453" xr:uid="{00000000-0005-0000-0000-0000444B0000}"/>
    <cellStyle name="20% - Accent1 3 2 3 3 3 3 6" xfId="19454" xr:uid="{00000000-0005-0000-0000-0000454B0000}"/>
    <cellStyle name="20% - Accent1 3 2 3 3 3 3 6 2" xfId="19455" xr:uid="{00000000-0005-0000-0000-0000464B0000}"/>
    <cellStyle name="20% - Accent1 3 2 3 3 3 3 6 2 2" xfId="19456" xr:uid="{00000000-0005-0000-0000-0000474B0000}"/>
    <cellStyle name="20% - Accent1 3 2 3 3 3 3 6 3" xfId="19457" xr:uid="{00000000-0005-0000-0000-0000484B0000}"/>
    <cellStyle name="20% - Accent1 3 2 3 3 3 3 7" xfId="19458" xr:uid="{00000000-0005-0000-0000-0000494B0000}"/>
    <cellStyle name="20% - Accent1 3 2 3 3 3 3 7 2" xfId="19459" xr:uid="{00000000-0005-0000-0000-00004A4B0000}"/>
    <cellStyle name="20% - Accent1 3 2 3 3 3 3 8" xfId="19460" xr:uid="{00000000-0005-0000-0000-00004B4B0000}"/>
    <cellStyle name="20% - Accent1 3 2 3 3 3 3 8 2" xfId="19461" xr:uid="{00000000-0005-0000-0000-00004C4B0000}"/>
    <cellStyle name="20% - Accent1 3 2 3 3 3 3 9" xfId="19462" xr:uid="{00000000-0005-0000-0000-00004D4B0000}"/>
    <cellStyle name="20% - Accent1 3 2 3 3 3 4" xfId="19463" xr:uid="{00000000-0005-0000-0000-00004E4B0000}"/>
    <cellStyle name="20% - Accent1 3 2 3 3 3 4 2" xfId="19464" xr:uid="{00000000-0005-0000-0000-00004F4B0000}"/>
    <cellStyle name="20% - Accent1 3 2 3 3 3 4 2 2" xfId="19465" xr:uid="{00000000-0005-0000-0000-0000504B0000}"/>
    <cellStyle name="20% - Accent1 3 2 3 3 3 4 2 2 2" xfId="19466" xr:uid="{00000000-0005-0000-0000-0000514B0000}"/>
    <cellStyle name="20% - Accent1 3 2 3 3 3 4 2 3" xfId="19467" xr:uid="{00000000-0005-0000-0000-0000524B0000}"/>
    <cellStyle name="20% - Accent1 3 2 3 3 3 4 3" xfId="19468" xr:uid="{00000000-0005-0000-0000-0000534B0000}"/>
    <cellStyle name="20% - Accent1 3 2 3 3 3 4 3 2" xfId="19469" xr:uid="{00000000-0005-0000-0000-0000544B0000}"/>
    <cellStyle name="20% - Accent1 3 2 3 3 3 4 4" xfId="19470" xr:uid="{00000000-0005-0000-0000-0000554B0000}"/>
    <cellStyle name="20% - Accent1 3 2 3 3 3 5" xfId="19471" xr:uid="{00000000-0005-0000-0000-0000564B0000}"/>
    <cellStyle name="20% - Accent1 3 2 3 3 3 5 2" xfId="19472" xr:uid="{00000000-0005-0000-0000-0000574B0000}"/>
    <cellStyle name="20% - Accent1 3 2 3 3 3 5 2 2" xfId="19473" xr:uid="{00000000-0005-0000-0000-0000584B0000}"/>
    <cellStyle name="20% - Accent1 3 2 3 3 3 5 2 2 2" xfId="19474" xr:uid="{00000000-0005-0000-0000-0000594B0000}"/>
    <cellStyle name="20% - Accent1 3 2 3 3 3 5 2 3" xfId="19475" xr:uid="{00000000-0005-0000-0000-00005A4B0000}"/>
    <cellStyle name="20% - Accent1 3 2 3 3 3 5 3" xfId="19476" xr:uid="{00000000-0005-0000-0000-00005B4B0000}"/>
    <cellStyle name="20% - Accent1 3 2 3 3 3 5 3 2" xfId="19477" xr:uid="{00000000-0005-0000-0000-00005C4B0000}"/>
    <cellStyle name="20% - Accent1 3 2 3 3 3 5 4" xfId="19478" xr:uid="{00000000-0005-0000-0000-00005D4B0000}"/>
    <cellStyle name="20% - Accent1 3 2 3 3 3 6" xfId="19479" xr:uid="{00000000-0005-0000-0000-00005E4B0000}"/>
    <cellStyle name="20% - Accent1 3 2 3 3 3 6 2" xfId="19480" xr:uid="{00000000-0005-0000-0000-00005F4B0000}"/>
    <cellStyle name="20% - Accent1 3 2 3 3 3 6 2 2" xfId="19481" xr:uid="{00000000-0005-0000-0000-0000604B0000}"/>
    <cellStyle name="20% - Accent1 3 2 3 3 3 6 2 2 2" xfId="19482" xr:uid="{00000000-0005-0000-0000-0000614B0000}"/>
    <cellStyle name="20% - Accent1 3 2 3 3 3 6 2 3" xfId="19483" xr:uid="{00000000-0005-0000-0000-0000624B0000}"/>
    <cellStyle name="20% - Accent1 3 2 3 3 3 6 3" xfId="19484" xr:uid="{00000000-0005-0000-0000-0000634B0000}"/>
    <cellStyle name="20% - Accent1 3 2 3 3 3 6 3 2" xfId="19485" xr:uid="{00000000-0005-0000-0000-0000644B0000}"/>
    <cellStyle name="20% - Accent1 3 2 3 3 3 6 4" xfId="19486" xr:uid="{00000000-0005-0000-0000-0000654B0000}"/>
    <cellStyle name="20% - Accent1 3 2 3 3 3 7" xfId="19487" xr:uid="{00000000-0005-0000-0000-0000664B0000}"/>
    <cellStyle name="20% - Accent1 3 2 3 3 3 7 2" xfId="19488" xr:uid="{00000000-0005-0000-0000-0000674B0000}"/>
    <cellStyle name="20% - Accent1 3 2 3 3 3 7 2 2" xfId="19489" xr:uid="{00000000-0005-0000-0000-0000684B0000}"/>
    <cellStyle name="20% - Accent1 3 2 3 3 3 7 3" xfId="19490" xr:uid="{00000000-0005-0000-0000-0000694B0000}"/>
    <cellStyle name="20% - Accent1 3 2 3 3 3 8" xfId="19491" xr:uid="{00000000-0005-0000-0000-00006A4B0000}"/>
    <cellStyle name="20% - Accent1 3 2 3 3 3 8 2" xfId="19492" xr:uid="{00000000-0005-0000-0000-00006B4B0000}"/>
    <cellStyle name="20% - Accent1 3 2 3 3 3 8 2 2" xfId="19493" xr:uid="{00000000-0005-0000-0000-00006C4B0000}"/>
    <cellStyle name="20% - Accent1 3 2 3 3 3 8 3" xfId="19494" xr:uid="{00000000-0005-0000-0000-00006D4B0000}"/>
    <cellStyle name="20% - Accent1 3 2 3 3 3 9" xfId="19495" xr:uid="{00000000-0005-0000-0000-00006E4B0000}"/>
    <cellStyle name="20% - Accent1 3 2 3 3 3 9 2" xfId="19496" xr:uid="{00000000-0005-0000-0000-00006F4B0000}"/>
    <cellStyle name="20% - Accent1 3 2 3 3 4" xfId="19497" xr:uid="{00000000-0005-0000-0000-0000704B0000}"/>
    <cellStyle name="20% - Accent1 3 2 3 3 4 10" xfId="19498" xr:uid="{00000000-0005-0000-0000-0000714B0000}"/>
    <cellStyle name="20% - Accent1 3 2 3 3 4 10 2" xfId="19499" xr:uid="{00000000-0005-0000-0000-0000724B0000}"/>
    <cellStyle name="20% - Accent1 3 2 3 3 4 11" xfId="19500" xr:uid="{00000000-0005-0000-0000-0000734B0000}"/>
    <cellStyle name="20% - Accent1 3 2 3 3 4 2" xfId="19501" xr:uid="{00000000-0005-0000-0000-0000744B0000}"/>
    <cellStyle name="20% - Accent1 3 2 3 3 4 2 2" xfId="19502" xr:uid="{00000000-0005-0000-0000-0000754B0000}"/>
    <cellStyle name="20% - Accent1 3 2 3 3 4 2 2 2" xfId="19503" xr:uid="{00000000-0005-0000-0000-0000764B0000}"/>
    <cellStyle name="20% - Accent1 3 2 3 3 4 2 2 2 2" xfId="19504" xr:uid="{00000000-0005-0000-0000-0000774B0000}"/>
    <cellStyle name="20% - Accent1 3 2 3 3 4 2 2 2 2 2" xfId="19505" xr:uid="{00000000-0005-0000-0000-0000784B0000}"/>
    <cellStyle name="20% - Accent1 3 2 3 3 4 2 2 2 3" xfId="19506" xr:uid="{00000000-0005-0000-0000-0000794B0000}"/>
    <cellStyle name="20% - Accent1 3 2 3 3 4 2 2 3" xfId="19507" xr:uid="{00000000-0005-0000-0000-00007A4B0000}"/>
    <cellStyle name="20% - Accent1 3 2 3 3 4 2 2 3 2" xfId="19508" xr:uid="{00000000-0005-0000-0000-00007B4B0000}"/>
    <cellStyle name="20% - Accent1 3 2 3 3 4 2 2 4" xfId="19509" xr:uid="{00000000-0005-0000-0000-00007C4B0000}"/>
    <cellStyle name="20% - Accent1 3 2 3 3 4 2 3" xfId="19510" xr:uid="{00000000-0005-0000-0000-00007D4B0000}"/>
    <cellStyle name="20% - Accent1 3 2 3 3 4 2 3 2" xfId="19511" xr:uid="{00000000-0005-0000-0000-00007E4B0000}"/>
    <cellStyle name="20% - Accent1 3 2 3 3 4 2 3 2 2" xfId="19512" xr:uid="{00000000-0005-0000-0000-00007F4B0000}"/>
    <cellStyle name="20% - Accent1 3 2 3 3 4 2 3 2 2 2" xfId="19513" xr:uid="{00000000-0005-0000-0000-0000804B0000}"/>
    <cellStyle name="20% - Accent1 3 2 3 3 4 2 3 2 3" xfId="19514" xr:uid="{00000000-0005-0000-0000-0000814B0000}"/>
    <cellStyle name="20% - Accent1 3 2 3 3 4 2 3 3" xfId="19515" xr:uid="{00000000-0005-0000-0000-0000824B0000}"/>
    <cellStyle name="20% - Accent1 3 2 3 3 4 2 3 3 2" xfId="19516" xr:uid="{00000000-0005-0000-0000-0000834B0000}"/>
    <cellStyle name="20% - Accent1 3 2 3 3 4 2 3 4" xfId="19517" xr:uid="{00000000-0005-0000-0000-0000844B0000}"/>
    <cellStyle name="20% - Accent1 3 2 3 3 4 2 4" xfId="19518" xr:uid="{00000000-0005-0000-0000-0000854B0000}"/>
    <cellStyle name="20% - Accent1 3 2 3 3 4 2 4 2" xfId="19519" xr:uid="{00000000-0005-0000-0000-0000864B0000}"/>
    <cellStyle name="20% - Accent1 3 2 3 3 4 2 4 2 2" xfId="19520" xr:uid="{00000000-0005-0000-0000-0000874B0000}"/>
    <cellStyle name="20% - Accent1 3 2 3 3 4 2 4 2 2 2" xfId="19521" xr:uid="{00000000-0005-0000-0000-0000884B0000}"/>
    <cellStyle name="20% - Accent1 3 2 3 3 4 2 4 2 3" xfId="19522" xr:uid="{00000000-0005-0000-0000-0000894B0000}"/>
    <cellStyle name="20% - Accent1 3 2 3 3 4 2 4 3" xfId="19523" xr:uid="{00000000-0005-0000-0000-00008A4B0000}"/>
    <cellStyle name="20% - Accent1 3 2 3 3 4 2 4 3 2" xfId="19524" xr:uid="{00000000-0005-0000-0000-00008B4B0000}"/>
    <cellStyle name="20% - Accent1 3 2 3 3 4 2 4 4" xfId="19525" xr:uid="{00000000-0005-0000-0000-00008C4B0000}"/>
    <cellStyle name="20% - Accent1 3 2 3 3 4 2 5" xfId="19526" xr:uid="{00000000-0005-0000-0000-00008D4B0000}"/>
    <cellStyle name="20% - Accent1 3 2 3 3 4 2 5 2" xfId="19527" xr:uid="{00000000-0005-0000-0000-00008E4B0000}"/>
    <cellStyle name="20% - Accent1 3 2 3 3 4 2 5 2 2" xfId="19528" xr:uid="{00000000-0005-0000-0000-00008F4B0000}"/>
    <cellStyle name="20% - Accent1 3 2 3 3 4 2 5 3" xfId="19529" xr:uid="{00000000-0005-0000-0000-0000904B0000}"/>
    <cellStyle name="20% - Accent1 3 2 3 3 4 2 6" xfId="19530" xr:uid="{00000000-0005-0000-0000-0000914B0000}"/>
    <cellStyle name="20% - Accent1 3 2 3 3 4 2 6 2" xfId="19531" xr:uid="{00000000-0005-0000-0000-0000924B0000}"/>
    <cellStyle name="20% - Accent1 3 2 3 3 4 2 6 2 2" xfId="19532" xr:uid="{00000000-0005-0000-0000-0000934B0000}"/>
    <cellStyle name="20% - Accent1 3 2 3 3 4 2 6 3" xfId="19533" xr:uid="{00000000-0005-0000-0000-0000944B0000}"/>
    <cellStyle name="20% - Accent1 3 2 3 3 4 2 7" xfId="19534" xr:uid="{00000000-0005-0000-0000-0000954B0000}"/>
    <cellStyle name="20% - Accent1 3 2 3 3 4 2 7 2" xfId="19535" xr:uid="{00000000-0005-0000-0000-0000964B0000}"/>
    <cellStyle name="20% - Accent1 3 2 3 3 4 2 8" xfId="19536" xr:uid="{00000000-0005-0000-0000-0000974B0000}"/>
    <cellStyle name="20% - Accent1 3 2 3 3 4 2 8 2" xfId="19537" xr:uid="{00000000-0005-0000-0000-0000984B0000}"/>
    <cellStyle name="20% - Accent1 3 2 3 3 4 2 9" xfId="19538" xr:uid="{00000000-0005-0000-0000-0000994B0000}"/>
    <cellStyle name="20% - Accent1 3 2 3 3 4 3" xfId="19539" xr:uid="{00000000-0005-0000-0000-00009A4B0000}"/>
    <cellStyle name="20% - Accent1 3 2 3 3 4 3 2" xfId="19540" xr:uid="{00000000-0005-0000-0000-00009B4B0000}"/>
    <cellStyle name="20% - Accent1 3 2 3 3 4 3 2 2" xfId="19541" xr:uid="{00000000-0005-0000-0000-00009C4B0000}"/>
    <cellStyle name="20% - Accent1 3 2 3 3 4 3 2 2 2" xfId="19542" xr:uid="{00000000-0005-0000-0000-00009D4B0000}"/>
    <cellStyle name="20% - Accent1 3 2 3 3 4 3 2 2 2 2" xfId="19543" xr:uid="{00000000-0005-0000-0000-00009E4B0000}"/>
    <cellStyle name="20% - Accent1 3 2 3 3 4 3 2 2 3" xfId="19544" xr:uid="{00000000-0005-0000-0000-00009F4B0000}"/>
    <cellStyle name="20% - Accent1 3 2 3 3 4 3 2 3" xfId="19545" xr:uid="{00000000-0005-0000-0000-0000A04B0000}"/>
    <cellStyle name="20% - Accent1 3 2 3 3 4 3 2 3 2" xfId="19546" xr:uid="{00000000-0005-0000-0000-0000A14B0000}"/>
    <cellStyle name="20% - Accent1 3 2 3 3 4 3 2 4" xfId="19547" xr:uid="{00000000-0005-0000-0000-0000A24B0000}"/>
    <cellStyle name="20% - Accent1 3 2 3 3 4 3 3" xfId="19548" xr:uid="{00000000-0005-0000-0000-0000A34B0000}"/>
    <cellStyle name="20% - Accent1 3 2 3 3 4 3 3 2" xfId="19549" xr:uid="{00000000-0005-0000-0000-0000A44B0000}"/>
    <cellStyle name="20% - Accent1 3 2 3 3 4 3 3 2 2" xfId="19550" xr:uid="{00000000-0005-0000-0000-0000A54B0000}"/>
    <cellStyle name="20% - Accent1 3 2 3 3 4 3 3 2 2 2" xfId="19551" xr:uid="{00000000-0005-0000-0000-0000A64B0000}"/>
    <cellStyle name="20% - Accent1 3 2 3 3 4 3 3 2 3" xfId="19552" xr:uid="{00000000-0005-0000-0000-0000A74B0000}"/>
    <cellStyle name="20% - Accent1 3 2 3 3 4 3 3 3" xfId="19553" xr:uid="{00000000-0005-0000-0000-0000A84B0000}"/>
    <cellStyle name="20% - Accent1 3 2 3 3 4 3 3 3 2" xfId="19554" xr:uid="{00000000-0005-0000-0000-0000A94B0000}"/>
    <cellStyle name="20% - Accent1 3 2 3 3 4 3 3 4" xfId="19555" xr:uid="{00000000-0005-0000-0000-0000AA4B0000}"/>
    <cellStyle name="20% - Accent1 3 2 3 3 4 3 4" xfId="19556" xr:uid="{00000000-0005-0000-0000-0000AB4B0000}"/>
    <cellStyle name="20% - Accent1 3 2 3 3 4 3 4 2" xfId="19557" xr:uid="{00000000-0005-0000-0000-0000AC4B0000}"/>
    <cellStyle name="20% - Accent1 3 2 3 3 4 3 4 2 2" xfId="19558" xr:uid="{00000000-0005-0000-0000-0000AD4B0000}"/>
    <cellStyle name="20% - Accent1 3 2 3 3 4 3 4 2 2 2" xfId="19559" xr:uid="{00000000-0005-0000-0000-0000AE4B0000}"/>
    <cellStyle name="20% - Accent1 3 2 3 3 4 3 4 2 3" xfId="19560" xr:uid="{00000000-0005-0000-0000-0000AF4B0000}"/>
    <cellStyle name="20% - Accent1 3 2 3 3 4 3 4 3" xfId="19561" xr:uid="{00000000-0005-0000-0000-0000B04B0000}"/>
    <cellStyle name="20% - Accent1 3 2 3 3 4 3 4 3 2" xfId="19562" xr:uid="{00000000-0005-0000-0000-0000B14B0000}"/>
    <cellStyle name="20% - Accent1 3 2 3 3 4 3 4 4" xfId="19563" xr:uid="{00000000-0005-0000-0000-0000B24B0000}"/>
    <cellStyle name="20% - Accent1 3 2 3 3 4 3 5" xfId="19564" xr:uid="{00000000-0005-0000-0000-0000B34B0000}"/>
    <cellStyle name="20% - Accent1 3 2 3 3 4 3 5 2" xfId="19565" xr:uid="{00000000-0005-0000-0000-0000B44B0000}"/>
    <cellStyle name="20% - Accent1 3 2 3 3 4 3 5 2 2" xfId="19566" xr:uid="{00000000-0005-0000-0000-0000B54B0000}"/>
    <cellStyle name="20% - Accent1 3 2 3 3 4 3 5 3" xfId="19567" xr:uid="{00000000-0005-0000-0000-0000B64B0000}"/>
    <cellStyle name="20% - Accent1 3 2 3 3 4 3 6" xfId="19568" xr:uid="{00000000-0005-0000-0000-0000B74B0000}"/>
    <cellStyle name="20% - Accent1 3 2 3 3 4 3 6 2" xfId="19569" xr:uid="{00000000-0005-0000-0000-0000B84B0000}"/>
    <cellStyle name="20% - Accent1 3 2 3 3 4 3 6 2 2" xfId="19570" xr:uid="{00000000-0005-0000-0000-0000B94B0000}"/>
    <cellStyle name="20% - Accent1 3 2 3 3 4 3 6 3" xfId="19571" xr:uid="{00000000-0005-0000-0000-0000BA4B0000}"/>
    <cellStyle name="20% - Accent1 3 2 3 3 4 3 7" xfId="19572" xr:uid="{00000000-0005-0000-0000-0000BB4B0000}"/>
    <cellStyle name="20% - Accent1 3 2 3 3 4 3 7 2" xfId="19573" xr:uid="{00000000-0005-0000-0000-0000BC4B0000}"/>
    <cellStyle name="20% - Accent1 3 2 3 3 4 3 8" xfId="19574" xr:uid="{00000000-0005-0000-0000-0000BD4B0000}"/>
    <cellStyle name="20% - Accent1 3 2 3 3 4 3 8 2" xfId="19575" xr:uid="{00000000-0005-0000-0000-0000BE4B0000}"/>
    <cellStyle name="20% - Accent1 3 2 3 3 4 3 9" xfId="19576" xr:uid="{00000000-0005-0000-0000-0000BF4B0000}"/>
    <cellStyle name="20% - Accent1 3 2 3 3 4 4" xfId="19577" xr:uid="{00000000-0005-0000-0000-0000C04B0000}"/>
    <cellStyle name="20% - Accent1 3 2 3 3 4 4 2" xfId="19578" xr:uid="{00000000-0005-0000-0000-0000C14B0000}"/>
    <cellStyle name="20% - Accent1 3 2 3 3 4 4 2 2" xfId="19579" xr:uid="{00000000-0005-0000-0000-0000C24B0000}"/>
    <cellStyle name="20% - Accent1 3 2 3 3 4 4 2 2 2" xfId="19580" xr:uid="{00000000-0005-0000-0000-0000C34B0000}"/>
    <cellStyle name="20% - Accent1 3 2 3 3 4 4 2 3" xfId="19581" xr:uid="{00000000-0005-0000-0000-0000C44B0000}"/>
    <cellStyle name="20% - Accent1 3 2 3 3 4 4 3" xfId="19582" xr:uid="{00000000-0005-0000-0000-0000C54B0000}"/>
    <cellStyle name="20% - Accent1 3 2 3 3 4 4 3 2" xfId="19583" xr:uid="{00000000-0005-0000-0000-0000C64B0000}"/>
    <cellStyle name="20% - Accent1 3 2 3 3 4 4 4" xfId="19584" xr:uid="{00000000-0005-0000-0000-0000C74B0000}"/>
    <cellStyle name="20% - Accent1 3 2 3 3 4 5" xfId="19585" xr:uid="{00000000-0005-0000-0000-0000C84B0000}"/>
    <cellStyle name="20% - Accent1 3 2 3 3 4 5 2" xfId="19586" xr:uid="{00000000-0005-0000-0000-0000C94B0000}"/>
    <cellStyle name="20% - Accent1 3 2 3 3 4 5 2 2" xfId="19587" xr:uid="{00000000-0005-0000-0000-0000CA4B0000}"/>
    <cellStyle name="20% - Accent1 3 2 3 3 4 5 2 2 2" xfId="19588" xr:uid="{00000000-0005-0000-0000-0000CB4B0000}"/>
    <cellStyle name="20% - Accent1 3 2 3 3 4 5 2 3" xfId="19589" xr:uid="{00000000-0005-0000-0000-0000CC4B0000}"/>
    <cellStyle name="20% - Accent1 3 2 3 3 4 5 3" xfId="19590" xr:uid="{00000000-0005-0000-0000-0000CD4B0000}"/>
    <cellStyle name="20% - Accent1 3 2 3 3 4 5 3 2" xfId="19591" xr:uid="{00000000-0005-0000-0000-0000CE4B0000}"/>
    <cellStyle name="20% - Accent1 3 2 3 3 4 5 4" xfId="19592" xr:uid="{00000000-0005-0000-0000-0000CF4B0000}"/>
    <cellStyle name="20% - Accent1 3 2 3 3 4 6" xfId="19593" xr:uid="{00000000-0005-0000-0000-0000D04B0000}"/>
    <cellStyle name="20% - Accent1 3 2 3 3 4 6 2" xfId="19594" xr:uid="{00000000-0005-0000-0000-0000D14B0000}"/>
    <cellStyle name="20% - Accent1 3 2 3 3 4 6 2 2" xfId="19595" xr:uid="{00000000-0005-0000-0000-0000D24B0000}"/>
    <cellStyle name="20% - Accent1 3 2 3 3 4 6 2 2 2" xfId="19596" xr:uid="{00000000-0005-0000-0000-0000D34B0000}"/>
    <cellStyle name="20% - Accent1 3 2 3 3 4 6 2 3" xfId="19597" xr:uid="{00000000-0005-0000-0000-0000D44B0000}"/>
    <cellStyle name="20% - Accent1 3 2 3 3 4 6 3" xfId="19598" xr:uid="{00000000-0005-0000-0000-0000D54B0000}"/>
    <cellStyle name="20% - Accent1 3 2 3 3 4 6 3 2" xfId="19599" xr:uid="{00000000-0005-0000-0000-0000D64B0000}"/>
    <cellStyle name="20% - Accent1 3 2 3 3 4 6 4" xfId="19600" xr:uid="{00000000-0005-0000-0000-0000D74B0000}"/>
    <cellStyle name="20% - Accent1 3 2 3 3 4 7" xfId="19601" xr:uid="{00000000-0005-0000-0000-0000D84B0000}"/>
    <cellStyle name="20% - Accent1 3 2 3 3 4 7 2" xfId="19602" xr:uid="{00000000-0005-0000-0000-0000D94B0000}"/>
    <cellStyle name="20% - Accent1 3 2 3 3 4 7 2 2" xfId="19603" xr:uid="{00000000-0005-0000-0000-0000DA4B0000}"/>
    <cellStyle name="20% - Accent1 3 2 3 3 4 7 3" xfId="19604" xr:uid="{00000000-0005-0000-0000-0000DB4B0000}"/>
    <cellStyle name="20% - Accent1 3 2 3 3 4 8" xfId="19605" xr:uid="{00000000-0005-0000-0000-0000DC4B0000}"/>
    <cellStyle name="20% - Accent1 3 2 3 3 4 8 2" xfId="19606" xr:uid="{00000000-0005-0000-0000-0000DD4B0000}"/>
    <cellStyle name="20% - Accent1 3 2 3 3 4 8 2 2" xfId="19607" xr:uid="{00000000-0005-0000-0000-0000DE4B0000}"/>
    <cellStyle name="20% - Accent1 3 2 3 3 4 8 3" xfId="19608" xr:uid="{00000000-0005-0000-0000-0000DF4B0000}"/>
    <cellStyle name="20% - Accent1 3 2 3 3 4 9" xfId="19609" xr:uid="{00000000-0005-0000-0000-0000E04B0000}"/>
    <cellStyle name="20% - Accent1 3 2 3 3 4 9 2" xfId="19610" xr:uid="{00000000-0005-0000-0000-0000E14B0000}"/>
    <cellStyle name="20% - Accent1 3 2 3 3 5" xfId="19611" xr:uid="{00000000-0005-0000-0000-0000E24B0000}"/>
    <cellStyle name="20% - Accent1 3 2 3 3 5 2" xfId="19612" xr:uid="{00000000-0005-0000-0000-0000E34B0000}"/>
    <cellStyle name="20% - Accent1 3 2 3 3 5 2 2" xfId="19613" xr:uid="{00000000-0005-0000-0000-0000E44B0000}"/>
    <cellStyle name="20% - Accent1 3 2 3 3 5 2 2 2" xfId="19614" xr:uid="{00000000-0005-0000-0000-0000E54B0000}"/>
    <cellStyle name="20% - Accent1 3 2 3 3 5 2 2 2 2" xfId="19615" xr:uid="{00000000-0005-0000-0000-0000E64B0000}"/>
    <cellStyle name="20% - Accent1 3 2 3 3 5 2 2 3" xfId="19616" xr:uid="{00000000-0005-0000-0000-0000E74B0000}"/>
    <cellStyle name="20% - Accent1 3 2 3 3 5 2 3" xfId="19617" xr:uid="{00000000-0005-0000-0000-0000E84B0000}"/>
    <cellStyle name="20% - Accent1 3 2 3 3 5 2 3 2" xfId="19618" xr:uid="{00000000-0005-0000-0000-0000E94B0000}"/>
    <cellStyle name="20% - Accent1 3 2 3 3 5 2 4" xfId="19619" xr:uid="{00000000-0005-0000-0000-0000EA4B0000}"/>
    <cellStyle name="20% - Accent1 3 2 3 3 5 3" xfId="19620" xr:uid="{00000000-0005-0000-0000-0000EB4B0000}"/>
    <cellStyle name="20% - Accent1 3 2 3 3 5 3 2" xfId="19621" xr:uid="{00000000-0005-0000-0000-0000EC4B0000}"/>
    <cellStyle name="20% - Accent1 3 2 3 3 5 3 2 2" xfId="19622" xr:uid="{00000000-0005-0000-0000-0000ED4B0000}"/>
    <cellStyle name="20% - Accent1 3 2 3 3 5 3 2 2 2" xfId="19623" xr:uid="{00000000-0005-0000-0000-0000EE4B0000}"/>
    <cellStyle name="20% - Accent1 3 2 3 3 5 3 2 3" xfId="19624" xr:uid="{00000000-0005-0000-0000-0000EF4B0000}"/>
    <cellStyle name="20% - Accent1 3 2 3 3 5 3 3" xfId="19625" xr:uid="{00000000-0005-0000-0000-0000F04B0000}"/>
    <cellStyle name="20% - Accent1 3 2 3 3 5 3 3 2" xfId="19626" xr:uid="{00000000-0005-0000-0000-0000F14B0000}"/>
    <cellStyle name="20% - Accent1 3 2 3 3 5 3 4" xfId="19627" xr:uid="{00000000-0005-0000-0000-0000F24B0000}"/>
    <cellStyle name="20% - Accent1 3 2 3 3 5 4" xfId="19628" xr:uid="{00000000-0005-0000-0000-0000F34B0000}"/>
    <cellStyle name="20% - Accent1 3 2 3 3 5 4 2" xfId="19629" xr:uid="{00000000-0005-0000-0000-0000F44B0000}"/>
    <cellStyle name="20% - Accent1 3 2 3 3 5 4 2 2" xfId="19630" xr:uid="{00000000-0005-0000-0000-0000F54B0000}"/>
    <cellStyle name="20% - Accent1 3 2 3 3 5 4 2 2 2" xfId="19631" xr:uid="{00000000-0005-0000-0000-0000F64B0000}"/>
    <cellStyle name="20% - Accent1 3 2 3 3 5 4 2 3" xfId="19632" xr:uid="{00000000-0005-0000-0000-0000F74B0000}"/>
    <cellStyle name="20% - Accent1 3 2 3 3 5 4 3" xfId="19633" xr:uid="{00000000-0005-0000-0000-0000F84B0000}"/>
    <cellStyle name="20% - Accent1 3 2 3 3 5 4 3 2" xfId="19634" xr:uid="{00000000-0005-0000-0000-0000F94B0000}"/>
    <cellStyle name="20% - Accent1 3 2 3 3 5 4 4" xfId="19635" xr:uid="{00000000-0005-0000-0000-0000FA4B0000}"/>
    <cellStyle name="20% - Accent1 3 2 3 3 5 5" xfId="19636" xr:uid="{00000000-0005-0000-0000-0000FB4B0000}"/>
    <cellStyle name="20% - Accent1 3 2 3 3 5 5 2" xfId="19637" xr:uid="{00000000-0005-0000-0000-0000FC4B0000}"/>
    <cellStyle name="20% - Accent1 3 2 3 3 5 5 2 2" xfId="19638" xr:uid="{00000000-0005-0000-0000-0000FD4B0000}"/>
    <cellStyle name="20% - Accent1 3 2 3 3 5 5 3" xfId="19639" xr:uid="{00000000-0005-0000-0000-0000FE4B0000}"/>
    <cellStyle name="20% - Accent1 3 2 3 3 5 6" xfId="19640" xr:uid="{00000000-0005-0000-0000-0000FF4B0000}"/>
    <cellStyle name="20% - Accent1 3 2 3 3 5 6 2" xfId="19641" xr:uid="{00000000-0005-0000-0000-0000004C0000}"/>
    <cellStyle name="20% - Accent1 3 2 3 3 5 6 2 2" xfId="19642" xr:uid="{00000000-0005-0000-0000-0000014C0000}"/>
    <cellStyle name="20% - Accent1 3 2 3 3 5 6 3" xfId="19643" xr:uid="{00000000-0005-0000-0000-0000024C0000}"/>
    <cellStyle name="20% - Accent1 3 2 3 3 5 7" xfId="19644" xr:uid="{00000000-0005-0000-0000-0000034C0000}"/>
    <cellStyle name="20% - Accent1 3 2 3 3 5 7 2" xfId="19645" xr:uid="{00000000-0005-0000-0000-0000044C0000}"/>
    <cellStyle name="20% - Accent1 3 2 3 3 5 8" xfId="19646" xr:uid="{00000000-0005-0000-0000-0000054C0000}"/>
    <cellStyle name="20% - Accent1 3 2 3 3 5 8 2" xfId="19647" xr:uid="{00000000-0005-0000-0000-0000064C0000}"/>
    <cellStyle name="20% - Accent1 3 2 3 3 5 9" xfId="19648" xr:uid="{00000000-0005-0000-0000-0000074C0000}"/>
    <cellStyle name="20% - Accent1 3 2 3 3 6" xfId="19649" xr:uid="{00000000-0005-0000-0000-0000084C0000}"/>
    <cellStyle name="20% - Accent1 3 2 3 3 6 2" xfId="19650" xr:uid="{00000000-0005-0000-0000-0000094C0000}"/>
    <cellStyle name="20% - Accent1 3 2 3 3 6 2 2" xfId="19651" xr:uid="{00000000-0005-0000-0000-00000A4C0000}"/>
    <cellStyle name="20% - Accent1 3 2 3 3 6 2 2 2" xfId="19652" xr:uid="{00000000-0005-0000-0000-00000B4C0000}"/>
    <cellStyle name="20% - Accent1 3 2 3 3 6 2 2 2 2" xfId="19653" xr:uid="{00000000-0005-0000-0000-00000C4C0000}"/>
    <cellStyle name="20% - Accent1 3 2 3 3 6 2 2 3" xfId="19654" xr:uid="{00000000-0005-0000-0000-00000D4C0000}"/>
    <cellStyle name="20% - Accent1 3 2 3 3 6 2 3" xfId="19655" xr:uid="{00000000-0005-0000-0000-00000E4C0000}"/>
    <cellStyle name="20% - Accent1 3 2 3 3 6 2 3 2" xfId="19656" xr:uid="{00000000-0005-0000-0000-00000F4C0000}"/>
    <cellStyle name="20% - Accent1 3 2 3 3 6 2 4" xfId="19657" xr:uid="{00000000-0005-0000-0000-0000104C0000}"/>
    <cellStyle name="20% - Accent1 3 2 3 3 6 3" xfId="19658" xr:uid="{00000000-0005-0000-0000-0000114C0000}"/>
    <cellStyle name="20% - Accent1 3 2 3 3 6 3 2" xfId="19659" xr:uid="{00000000-0005-0000-0000-0000124C0000}"/>
    <cellStyle name="20% - Accent1 3 2 3 3 6 3 2 2" xfId="19660" xr:uid="{00000000-0005-0000-0000-0000134C0000}"/>
    <cellStyle name="20% - Accent1 3 2 3 3 6 3 2 2 2" xfId="19661" xr:uid="{00000000-0005-0000-0000-0000144C0000}"/>
    <cellStyle name="20% - Accent1 3 2 3 3 6 3 2 3" xfId="19662" xr:uid="{00000000-0005-0000-0000-0000154C0000}"/>
    <cellStyle name="20% - Accent1 3 2 3 3 6 3 3" xfId="19663" xr:uid="{00000000-0005-0000-0000-0000164C0000}"/>
    <cellStyle name="20% - Accent1 3 2 3 3 6 3 3 2" xfId="19664" xr:uid="{00000000-0005-0000-0000-0000174C0000}"/>
    <cellStyle name="20% - Accent1 3 2 3 3 6 3 4" xfId="19665" xr:uid="{00000000-0005-0000-0000-0000184C0000}"/>
    <cellStyle name="20% - Accent1 3 2 3 3 6 4" xfId="19666" xr:uid="{00000000-0005-0000-0000-0000194C0000}"/>
    <cellStyle name="20% - Accent1 3 2 3 3 6 4 2" xfId="19667" xr:uid="{00000000-0005-0000-0000-00001A4C0000}"/>
    <cellStyle name="20% - Accent1 3 2 3 3 6 4 2 2" xfId="19668" xr:uid="{00000000-0005-0000-0000-00001B4C0000}"/>
    <cellStyle name="20% - Accent1 3 2 3 3 6 4 2 2 2" xfId="19669" xr:uid="{00000000-0005-0000-0000-00001C4C0000}"/>
    <cellStyle name="20% - Accent1 3 2 3 3 6 4 2 3" xfId="19670" xr:uid="{00000000-0005-0000-0000-00001D4C0000}"/>
    <cellStyle name="20% - Accent1 3 2 3 3 6 4 3" xfId="19671" xr:uid="{00000000-0005-0000-0000-00001E4C0000}"/>
    <cellStyle name="20% - Accent1 3 2 3 3 6 4 3 2" xfId="19672" xr:uid="{00000000-0005-0000-0000-00001F4C0000}"/>
    <cellStyle name="20% - Accent1 3 2 3 3 6 4 4" xfId="19673" xr:uid="{00000000-0005-0000-0000-0000204C0000}"/>
    <cellStyle name="20% - Accent1 3 2 3 3 6 5" xfId="19674" xr:uid="{00000000-0005-0000-0000-0000214C0000}"/>
    <cellStyle name="20% - Accent1 3 2 3 3 6 5 2" xfId="19675" xr:uid="{00000000-0005-0000-0000-0000224C0000}"/>
    <cellStyle name="20% - Accent1 3 2 3 3 6 5 2 2" xfId="19676" xr:uid="{00000000-0005-0000-0000-0000234C0000}"/>
    <cellStyle name="20% - Accent1 3 2 3 3 6 5 3" xfId="19677" xr:uid="{00000000-0005-0000-0000-0000244C0000}"/>
    <cellStyle name="20% - Accent1 3 2 3 3 6 6" xfId="19678" xr:uid="{00000000-0005-0000-0000-0000254C0000}"/>
    <cellStyle name="20% - Accent1 3 2 3 3 6 6 2" xfId="19679" xr:uid="{00000000-0005-0000-0000-0000264C0000}"/>
    <cellStyle name="20% - Accent1 3 2 3 3 6 6 2 2" xfId="19680" xr:uid="{00000000-0005-0000-0000-0000274C0000}"/>
    <cellStyle name="20% - Accent1 3 2 3 3 6 6 3" xfId="19681" xr:uid="{00000000-0005-0000-0000-0000284C0000}"/>
    <cellStyle name="20% - Accent1 3 2 3 3 6 7" xfId="19682" xr:uid="{00000000-0005-0000-0000-0000294C0000}"/>
    <cellStyle name="20% - Accent1 3 2 3 3 6 7 2" xfId="19683" xr:uid="{00000000-0005-0000-0000-00002A4C0000}"/>
    <cellStyle name="20% - Accent1 3 2 3 3 6 8" xfId="19684" xr:uid="{00000000-0005-0000-0000-00002B4C0000}"/>
    <cellStyle name="20% - Accent1 3 2 3 3 6 8 2" xfId="19685" xr:uid="{00000000-0005-0000-0000-00002C4C0000}"/>
    <cellStyle name="20% - Accent1 3 2 3 3 6 9" xfId="19686" xr:uid="{00000000-0005-0000-0000-00002D4C0000}"/>
    <cellStyle name="20% - Accent1 3 2 3 3 7" xfId="19687" xr:uid="{00000000-0005-0000-0000-00002E4C0000}"/>
    <cellStyle name="20% - Accent1 3 2 3 3 7 2" xfId="19688" xr:uid="{00000000-0005-0000-0000-00002F4C0000}"/>
    <cellStyle name="20% - Accent1 3 2 3 3 7 2 2" xfId="19689" xr:uid="{00000000-0005-0000-0000-0000304C0000}"/>
    <cellStyle name="20% - Accent1 3 2 3 3 7 2 2 2" xfId="19690" xr:uid="{00000000-0005-0000-0000-0000314C0000}"/>
    <cellStyle name="20% - Accent1 3 2 3 3 7 2 3" xfId="19691" xr:uid="{00000000-0005-0000-0000-0000324C0000}"/>
    <cellStyle name="20% - Accent1 3 2 3 3 7 3" xfId="19692" xr:uid="{00000000-0005-0000-0000-0000334C0000}"/>
    <cellStyle name="20% - Accent1 3 2 3 3 7 3 2" xfId="19693" xr:uid="{00000000-0005-0000-0000-0000344C0000}"/>
    <cellStyle name="20% - Accent1 3 2 3 3 7 4" xfId="19694" xr:uid="{00000000-0005-0000-0000-0000354C0000}"/>
    <cellStyle name="20% - Accent1 3 2 3 3 8" xfId="19695" xr:uid="{00000000-0005-0000-0000-0000364C0000}"/>
    <cellStyle name="20% - Accent1 3 2 3 3 8 2" xfId="19696" xr:uid="{00000000-0005-0000-0000-0000374C0000}"/>
    <cellStyle name="20% - Accent1 3 2 3 3 8 2 2" xfId="19697" xr:uid="{00000000-0005-0000-0000-0000384C0000}"/>
    <cellStyle name="20% - Accent1 3 2 3 3 8 2 2 2" xfId="19698" xr:uid="{00000000-0005-0000-0000-0000394C0000}"/>
    <cellStyle name="20% - Accent1 3 2 3 3 8 2 3" xfId="19699" xr:uid="{00000000-0005-0000-0000-00003A4C0000}"/>
    <cellStyle name="20% - Accent1 3 2 3 3 8 3" xfId="19700" xr:uid="{00000000-0005-0000-0000-00003B4C0000}"/>
    <cellStyle name="20% - Accent1 3 2 3 3 8 3 2" xfId="19701" xr:uid="{00000000-0005-0000-0000-00003C4C0000}"/>
    <cellStyle name="20% - Accent1 3 2 3 3 8 4" xfId="19702" xr:uid="{00000000-0005-0000-0000-00003D4C0000}"/>
    <cellStyle name="20% - Accent1 3 2 3 3 9" xfId="19703" xr:uid="{00000000-0005-0000-0000-00003E4C0000}"/>
    <cellStyle name="20% - Accent1 3 2 3 3 9 2" xfId="19704" xr:uid="{00000000-0005-0000-0000-00003F4C0000}"/>
    <cellStyle name="20% - Accent1 3 2 3 3 9 2 2" xfId="19705" xr:uid="{00000000-0005-0000-0000-0000404C0000}"/>
    <cellStyle name="20% - Accent1 3 2 3 3 9 2 2 2" xfId="19706" xr:uid="{00000000-0005-0000-0000-0000414C0000}"/>
    <cellStyle name="20% - Accent1 3 2 3 3 9 2 3" xfId="19707" xr:uid="{00000000-0005-0000-0000-0000424C0000}"/>
    <cellStyle name="20% - Accent1 3 2 3 3 9 3" xfId="19708" xr:uid="{00000000-0005-0000-0000-0000434C0000}"/>
    <cellStyle name="20% - Accent1 3 2 3 3 9 3 2" xfId="19709" xr:uid="{00000000-0005-0000-0000-0000444C0000}"/>
    <cellStyle name="20% - Accent1 3 2 3 3 9 4" xfId="19710" xr:uid="{00000000-0005-0000-0000-0000454C0000}"/>
    <cellStyle name="20% - Accent1 3 2 3 4" xfId="19711" xr:uid="{00000000-0005-0000-0000-0000464C0000}"/>
    <cellStyle name="20% - Accent1 3 2 3 4 10" xfId="19712" xr:uid="{00000000-0005-0000-0000-0000474C0000}"/>
    <cellStyle name="20% - Accent1 3 2 3 4 10 2" xfId="19713" xr:uid="{00000000-0005-0000-0000-0000484C0000}"/>
    <cellStyle name="20% - Accent1 3 2 3 4 11" xfId="19714" xr:uid="{00000000-0005-0000-0000-0000494C0000}"/>
    <cellStyle name="20% - Accent1 3 2 3 4 2" xfId="19715" xr:uid="{00000000-0005-0000-0000-00004A4C0000}"/>
    <cellStyle name="20% - Accent1 3 2 3 4 2 2" xfId="19716" xr:uid="{00000000-0005-0000-0000-00004B4C0000}"/>
    <cellStyle name="20% - Accent1 3 2 3 4 2 2 2" xfId="19717" xr:uid="{00000000-0005-0000-0000-00004C4C0000}"/>
    <cellStyle name="20% - Accent1 3 2 3 4 2 2 2 2" xfId="19718" xr:uid="{00000000-0005-0000-0000-00004D4C0000}"/>
    <cellStyle name="20% - Accent1 3 2 3 4 2 2 2 2 2" xfId="19719" xr:uid="{00000000-0005-0000-0000-00004E4C0000}"/>
    <cellStyle name="20% - Accent1 3 2 3 4 2 2 2 3" xfId="19720" xr:uid="{00000000-0005-0000-0000-00004F4C0000}"/>
    <cellStyle name="20% - Accent1 3 2 3 4 2 2 3" xfId="19721" xr:uid="{00000000-0005-0000-0000-0000504C0000}"/>
    <cellStyle name="20% - Accent1 3 2 3 4 2 2 3 2" xfId="19722" xr:uid="{00000000-0005-0000-0000-0000514C0000}"/>
    <cellStyle name="20% - Accent1 3 2 3 4 2 2 4" xfId="19723" xr:uid="{00000000-0005-0000-0000-0000524C0000}"/>
    <cellStyle name="20% - Accent1 3 2 3 4 2 3" xfId="19724" xr:uid="{00000000-0005-0000-0000-0000534C0000}"/>
    <cellStyle name="20% - Accent1 3 2 3 4 2 3 2" xfId="19725" xr:uid="{00000000-0005-0000-0000-0000544C0000}"/>
    <cellStyle name="20% - Accent1 3 2 3 4 2 3 2 2" xfId="19726" xr:uid="{00000000-0005-0000-0000-0000554C0000}"/>
    <cellStyle name="20% - Accent1 3 2 3 4 2 3 2 2 2" xfId="19727" xr:uid="{00000000-0005-0000-0000-0000564C0000}"/>
    <cellStyle name="20% - Accent1 3 2 3 4 2 3 2 3" xfId="19728" xr:uid="{00000000-0005-0000-0000-0000574C0000}"/>
    <cellStyle name="20% - Accent1 3 2 3 4 2 3 3" xfId="19729" xr:uid="{00000000-0005-0000-0000-0000584C0000}"/>
    <cellStyle name="20% - Accent1 3 2 3 4 2 3 3 2" xfId="19730" xr:uid="{00000000-0005-0000-0000-0000594C0000}"/>
    <cellStyle name="20% - Accent1 3 2 3 4 2 3 4" xfId="19731" xr:uid="{00000000-0005-0000-0000-00005A4C0000}"/>
    <cellStyle name="20% - Accent1 3 2 3 4 2 4" xfId="19732" xr:uid="{00000000-0005-0000-0000-00005B4C0000}"/>
    <cellStyle name="20% - Accent1 3 2 3 4 2 4 2" xfId="19733" xr:uid="{00000000-0005-0000-0000-00005C4C0000}"/>
    <cellStyle name="20% - Accent1 3 2 3 4 2 4 2 2" xfId="19734" xr:uid="{00000000-0005-0000-0000-00005D4C0000}"/>
    <cellStyle name="20% - Accent1 3 2 3 4 2 4 2 2 2" xfId="19735" xr:uid="{00000000-0005-0000-0000-00005E4C0000}"/>
    <cellStyle name="20% - Accent1 3 2 3 4 2 4 2 3" xfId="19736" xr:uid="{00000000-0005-0000-0000-00005F4C0000}"/>
    <cellStyle name="20% - Accent1 3 2 3 4 2 4 3" xfId="19737" xr:uid="{00000000-0005-0000-0000-0000604C0000}"/>
    <cellStyle name="20% - Accent1 3 2 3 4 2 4 3 2" xfId="19738" xr:uid="{00000000-0005-0000-0000-0000614C0000}"/>
    <cellStyle name="20% - Accent1 3 2 3 4 2 4 4" xfId="19739" xr:uid="{00000000-0005-0000-0000-0000624C0000}"/>
    <cellStyle name="20% - Accent1 3 2 3 4 2 5" xfId="19740" xr:uid="{00000000-0005-0000-0000-0000634C0000}"/>
    <cellStyle name="20% - Accent1 3 2 3 4 2 5 2" xfId="19741" xr:uid="{00000000-0005-0000-0000-0000644C0000}"/>
    <cellStyle name="20% - Accent1 3 2 3 4 2 5 2 2" xfId="19742" xr:uid="{00000000-0005-0000-0000-0000654C0000}"/>
    <cellStyle name="20% - Accent1 3 2 3 4 2 5 3" xfId="19743" xr:uid="{00000000-0005-0000-0000-0000664C0000}"/>
    <cellStyle name="20% - Accent1 3 2 3 4 2 6" xfId="19744" xr:uid="{00000000-0005-0000-0000-0000674C0000}"/>
    <cellStyle name="20% - Accent1 3 2 3 4 2 6 2" xfId="19745" xr:uid="{00000000-0005-0000-0000-0000684C0000}"/>
    <cellStyle name="20% - Accent1 3 2 3 4 2 6 2 2" xfId="19746" xr:uid="{00000000-0005-0000-0000-0000694C0000}"/>
    <cellStyle name="20% - Accent1 3 2 3 4 2 6 3" xfId="19747" xr:uid="{00000000-0005-0000-0000-00006A4C0000}"/>
    <cellStyle name="20% - Accent1 3 2 3 4 2 7" xfId="19748" xr:uid="{00000000-0005-0000-0000-00006B4C0000}"/>
    <cellStyle name="20% - Accent1 3 2 3 4 2 7 2" xfId="19749" xr:uid="{00000000-0005-0000-0000-00006C4C0000}"/>
    <cellStyle name="20% - Accent1 3 2 3 4 2 8" xfId="19750" xr:uid="{00000000-0005-0000-0000-00006D4C0000}"/>
    <cellStyle name="20% - Accent1 3 2 3 4 2 8 2" xfId="19751" xr:uid="{00000000-0005-0000-0000-00006E4C0000}"/>
    <cellStyle name="20% - Accent1 3 2 3 4 2 9" xfId="19752" xr:uid="{00000000-0005-0000-0000-00006F4C0000}"/>
    <cellStyle name="20% - Accent1 3 2 3 4 3" xfId="19753" xr:uid="{00000000-0005-0000-0000-0000704C0000}"/>
    <cellStyle name="20% - Accent1 3 2 3 4 3 2" xfId="19754" xr:uid="{00000000-0005-0000-0000-0000714C0000}"/>
    <cellStyle name="20% - Accent1 3 2 3 4 3 2 2" xfId="19755" xr:uid="{00000000-0005-0000-0000-0000724C0000}"/>
    <cellStyle name="20% - Accent1 3 2 3 4 3 2 2 2" xfId="19756" xr:uid="{00000000-0005-0000-0000-0000734C0000}"/>
    <cellStyle name="20% - Accent1 3 2 3 4 3 2 2 2 2" xfId="19757" xr:uid="{00000000-0005-0000-0000-0000744C0000}"/>
    <cellStyle name="20% - Accent1 3 2 3 4 3 2 2 3" xfId="19758" xr:uid="{00000000-0005-0000-0000-0000754C0000}"/>
    <cellStyle name="20% - Accent1 3 2 3 4 3 2 3" xfId="19759" xr:uid="{00000000-0005-0000-0000-0000764C0000}"/>
    <cellStyle name="20% - Accent1 3 2 3 4 3 2 3 2" xfId="19760" xr:uid="{00000000-0005-0000-0000-0000774C0000}"/>
    <cellStyle name="20% - Accent1 3 2 3 4 3 2 4" xfId="19761" xr:uid="{00000000-0005-0000-0000-0000784C0000}"/>
    <cellStyle name="20% - Accent1 3 2 3 4 3 3" xfId="19762" xr:uid="{00000000-0005-0000-0000-0000794C0000}"/>
    <cellStyle name="20% - Accent1 3 2 3 4 3 3 2" xfId="19763" xr:uid="{00000000-0005-0000-0000-00007A4C0000}"/>
    <cellStyle name="20% - Accent1 3 2 3 4 3 3 2 2" xfId="19764" xr:uid="{00000000-0005-0000-0000-00007B4C0000}"/>
    <cellStyle name="20% - Accent1 3 2 3 4 3 3 2 2 2" xfId="19765" xr:uid="{00000000-0005-0000-0000-00007C4C0000}"/>
    <cellStyle name="20% - Accent1 3 2 3 4 3 3 2 3" xfId="19766" xr:uid="{00000000-0005-0000-0000-00007D4C0000}"/>
    <cellStyle name="20% - Accent1 3 2 3 4 3 3 3" xfId="19767" xr:uid="{00000000-0005-0000-0000-00007E4C0000}"/>
    <cellStyle name="20% - Accent1 3 2 3 4 3 3 3 2" xfId="19768" xr:uid="{00000000-0005-0000-0000-00007F4C0000}"/>
    <cellStyle name="20% - Accent1 3 2 3 4 3 3 4" xfId="19769" xr:uid="{00000000-0005-0000-0000-0000804C0000}"/>
    <cellStyle name="20% - Accent1 3 2 3 4 3 4" xfId="19770" xr:uid="{00000000-0005-0000-0000-0000814C0000}"/>
    <cellStyle name="20% - Accent1 3 2 3 4 3 4 2" xfId="19771" xr:uid="{00000000-0005-0000-0000-0000824C0000}"/>
    <cellStyle name="20% - Accent1 3 2 3 4 3 4 2 2" xfId="19772" xr:uid="{00000000-0005-0000-0000-0000834C0000}"/>
    <cellStyle name="20% - Accent1 3 2 3 4 3 4 2 2 2" xfId="19773" xr:uid="{00000000-0005-0000-0000-0000844C0000}"/>
    <cellStyle name="20% - Accent1 3 2 3 4 3 4 2 3" xfId="19774" xr:uid="{00000000-0005-0000-0000-0000854C0000}"/>
    <cellStyle name="20% - Accent1 3 2 3 4 3 4 3" xfId="19775" xr:uid="{00000000-0005-0000-0000-0000864C0000}"/>
    <cellStyle name="20% - Accent1 3 2 3 4 3 4 3 2" xfId="19776" xr:uid="{00000000-0005-0000-0000-0000874C0000}"/>
    <cellStyle name="20% - Accent1 3 2 3 4 3 4 4" xfId="19777" xr:uid="{00000000-0005-0000-0000-0000884C0000}"/>
    <cellStyle name="20% - Accent1 3 2 3 4 3 5" xfId="19778" xr:uid="{00000000-0005-0000-0000-0000894C0000}"/>
    <cellStyle name="20% - Accent1 3 2 3 4 3 5 2" xfId="19779" xr:uid="{00000000-0005-0000-0000-00008A4C0000}"/>
    <cellStyle name="20% - Accent1 3 2 3 4 3 5 2 2" xfId="19780" xr:uid="{00000000-0005-0000-0000-00008B4C0000}"/>
    <cellStyle name="20% - Accent1 3 2 3 4 3 5 3" xfId="19781" xr:uid="{00000000-0005-0000-0000-00008C4C0000}"/>
    <cellStyle name="20% - Accent1 3 2 3 4 3 6" xfId="19782" xr:uid="{00000000-0005-0000-0000-00008D4C0000}"/>
    <cellStyle name="20% - Accent1 3 2 3 4 3 6 2" xfId="19783" xr:uid="{00000000-0005-0000-0000-00008E4C0000}"/>
    <cellStyle name="20% - Accent1 3 2 3 4 3 6 2 2" xfId="19784" xr:uid="{00000000-0005-0000-0000-00008F4C0000}"/>
    <cellStyle name="20% - Accent1 3 2 3 4 3 6 3" xfId="19785" xr:uid="{00000000-0005-0000-0000-0000904C0000}"/>
    <cellStyle name="20% - Accent1 3 2 3 4 3 7" xfId="19786" xr:uid="{00000000-0005-0000-0000-0000914C0000}"/>
    <cellStyle name="20% - Accent1 3 2 3 4 3 7 2" xfId="19787" xr:uid="{00000000-0005-0000-0000-0000924C0000}"/>
    <cellStyle name="20% - Accent1 3 2 3 4 3 8" xfId="19788" xr:uid="{00000000-0005-0000-0000-0000934C0000}"/>
    <cellStyle name="20% - Accent1 3 2 3 4 3 8 2" xfId="19789" xr:uid="{00000000-0005-0000-0000-0000944C0000}"/>
    <cellStyle name="20% - Accent1 3 2 3 4 3 9" xfId="19790" xr:uid="{00000000-0005-0000-0000-0000954C0000}"/>
    <cellStyle name="20% - Accent1 3 2 3 4 4" xfId="19791" xr:uid="{00000000-0005-0000-0000-0000964C0000}"/>
    <cellStyle name="20% - Accent1 3 2 3 4 4 2" xfId="19792" xr:uid="{00000000-0005-0000-0000-0000974C0000}"/>
    <cellStyle name="20% - Accent1 3 2 3 4 4 2 2" xfId="19793" xr:uid="{00000000-0005-0000-0000-0000984C0000}"/>
    <cellStyle name="20% - Accent1 3 2 3 4 4 2 2 2" xfId="19794" xr:uid="{00000000-0005-0000-0000-0000994C0000}"/>
    <cellStyle name="20% - Accent1 3 2 3 4 4 2 3" xfId="19795" xr:uid="{00000000-0005-0000-0000-00009A4C0000}"/>
    <cellStyle name="20% - Accent1 3 2 3 4 4 3" xfId="19796" xr:uid="{00000000-0005-0000-0000-00009B4C0000}"/>
    <cellStyle name="20% - Accent1 3 2 3 4 4 3 2" xfId="19797" xr:uid="{00000000-0005-0000-0000-00009C4C0000}"/>
    <cellStyle name="20% - Accent1 3 2 3 4 4 4" xfId="19798" xr:uid="{00000000-0005-0000-0000-00009D4C0000}"/>
    <cellStyle name="20% - Accent1 3 2 3 4 5" xfId="19799" xr:uid="{00000000-0005-0000-0000-00009E4C0000}"/>
    <cellStyle name="20% - Accent1 3 2 3 4 5 2" xfId="19800" xr:uid="{00000000-0005-0000-0000-00009F4C0000}"/>
    <cellStyle name="20% - Accent1 3 2 3 4 5 2 2" xfId="19801" xr:uid="{00000000-0005-0000-0000-0000A04C0000}"/>
    <cellStyle name="20% - Accent1 3 2 3 4 5 2 2 2" xfId="19802" xr:uid="{00000000-0005-0000-0000-0000A14C0000}"/>
    <cellStyle name="20% - Accent1 3 2 3 4 5 2 3" xfId="19803" xr:uid="{00000000-0005-0000-0000-0000A24C0000}"/>
    <cellStyle name="20% - Accent1 3 2 3 4 5 3" xfId="19804" xr:uid="{00000000-0005-0000-0000-0000A34C0000}"/>
    <cellStyle name="20% - Accent1 3 2 3 4 5 3 2" xfId="19805" xr:uid="{00000000-0005-0000-0000-0000A44C0000}"/>
    <cellStyle name="20% - Accent1 3 2 3 4 5 4" xfId="19806" xr:uid="{00000000-0005-0000-0000-0000A54C0000}"/>
    <cellStyle name="20% - Accent1 3 2 3 4 6" xfId="19807" xr:uid="{00000000-0005-0000-0000-0000A64C0000}"/>
    <cellStyle name="20% - Accent1 3 2 3 4 6 2" xfId="19808" xr:uid="{00000000-0005-0000-0000-0000A74C0000}"/>
    <cellStyle name="20% - Accent1 3 2 3 4 6 2 2" xfId="19809" xr:uid="{00000000-0005-0000-0000-0000A84C0000}"/>
    <cellStyle name="20% - Accent1 3 2 3 4 6 2 2 2" xfId="19810" xr:uid="{00000000-0005-0000-0000-0000A94C0000}"/>
    <cellStyle name="20% - Accent1 3 2 3 4 6 2 3" xfId="19811" xr:uid="{00000000-0005-0000-0000-0000AA4C0000}"/>
    <cellStyle name="20% - Accent1 3 2 3 4 6 3" xfId="19812" xr:uid="{00000000-0005-0000-0000-0000AB4C0000}"/>
    <cellStyle name="20% - Accent1 3 2 3 4 6 3 2" xfId="19813" xr:uid="{00000000-0005-0000-0000-0000AC4C0000}"/>
    <cellStyle name="20% - Accent1 3 2 3 4 6 4" xfId="19814" xr:uid="{00000000-0005-0000-0000-0000AD4C0000}"/>
    <cellStyle name="20% - Accent1 3 2 3 4 7" xfId="19815" xr:uid="{00000000-0005-0000-0000-0000AE4C0000}"/>
    <cellStyle name="20% - Accent1 3 2 3 4 7 2" xfId="19816" xr:uid="{00000000-0005-0000-0000-0000AF4C0000}"/>
    <cellStyle name="20% - Accent1 3 2 3 4 7 2 2" xfId="19817" xr:uid="{00000000-0005-0000-0000-0000B04C0000}"/>
    <cellStyle name="20% - Accent1 3 2 3 4 7 3" xfId="19818" xr:uid="{00000000-0005-0000-0000-0000B14C0000}"/>
    <cellStyle name="20% - Accent1 3 2 3 4 8" xfId="19819" xr:uid="{00000000-0005-0000-0000-0000B24C0000}"/>
    <cellStyle name="20% - Accent1 3 2 3 4 8 2" xfId="19820" xr:uid="{00000000-0005-0000-0000-0000B34C0000}"/>
    <cellStyle name="20% - Accent1 3 2 3 4 8 2 2" xfId="19821" xr:uid="{00000000-0005-0000-0000-0000B44C0000}"/>
    <cellStyle name="20% - Accent1 3 2 3 4 8 3" xfId="19822" xr:uid="{00000000-0005-0000-0000-0000B54C0000}"/>
    <cellStyle name="20% - Accent1 3 2 3 4 9" xfId="19823" xr:uid="{00000000-0005-0000-0000-0000B64C0000}"/>
    <cellStyle name="20% - Accent1 3 2 3 4 9 2" xfId="19824" xr:uid="{00000000-0005-0000-0000-0000B74C0000}"/>
    <cellStyle name="20% - Accent1 3 2 3 5" xfId="19825" xr:uid="{00000000-0005-0000-0000-0000B84C0000}"/>
    <cellStyle name="20% - Accent1 3 2 3 5 10" xfId="19826" xr:uid="{00000000-0005-0000-0000-0000B94C0000}"/>
    <cellStyle name="20% - Accent1 3 2 3 5 10 2" xfId="19827" xr:uid="{00000000-0005-0000-0000-0000BA4C0000}"/>
    <cellStyle name="20% - Accent1 3 2 3 5 11" xfId="19828" xr:uid="{00000000-0005-0000-0000-0000BB4C0000}"/>
    <cellStyle name="20% - Accent1 3 2 3 5 2" xfId="19829" xr:uid="{00000000-0005-0000-0000-0000BC4C0000}"/>
    <cellStyle name="20% - Accent1 3 2 3 5 2 2" xfId="19830" xr:uid="{00000000-0005-0000-0000-0000BD4C0000}"/>
    <cellStyle name="20% - Accent1 3 2 3 5 2 2 2" xfId="19831" xr:uid="{00000000-0005-0000-0000-0000BE4C0000}"/>
    <cellStyle name="20% - Accent1 3 2 3 5 2 2 2 2" xfId="19832" xr:uid="{00000000-0005-0000-0000-0000BF4C0000}"/>
    <cellStyle name="20% - Accent1 3 2 3 5 2 2 2 2 2" xfId="19833" xr:uid="{00000000-0005-0000-0000-0000C04C0000}"/>
    <cellStyle name="20% - Accent1 3 2 3 5 2 2 2 3" xfId="19834" xr:uid="{00000000-0005-0000-0000-0000C14C0000}"/>
    <cellStyle name="20% - Accent1 3 2 3 5 2 2 3" xfId="19835" xr:uid="{00000000-0005-0000-0000-0000C24C0000}"/>
    <cellStyle name="20% - Accent1 3 2 3 5 2 2 3 2" xfId="19836" xr:uid="{00000000-0005-0000-0000-0000C34C0000}"/>
    <cellStyle name="20% - Accent1 3 2 3 5 2 2 4" xfId="19837" xr:uid="{00000000-0005-0000-0000-0000C44C0000}"/>
    <cellStyle name="20% - Accent1 3 2 3 5 2 3" xfId="19838" xr:uid="{00000000-0005-0000-0000-0000C54C0000}"/>
    <cellStyle name="20% - Accent1 3 2 3 5 2 3 2" xfId="19839" xr:uid="{00000000-0005-0000-0000-0000C64C0000}"/>
    <cellStyle name="20% - Accent1 3 2 3 5 2 3 2 2" xfId="19840" xr:uid="{00000000-0005-0000-0000-0000C74C0000}"/>
    <cellStyle name="20% - Accent1 3 2 3 5 2 3 2 2 2" xfId="19841" xr:uid="{00000000-0005-0000-0000-0000C84C0000}"/>
    <cellStyle name="20% - Accent1 3 2 3 5 2 3 2 3" xfId="19842" xr:uid="{00000000-0005-0000-0000-0000C94C0000}"/>
    <cellStyle name="20% - Accent1 3 2 3 5 2 3 3" xfId="19843" xr:uid="{00000000-0005-0000-0000-0000CA4C0000}"/>
    <cellStyle name="20% - Accent1 3 2 3 5 2 3 3 2" xfId="19844" xr:uid="{00000000-0005-0000-0000-0000CB4C0000}"/>
    <cellStyle name="20% - Accent1 3 2 3 5 2 3 4" xfId="19845" xr:uid="{00000000-0005-0000-0000-0000CC4C0000}"/>
    <cellStyle name="20% - Accent1 3 2 3 5 2 4" xfId="19846" xr:uid="{00000000-0005-0000-0000-0000CD4C0000}"/>
    <cellStyle name="20% - Accent1 3 2 3 5 2 4 2" xfId="19847" xr:uid="{00000000-0005-0000-0000-0000CE4C0000}"/>
    <cellStyle name="20% - Accent1 3 2 3 5 2 4 2 2" xfId="19848" xr:uid="{00000000-0005-0000-0000-0000CF4C0000}"/>
    <cellStyle name="20% - Accent1 3 2 3 5 2 4 2 2 2" xfId="19849" xr:uid="{00000000-0005-0000-0000-0000D04C0000}"/>
    <cellStyle name="20% - Accent1 3 2 3 5 2 4 2 3" xfId="19850" xr:uid="{00000000-0005-0000-0000-0000D14C0000}"/>
    <cellStyle name="20% - Accent1 3 2 3 5 2 4 3" xfId="19851" xr:uid="{00000000-0005-0000-0000-0000D24C0000}"/>
    <cellStyle name="20% - Accent1 3 2 3 5 2 4 3 2" xfId="19852" xr:uid="{00000000-0005-0000-0000-0000D34C0000}"/>
    <cellStyle name="20% - Accent1 3 2 3 5 2 4 4" xfId="19853" xr:uid="{00000000-0005-0000-0000-0000D44C0000}"/>
    <cellStyle name="20% - Accent1 3 2 3 5 2 5" xfId="19854" xr:uid="{00000000-0005-0000-0000-0000D54C0000}"/>
    <cellStyle name="20% - Accent1 3 2 3 5 2 5 2" xfId="19855" xr:uid="{00000000-0005-0000-0000-0000D64C0000}"/>
    <cellStyle name="20% - Accent1 3 2 3 5 2 5 2 2" xfId="19856" xr:uid="{00000000-0005-0000-0000-0000D74C0000}"/>
    <cellStyle name="20% - Accent1 3 2 3 5 2 5 3" xfId="19857" xr:uid="{00000000-0005-0000-0000-0000D84C0000}"/>
    <cellStyle name="20% - Accent1 3 2 3 5 2 6" xfId="19858" xr:uid="{00000000-0005-0000-0000-0000D94C0000}"/>
    <cellStyle name="20% - Accent1 3 2 3 5 2 6 2" xfId="19859" xr:uid="{00000000-0005-0000-0000-0000DA4C0000}"/>
    <cellStyle name="20% - Accent1 3 2 3 5 2 6 2 2" xfId="19860" xr:uid="{00000000-0005-0000-0000-0000DB4C0000}"/>
    <cellStyle name="20% - Accent1 3 2 3 5 2 6 3" xfId="19861" xr:uid="{00000000-0005-0000-0000-0000DC4C0000}"/>
    <cellStyle name="20% - Accent1 3 2 3 5 2 7" xfId="19862" xr:uid="{00000000-0005-0000-0000-0000DD4C0000}"/>
    <cellStyle name="20% - Accent1 3 2 3 5 2 7 2" xfId="19863" xr:uid="{00000000-0005-0000-0000-0000DE4C0000}"/>
    <cellStyle name="20% - Accent1 3 2 3 5 2 8" xfId="19864" xr:uid="{00000000-0005-0000-0000-0000DF4C0000}"/>
    <cellStyle name="20% - Accent1 3 2 3 5 2 8 2" xfId="19865" xr:uid="{00000000-0005-0000-0000-0000E04C0000}"/>
    <cellStyle name="20% - Accent1 3 2 3 5 2 9" xfId="19866" xr:uid="{00000000-0005-0000-0000-0000E14C0000}"/>
    <cellStyle name="20% - Accent1 3 2 3 5 3" xfId="19867" xr:uid="{00000000-0005-0000-0000-0000E24C0000}"/>
    <cellStyle name="20% - Accent1 3 2 3 5 3 2" xfId="19868" xr:uid="{00000000-0005-0000-0000-0000E34C0000}"/>
    <cellStyle name="20% - Accent1 3 2 3 5 3 2 2" xfId="19869" xr:uid="{00000000-0005-0000-0000-0000E44C0000}"/>
    <cellStyle name="20% - Accent1 3 2 3 5 3 2 2 2" xfId="19870" xr:uid="{00000000-0005-0000-0000-0000E54C0000}"/>
    <cellStyle name="20% - Accent1 3 2 3 5 3 2 2 2 2" xfId="19871" xr:uid="{00000000-0005-0000-0000-0000E64C0000}"/>
    <cellStyle name="20% - Accent1 3 2 3 5 3 2 2 3" xfId="19872" xr:uid="{00000000-0005-0000-0000-0000E74C0000}"/>
    <cellStyle name="20% - Accent1 3 2 3 5 3 2 3" xfId="19873" xr:uid="{00000000-0005-0000-0000-0000E84C0000}"/>
    <cellStyle name="20% - Accent1 3 2 3 5 3 2 3 2" xfId="19874" xr:uid="{00000000-0005-0000-0000-0000E94C0000}"/>
    <cellStyle name="20% - Accent1 3 2 3 5 3 2 4" xfId="19875" xr:uid="{00000000-0005-0000-0000-0000EA4C0000}"/>
    <cellStyle name="20% - Accent1 3 2 3 5 3 3" xfId="19876" xr:uid="{00000000-0005-0000-0000-0000EB4C0000}"/>
    <cellStyle name="20% - Accent1 3 2 3 5 3 3 2" xfId="19877" xr:uid="{00000000-0005-0000-0000-0000EC4C0000}"/>
    <cellStyle name="20% - Accent1 3 2 3 5 3 3 2 2" xfId="19878" xr:uid="{00000000-0005-0000-0000-0000ED4C0000}"/>
    <cellStyle name="20% - Accent1 3 2 3 5 3 3 2 2 2" xfId="19879" xr:uid="{00000000-0005-0000-0000-0000EE4C0000}"/>
    <cellStyle name="20% - Accent1 3 2 3 5 3 3 2 3" xfId="19880" xr:uid="{00000000-0005-0000-0000-0000EF4C0000}"/>
    <cellStyle name="20% - Accent1 3 2 3 5 3 3 3" xfId="19881" xr:uid="{00000000-0005-0000-0000-0000F04C0000}"/>
    <cellStyle name="20% - Accent1 3 2 3 5 3 3 3 2" xfId="19882" xr:uid="{00000000-0005-0000-0000-0000F14C0000}"/>
    <cellStyle name="20% - Accent1 3 2 3 5 3 3 4" xfId="19883" xr:uid="{00000000-0005-0000-0000-0000F24C0000}"/>
    <cellStyle name="20% - Accent1 3 2 3 5 3 4" xfId="19884" xr:uid="{00000000-0005-0000-0000-0000F34C0000}"/>
    <cellStyle name="20% - Accent1 3 2 3 5 3 4 2" xfId="19885" xr:uid="{00000000-0005-0000-0000-0000F44C0000}"/>
    <cellStyle name="20% - Accent1 3 2 3 5 3 4 2 2" xfId="19886" xr:uid="{00000000-0005-0000-0000-0000F54C0000}"/>
    <cellStyle name="20% - Accent1 3 2 3 5 3 4 2 2 2" xfId="19887" xr:uid="{00000000-0005-0000-0000-0000F64C0000}"/>
    <cellStyle name="20% - Accent1 3 2 3 5 3 4 2 3" xfId="19888" xr:uid="{00000000-0005-0000-0000-0000F74C0000}"/>
    <cellStyle name="20% - Accent1 3 2 3 5 3 4 3" xfId="19889" xr:uid="{00000000-0005-0000-0000-0000F84C0000}"/>
    <cellStyle name="20% - Accent1 3 2 3 5 3 4 3 2" xfId="19890" xr:uid="{00000000-0005-0000-0000-0000F94C0000}"/>
    <cellStyle name="20% - Accent1 3 2 3 5 3 4 4" xfId="19891" xr:uid="{00000000-0005-0000-0000-0000FA4C0000}"/>
    <cellStyle name="20% - Accent1 3 2 3 5 3 5" xfId="19892" xr:uid="{00000000-0005-0000-0000-0000FB4C0000}"/>
    <cellStyle name="20% - Accent1 3 2 3 5 3 5 2" xfId="19893" xr:uid="{00000000-0005-0000-0000-0000FC4C0000}"/>
    <cellStyle name="20% - Accent1 3 2 3 5 3 5 2 2" xfId="19894" xr:uid="{00000000-0005-0000-0000-0000FD4C0000}"/>
    <cellStyle name="20% - Accent1 3 2 3 5 3 5 3" xfId="19895" xr:uid="{00000000-0005-0000-0000-0000FE4C0000}"/>
    <cellStyle name="20% - Accent1 3 2 3 5 3 6" xfId="19896" xr:uid="{00000000-0005-0000-0000-0000FF4C0000}"/>
    <cellStyle name="20% - Accent1 3 2 3 5 3 6 2" xfId="19897" xr:uid="{00000000-0005-0000-0000-0000004D0000}"/>
    <cellStyle name="20% - Accent1 3 2 3 5 3 6 2 2" xfId="19898" xr:uid="{00000000-0005-0000-0000-0000014D0000}"/>
    <cellStyle name="20% - Accent1 3 2 3 5 3 6 3" xfId="19899" xr:uid="{00000000-0005-0000-0000-0000024D0000}"/>
    <cellStyle name="20% - Accent1 3 2 3 5 3 7" xfId="19900" xr:uid="{00000000-0005-0000-0000-0000034D0000}"/>
    <cellStyle name="20% - Accent1 3 2 3 5 3 7 2" xfId="19901" xr:uid="{00000000-0005-0000-0000-0000044D0000}"/>
    <cellStyle name="20% - Accent1 3 2 3 5 3 8" xfId="19902" xr:uid="{00000000-0005-0000-0000-0000054D0000}"/>
    <cellStyle name="20% - Accent1 3 2 3 5 3 8 2" xfId="19903" xr:uid="{00000000-0005-0000-0000-0000064D0000}"/>
    <cellStyle name="20% - Accent1 3 2 3 5 3 9" xfId="19904" xr:uid="{00000000-0005-0000-0000-0000074D0000}"/>
    <cellStyle name="20% - Accent1 3 2 3 5 4" xfId="19905" xr:uid="{00000000-0005-0000-0000-0000084D0000}"/>
    <cellStyle name="20% - Accent1 3 2 3 5 4 2" xfId="19906" xr:uid="{00000000-0005-0000-0000-0000094D0000}"/>
    <cellStyle name="20% - Accent1 3 2 3 5 4 2 2" xfId="19907" xr:uid="{00000000-0005-0000-0000-00000A4D0000}"/>
    <cellStyle name="20% - Accent1 3 2 3 5 4 2 2 2" xfId="19908" xr:uid="{00000000-0005-0000-0000-00000B4D0000}"/>
    <cellStyle name="20% - Accent1 3 2 3 5 4 2 3" xfId="19909" xr:uid="{00000000-0005-0000-0000-00000C4D0000}"/>
    <cellStyle name="20% - Accent1 3 2 3 5 4 3" xfId="19910" xr:uid="{00000000-0005-0000-0000-00000D4D0000}"/>
    <cellStyle name="20% - Accent1 3 2 3 5 4 3 2" xfId="19911" xr:uid="{00000000-0005-0000-0000-00000E4D0000}"/>
    <cellStyle name="20% - Accent1 3 2 3 5 4 4" xfId="19912" xr:uid="{00000000-0005-0000-0000-00000F4D0000}"/>
    <cellStyle name="20% - Accent1 3 2 3 5 5" xfId="19913" xr:uid="{00000000-0005-0000-0000-0000104D0000}"/>
    <cellStyle name="20% - Accent1 3 2 3 5 5 2" xfId="19914" xr:uid="{00000000-0005-0000-0000-0000114D0000}"/>
    <cellStyle name="20% - Accent1 3 2 3 5 5 2 2" xfId="19915" xr:uid="{00000000-0005-0000-0000-0000124D0000}"/>
    <cellStyle name="20% - Accent1 3 2 3 5 5 2 2 2" xfId="19916" xr:uid="{00000000-0005-0000-0000-0000134D0000}"/>
    <cellStyle name="20% - Accent1 3 2 3 5 5 2 3" xfId="19917" xr:uid="{00000000-0005-0000-0000-0000144D0000}"/>
    <cellStyle name="20% - Accent1 3 2 3 5 5 3" xfId="19918" xr:uid="{00000000-0005-0000-0000-0000154D0000}"/>
    <cellStyle name="20% - Accent1 3 2 3 5 5 3 2" xfId="19919" xr:uid="{00000000-0005-0000-0000-0000164D0000}"/>
    <cellStyle name="20% - Accent1 3 2 3 5 5 4" xfId="19920" xr:uid="{00000000-0005-0000-0000-0000174D0000}"/>
    <cellStyle name="20% - Accent1 3 2 3 5 6" xfId="19921" xr:uid="{00000000-0005-0000-0000-0000184D0000}"/>
    <cellStyle name="20% - Accent1 3 2 3 5 6 2" xfId="19922" xr:uid="{00000000-0005-0000-0000-0000194D0000}"/>
    <cellStyle name="20% - Accent1 3 2 3 5 6 2 2" xfId="19923" xr:uid="{00000000-0005-0000-0000-00001A4D0000}"/>
    <cellStyle name="20% - Accent1 3 2 3 5 6 2 2 2" xfId="19924" xr:uid="{00000000-0005-0000-0000-00001B4D0000}"/>
    <cellStyle name="20% - Accent1 3 2 3 5 6 2 3" xfId="19925" xr:uid="{00000000-0005-0000-0000-00001C4D0000}"/>
    <cellStyle name="20% - Accent1 3 2 3 5 6 3" xfId="19926" xr:uid="{00000000-0005-0000-0000-00001D4D0000}"/>
    <cellStyle name="20% - Accent1 3 2 3 5 6 3 2" xfId="19927" xr:uid="{00000000-0005-0000-0000-00001E4D0000}"/>
    <cellStyle name="20% - Accent1 3 2 3 5 6 4" xfId="19928" xr:uid="{00000000-0005-0000-0000-00001F4D0000}"/>
    <cellStyle name="20% - Accent1 3 2 3 5 7" xfId="19929" xr:uid="{00000000-0005-0000-0000-0000204D0000}"/>
    <cellStyle name="20% - Accent1 3 2 3 5 7 2" xfId="19930" xr:uid="{00000000-0005-0000-0000-0000214D0000}"/>
    <cellStyle name="20% - Accent1 3 2 3 5 7 2 2" xfId="19931" xr:uid="{00000000-0005-0000-0000-0000224D0000}"/>
    <cellStyle name="20% - Accent1 3 2 3 5 7 3" xfId="19932" xr:uid="{00000000-0005-0000-0000-0000234D0000}"/>
    <cellStyle name="20% - Accent1 3 2 3 5 8" xfId="19933" xr:uid="{00000000-0005-0000-0000-0000244D0000}"/>
    <cellStyle name="20% - Accent1 3 2 3 5 8 2" xfId="19934" xr:uid="{00000000-0005-0000-0000-0000254D0000}"/>
    <cellStyle name="20% - Accent1 3 2 3 5 8 2 2" xfId="19935" xr:uid="{00000000-0005-0000-0000-0000264D0000}"/>
    <cellStyle name="20% - Accent1 3 2 3 5 8 3" xfId="19936" xr:uid="{00000000-0005-0000-0000-0000274D0000}"/>
    <cellStyle name="20% - Accent1 3 2 3 5 9" xfId="19937" xr:uid="{00000000-0005-0000-0000-0000284D0000}"/>
    <cellStyle name="20% - Accent1 3 2 3 5 9 2" xfId="19938" xr:uid="{00000000-0005-0000-0000-0000294D0000}"/>
    <cellStyle name="20% - Accent1 3 2 3 6" xfId="19939" xr:uid="{00000000-0005-0000-0000-00002A4D0000}"/>
    <cellStyle name="20% - Accent1 3 2 3 6 10" xfId="19940" xr:uid="{00000000-0005-0000-0000-00002B4D0000}"/>
    <cellStyle name="20% - Accent1 3 2 3 6 10 2" xfId="19941" xr:uid="{00000000-0005-0000-0000-00002C4D0000}"/>
    <cellStyle name="20% - Accent1 3 2 3 6 11" xfId="19942" xr:uid="{00000000-0005-0000-0000-00002D4D0000}"/>
    <cellStyle name="20% - Accent1 3 2 3 6 2" xfId="19943" xr:uid="{00000000-0005-0000-0000-00002E4D0000}"/>
    <cellStyle name="20% - Accent1 3 2 3 6 2 2" xfId="19944" xr:uid="{00000000-0005-0000-0000-00002F4D0000}"/>
    <cellStyle name="20% - Accent1 3 2 3 6 2 2 2" xfId="19945" xr:uid="{00000000-0005-0000-0000-0000304D0000}"/>
    <cellStyle name="20% - Accent1 3 2 3 6 2 2 2 2" xfId="19946" xr:uid="{00000000-0005-0000-0000-0000314D0000}"/>
    <cellStyle name="20% - Accent1 3 2 3 6 2 2 2 2 2" xfId="19947" xr:uid="{00000000-0005-0000-0000-0000324D0000}"/>
    <cellStyle name="20% - Accent1 3 2 3 6 2 2 2 3" xfId="19948" xr:uid="{00000000-0005-0000-0000-0000334D0000}"/>
    <cellStyle name="20% - Accent1 3 2 3 6 2 2 3" xfId="19949" xr:uid="{00000000-0005-0000-0000-0000344D0000}"/>
    <cellStyle name="20% - Accent1 3 2 3 6 2 2 3 2" xfId="19950" xr:uid="{00000000-0005-0000-0000-0000354D0000}"/>
    <cellStyle name="20% - Accent1 3 2 3 6 2 2 4" xfId="19951" xr:uid="{00000000-0005-0000-0000-0000364D0000}"/>
    <cellStyle name="20% - Accent1 3 2 3 6 2 3" xfId="19952" xr:uid="{00000000-0005-0000-0000-0000374D0000}"/>
    <cellStyle name="20% - Accent1 3 2 3 6 2 3 2" xfId="19953" xr:uid="{00000000-0005-0000-0000-0000384D0000}"/>
    <cellStyle name="20% - Accent1 3 2 3 6 2 3 2 2" xfId="19954" xr:uid="{00000000-0005-0000-0000-0000394D0000}"/>
    <cellStyle name="20% - Accent1 3 2 3 6 2 3 2 2 2" xfId="19955" xr:uid="{00000000-0005-0000-0000-00003A4D0000}"/>
    <cellStyle name="20% - Accent1 3 2 3 6 2 3 2 3" xfId="19956" xr:uid="{00000000-0005-0000-0000-00003B4D0000}"/>
    <cellStyle name="20% - Accent1 3 2 3 6 2 3 3" xfId="19957" xr:uid="{00000000-0005-0000-0000-00003C4D0000}"/>
    <cellStyle name="20% - Accent1 3 2 3 6 2 3 3 2" xfId="19958" xr:uid="{00000000-0005-0000-0000-00003D4D0000}"/>
    <cellStyle name="20% - Accent1 3 2 3 6 2 3 4" xfId="19959" xr:uid="{00000000-0005-0000-0000-00003E4D0000}"/>
    <cellStyle name="20% - Accent1 3 2 3 6 2 4" xfId="19960" xr:uid="{00000000-0005-0000-0000-00003F4D0000}"/>
    <cellStyle name="20% - Accent1 3 2 3 6 2 4 2" xfId="19961" xr:uid="{00000000-0005-0000-0000-0000404D0000}"/>
    <cellStyle name="20% - Accent1 3 2 3 6 2 4 2 2" xfId="19962" xr:uid="{00000000-0005-0000-0000-0000414D0000}"/>
    <cellStyle name="20% - Accent1 3 2 3 6 2 4 2 2 2" xfId="19963" xr:uid="{00000000-0005-0000-0000-0000424D0000}"/>
    <cellStyle name="20% - Accent1 3 2 3 6 2 4 2 3" xfId="19964" xr:uid="{00000000-0005-0000-0000-0000434D0000}"/>
    <cellStyle name="20% - Accent1 3 2 3 6 2 4 3" xfId="19965" xr:uid="{00000000-0005-0000-0000-0000444D0000}"/>
    <cellStyle name="20% - Accent1 3 2 3 6 2 4 3 2" xfId="19966" xr:uid="{00000000-0005-0000-0000-0000454D0000}"/>
    <cellStyle name="20% - Accent1 3 2 3 6 2 4 4" xfId="19967" xr:uid="{00000000-0005-0000-0000-0000464D0000}"/>
    <cellStyle name="20% - Accent1 3 2 3 6 2 5" xfId="19968" xr:uid="{00000000-0005-0000-0000-0000474D0000}"/>
    <cellStyle name="20% - Accent1 3 2 3 6 2 5 2" xfId="19969" xr:uid="{00000000-0005-0000-0000-0000484D0000}"/>
    <cellStyle name="20% - Accent1 3 2 3 6 2 5 2 2" xfId="19970" xr:uid="{00000000-0005-0000-0000-0000494D0000}"/>
    <cellStyle name="20% - Accent1 3 2 3 6 2 5 3" xfId="19971" xr:uid="{00000000-0005-0000-0000-00004A4D0000}"/>
    <cellStyle name="20% - Accent1 3 2 3 6 2 6" xfId="19972" xr:uid="{00000000-0005-0000-0000-00004B4D0000}"/>
    <cellStyle name="20% - Accent1 3 2 3 6 2 6 2" xfId="19973" xr:uid="{00000000-0005-0000-0000-00004C4D0000}"/>
    <cellStyle name="20% - Accent1 3 2 3 6 2 6 2 2" xfId="19974" xr:uid="{00000000-0005-0000-0000-00004D4D0000}"/>
    <cellStyle name="20% - Accent1 3 2 3 6 2 6 3" xfId="19975" xr:uid="{00000000-0005-0000-0000-00004E4D0000}"/>
    <cellStyle name="20% - Accent1 3 2 3 6 2 7" xfId="19976" xr:uid="{00000000-0005-0000-0000-00004F4D0000}"/>
    <cellStyle name="20% - Accent1 3 2 3 6 2 7 2" xfId="19977" xr:uid="{00000000-0005-0000-0000-0000504D0000}"/>
    <cellStyle name="20% - Accent1 3 2 3 6 2 8" xfId="19978" xr:uid="{00000000-0005-0000-0000-0000514D0000}"/>
    <cellStyle name="20% - Accent1 3 2 3 6 2 8 2" xfId="19979" xr:uid="{00000000-0005-0000-0000-0000524D0000}"/>
    <cellStyle name="20% - Accent1 3 2 3 6 2 9" xfId="19980" xr:uid="{00000000-0005-0000-0000-0000534D0000}"/>
    <cellStyle name="20% - Accent1 3 2 3 6 3" xfId="19981" xr:uid="{00000000-0005-0000-0000-0000544D0000}"/>
    <cellStyle name="20% - Accent1 3 2 3 6 3 2" xfId="19982" xr:uid="{00000000-0005-0000-0000-0000554D0000}"/>
    <cellStyle name="20% - Accent1 3 2 3 6 3 2 2" xfId="19983" xr:uid="{00000000-0005-0000-0000-0000564D0000}"/>
    <cellStyle name="20% - Accent1 3 2 3 6 3 2 2 2" xfId="19984" xr:uid="{00000000-0005-0000-0000-0000574D0000}"/>
    <cellStyle name="20% - Accent1 3 2 3 6 3 2 2 2 2" xfId="19985" xr:uid="{00000000-0005-0000-0000-0000584D0000}"/>
    <cellStyle name="20% - Accent1 3 2 3 6 3 2 2 3" xfId="19986" xr:uid="{00000000-0005-0000-0000-0000594D0000}"/>
    <cellStyle name="20% - Accent1 3 2 3 6 3 2 3" xfId="19987" xr:uid="{00000000-0005-0000-0000-00005A4D0000}"/>
    <cellStyle name="20% - Accent1 3 2 3 6 3 2 3 2" xfId="19988" xr:uid="{00000000-0005-0000-0000-00005B4D0000}"/>
    <cellStyle name="20% - Accent1 3 2 3 6 3 2 4" xfId="19989" xr:uid="{00000000-0005-0000-0000-00005C4D0000}"/>
    <cellStyle name="20% - Accent1 3 2 3 6 3 3" xfId="19990" xr:uid="{00000000-0005-0000-0000-00005D4D0000}"/>
    <cellStyle name="20% - Accent1 3 2 3 6 3 3 2" xfId="19991" xr:uid="{00000000-0005-0000-0000-00005E4D0000}"/>
    <cellStyle name="20% - Accent1 3 2 3 6 3 3 2 2" xfId="19992" xr:uid="{00000000-0005-0000-0000-00005F4D0000}"/>
    <cellStyle name="20% - Accent1 3 2 3 6 3 3 2 2 2" xfId="19993" xr:uid="{00000000-0005-0000-0000-0000604D0000}"/>
    <cellStyle name="20% - Accent1 3 2 3 6 3 3 2 3" xfId="19994" xr:uid="{00000000-0005-0000-0000-0000614D0000}"/>
    <cellStyle name="20% - Accent1 3 2 3 6 3 3 3" xfId="19995" xr:uid="{00000000-0005-0000-0000-0000624D0000}"/>
    <cellStyle name="20% - Accent1 3 2 3 6 3 3 3 2" xfId="19996" xr:uid="{00000000-0005-0000-0000-0000634D0000}"/>
    <cellStyle name="20% - Accent1 3 2 3 6 3 3 4" xfId="19997" xr:uid="{00000000-0005-0000-0000-0000644D0000}"/>
    <cellStyle name="20% - Accent1 3 2 3 6 3 4" xfId="19998" xr:uid="{00000000-0005-0000-0000-0000654D0000}"/>
    <cellStyle name="20% - Accent1 3 2 3 6 3 4 2" xfId="19999" xr:uid="{00000000-0005-0000-0000-0000664D0000}"/>
    <cellStyle name="20% - Accent1 3 2 3 6 3 4 2 2" xfId="20000" xr:uid="{00000000-0005-0000-0000-0000674D0000}"/>
    <cellStyle name="20% - Accent1 3 2 3 6 3 4 2 2 2" xfId="20001" xr:uid="{00000000-0005-0000-0000-0000684D0000}"/>
    <cellStyle name="20% - Accent1 3 2 3 6 3 4 2 3" xfId="20002" xr:uid="{00000000-0005-0000-0000-0000694D0000}"/>
    <cellStyle name="20% - Accent1 3 2 3 6 3 4 3" xfId="20003" xr:uid="{00000000-0005-0000-0000-00006A4D0000}"/>
    <cellStyle name="20% - Accent1 3 2 3 6 3 4 3 2" xfId="20004" xr:uid="{00000000-0005-0000-0000-00006B4D0000}"/>
    <cellStyle name="20% - Accent1 3 2 3 6 3 4 4" xfId="20005" xr:uid="{00000000-0005-0000-0000-00006C4D0000}"/>
    <cellStyle name="20% - Accent1 3 2 3 6 3 5" xfId="20006" xr:uid="{00000000-0005-0000-0000-00006D4D0000}"/>
    <cellStyle name="20% - Accent1 3 2 3 6 3 5 2" xfId="20007" xr:uid="{00000000-0005-0000-0000-00006E4D0000}"/>
    <cellStyle name="20% - Accent1 3 2 3 6 3 5 2 2" xfId="20008" xr:uid="{00000000-0005-0000-0000-00006F4D0000}"/>
    <cellStyle name="20% - Accent1 3 2 3 6 3 5 3" xfId="20009" xr:uid="{00000000-0005-0000-0000-0000704D0000}"/>
    <cellStyle name="20% - Accent1 3 2 3 6 3 6" xfId="20010" xr:uid="{00000000-0005-0000-0000-0000714D0000}"/>
    <cellStyle name="20% - Accent1 3 2 3 6 3 6 2" xfId="20011" xr:uid="{00000000-0005-0000-0000-0000724D0000}"/>
    <cellStyle name="20% - Accent1 3 2 3 6 3 6 2 2" xfId="20012" xr:uid="{00000000-0005-0000-0000-0000734D0000}"/>
    <cellStyle name="20% - Accent1 3 2 3 6 3 6 3" xfId="20013" xr:uid="{00000000-0005-0000-0000-0000744D0000}"/>
    <cellStyle name="20% - Accent1 3 2 3 6 3 7" xfId="20014" xr:uid="{00000000-0005-0000-0000-0000754D0000}"/>
    <cellStyle name="20% - Accent1 3 2 3 6 3 7 2" xfId="20015" xr:uid="{00000000-0005-0000-0000-0000764D0000}"/>
    <cellStyle name="20% - Accent1 3 2 3 6 3 8" xfId="20016" xr:uid="{00000000-0005-0000-0000-0000774D0000}"/>
    <cellStyle name="20% - Accent1 3 2 3 6 3 8 2" xfId="20017" xr:uid="{00000000-0005-0000-0000-0000784D0000}"/>
    <cellStyle name="20% - Accent1 3 2 3 6 3 9" xfId="20018" xr:uid="{00000000-0005-0000-0000-0000794D0000}"/>
    <cellStyle name="20% - Accent1 3 2 3 6 4" xfId="20019" xr:uid="{00000000-0005-0000-0000-00007A4D0000}"/>
    <cellStyle name="20% - Accent1 3 2 3 6 4 2" xfId="20020" xr:uid="{00000000-0005-0000-0000-00007B4D0000}"/>
    <cellStyle name="20% - Accent1 3 2 3 6 4 2 2" xfId="20021" xr:uid="{00000000-0005-0000-0000-00007C4D0000}"/>
    <cellStyle name="20% - Accent1 3 2 3 6 4 2 2 2" xfId="20022" xr:uid="{00000000-0005-0000-0000-00007D4D0000}"/>
    <cellStyle name="20% - Accent1 3 2 3 6 4 2 3" xfId="20023" xr:uid="{00000000-0005-0000-0000-00007E4D0000}"/>
    <cellStyle name="20% - Accent1 3 2 3 6 4 3" xfId="20024" xr:uid="{00000000-0005-0000-0000-00007F4D0000}"/>
    <cellStyle name="20% - Accent1 3 2 3 6 4 3 2" xfId="20025" xr:uid="{00000000-0005-0000-0000-0000804D0000}"/>
    <cellStyle name="20% - Accent1 3 2 3 6 4 4" xfId="20026" xr:uid="{00000000-0005-0000-0000-0000814D0000}"/>
    <cellStyle name="20% - Accent1 3 2 3 6 5" xfId="20027" xr:uid="{00000000-0005-0000-0000-0000824D0000}"/>
    <cellStyle name="20% - Accent1 3 2 3 6 5 2" xfId="20028" xr:uid="{00000000-0005-0000-0000-0000834D0000}"/>
    <cellStyle name="20% - Accent1 3 2 3 6 5 2 2" xfId="20029" xr:uid="{00000000-0005-0000-0000-0000844D0000}"/>
    <cellStyle name="20% - Accent1 3 2 3 6 5 2 2 2" xfId="20030" xr:uid="{00000000-0005-0000-0000-0000854D0000}"/>
    <cellStyle name="20% - Accent1 3 2 3 6 5 2 3" xfId="20031" xr:uid="{00000000-0005-0000-0000-0000864D0000}"/>
    <cellStyle name="20% - Accent1 3 2 3 6 5 3" xfId="20032" xr:uid="{00000000-0005-0000-0000-0000874D0000}"/>
    <cellStyle name="20% - Accent1 3 2 3 6 5 3 2" xfId="20033" xr:uid="{00000000-0005-0000-0000-0000884D0000}"/>
    <cellStyle name="20% - Accent1 3 2 3 6 5 4" xfId="20034" xr:uid="{00000000-0005-0000-0000-0000894D0000}"/>
    <cellStyle name="20% - Accent1 3 2 3 6 6" xfId="20035" xr:uid="{00000000-0005-0000-0000-00008A4D0000}"/>
    <cellStyle name="20% - Accent1 3 2 3 6 6 2" xfId="20036" xr:uid="{00000000-0005-0000-0000-00008B4D0000}"/>
    <cellStyle name="20% - Accent1 3 2 3 6 6 2 2" xfId="20037" xr:uid="{00000000-0005-0000-0000-00008C4D0000}"/>
    <cellStyle name="20% - Accent1 3 2 3 6 6 2 2 2" xfId="20038" xr:uid="{00000000-0005-0000-0000-00008D4D0000}"/>
    <cellStyle name="20% - Accent1 3 2 3 6 6 2 3" xfId="20039" xr:uid="{00000000-0005-0000-0000-00008E4D0000}"/>
    <cellStyle name="20% - Accent1 3 2 3 6 6 3" xfId="20040" xr:uid="{00000000-0005-0000-0000-00008F4D0000}"/>
    <cellStyle name="20% - Accent1 3 2 3 6 6 3 2" xfId="20041" xr:uid="{00000000-0005-0000-0000-0000904D0000}"/>
    <cellStyle name="20% - Accent1 3 2 3 6 6 4" xfId="20042" xr:uid="{00000000-0005-0000-0000-0000914D0000}"/>
    <cellStyle name="20% - Accent1 3 2 3 6 7" xfId="20043" xr:uid="{00000000-0005-0000-0000-0000924D0000}"/>
    <cellStyle name="20% - Accent1 3 2 3 6 7 2" xfId="20044" xr:uid="{00000000-0005-0000-0000-0000934D0000}"/>
    <cellStyle name="20% - Accent1 3 2 3 6 7 2 2" xfId="20045" xr:uid="{00000000-0005-0000-0000-0000944D0000}"/>
    <cellStyle name="20% - Accent1 3 2 3 6 7 3" xfId="20046" xr:uid="{00000000-0005-0000-0000-0000954D0000}"/>
    <cellStyle name="20% - Accent1 3 2 3 6 8" xfId="20047" xr:uid="{00000000-0005-0000-0000-0000964D0000}"/>
    <cellStyle name="20% - Accent1 3 2 3 6 8 2" xfId="20048" xr:uid="{00000000-0005-0000-0000-0000974D0000}"/>
    <cellStyle name="20% - Accent1 3 2 3 6 8 2 2" xfId="20049" xr:uid="{00000000-0005-0000-0000-0000984D0000}"/>
    <cellStyle name="20% - Accent1 3 2 3 6 8 3" xfId="20050" xr:uid="{00000000-0005-0000-0000-0000994D0000}"/>
    <cellStyle name="20% - Accent1 3 2 3 6 9" xfId="20051" xr:uid="{00000000-0005-0000-0000-00009A4D0000}"/>
    <cellStyle name="20% - Accent1 3 2 3 6 9 2" xfId="20052" xr:uid="{00000000-0005-0000-0000-00009B4D0000}"/>
    <cellStyle name="20% - Accent1 3 2 3 7" xfId="20053" xr:uid="{00000000-0005-0000-0000-00009C4D0000}"/>
    <cellStyle name="20% - Accent1 3 2 3 7 2" xfId="20054" xr:uid="{00000000-0005-0000-0000-00009D4D0000}"/>
    <cellStyle name="20% - Accent1 3 2 3 7 2 2" xfId="20055" xr:uid="{00000000-0005-0000-0000-00009E4D0000}"/>
    <cellStyle name="20% - Accent1 3 2 3 7 2 2 2" xfId="20056" xr:uid="{00000000-0005-0000-0000-00009F4D0000}"/>
    <cellStyle name="20% - Accent1 3 2 3 7 2 2 2 2" xfId="20057" xr:uid="{00000000-0005-0000-0000-0000A04D0000}"/>
    <cellStyle name="20% - Accent1 3 2 3 7 2 2 3" xfId="20058" xr:uid="{00000000-0005-0000-0000-0000A14D0000}"/>
    <cellStyle name="20% - Accent1 3 2 3 7 2 3" xfId="20059" xr:uid="{00000000-0005-0000-0000-0000A24D0000}"/>
    <cellStyle name="20% - Accent1 3 2 3 7 2 3 2" xfId="20060" xr:uid="{00000000-0005-0000-0000-0000A34D0000}"/>
    <cellStyle name="20% - Accent1 3 2 3 7 2 4" xfId="20061" xr:uid="{00000000-0005-0000-0000-0000A44D0000}"/>
    <cellStyle name="20% - Accent1 3 2 3 7 3" xfId="20062" xr:uid="{00000000-0005-0000-0000-0000A54D0000}"/>
    <cellStyle name="20% - Accent1 3 2 3 7 3 2" xfId="20063" xr:uid="{00000000-0005-0000-0000-0000A64D0000}"/>
    <cellStyle name="20% - Accent1 3 2 3 7 3 2 2" xfId="20064" xr:uid="{00000000-0005-0000-0000-0000A74D0000}"/>
    <cellStyle name="20% - Accent1 3 2 3 7 3 2 2 2" xfId="20065" xr:uid="{00000000-0005-0000-0000-0000A84D0000}"/>
    <cellStyle name="20% - Accent1 3 2 3 7 3 2 3" xfId="20066" xr:uid="{00000000-0005-0000-0000-0000A94D0000}"/>
    <cellStyle name="20% - Accent1 3 2 3 7 3 3" xfId="20067" xr:uid="{00000000-0005-0000-0000-0000AA4D0000}"/>
    <cellStyle name="20% - Accent1 3 2 3 7 3 3 2" xfId="20068" xr:uid="{00000000-0005-0000-0000-0000AB4D0000}"/>
    <cellStyle name="20% - Accent1 3 2 3 7 3 4" xfId="20069" xr:uid="{00000000-0005-0000-0000-0000AC4D0000}"/>
    <cellStyle name="20% - Accent1 3 2 3 7 4" xfId="20070" xr:uid="{00000000-0005-0000-0000-0000AD4D0000}"/>
    <cellStyle name="20% - Accent1 3 2 3 7 4 2" xfId="20071" xr:uid="{00000000-0005-0000-0000-0000AE4D0000}"/>
    <cellStyle name="20% - Accent1 3 2 3 7 4 2 2" xfId="20072" xr:uid="{00000000-0005-0000-0000-0000AF4D0000}"/>
    <cellStyle name="20% - Accent1 3 2 3 7 4 2 2 2" xfId="20073" xr:uid="{00000000-0005-0000-0000-0000B04D0000}"/>
    <cellStyle name="20% - Accent1 3 2 3 7 4 2 3" xfId="20074" xr:uid="{00000000-0005-0000-0000-0000B14D0000}"/>
    <cellStyle name="20% - Accent1 3 2 3 7 4 3" xfId="20075" xr:uid="{00000000-0005-0000-0000-0000B24D0000}"/>
    <cellStyle name="20% - Accent1 3 2 3 7 4 3 2" xfId="20076" xr:uid="{00000000-0005-0000-0000-0000B34D0000}"/>
    <cellStyle name="20% - Accent1 3 2 3 7 4 4" xfId="20077" xr:uid="{00000000-0005-0000-0000-0000B44D0000}"/>
    <cellStyle name="20% - Accent1 3 2 3 7 5" xfId="20078" xr:uid="{00000000-0005-0000-0000-0000B54D0000}"/>
    <cellStyle name="20% - Accent1 3 2 3 7 5 2" xfId="20079" xr:uid="{00000000-0005-0000-0000-0000B64D0000}"/>
    <cellStyle name="20% - Accent1 3 2 3 7 5 2 2" xfId="20080" xr:uid="{00000000-0005-0000-0000-0000B74D0000}"/>
    <cellStyle name="20% - Accent1 3 2 3 7 5 3" xfId="20081" xr:uid="{00000000-0005-0000-0000-0000B84D0000}"/>
    <cellStyle name="20% - Accent1 3 2 3 7 6" xfId="20082" xr:uid="{00000000-0005-0000-0000-0000B94D0000}"/>
    <cellStyle name="20% - Accent1 3 2 3 7 6 2" xfId="20083" xr:uid="{00000000-0005-0000-0000-0000BA4D0000}"/>
    <cellStyle name="20% - Accent1 3 2 3 7 6 2 2" xfId="20084" xr:uid="{00000000-0005-0000-0000-0000BB4D0000}"/>
    <cellStyle name="20% - Accent1 3 2 3 7 6 3" xfId="20085" xr:uid="{00000000-0005-0000-0000-0000BC4D0000}"/>
    <cellStyle name="20% - Accent1 3 2 3 7 7" xfId="20086" xr:uid="{00000000-0005-0000-0000-0000BD4D0000}"/>
    <cellStyle name="20% - Accent1 3 2 3 7 7 2" xfId="20087" xr:uid="{00000000-0005-0000-0000-0000BE4D0000}"/>
    <cellStyle name="20% - Accent1 3 2 3 7 8" xfId="20088" xr:uid="{00000000-0005-0000-0000-0000BF4D0000}"/>
    <cellStyle name="20% - Accent1 3 2 3 7 8 2" xfId="20089" xr:uid="{00000000-0005-0000-0000-0000C04D0000}"/>
    <cellStyle name="20% - Accent1 3 2 3 7 9" xfId="20090" xr:uid="{00000000-0005-0000-0000-0000C14D0000}"/>
    <cellStyle name="20% - Accent1 3 2 3 8" xfId="20091" xr:uid="{00000000-0005-0000-0000-0000C24D0000}"/>
    <cellStyle name="20% - Accent1 3 2 3 8 2" xfId="20092" xr:uid="{00000000-0005-0000-0000-0000C34D0000}"/>
    <cellStyle name="20% - Accent1 3 2 3 8 2 2" xfId="20093" xr:uid="{00000000-0005-0000-0000-0000C44D0000}"/>
    <cellStyle name="20% - Accent1 3 2 3 8 2 2 2" xfId="20094" xr:uid="{00000000-0005-0000-0000-0000C54D0000}"/>
    <cellStyle name="20% - Accent1 3 2 3 8 2 2 2 2" xfId="20095" xr:uid="{00000000-0005-0000-0000-0000C64D0000}"/>
    <cellStyle name="20% - Accent1 3 2 3 8 2 2 3" xfId="20096" xr:uid="{00000000-0005-0000-0000-0000C74D0000}"/>
    <cellStyle name="20% - Accent1 3 2 3 8 2 3" xfId="20097" xr:uid="{00000000-0005-0000-0000-0000C84D0000}"/>
    <cellStyle name="20% - Accent1 3 2 3 8 2 3 2" xfId="20098" xr:uid="{00000000-0005-0000-0000-0000C94D0000}"/>
    <cellStyle name="20% - Accent1 3 2 3 8 2 4" xfId="20099" xr:uid="{00000000-0005-0000-0000-0000CA4D0000}"/>
    <cellStyle name="20% - Accent1 3 2 3 8 3" xfId="20100" xr:uid="{00000000-0005-0000-0000-0000CB4D0000}"/>
    <cellStyle name="20% - Accent1 3 2 3 8 3 2" xfId="20101" xr:uid="{00000000-0005-0000-0000-0000CC4D0000}"/>
    <cellStyle name="20% - Accent1 3 2 3 8 3 2 2" xfId="20102" xr:uid="{00000000-0005-0000-0000-0000CD4D0000}"/>
    <cellStyle name="20% - Accent1 3 2 3 8 3 2 2 2" xfId="20103" xr:uid="{00000000-0005-0000-0000-0000CE4D0000}"/>
    <cellStyle name="20% - Accent1 3 2 3 8 3 2 3" xfId="20104" xr:uid="{00000000-0005-0000-0000-0000CF4D0000}"/>
    <cellStyle name="20% - Accent1 3 2 3 8 3 3" xfId="20105" xr:uid="{00000000-0005-0000-0000-0000D04D0000}"/>
    <cellStyle name="20% - Accent1 3 2 3 8 3 3 2" xfId="20106" xr:uid="{00000000-0005-0000-0000-0000D14D0000}"/>
    <cellStyle name="20% - Accent1 3 2 3 8 3 4" xfId="20107" xr:uid="{00000000-0005-0000-0000-0000D24D0000}"/>
    <cellStyle name="20% - Accent1 3 2 3 8 4" xfId="20108" xr:uid="{00000000-0005-0000-0000-0000D34D0000}"/>
    <cellStyle name="20% - Accent1 3 2 3 8 4 2" xfId="20109" xr:uid="{00000000-0005-0000-0000-0000D44D0000}"/>
    <cellStyle name="20% - Accent1 3 2 3 8 4 2 2" xfId="20110" xr:uid="{00000000-0005-0000-0000-0000D54D0000}"/>
    <cellStyle name="20% - Accent1 3 2 3 8 4 2 2 2" xfId="20111" xr:uid="{00000000-0005-0000-0000-0000D64D0000}"/>
    <cellStyle name="20% - Accent1 3 2 3 8 4 2 3" xfId="20112" xr:uid="{00000000-0005-0000-0000-0000D74D0000}"/>
    <cellStyle name="20% - Accent1 3 2 3 8 4 3" xfId="20113" xr:uid="{00000000-0005-0000-0000-0000D84D0000}"/>
    <cellStyle name="20% - Accent1 3 2 3 8 4 3 2" xfId="20114" xr:uid="{00000000-0005-0000-0000-0000D94D0000}"/>
    <cellStyle name="20% - Accent1 3 2 3 8 4 4" xfId="20115" xr:uid="{00000000-0005-0000-0000-0000DA4D0000}"/>
    <cellStyle name="20% - Accent1 3 2 3 8 5" xfId="20116" xr:uid="{00000000-0005-0000-0000-0000DB4D0000}"/>
    <cellStyle name="20% - Accent1 3 2 3 8 5 2" xfId="20117" xr:uid="{00000000-0005-0000-0000-0000DC4D0000}"/>
    <cellStyle name="20% - Accent1 3 2 3 8 5 2 2" xfId="20118" xr:uid="{00000000-0005-0000-0000-0000DD4D0000}"/>
    <cellStyle name="20% - Accent1 3 2 3 8 5 3" xfId="20119" xr:uid="{00000000-0005-0000-0000-0000DE4D0000}"/>
    <cellStyle name="20% - Accent1 3 2 3 8 6" xfId="20120" xr:uid="{00000000-0005-0000-0000-0000DF4D0000}"/>
    <cellStyle name="20% - Accent1 3 2 3 8 6 2" xfId="20121" xr:uid="{00000000-0005-0000-0000-0000E04D0000}"/>
    <cellStyle name="20% - Accent1 3 2 3 8 6 2 2" xfId="20122" xr:uid="{00000000-0005-0000-0000-0000E14D0000}"/>
    <cellStyle name="20% - Accent1 3 2 3 8 6 3" xfId="20123" xr:uid="{00000000-0005-0000-0000-0000E24D0000}"/>
    <cellStyle name="20% - Accent1 3 2 3 8 7" xfId="20124" xr:uid="{00000000-0005-0000-0000-0000E34D0000}"/>
    <cellStyle name="20% - Accent1 3 2 3 8 7 2" xfId="20125" xr:uid="{00000000-0005-0000-0000-0000E44D0000}"/>
    <cellStyle name="20% - Accent1 3 2 3 8 8" xfId="20126" xr:uid="{00000000-0005-0000-0000-0000E54D0000}"/>
    <cellStyle name="20% - Accent1 3 2 3 8 8 2" xfId="20127" xr:uid="{00000000-0005-0000-0000-0000E64D0000}"/>
    <cellStyle name="20% - Accent1 3 2 3 8 9" xfId="20128" xr:uid="{00000000-0005-0000-0000-0000E74D0000}"/>
    <cellStyle name="20% - Accent1 3 2 3 9" xfId="20129" xr:uid="{00000000-0005-0000-0000-0000E84D0000}"/>
    <cellStyle name="20% - Accent1 3 2 3 9 2" xfId="20130" xr:uid="{00000000-0005-0000-0000-0000E94D0000}"/>
    <cellStyle name="20% - Accent1 3 2 3 9 2 2" xfId="20131" xr:uid="{00000000-0005-0000-0000-0000EA4D0000}"/>
    <cellStyle name="20% - Accent1 3 2 3 9 2 2 2" xfId="20132" xr:uid="{00000000-0005-0000-0000-0000EB4D0000}"/>
    <cellStyle name="20% - Accent1 3 2 3 9 2 3" xfId="20133" xr:uid="{00000000-0005-0000-0000-0000EC4D0000}"/>
    <cellStyle name="20% - Accent1 3 2 3 9 3" xfId="20134" xr:uid="{00000000-0005-0000-0000-0000ED4D0000}"/>
    <cellStyle name="20% - Accent1 3 2 3 9 3 2" xfId="20135" xr:uid="{00000000-0005-0000-0000-0000EE4D0000}"/>
    <cellStyle name="20% - Accent1 3 2 3 9 4" xfId="20136" xr:uid="{00000000-0005-0000-0000-0000EF4D0000}"/>
    <cellStyle name="20% - Accent1 3 2 4" xfId="20137" xr:uid="{00000000-0005-0000-0000-0000F04D0000}"/>
    <cellStyle name="20% - Accent1 3 2 4 10" xfId="20138" xr:uid="{00000000-0005-0000-0000-0000F14D0000}"/>
    <cellStyle name="20% - Accent1 3 2 4 10 2" xfId="20139" xr:uid="{00000000-0005-0000-0000-0000F24D0000}"/>
    <cellStyle name="20% - Accent1 3 2 4 10 2 2" xfId="20140" xr:uid="{00000000-0005-0000-0000-0000F34D0000}"/>
    <cellStyle name="20% - Accent1 3 2 4 10 2 2 2" xfId="20141" xr:uid="{00000000-0005-0000-0000-0000F44D0000}"/>
    <cellStyle name="20% - Accent1 3 2 4 10 2 3" xfId="20142" xr:uid="{00000000-0005-0000-0000-0000F54D0000}"/>
    <cellStyle name="20% - Accent1 3 2 4 10 3" xfId="20143" xr:uid="{00000000-0005-0000-0000-0000F64D0000}"/>
    <cellStyle name="20% - Accent1 3 2 4 10 3 2" xfId="20144" xr:uid="{00000000-0005-0000-0000-0000F74D0000}"/>
    <cellStyle name="20% - Accent1 3 2 4 10 4" xfId="20145" xr:uid="{00000000-0005-0000-0000-0000F84D0000}"/>
    <cellStyle name="20% - Accent1 3 2 4 11" xfId="20146" xr:uid="{00000000-0005-0000-0000-0000F94D0000}"/>
    <cellStyle name="20% - Accent1 3 2 4 11 2" xfId="20147" xr:uid="{00000000-0005-0000-0000-0000FA4D0000}"/>
    <cellStyle name="20% - Accent1 3 2 4 11 2 2" xfId="20148" xr:uid="{00000000-0005-0000-0000-0000FB4D0000}"/>
    <cellStyle name="20% - Accent1 3 2 4 11 2 2 2" xfId="20149" xr:uid="{00000000-0005-0000-0000-0000FC4D0000}"/>
    <cellStyle name="20% - Accent1 3 2 4 11 2 3" xfId="20150" xr:uid="{00000000-0005-0000-0000-0000FD4D0000}"/>
    <cellStyle name="20% - Accent1 3 2 4 11 3" xfId="20151" xr:uid="{00000000-0005-0000-0000-0000FE4D0000}"/>
    <cellStyle name="20% - Accent1 3 2 4 11 3 2" xfId="20152" xr:uid="{00000000-0005-0000-0000-0000FF4D0000}"/>
    <cellStyle name="20% - Accent1 3 2 4 11 4" xfId="20153" xr:uid="{00000000-0005-0000-0000-0000004E0000}"/>
    <cellStyle name="20% - Accent1 3 2 4 12" xfId="20154" xr:uid="{00000000-0005-0000-0000-0000014E0000}"/>
    <cellStyle name="20% - Accent1 3 2 4 12 2" xfId="20155" xr:uid="{00000000-0005-0000-0000-0000024E0000}"/>
    <cellStyle name="20% - Accent1 3 2 4 12 2 2" xfId="20156" xr:uid="{00000000-0005-0000-0000-0000034E0000}"/>
    <cellStyle name="20% - Accent1 3 2 4 12 3" xfId="20157" xr:uid="{00000000-0005-0000-0000-0000044E0000}"/>
    <cellStyle name="20% - Accent1 3 2 4 13" xfId="20158" xr:uid="{00000000-0005-0000-0000-0000054E0000}"/>
    <cellStyle name="20% - Accent1 3 2 4 13 2" xfId="20159" xr:uid="{00000000-0005-0000-0000-0000064E0000}"/>
    <cellStyle name="20% - Accent1 3 2 4 13 2 2" xfId="20160" xr:uid="{00000000-0005-0000-0000-0000074E0000}"/>
    <cellStyle name="20% - Accent1 3 2 4 13 3" xfId="20161" xr:uid="{00000000-0005-0000-0000-0000084E0000}"/>
    <cellStyle name="20% - Accent1 3 2 4 14" xfId="20162" xr:uid="{00000000-0005-0000-0000-0000094E0000}"/>
    <cellStyle name="20% - Accent1 3 2 4 14 2" xfId="20163" xr:uid="{00000000-0005-0000-0000-00000A4E0000}"/>
    <cellStyle name="20% - Accent1 3 2 4 15" xfId="20164" xr:uid="{00000000-0005-0000-0000-00000B4E0000}"/>
    <cellStyle name="20% - Accent1 3 2 4 15 2" xfId="20165" xr:uid="{00000000-0005-0000-0000-00000C4E0000}"/>
    <cellStyle name="20% - Accent1 3 2 4 16" xfId="20166" xr:uid="{00000000-0005-0000-0000-00000D4E0000}"/>
    <cellStyle name="20% - Accent1 3 2 4 2" xfId="20167" xr:uid="{00000000-0005-0000-0000-00000E4E0000}"/>
    <cellStyle name="20% - Accent1 3 2 4 2 10" xfId="20168" xr:uid="{00000000-0005-0000-0000-00000F4E0000}"/>
    <cellStyle name="20% - Accent1 3 2 4 2 10 2" xfId="20169" xr:uid="{00000000-0005-0000-0000-0000104E0000}"/>
    <cellStyle name="20% - Accent1 3 2 4 2 10 2 2" xfId="20170" xr:uid="{00000000-0005-0000-0000-0000114E0000}"/>
    <cellStyle name="20% - Accent1 3 2 4 2 10 2 2 2" xfId="20171" xr:uid="{00000000-0005-0000-0000-0000124E0000}"/>
    <cellStyle name="20% - Accent1 3 2 4 2 10 2 3" xfId="20172" xr:uid="{00000000-0005-0000-0000-0000134E0000}"/>
    <cellStyle name="20% - Accent1 3 2 4 2 10 3" xfId="20173" xr:uid="{00000000-0005-0000-0000-0000144E0000}"/>
    <cellStyle name="20% - Accent1 3 2 4 2 10 3 2" xfId="20174" xr:uid="{00000000-0005-0000-0000-0000154E0000}"/>
    <cellStyle name="20% - Accent1 3 2 4 2 10 4" xfId="20175" xr:uid="{00000000-0005-0000-0000-0000164E0000}"/>
    <cellStyle name="20% - Accent1 3 2 4 2 11" xfId="20176" xr:uid="{00000000-0005-0000-0000-0000174E0000}"/>
    <cellStyle name="20% - Accent1 3 2 4 2 11 2" xfId="20177" xr:uid="{00000000-0005-0000-0000-0000184E0000}"/>
    <cellStyle name="20% - Accent1 3 2 4 2 11 2 2" xfId="20178" xr:uid="{00000000-0005-0000-0000-0000194E0000}"/>
    <cellStyle name="20% - Accent1 3 2 4 2 11 3" xfId="20179" xr:uid="{00000000-0005-0000-0000-00001A4E0000}"/>
    <cellStyle name="20% - Accent1 3 2 4 2 12" xfId="20180" xr:uid="{00000000-0005-0000-0000-00001B4E0000}"/>
    <cellStyle name="20% - Accent1 3 2 4 2 12 2" xfId="20181" xr:uid="{00000000-0005-0000-0000-00001C4E0000}"/>
    <cellStyle name="20% - Accent1 3 2 4 2 12 2 2" xfId="20182" xr:uid="{00000000-0005-0000-0000-00001D4E0000}"/>
    <cellStyle name="20% - Accent1 3 2 4 2 12 3" xfId="20183" xr:uid="{00000000-0005-0000-0000-00001E4E0000}"/>
    <cellStyle name="20% - Accent1 3 2 4 2 13" xfId="20184" xr:uid="{00000000-0005-0000-0000-00001F4E0000}"/>
    <cellStyle name="20% - Accent1 3 2 4 2 13 2" xfId="20185" xr:uid="{00000000-0005-0000-0000-0000204E0000}"/>
    <cellStyle name="20% - Accent1 3 2 4 2 14" xfId="20186" xr:uid="{00000000-0005-0000-0000-0000214E0000}"/>
    <cellStyle name="20% - Accent1 3 2 4 2 14 2" xfId="20187" xr:uid="{00000000-0005-0000-0000-0000224E0000}"/>
    <cellStyle name="20% - Accent1 3 2 4 2 15" xfId="20188" xr:uid="{00000000-0005-0000-0000-0000234E0000}"/>
    <cellStyle name="20% - Accent1 3 2 4 2 2" xfId="20189" xr:uid="{00000000-0005-0000-0000-0000244E0000}"/>
    <cellStyle name="20% - Accent1 3 2 4 2 2 10" xfId="20190" xr:uid="{00000000-0005-0000-0000-0000254E0000}"/>
    <cellStyle name="20% - Accent1 3 2 4 2 2 10 2" xfId="20191" xr:uid="{00000000-0005-0000-0000-0000264E0000}"/>
    <cellStyle name="20% - Accent1 3 2 4 2 2 10 2 2" xfId="20192" xr:uid="{00000000-0005-0000-0000-0000274E0000}"/>
    <cellStyle name="20% - Accent1 3 2 4 2 2 10 3" xfId="20193" xr:uid="{00000000-0005-0000-0000-0000284E0000}"/>
    <cellStyle name="20% - Accent1 3 2 4 2 2 11" xfId="20194" xr:uid="{00000000-0005-0000-0000-0000294E0000}"/>
    <cellStyle name="20% - Accent1 3 2 4 2 2 11 2" xfId="20195" xr:uid="{00000000-0005-0000-0000-00002A4E0000}"/>
    <cellStyle name="20% - Accent1 3 2 4 2 2 11 2 2" xfId="20196" xr:uid="{00000000-0005-0000-0000-00002B4E0000}"/>
    <cellStyle name="20% - Accent1 3 2 4 2 2 11 3" xfId="20197" xr:uid="{00000000-0005-0000-0000-00002C4E0000}"/>
    <cellStyle name="20% - Accent1 3 2 4 2 2 12" xfId="20198" xr:uid="{00000000-0005-0000-0000-00002D4E0000}"/>
    <cellStyle name="20% - Accent1 3 2 4 2 2 12 2" xfId="20199" xr:uid="{00000000-0005-0000-0000-00002E4E0000}"/>
    <cellStyle name="20% - Accent1 3 2 4 2 2 13" xfId="20200" xr:uid="{00000000-0005-0000-0000-00002F4E0000}"/>
    <cellStyle name="20% - Accent1 3 2 4 2 2 13 2" xfId="20201" xr:uid="{00000000-0005-0000-0000-0000304E0000}"/>
    <cellStyle name="20% - Accent1 3 2 4 2 2 14" xfId="20202" xr:uid="{00000000-0005-0000-0000-0000314E0000}"/>
    <cellStyle name="20% - Accent1 3 2 4 2 2 2" xfId="20203" xr:uid="{00000000-0005-0000-0000-0000324E0000}"/>
    <cellStyle name="20% - Accent1 3 2 4 2 2 2 10" xfId="20204" xr:uid="{00000000-0005-0000-0000-0000334E0000}"/>
    <cellStyle name="20% - Accent1 3 2 4 2 2 2 10 2" xfId="20205" xr:uid="{00000000-0005-0000-0000-0000344E0000}"/>
    <cellStyle name="20% - Accent1 3 2 4 2 2 2 11" xfId="20206" xr:uid="{00000000-0005-0000-0000-0000354E0000}"/>
    <cellStyle name="20% - Accent1 3 2 4 2 2 2 2" xfId="20207" xr:uid="{00000000-0005-0000-0000-0000364E0000}"/>
    <cellStyle name="20% - Accent1 3 2 4 2 2 2 2 2" xfId="20208" xr:uid="{00000000-0005-0000-0000-0000374E0000}"/>
    <cellStyle name="20% - Accent1 3 2 4 2 2 2 2 2 2" xfId="20209" xr:uid="{00000000-0005-0000-0000-0000384E0000}"/>
    <cellStyle name="20% - Accent1 3 2 4 2 2 2 2 2 2 2" xfId="20210" xr:uid="{00000000-0005-0000-0000-0000394E0000}"/>
    <cellStyle name="20% - Accent1 3 2 4 2 2 2 2 2 2 2 2" xfId="20211" xr:uid="{00000000-0005-0000-0000-00003A4E0000}"/>
    <cellStyle name="20% - Accent1 3 2 4 2 2 2 2 2 2 3" xfId="20212" xr:uid="{00000000-0005-0000-0000-00003B4E0000}"/>
    <cellStyle name="20% - Accent1 3 2 4 2 2 2 2 2 3" xfId="20213" xr:uid="{00000000-0005-0000-0000-00003C4E0000}"/>
    <cellStyle name="20% - Accent1 3 2 4 2 2 2 2 2 3 2" xfId="20214" xr:uid="{00000000-0005-0000-0000-00003D4E0000}"/>
    <cellStyle name="20% - Accent1 3 2 4 2 2 2 2 2 4" xfId="20215" xr:uid="{00000000-0005-0000-0000-00003E4E0000}"/>
    <cellStyle name="20% - Accent1 3 2 4 2 2 2 2 3" xfId="20216" xr:uid="{00000000-0005-0000-0000-00003F4E0000}"/>
    <cellStyle name="20% - Accent1 3 2 4 2 2 2 2 3 2" xfId="20217" xr:uid="{00000000-0005-0000-0000-0000404E0000}"/>
    <cellStyle name="20% - Accent1 3 2 4 2 2 2 2 3 2 2" xfId="20218" xr:uid="{00000000-0005-0000-0000-0000414E0000}"/>
    <cellStyle name="20% - Accent1 3 2 4 2 2 2 2 3 2 2 2" xfId="20219" xr:uid="{00000000-0005-0000-0000-0000424E0000}"/>
    <cellStyle name="20% - Accent1 3 2 4 2 2 2 2 3 2 3" xfId="20220" xr:uid="{00000000-0005-0000-0000-0000434E0000}"/>
    <cellStyle name="20% - Accent1 3 2 4 2 2 2 2 3 3" xfId="20221" xr:uid="{00000000-0005-0000-0000-0000444E0000}"/>
    <cellStyle name="20% - Accent1 3 2 4 2 2 2 2 3 3 2" xfId="20222" xr:uid="{00000000-0005-0000-0000-0000454E0000}"/>
    <cellStyle name="20% - Accent1 3 2 4 2 2 2 2 3 4" xfId="20223" xr:uid="{00000000-0005-0000-0000-0000464E0000}"/>
    <cellStyle name="20% - Accent1 3 2 4 2 2 2 2 4" xfId="20224" xr:uid="{00000000-0005-0000-0000-0000474E0000}"/>
    <cellStyle name="20% - Accent1 3 2 4 2 2 2 2 4 2" xfId="20225" xr:uid="{00000000-0005-0000-0000-0000484E0000}"/>
    <cellStyle name="20% - Accent1 3 2 4 2 2 2 2 4 2 2" xfId="20226" xr:uid="{00000000-0005-0000-0000-0000494E0000}"/>
    <cellStyle name="20% - Accent1 3 2 4 2 2 2 2 4 2 2 2" xfId="20227" xr:uid="{00000000-0005-0000-0000-00004A4E0000}"/>
    <cellStyle name="20% - Accent1 3 2 4 2 2 2 2 4 2 3" xfId="20228" xr:uid="{00000000-0005-0000-0000-00004B4E0000}"/>
    <cellStyle name="20% - Accent1 3 2 4 2 2 2 2 4 3" xfId="20229" xr:uid="{00000000-0005-0000-0000-00004C4E0000}"/>
    <cellStyle name="20% - Accent1 3 2 4 2 2 2 2 4 3 2" xfId="20230" xr:uid="{00000000-0005-0000-0000-00004D4E0000}"/>
    <cellStyle name="20% - Accent1 3 2 4 2 2 2 2 4 4" xfId="20231" xr:uid="{00000000-0005-0000-0000-00004E4E0000}"/>
    <cellStyle name="20% - Accent1 3 2 4 2 2 2 2 5" xfId="20232" xr:uid="{00000000-0005-0000-0000-00004F4E0000}"/>
    <cellStyle name="20% - Accent1 3 2 4 2 2 2 2 5 2" xfId="20233" xr:uid="{00000000-0005-0000-0000-0000504E0000}"/>
    <cellStyle name="20% - Accent1 3 2 4 2 2 2 2 5 2 2" xfId="20234" xr:uid="{00000000-0005-0000-0000-0000514E0000}"/>
    <cellStyle name="20% - Accent1 3 2 4 2 2 2 2 5 3" xfId="20235" xr:uid="{00000000-0005-0000-0000-0000524E0000}"/>
    <cellStyle name="20% - Accent1 3 2 4 2 2 2 2 6" xfId="20236" xr:uid="{00000000-0005-0000-0000-0000534E0000}"/>
    <cellStyle name="20% - Accent1 3 2 4 2 2 2 2 6 2" xfId="20237" xr:uid="{00000000-0005-0000-0000-0000544E0000}"/>
    <cellStyle name="20% - Accent1 3 2 4 2 2 2 2 6 2 2" xfId="20238" xr:uid="{00000000-0005-0000-0000-0000554E0000}"/>
    <cellStyle name="20% - Accent1 3 2 4 2 2 2 2 6 3" xfId="20239" xr:uid="{00000000-0005-0000-0000-0000564E0000}"/>
    <cellStyle name="20% - Accent1 3 2 4 2 2 2 2 7" xfId="20240" xr:uid="{00000000-0005-0000-0000-0000574E0000}"/>
    <cellStyle name="20% - Accent1 3 2 4 2 2 2 2 7 2" xfId="20241" xr:uid="{00000000-0005-0000-0000-0000584E0000}"/>
    <cellStyle name="20% - Accent1 3 2 4 2 2 2 2 8" xfId="20242" xr:uid="{00000000-0005-0000-0000-0000594E0000}"/>
    <cellStyle name="20% - Accent1 3 2 4 2 2 2 2 8 2" xfId="20243" xr:uid="{00000000-0005-0000-0000-00005A4E0000}"/>
    <cellStyle name="20% - Accent1 3 2 4 2 2 2 2 9" xfId="20244" xr:uid="{00000000-0005-0000-0000-00005B4E0000}"/>
    <cellStyle name="20% - Accent1 3 2 4 2 2 2 3" xfId="20245" xr:uid="{00000000-0005-0000-0000-00005C4E0000}"/>
    <cellStyle name="20% - Accent1 3 2 4 2 2 2 3 2" xfId="20246" xr:uid="{00000000-0005-0000-0000-00005D4E0000}"/>
    <cellStyle name="20% - Accent1 3 2 4 2 2 2 3 2 2" xfId="20247" xr:uid="{00000000-0005-0000-0000-00005E4E0000}"/>
    <cellStyle name="20% - Accent1 3 2 4 2 2 2 3 2 2 2" xfId="20248" xr:uid="{00000000-0005-0000-0000-00005F4E0000}"/>
    <cellStyle name="20% - Accent1 3 2 4 2 2 2 3 2 2 2 2" xfId="20249" xr:uid="{00000000-0005-0000-0000-0000604E0000}"/>
    <cellStyle name="20% - Accent1 3 2 4 2 2 2 3 2 2 3" xfId="20250" xr:uid="{00000000-0005-0000-0000-0000614E0000}"/>
    <cellStyle name="20% - Accent1 3 2 4 2 2 2 3 2 3" xfId="20251" xr:uid="{00000000-0005-0000-0000-0000624E0000}"/>
    <cellStyle name="20% - Accent1 3 2 4 2 2 2 3 2 3 2" xfId="20252" xr:uid="{00000000-0005-0000-0000-0000634E0000}"/>
    <cellStyle name="20% - Accent1 3 2 4 2 2 2 3 2 4" xfId="20253" xr:uid="{00000000-0005-0000-0000-0000644E0000}"/>
    <cellStyle name="20% - Accent1 3 2 4 2 2 2 3 3" xfId="20254" xr:uid="{00000000-0005-0000-0000-0000654E0000}"/>
    <cellStyle name="20% - Accent1 3 2 4 2 2 2 3 3 2" xfId="20255" xr:uid="{00000000-0005-0000-0000-0000664E0000}"/>
    <cellStyle name="20% - Accent1 3 2 4 2 2 2 3 3 2 2" xfId="20256" xr:uid="{00000000-0005-0000-0000-0000674E0000}"/>
    <cellStyle name="20% - Accent1 3 2 4 2 2 2 3 3 2 2 2" xfId="20257" xr:uid="{00000000-0005-0000-0000-0000684E0000}"/>
    <cellStyle name="20% - Accent1 3 2 4 2 2 2 3 3 2 3" xfId="20258" xr:uid="{00000000-0005-0000-0000-0000694E0000}"/>
    <cellStyle name="20% - Accent1 3 2 4 2 2 2 3 3 3" xfId="20259" xr:uid="{00000000-0005-0000-0000-00006A4E0000}"/>
    <cellStyle name="20% - Accent1 3 2 4 2 2 2 3 3 3 2" xfId="20260" xr:uid="{00000000-0005-0000-0000-00006B4E0000}"/>
    <cellStyle name="20% - Accent1 3 2 4 2 2 2 3 3 4" xfId="20261" xr:uid="{00000000-0005-0000-0000-00006C4E0000}"/>
    <cellStyle name="20% - Accent1 3 2 4 2 2 2 3 4" xfId="20262" xr:uid="{00000000-0005-0000-0000-00006D4E0000}"/>
    <cellStyle name="20% - Accent1 3 2 4 2 2 2 3 4 2" xfId="20263" xr:uid="{00000000-0005-0000-0000-00006E4E0000}"/>
    <cellStyle name="20% - Accent1 3 2 4 2 2 2 3 4 2 2" xfId="20264" xr:uid="{00000000-0005-0000-0000-00006F4E0000}"/>
    <cellStyle name="20% - Accent1 3 2 4 2 2 2 3 4 2 2 2" xfId="20265" xr:uid="{00000000-0005-0000-0000-0000704E0000}"/>
    <cellStyle name="20% - Accent1 3 2 4 2 2 2 3 4 2 3" xfId="20266" xr:uid="{00000000-0005-0000-0000-0000714E0000}"/>
    <cellStyle name="20% - Accent1 3 2 4 2 2 2 3 4 3" xfId="20267" xr:uid="{00000000-0005-0000-0000-0000724E0000}"/>
    <cellStyle name="20% - Accent1 3 2 4 2 2 2 3 4 3 2" xfId="20268" xr:uid="{00000000-0005-0000-0000-0000734E0000}"/>
    <cellStyle name="20% - Accent1 3 2 4 2 2 2 3 4 4" xfId="20269" xr:uid="{00000000-0005-0000-0000-0000744E0000}"/>
    <cellStyle name="20% - Accent1 3 2 4 2 2 2 3 5" xfId="20270" xr:uid="{00000000-0005-0000-0000-0000754E0000}"/>
    <cellStyle name="20% - Accent1 3 2 4 2 2 2 3 5 2" xfId="20271" xr:uid="{00000000-0005-0000-0000-0000764E0000}"/>
    <cellStyle name="20% - Accent1 3 2 4 2 2 2 3 5 2 2" xfId="20272" xr:uid="{00000000-0005-0000-0000-0000774E0000}"/>
    <cellStyle name="20% - Accent1 3 2 4 2 2 2 3 5 3" xfId="20273" xr:uid="{00000000-0005-0000-0000-0000784E0000}"/>
    <cellStyle name="20% - Accent1 3 2 4 2 2 2 3 6" xfId="20274" xr:uid="{00000000-0005-0000-0000-0000794E0000}"/>
    <cellStyle name="20% - Accent1 3 2 4 2 2 2 3 6 2" xfId="20275" xr:uid="{00000000-0005-0000-0000-00007A4E0000}"/>
    <cellStyle name="20% - Accent1 3 2 4 2 2 2 3 6 2 2" xfId="20276" xr:uid="{00000000-0005-0000-0000-00007B4E0000}"/>
    <cellStyle name="20% - Accent1 3 2 4 2 2 2 3 6 3" xfId="20277" xr:uid="{00000000-0005-0000-0000-00007C4E0000}"/>
    <cellStyle name="20% - Accent1 3 2 4 2 2 2 3 7" xfId="20278" xr:uid="{00000000-0005-0000-0000-00007D4E0000}"/>
    <cellStyle name="20% - Accent1 3 2 4 2 2 2 3 7 2" xfId="20279" xr:uid="{00000000-0005-0000-0000-00007E4E0000}"/>
    <cellStyle name="20% - Accent1 3 2 4 2 2 2 3 8" xfId="20280" xr:uid="{00000000-0005-0000-0000-00007F4E0000}"/>
    <cellStyle name="20% - Accent1 3 2 4 2 2 2 3 8 2" xfId="20281" xr:uid="{00000000-0005-0000-0000-0000804E0000}"/>
    <cellStyle name="20% - Accent1 3 2 4 2 2 2 3 9" xfId="20282" xr:uid="{00000000-0005-0000-0000-0000814E0000}"/>
    <cellStyle name="20% - Accent1 3 2 4 2 2 2 4" xfId="20283" xr:uid="{00000000-0005-0000-0000-0000824E0000}"/>
    <cellStyle name="20% - Accent1 3 2 4 2 2 2 4 2" xfId="20284" xr:uid="{00000000-0005-0000-0000-0000834E0000}"/>
    <cellStyle name="20% - Accent1 3 2 4 2 2 2 4 2 2" xfId="20285" xr:uid="{00000000-0005-0000-0000-0000844E0000}"/>
    <cellStyle name="20% - Accent1 3 2 4 2 2 2 4 2 2 2" xfId="20286" xr:uid="{00000000-0005-0000-0000-0000854E0000}"/>
    <cellStyle name="20% - Accent1 3 2 4 2 2 2 4 2 3" xfId="20287" xr:uid="{00000000-0005-0000-0000-0000864E0000}"/>
    <cellStyle name="20% - Accent1 3 2 4 2 2 2 4 3" xfId="20288" xr:uid="{00000000-0005-0000-0000-0000874E0000}"/>
    <cellStyle name="20% - Accent1 3 2 4 2 2 2 4 3 2" xfId="20289" xr:uid="{00000000-0005-0000-0000-0000884E0000}"/>
    <cellStyle name="20% - Accent1 3 2 4 2 2 2 4 4" xfId="20290" xr:uid="{00000000-0005-0000-0000-0000894E0000}"/>
    <cellStyle name="20% - Accent1 3 2 4 2 2 2 5" xfId="20291" xr:uid="{00000000-0005-0000-0000-00008A4E0000}"/>
    <cellStyle name="20% - Accent1 3 2 4 2 2 2 5 2" xfId="20292" xr:uid="{00000000-0005-0000-0000-00008B4E0000}"/>
    <cellStyle name="20% - Accent1 3 2 4 2 2 2 5 2 2" xfId="20293" xr:uid="{00000000-0005-0000-0000-00008C4E0000}"/>
    <cellStyle name="20% - Accent1 3 2 4 2 2 2 5 2 2 2" xfId="20294" xr:uid="{00000000-0005-0000-0000-00008D4E0000}"/>
    <cellStyle name="20% - Accent1 3 2 4 2 2 2 5 2 3" xfId="20295" xr:uid="{00000000-0005-0000-0000-00008E4E0000}"/>
    <cellStyle name="20% - Accent1 3 2 4 2 2 2 5 3" xfId="20296" xr:uid="{00000000-0005-0000-0000-00008F4E0000}"/>
    <cellStyle name="20% - Accent1 3 2 4 2 2 2 5 3 2" xfId="20297" xr:uid="{00000000-0005-0000-0000-0000904E0000}"/>
    <cellStyle name="20% - Accent1 3 2 4 2 2 2 5 4" xfId="20298" xr:uid="{00000000-0005-0000-0000-0000914E0000}"/>
    <cellStyle name="20% - Accent1 3 2 4 2 2 2 6" xfId="20299" xr:uid="{00000000-0005-0000-0000-0000924E0000}"/>
    <cellStyle name="20% - Accent1 3 2 4 2 2 2 6 2" xfId="20300" xr:uid="{00000000-0005-0000-0000-0000934E0000}"/>
    <cellStyle name="20% - Accent1 3 2 4 2 2 2 6 2 2" xfId="20301" xr:uid="{00000000-0005-0000-0000-0000944E0000}"/>
    <cellStyle name="20% - Accent1 3 2 4 2 2 2 6 2 2 2" xfId="20302" xr:uid="{00000000-0005-0000-0000-0000954E0000}"/>
    <cellStyle name="20% - Accent1 3 2 4 2 2 2 6 2 3" xfId="20303" xr:uid="{00000000-0005-0000-0000-0000964E0000}"/>
    <cellStyle name="20% - Accent1 3 2 4 2 2 2 6 3" xfId="20304" xr:uid="{00000000-0005-0000-0000-0000974E0000}"/>
    <cellStyle name="20% - Accent1 3 2 4 2 2 2 6 3 2" xfId="20305" xr:uid="{00000000-0005-0000-0000-0000984E0000}"/>
    <cellStyle name="20% - Accent1 3 2 4 2 2 2 6 4" xfId="20306" xr:uid="{00000000-0005-0000-0000-0000994E0000}"/>
    <cellStyle name="20% - Accent1 3 2 4 2 2 2 7" xfId="20307" xr:uid="{00000000-0005-0000-0000-00009A4E0000}"/>
    <cellStyle name="20% - Accent1 3 2 4 2 2 2 7 2" xfId="20308" xr:uid="{00000000-0005-0000-0000-00009B4E0000}"/>
    <cellStyle name="20% - Accent1 3 2 4 2 2 2 7 2 2" xfId="20309" xr:uid="{00000000-0005-0000-0000-00009C4E0000}"/>
    <cellStyle name="20% - Accent1 3 2 4 2 2 2 7 3" xfId="20310" xr:uid="{00000000-0005-0000-0000-00009D4E0000}"/>
    <cellStyle name="20% - Accent1 3 2 4 2 2 2 8" xfId="20311" xr:uid="{00000000-0005-0000-0000-00009E4E0000}"/>
    <cellStyle name="20% - Accent1 3 2 4 2 2 2 8 2" xfId="20312" xr:uid="{00000000-0005-0000-0000-00009F4E0000}"/>
    <cellStyle name="20% - Accent1 3 2 4 2 2 2 8 2 2" xfId="20313" xr:uid="{00000000-0005-0000-0000-0000A04E0000}"/>
    <cellStyle name="20% - Accent1 3 2 4 2 2 2 8 3" xfId="20314" xr:uid="{00000000-0005-0000-0000-0000A14E0000}"/>
    <cellStyle name="20% - Accent1 3 2 4 2 2 2 9" xfId="20315" xr:uid="{00000000-0005-0000-0000-0000A24E0000}"/>
    <cellStyle name="20% - Accent1 3 2 4 2 2 2 9 2" xfId="20316" xr:uid="{00000000-0005-0000-0000-0000A34E0000}"/>
    <cellStyle name="20% - Accent1 3 2 4 2 2 3" xfId="20317" xr:uid="{00000000-0005-0000-0000-0000A44E0000}"/>
    <cellStyle name="20% - Accent1 3 2 4 2 2 3 10" xfId="20318" xr:uid="{00000000-0005-0000-0000-0000A54E0000}"/>
    <cellStyle name="20% - Accent1 3 2 4 2 2 3 10 2" xfId="20319" xr:uid="{00000000-0005-0000-0000-0000A64E0000}"/>
    <cellStyle name="20% - Accent1 3 2 4 2 2 3 11" xfId="20320" xr:uid="{00000000-0005-0000-0000-0000A74E0000}"/>
    <cellStyle name="20% - Accent1 3 2 4 2 2 3 2" xfId="20321" xr:uid="{00000000-0005-0000-0000-0000A84E0000}"/>
    <cellStyle name="20% - Accent1 3 2 4 2 2 3 2 2" xfId="20322" xr:uid="{00000000-0005-0000-0000-0000A94E0000}"/>
    <cellStyle name="20% - Accent1 3 2 4 2 2 3 2 2 2" xfId="20323" xr:uid="{00000000-0005-0000-0000-0000AA4E0000}"/>
    <cellStyle name="20% - Accent1 3 2 4 2 2 3 2 2 2 2" xfId="20324" xr:uid="{00000000-0005-0000-0000-0000AB4E0000}"/>
    <cellStyle name="20% - Accent1 3 2 4 2 2 3 2 2 2 2 2" xfId="20325" xr:uid="{00000000-0005-0000-0000-0000AC4E0000}"/>
    <cellStyle name="20% - Accent1 3 2 4 2 2 3 2 2 2 3" xfId="20326" xr:uid="{00000000-0005-0000-0000-0000AD4E0000}"/>
    <cellStyle name="20% - Accent1 3 2 4 2 2 3 2 2 3" xfId="20327" xr:uid="{00000000-0005-0000-0000-0000AE4E0000}"/>
    <cellStyle name="20% - Accent1 3 2 4 2 2 3 2 2 3 2" xfId="20328" xr:uid="{00000000-0005-0000-0000-0000AF4E0000}"/>
    <cellStyle name="20% - Accent1 3 2 4 2 2 3 2 2 4" xfId="20329" xr:uid="{00000000-0005-0000-0000-0000B04E0000}"/>
    <cellStyle name="20% - Accent1 3 2 4 2 2 3 2 3" xfId="20330" xr:uid="{00000000-0005-0000-0000-0000B14E0000}"/>
    <cellStyle name="20% - Accent1 3 2 4 2 2 3 2 3 2" xfId="20331" xr:uid="{00000000-0005-0000-0000-0000B24E0000}"/>
    <cellStyle name="20% - Accent1 3 2 4 2 2 3 2 3 2 2" xfId="20332" xr:uid="{00000000-0005-0000-0000-0000B34E0000}"/>
    <cellStyle name="20% - Accent1 3 2 4 2 2 3 2 3 2 2 2" xfId="20333" xr:uid="{00000000-0005-0000-0000-0000B44E0000}"/>
    <cellStyle name="20% - Accent1 3 2 4 2 2 3 2 3 2 3" xfId="20334" xr:uid="{00000000-0005-0000-0000-0000B54E0000}"/>
    <cellStyle name="20% - Accent1 3 2 4 2 2 3 2 3 3" xfId="20335" xr:uid="{00000000-0005-0000-0000-0000B64E0000}"/>
    <cellStyle name="20% - Accent1 3 2 4 2 2 3 2 3 3 2" xfId="20336" xr:uid="{00000000-0005-0000-0000-0000B74E0000}"/>
    <cellStyle name="20% - Accent1 3 2 4 2 2 3 2 3 4" xfId="20337" xr:uid="{00000000-0005-0000-0000-0000B84E0000}"/>
    <cellStyle name="20% - Accent1 3 2 4 2 2 3 2 4" xfId="20338" xr:uid="{00000000-0005-0000-0000-0000B94E0000}"/>
    <cellStyle name="20% - Accent1 3 2 4 2 2 3 2 4 2" xfId="20339" xr:uid="{00000000-0005-0000-0000-0000BA4E0000}"/>
    <cellStyle name="20% - Accent1 3 2 4 2 2 3 2 4 2 2" xfId="20340" xr:uid="{00000000-0005-0000-0000-0000BB4E0000}"/>
    <cellStyle name="20% - Accent1 3 2 4 2 2 3 2 4 2 2 2" xfId="20341" xr:uid="{00000000-0005-0000-0000-0000BC4E0000}"/>
    <cellStyle name="20% - Accent1 3 2 4 2 2 3 2 4 2 3" xfId="20342" xr:uid="{00000000-0005-0000-0000-0000BD4E0000}"/>
    <cellStyle name="20% - Accent1 3 2 4 2 2 3 2 4 3" xfId="20343" xr:uid="{00000000-0005-0000-0000-0000BE4E0000}"/>
    <cellStyle name="20% - Accent1 3 2 4 2 2 3 2 4 3 2" xfId="20344" xr:uid="{00000000-0005-0000-0000-0000BF4E0000}"/>
    <cellStyle name="20% - Accent1 3 2 4 2 2 3 2 4 4" xfId="20345" xr:uid="{00000000-0005-0000-0000-0000C04E0000}"/>
    <cellStyle name="20% - Accent1 3 2 4 2 2 3 2 5" xfId="20346" xr:uid="{00000000-0005-0000-0000-0000C14E0000}"/>
    <cellStyle name="20% - Accent1 3 2 4 2 2 3 2 5 2" xfId="20347" xr:uid="{00000000-0005-0000-0000-0000C24E0000}"/>
    <cellStyle name="20% - Accent1 3 2 4 2 2 3 2 5 2 2" xfId="20348" xr:uid="{00000000-0005-0000-0000-0000C34E0000}"/>
    <cellStyle name="20% - Accent1 3 2 4 2 2 3 2 5 3" xfId="20349" xr:uid="{00000000-0005-0000-0000-0000C44E0000}"/>
    <cellStyle name="20% - Accent1 3 2 4 2 2 3 2 6" xfId="20350" xr:uid="{00000000-0005-0000-0000-0000C54E0000}"/>
    <cellStyle name="20% - Accent1 3 2 4 2 2 3 2 6 2" xfId="20351" xr:uid="{00000000-0005-0000-0000-0000C64E0000}"/>
    <cellStyle name="20% - Accent1 3 2 4 2 2 3 2 6 2 2" xfId="20352" xr:uid="{00000000-0005-0000-0000-0000C74E0000}"/>
    <cellStyle name="20% - Accent1 3 2 4 2 2 3 2 6 3" xfId="20353" xr:uid="{00000000-0005-0000-0000-0000C84E0000}"/>
    <cellStyle name="20% - Accent1 3 2 4 2 2 3 2 7" xfId="20354" xr:uid="{00000000-0005-0000-0000-0000C94E0000}"/>
    <cellStyle name="20% - Accent1 3 2 4 2 2 3 2 7 2" xfId="20355" xr:uid="{00000000-0005-0000-0000-0000CA4E0000}"/>
    <cellStyle name="20% - Accent1 3 2 4 2 2 3 2 8" xfId="20356" xr:uid="{00000000-0005-0000-0000-0000CB4E0000}"/>
    <cellStyle name="20% - Accent1 3 2 4 2 2 3 2 8 2" xfId="20357" xr:uid="{00000000-0005-0000-0000-0000CC4E0000}"/>
    <cellStyle name="20% - Accent1 3 2 4 2 2 3 2 9" xfId="20358" xr:uid="{00000000-0005-0000-0000-0000CD4E0000}"/>
    <cellStyle name="20% - Accent1 3 2 4 2 2 3 3" xfId="20359" xr:uid="{00000000-0005-0000-0000-0000CE4E0000}"/>
    <cellStyle name="20% - Accent1 3 2 4 2 2 3 3 2" xfId="20360" xr:uid="{00000000-0005-0000-0000-0000CF4E0000}"/>
    <cellStyle name="20% - Accent1 3 2 4 2 2 3 3 2 2" xfId="20361" xr:uid="{00000000-0005-0000-0000-0000D04E0000}"/>
    <cellStyle name="20% - Accent1 3 2 4 2 2 3 3 2 2 2" xfId="20362" xr:uid="{00000000-0005-0000-0000-0000D14E0000}"/>
    <cellStyle name="20% - Accent1 3 2 4 2 2 3 3 2 2 2 2" xfId="20363" xr:uid="{00000000-0005-0000-0000-0000D24E0000}"/>
    <cellStyle name="20% - Accent1 3 2 4 2 2 3 3 2 2 3" xfId="20364" xr:uid="{00000000-0005-0000-0000-0000D34E0000}"/>
    <cellStyle name="20% - Accent1 3 2 4 2 2 3 3 2 3" xfId="20365" xr:uid="{00000000-0005-0000-0000-0000D44E0000}"/>
    <cellStyle name="20% - Accent1 3 2 4 2 2 3 3 2 3 2" xfId="20366" xr:uid="{00000000-0005-0000-0000-0000D54E0000}"/>
    <cellStyle name="20% - Accent1 3 2 4 2 2 3 3 2 4" xfId="20367" xr:uid="{00000000-0005-0000-0000-0000D64E0000}"/>
    <cellStyle name="20% - Accent1 3 2 4 2 2 3 3 3" xfId="20368" xr:uid="{00000000-0005-0000-0000-0000D74E0000}"/>
    <cellStyle name="20% - Accent1 3 2 4 2 2 3 3 3 2" xfId="20369" xr:uid="{00000000-0005-0000-0000-0000D84E0000}"/>
    <cellStyle name="20% - Accent1 3 2 4 2 2 3 3 3 2 2" xfId="20370" xr:uid="{00000000-0005-0000-0000-0000D94E0000}"/>
    <cellStyle name="20% - Accent1 3 2 4 2 2 3 3 3 2 2 2" xfId="20371" xr:uid="{00000000-0005-0000-0000-0000DA4E0000}"/>
    <cellStyle name="20% - Accent1 3 2 4 2 2 3 3 3 2 3" xfId="20372" xr:uid="{00000000-0005-0000-0000-0000DB4E0000}"/>
    <cellStyle name="20% - Accent1 3 2 4 2 2 3 3 3 3" xfId="20373" xr:uid="{00000000-0005-0000-0000-0000DC4E0000}"/>
    <cellStyle name="20% - Accent1 3 2 4 2 2 3 3 3 3 2" xfId="20374" xr:uid="{00000000-0005-0000-0000-0000DD4E0000}"/>
    <cellStyle name="20% - Accent1 3 2 4 2 2 3 3 3 4" xfId="20375" xr:uid="{00000000-0005-0000-0000-0000DE4E0000}"/>
    <cellStyle name="20% - Accent1 3 2 4 2 2 3 3 4" xfId="20376" xr:uid="{00000000-0005-0000-0000-0000DF4E0000}"/>
    <cellStyle name="20% - Accent1 3 2 4 2 2 3 3 4 2" xfId="20377" xr:uid="{00000000-0005-0000-0000-0000E04E0000}"/>
    <cellStyle name="20% - Accent1 3 2 4 2 2 3 3 4 2 2" xfId="20378" xr:uid="{00000000-0005-0000-0000-0000E14E0000}"/>
    <cellStyle name="20% - Accent1 3 2 4 2 2 3 3 4 2 2 2" xfId="20379" xr:uid="{00000000-0005-0000-0000-0000E24E0000}"/>
    <cellStyle name="20% - Accent1 3 2 4 2 2 3 3 4 2 3" xfId="20380" xr:uid="{00000000-0005-0000-0000-0000E34E0000}"/>
    <cellStyle name="20% - Accent1 3 2 4 2 2 3 3 4 3" xfId="20381" xr:uid="{00000000-0005-0000-0000-0000E44E0000}"/>
    <cellStyle name="20% - Accent1 3 2 4 2 2 3 3 4 3 2" xfId="20382" xr:uid="{00000000-0005-0000-0000-0000E54E0000}"/>
    <cellStyle name="20% - Accent1 3 2 4 2 2 3 3 4 4" xfId="20383" xr:uid="{00000000-0005-0000-0000-0000E64E0000}"/>
    <cellStyle name="20% - Accent1 3 2 4 2 2 3 3 5" xfId="20384" xr:uid="{00000000-0005-0000-0000-0000E74E0000}"/>
    <cellStyle name="20% - Accent1 3 2 4 2 2 3 3 5 2" xfId="20385" xr:uid="{00000000-0005-0000-0000-0000E84E0000}"/>
    <cellStyle name="20% - Accent1 3 2 4 2 2 3 3 5 2 2" xfId="20386" xr:uid="{00000000-0005-0000-0000-0000E94E0000}"/>
    <cellStyle name="20% - Accent1 3 2 4 2 2 3 3 5 3" xfId="20387" xr:uid="{00000000-0005-0000-0000-0000EA4E0000}"/>
    <cellStyle name="20% - Accent1 3 2 4 2 2 3 3 6" xfId="20388" xr:uid="{00000000-0005-0000-0000-0000EB4E0000}"/>
    <cellStyle name="20% - Accent1 3 2 4 2 2 3 3 6 2" xfId="20389" xr:uid="{00000000-0005-0000-0000-0000EC4E0000}"/>
    <cellStyle name="20% - Accent1 3 2 4 2 2 3 3 6 2 2" xfId="20390" xr:uid="{00000000-0005-0000-0000-0000ED4E0000}"/>
    <cellStyle name="20% - Accent1 3 2 4 2 2 3 3 6 3" xfId="20391" xr:uid="{00000000-0005-0000-0000-0000EE4E0000}"/>
    <cellStyle name="20% - Accent1 3 2 4 2 2 3 3 7" xfId="20392" xr:uid="{00000000-0005-0000-0000-0000EF4E0000}"/>
    <cellStyle name="20% - Accent1 3 2 4 2 2 3 3 7 2" xfId="20393" xr:uid="{00000000-0005-0000-0000-0000F04E0000}"/>
    <cellStyle name="20% - Accent1 3 2 4 2 2 3 3 8" xfId="20394" xr:uid="{00000000-0005-0000-0000-0000F14E0000}"/>
    <cellStyle name="20% - Accent1 3 2 4 2 2 3 3 8 2" xfId="20395" xr:uid="{00000000-0005-0000-0000-0000F24E0000}"/>
    <cellStyle name="20% - Accent1 3 2 4 2 2 3 3 9" xfId="20396" xr:uid="{00000000-0005-0000-0000-0000F34E0000}"/>
    <cellStyle name="20% - Accent1 3 2 4 2 2 3 4" xfId="20397" xr:uid="{00000000-0005-0000-0000-0000F44E0000}"/>
    <cellStyle name="20% - Accent1 3 2 4 2 2 3 4 2" xfId="20398" xr:uid="{00000000-0005-0000-0000-0000F54E0000}"/>
    <cellStyle name="20% - Accent1 3 2 4 2 2 3 4 2 2" xfId="20399" xr:uid="{00000000-0005-0000-0000-0000F64E0000}"/>
    <cellStyle name="20% - Accent1 3 2 4 2 2 3 4 2 2 2" xfId="20400" xr:uid="{00000000-0005-0000-0000-0000F74E0000}"/>
    <cellStyle name="20% - Accent1 3 2 4 2 2 3 4 2 3" xfId="20401" xr:uid="{00000000-0005-0000-0000-0000F84E0000}"/>
    <cellStyle name="20% - Accent1 3 2 4 2 2 3 4 3" xfId="20402" xr:uid="{00000000-0005-0000-0000-0000F94E0000}"/>
    <cellStyle name="20% - Accent1 3 2 4 2 2 3 4 3 2" xfId="20403" xr:uid="{00000000-0005-0000-0000-0000FA4E0000}"/>
    <cellStyle name="20% - Accent1 3 2 4 2 2 3 4 4" xfId="20404" xr:uid="{00000000-0005-0000-0000-0000FB4E0000}"/>
    <cellStyle name="20% - Accent1 3 2 4 2 2 3 5" xfId="20405" xr:uid="{00000000-0005-0000-0000-0000FC4E0000}"/>
    <cellStyle name="20% - Accent1 3 2 4 2 2 3 5 2" xfId="20406" xr:uid="{00000000-0005-0000-0000-0000FD4E0000}"/>
    <cellStyle name="20% - Accent1 3 2 4 2 2 3 5 2 2" xfId="20407" xr:uid="{00000000-0005-0000-0000-0000FE4E0000}"/>
    <cellStyle name="20% - Accent1 3 2 4 2 2 3 5 2 2 2" xfId="20408" xr:uid="{00000000-0005-0000-0000-0000FF4E0000}"/>
    <cellStyle name="20% - Accent1 3 2 4 2 2 3 5 2 3" xfId="20409" xr:uid="{00000000-0005-0000-0000-0000004F0000}"/>
    <cellStyle name="20% - Accent1 3 2 4 2 2 3 5 3" xfId="20410" xr:uid="{00000000-0005-0000-0000-0000014F0000}"/>
    <cellStyle name="20% - Accent1 3 2 4 2 2 3 5 3 2" xfId="20411" xr:uid="{00000000-0005-0000-0000-0000024F0000}"/>
    <cellStyle name="20% - Accent1 3 2 4 2 2 3 5 4" xfId="20412" xr:uid="{00000000-0005-0000-0000-0000034F0000}"/>
    <cellStyle name="20% - Accent1 3 2 4 2 2 3 6" xfId="20413" xr:uid="{00000000-0005-0000-0000-0000044F0000}"/>
    <cellStyle name="20% - Accent1 3 2 4 2 2 3 6 2" xfId="20414" xr:uid="{00000000-0005-0000-0000-0000054F0000}"/>
    <cellStyle name="20% - Accent1 3 2 4 2 2 3 6 2 2" xfId="20415" xr:uid="{00000000-0005-0000-0000-0000064F0000}"/>
    <cellStyle name="20% - Accent1 3 2 4 2 2 3 6 2 2 2" xfId="20416" xr:uid="{00000000-0005-0000-0000-0000074F0000}"/>
    <cellStyle name="20% - Accent1 3 2 4 2 2 3 6 2 3" xfId="20417" xr:uid="{00000000-0005-0000-0000-0000084F0000}"/>
    <cellStyle name="20% - Accent1 3 2 4 2 2 3 6 3" xfId="20418" xr:uid="{00000000-0005-0000-0000-0000094F0000}"/>
    <cellStyle name="20% - Accent1 3 2 4 2 2 3 6 3 2" xfId="20419" xr:uid="{00000000-0005-0000-0000-00000A4F0000}"/>
    <cellStyle name="20% - Accent1 3 2 4 2 2 3 6 4" xfId="20420" xr:uid="{00000000-0005-0000-0000-00000B4F0000}"/>
    <cellStyle name="20% - Accent1 3 2 4 2 2 3 7" xfId="20421" xr:uid="{00000000-0005-0000-0000-00000C4F0000}"/>
    <cellStyle name="20% - Accent1 3 2 4 2 2 3 7 2" xfId="20422" xr:uid="{00000000-0005-0000-0000-00000D4F0000}"/>
    <cellStyle name="20% - Accent1 3 2 4 2 2 3 7 2 2" xfId="20423" xr:uid="{00000000-0005-0000-0000-00000E4F0000}"/>
    <cellStyle name="20% - Accent1 3 2 4 2 2 3 7 3" xfId="20424" xr:uid="{00000000-0005-0000-0000-00000F4F0000}"/>
    <cellStyle name="20% - Accent1 3 2 4 2 2 3 8" xfId="20425" xr:uid="{00000000-0005-0000-0000-0000104F0000}"/>
    <cellStyle name="20% - Accent1 3 2 4 2 2 3 8 2" xfId="20426" xr:uid="{00000000-0005-0000-0000-0000114F0000}"/>
    <cellStyle name="20% - Accent1 3 2 4 2 2 3 8 2 2" xfId="20427" xr:uid="{00000000-0005-0000-0000-0000124F0000}"/>
    <cellStyle name="20% - Accent1 3 2 4 2 2 3 8 3" xfId="20428" xr:uid="{00000000-0005-0000-0000-0000134F0000}"/>
    <cellStyle name="20% - Accent1 3 2 4 2 2 3 9" xfId="20429" xr:uid="{00000000-0005-0000-0000-0000144F0000}"/>
    <cellStyle name="20% - Accent1 3 2 4 2 2 3 9 2" xfId="20430" xr:uid="{00000000-0005-0000-0000-0000154F0000}"/>
    <cellStyle name="20% - Accent1 3 2 4 2 2 4" xfId="20431" xr:uid="{00000000-0005-0000-0000-0000164F0000}"/>
    <cellStyle name="20% - Accent1 3 2 4 2 2 4 10" xfId="20432" xr:uid="{00000000-0005-0000-0000-0000174F0000}"/>
    <cellStyle name="20% - Accent1 3 2 4 2 2 4 10 2" xfId="20433" xr:uid="{00000000-0005-0000-0000-0000184F0000}"/>
    <cellStyle name="20% - Accent1 3 2 4 2 2 4 11" xfId="20434" xr:uid="{00000000-0005-0000-0000-0000194F0000}"/>
    <cellStyle name="20% - Accent1 3 2 4 2 2 4 2" xfId="20435" xr:uid="{00000000-0005-0000-0000-00001A4F0000}"/>
    <cellStyle name="20% - Accent1 3 2 4 2 2 4 2 2" xfId="20436" xr:uid="{00000000-0005-0000-0000-00001B4F0000}"/>
    <cellStyle name="20% - Accent1 3 2 4 2 2 4 2 2 2" xfId="20437" xr:uid="{00000000-0005-0000-0000-00001C4F0000}"/>
    <cellStyle name="20% - Accent1 3 2 4 2 2 4 2 2 2 2" xfId="20438" xr:uid="{00000000-0005-0000-0000-00001D4F0000}"/>
    <cellStyle name="20% - Accent1 3 2 4 2 2 4 2 2 2 2 2" xfId="20439" xr:uid="{00000000-0005-0000-0000-00001E4F0000}"/>
    <cellStyle name="20% - Accent1 3 2 4 2 2 4 2 2 2 3" xfId="20440" xr:uid="{00000000-0005-0000-0000-00001F4F0000}"/>
    <cellStyle name="20% - Accent1 3 2 4 2 2 4 2 2 3" xfId="20441" xr:uid="{00000000-0005-0000-0000-0000204F0000}"/>
    <cellStyle name="20% - Accent1 3 2 4 2 2 4 2 2 3 2" xfId="20442" xr:uid="{00000000-0005-0000-0000-0000214F0000}"/>
    <cellStyle name="20% - Accent1 3 2 4 2 2 4 2 2 4" xfId="20443" xr:uid="{00000000-0005-0000-0000-0000224F0000}"/>
    <cellStyle name="20% - Accent1 3 2 4 2 2 4 2 3" xfId="20444" xr:uid="{00000000-0005-0000-0000-0000234F0000}"/>
    <cellStyle name="20% - Accent1 3 2 4 2 2 4 2 3 2" xfId="20445" xr:uid="{00000000-0005-0000-0000-0000244F0000}"/>
    <cellStyle name="20% - Accent1 3 2 4 2 2 4 2 3 2 2" xfId="20446" xr:uid="{00000000-0005-0000-0000-0000254F0000}"/>
    <cellStyle name="20% - Accent1 3 2 4 2 2 4 2 3 2 2 2" xfId="20447" xr:uid="{00000000-0005-0000-0000-0000264F0000}"/>
    <cellStyle name="20% - Accent1 3 2 4 2 2 4 2 3 2 3" xfId="20448" xr:uid="{00000000-0005-0000-0000-0000274F0000}"/>
    <cellStyle name="20% - Accent1 3 2 4 2 2 4 2 3 3" xfId="20449" xr:uid="{00000000-0005-0000-0000-0000284F0000}"/>
    <cellStyle name="20% - Accent1 3 2 4 2 2 4 2 3 3 2" xfId="20450" xr:uid="{00000000-0005-0000-0000-0000294F0000}"/>
    <cellStyle name="20% - Accent1 3 2 4 2 2 4 2 3 4" xfId="20451" xr:uid="{00000000-0005-0000-0000-00002A4F0000}"/>
    <cellStyle name="20% - Accent1 3 2 4 2 2 4 2 4" xfId="20452" xr:uid="{00000000-0005-0000-0000-00002B4F0000}"/>
    <cellStyle name="20% - Accent1 3 2 4 2 2 4 2 4 2" xfId="20453" xr:uid="{00000000-0005-0000-0000-00002C4F0000}"/>
    <cellStyle name="20% - Accent1 3 2 4 2 2 4 2 4 2 2" xfId="20454" xr:uid="{00000000-0005-0000-0000-00002D4F0000}"/>
    <cellStyle name="20% - Accent1 3 2 4 2 2 4 2 4 2 2 2" xfId="20455" xr:uid="{00000000-0005-0000-0000-00002E4F0000}"/>
    <cellStyle name="20% - Accent1 3 2 4 2 2 4 2 4 2 3" xfId="20456" xr:uid="{00000000-0005-0000-0000-00002F4F0000}"/>
    <cellStyle name="20% - Accent1 3 2 4 2 2 4 2 4 3" xfId="20457" xr:uid="{00000000-0005-0000-0000-0000304F0000}"/>
    <cellStyle name="20% - Accent1 3 2 4 2 2 4 2 4 3 2" xfId="20458" xr:uid="{00000000-0005-0000-0000-0000314F0000}"/>
    <cellStyle name="20% - Accent1 3 2 4 2 2 4 2 4 4" xfId="20459" xr:uid="{00000000-0005-0000-0000-0000324F0000}"/>
    <cellStyle name="20% - Accent1 3 2 4 2 2 4 2 5" xfId="20460" xr:uid="{00000000-0005-0000-0000-0000334F0000}"/>
    <cellStyle name="20% - Accent1 3 2 4 2 2 4 2 5 2" xfId="20461" xr:uid="{00000000-0005-0000-0000-0000344F0000}"/>
    <cellStyle name="20% - Accent1 3 2 4 2 2 4 2 5 2 2" xfId="20462" xr:uid="{00000000-0005-0000-0000-0000354F0000}"/>
    <cellStyle name="20% - Accent1 3 2 4 2 2 4 2 5 3" xfId="20463" xr:uid="{00000000-0005-0000-0000-0000364F0000}"/>
    <cellStyle name="20% - Accent1 3 2 4 2 2 4 2 6" xfId="20464" xr:uid="{00000000-0005-0000-0000-0000374F0000}"/>
    <cellStyle name="20% - Accent1 3 2 4 2 2 4 2 6 2" xfId="20465" xr:uid="{00000000-0005-0000-0000-0000384F0000}"/>
    <cellStyle name="20% - Accent1 3 2 4 2 2 4 2 6 2 2" xfId="20466" xr:uid="{00000000-0005-0000-0000-0000394F0000}"/>
    <cellStyle name="20% - Accent1 3 2 4 2 2 4 2 6 3" xfId="20467" xr:uid="{00000000-0005-0000-0000-00003A4F0000}"/>
    <cellStyle name="20% - Accent1 3 2 4 2 2 4 2 7" xfId="20468" xr:uid="{00000000-0005-0000-0000-00003B4F0000}"/>
    <cellStyle name="20% - Accent1 3 2 4 2 2 4 2 7 2" xfId="20469" xr:uid="{00000000-0005-0000-0000-00003C4F0000}"/>
    <cellStyle name="20% - Accent1 3 2 4 2 2 4 2 8" xfId="20470" xr:uid="{00000000-0005-0000-0000-00003D4F0000}"/>
    <cellStyle name="20% - Accent1 3 2 4 2 2 4 2 8 2" xfId="20471" xr:uid="{00000000-0005-0000-0000-00003E4F0000}"/>
    <cellStyle name="20% - Accent1 3 2 4 2 2 4 2 9" xfId="20472" xr:uid="{00000000-0005-0000-0000-00003F4F0000}"/>
    <cellStyle name="20% - Accent1 3 2 4 2 2 4 3" xfId="20473" xr:uid="{00000000-0005-0000-0000-0000404F0000}"/>
    <cellStyle name="20% - Accent1 3 2 4 2 2 4 3 2" xfId="20474" xr:uid="{00000000-0005-0000-0000-0000414F0000}"/>
    <cellStyle name="20% - Accent1 3 2 4 2 2 4 3 2 2" xfId="20475" xr:uid="{00000000-0005-0000-0000-0000424F0000}"/>
    <cellStyle name="20% - Accent1 3 2 4 2 2 4 3 2 2 2" xfId="20476" xr:uid="{00000000-0005-0000-0000-0000434F0000}"/>
    <cellStyle name="20% - Accent1 3 2 4 2 2 4 3 2 2 2 2" xfId="20477" xr:uid="{00000000-0005-0000-0000-0000444F0000}"/>
    <cellStyle name="20% - Accent1 3 2 4 2 2 4 3 2 2 3" xfId="20478" xr:uid="{00000000-0005-0000-0000-0000454F0000}"/>
    <cellStyle name="20% - Accent1 3 2 4 2 2 4 3 2 3" xfId="20479" xr:uid="{00000000-0005-0000-0000-0000464F0000}"/>
    <cellStyle name="20% - Accent1 3 2 4 2 2 4 3 2 3 2" xfId="20480" xr:uid="{00000000-0005-0000-0000-0000474F0000}"/>
    <cellStyle name="20% - Accent1 3 2 4 2 2 4 3 2 4" xfId="20481" xr:uid="{00000000-0005-0000-0000-0000484F0000}"/>
    <cellStyle name="20% - Accent1 3 2 4 2 2 4 3 3" xfId="20482" xr:uid="{00000000-0005-0000-0000-0000494F0000}"/>
    <cellStyle name="20% - Accent1 3 2 4 2 2 4 3 3 2" xfId="20483" xr:uid="{00000000-0005-0000-0000-00004A4F0000}"/>
    <cellStyle name="20% - Accent1 3 2 4 2 2 4 3 3 2 2" xfId="20484" xr:uid="{00000000-0005-0000-0000-00004B4F0000}"/>
    <cellStyle name="20% - Accent1 3 2 4 2 2 4 3 3 2 2 2" xfId="20485" xr:uid="{00000000-0005-0000-0000-00004C4F0000}"/>
    <cellStyle name="20% - Accent1 3 2 4 2 2 4 3 3 2 3" xfId="20486" xr:uid="{00000000-0005-0000-0000-00004D4F0000}"/>
    <cellStyle name="20% - Accent1 3 2 4 2 2 4 3 3 3" xfId="20487" xr:uid="{00000000-0005-0000-0000-00004E4F0000}"/>
    <cellStyle name="20% - Accent1 3 2 4 2 2 4 3 3 3 2" xfId="20488" xr:uid="{00000000-0005-0000-0000-00004F4F0000}"/>
    <cellStyle name="20% - Accent1 3 2 4 2 2 4 3 3 4" xfId="20489" xr:uid="{00000000-0005-0000-0000-0000504F0000}"/>
    <cellStyle name="20% - Accent1 3 2 4 2 2 4 3 4" xfId="20490" xr:uid="{00000000-0005-0000-0000-0000514F0000}"/>
    <cellStyle name="20% - Accent1 3 2 4 2 2 4 3 4 2" xfId="20491" xr:uid="{00000000-0005-0000-0000-0000524F0000}"/>
    <cellStyle name="20% - Accent1 3 2 4 2 2 4 3 4 2 2" xfId="20492" xr:uid="{00000000-0005-0000-0000-0000534F0000}"/>
    <cellStyle name="20% - Accent1 3 2 4 2 2 4 3 4 2 2 2" xfId="20493" xr:uid="{00000000-0005-0000-0000-0000544F0000}"/>
    <cellStyle name="20% - Accent1 3 2 4 2 2 4 3 4 2 3" xfId="20494" xr:uid="{00000000-0005-0000-0000-0000554F0000}"/>
    <cellStyle name="20% - Accent1 3 2 4 2 2 4 3 4 3" xfId="20495" xr:uid="{00000000-0005-0000-0000-0000564F0000}"/>
    <cellStyle name="20% - Accent1 3 2 4 2 2 4 3 4 3 2" xfId="20496" xr:uid="{00000000-0005-0000-0000-0000574F0000}"/>
    <cellStyle name="20% - Accent1 3 2 4 2 2 4 3 4 4" xfId="20497" xr:uid="{00000000-0005-0000-0000-0000584F0000}"/>
    <cellStyle name="20% - Accent1 3 2 4 2 2 4 3 5" xfId="20498" xr:uid="{00000000-0005-0000-0000-0000594F0000}"/>
    <cellStyle name="20% - Accent1 3 2 4 2 2 4 3 5 2" xfId="20499" xr:uid="{00000000-0005-0000-0000-00005A4F0000}"/>
    <cellStyle name="20% - Accent1 3 2 4 2 2 4 3 5 2 2" xfId="20500" xr:uid="{00000000-0005-0000-0000-00005B4F0000}"/>
    <cellStyle name="20% - Accent1 3 2 4 2 2 4 3 5 3" xfId="20501" xr:uid="{00000000-0005-0000-0000-00005C4F0000}"/>
    <cellStyle name="20% - Accent1 3 2 4 2 2 4 3 6" xfId="20502" xr:uid="{00000000-0005-0000-0000-00005D4F0000}"/>
    <cellStyle name="20% - Accent1 3 2 4 2 2 4 3 6 2" xfId="20503" xr:uid="{00000000-0005-0000-0000-00005E4F0000}"/>
    <cellStyle name="20% - Accent1 3 2 4 2 2 4 3 6 2 2" xfId="20504" xr:uid="{00000000-0005-0000-0000-00005F4F0000}"/>
    <cellStyle name="20% - Accent1 3 2 4 2 2 4 3 6 3" xfId="20505" xr:uid="{00000000-0005-0000-0000-0000604F0000}"/>
    <cellStyle name="20% - Accent1 3 2 4 2 2 4 3 7" xfId="20506" xr:uid="{00000000-0005-0000-0000-0000614F0000}"/>
    <cellStyle name="20% - Accent1 3 2 4 2 2 4 3 7 2" xfId="20507" xr:uid="{00000000-0005-0000-0000-0000624F0000}"/>
    <cellStyle name="20% - Accent1 3 2 4 2 2 4 3 8" xfId="20508" xr:uid="{00000000-0005-0000-0000-0000634F0000}"/>
    <cellStyle name="20% - Accent1 3 2 4 2 2 4 3 8 2" xfId="20509" xr:uid="{00000000-0005-0000-0000-0000644F0000}"/>
    <cellStyle name="20% - Accent1 3 2 4 2 2 4 3 9" xfId="20510" xr:uid="{00000000-0005-0000-0000-0000654F0000}"/>
    <cellStyle name="20% - Accent1 3 2 4 2 2 4 4" xfId="20511" xr:uid="{00000000-0005-0000-0000-0000664F0000}"/>
    <cellStyle name="20% - Accent1 3 2 4 2 2 4 4 2" xfId="20512" xr:uid="{00000000-0005-0000-0000-0000674F0000}"/>
    <cellStyle name="20% - Accent1 3 2 4 2 2 4 4 2 2" xfId="20513" xr:uid="{00000000-0005-0000-0000-0000684F0000}"/>
    <cellStyle name="20% - Accent1 3 2 4 2 2 4 4 2 2 2" xfId="20514" xr:uid="{00000000-0005-0000-0000-0000694F0000}"/>
    <cellStyle name="20% - Accent1 3 2 4 2 2 4 4 2 3" xfId="20515" xr:uid="{00000000-0005-0000-0000-00006A4F0000}"/>
    <cellStyle name="20% - Accent1 3 2 4 2 2 4 4 3" xfId="20516" xr:uid="{00000000-0005-0000-0000-00006B4F0000}"/>
    <cellStyle name="20% - Accent1 3 2 4 2 2 4 4 3 2" xfId="20517" xr:uid="{00000000-0005-0000-0000-00006C4F0000}"/>
    <cellStyle name="20% - Accent1 3 2 4 2 2 4 4 4" xfId="20518" xr:uid="{00000000-0005-0000-0000-00006D4F0000}"/>
    <cellStyle name="20% - Accent1 3 2 4 2 2 4 5" xfId="20519" xr:uid="{00000000-0005-0000-0000-00006E4F0000}"/>
    <cellStyle name="20% - Accent1 3 2 4 2 2 4 5 2" xfId="20520" xr:uid="{00000000-0005-0000-0000-00006F4F0000}"/>
    <cellStyle name="20% - Accent1 3 2 4 2 2 4 5 2 2" xfId="20521" xr:uid="{00000000-0005-0000-0000-0000704F0000}"/>
    <cellStyle name="20% - Accent1 3 2 4 2 2 4 5 2 2 2" xfId="20522" xr:uid="{00000000-0005-0000-0000-0000714F0000}"/>
    <cellStyle name="20% - Accent1 3 2 4 2 2 4 5 2 3" xfId="20523" xr:uid="{00000000-0005-0000-0000-0000724F0000}"/>
    <cellStyle name="20% - Accent1 3 2 4 2 2 4 5 3" xfId="20524" xr:uid="{00000000-0005-0000-0000-0000734F0000}"/>
    <cellStyle name="20% - Accent1 3 2 4 2 2 4 5 3 2" xfId="20525" xr:uid="{00000000-0005-0000-0000-0000744F0000}"/>
    <cellStyle name="20% - Accent1 3 2 4 2 2 4 5 4" xfId="20526" xr:uid="{00000000-0005-0000-0000-0000754F0000}"/>
    <cellStyle name="20% - Accent1 3 2 4 2 2 4 6" xfId="20527" xr:uid="{00000000-0005-0000-0000-0000764F0000}"/>
    <cellStyle name="20% - Accent1 3 2 4 2 2 4 6 2" xfId="20528" xr:uid="{00000000-0005-0000-0000-0000774F0000}"/>
    <cellStyle name="20% - Accent1 3 2 4 2 2 4 6 2 2" xfId="20529" xr:uid="{00000000-0005-0000-0000-0000784F0000}"/>
    <cellStyle name="20% - Accent1 3 2 4 2 2 4 6 2 2 2" xfId="20530" xr:uid="{00000000-0005-0000-0000-0000794F0000}"/>
    <cellStyle name="20% - Accent1 3 2 4 2 2 4 6 2 3" xfId="20531" xr:uid="{00000000-0005-0000-0000-00007A4F0000}"/>
    <cellStyle name="20% - Accent1 3 2 4 2 2 4 6 3" xfId="20532" xr:uid="{00000000-0005-0000-0000-00007B4F0000}"/>
    <cellStyle name="20% - Accent1 3 2 4 2 2 4 6 3 2" xfId="20533" xr:uid="{00000000-0005-0000-0000-00007C4F0000}"/>
    <cellStyle name="20% - Accent1 3 2 4 2 2 4 6 4" xfId="20534" xr:uid="{00000000-0005-0000-0000-00007D4F0000}"/>
    <cellStyle name="20% - Accent1 3 2 4 2 2 4 7" xfId="20535" xr:uid="{00000000-0005-0000-0000-00007E4F0000}"/>
    <cellStyle name="20% - Accent1 3 2 4 2 2 4 7 2" xfId="20536" xr:uid="{00000000-0005-0000-0000-00007F4F0000}"/>
    <cellStyle name="20% - Accent1 3 2 4 2 2 4 7 2 2" xfId="20537" xr:uid="{00000000-0005-0000-0000-0000804F0000}"/>
    <cellStyle name="20% - Accent1 3 2 4 2 2 4 7 3" xfId="20538" xr:uid="{00000000-0005-0000-0000-0000814F0000}"/>
    <cellStyle name="20% - Accent1 3 2 4 2 2 4 8" xfId="20539" xr:uid="{00000000-0005-0000-0000-0000824F0000}"/>
    <cellStyle name="20% - Accent1 3 2 4 2 2 4 8 2" xfId="20540" xr:uid="{00000000-0005-0000-0000-0000834F0000}"/>
    <cellStyle name="20% - Accent1 3 2 4 2 2 4 8 2 2" xfId="20541" xr:uid="{00000000-0005-0000-0000-0000844F0000}"/>
    <cellStyle name="20% - Accent1 3 2 4 2 2 4 8 3" xfId="20542" xr:uid="{00000000-0005-0000-0000-0000854F0000}"/>
    <cellStyle name="20% - Accent1 3 2 4 2 2 4 9" xfId="20543" xr:uid="{00000000-0005-0000-0000-0000864F0000}"/>
    <cellStyle name="20% - Accent1 3 2 4 2 2 4 9 2" xfId="20544" xr:uid="{00000000-0005-0000-0000-0000874F0000}"/>
    <cellStyle name="20% - Accent1 3 2 4 2 2 5" xfId="20545" xr:uid="{00000000-0005-0000-0000-0000884F0000}"/>
    <cellStyle name="20% - Accent1 3 2 4 2 2 5 2" xfId="20546" xr:uid="{00000000-0005-0000-0000-0000894F0000}"/>
    <cellStyle name="20% - Accent1 3 2 4 2 2 5 2 2" xfId="20547" xr:uid="{00000000-0005-0000-0000-00008A4F0000}"/>
    <cellStyle name="20% - Accent1 3 2 4 2 2 5 2 2 2" xfId="20548" xr:uid="{00000000-0005-0000-0000-00008B4F0000}"/>
    <cellStyle name="20% - Accent1 3 2 4 2 2 5 2 2 2 2" xfId="20549" xr:uid="{00000000-0005-0000-0000-00008C4F0000}"/>
    <cellStyle name="20% - Accent1 3 2 4 2 2 5 2 2 3" xfId="20550" xr:uid="{00000000-0005-0000-0000-00008D4F0000}"/>
    <cellStyle name="20% - Accent1 3 2 4 2 2 5 2 3" xfId="20551" xr:uid="{00000000-0005-0000-0000-00008E4F0000}"/>
    <cellStyle name="20% - Accent1 3 2 4 2 2 5 2 3 2" xfId="20552" xr:uid="{00000000-0005-0000-0000-00008F4F0000}"/>
    <cellStyle name="20% - Accent1 3 2 4 2 2 5 2 4" xfId="20553" xr:uid="{00000000-0005-0000-0000-0000904F0000}"/>
    <cellStyle name="20% - Accent1 3 2 4 2 2 5 3" xfId="20554" xr:uid="{00000000-0005-0000-0000-0000914F0000}"/>
    <cellStyle name="20% - Accent1 3 2 4 2 2 5 3 2" xfId="20555" xr:uid="{00000000-0005-0000-0000-0000924F0000}"/>
    <cellStyle name="20% - Accent1 3 2 4 2 2 5 3 2 2" xfId="20556" xr:uid="{00000000-0005-0000-0000-0000934F0000}"/>
    <cellStyle name="20% - Accent1 3 2 4 2 2 5 3 2 2 2" xfId="20557" xr:uid="{00000000-0005-0000-0000-0000944F0000}"/>
    <cellStyle name="20% - Accent1 3 2 4 2 2 5 3 2 3" xfId="20558" xr:uid="{00000000-0005-0000-0000-0000954F0000}"/>
    <cellStyle name="20% - Accent1 3 2 4 2 2 5 3 3" xfId="20559" xr:uid="{00000000-0005-0000-0000-0000964F0000}"/>
    <cellStyle name="20% - Accent1 3 2 4 2 2 5 3 3 2" xfId="20560" xr:uid="{00000000-0005-0000-0000-0000974F0000}"/>
    <cellStyle name="20% - Accent1 3 2 4 2 2 5 3 4" xfId="20561" xr:uid="{00000000-0005-0000-0000-0000984F0000}"/>
    <cellStyle name="20% - Accent1 3 2 4 2 2 5 4" xfId="20562" xr:uid="{00000000-0005-0000-0000-0000994F0000}"/>
    <cellStyle name="20% - Accent1 3 2 4 2 2 5 4 2" xfId="20563" xr:uid="{00000000-0005-0000-0000-00009A4F0000}"/>
    <cellStyle name="20% - Accent1 3 2 4 2 2 5 4 2 2" xfId="20564" xr:uid="{00000000-0005-0000-0000-00009B4F0000}"/>
    <cellStyle name="20% - Accent1 3 2 4 2 2 5 4 2 2 2" xfId="20565" xr:uid="{00000000-0005-0000-0000-00009C4F0000}"/>
    <cellStyle name="20% - Accent1 3 2 4 2 2 5 4 2 3" xfId="20566" xr:uid="{00000000-0005-0000-0000-00009D4F0000}"/>
    <cellStyle name="20% - Accent1 3 2 4 2 2 5 4 3" xfId="20567" xr:uid="{00000000-0005-0000-0000-00009E4F0000}"/>
    <cellStyle name="20% - Accent1 3 2 4 2 2 5 4 3 2" xfId="20568" xr:uid="{00000000-0005-0000-0000-00009F4F0000}"/>
    <cellStyle name="20% - Accent1 3 2 4 2 2 5 4 4" xfId="20569" xr:uid="{00000000-0005-0000-0000-0000A04F0000}"/>
    <cellStyle name="20% - Accent1 3 2 4 2 2 5 5" xfId="20570" xr:uid="{00000000-0005-0000-0000-0000A14F0000}"/>
    <cellStyle name="20% - Accent1 3 2 4 2 2 5 5 2" xfId="20571" xr:uid="{00000000-0005-0000-0000-0000A24F0000}"/>
    <cellStyle name="20% - Accent1 3 2 4 2 2 5 5 2 2" xfId="20572" xr:uid="{00000000-0005-0000-0000-0000A34F0000}"/>
    <cellStyle name="20% - Accent1 3 2 4 2 2 5 5 3" xfId="20573" xr:uid="{00000000-0005-0000-0000-0000A44F0000}"/>
    <cellStyle name="20% - Accent1 3 2 4 2 2 5 6" xfId="20574" xr:uid="{00000000-0005-0000-0000-0000A54F0000}"/>
    <cellStyle name="20% - Accent1 3 2 4 2 2 5 6 2" xfId="20575" xr:uid="{00000000-0005-0000-0000-0000A64F0000}"/>
    <cellStyle name="20% - Accent1 3 2 4 2 2 5 6 2 2" xfId="20576" xr:uid="{00000000-0005-0000-0000-0000A74F0000}"/>
    <cellStyle name="20% - Accent1 3 2 4 2 2 5 6 3" xfId="20577" xr:uid="{00000000-0005-0000-0000-0000A84F0000}"/>
    <cellStyle name="20% - Accent1 3 2 4 2 2 5 7" xfId="20578" xr:uid="{00000000-0005-0000-0000-0000A94F0000}"/>
    <cellStyle name="20% - Accent1 3 2 4 2 2 5 7 2" xfId="20579" xr:uid="{00000000-0005-0000-0000-0000AA4F0000}"/>
    <cellStyle name="20% - Accent1 3 2 4 2 2 5 8" xfId="20580" xr:uid="{00000000-0005-0000-0000-0000AB4F0000}"/>
    <cellStyle name="20% - Accent1 3 2 4 2 2 5 8 2" xfId="20581" xr:uid="{00000000-0005-0000-0000-0000AC4F0000}"/>
    <cellStyle name="20% - Accent1 3 2 4 2 2 5 9" xfId="20582" xr:uid="{00000000-0005-0000-0000-0000AD4F0000}"/>
    <cellStyle name="20% - Accent1 3 2 4 2 2 6" xfId="20583" xr:uid="{00000000-0005-0000-0000-0000AE4F0000}"/>
    <cellStyle name="20% - Accent1 3 2 4 2 2 6 2" xfId="20584" xr:uid="{00000000-0005-0000-0000-0000AF4F0000}"/>
    <cellStyle name="20% - Accent1 3 2 4 2 2 6 2 2" xfId="20585" xr:uid="{00000000-0005-0000-0000-0000B04F0000}"/>
    <cellStyle name="20% - Accent1 3 2 4 2 2 6 2 2 2" xfId="20586" xr:uid="{00000000-0005-0000-0000-0000B14F0000}"/>
    <cellStyle name="20% - Accent1 3 2 4 2 2 6 2 2 2 2" xfId="20587" xr:uid="{00000000-0005-0000-0000-0000B24F0000}"/>
    <cellStyle name="20% - Accent1 3 2 4 2 2 6 2 2 3" xfId="20588" xr:uid="{00000000-0005-0000-0000-0000B34F0000}"/>
    <cellStyle name="20% - Accent1 3 2 4 2 2 6 2 3" xfId="20589" xr:uid="{00000000-0005-0000-0000-0000B44F0000}"/>
    <cellStyle name="20% - Accent1 3 2 4 2 2 6 2 3 2" xfId="20590" xr:uid="{00000000-0005-0000-0000-0000B54F0000}"/>
    <cellStyle name="20% - Accent1 3 2 4 2 2 6 2 4" xfId="20591" xr:uid="{00000000-0005-0000-0000-0000B64F0000}"/>
    <cellStyle name="20% - Accent1 3 2 4 2 2 6 3" xfId="20592" xr:uid="{00000000-0005-0000-0000-0000B74F0000}"/>
    <cellStyle name="20% - Accent1 3 2 4 2 2 6 3 2" xfId="20593" xr:uid="{00000000-0005-0000-0000-0000B84F0000}"/>
    <cellStyle name="20% - Accent1 3 2 4 2 2 6 3 2 2" xfId="20594" xr:uid="{00000000-0005-0000-0000-0000B94F0000}"/>
    <cellStyle name="20% - Accent1 3 2 4 2 2 6 3 2 2 2" xfId="20595" xr:uid="{00000000-0005-0000-0000-0000BA4F0000}"/>
    <cellStyle name="20% - Accent1 3 2 4 2 2 6 3 2 3" xfId="20596" xr:uid="{00000000-0005-0000-0000-0000BB4F0000}"/>
    <cellStyle name="20% - Accent1 3 2 4 2 2 6 3 3" xfId="20597" xr:uid="{00000000-0005-0000-0000-0000BC4F0000}"/>
    <cellStyle name="20% - Accent1 3 2 4 2 2 6 3 3 2" xfId="20598" xr:uid="{00000000-0005-0000-0000-0000BD4F0000}"/>
    <cellStyle name="20% - Accent1 3 2 4 2 2 6 3 4" xfId="20599" xr:uid="{00000000-0005-0000-0000-0000BE4F0000}"/>
    <cellStyle name="20% - Accent1 3 2 4 2 2 6 4" xfId="20600" xr:uid="{00000000-0005-0000-0000-0000BF4F0000}"/>
    <cellStyle name="20% - Accent1 3 2 4 2 2 6 4 2" xfId="20601" xr:uid="{00000000-0005-0000-0000-0000C04F0000}"/>
    <cellStyle name="20% - Accent1 3 2 4 2 2 6 4 2 2" xfId="20602" xr:uid="{00000000-0005-0000-0000-0000C14F0000}"/>
    <cellStyle name="20% - Accent1 3 2 4 2 2 6 4 2 2 2" xfId="20603" xr:uid="{00000000-0005-0000-0000-0000C24F0000}"/>
    <cellStyle name="20% - Accent1 3 2 4 2 2 6 4 2 3" xfId="20604" xr:uid="{00000000-0005-0000-0000-0000C34F0000}"/>
    <cellStyle name="20% - Accent1 3 2 4 2 2 6 4 3" xfId="20605" xr:uid="{00000000-0005-0000-0000-0000C44F0000}"/>
    <cellStyle name="20% - Accent1 3 2 4 2 2 6 4 3 2" xfId="20606" xr:uid="{00000000-0005-0000-0000-0000C54F0000}"/>
    <cellStyle name="20% - Accent1 3 2 4 2 2 6 4 4" xfId="20607" xr:uid="{00000000-0005-0000-0000-0000C64F0000}"/>
    <cellStyle name="20% - Accent1 3 2 4 2 2 6 5" xfId="20608" xr:uid="{00000000-0005-0000-0000-0000C74F0000}"/>
    <cellStyle name="20% - Accent1 3 2 4 2 2 6 5 2" xfId="20609" xr:uid="{00000000-0005-0000-0000-0000C84F0000}"/>
    <cellStyle name="20% - Accent1 3 2 4 2 2 6 5 2 2" xfId="20610" xr:uid="{00000000-0005-0000-0000-0000C94F0000}"/>
    <cellStyle name="20% - Accent1 3 2 4 2 2 6 5 3" xfId="20611" xr:uid="{00000000-0005-0000-0000-0000CA4F0000}"/>
    <cellStyle name="20% - Accent1 3 2 4 2 2 6 6" xfId="20612" xr:uid="{00000000-0005-0000-0000-0000CB4F0000}"/>
    <cellStyle name="20% - Accent1 3 2 4 2 2 6 6 2" xfId="20613" xr:uid="{00000000-0005-0000-0000-0000CC4F0000}"/>
    <cellStyle name="20% - Accent1 3 2 4 2 2 6 6 2 2" xfId="20614" xr:uid="{00000000-0005-0000-0000-0000CD4F0000}"/>
    <cellStyle name="20% - Accent1 3 2 4 2 2 6 6 3" xfId="20615" xr:uid="{00000000-0005-0000-0000-0000CE4F0000}"/>
    <cellStyle name="20% - Accent1 3 2 4 2 2 6 7" xfId="20616" xr:uid="{00000000-0005-0000-0000-0000CF4F0000}"/>
    <cellStyle name="20% - Accent1 3 2 4 2 2 6 7 2" xfId="20617" xr:uid="{00000000-0005-0000-0000-0000D04F0000}"/>
    <cellStyle name="20% - Accent1 3 2 4 2 2 6 8" xfId="20618" xr:uid="{00000000-0005-0000-0000-0000D14F0000}"/>
    <cellStyle name="20% - Accent1 3 2 4 2 2 6 8 2" xfId="20619" xr:uid="{00000000-0005-0000-0000-0000D24F0000}"/>
    <cellStyle name="20% - Accent1 3 2 4 2 2 6 9" xfId="20620" xr:uid="{00000000-0005-0000-0000-0000D34F0000}"/>
    <cellStyle name="20% - Accent1 3 2 4 2 2 7" xfId="20621" xr:uid="{00000000-0005-0000-0000-0000D44F0000}"/>
    <cellStyle name="20% - Accent1 3 2 4 2 2 7 2" xfId="20622" xr:uid="{00000000-0005-0000-0000-0000D54F0000}"/>
    <cellStyle name="20% - Accent1 3 2 4 2 2 7 2 2" xfId="20623" xr:uid="{00000000-0005-0000-0000-0000D64F0000}"/>
    <cellStyle name="20% - Accent1 3 2 4 2 2 7 2 2 2" xfId="20624" xr:uid="{00000000-0005-0000-0000-0000D74F0000}"/>
    <cellStyle name="20% - Accent1 3 2 4 2 2 7 2 3" xfId="20625" xr:uid="{00000000-0005-0000-0000-0000D84F0000}"/>
    <cellStyle name="20% - Accent1 3 2 4 2 2 7 3" xfId="20626" xr:uid="{00000000-0005-0000-0000-0000D94F0000}"/>
    <cellStyle name="20% - Accent1 3 2 4 2 2 7 3 2" xfId="20627" xr:uid="{00000000-0005-0000-0000-0000DA4F0000}"/>
    <cellStyle name="20% - Accent1 3 2 4 2 2 7 4" xfId="20628" xr:uid="{00000000-0005-0000-0000-0000DB4F0000}"/>
    <cellStyle name="20% - Accent1 3 2 4 2 2 8" xfId="20629" xr:uid="{00000000-0005-0000-0000-0000DC4F0000}"/>
    <cellStyle name="20% - Accent1 3 2 4 2 2 8 2" xfId="20630" xr:uid="{00000000-0005-0000-0000-0000DD4F0000}"/>
    <cellStyle name="20% - Accent1 3 2 4 2 2 8 2 2" xfId="20631" xr:uid="{00000000-0005-0000-0000-0000DE4F0000}"/>
    <cellStyle name="20% - Accent1 3 2 4 2 2 8 2 2 2" xfId="20632" xr:uid="{00000000-0005-0000-0000-0000DF4F0000}"/>
    <cellStyle name="20% - Accent1 3 2 4 2 2 8 2 3" xfId="20633" xr:uid="{00000000-0005-0000-0000-0000E04F0000}"/>
    <cellStyle name="20% - Accent1 3 2 4 2 2 8 3" xfId="20634" xr:uid="{00000000-0005-0000-0000-0000E14F0000}"/>
    <cellStyle name="20% - Accent1 3 2 4 2 2 8 3 2" xfId="20635" xr:uid="{00000000-0005-0000-0000-0000E24F0000}"/>
    <cellStyle name="20% - Accent1 3 2 4 2 2 8 4" xfId="20636" xr:uid="{00000000-0005-0000-0000-0000E34F0000}"/>
    <cellStyle name="20% - Accent1 3 2 4 2 2 9" xfId="20637" xr:uid="{00000000-0005-0000-0000-0000E44F0000}"/>
    <cellStyle name="20% - Accent1 3 2 4 2 2 9 2" xfId="20638" xr:uid="{00000000-0005-0000-0000-0000E54F0000}"/>
    <cellStyle name="20% - Accent1 3 2 4 2 2 9 2 2" xfId="20639" xr:uid="{00000000-0005-0000-0000-0000E64F0000}"/>
    <cellStyle name="20% - Accent1 3 2 4 2 2 9 2 2 2" xfId="20640" xr:uid="{00000000-0005-0000-0000-0000E74F0000}"/>
    <cellStyle name="20% - Accent1 3 2 4 2 2 9 2 3" xfId="20641" xr:uid="{00000000-0005-0000-0000-0000E84F0000}"/>
    <cellStyle name="20% - Accent1 3 2 4 2 2 9 3" xfId="20642" xr:uid="{00000000-0005-0000-0000-0000E94F0000}"/>
    <cellStyle name="20% - Accent1 3 2 4 2 2 9 3 2" xfId="20643" xr:uid="{00000000-0005-0000-0000-0000EA4F0000}"/>
    <cellStyle name="20% - Accent1 3 2 4 2 2 9 4" xfId="20644" xr:uid="{00000000-0005-0000-0000-0000EB4F0000}"/>
    <cellStyle name="20% - Accent1 3 2 4 2 3" xfId="20645" xr:uid="{00000000-0005-0000-0000-0000EC4F0000}"/>
    <cellStyle name="20% - Accent1 3 2 4 2 3 10" xfId="20646" xr:uid="{00000000-0005-0000-0000-0000ED4F0000}"/>
    <cellStyle name="20% - Accent1 3 2 4 2 3 10 2" xfId="20647" xr:uid="{00000000-0005-0000-0000-0000EE4F0000}"/>
    <cellStyle name="20% - Accent1 3 2 4 2 3 11" xfId="20648" xr:uid="{00000000-0005-0000-0000-0000EF4F0000}"/>
    <cellStyle name="20% - Accent1 3 2 4 2 3 2" xfId="20649" xr:uid="{00000000-0005-0000-0000-0000F04F0000}"/>
    <cellStyle name="20% - Accent1 3 2 4 2 3 2 2" xfId="20650" xr:uid="{00000000-0005-0000-0000-0000F14F0000}"/>
    <cellStyle name="20% - Accent1 3 2 4 2 3 2 2 2" xfId="20651" xr:uid="{00000000-0005-0000-0000-0000F24F0000}"/>
    <cellStyle name="20% - Accent1 3 2 4 2 3 2 2 2 2" xfId="20652" xr:uid="{00000000-0005-0000-0000-0000F34F0000}"/>
    <cellStyle name="20% - Accent1 3 2 4 2 3 2 2 2 2 2" xfId="20653" xr:uid="{00000000-0005-0000-0000-0000F44F0000}"/>
    <cellStyle name="20% - Accent1 3 2 4 2 3 2 2 2 3" xfId="20654" xr:uid="{00000000-0005-0000-0000-0000F54F0000}"/>
    <cellStyle name="20% - Accent1 3 2 4 2 3 2 2 3" xfId="20655" xr:uid="{00000000-0005-0000-0000-0000F64F0000}"/>
    <cellStyle name="20% - Accent1 3 2 4 2 3 2 2 3 2" xfId="20656" xr:uid="{00000000-0005-0000-0000-0000F74F0000}"/>
    <cellStyle name="20% - Accent1 3 2 4 2 3 2 2 4" xfId="20657" xr:uid="{00000000-0005-0000-0000-0000F84F0000}"/>
    <cellStyle name="20% - Accent1 3 2 4 2 3 2 3" xfId="20658" xr:uid="{00000000-0005-0000-0000-0000F94F0000}"/>
    <cellStyle name="20% - Accent1 3 2 4 2 3 2 3 2" xfId="20659" xr:uid="{00000000-0005-0000-0000-0000FA4F0000}"/>
    <cellStyle name="20% - Accent1 3 2 4 2 3 2 3 2 2" xfId="20660" xr:uid="{00000000-0005-0000-0000-0000FB4F0000}"/>
    <cellStyle name="20% - Accent1 3 2 4 2 3 2 3 2 2 2" xfId="20661" xr:uid="{00000000-0005-0000-0000-0000FC4F0000}"/>
    <cellStyle name="20% - Accent1 3 2 4 2 3 2 3 2 3" xfId="20662" xr:uid="{00000000-0005-0000-0000-0000FD4F0000}"/>
    <cellStyle name="20% - Accent1 3 2 4 2 3 2 3 3" xfId="20663" xr:uid="{00000000-0005-0000-0000-0000FE4F0000}"/>
    <cellStyle name="20% - Accent1 3 2 4 2 3 2 3 3 2" xfId="20664" xr:uid="{00000000-0005-0000-0000-0000FF4F0000}"/>
    <cellStyle name="20% - Accent1 3 2 4 2 3 2 3 4" xfId="20665" xr:uid="{00000000-0005-0000-0000-000000500000}"/>
    <cellStyle name="20% - Accent1 3 2 4 2 3 2 4" xfId="20666" xr:uid="{00000000-0005-0000-0000-000001500000}"/>
    <cellStyle name="20% - Accent1 3 2 4 2 3 2 4 2" xfId="20667" xr:uid="{00000000-0005-0000-0000-000002500000}"/>
    <cellStyle name="20% - Accent1 3 2 4 2 3 2 4 2 2" xfId="20668" xr:uid="{00000000-0005-0000-0000-000003500000}"/>
    <cellStyle name="20% - Accent1 3 2 4 2 3 2 4 2 2 2" xfId="20669" xr:uid="{00000000-0005-0000-0000-000004500000}"/>
    <cellStyle name="20% - Accent1 3 2 4 2 3 2 4 2 3" xfId="20670" xr:uid="{00000000-0005-0000-0000-000005500000}"/>
    <cellStyle name="20% - Accent1 3 2 4 2 3 2 4 3" xfId="20671" xr:uid="{00000000-0005-0000-0000-000006500000}"/>
    <cellStyle name="20% - Accent1 3 2 4 2 3 2 4 3 2" xfId="20672" xr:uid="{00000000-0005-0000-0000-000007500000}"/>
    <cellStyle name="20% - Accent1 3 2 4 2 3 2 4 4" xfId="20673" xr:uid="{00000000-0005-0000-0000-000008500000}"/>
    <cellStyle name="20% - Accent1 3 2 4 2 3 2 5" xfId="20674" xr:uid="{00000000-0005-0000-0000-000009500000}"/>
    <cellStyle name="20% - Accent1 3 2 4 2 3 2 5 2" xfId="20675" xr:uid="{00000000-0005-0000-0000-00000A500000}"/>
    <cellStyle name="20% - Accent1 3 2 4 2 3 2 5 2 2" xfId="20676" xr:uid="{00000000-0005-0000-0000-00000B500000}"/>
    <cellStyle name="20% - Accent1 3 2 4 2 3 2 5 3" xfId="20677" xr:uid="{00000000-0005-0000-0000-00000C500000}"/>
    <cellStyle name="20% - Accent1 3 2 4 2 3 2 6" xfId="20678" xr:uid="{00000000-0005-0000-0000-00000D500000}"/>
    <cellStyle name="20% - Accent1 3 2 4 2 3 2 6 2" xfId="20679" xr:uid="{00000000-0005-0000-0000-00000E500000}"/>
    <cellStyle name="20% - Accent1 3 2 4 2 3 2 6 2 2" xfId="20680" xr:uid="{00000000-0005-0000-0000-00000F500000}"/>
    <cellStyle name="20% - Accent1 3 2 4 2 3 2 6 3" xfId="20681" xr:uid="{00000000-0005-0000-0000-000010500000}"/>
    <cellStyle name="20% - Accent1 3 2 4 2 3 2 7" xfId="20682" xr:uid="{00000000-0005-0000-0000-000011500000}"/>
    <cellStyle name="20% - Accent1 3 2 4 2 3 2 7 2" xfId="20683" xr:uid="{00000000-0005-0000-0000-000012500000}"/>
    <cellStyle name="20% - Accent1 3 2 4 2 3 2 8" xfId="20684" xr:uid="{00000000-0005-0000-0000-000013500000}"/>
    <cellStyle name="20% - Accent1 3 2 4 2 3 2 8 2" xfId="20685" xr:uid="{00000000-0005-0000-0000-000014500000}"/>
    <cellStyle name="20% - Accent1 3 2 4 2 3 2 9" xfId="20686" xr:uid="{00000000-0005-0000-0000-000015500000}"/>
    <cellStyle name="20% - Accent1 3 2 4 2 3 3" xfId="20687" xr:uid="{00000000-0005-0000-0000-000016500000}"/>
    <cellStyle name="20% - Accent1 3 2 4 2 3 3 2" xfId="20688" xr:uid="{00000000-0005-0000-0000-000017500000}"/>
    <cellStyle name="20% - Accent1 3 2 4 2 3 3 2 2" xfId="20689" xr:uid="{00000000-0005-0000-0000-000018500000}"/>
    <cellStyle name="20% - Accent1 3 2 4 2 3 3 2 2 2" xfId="20690" xr:uid="{00000000-0005-0000-0000-000019500000}"/>
    <cellStyle name="20% - Accent1 3 2 4 2 3 3 2 2 2 2" xfId="20691" xr:uid="{00000000-0005-0000-0000-00001A500000}"/>
    <cellStyle name="20% - Accent1 3 2 4 2 3 3 2 2 3" xfId="20692" xr:uid="{00000000-0005-0000-0000-00001B500000}"/>
    <cellStyle name="20% - Accent1 3 2 4 2 3 3 2 3" xfId="20693" xr:uid="{00000000-0005-0000-0000-00001C500000}"/>
    <cellStyle name="20% - Accent1 3 2 4 2 3 3 2 3 2" xfId="20694" xr:uid="{00000000-0005-0000-0000-00001D500000}"/>
    <cellStyle name="20% - Accent1 3 2 4 2 3 3 2 4" xfId="20695" xr:uid="{00000000-0005-0000-0000-00001E500000}"/>
    <cellStyle name="20% - Accent1 3 2 4 2 3 3 3" xfId="20696" xr:uid="{00000000-0005-0000-0000-00001F500000}"/>
    <cellStyle name="20% - Accent1 3 2 4 2 3 3 3 2" xfId="20697" xr:uid="{00000000-0005-0000-0000-000020500000}"/>
    <cellStyle name="20% - Accent1 3 2 4 2 3 3 3 2 2" xfId="20698" xr:uid="{00000000-0005-0000-0000-000021500000}"/>
    <cellStyle name="20% - Accent1 3 2 4 2 3 3 3 2 2 2" xfId="20699" xr:uid="{00000000-0005-0000-0000-000022500000}"/>
    <cellStyle name="20% - Accent1 3 2 4 2 3 3 3 2 3" xfId="20700" xr:uid="{00000000-0005-0000-0000-000023500000}"/>
    <cellStyle name="20% - Accent1 3 2 4 2 3 3 3 3" xfId="20701" xr:uid="{00000000-0005-0000-0000-000024500000}"/>
    <cellStyle name="20% - Accent1 3 2 4 2 3 3 3 3 2" xfId="20702" xr:uid="{00000000-0005-0000-0000-000025500000}"/>
    <cellStyle name="20% - Accent1 3 2 4 2 3 3 3 4" xfId="20703" xr:uid="{00000000-0005-0000-0000-000026500000}"/>
    <cellStyle name="20% - Accent1 3 2 4 2 3 3 4" xfId="20704" xr:uid="{00000000-0005-0000-0000-000027500000}"/>
    <cellStyle name="20% - Accent1 3 2 4 2 3 3 4 2" xfId="20705" xr:uid="{00000000-0005-0000-0000-000028500000}"/>
    <cellStyle name="20% - Accent1 3 2 4 2 3 3 4 2 2" xfId="20706" xr:uid="{00000000-0005-0000-0000-000029500000}"/>
    <cellStyle name="20% - Accent1 3 2 4 2 3 3 4 2 2 2" xfId="20707" xr:uid="{00000000-0005-0000-0000-00002A500000}"/>
    <cellStyle name="20% - Accent1 3 2 4 2 3 3 4 2 3" xfId="20708" xr:uid="{00000000-0005-0000-0000-00002B500000}"/>
    <cellStyle name="20% - Accent1 3 2 4 2 3 3 4 3" xfId="20709" xr:uid="{00000000-0005-0000-0000-00002C500000}"/>
    <cellStyle name="20% - Accent1 3 2 4 2 3 3 4 3 2" xfId="20710" xr:uid="{00000000-0005-0000-0000-00002D500000}"/>
    <cellStyle name="20% - Accent1 3 2 4 2 3 3 4 4" xfId="20711" xr:uid="{00000000-0005-0000-0000-00002E500000}"/>
    <cellStyle name="20% - Accent1 3 2 4 2 3 3 5" xfId="20712" xr:uid="{00000000-0005-0000-0000-00002F500000}"/>
    <cellStyle name="20% - Accent1 3 2 4 2 3 3 5 2" xfId="20713" xr:uid="{00000000-0005-0000-0000-000030500000}"/>
    <cellStyle name="20% - Accent1 3 2 4 2 3 3 5 2 2" xfId="20714" xr:uid="{00000000-0005-0000-0000-000031500000}"/>
    <cellStyle name="20% - Accent1 3 2 4 2 3 3 5 3" xfId="20715" xr:uid="{00000000-0005-0000-0000-000032500000}"/>
    <cellStyle name="20% - Accent1 3 2 4 2 3 3 6" xfId="20716" xr:uid="{00000000-0005-0000-0000-000033500000}"/>
    <cellStyle name="20% - Accent1 3 2 4 2 3 3 6 2" xfId="20717" xr:uid="{00000000-0005-0000-0000-000034500000}"/>
    <cellStyle name="20% - Accent1 3 2 4 2 3 3 6 2 2" xfId="20718" xr:uid="{00000000-0005-0000-0000-000035500000}"/>
    <cellStyle name="20% - Accent1 3 2 4 2 3 3 6 3" xfId="20719" xr:uid="{00000000-0005-0000-0000-000036500000}"/>
    <cellStyle name="20% - Accent1 3 2 4 2 3 3 7" xfId="20720" xr:uid="{00000000-0005-0000-0000-000037500000}"/>
    <cellStyle name="20% - Accent1 3 2 4 2 3 3 7 2" xfId="20721" xr:uid="{00000000-0005-0000-0000-000038500000}"/>
    <cellStyle name="20% - Accent1 3 2 4 2 3 3 8" xfId="20722" xr:uid="{00000000-0005-0000-0000-000039500000}"/>
    <cellStyle name="20% - Accent1 3 2 4 2 3 3 8 2" xfId="20723" xr:uid="{00000000-0005-0000-0000-00003A500000}"/>
    <cellStyle name="20% - Accent1 3 2 4 2 3 3 9" xfId="20724" xr:uid="{00000000-0005-0000-0000-00003B500000}"/>
    <cellStyle name="20% - Accent1 3 2 4 2 3 4" xfId="20725" xr:uid="{00000000-0005-0000-0000-00003C500000}"/>
    <cellStyle name="20% - Accent1 3 2 4 2 3 4 2" xfId="20726" xr:uid="{00000000-0005-0000-0000-00003D500000}"/>
    <cellStyle name="20% - Accent1 3 2 4 2 3 4 2 2" xfId="20727" xr:uid="{00000000-0005-0000-0000-00003E500000}"/>
    <cellStyle name="20% - Accent1 3 2 4 2 3 4 2 2 2" xfId="20728" xr:uid="{00000000-0005-0000-0000-00003F500000}"/>
    <cellStyle name="20% - Accent1 3 2 4 2 3 4 2 3" xfId="20729" xr:uid="{00000000-0005-0000-0000-000040500000}"/>
    <cellStyle name="20% - Accent1 3 2 4 2 3 4 3" xfId="20730" xr:uid="{00000000-0005-0000-0000-000041500000}"/>
    <cellStyle name="20% - Accent1 3 2 4 2 3 4 3 2" xfId="20731" xr:uid="{00000000-0005-0000-0000-000042500000}"/>
    <cellStyle name="20% - Accent1 3 2 4 2 3 4 4" xfId="20732" xr:uid="{00000000-0005-0000-0000-000043500000}"/>
    <cellStyle name="20% - Accent1 3 2 4 2 3 5" xfId="20733" xr:uid="{00000000-0005-0000-0000-000044500000}"/>
    <cellStyle name="20% - Accent1 3 2 4 2 3 5 2" xfId="20734" xr:uid="{00000000-0005-0000-0000-000045500000}"/>
    <cellStyle name="20% - Accent1 3 2 4 2 3 5 2 2" xfId="20735" xr:uid="{00000000-0005-0000-0000-000046500000}"/>
    <cellStyle name="20% - Accent1 3 2 4 2 3 5 2 2 2" xfId="20736" xr:uid="{00000000-0005-0000-0000-000047500000}"/>
    <cellStyle name="20% - Accent1 3 2 4 2 3 5 2 3" xfId="20737" xr:uid="{00000000-0005-0000-0000-000048500000}"/>
    <cellStyle name="20% - Accent1 3 2 4 2 3 5 3" xfId="20738" xr:uid="{00000000-0005-0000-0000-000049500000}"/>
    <cellStyle name="20% - Accent1 3 2 4 2 3 5 3 2" xfId="20739" xr:uid="{00000000-0005-0000-0000-00004A500000}"/>
    <cellStyle name="20% - Accent1 3 2 4 2 3 5 4" xfId="20740" xr:uid="{00000000-0005-0000-0000-00004B500000}"/>
    <cellStyle name="20% - Accent1 3 2 4 2 3 6" xfId="20741" xr:uid="{00000000-0005-0000-0000-00004C500000}"/>
    <cellStyle name="20% - Accent1 3 2 4 2 3 6 2" xfId="20742" xr:uid="{00000000-0005-0000-0000-00004D500000}"/>
    <cellStyle name="20% - Accent1 3 2 4 2 3 6 2 2" xfId="20743" xr:uid="{00000000-0005-0000-0000-00004E500000}"/>
    <cellStyle name="20% - Accent1 3 2 4 2 3 6 2 2 2" xfId="20744" xr:uid="{00000000-0005-0000-0000-00004F500000}"/>
    <cellStyle name="20% - Accent1 3 2 4 2 3 6 2 3" xfId="20745" xr:uid="{00000000-0005-0000-0000-000050500000}"/>
    <cellStyle name="20% - Accent1 3 2 4 2 3 6 3" xfId="20746" xr:uid="{00000000-0005-0000-0000-000051500000}"/>
    <cellStyle name="20% - Accent1 3 2 4 2 3 6 3 2" xfId="20747" xr:uid="{00000000-0005-0000-0000-000052500000}"/>
    <cellStyle name="20% - Accent1 3 2 4 2 3 6 4" xfId="20748" xr:uid="{00000000-0005-0000-0000-000053500000}"/>
    <cellStyle name="20% - Accent1 3 2 4 2 3 7" xfId="20749" xr:uid="{00000000-0005-0000-0000-000054500000}"/>
    <cellStyle name="20% - Accent1 3 2 4 2 3 7 2" xfId="20750" xr:uid="{00000000-0005-0000-0000-000055500000}"/>
    <cellStyle name="20% - Accent1 3 2 4 2 3 7 2 2" xfId="20751" xr:uid="{00000000-0005-0000-0000-000056500000}"/>
    <cellStyle name="20% - Accent1 3 2 4 2 3 7 3" xfId="20752" xr:uid="{00000000-0005-0000-0000-000057500000}"/>
    <cellStyle name="20% - Accent1 3 2 4 2 3 8" xfId="20753" xr:uid="{00000000-0005-0000-0000-000058500000}"/>
    <cellStyle name="20% - Accent1 3 2 4 2 3 8 2" xfId="20754" xr:uid="{00000000-0005-0000-0000-000059500000}"/>
    <cellStyle name="20% - Accent1 3 2 4 2 3 8 2 2" xfId="20755" xr:uid="{00000000-0005-0000-0000-00005A500000}"/>
    <cellStyle name="20% - Accent1 3 2 4 2 3 8 3" xfId="20756" xr:uid="{00000000-0005-0000-0000-00005B500000}"/>
    <cellStyle name="20% - Accent1 3 2 4 2 3 9" xfId="20757" xr:uid="{00000000-0005-0000-0000-00005C500000}"/>
    <cellStyle name="20% - Accent1 3 2 4 2 3 9 2" xfId="20758" xr:uid="{00000000-0005-0000-0000-00005D500000}"/>
    <cellStyle name="20% - Accent1 3 2 4 2 4" xfId="20759" xr:uid="{00000000-0005-0000-0000-00005E500000}"/>
    <cellStyle name="20% - Accent1 3 2 4 2 4 10" xfId="20760" xr:uid="{00000000-0005-0000-0000-00005F500000}"/>
    <cellStyle name="20% - Accent1 3 2 4 2 4 10 2" xfId="20761" xr:uid="{00000000-0005-0000-0000-000060500000}"/>
    <cellStyle name="20% - Accent1 3 2 4 2 4 11" xfId="20762" xr:uid="{00000000-0005-0000-0000-000061500000}"/>
    <cellStyle name="20% - Accent1 3 2 4 2 4 2" xfId="20763" xr:uid="{00000000-0005-0000-0000-000062500000}"/>
    <cellStyle name="20% - Accent1 3 2 4 2 4 2 2" xfId="20764" xr:uid="{00000000-0005-0000-0000-000063500000}"/>
    <cellStyle name="20% - Accent1 3 2 4 2 4 2 2 2" xfId="20765" xr:uid="{00000000-0005-0000-0000-000064500000}"/>
    <cellStyle name="20% - Accent1 3 2 4 2 4 2 2 2 2" xfId="20766" xr:uid="{00000000-0005-0000-0000-000065500000}"/>
    <cellStyle name="20% - Accent1 3 2 4 2 4 2 2 2 2 2" xfId="20767" xr:uid="{00000000-0005-0000-0000-000066500000}"/>
    <cellStyle name="20% - Accent1 3 2 4 2 4 2 2 2 3" xfId="20768" xr:uid="{00000000-0005-0000-0000-000067500000}"/>
    <cellStyle name="20% - Accent1 3 2 4 2 4 2 2 3" xfId="20769" xr:uid="{00000000-0005-0000-0000-000068500000}"/>
    <cellStyle name="20% - Accent1 3 2 4 2 4 2 2 3 2" xfId="20770" xr:uid="{00000000-0005-0000-0000-000069500000}"/>
    <cellStyle name="20% - Accent1 3 2 4 2 4 2 2 4" xfId="20771" xr:uid="{00000000-0005-0000-0000-00006A500000}"/>
    <cellStyle name="20% - Accent1 3 2 4 2 4 2 3" xfId="20772" xr:uid="{00000000-0005-0000-0000-00006B500000}"/>
    <cellStyle name="20% - Accent1 3 2 4 2 4 2 3 2" xfId="20773" xr:uid="{00000000-0005-0000-0000-00006C500000}"/>
    <cellStyle name="20% - Accent1 3 2 4 2 4 2 3 2 2" xfId="20774" xr:uid="{00000000-0005-0000-0000-00006D500000}"/>
    <cellStyle name="20% - Accent1 3 2 4 2 4 2 3 2 2 2" xfId="20775" xr:uid="{00000000-0005-0000-0000-00006E500000}"/>
    <cellStyle name="20% - Accent1 3 2 4 2 4 2 3 2 3" xfId="20776" xr:uid="{00000000-0005-0000-0000-00006F500000}"/>
    <cellStyle name="20% - Accent1 3 2 4 2 4 2 3 3" xfId="20777" xr:uid="{00000000-0005-0000-0000-000070500000}"/>
    <cellStyle name="20% - Accent1 3 2 4 2 4 2 3 3 2" xfId="20778" xr:uid="{00000000-0005-0000-0000-000071500000}"/>
    <cellStyle name="20% - Accent1 3 2 4 2 4 2 3 4" xfId="20779" xr:uid="{00000000-0005-0000-0000-000072500000}"/>
    <cellStyle name="20% - Accent1 3 2 4 2 4 2 4" xfId="20780" xr:uid="{00000000-0005-0000-0000-000073500000}"/>
    <cellStyle name="20% - Accent1 3 2 4 2 4 2 4 2" xfId="20781" xr:uid="{00000000-0005-0000-0000-000074500000}"/>
    <cellStyle name="20% - Accent1 3 2 4 2 4 2 4 2 2" xfId="20782" xr:uid="{00000000-0005-0000-0000-000075500000}"/>
    <cellStyle name="20% - Accent1 3 2 4 2 4 2 4 2 2 2" xfId="20783" xr:uid="{00000000-0005-0000-0000-000076500000}"/>
    <cellStyle name="20% - Accent1 3 2 4 2 4 2 4 2 3" xfId="20784" xr:uid="{00000000-0005-0000-0000-000077500000}"/>
    <cellStyle name="20% - Accent1 3 2 4 2 4 2 4 3" xfId="20785" xr:uid="{00000000-0005-0000-0000-000078500000}"/>
    <cellStyle name="20% - Accent1 3 2 4 2 4 2 4 3 2" xfId="20786" xr:uid="{00000000-0005-0000-0000-000079500000}"/>
    <cellStyle name="20% - Accent1 3 2 4 2 4 2 4 4" xfId="20787" xr:uid="{00000000-0005-0000-0000-00007A500000}"/>
    <cellStyle name="20% - Accent1 3 2 4 2 4 2 5" xfId="20788" xr:uid="{00000000-0005-0000-0000-00007B500000}"/>
    <cellStyle name="20% - Accent1 3 2 4 2 4 2 5 2" xfId="20789" xr:uid="{00000000-0005-0000-0000-00007C500000}"/>
    <cellStyle name="20% - Accent1 3 2 4 2 4 2 5 2 2" xfId="20790" xr:uid="{00000000-0005-0000-0000-00007D500000}"/>
    <cellStyle name="20% - Accent1 3 2 4 2 4 2 5 3" xfId="20791" xr:uid="{00000000-0005-0000-0000-00007E500000}"/>
    <cellStyle name="20% - Accent1 3 2 4 2 4 2 6" xfId="20792" xr:uid="{00000000-0005-0000-0000-00007F500000}"/>
    <cellStyle name="20% - Accent1 3 2 4 2 4 2 6 2" xfId="20793" xr:uid="{00000000-0005-0000-0000-000080500000}"/>
    <cellStyle name="20% - Accent1 3 2 4 2 4 2 6 2 2" xfId="20794" xr:uid="{00000000-0005-0000-0000-000081500000}"/>
    <cellStyle name="20% - Accent1 3 2 4 2 4 2 6 3" xfId="20795" xr:uid="{00000000-0005-0000-0000-000082500000}"/>
    <cellStyle name="20% - Accent1 3 2 4 2 4 2 7" xfId="20796" xr:uid="{00000000-0005-0000-0000-000083500000}"/>
    <cellStyle name="20% - Accent1 3 2 4 2 4 2 7 2" xfId="20797" xr:uid="{00000000-0005-0000-0000-000084500000}"/>
    <cellStyle name="20% - Accent1 3 2 4 2 4 2 8" xfId="20798" xr:uid="{00000000-0005-0000-0000-000085500000}"/>
    <cellStyle name="20% - Accent1 3 2 4 2 4 2 8 2" xfId="20799" xr:uid="{00000000-0005-0000-0000-000086500000}"/>
    <cellStyle name="20% - Accent1 3 2 4 2 4 2 9" xfId="20800" xr:uid="{00000000-0005-0000-0000-000087500000}"/>
    <cellStyle name="20% - Accent1 3 2 4 2 4 3" xfId="20801" xr:uid="{00000000-0005-0000-0000-000088500000}"/>
    <cellStyle name="20% - Accent1 3 2 4 2 4 3 2" xfId="20802" xr:uid="{00000000-0005-0000-0000-000089500000}"/>
    <cellStyle name="20% - Accent1 3 2 4 2 4 3 2 2" xfId="20803" xr:uid="{00000000-0005-0000-0000-00008A500000}"/>
    <cellStyle name="20% - Accent1 3 2 4 2 4 3 2 2 2" xfId="20804" xr:uid="{00000000-0005-0000-0000-00008B500000}"/>
    <cellStyle name="20% - Accent1 3 2 4 2 4 3 2 2 2 2" xfId="20805" xr:uid="{00000000-0005-0000-0000-00008C500000}"/>
    <cellStyle name="20% - Accent1 3 2 4 2 4 3 2 2 3" xfId="20806" xr:uid="{00000000-0005-0000-0000-00008D500000}"/>
    <cellStyle name="20% - Accent1 3 2 4 2 4 3 2 3" xfId="20807" xr:uid="{00000000-0005-0000-0000-00008E500000}"/>
    <cellStyle name="20% - Accent1 3 2 4 2 4 3 2 3 2" xfId="20808" xr:uid="{00000000-0005-0000-0000-00008F500000}"/>
    <cellStyle name="20% - Accent1 3 2 4 2 4 3 2 4" xfId="20809" xr:uid="{00000000-0005-0000-0000-000090500000}"/>
    <cellStyle name="20% - Accent1 3 2 4 2 4 3 3" xfId="20810" xr:uid="{00000000-0005-0000-0000-000091500000}"/>
    <cellStyle name="20% - Accent1 3 2 4 2 4 3 3 2" xfId="20811" xr:uid="{00000000-0005-0000-0000-000092500000}"/>
    <cellStyle name="20% - Accent1 3 2 4 2 4 3 3 2 2" xfId="20812" xr:uid="{00000000-0005-0000-0000-000093500000}"/>
    <cellStyle name="20% - Accent1 3 2 4 2 4 3 3 2 2 2" xfId="20813" xr:uid="{00000000-0005-0000-0000-000094500000}"/>
    <cellStyle name="20% - Accent1 3 2 4 2 4 3 3 2 3" xfId="20814" xr:uid="{00000000-0005-0000-0000-000095500000}"/>
    <cellStyle name="20% - Accent1 3 2 4 2 4 3 3 3" xfId="20815" xr:uid="{00000000-0005-0000-0000-000096500000}"/>
    <cellStyle name="20% - Accent1 3 2 4 2 4 3 3 3 2" xfId="20816" xr:uid="{00000000-0005-0000-0000-000097500000}"/>
    <cellStyle name="20% - Accent1 3 2 4 2 4 3 3 4" xfId="20817" xr:uid="{00000000-0005-0000-0000-000098500000}"/>
    <cellStyle name="20% - Accent1 3 2 4 2 4 3 4" xfId="20818" xr:uid="{00000000-0005-0000-0000-000099500000}"/>
    <cellStyle name="20% - Accent1 3 2 4 2 4 3 4 2" xfId="20819" xr:uid="{00000000-0005-0000-0000-00009A500000}"/>
    <cellStyle name="20% - Accent1 3 2 4 2 4 3 4 2 2" xfId="20820" xr:uid="{00000000-0005-0000-0000-00009B500000}"/>
    <cellStyle name="20% - Accent1 3 2 4 2 4 3 4 2 2 2" xfId="20821" xr:uid="{00000000-0005-0000-0000-00009C500000}"/>
    <cellStyle name="20% - Accent1 3 2 4 2 4 3 4 2 3" xfId="20822" xr:uid="{00000000-0005-0000-0000-00009D500000}"/>
    <cellStyle name="20% - Accent1 3 2 4 2 4 3 4 3" xfId="20823" xr:uid="{00000000-0005-0000-0000-00009E500000}"/>
    <cellStyle name="20% - Accent1 3 2 4 2 4 3 4 3 2" xfId="20824" xr:uid="{00000000-0005-0000-0000-00009F500000}"/>
    <cellStyle name="20% - Accent1 3 2 4 2 4 3 4 4" xfId="20825" xr:uid="{00000000-0005-0000-0000-0000A0500000}"/>
    <cellStyle name="20% - Accent1 3 2 4 2 4 3 5" xfId="20826" xr:uid="{00000000-0005-0000-0000-0000A1500000}"/>
    <cellStyle name="20% - Accent1 3 2 4 2 4 3 5 2" xfId="20827" xr:uid="{00000000-0005-0000-0000-0000A2500000}"/>
    <cellStyle name="20% - Accent1 3 2 4 2 4 3 5 2 2" xfId="20828" xr:uid="{00000000-0005-0000-0000-0000A3500000}"/>
    <cellStyle name="20% - Accent1 3 2 4 2 4 3 5 3" xfId="20829" xr:uid="{00000000-0005-0000-0000-0000A4500000}"/>
    <cellStyle name="20% - Accent1 3 2 4 2 4 3 6" xfId="20830" xr:uid="{00000000-0005-0000-0000-0000A5500000}"/>
    <cellStyle name="20% - Accent1 3 2 4 2 4 3 6 2" xfId="20831" xr:uid="{00000000-0005-0000-0000-0000A6500000}"/>
    <cellStyle name="20% - Accent1 3 2 4 2 4 3 6 2 2" xfId="20832" xr:uid="{00000000-0005-0000-0000-0000A7500000}"/>
    <cellStyle name="20% - Accent1 3 2 4 2 4 3 6 3" xfId="20833" xr:uid="{00000000-0005-0000-0000-0000A8500000}"/>
    <cellStyle name="20% - Accent1 3 2 4 2 4 3 7" xfId="20834" xr:uid="{00000000-0005-0000-0000-0000A9500000}"/>
    <cellStyle name="20% - Accent1 3 2 4 2 4 3 7 2" xfId="20835" xr:uid="{00000000-0005-0000-0000-0000AA500000}"/>
    <cellStyle name="20% - Accent1 3 2 4 2 4 3 8" xfId="20836" xr:uid="{00000000-0005-0000-0000-0000AB500000}"/>
    <cellStyle name="20% - Accent1 3 2 4 2 4 3 8 2" xfId="20837" xr:uid="{00000000-0005-0000-0000-0000AC500000}"/>
    <cellStyle name="20% - Accent1 3 2 4 2 4 3 9" xfId="20838" xr:uid="{00000000-0005-0000-0000-0000AD500000}"/>
    <cellStyle name="20% - Accent1 3 2 4 2 4 4" xfId="20839" xr:uid="{00000000-0005-0000-0000-0000AE500000}"/>
    <cellStyle name="20% - Accent1 3 2 4 2 4 4 2" xfId="20840" xr:uid="{00000000-0005-0000-0000-0000AF500000}"/>
    <cellStyle name="20% - Accent1 3 2 4 2 4 4 2 2" xfId="20841" xr:uid="{00000000-0005-0000-0000-0000B0500000}"/>
    <cellStyle name="20% - Accent1 3 2 4 2 4 4 2 2 2" xfId="20842" xr:uid="{00000000-0005-0000-0000-0000B1500000}"/>
    <cellStyle name="20% - Accent1 3 2 4 2 4 4 2 3" xfId="20843" xr:uid="{00000000-0005-0000-0000-0000B2500000}"/>
    <cellStyle name="20% - Accent1 3 2 4 2 4 4 3" xfId="20844" xr:uid="{00000000-0005-0000-0000-0000B3500000}"/>
    <cellStyle name="20% - Accent1 3 2 4 2 4 4 3 2" xfId="20845" xr:uid="{00000000-0005-0000-0000-0000B4500000}"/>
    <cellStyle name="20% - Accent1 3 2 4 2 4 4 4" xfId="20846" xr:uid="{00000000-0005-0000-0000-0000B5500000}"/>
    <cellStyle name="20% - Accent1 3 2 4 2 4 5" xfId="20847" xr:uid="{00000000-0005-0000-0000-0000B6500000}"/>
    <cellStyle name="20% - Accent1 3 2 4 2 4 5 2" xfId="20848" xr:uid="{00000000-0005-0000-0000-0000B7500000}"/>
    <cellStyle name="20% - Accent1 3 2 4 2 4 5 2 2" xfId="20849" xr:uid="{00000000-0005-0000-0000-0000B8500000}"/>
    <cellStyle name="20% - Accent1 3 2 4 2 4 5 2 2 2" xfId="20850" xr:uid="{00000000-0005-0000-0000-0000B9500000}"/>
    <cellStyle name="20% - Accent1 3 2 4 2 4 5 2 3" xfId="20851" xr:uid="{00000000-0005-0000-0000-0000BA500000}"/>
    <cellStyle name="20% - Accent1 3 2 4 2 4 5 3" xfId="20852" xr:uid="{00000000-0005-0000-0000-0000BB500000}"/>
    <cellStyle name="20% - Accent1 3 2 4 2 4 5 3 2" xfId="20853" xr:uid="{00000000-0005-0000-0000-0000BC500000}"/>
    <cellStyle name="20% - Accent1 3 2 4 2 4 5 4" xfId="20854" xr:uid="{00000000-0005-0000-0000-0000BD500000}"/>
    <cellStyle name="20% - Accent1 3 2 4 2 4 6" xfId="20855" xr:uid="{00000000-0005-0000-0000-0000BE500000}"/>
    <cellStyle name="20% - Accent1 3 2 4 2 4 6 2" xfId="20856" xr:uid="{00000000-0005-0000-0000-0000BF500000}"/>
    <cellStyle name="20% - Accent1 3 2 4 2 4 6 2 2" xfId="20857" xr:uid="{00000000-0005-0000-0000-0000C0500000}"/>
    <cellStyle name="20% - Accent1 3 2 4 2 4 6 2 2 2" xfId="20858" xr:uid="{00000000-0005-0000-0000-0000C1500000}"/>
    <cellStyle name="20% - Accent1 3 2 4 2 4 6 2 3" xfId="20859" xr:uid="{00000000-0005-0000-0000-0000C2500000}"/>
    <cellStyle name="20% - Accent1 3 2 4 2 4 6 3" xfId="20860" xr:uid="{00000000-0005-0000-0000-0000C3500000}"/>
    <cellStyle name="20% - Accent1 3 2 4 2 4 6 3 2" xfId="20861" xr:uid="{00000000-0005-0000-0000-0000C4500000}"/>
    <cellStyle name="20% - Accent1 3 2 4 2 4 6 4" xfId="20862" xr:uid="{00000000-0005-0000-0000-0000C5500000}"/>
    <cellStyle name="20% - Accent1 3 2 4 2 4 7" xfId="20863" xr:uid="{00000000-0005-0000-0000-0000C6500000}"/>
    <cellStyle name="20% - Accent1 3 2 4 2 4 7 2" xfId="20864" xr:uid="{00000000-0005-0000-0000-0000C7500000}"/>
    <cellStyle name="20% - Accent1 3 2 4 2 4 7 2 2" xfId="20865" xr:uid="{00000000-0005-0000-0000-0000C8500000}"/>
    <cellStyle name="20% - Accent1 3 2 4 2 4 7 3" xfId="20866" xr:uid="{00000000-0005-0000-0000-0000C9500000}"/>
    <cellStyle name="20% - Accent1 3 2 4 2 4 8" xfId="20867" xr:uid="{00000000-0005-0000-0000-0000CA500000}"/>
    <cellStyle name="20% - Accent1 3 2 4 2 4 8 2" xfId="20868" xr:uid="{00000000-0005-0000-0000-0000CB500000}"/>
    <cellStyle name="20% - Accent1 3 2 4 2 4 8 2 2" xfId="20869" xr:uid="{00000000-0005-0000-0000-0000CC500000}"/>
    <cellStyle name="20% - Accent1 3 2 4 2 4 8 3" xfId="20870" xr:uid="{00000000-0005-0000-0000-0000CD500000}"/>
    <cellStyle name="20% - Accent1 3 2 4 2 4 9" xfId="20871" xr:uid="{00000000-0005-0000-0000-0000CE500000}"/>
    <cellStyle name="20% - Accent1 3 2 4 2 4 9 2" xfId="20872" xr:uid="{00000000-0005-0000-0000-0000CF500000}"/>
    <cellStyle name="20% - Accent1 3 2 4 2 5" xfId="20873" xr:uid="{00000000-0005-0000-0000-0000D0500000}"/>
    <cellStyle name="20% - Accent1 3 2 4 2 5 10" xfId="20874" xr:uid="{00000000-0005-0000-0000-0000D1500000}"/>
    <cellStyle name="20% - Accent1 3 2 4 2 5 10 2" xfId="20875" xr:uid="{00000000-0005-0000-0000-0000D2500000}"/>
    <cellStyle name="20% - Accent1 3 2 4 2 5 11" xfId="20876" xr:uid="{00000000-0005-0000-0000-0000D3500000}"/>
    <cellStyle name="20% - Accent1 3 2 4 2 5 2" xfId="20877" xr:uid="{00000000-0005-0000-0000-0000D4500000}"/>
    <cellStyle name="20% - Accent1 3 2 4 2 5 2 2" xfId="20878" xr:uid="{00000000-0005-0000-0000-0000D5500000}"/>
    <cellStyle name="20% - Accent1 3 2 4 2 5 2 2 2" xfId="20879" xr:uid="{00000000-0005-0000-0000-0000D6500000}"/>
    <cellStyle name="20% - Accent1 3 2 4 2 5 2 2 2 2" xfId="20880" xr:uid="{00000000-0005-0000-0000-0000D7500000}"/>
    <cellStyle name="20% - Accent1 3 2 4 2 5 2 2 2 2 2" xfId="20881" xr:uid="{00000000-0005-0000-0000-0000D8500000}"/>
    <cellStyle name="20% - Accent1 3 2 4 2 5 2 2 2 3" xfId="20882" xr:uid="{00000000-0005-0000-0000-0000D9500000}"/>
    <cellStyle name="20% - Accent1 3 2 4 2 5 2 2 3" xfId="20883" xr:uid="{00000000-0005-0000-0000-0000DA500000}"/>
    <cellStyle name="20% - Accent1 3 2 4 2 5 2 2 3 2" xfId="20884" xr:uid="{00000000-0005-0000-0000-0000DB500000}"/>
    <cellStyle name="20% - Accent1 3 2 4 2 5 2 2 4" xfId="20885" xr:uid="{00000000-0005-0000-0000-0000DC500000}"/>
    <cellStyle name="20% - Accent1 3 2 4 2 5 2 3" xfId="20886" xr:uid="{00000000-0005-0000-0000-0000DD500000}"/>
    <cellStyle name="20% - Accent1 3 2 4 2 5 2 3 2" xfId="20887" xr:uid="{00000000-0005-0000-0000-0000DE500000}"/>
    <cellStyle name="20% - Accent1 3 2 4 2 5 2 3 2 2" xfId="20888" xr:uid="{00000000-0005-0000-0000-0000DF500000}"/>
    <cellStyle name="20% - Accent1 3 2 4 2 5 2 3 2 2 2" xfId="20889" xr:uid="{00000000-0005-0000-0000-0000E0500000}"/>
    <cellStyle name="20% - Accent1 3 2 4 2 5 2 3 2 3" xfId="20890" xr:uid="{00000000-0005-0000-0000-0000E1500000}"/>
    <cellStyle name="20% - Accent1 3 2 4 2 5 2 3 3" xfId="20891" xr:uid="{00000000-0005-0000-0000-0000E2500000}"/>
    <cellStyle name="20% - Accent1 3 2 4 2 5 2 3 3 2" xfId="20892" xr:uid="{00000000-0005-0000-0000-0000E3500000}"/>
    <cellStyle name="20% - Accent1 3 2 4 2 5 2 3 4" xfId="20893" xr:uid="{00000000-0005-0000-0000-0000E4500000}"/>
    <cellStyle name="20% - Accent1 3 2 4 2 5 2 4" xfId="20894" xr:uid="{00000000-0005-0000-0000-0000E5500000}"/>
    <cellStyle name="20% - Accent1 3 2 4 2 5 2 4 2" xfId="20895" xr:uid="{00000000-0005-0000-0000-0000E6500000}"/>
    <cellStyle name="20% - Accent1 3 2 4 2 5 2 4 2 2" xfId="20896" xr:uid="{00000000-0005-0000-0000-0000E7500000}"/>
    <cellStyle name="20% - Accent1 3 2 4 2 5 2 4 2 2 2" xfId="20897" xr:uid="{00000000-0005-0000-0000-0000E8500000}"/>
    <cellStyle name="20% - Accent1 3 2 4 2 5 2 4 2 3" xfId="20898" xr:uid="{00000000-0005-0000-0000-0000E9500000}"/>
    <cellStyle name="20% - Accent1 3 2 4 2 5 2 4 3" xfId="20899" xr:uid="{00000000-0005-0000-0000-0000EA500000}"/>
    <cellStyle name="20% - Accent1 3 2 4 2 5 2 4 3 2" xfId="20900" xr:uid="{00000000-0005-0000-0000-0000EB500000}"/>
    <cellStyle name="20% - Accent1 3 2 4 2 5 2 4 4" xfId="20901" xr:uid="{00000000-0005-0000-0000-0000EC500000}"/>
    <cellStyle name="20% - Accent1 3 2 4 2 5 2 5" xfId="20902" xr:uid="{00000000-0005-0000-0000-0000ED500000}"/>
    <cellStyle name="20% - Accent1 3 2 4 2 5 2 5 2" xfId="20903" xr:uid="{00000000-0005-0000-0000-0000EE500000}"/>
    <cellStyle name="20% - Accent1 3 2 4 2 5 2 5 2 2" xfId="20904" xr:uid="{00000000-0005-0000-0000-0000EF500000}"/>
    <cellStyle name="20% - Accent1 3 2 4 2 5 2 5 3" xfId="20905" xr:uid="{00000000-0005-0000-0000-0000F0500000}"/>
    <cellStyle name="20% - Accent1 3 2 4 2 5 2 6" xfId="20906" xr:uid="{00000000-0005-0000-0000-0000F1500000}"/>
    <cellStyle name="20% - Accent1 3 2 4 2 5 2 6 2" xfId="20907" xr:uid="{00000000-0005-0000-0000-0000F2500000}"/>
    <cellStyle name="20% - Accent1 3 2 4 2 5 2 6 2 2" xfId="20908" xr:uid="{00000000-0005-0000-0000-0000F3500000}"/>
    <cellStyle name="20% - Accent1 3 2 4 2 5 2 6 3" xfId="20909" xr:uid="{00000000-0005-0000-0000-0000F4500000}"/>
    <cellStyle name="20% - Accent1 3 2 4 2 5 2 7" xfId="20910" xr:uid="{00000000-0005-0000-0000-0000F5500000}"/>
    <cellStyle name="20% - Accent1 3 2 4 2 5 2 7 2" xfId="20911" xr:uid="{00000000-0005-0000-0000-0000F6500000}"/>
    <cellStyle name="20% - Accent1 3 2 4 2 5 2 8" xfId="20912" xr:uid="{00000000-0005-0000-0000-0000F7500000}"/>
    <cellStyle name="20% - Accent1 3 2 4 2 5 2 8 2" xfId="20913" xr:uid="{00000000-0005-0000-0000-0000F8500000}"/>
    <cellStyle name="20% - Accent1 3 2 4 2 5 2 9" xfId="20914" xr:uid="{00000000-0005-0000-0000-0000F9500000}"/>
    <cellStyle name="20% - Accent1 3 2 4 2 5 3" xfId="20915" xr:uid="{00000000-0005-0000-0000-0000FA500000}"/>
    <cellStyle name="20% - Accent1 3 2 4 2 5 3 2" xfId="20916" xr:uid="{00000000-0005-0000-0000-0000FB500000}"/>
    <cellStyle name="20% - Accent1 3 2 4 2 5 3 2 2" xfId="20917" xr:uid="{00000000-0005-0000-0000-0000FC500000}"/>
    <cellStyle name="20% - Accent1 3 2 4 2 5 3 2 2 2" xfId="20918" xr:uid="{00000000-0005-0000-0000-0000FD500000}"/>
    <cellStyle name="20% - Accent1 3 2 4 2 5 3 2 2 2 2" xfId="20919" xr:uid="{00000000-0005-0000-0000-0000FE500000}"/>
    <cellStyle name="20% - Accent1 3 2 4 2 5 3 2 2 3" xfId="20920" xr:uid="{00000000-0005-0000-0000-0000FF500000}"/>
    <cellStyle name="20% - Accent1 3 2 4 2 5 3 2 3" xfId="20921" xr:uid="{00000000-0005-0000-0000-000000510000}"/>
    <cellStyle name="20% - Accent1 3 2 4 2 5 3 2 3 2" xfId="20922" xr:uid="{00000000-0005-0000-0000-000001510000}"/>
    <cellStyle name="20% - Accent1 3 2 4 2 5 3 2 4" xfId="20923" xr:uid="{00000000-0005-0000-0000-000002510000}"/>
    <cellStyle name="20% - Accent1 3 2 4 2 5 3 3" xfId="20924" xr:uid="{00000000-0005-0000-0000-000003510000}"/>
    <cellStyle name="20% - Accent1 3 2 4 2 5 3 3 2" xfId="20925" xr:uid="{00000000-0005-0000-0000-000004510000}"/>
    <cellStyle name="20% - Accent1 3 2 4 2 5 3 3 2 2" xfId="20926" xr:uid="{00000000-0005-0000-0000-000005510000}"/>
    <cellStyle name="20% - Accent1 3 2 4 2 5 3 3 2 2 2" xfId="20927" xr:uid="{00000000-0005-0000-0000-000006510000}"/>
    <cellStyle name="20% - Accent1 3 2 4 2 5 3 3 2 3" xfId="20928" xr:uid="{00000000-0005-0000-0000-000007510000}"/>
    <cellStyle name="20% - Accent1 3 2 4 2 5 3 3 3" xfId="20929" xr:uid="{00000000-0005-0000-0000-000008510000}"/>
    <cellStyle name="20% - Accent1 3 2 4 2 5 3 3 3 2" xfId="20930" xr:uid="{00000000-0005-0000-0000-000009510000}"/>
    <cellStyle name="20% - Accent1 3 2 4 2 5 3 3 4" xfId="20931" xr:uid="{00000000-0005-0000-0000-00000A510000}"/>
    <cellStyle name="20% - Accent1 3 2 4 2 5 3 4" xfId="20932" xr:uid="{00000000-0005-0000-0000-00000B510000}"/>
    <cellStyle name="20% - Accent1 3 2 4 2 5 3 4 2" xfId="20933" xr:uid="{00000000-0005-0000-0000-00000C510000}"/>
    <cellStyle name="20% - Accent1 3 2 4 2 5 3 4 2 2" xfId="20934" xr:uid="{00000000-0005-0000-0000-00000D510000}"/>
    <cellStyle name="20% - Accent1 3 2 4 2 5 3 4 2 2 2" xfId="20935" xr:uid="{00000000-0005-0000-0000-00000E510000}"/>
    <cellStyle name="20% - Accent1 3 2 4 2 5 3 4 2 3" xfId="20936" xr:uid="{00000000-0005-0000-0000-00000F510000}"/>
    <cellStyle name="20% - Accent1 3 2 4 2 5 3 4 3" xfId="20937" xr:uid="{00000000-0005-0000-0000-000010510000}"/>
    <cellStyle name="20% - Accent1 3 2 4 2 5 3 4 3 2" xfId="20938" xr:uid="{00000000-0005-0000-0000-000011510000}"/>
    <cellStyle name="20% - Accent1 3 2 4 2 5 3 4 4" xfId="20939" xr:uid="{00000000-0005-0000-0000-000012510000}"/>
    <cellStyle name="20% - Accent1 3 2 4 2 5 3 5" xfId="20940" xr:uid="{00000000-0005-0000-0000-000013510000}"/>
    <cellStyle name="20% - Accent1 3 2 4 2 5 3 5 2" xfId="20941" xr:uid="{00000000-0005-0000-0000-000014510000}"/>
    <cellStyle name="20% - Accent1 3 2 4 2 5 3 5 2 2" xfId="20942" xr:uid="{00000000-0005-0000-0000-000015510000}"/>
    <cellStyle name="20% - Accent1 3 2 4 2 5 3 5 3" xfId="20943" xr:uid="{00000000-0005-0000-0000-000016510000}"/>
    <cellStyle name="20% - Accent1 3 2 4 2 5 3 6" xfId="20944" xr:uid="{00000000-0005-0000-0000-000017510000}"/>
    <cellStyle name="20% - Accent1 3 2 4 2 5 3 6 2" xfId="20945" xr:uid="{00000000-0005-0000-0000-000018510000}"/>
    <cellStyle name="20% - Accent1 3 2 4 2 5 3 6 2 2" xfId="20946" xr:uid="{00000000-0005-0000-0000-000019510000}"/>
    <cellStyle name="20% - Accent1 3 2 4 2 5 3 6 3" xfId="20947" xr:uid="{00000000-0005-0000-0000-00001A510000}"/>
    <cellStyle name="20% - Accent1 3 2 4 2 5 3 7" xfId="20948" xr:uid="{00000000-0005-0000-0000-00001B510000}"/>
    <cellStyle name="20% - Accent1 3 2 4 2 5 3 7 2" xfId="20949" xr:uid="{00000000-0005-0000-0000-00001C510000}"/>
    <cellStyle name="20% - Accent1 3 2 4 2 5 3 8" xfId="20950" xr:uid="{00000000-0005-0000-0000-00001D510000}"/>
    <cellStyle name="20% - Accent1 3 2 4 2 5 3 8 2" xfId="20951" xr:uid="{00000000-0005-0000-0000-00001E510000}"/>
    <cellStyle name="20% - Accent1 3 2 4 2 5 3 9" xfId="20952" xr:uid="{00000000-0005-0000-0000-00001F510000}"/>
    <cellStyle name="20% - Accent1 3 2 4 2 5 4" xfId="20953" xr:uid="{00000000-0005-0000-0000-000020510000}"/>
    <cellStyle name="20% - Accent1 3 2 4 2 5 4 2" xfId="20954" xr:uid="{00000000-0005-0000-0000-000021510000}"/>
    <cellStyle name="20% - Accent1 3 2 4 2 5 4 2 2" xfId="20955" xr:uid="{00000000-0005-0000-0000-000022510000}"/>
    <cellStyle name="20% - Accent1 3 2 4 2 5 4 2 2 2" xfId="20956" xr:uid="{00000000-0005-0000-0000-000023510000}"/>
    <cellStyle name="20% - Accent1 3 2 4 2 5 4 2 3" xfId="20957" xr:uid="{00000000-0005-0000-0000-000024510000}"/>
    <cellStyle name="20% - Accent1 3 2 4 2 5 4 3" xfId="20958" xr:uid="{00000000-0005-0000-0000-000025510000}"/>
    <cellStyle name="20% - Accent1 3 2 4 2 5 4 3 2" xfId="20959" xr:uid="{00000000-0005-0000-0000-000026510000}"/>
    <cellStyle name="20% - Accent1 3 2 4 2 5 4 4" xfId="20960" xr:uid="{00000000-0005-0000-0000-000027510000}"/>
    <cellStyle name="20% - Accent1 3 2 4 2 5 5" xfId="20961" xr:uid="{00000000-0005-0000-0000-000028510000}"/>
    <cellStyle name="20% - Accent1 3 2 4 2 5 5 2" xfId="20962" xr:uid="{00000000-0005-0000-0000-000029510000}"/>
    <cellStyle name="20% - Accent1 3 2 4 2 5 5 2 2" xfId="20963" xr:uid="{00000000-0005-0000-0000-00002A510000}"/>
    <cellStyle name="20% - Accent1 3 2 4 2 5 5 2 2 2" xfId="20964" xr:uid="{00000000-0005-0000-0000-00002B510000}"/>
    <cellStyle name="20% - Accent1 3 2 4 2 5 5 2 3" xfId="20965" xr:uid="{00000000-0005-0000-0000-00002C510000}"/>
    <cellStyle name="20% - Accent1 3 2 4 2 5 5 3" xfId="20966" xr:uid="{00000000-0005-0000-0000-00002D510000}"/>
    <cellStyle name="20% - Accent1 3 2 4 2 5 5 3 2" xfId="20967" xr:uid="{00000000-0005-0000-0000-00002E510000}"/>
    <cellStyle name="20% - Accent1 3 2 4 2 5 5 4" xfId="20968" xr:uid="{00000000-0005-0000-0000-00002F510000}"/>
    <cellStyle name="20% - Accent1 3 2 4 2 5 6" xfId="20969" xr:uid="{00000000-0005-0000-0000-000030510000}"/>
    <cellStyle name="20% - Accent1 3 2 4 2 5 6 2" xfId="20970" xr:uid="{00000000-0005-0000-0000-000031510000}"/>
    <cellStyle name="20% - Accent1 3 2 4 2 5 6 2 2" xfId="20971" xr:uid="{00000000-0005-0000-0000-000032510000}"/>
    <cellStyle name="20% - Accent1 3 2 4 2 5 6 2 2 2" xfId="20972" xr:uid="{00000000-0005-0000-0000-000033510000}"/>
    <cellStyle name="20% - Accent1 3 2 4 2 5 6 2 3" xfId="20973" xr:uid="{00000000-0005-0000-0000-000034510000}"/>
    <cellStyle name="20% - Accent1 3 2 4 2 5 6 3" xfId="20974" xr:uid="{00000000-0005-0000-0000-000035510000}"/>
    <cellStyle name="20% - Accent1 3 2 4 2 5 6 3 2" xfId="20975" xr:uid="{00000000-0005-0000-0000-000036510000}"/>
    <cellStyle name="20% - Accent1 3 2 4 2 5 6 4" xfId="20976" xr:uid="{00000000-0005-0000-0000-000037510000}"/>
    <cellStyle name="20% - Accent1 3 2 4 2 5 7" xfId="20977" xr:uid="{00000000-0005-0000-0000-000038510000}"/>
    <cellStyle name="20% - Accent1 3 2 4 2 5 7 2" xfId="20978" xr:uid="{00000000-0005-0000-0000-000039510000}"/>
    <cellStyle name="20% - Accent1 3 2 4 2 5 7 2 2" xfId="20979" xr:uid="{00000000-0005-0000-0000-00003A510000}"/>
    <cellStyle name="20% - Accent1 3 2 4 2 5 7 3" xfId="20980" xr:uid="{00000000-0005-0000-0000-00003B510000}"/>
    <cellStyle name="20% - Accent1 3 2 4 2 5 8" xfId="20981" xr:uid="{00000000-0005-0000-0000-00003C510000}"/>
    <cellStyle name="20% - Accent1 3 2 4 2 5 8 2" xfId="20982" xr:uid="{00000000-0005-0000-0000-00003D510000}"/>
    <cellStyle name="20% - Accent1 3 2 4 2 5 8 2 2" xfId="20983" xr:uid="{00000000-0005-0000-0000-00003E510000}"/>
    <cellStyle name="20% - Accent1 3 2 4 2 5 8 3" xfId="20984" xr:uid="{00000000-0005-0000-0000-00003F510000}"/>
    <cellStyle name="20% - Accent1 3 2 4 2 5 9" xfId="20985" xr:uid="{00000000-0005-0000-0000-000040510000}"/>
    <cellStyle name="20% - Accent1 3 2 4 2 5 9 2" xfId="20986" xr:uid="{00000000-0005-0000-0000-000041510000}"/>
    <cellStyle name="20% - Accent1 3 2 4 2 6" xfId="20987" xr:uid="{00000000-0005-0000-0000-000042510000}"/>
    <cellStyle name="20% - Accent1 3 2 4 2 6 2" xfId="20988" xr:uid="{00000000-0005-0000-0000-000043510000}"/>
    <cellStyle name="20% - Accent1 3 2 4 2 6 2 2" xfId="20989" xr:uid="{00000000-0005-0000-0000-000044510000}"/>
    <cellStyle name="20% - Accent1 3 2 4 2 6 2 2 2" xfId="20990" xr:uid="{00000000-0005-0000-0000-000045510000}"/>
    <cellStyle name="20% - Accent1 3 2 4 2 6 2 2 2 2" xfId="20991" xr:uid="{00000000-0005-0000-0000-000046510000}"/>
    <cellStyle name="20% - Accent1 3 2 4 2 6 2 2 3" xfId="20992" xr:uid="{00000000-0005-0000-0000-000047510000}"/>
    <cellStyle name="20% - Accent1 3 2 4 2 6 2 3" xfId="20993" xr:uid="{00000000-0005-0000-0000-000048510000}"/>
    <cellStyle name="20% - Accent1 3 2 4 2 6 2 3 2" xfId="20994" xr:uid="{00000000-0005-0000-0000-000049510000}"/>
    <cellStyle name="20% - Accent1 3 2 4 2 6 2 4" xfId="20995" xr:uid="{00000000-0005-0000-0000-00004A510000}"/>
    <cellStyle name="20% - Accent1 3 2 4 2 6 3" xfId="20996" xr:uid="{00000000-0005-0000-0000-00004B510000}"/>
    <cellStyle name="20% - Accent1 3 2 4 2 6 3 2" xfId="20997" xr:uid="{00000000-0005-0000-0000-00004C510000}"/>
    <cellStyle name="20% - Accent1 3 2 4 2 6 3 2 2" xfId="20998" xr:uid="{00000000-0005-0000-0000-00004D510000}"/>
    <cellStyle name="20% - Accent1 3 2 4 2 6 3 2 2 2" xfId="20999" xr:uid="{00000000-0005-0000-0000-00004E510000}"/>
    <cellStyle name="20% - Accent1 3 2 4 2 6 3 2 3" xfId="21000" xr:uid="{00000000-0005-0000-0000-00004F510000}"/>
    <cellStyle name="20% - Accent1 3 2 4 2 6 3 3" xfId="21001" xr:uid="{00000000-0005-0000-0000-000050510000}"/>
    <cellStyle name="20% - Accent1 3 2 4 2 6 3 3 2" xfId="21002" xr:uid="{00000000-0005-0000-0000-000051510000}"/>
    <cellStyle name="20% - Accent1 3 2 4 2 6 3 4" xfId="21003" xr:uid="{00000000-0005-0000-0000-000052510000}"/>
    <cellStyle name="20% - Accent1 3 2 4 2 6 4" xfId="21004" xr:uid="{00000000-0005-0000-0000-000053510000}"/>
    <cellStyle name="20% - Accent1 3 2 4 2 6 4 2" xfId="21005" xr:uid="{00000000-0005-0000-0000-000054510000}"/>
    <cellStyle name="20% - Accent1 3 2 4 2 6 4 2 2" xfId="21006" xr:uid="{00000000-0005-0000-0000-000055510000}"/>
    <cellStyle name="20% - Accent1 3 2 4 2 6 4 2 2 2" xfId="21007" xr:uid="{00000000-0005-0000-0000-000056510000}"/>
    <cellStyle name="20% - Accent1 3 2 4 2 6 4 2 3" xfId="21008" xr:uid="{00000000-0005-0000-0000-000057510000}"/>
    <cellStyle name="20% - Accent1 3 2 4 2 6 4 3" xfId="21009" xr:uid="{00000000-0005-0000-0000-000058510000}"/>
    <cellStyle name="20% - Accent1 3 2 4 2 6 4 3 2" xfId="21010" xr:uid="{00000000-0005-0000-0000-000059510000}"/>
    <cellStyle name="20% - Accent1 3 2 4 2 6 4 4" xfId="21011" xr:uid="{00000000-0005-0000-0000-00005A510000}"/>
    <cellStyle name="20% - Accent1 3 2 4 2 6 5" xfId="21012" xr:uid="{00000000-0005-0000-0000-00005B510000}"/>
    <cellStyle name="20% - Accent1 3 2 4 2 6 5 2" xfId="21013" xr:uid="{00000000-0005-0000-0000-00005C510000}"/>
    <cellStyle name="20% - Accent1 3 2 4 2 6 5 2 2" xfId="21014" xr:uid="{00000000-0005-0000-0000-00005D510000}"/>
    <cellStyle name="20% - Accent1 3 2 4 2 6 5 3" xfId="21015" xr:uid="{00000000-0005-0000-0000-00005E510000}"/>
    <cellStyle name="20% - Accent1 3 2 4 2 6 6" xfId="21016" xr:uid="{00000000-0005-0000-0000-00005F510000}"/>
    <cellStyle name="20% - Accent1 3 2 4 2 6 6 2" xfId="21017" xr:uid="{00000000-0005-0000-0000-000060510000}"/>
    <cellStyle name="20% - Accent1 3 2 4 2 6 6 2 2" xfId="21018" xr:uid="{00000000-0005-0000-0000-000061510000}"/>
    <cellStyle name="20% - Accent1 3 2 4 2 6 6 3" xfId="21019" xr:uid="{00000000-0005-0000-0000-000062510000}"/>
    <cellStyle name="20% - Accent1 3 2 4 2 6 7" xfId="21020" xr:uid="{00000000-0005-0000-0000-000063510000}"/>
    <cellStyle name="20% - Accent1 3 2 4 2 6 7 2" xfId="21021" xr:uid="{00000000-0005-0000-0000-000064510000}"/>
    <cellStyle name="20% - Accent1 3 2 4 2 6 8" xfId="21022" xr:uid="{00000000-0005-0000-0000-000065510000}"/>
    <cellStyle name="20% - Accent1 3 2 4 2 6 8 2" xfId="21023" xr:uid="{00000000-0005-0000-0000-000066510000}"/>
    <cellStyle name="20% - Accent1 3 2 4 2 6 9" xfId="21024" xr:uid="{00000000-0005-0000-0000-000067510000}"/>
    <cellStyle name="20% - Accent1 3 2 4 2 7" xfId="21025" xr:uid="{00000000-0005-0000-0000-000068510000}"/>
    <cellStyle name="20% - Accent1 3 2 4 2 7 2" xfId="21026" xr:uid="{00000000-0005-0000-0000-000069510000}"/>
    <cellStyle name="20% - Accent1 3 2 4 2 7 2 2" xfId="21027" xr:uid="{00000000-0005-0000-0000-00006A510000}"/>
    <cellStyle name="20% - Accent1 3 2 4 2 7 2 2 2" xfId="21028" xr:uid="{00000000-0005-0000-0000-00006B510000}"/>
    <cellStyle name="20% - Accent1 3 2 4 2 7 2 2 2 2" xfId="21029" xr:uid="{00000000-0005-0000-0000-00006C510000}"/>
    <cellStyle name="20% - Accent1 3 2 4 2 7 2 2 3" xfId="21030" xr:uid="{00000000-0005-0000-0000-00006D510000}"/>
    <cellStyle name="20% - Accent1 3 2 4 2 7 2 3" xfId="21031" xr:uid="{00000000-0005-0000-0000-00006E510000}"/>
    <cellStyle name="20% - Accent1 3 2 4 2 7 2 3 2" xfId="21032" xr:uid="{00000000-0005-0000-0000-00006F510000}"/>
    <cellStyle name="20% - Accent1 3 2 4 2 7 2 4" xfId="21033" xr:uid="{00000000-0005-0000-0000-000070510000}"/>
    <cellStyle name="20% - Accent1 3 2 4 2 7 3" xfId="21034" xr:uid="{00000000-0005-0000-0000-000071510000}"/>
    <cellStyle name="20% - Accent1 3 2 4 2 7 3 2" xfId="21035" xr:uid="{00000000-0005-0000-0000-000072510000}"/>
    <cellStyle name="20% - Accent1 3 2 4 2 7 3 2 2" xfId="21036" xr:uid="{00000000-0005-0000-0000-000073510000}"/>
    <cellStyle name="20% - Accent1 3 2 4 2 7 3 2 2 2" xfId="21037" xr:uid="{00000000-0005-0000-0000-000074510000}"/>
    <cellStyle name="20% - Accent1 3 2 4 2 7 3 2 3" xfId="21038" xr:uid="{00000000-0005-0000-0000-000075510000}"/>
    <cellStyle name="20% - Accent1 3 2 4 2 7 3 3" xfId="21039" xr:uid="{00000000-0005-0000-0000-000076510000}"/>
    <cellStyle name="20% - Accent1 3 2 4 2 7 3 3 2" xfId="21040" xr:uid="{00000000-0005-0000-0000-000077510000}"/>
    <cellStyle name="20% - Accent1 3 2 4 2 7 3 4" xfId="21041" xr:uid="{00000000-0005-0000-0000-000078510000}"/>
    <cellStyle name="20% - Accent1 3 2 4 2 7 4" xfId="21042" xr:uid="{00000000-0005-0000-0000-000079510000}"/>
    <cellStyle name="20% - Accent1 3 2 4 2 7 4 2" xfId="21043" xr:uid="{00000000-0005-0000-0000-00007A510000}"/>
    <cellStyle name="20% - Accent1 3 2 4 2 7 4 2 2" xfId="21044" xr:uid="{00000000-0005-0000-0000-00007B510000}"/>
    <cellStyle name="20% - Accent1 3 2 4 2 7 4 2 2 2" xfId="21045" xr:uid="{00000000-0005-0000-0000-00007C510000}"/>
    <cellStyle name="20% - Accent1 3 2 4 2 7 4 2 3" xfId="21046" xr:uid="{00000000-0005-0000-0000-00007D510000}"/>
    <cellStyle name="20% - Accent1 3 2 4 2 7 4 3" xfId="21047" xr:uid="{00000000-0005-0000-0000-00007E510000}"/>
    <cellStyle name="20% - Accent1 3 2 4 2 7 4 3 2" xfId="21048" xr:uid="{00000000-0005-0000-0000-00007F510000}"/>
    <cellStyle name="20% - Accent1 3 2 4 2 7 4 4" xfId="21049" xr:uid="{00000000-0005-0000-0000-000080510000}"/>
    <cellStyle name="20% - Accent1 3 2 4 2 7 5" xfId="21050" xr:uid="{00000000-0005-0000-0000-000081510000}"/>
    <cellStyle name="20% - Accent1 3 2 4 2 7 5 2" xfId="21051" xr:uid="{00000000-0005-0000-0000-000082510000}"/>
    <cellStyle name="20% - Accent1 3 2 4 2 7 5 2 2" xfId="21052" xr:uid="{00000000-0005-0000-0000-000083510000}"/>
    <cellStyle name="20% - Accent1 3 2 4 2 7 5 3" xfId="21053" xr:uid="{00000000-0005-0000-0000-000084510000}"/>
    <cellStyle name="20% - Accent1 3 2 4 2 7 6" xfId="21054" xr:uid="{00000000-0005-0000-0000-000085510000}"/>
    <cellStyle name="20% - Accent1 3 2 4 2 7 6 2" xfId="21055" xr:uid="{00000000-0005-0000-0000-000086510000}"/>
    <cellStyle name="20% - Accent1 3 2 4 2 7 6 2 2" xfId="21056" xr:uid="{00000000-0005-0000-0000-000087510000}"/>
    <cellStyle name="20% - Accent1 3 2 4 2 7 6 3" xfId="21057" xr:uid="{00000000-0005-0000-0000-000088510000}"/>
    <cellStyle name="20% - Accent1 3 2 4 2 7 7" xfId="21058" xr:uid="{00000000-0005-0000-0000-000089510000}"/>
    <cellStyle name="20% - Accent1 3 2 4 2 7 7 2" xfId="21059" xr:uid="{00000000-0005-0000-0000-00008A510000}"/>
    <cellStyle name="20% - Accent1 3 2 4 2 7 8" xfId="21060" xr:uid="{00000000-0005-0000-0000-00008B510000}"/>
    <cellStyle name="20% - Accent1 3 2 4 2 7 8 2" xfId="21061" xr:uid="{00000000-0005-0000-0000-00008C510000}"/>
    <cellStyle name="20% - Accent1 3 2 4 2 7 9" xfId="21062" xr:uid="{00000000-0005-0000-0000-00008D510000}"/>
    <cellStyle name="20% - Accent1 3 2 4 2 8" xfId="21063" xr:uid="{00000000-0005-0000-0000-00008E510000}"/>
    <cellStyle name="20% - Accent1 3 2 4 2 8 2" xfId="21064" xr:uid="{00000000-0005-0000-0000-00008F510000}"/>
    <cellStyle name="20% - Accent1 3 2 4 2 8 2 2" xfId="21065" xr:uid="{00000000-0005-0000-0000-000090510000}"/>
    <cellStyle name="20% - Accent1 3 2 4 2 8 2 2 2" xfId="21066" xr:uid="{00000000-0005-0000-0000-000091510000}"/>
    <cellStyle name="20% - Accent1 3 2 4 2 8 2 3" xfId="21067" xr:uid="{00000000-0005-0000-0000-000092510000}"/>
    <cellStyle name="20% - Accent1 3 2 4 2 8 3" xfId="21068" xr:uid="{00000000-0005-0000-0000-000093510000}"/>
    <cellStyle name="20% - Accent1 3 2 4 2 8 3 2" xfId="21069" xr:uid="{00000000-0005-0000-0000-000094510000}"/>
    <cellStyle name="20% - Accent1 3 2 4 2 8 4" xfId="21070" xr:uid="{00000000-0005-0000-0000-000095510000}"/>
    <cellStyle name="20% - Accent1 3 2 4 2 9" xfId="21071" xr:uid="{00000000-0005-0000-0000-000096510000}"/>
    <cellStyle name="20% - Accent1 3 2 4 2 9 2" xfId="21072" xr:uid="{00000000-0005-0000-0000-000097510000}"/>
    <cellStyle name="20% - Accent1 3 2 4 2 9 2 2" xfId="21073" xr:uid="{00000000-0005-0000-0000-000098510000}"/>
    <cellStyle name="20% - Accent1 3 2 4 2 9 2 2 2" xfId="21074" xr:uid="{00000000-0005-0000-0000-000099510000}"/>
    <cellStyle name="20% - Accent1 3 2 4 2 9 2 3" xfId="21075" xr:uid="{00000000-0005-0000-0000-00009A510000}"/>
    <cellStyle name="20% - Accent1 3 2 4 2 9 3" xfId="21076" xr:uid="{00000000-0005-0000-0000-00009B510000}"/>
    <cellStyle name="20% - Accent1 3 2 4 2 9 3 2" xfId="21077" xr:uid="{00000000-0005-0000-0000-00009C510000}"/>
    <cellStyle name="20% - Accent1 3 2 4 2 9 4" xfId="21078" xr:uid="{00000000-0005-0000-0000-00009D510000}"/>
    <cellStyle name="20% - Accent1 3 2 4 3" xfId="21079" xr:uid="{00000000-0005-0000-0000-00009E510000}"/>
    <cellStyle name="20% - Accent1 3 2 4 3 10" xfId="21080" xr:uid="{00000000-0005-0000-0000-00009F510000}"/>
    <cellStyle name="20% - Accent1 3 2 4 3 10 2" xfId="21081" xr:uid="{00000000-0005-0000-0000-0000A0510000}"/>
    <cellStyle name="20% - Accent1 3 2 4 3 10 2 2" xfId="21082" xr:uid="{00000000-0005-0000-0000-0000A1510000}"/>
    <cellStyle name="20% - Accent1 3 2 4 3 10 3" xfId="21083" xr:uid="{00000000-0005-0000-0000-0000A2510000}"/>
    <cellStyle name="20% - Accent1 3 2 4 3 11" xfId="21084" xr:uid="{00000000-0005-0000-0000-0000A3510000}"/>
    <cellStyle name="20% - Accent1 3 2 4 3 11 2" xfId="21085" xr:uid="{00000000-0005-0000-0000-0000A4510000}"/>
    <cellStyle name="20% - Accent1 3 2 4 3 11 2 2" xfId="21086" xr:uid="{00000000-0005-0000-0000-0000A5510000}"/>
    <cellStyle name="20% - Accent1 3 2 4 3 11 3" xfId="21087" xr:uid="{00000000-0005-0000-0000-0000A6510000}"/>
    <cellStyle name="20% - Accent1 3 2 4 3 12" xfId="21088" xr:uid="{00000000-0005-0000-0000-0000A7510000}"/>
    <cellStyle name="20% - Accent1 3 2 4 3 12 2" xfId="21089" xr:uid="{00000000-0005-0000-0000-0000A8510000}"/>
    <cellStyle name="20% - Accent1 3 2 4 3 13" xfId="21090" xr:uid="{00000000-0005-0000-0000-0000A9510000}"/>
    <cellStyle name="20% - Accent1 3 2 4 3 13 2" xfId="21091" xr:uid="{00000000-0005-0000-0000-0000AA510000}"/>
    <cellStyle name="20% - Accent1 3 2 4 3 14" xfId="21092" xr:uid="{00000000-0005-0000-0000-0000AB510000}"/>
    <cellStyle name="20% - Accent1 3 2 4 3 2" xfId="21093" xr:uid="{00000000-0005-0000-0000-0000AC510000}"/>
    <cellStyle name="20% - Accent1 3 2 4 3 2 10" xfId="21094" xr:uid="{00000000-0005-0000-0000-0000AD510000}"/>
    <cellStyle name="20% - Accent1 3 2 4 3 2 10 2" xfId="21095" xr:uid="{00000000-0005-0000-0000-0000AE510000}"/>
    <cellStyle name="20% - Accent1 3 2 4 3 2 11" xfId="21096" xr:uid="{00000000-0005-0000-0000-0000AF510000}"/>
    <cellStyle name="20% - Accent1 3 2 4 3 2 2" xfId="21097" xr:uid="{00000000-0005-0000-0000-0000B0510000}"/>
    <cellStyle name="20% - Accent1 3 2 4 3 2 2 2" xfId="21098" xr:uid="{00000000-0005-0000-0000-0000B1510000}"/>
    <cellStyle name="20% - Accent1 3 2 4 3 2 2 2 2" xfId="21099" xr:uid="{00000000-0005-0000-0000-0000B2510000}"/>
    <cellStyle name="20% - Accent1 3 2 4 3 2 2 2 2 2" xfId="21100" xr:uid="{00000000-0005-0000-0000-0000B3510000}"/>
    <cellStyle name="20% - Accent1 3 2 4 3 2 2 2 2 2 2" xfId="21101" xr:uid="{00000000-0005-0000-0000-0000B4510000}"/>
    <cellStyle name="20% - Accent1 3 2 4 3 2 2 2 2 3" xfId="21102" xr:uid="{00000000-0005-0000-0000-0000B5510000}"/>
    <cellStyle name="20% - Accent1 3 2 4 3 2 2 2 3" xfId="21103" xr:uid="{00000000-0005-0000-0000-0000B6510000}"/>
    <cellStyle name="20% - Accent1 3 2 4 3 2 2 2 3 2" xfId="21104" xr:uid="{00000000-0005-0000-0000-0000B7510000}"/>
    <cellStyle name="20% - Accent1 3 2 4 3 2 2 2 4" xfId="21105" xr:uid="{00000000-0005-0000-0000-0000B8510000}"/>
    <cellStyle name="20% - Accent1 3 2 4 3 2 2 3" xfId="21106" xr:uid="{00000000-0005-0000-0000-0000B9510000}"/>
    <cellStyle name="20% - Accent1 3 2 4 3 2 2 3 2" xfId="21107" xr:uid="{00000000-0005-0000-0000-0000BA510000}"/>
    <cellStyle name="20% - Accent1 3 2 4 3 2 2 3 2 2" xfId="21108" xr:uid="{00000000-0005-0000-0000-0000BB510000}"/>
    <cellStyle name="20% - Accent1 3 2 4 3 2 2 3 2 2 2" xfId="21109" xr:uid="{00000000-0005-0000-0000-0000BC510000}"/>
    <cellStyle name="20% - Accent1 3 2 4 3 2 2 3 2 3" xfId="21110" xr:uid="{00000000-0005-0000-0000-0000BD510000}"/>
    <cellStyle name="20% - Accent1 3 2 4 3 2 2 3 3" xfId="21111" xr:uid="{00000000-0005-0000-0000-0000BE510000}"/>
    <cellStyle name="20% - Accent1 3 2 4 3 2 2 3 3 2" xfId="21112" xr:uid="{00000000-0005-0000-0000-0000BF510000}"/>
    <cellStyle name="20% - Accent1 3 2 4 3 2 2 3 4" xfId="21113" xr:uid="{00000000-0005-0000-0000-0000C0510000}"/>
    <cellStyle name="20% - Accent1 3 2 4 3 2 2 4" xfId="21114" xr:uid="{00000000-0005-0000-0000-0000C1510000}"/>
    <cellStyle name="20% - Accent1 3 2 4 3 2 2 4 2" xfId="21115" xr:uid="{00000000-0005-0000-0000-0000C2510000}"/>
    <cellStyle name="20% - Accent1 3 2 4 3 2 2 4 2 2" xfId="21116" xr:uid="{00000000-0005-0000-0000-0000C3510000}"/>
    <cellStyle name="20% - Accent1 3 2 4 3 2 2 4 2 2 2" xfId="21117" xr:uid="{00000000-0005-0000-0000-0000C4510000}"/>
    <cellStyle name="20% - Accent1 3 2 4 3 2 2 4 2 3" xfId="21118" xr:uid="{00000000-0005-0000-0000-0000C5510000}"/>
    <cellStyle name="20% - Accent1 3 2 4 3 2 2 4 3" xfId="21119" xr:uid="{00000000-0005-0000-0000-0000C6510000}"/>
    <cellStyle name="20% - Accent1 3 2 4 3 2 2 4 3 2" xfId="21120" xr:uid="{00000000-0005-0000-0000-0000C7510000}"/>
    <cellStyle name="20% - Accent1 3 2 4 3 2 2 4 4" xfId="21121" xr:uid="{00000000-0005-0000-0000-0000C8510000}"/>
    <cellStyle name="20% - Accent1 3 2 4 3 2 2 5" xfId="21122" xr:uid="{00000000-0005-0000-0000-0000C9510000}"/>
    <cellStyle name="20% - Accent1 3 2 4 3 2 2 5 2" xfId="21123" xr:uid="{00000000-0005-0000-0000-0000CA510000}"/>
    <cellStyle name="20% - Accent1 3 2 4 3 2 2 5 2 2" xfId="21124" xr:uid="{00000000-0005-0000-0000-0000CB510000}"/>
    <cellStyle name="20% - Accent1 3 2 4 3 2 2 5 3" xfId="21125" xr:uid="{00000000-0005-0000-0000-0000CC510000}"/>
    <cellStyle name="20% - Accent1 3 2 4 3 2 2 6" xfId="21126" xr:uid="{00000000-0005-0000-0000-0000CD510000}"/>
    <cellStyle name="20% - Accent1 3 2 4 3 2 2 6 2" xfId="21127" xr:uid="{00000000-0005-0000-0000-0000CE510000}"/>
    <cellStyle name="20% - Accent1 3 2 4 3 2 2 6 2 2" xfId="21128" xr:uid="{00000000-0005-0000-0000-0000CF510000}"/>
    <cellStyle name="20% - Accent1 3 2 4 3 2 2 6 3" xfId="21129" xr:uid="{00000000-0005-0000-0000-0000D0510000}"/>
    <cellStyle name="20% - Accent1 3 2 4 3 2 2 7" xfId="21130" xr:uid="{00000000-0005-0000-0000-0000D1510000}"/>
    <cellStyle name="20% - Accent1 3 2 4 3 2 2 7 2" xfId="21131" xr:uid="{00000000-0005-0000-0000-0000D2510000}"/>
    <cellStyle name="20% - Accent1 3 2 4 3 2 2 8" xfId="21132" xr:uid="{00000000-0005-0000-0000-0000D3510000}"/>
    <cellStyle name="20% - Accent1 3 2 4 3 2 2 8 2" xfId="21133" xr:uid="{00000000-0005-0000-0000-0000D4510000}"/>
    <cellStyle name="20% - Accent1 3 2 4 3 2 2 9" xfId="21134" xr:uid="{00000000-0005-0000-0000-0000D5510000}"/>
    <cellStyle name="20% - Accent1 3 2 4 3 2 3" xfId="21135" xr:uid="{00000000-0005-0000-0000-0000D6510000}"/>
    <cellStyle name="20% - Accent1 3 2 4 3 2 3 2" xfId="21136" xr:uid="{00000000-0005-0000-0000-0000D7510000}"/>
    <cellStyle name="20% - Accent1 3 2 4 3 2 3 2 2" xfId="21137" xr:uid="{00000000-0005-0000-0000-0000D8510000}"/>
    <cellStyle name="20% - Accent1 3 2 4 3 2 3 2 2 2" xfId="21138" xr:uid="{00000000-0005-0000-0000-0000D9510000}"/>
    <cellStyle name="20% - Accent1 3 2 4 3 2 3 2 2 2 2" xfId="21139" xr:uid="{00000000-0005-0000-0000-0000DA510000}"/>
    <cellStyle name="20% - Accent1 3 2 4 3 2 3 2 2 3" xfId="21140" xr:uid="{00000000-0005-0000-0000-0000DB510000}"/>
    <cellStyle name="20% - Accent1 3 2 4 3 2 3 2 3" xfId="21141" xr:uid="{00000000-0005-0000-0000-0000DC510000}"/>
    <cellStyle name="20% - Accent1 3 2 4 3 2 3 2 3 2" xfId="21142" xr:uid="{00000000-0005-0000-0000-0000DD510000}"/>
    <cellStyle name="20% - Accent1 3 2 4 3 2 3 2 4" xfId="21143" xr:uid="{00000000-0005-0000-0000-0000DE510000}"/>
    <cellStyle name="20% - Accent1 3 2 4 3 2 3 3" xfId="21144" xr:uid="{00000000-0005-0000-0000-0000DF510000}"/>
    <cellStyle name="20% - Accent1 3 2 4 3 2 3 3 2" xfId="21145" xr:uid="{00000000-0005-0000-0000-0000E0510000}"/>
    <cellStyle name="20% - Accent1 3 2 4 3 2 3 3 2 2" xfId="21146" xr:uid="{00000000-0005-0000-0000-0000E1510000}"/>
    <cellStyle name="20% - Accent1 3 2 4 3 2 3 3 2 2 2" xfId="21147" xr:uid="{00000000-0005-0000-0000-0000E2510000}"/>
    <cellStyle name="20% - Accent1 3 2 4 3 2 3 3 2 3" xfId="21148" xr:uid="{00000000-0005-0000-0000-0000E3510000}"/>
    <cellStyle name="20% - Accent1 3 2 4 3 2 3 3 3" xfId="21149" xr:uid="{00000000-0005-0000-0000-0000E4510000}"/>
    <cellStyle name="20% - Accent1 3 2 4 3 2 3 3 3 2" xfId="21150" xr:uid="{00000000-0005-0000-0000-0000E5510000}"/>
    <cellStyle name="20% - Accent1 3 2 4 3 2 3 3 4" xfId="21151" xr:uid="{00000000-0005-0000-0000-0000E6510000}"/>
    <cellStyle name="20% - Accent1 3 2 4 3 2 3 4" xfId="21152" xr:uid="{00000000-0005-0000-0000-0000E7510000}"/>
    <cellStyle name="20% - Accent1 3 2 4 3 2 3 4 2" xfId="21153" xr:uid="{00000000-0005-0000-0000-0000E8510000}"/>
    <cellStyle name="20% - Accent1 3 2 4 3 2 3 4 2 2" xfId="21154" xr:uid="{00000000-0005-0000-0000-0000E9510000}"/>
    <cellStyle name="20% - Accent1 3 2 4 3 2 3 4 2 2 2" xfId="21155" xr:uid="{00000000-0005-0000-0000-0000EA510000}"/>
    <cellStyle name="20% - Accent1 3 2 4 3 2 3 4 2 3" xfId="21156" xr:uid="{00000000-0005-0000-0000-0000EB510000}"/>
    <cellStyle name="20% - Accent1 3 2 4 3 2 3 4 3" xfId="21157" xr:uid="{00000000-0005-0000-0000-0000EC510000}"/>
    <cellStyle name="20% - Accent1 3 2 4 3 2 3 4 3 2" xfId="21158" xr:uid="{00000000-0005-0000-0000-0000ED510000}"/>
    <cellStyle name="20% - Accent1 3 2 4 3 2 3 4 4" xfId="21159" xr:uid="{00000000-0005-0000-0000-0000EE510000}"/>
    <cellStyle name="20% - Accent1 3 2 4 3 2 3 5" xfId="21160" xr:uid="{00000000-0005-0000-0000-0000EF510000}"/>
    <cellStyle name="20% - Accent1 3 2 4 3 2 3 5 2" xfId="21161" xr:uid="{00000000-0005-0000-0000-0000F0510000}"/>
    <cellStyle name="20% - Accent1 3 2 4 3 2 3 5 2 2" xfId="21162" xr:uid="{00000000-0005-0000-0000-0000F1510000}"/>
    <cellStyle name="20% - Accent1 3 2 4 3 2 3 5 3" xfId="21163" xr:uid="{00000000-0005-0000-0000-0000F2510000}"/>
    <cellStyle name="20% - Accent1 3 2 4 3 2 3 6" xfId="21164" xr:uid="{00000000-0005-0000-0000-0000F3510000}"/>
    <cellStyle name="20% - Accent1 3 2 4 3 2 3 6 2" xfId="21165" xr:uid="{00000000-0005-0000-0000-0000F4510000}"/>
    <cellStyle name="20% - Accent1 3 2 4 3 2 3 6 2 2" xfId="21166" xr:uid="{00000000-0005-0000-0000-0000F5510000}"/>
    <cellStyle name="20% - Accent1 3 2 4 3 2 3 6 3" xfId="21167" xr:uid="{00000000-0005-0000-0000-0000F6510000}"/>
    <cellStyle name="20% - Accent1 3 2 4 3 2 3 7" xfId="21168" xr:uid="{00000000-0005-0000-0000-0000F7510000}"/>
    <cellStyle name="20% - Accent1 3 2 4 3 2 3 7 2" xfId="21169" xr:uid="{00000000-0005-0000-0000-0000F8510000}"/>
    <cellStyle name="20% - Accent1 3 2 4 3 2 3 8" xfId="21170" xr:uid="{00000000-0005-0000-0000-0000F9510000}"/>
    <cellStyle name="20% - Accent1 3 2 4 3 2 3 8 2" xfId="21171" xr:uid="{00000000-0005-0000-0000-0000FA510000}"/>
    <cellStyle name="20% - Accent1 3 2 4 3 2 3 9" xfId="21172" xr:uid="{00000000-0005-0000-0000-0000FB510000}"/>
    <cellStyle name="20% - Accent1 3 2 4 3 2 4" xfId="21173" xr:uid="{00000000-0005-0000-0000-0000FC510000}"/>
    <cellStyle name="20% - Accent1 3 2 4 3 2 4 2" xfId="21174" xr:uid="{00000000-0005-0000-0000-0000FD510000}"/>
    <cellStyle name="20% - Accent1 3 2 4 3 2 4 2 2" xfId="21175" xr:uid="{00000000-0005-0000-0000-0000FE510000}"/>
    <cellStyle name="20% - Accent1 3 2 4 3 2 4 2 2 2" xfId="21176" xr:uid="{00000000-0005-0000-0000-0000FF510000}"/>
    <cellStyle name="20% - Accent1 3 2 4 3 2 4 2 3" xfId="21177" xr:uid="{00000000-0005-0000-0000-000000520000}"/>
    <cellStyle name="20% - Accent1 3 2 4 3 2 4 3" xfId="21178" xr:uid="{00000000-0005-0000-0000-000001520000}"/>
    <cellStyle name="20% - Accent1 3 2 4 3 2 4 3 2" xfId="21179" xr:uid="{00000000-0005-0000-0000-000002520000}"/>
    <cellStyle name="20% - Accent1 3 2 4 3 2 4 4" xfId="21180" xr:uid="{00000000-0005-0000-0000-000003520000}"/>
    <cellStyle name="20% - Accent1 3 2 4 3 2 5" xfId="21181" xr:uid="{00000000-0005-0000-0000-000004520000}"/>
    <cellStyle name="20% - Accent1 3 2 4 3 2 5 2" xfId="21182" xr:uid="{00000000-0005-0000-0000-000005520000}"/>
    <cellStyle name="20% - Accent1 3 2 4 3 2 5 2 2" xfId="21183" xr:uid="{00000000-0005-0000-0000-000006520000}"/>
    <cellStyle name="20% - Accent1 3 2 4 3 2 5 2 2 2" xfId="21184" xr:uid="{00000000-0005-0000-0000-000007520000}"/>
    <cellStyle name="20% - Accent1 3 2 4 3 2 5 2 3" xfId="21185" xr:uid="{00000000-0005-0000-0000-000008520000}"/>
    <cellStyle name="20% - Accent1 3 2 4 3 2 5 3" xfId="21186" xr:uid="{00000000-0005-0000-0000-000009520000}"/>
    <cellStyle name="20% - Accent1 3 2 4 3 2 5 3 2" xfId="21187" xr:uid="{00000000-0005-0000-0000-00000A520000}"/>
    <cellStyle name="20% - Accent1 3 2 4 3 2 5 4" xfId="21188" xr:uid="{00000000-0005-0000-0000-00000B520000}"/>
    <cellStyle name="20% - Accent1 3 2 4 3 2 6" xfId="21189" xr:uid="{00000000-0005-0000-0000-00000C520000}"/>
    <cellStyle name="20% - Accent1 3 2 4 3 2 6 2" xfId="21190" xr:uid="{00000000-0005-0000-0000-00000D520000}"/>
    <cellStyle name="20% - Accent1 3 2 4 3 2 6 2 2" xfId="21191" xr:uid="{00000000-0005-0000-0000-00000E520000}"/>
    <cellStyle name="20% - Accent1 3 2 4 3 2 6 2 2 2" xfId="21192" xr:uid="{00000000-0005-0000-0000-00000F520000}"/>
    <cellStyle name="20% - Accent1 3 2 4 3 2 6 2 3" xfId="21193" xr:uid="{00000000-0005-0000-0000-000010520000}"/>
    <cellStyle name="20% - Accent1 3 2 4 3 2 6 3" xfId="21194" xr:uid="{00000000-0005-0000-0000-000011520000}"/>
    <cellStyle name="20% - Accent1 3 2 4 3 2 6 3 2" xfId="21195" xr:uid="{00000000-0005-0000-0000-000012520000}"/>
    <cellStyle name="20% - Accent1 3 2 4 3 2 6 4" xfId="21196" xr:uid="{00000000-0005-0000-0000-000013520000}"/>
    <cellStyle name="20% - Accent1 3 2 4 3 2 7" xfId="21197" xr:uid="{00000000-0005-0000-0000-000014520000}"/>
    <cellStyle name="20% - Accent1 3 2 4 3 2 7 2" xfId="21198" xr:uid="{00000000-0005-0000-0000-000015520000}"/>
    <cellStyle name="20% - Accent1 3 2 4 3 2 7 2 2" xfId="21199" xr:uid="{00000000-0005-0000-0000-000016520000}"/>
    <cellStyle name="20% - Accent1 3 2 4 3 2 7 3" xfId="21200" xr:uid="{00000000-0005-0000-0000-000017520000}"/>
    <cellStyle name="20% - Accent1 3 2 4 3 2 8" xfId="21201" xr:uid="{00000000-0005-0000-0000-000018520000}"/>
    <cellStyle name="20% - Accent1 3 2 4 3 2 8 2" xfId="21202" xr:uid="{00000000-0005-0000-0000-000019520000}"/>
    <cellStyle name="20% - Accent1 3 2 4 3 2 8 2 2" xfId="21203" xr:uid="{00000000-0005-0000-0000-00001A520000}"/>
    <cellStyle name="20% - Accent1 3 2 4 3 2 8 3" xfId="21204" xr:uid="{00000000-0005-0000-0000-00001B520000}"/>
    <cellStyle name="20% - Accent1 3 2 4 3 2 9" xfId="21205" xr:uid="{00000000-0005-0000-0000-00001C520000}"/>
    <cellStyle name="20% - Accent1 3 2 4 3 2 9 2" xfId="21206" xr:uid="{00000000-0005-0000-0000-00001D520000}"/>
    <cellStyle name="20% - Accent1 3 2 4 3 3" xfId="21207" xr:uid="{00000000-0005-0000-0000-00001E520000}"/>
    <cellStyle name="20% - Accent1 3 2 4 3 3 10" xfId="21208" xr:uid="{00000000-0005-0000-0000-00001F520000}"/>
    <cellStyle name="20% - Accent1 3 2 4 3 3 10 2" xfId="21209" xr:uid="{00000000-0005-0000-0000-000020520000}"/>
    <cellStyle name="20% - Accent1 3 2 4 3 3 11" xfId="21210" xr:uid="{00000000-0005-0000-0000-000021520000}"/>
    <cellStyle name="20% - Accent1 3 2 4 3 3 2" xfId="21211" xr:uid="{00000000-0005-0000-0000-000022520000}"/>
    <cellStyle name="20% - Accent1 3 2 4 3 3 2 2" xfId="21212" xr:uid="{00000000-0005-0000-0000-000023520000}"/>
    <cellStyle name="20% - Accent1 3 2 4 3 3 2 2 2" xfId="21213" xr:uid="{00000000-0005-0000-0000-000024520000}"/>
    <cellStyle name="20% - Accent1 3 2 4 3 3 2 2 2 2" xfId="21214" xr:uid="{00000000-0005-0000-0000-000025520000}"/>
    <cellStyle name="20% - Accent1 3 2 4 3 3 2 2 2 2 2" xfId="21215" xr:uid="{00000000-0005-0000-0000-000026520000}"/>
    <cellStyle name="20% - Accent1 3 2 4 3 3 2 2 2 3" xfId="21216" xr:uid="{00000000-0005-0000-0000-000027520000}"/>
    <cellStyle name="20% - Accent1 3 2 4 3 3 2 2 3" xfId="21217" xr:uid="{00000000-0005-0000-0000-000028520000}"/>
    <cellStyle name="20% - Accent1 3 2 4 3 3 2 2 3 2" xfId="21218" xr:uid="{00000000-0005-0000-0000-000029520000}"/>
    <cellStyle name="20% - Accent1 3 2 4 3 3 2 2 4" xfId="21219" xr:uid="{00000000-0005-0000-0000-00002A520000}"/>
    <cellStyle name="20% - Accent1 3 2 4 3 3 2 3" xfId="21220" xr:uid="{00000000-0005-0000-0000-00002B520000}"/>
    <cellStyle name="20% - Accent1 3 2 4 3 3 2 3 2" xfId="21221" xr:uid="{00000000-0005-0000-0000-00002C520000}"/>
    <cellStyle name="20% - Accent1 3 2 4 3 3 2 3 2 2" xfId="21222" xr:uid="{00000000-0005-0000-0000-00002D520000}"/>
    <cellStyle name="20% - Accent1 3 2 4 3 3 2 3 2 2 2" xfId="21223" xr:uid="{00000000-0005-0000-0000-00002E520000}"/>
    <cellStyle name="20% - Accent1 3 2 4 3 3 2 3 2 3" xfId="21224" xr:uid="{00000000-0005-0000-0000-00002F520000}"/>
    <cellStyle name="20% - Accent1 3 2 4 3 3 2 3 3" xfId="21225" xr:uid="{00000000-0005-0000-0000-000030520000}"/>
    <cellStyle name="20% - Accent1 3 2 4 3 3 2 3 3 2" xfId="21226" xr:uid="{00000000-0005-0000-0000-000031520000}"/>
    <cellStyle name="20% - Accent1 3 2 4 3 3 2 3 4" xfId="21227" xr:uid="{00000000-0005-0000-0000-000032520000}"/>
    <cellStyle name="20% - Accent1 3 2 4 3 3 2 4" xfId="21228" xr:uid="{00000000-0005-0000-0000-000033520000}"/>
    <cellStyle name="20% - Accent1 3 2 4 3 3 2 4 2" xfId="21229" xr:uid="{00000000-0005-0000-0000-000034520000}"/>
    <cellStyle name="20% - Accent1 3 2 4 3 3 2 4 2 2" xfId="21230" xr:uid="{00000000-0005-0000-0000-000035520000}"/>
    <cellStyle name="20% - Accent1 3 2 4 3 3 2 4 2 2 2" xfId="21231" xr:uid="{00000000-0005-0000-0000-000036520000}"/>
    <cellStyle name="20% - Accent1 3 2 4 3 3 2 4 2 3" xfId="21232" xr:uid="{00000000-0005-0000-0000-000037520000}"/>
    <cellStyle name="20% - Accent1 3 2 4 3 3 2 4 3" xfId="21233" xr:uid="{00000000-0005-0000-0000-000038520000}"/>
    <cellStyle name="20% - Accent1 3 2 4 3 3 2 4 3 2" xfId="21234" xr:uid="{00000000-0005-0000-0000-000039520000}"/>
    <cellStyle name="20% - Accent1 3 2 4 3 3 2 4 4" xfId="21235" xr:uid="{00000000-0005-0000-0000-00003A520000}"/>
    <cellStyle name="20% - Accent1 3 2 4 3 3 2 5" xfId="21236" xr:uid="{00000000-0005-0000-0000-00003B520000}"/>
    <cellStyle name="20% - Accent1 3 2 4 3 3 2 5 2" xfId="21237" xr:uid="{00000000-0005-0000-0000-00003C520000}"/>
    <cellStyle name="20% - Accent1 3 2 4 3 3 2 5 2 2" xfId="21238" xr:uid="{00000000-0005-0000-0000-00003D520000}"/>
    <cellStyle name="20% - Accent1 3 2 4 3 3 2 5 3" xfId="21239" xr:uid="{00000000-0005-0000-0000-00003E520000}"/>
    <cellStyle name="20% - Accent1 3 2 4 3 3 2 6" xfId="21240" xr:uid="{00000000-0005-0000-0000-00003F520000}"/>
    <cellStyle name="20% - Accent1 3 2 4 3 3 2 6 2" xfId="21241" xr:uid="{00000000-0005-0000-0000-000040520000}"/>
    <cellStyle name="20% - Accent1 3 2 4 3 3 2 6 2 2" xfId="21242" xr:uid="{00000000-0005-0000-0000-000041520000}"/>
    <cellStyle name="20% - Accent1 3 2 4 3 3 2 6 3" xfId="21243" xr:uid="{00000000-0005-0000-0000-000042520000}"/>
    <cellStyle name="20% - Accent1 3 2 4 3 3 2 7" xfId="21244" xr:uid="{00000000-0005-0000-0000-000043520000}"/>
    <cellStyle name="20% - Accent1 3 2 4 3 3 2 7 2" xfId="21245" xr:uid="{00000000-0005-0000-0000-000044520000}"/>
    <cellStyle name="20% - Accent1 3 2 4 3 3 2 8" xfId="21246" xr:uid="{00000000-0005-0000-0000-000045520000}"/>
    <cellStyle name="20% - Accent1 3 2 4 3 3 2 8 2" xfId="21247" xr:uid="{00000000-0005-0000-0000-000046520000}"/>
    <cellStyle name="20% - Accent1 3 2 4 3 3 2 9" xfId="21248" xr:uid="{00000000-0005-0000-0000-000047520000}"/>
    <cellStyle name="20% - Accent1 3 2 4 3 3 3" xfId="21249" xr:uid="{00000000-0005-0000-0000-000048520000}"/>
    <cellStyle name="20% - Accent1 3 2 4 3 3 3 2" xfId="21250" xr:uid="{00000000-0005-0000-0000-000049520000}"/>
    <cellStyle name="20% - Accent1 3 2 4 3 3 3 2 2" xfId="21251" xr:uid="{00000000-0005-0000-0000-00004A520000}"/>
    <cellStyle name="20% - Accent1 3 2 4 3 3 3 2 2 2" xfId="21252" xr:uid="{00000000-0005-0000-0000-00004B520000}"/>
    <cellStyle name="20% - Accent1 3 2 4 3 3 3 2 2 2 2" xfId="21253" xr:uid="{00000000-0005-0000-0000-00004C520000}"/>
    <cellStyle name="20% - Accent1 3 2 4 3 3 3 2 2 3" xfId="21254" xr:uid="{00000000-0005-0000-0000-00004D520000}"/>
    <cellStyle name="20% - Accent1 3 2 4 3 3 3 2 3" xfId="21255" xr:uid="{00000000-0005-0000-0000-00004E520000}"/>
    <cellStyle name="20% - Accent1 3 2 4 3 3 3 2 3 2" xfId="21256" xr:uid="{00000000-0005-0000-0000-00004F520000}"/>
    <cellStyle name="20% - Accent1 3 2 4 3 3 3 2 4" xfId="21257" xr:uid="{00000000-0005-0000-0000-000050520000}"/>
    <cellStyle name="20% - Accent1 3 2 4 3 3 3 3" xfId="21258" xr:uid="{00000000-0005-0000-0000-000051520000}"/>
    <cellStyle name="20% - Accent1 3 2 4 3 3 3 3 2" xfId="21259" xr:uid="{00000000-0005-0000-0000-000052520000}"/>
    <cellStyle name="20% - Accent1 3 2 4 3 3 3 3 2 2" xfId="21260" xr:uid="{00000000-0005-0000-0000-000053520000}"/>
    <cellStyle name="20% - Accent1 3 2 4 3 3 3 3 2 2 2" xfId="21261" xr:uid="{00000000-0005-0000-0000-000054520000}"/>
    <cellStyle name="20% - Accent1 3 2 4 3 3 3 3 2 3" xfId="21262" xr:uid="{00000000-0005-0000-0000-000055520000}"/>
    <cellStyle name="20% - Accent1 3 2 4 3 3 3 3 3" xfId="21263" xr:uid="{00000000-0005-0000-0000-000056520000}"/>
    <cellStyle name="20% - Accent1 3 2 4 3 3 3 3 3 2" xfId="21264" xr:uid="{00000000-0005-0000-0000-000057520000}"/>
    <cellStyle name="20% - Accent1 3 2 4 3 3 3 3 4" xfId="21265" xr:uid="{00000000-0005-0000-0000-000058520000}"/>
    <cellStyle name="20% - Accent1 3 2 4 3 3 3 4" xfId="21266" xr:uid="{00000000-0005-0000-0000-000059520000}"/>
    <cellStyle name="20% - Accent1 3 2 4 3 3 3 4 2" xfId="21267" xr:uid="{00000000-0005-0000-0000-00005A520000}"/>
    <cellStyle name="20% - Accent1 3 2 4 3 3 3 4 2 2" xfId="21268" xr:uid="{00000000-0005-0000-0000-00005B520000}"/>
    <cellStyle name="20% - Accent1 3 2 4 3 3 3 4 2 2 2" xfId="21269" xr:uid="{00000000-0005-0000-0000-00005C520000}"/>
    <cellStyle name="20% - Accent1 3 2 4 3 3 3 4 2 3" xfId="21270" xr:uid="{00000000-0005-0000-0000-00005D520000}"/>
    <cellStyle name="20% - Accent1 3 2 4 3 3 3 4 3" xfId="21271" xr:uid="{00000000-0005-0000-0000-00005E520000}"/>
    <cellStyle name="20% - Accent1 3 2 4 3 3 3 4 3 2" xfId="21272" xr:uid="{00000000-0005-0000-0000-00005F520000}"/>
    <cellStyle name="20% - Accent1 3 2 4 3 3 3 4 4" xfId="21273" xr:uid="{00000000-0005-0000-0000-000060520000}"/>
    <cellStyle name="20% - Accent1 3 2 4 3 3 3 5" xfId="21274" xr:uid="{00000000-0005-0000-0000-000061520000}"/>
    <cellStyle name="20% - Accent1 3 2 4 3 3 3 5 2" xfId="21275" xr:uid="{00000000-0005-0000-0000-000062520000}"/>
    <cellStyle name="20% - Accent1 3 2 4 3 3 3 5 2 2" xfId="21276" xr:uid="{00000000-0005-0000-0000-000063520000}"/>
    <cellStyle name="20% - Accent1 3 2 4 3 3 3 5 3" xfId="21277" xr:uid="{00000000-0005-0000-0000-000064520000}"/>
    <cellStyle name="20% - Accent1 3 2 4 3 3 3 6" xfId="21278" xr:uid="{00000000-0005-0000-0000-000065520000}"/>
    <cellStyle name="20% - Accent1 3 2 4 3 3 3 6 2" xfId="21279" xr:uid="{00000000-0005-0000-0000-000066520000}"/>
    <cellStyle name="20% - Accent1 3 2 4 3 3 3 6 2 2" xfId="21280" xr:uid="{00000000-0005-0000-0000-000067520000}"/>
    <cellStyle name="20% - Accent1 3 2 4 3 3 3 6 3" xfId="21281" xr:uid="{00000000-0005-0000-0000-000068520000}"/>
    <cellStyle name="20% - Accent1 3 2 4 3 3 3 7" xfId="21282" xr:uid="{00000000-0005-0000-0000-000069520000}"/>
    <cellStyle name="20% - Accent1 3 2 4 3 3 3 7 2" xfId="21283" xr:uid="{00000000-0005-0000-0000-00006A520000}"/>
    <cellStyle name="20% - Accent1 3 2 4 3 3 3 8" xfId="21284" xr:uid="{00000000-0005-0000-0000-00006B520000}"/>
    <cellStyle name="20% - Accent1 3 2 4 3 3 3 8 2" xfId="21285" xr:uid="{00000000-0005-0000-0000-00006C520000}"/>
    <cellStyle name="20% - Accent1 3 2 4 3 3 3 9" xfId="21286" xr:uid="{00000000-0005-0000-0000-00006D520000}"/>
    <cellStyle name="20% - Accent1 3 2 4 3 3 4" xfId="21287" xr:uid="{00000000-0005-0000-0000-00006E520000}"/>
    <cellStyle name="20% - Accent1 3 2 4 3 3 4 2" xfId="21288" xr:uid="{00000000-0005-0000-0000-00006F520000}"/>
    <cellStyle name="20% - Accent1 3 2 4 3 3 4 2 2" xfId="21289" xr:uid="{00000000-0005-0000-0000-000070520000}"/>
    <cellStyle name="20% - Accent1 3 2 4 3 3 4 2 2 2" xfId="21290" xr:uid="{00000000-0005-0000-0000-000071520000}"/>
    <cellStyle name="20% - Accent1 3 2 4 3 3 4 2 3" xfId="21291" xr:uid="{00000000-0005-0000-0000-000072520000}"/>
    <cellStyle name="20% - Accent1 3 2 4 3 3 4 3" xfId="21292" xr:uid="{00000000-0005-0000-0000-000073520000}"/>
    <cellStyle name="20% - Accent1 3 2 4 3 3 4 3 2" xfId="21293" xr:uid="{00000000-0005-0000-0000-000074520000}"/>
    <cellStyle name="20% - Accent1 3 2 4 3 3 4 4" xfId="21294" xr:uid="{00000000-0005-0000-0000-000075520000}"/>
    <cellStyle name="20% - Accent1 3 2 4 3 3 5" xfId="21295" xr:uid="{00000000-0005-0000-0000-000076520000}"/>
    <cellStyle name="20% - Accent1 3 2 4 3 3 5 2" xfId="21296" xr:uid="{00000000-0005-0000-0000-000077520000}"/>
    <cellStyle name="20% - Accent1 3 2 4 3 3 5 2 2" xfId="21297" xr:uid="{00000000-0005-0000-0000-000078520000}"/>
    <cellStyle name="20% - Accent1 3 2 4 3 3 5 2 2 2" xfId="21298" xr:uid="{00000000-0005-0000-0000-000079520000}"/>
    <cellStyle name="20% - Accent1 3 2 4 3 3 5 2 3" xfId="21299" xr:uid="{00000000-0005-0000-0000-00007A520000}"/>
    <cellStyle name="20% - Accent1 3 2 4 3 3 5 3" xfId="21300" xr:uid="{00000000-0005-0000-0000-00007B520000}"/>
    <cellStyle name="20% - Accent1 3 2 4 3 3 5 3 2" xfId="21301" xr:uid="{00000000-0005-0000-0000-00007C520000}"/>
    <cellStyle name="20% - Accent1 3 2 4 3 3 5 4" xfId="21302" xr:uid="{00000000-0005-0000-0000-00007D520000}"/>
    <cellStyle name="20% - Accent1 3 2 4 3 3 6" xfId="21303" xr:uid="{00000000-0005-0000-0000-00007E520000}"/>
    <cellStyle name="20% - Accent1 3 2 4 3 3 6 2" xfId="21304" xr:uid="{00000000-0005-0000-0000-00007F520000}"/>
    <cellStyle name="20% - Accent1 3 2 4 3 3 6 2 2" xfId="21305" xr:uid="{00000000-0005-0000-0000-000080520000}"/>
    <cellStyle name="20% - Accent1 3 2 4 3 3 6 2 2 2" xfId="21306" xr:uid="{00000000-0005-0000-0000-000081520000}"/>
    <cellStyle name="20% - Accent1 3 2 4 3 3 6 2 3" xfId="21307" xr:uid="{00000000-0005-0000-0000-000082520000}"/>
    <cellStyle name="20% - Accent1 3 2 4 3 3 6 3" xfId="21308" xr:uid="{00000000-0005-0000-0000-000083520000}"/>
    <cellStyle name="20% - Accent1 3 2 4 3 3 6 3 2" xfId="21309" xr:uid="{00000000-0005-0000-0000-000084520000}"/>
    <cellStyle name="20% - Accent1 3 2 4 3 3 6 4" xfId="21310" xr:uid="{00000000-0005-0000-0000-000085520000}"/>
    <cellStyle name="20% - Accent1 3 2 4 3 3 7" xfId="21311" xr:uid="{00000000-0005-0000-0000-000086520000}"/>
    <cellStyle name="20% - Accent1 3 2 4 3 3 7 2" xfId="21312" xr:uid="{00000000-0005-0000-0000-000087520000}"/>
    <cellStyle name="20% - Accent1 3 2 4 3 3 7 2 2" xfId="21313" xr:uid="{00000000-0005-0000-0000-000088520000}"/>
    <cellStyle name="20% - Accent1 3 2 4 3 3 7 3" xfId="21314" xr:uid="{00000000-0005-0000-0000-000089520000}"/>
    <cellStyle name="20% - Accent1 3 2 4 3 3 8" xfId="21315" xr:uid="{00000000-0005-0000-0000-00008A520000}"/>
    <cellStyle name="20% - Accent1 3 2 4 3 3 8 2" xfId="21316" xr:uid="{00000000-0005-0000-0000-00008B520000}"/>
    <cellStyle name="20% - Accent1 3 2 4 3 3 8 2 2" xfId="21317" xr:uid="{00000000-0005-0000-0000-00008C520000}"/>
    <cellStyle name="20% - Accent1 3 2 4 3 3 8 3" xfId="21318" xr:uid="{00000000-0005-0000-0000-00008D520000}"/>
    <cellStyle name="20% - Accent1 3 2 4 3 3 9" xfId="21319" xr:uid="{00000000-0005-0000-0000-00008E520000}"/>
    <cellStyle name="20% - Accent1 3 2 4 3 3 9 2" xfId="21320" xr:uid="{00000000-0005-0000-0000-00008F520000}"/>
    <cellStyle name="20% - Accent1 3 2 4 3 4" xfId="21321" xr:uid="{00000000-0005-0000-0000-000090520000}"/>
    <cellStyle name="20% - Accent1 3 2 4 3 4 10" xfId="21322" xr:uid="{00000000-0005-0000-0000-000091520000}"/>
    <cellStyle name="20% - Accent1 3 2 4 3 4 10 2" xfId="21323" xr:uid="{00000000-0005-0000-0000-000092520000}"/>
    <cellStyle name="20% - Accent1 3 2 4 3 4 11" xfId="21324" xr:uid="{00000000-0005-0000-0000-000093520000}"/>
    <cellStyle name="20% - Accent1 3 2 4 3 4 2" xfId="21325" xr:uid="{00000000-0005-0000-0000-000094520000}"/>
    <cellStyle name="20% - Accent1 3 2 4 3 4 2 2" xfId="21326" xr:uid="{00000000-0005-0000-0000-000095520000}"/>
    <cellStyle name="20% - Accent1 3 2 4 3 4 2 2 2" xfId="21327" xr:uid="{00000000-0005-0000-0000-000096520000}"/>
    <cellStyle name="20% - Accent1 3 2 4 3 4 2 2 2 2" xfId="21328" xr:uid="{00000000-0005-0000-0000-000097520000}"/>
    <cellStyle name="20% - Accent1 3 2 4 3 4 2 2 2 2 2" xfId="21329" xr:uid="{00000000-0005-0000-0000-000098520000}"/>
    <cellStyle name="20% - Accent1 3 2 4 3 4 2 2 2 3" xfId="21330" xr:uid="{00000000-0005-0000-0000-000099520000}"/>
    <cellStyle name="20% - Accent1 3 2 4 3 4 2 2 3" xfId="21331" xr:uid="{00000000-0005-0000-0000-00009A520000}"/>
    <cellStyle name="20% - Accent1 3 2 4 3 4 2 2 3 2" xfId="21332" xr:uid="{00000000-0005-0000-0000-00009B520000}"/>
    <cellStyle name="20% - Accent1 3 2 4 3 4 2 2 4" xfId="21333" xr:uid="{00000000-0005-0000-0000-00009C520000}"/>
    <cellStyle name="20% - Accent1 3 2 4 3 4 2 3" xfId="21334" xr:uid="{00000000-0005-0000-0000-00009D520000}"/>
    <cellStyle name="20% - Accent1 3 2 4 3 4 2 3 2" xfId="21335" xr:uid="{00000000-0005-0000-0000-00009E520000}"/>
    <cellStyle name="20% - Accent1 3 2 4 3 4 2 3 2 2" xfId="21336" xr:uid="{00000000-0005-0000-0000-00009F520000}"/>
    <cellStyle name="20% - Accent1 3 2 4 3 4 2 3 2 2 2" xfId="21337" xr:uid="{00000000-0005-0000-0000-0000A0520000}"/>
    <cellStyle name="20% - Accent1 3 2 4 3 4 2 3 2 3" xfId="21338" xr:uid="{00000000-0005-0000-0000-0000A1520000}"/>
    <cellStyle name="20% - Accent1 3 2 4 3 4 2 3 3" xfId="21339" xr:uid="{00000000-0005-0000-0000-0000A2520000}"/>
    <cellStyle name="20% - Accent1 3 2 4 3 4 2 3 3 2" xfId="21340" xr:uid="{00000000-0005-0000-0000-0000A3520000}"/>
    <cellStyle name="20% - Accent1 3 2 4 3 4 2 3 4" xfId="21341" xr:uid="{00000000-0005-0000-0000-0000A4520000}"/>
    <cellStyle name="20% - Accent1 3 2 4 3 4 2 4" xfId="21342" xr:uid="{00000000-0005-0000-0000-0000A5520000}"/>
    <cellStyle name="20% - Accent1 3 2 4 3 4 2 4 2" xfId="21343" xr:uid="{00000000-0005-0000-0000-0000A6520000}"/>
    <cellStyle name="20% - Accent1 3 2 4 3 4 2 4 2 2" xfId="21344" xr:uid="{00000000-0005-0000-0000-0000A7520000}"/>
    <cellStyle name="20% - Accent1 3 2 4 3 4 2 4 2 2 2" xfId="21345" xr:uid="{00000000-0005-0000-0000-0000A8520000}"/>
    <cellStyle name="20% - Accent1 3 2 4 3 4 2 4 2 3" xfId="21346" xr:uid="{00000000-0005-0000-0000-0000A9520000}"/>
    <cellStyle name="20% - Accent1 3 2 4 3 4 2 4 3" xfId="21347" xr:uid="{00000000-0005-0000-0000-0000AA520000}"/>
    <cellStyle name="20% - Accent1 3 2 4 3 4 2 4 3 2" xfId="21348" xr:uid="{00000000-0005-0000-0000-0000AB520000}"/>
    <cellStyle name="20% - Accent1 3 2 4 3 4 2 4 4" xfId="21349" xr:uid="{00000000-0005-0000-0000-0000AC520000}"/>
    <cellStyle name="20% - Accent1 3 2 4 3 4 2 5" xfId="21350" xr:uid="{00000000-0005-0000-0000-0000AD520000}"/>
    <cellStyle name="20% - Accent1 3 2 4 3 4 2 5 2" xfId="21351" xr:uid="{00000000-0005-0000-0000-0000AE520000}"/>
    <cellStyle name="20% - Accent1 3 2 4 3 4 2 5 2 2" xfId="21352" xr:uid="{00000000-0005-0000-0000-0000AF520000}"/>
    <cellStyle name="20% - Accent1 3 2 4 3 4 2 5 3" xfId="21353" xr:uid="{00000000-0005-0000-0000-0000B0520000}"/>
    <cellStyle name="20% - Accent1 3 2 4 3 4 2 6" xfId="21354" xr:uid="{00000000-0005-0000-0000-0000B1520000}"/>
    <cellStyle name="20% - Accent1 3 2 4 3 4 2 6 2" xfId="21355" xr:uid="{00000000-0005-0000-0000-0000B2520000}"/>
    <cellStyle name="20% - Accent1 3 2 4 3 4 2 6 2 2" xfId="21356" xr:uid="{00000000-0005-0000-0000-0000B3520000}"/>
    <cellStyle name="20% - Accent1 3 2 4 3 4 2 6 3" xfId="21357" xr:uid="{00000000-0005-0000-0000-0000B4520000}"/>
    <cellStyle name="20% - Accent1 3 2 4 3 4 2 7" xfId="21358" xr:uid="{00000000-0005-0000-0000-0000B5520000}"/>
    <cellStyle name="20% - Accent1 3 2 4 3 4 2 7 2" xfId="21359" xr:uid="{00000000-0005-0000-0000-0000B6520000}"/>
    <cellStyle name="20% - Accent1 3 2 4 3 4 2 8" xfId="21360" xr:uid="{00000000-0005-0000-0000-0000B7520000}"/>
    <cellStyle name="20% - Accent1 3 2 4 3 4 2 8 2" xfId="21361" xr:uid="{00000000-0005-0000-0000-0000B8520000}"/>
    <cellStyle name="20% - Accent1 3 2 4 3 4 2 9" xfId="21362" xr:uid="{00000000-0005-0000-0000-0000B9520000}"/>
    <cellStyle name="20% - Accent1 3 2 4 3 4 3" xfId="21363" xr:uid="{00000000-0005-0000-0000-0000BA520000}"/>
    <cellStyle name="20% - Accent1 3 2 4 3 4 3 2" xfId="21364" xr:uid="{00000000-0005-0000-0000-0000BB520000}"/>
    <cellStyle name="20% - Accent1 3 2 4 3 4 3 2 2" xfId="21365" xr:uid="{00000000-0005-0000-0000-0000BC520000}"/>
    <cellStyle name="20% - Accent1 3 2 4 3 4 3 2 2 2" xfId="21366" xr:uid="{00000000-0005-0000-0000-0000BD520000}"/>
    <cellStyle name="20% - Accent1 3 2 4 3 4 3 2 2 2 2" xfId="21367" xr:uid="{00000000-0005-0000-0000-0000BE520000}"/>
    <cellStyle name="20% - Accent1 3 2 4 3 4 3 2 2 3" xfId="21368" xr:uid="{00000000-0005-0000-0000-0000BF520000}"/>
    <cellStyle name="20% - Accent1 3 2 4 3 4 3 2 3" xfId="21369" xr:uid="{00000000-0005-0000-0000-0000C0520000}"/>
    <cellStyle name="20% - Accent1 3 2 4 3 4 3 2 3 2" xfId="21370" xr:uid="{00000000-0005-0000-0000-0000C1520000}"/>
    <cellStyle name="20% - Accent1 3 2 4 3 4 3 2 4" xfId="21371" xr:uid="{00000000-0005-0000-0000-0000C2520000}"/>
    <cellStyle name="20% - Accent1 3 2 4 3 4 3 3" xfId="21372" xr:uid="{00000000-0005-0000-0000-0000C3520000}"/>
    <cellStyle name="20% - Accent1 3 2 4 3 4 3 3 2" xfId="21373" xr:uid="{00000000-0005-0000-0000-0000C4520000}"/>
    <cellStyle name="20% - Accent1 3 2 4 3 4 3 3 2 2" xfId="21374" xr:uid="{00000000-0005-0000-0000-0000C5520000}"/>
    <cellStyle name="20% - Accent1 3 2 4 3 4 3 3 2 2 2" xfId="21375" xr:uid="{00000000-0005-0000-0000-0000C6520000}"/>
    <cellStyle name="20% - Accent1 3 2 4 3 4 3 3 2 3" xfId="21376" xr:uid="{00000000-0005-0000-0000-0000C7520000}"/>
    <cellStyle name="20% - Accent1 3 2 4 3 4 3 3 3" xfId="21377" xr:uid="{00000000-0005-0000-0000-0000C8520000}"/>
    <cellStyle name="20% - Accent1 3 2 4 3 4 3 3 3 2" xfId="21378" xr:uid="{00000000-0005-0000-0000-0000C9520000}"/>
    <cellStyle name="20% - Accent1 3 2 4 3 4 3 3 4" xfId="21379" xr:uid="{00000000-0005-0000-0000-0000CA520000}"/>
    <cellStyle name="20% - Accent1 3 2 4 3 4 3 4" xfId="21380" xr:uid="{00000000-0005-0000-0000-0000CB520000}"/>
    <cellStyle name="20% - Accent1 3 2 4 3 4 3 4 2" xfId="21381" xr:uid="{00000000-0005-0000-0000-0000CC520000}"/>
    <cellStyle name="20% - Accent1 3 2 4 3 4 3 4 2 2" xfId="21382" xr:uid="{00000000-0005-0000-0000-0000CD520000}"/>
    <cellStyle name="20% - Accent1 3 2 4 3 4 3 4 2 2 2" xfId="21383" xr:uid="{00000000-0005-0000-0000-0000CE520000}"/>
    <cellStyle name="20% - Accent1 3 2 4 3 4 3 4 2 3" xfId="21384" xr:uid="{00000000-0005-0000-0000-0000CF520000}"/>
    <cellStyle name="20% - Accent1 3 2 4 3 4 3 4 3" xfId="21385" xr:uid="{00000000-0005-0000-0000-0000D0520000}"/>
    <cellStyle name="20% - Accent1 3 2 4 3 4 3 4 3 2" xfId="21386" xr:uid="{00000000-0005-0000-0000-0000D1520000}"/>
    <cellStyle name="20% - Accent1 3 2 4 3 4 3 4 4" xfId="21387" xr:uid="{00000000-0005-0000-0000-0000D2520000}"/>
    <cellStyle name="20% - Accent1 3 2 4 3 4 3 5" xfId="21388" xr:uid="{00000000-0005-0000-0000-0000D3520000}"/>
    <cellStyle name="20% - Accent1 3 2 4 3 4 3 5 2" xfId="21389" xr:uid="{00000000-0005-0000-0000-0000D4520000}"/>
    <cellStyle name="20% - Accent1 3 2 4 3 4 3 5 2 2" xfId="21390" xr:uid="{00000000-0005-0000-0000-0000D5520000}"/>
    <cellStyle name="20% - Accent1 3 2 4 3 4 3 5 3" xfId="21391" xr:uid="{00000000-0005-0000-0000-0000D6520000}"/>
    <cellStyle name="20% - Accent1 3 2 4 3 4 3 6" xfId="21392" xr:uid="{00000000-0005-0000-0000-0000D7520000}"/>
    <cellStyle name="20% - Accent1 3 2 4 3 4 3 6 2" xfId="21393" xr:uid="{00000000-0005-0000-0000-0000D8520000}"/>
    <cellStyle name="20% - Accent1 3 2 4 3 4 3 6 2 2" xfId="21394" xr:uid="{00000000-0005-0000-0000-0000D9520000}"/>
    <cellStyle name="20% - Accent1 3 2 4 3 4 3 6 3" xfId="21395" xr:uid="{00000000-0005-0000-0000-0000DA520000}"/>
    <cellStyle name="20% - Accent1 3 2 4 3 4 3 7" xfId="21396" xr:uid="{00000000-0005-0000-0000-0000DB520000}"/>
    <cellStyle name="20% - Accent1 3 2 4 3 4 3 7 2" xfId="21397" xr:uid="{00000000-0005-0000-0000-0000DC520000}"/>
    <cellStyle name="20% - Accent1 3 2 4 3 4 3 8" xfId="21398" xr:uid="{00000000-0005-0000-0000-0000DD520000}"/>
    <cellStyle name="20% - Accent1 3 2 4 3 4 3 8 2" xfId="21399" xr:uid="{00000000-0005-0000-0000-0000DE520000}"/>
    <cellStyle name="20% - Accent1 3 2 4 3 4 3 9" xfId="21400" xr:uid="{00000000-0005-0000-0000-0000DF520000}"/>
    <cellStyle name="20% - Accent1 3 2 4 3 4 4" xfId="21401" xr:uid="{00000000-0005-0000-0000-0000E0520000}"/>
    <cellStyle name="20% - Accent1 3 2 4 3 4 4 2" xfId="21402" xr:uid="{00000000-0005-0000-0000-0000E1520000}"/>
    <cellStyle name="20% - Accent1 3 2 4 3 4 4 2 2" xfId="21403" xr:uid="{00000000-0005-0000-0000-0000E2520000}"/>
    <cellStyle name="20% - Accent1 3 2 4 3 4 4 2 2 2" xfId="21404" xr:uid="{00000000-0005-0000-0000-0000E3520000}"/>
    <cellStyle name="20% - Accent1 3 2 4 3 4 4 2 3" xfId="21405" xr:uid="{00000000-0005-0000-0000-0000E4520000}"/>
    <cellStyle name="20% - Accent1 3 2 4 3 4 4 3" xfId="21406" xr:uid="{00000000-0005-0000-0000-0000E5520000}"/>
    <cellStyle name="20% - Accent1 3 2 4 3 4 4 3 2" xfId="21407" xr:uid="{00000000-0005-0000-0000-0000E6520000}"/>
    <cellStyle name="20% - Accent1 3 2 4 3 4 4 4" xfId="21408" xr:uid="{00000000-0005-0000-0000-0000E7520000}"/>
    <cellStyle name="20% - Accent1 3 2 4 3 4 5" xfId="21409" xr:uid="{00000000-0005-0000-0000-0000E8520000}"/>
    <cellStyle name="20% - Accent1 3 2 4 3 4 5 2" xfId="21410" xr:uid="{00000000-0005-0000-0000-0000E9520000}"/>
    <cellStyle name="20% - Accent1 3 2 4 3 4 5 2 2" xfId="21411" xr:uid="{00000000-0005-0000-0000-0000EA520000}"/>
    <cellStyle name="20% - Accent1 3 2 4 3 4 5 2 2 2" xfId="21412" xr:uid="{00000000-0005-0000-0000-0000EB520000}"/>
    <cellStyle name="20% - Accent1 3 2 4 3 4 5 2 3" xfId="21413" xr:uid="{00000000-0005-0000-0000-0000EC520000}"/>
    <cellStyle name="20% - Accent1 3 2 4 3 4 5 3" xfId="21414" xr:uid="{00000000-0005-0000-0000-0000ED520000}"/>
    <cellStyle name="20% - Accent1 3 2 4 3 4 5 3 2" xfId="21415" xr:uid="{00000000-0005-0000-0000-0000EE520000}"/>
    <cellStyle name="20% - Accent1 3 2 4 3 4 5 4" xfId="21416" xr:uid="{00000000-0005-0000-0000-0000EF520000}"/>
    <cellStyle name="20% - Accent1 3 2 4 3 4 6" xfId="21417" xr:uid="{00000000-0005-0000-0000-0000F0520000}"/>
    <cellStyle name="20% - Accent1 3 2 4 3 4 6 2" xfId="21418" xr:uid="{00000000-0005-0000-0000-0000F1520000}"/>
    <cellStyle name="20% - Accent1 3 2 4 3 4 6 2 2" xfId="21419" xr:uid="{00000000-0005-0000-0000-0000F2520000}"/>
    <cellStyle name="20% - Accent1 3 2 4 3 4 6 2 2 2" xfId="21420" xr:uid="{00000000-0005-0000-0000-0000F3520000}"/>
    <cellStyle name="20% - Accent1 3 2 4 3 4 6 2 3" xfId="21421" xr:uid="{00000000-0005-0000-0000-0000F4520000}"/>
    <cellStyle name="20% - Accent1 3 2 4 3 4 6 3" xfId="21422" xr:uid="{00000000-0005-0000-0000-0000F5520000}"/>
    <cellStyle name="20% - Accent1 3 2 4 3 4 6 3 2" xfId="21423" xr:uid="{00000000-0005-0000-0000-0000F6520000}"/>
    <cellStyle name="20% - Accent1 3 2 4 3 4 6 4" xfId="21424" xr:uid="{00000000-0005-0000-0000-0000F7520000}"/>
    <cellStyle name="20% - Accent1 3 2 4 3 4 7" xfId="21425" xr:uid="{00000000-0005-0000-0000-0000F8520000}"/>
    <cellStyle name="20% - Accent1 3 2 4 3 4 7 2" xfId="21426" xr:uid="{00000000-0005-0000-0000-0000F9520000}"/>
    <cellStyle name="20% - Accent1 3 2 4 3 4 7 2 2" xfId="21427" xr:uid="{00000000-0005-0000-0000-0000FA520000}"/>
    <cellStyle name="20% - Accent1 3 2 4 3 4 7 3" xfId="21428" xr:uid="{00000000-0005-0000-0000-0000FB520000}"/>
    <cellStyle name="20% - Accent1 3 2 4 3 4 8" xfId="21429" xr:uid="{00000000-0005-0000-0000-0000FC520000}"/>
    <cellStyle name="20% - Accent1 3 2 4 3 4 8 2" xfId="21430" xr:uid="{00000000-0005-0000-0000-0000FD520000}"/>
    <cellStyle name="20% - Accent1 3 2 4 3 4 8 2 2" xfId="21431" xr:uid="{00000000-0005-0000-0000-0000FE520000}"/>
    <cellStyle name="20% - Accent1 3 2 4 3 4 8 3" xfId="21432" xr:uid="{00000000-0005-0000-0000-0000FF520000}"/>
    <cellStyle name="20% - Accent1 3 2 4 3 4 9" xfId="21433" xr:uid="{00000000-0005-0000-0000-000000530000}"/>
    <cellStyle name="20% - Accent1 3 2 4 3 4 9 2" xfId="21434" xr:uid="{00000000-0005-0000-0000-000001530000}"/>
    <cellStyle name="20% - Accent1 3 2 4 3 5" xfId="21435" xr:uid="{00000000-0005-0000-0000-000002530000}"/>
    <cellStyle name="20% - Accent1 3 2 4 3 5 2" xfId="21436" xr:uid="{00000000-0005-0000-0000-000003530000}"/>
    <cellStyle name="20% - Accent1 3 2 4 3 5 2 2" xfId="21437" xr:uid="{00000000-0005-0000-0000-000004530000}"/>
    <cellStyle name="20% - Accent1 3 2 4 3 5 2 2 2" xfId="21438" xr:uid="{00000000-0005-0000-0000-000005530000}"/>
    <cellStyle name="20% - Accent1 3 2 4 3 5 2 2 2 2" xfId="21439" xr:uid="{00000000-0005-0000-0000-000006530000}"/>
    <cellStyle name="20% - Accent1 3 2 4 3 5 2 2 3" xfId="21440" xr:uid="{00000000-0005-0000-0000-000007530000}"/>
    <cellStyle name="20% - Accent1 3 2 4 3 5 2 3" xfId="21441" xr:uid="{00000000-0005-0000-0000-000008530000}"/>
    <cellStyle name="20% - Accent1 3 2 4 3 5 2 3 2" xfId="21442" xr:uid="{00000000-0005-0000-0000-000009530000}"/>
    <cellStyle name="20% - Accent1 3 2 4 3 5 2 4" xfId="21443" xr:uid="{00000000-0005-0000-0000-00000A530000}"/>
    <cellStyle name="20% - Accent1 3 2 4 3 5 3" xfId="21444" xr:uid="{00000000-0005-0000-0000-00000B530000}"/>
    <cellStyle name="20% - Accent1 3 2 4 3 5 3 2" xfId="21445" xr:uid="{00000000-0005-0000-0000-00000C530000}"/>
    <cellStyle name="20% - Accent1 3 2 4 3 5 3 2 2" xfId="21446" xr:uid="{00000000-0005-0000-0000-00000D530000}"/>
    <cellStyle name="20% - Accent1 3 2 4 3 5 3 2 2 2" xfId="21447" xr:uid="{00000000-0005-0000-0000-00000E530000}"/>
    <cellStyle name="20% - Accent1 3 2 4 3 5 3 2 3" xfId="21448" xr:uid="{00000000-0005-0000-0000-00000F530000}"/>
    <cellStyle name="20% - Accent1 3 2 4 3 5 3 3" xfId="21449" xr:uid="{00000000-0005-0000-0000-000010530000}"/>
    <cellStyle name="20% - Accent1 3 2 4 3 5 3 3 2" xfId="21450" xr:uid="{00000000-0005-0000-0000-000011530000}"/>
    <cellStyle name="20% - Accent1 3 2 4 3 5 3 4" xfId="21451" xr:uid="{00000000-0005-0000-0000-000012530000}"/>
    <cellStyle name="20% - Accent1 3 2 4 3 5 4" xfId="21452" xr:uid="{00000000-0005-0000-0000-000013530000}"/>
    <cellStyle name="20% - Accent1 3 2 4 3 5 4 2" xfId="21453" xr:uid="{00000000-0005-0000-0000-000014530000}"/>
    <cellStyle name="20% - Accent1 3 2 4 3 5 4 2 2" xfId="21454" xr:uid="{00000000-0005-0000-0000-000015530000}"/>
    <cellStyle name="20% - Accent1 3 2 4 3 5 4 2 2 2" xfId="21455" xr:uid="{00000000-0005-0000-0000-000016530000}"/>
    <cellStyle name="20% - Accent1 3 2 4 3 5 4 2 3" xfId="21456" xr:uid="{00000000-0005-0000-0000-000017530000}"/>
    <cellStyle name="20% - Accent1 3 2 4 3 5 4 3" xfId="21457" xr:uid="{00000000-0005-0000-0000-000018530000}"/>
    <cellStyle name="20% - Accent1 3 2 4 3 5 4 3 2" xfId="21458" xr:uid="{00000000-0005-0000-0000-000019530000}"/>
    <cellStyle name="20% - Accent1 3 2 4 3 5 4 4" xfId="21459" xr:uid="{00000000-0005-0000-0000-00001A530000}"/>
    <cellStyle name="20% - Accent1 3 2 4 3 5 5" xfId="21460" xr:uid="{00000000-0005-0000-0000-00001B530000}"/>
    <cellStyle name="20% - Accent1 3 2 4 3 5 5 2" xfId="21461" xr:uid="{00000000-0005-0000-0000-00001C530000}"/>
    <cellStyle name="20% - Accent1 3 2 4 3 5 5 2 2" xfId="21462" xr:uid="{00000000-0005-0000-0000-00001D530000}"/>
    <cellStyle name="20% - Accent1 3 2 4 3 5 5 3" xfId="21463" xr:uid="{00000000-0005-0000-0000-00001E530000}"/>
    <cellStyle name="20% - Accent1 3 2 4 3 5 6" xfId="21464" xr:uid="{00000000-0005-0000-0000-00001F530000}"/>
    <cellStyle name="20% - Accent1 3 2 4 3 5 6 2" xfId="21465" xr:uid="{00000000-0005-0000-0000-000020530000}"/>
    <cellStyle name="20% - Accent1 3 2 4 3 5 6 2 2" xfId="21466" xr:uid="{00000000-0005-0000-0000-000021530000}"/>
    <cellStyle name="20% - Accent1 3 2 4 3 5 6 3" xfId="21467" xr:uid="{00000000-0005-0000-0000-000022530000}"/>
    <cellStyle name="20% - Accent1 3 2 4 3 5 7" xfId="21468" xr:uid="{00000000-0005-0000-0000-000023530000}"/>
    <cellStyle name="20% - Accent1 3 2 4 3 5 7 2" xfId="21469" xr:uid="{00000000-0005-0000-0000-000024530000}"/>
    <cellStyle name="20% - Accent1 3 2 4 3 5 8" xfId="21470" xr:uid="{00000000-0005-0000-0000-000025530000}"/>
    <cellStyle name="20% - Accent1 3 2 4 3 5 8 2" xfId="21471" xr:uid="{00000000-0005-0000-0000-000026530000}"/>
    <cellStyle name="20% - Accent1 3 2 4 3 5 9" xfId="21472" xr:uid="{00000000-0005-0000-0000-000027530000}"/>
    <cellStyle name="20% - Accent1 3 2 4 3 6" xfId="21473" xr:uid="{00000000-0005-0000-0000-000028530000}"/>
    <cellStyle name="20% - Accent1 3 2 4 3 6 2" xfId="21474" xr:uid="{00000000-0005-0000-0000-000029530000}"/>
    <cellStyle name="20% - Accent1 3 2 4 3 6 2 2" xfId="21475" xr:uid="{00000000-0005-0000-0000-00002A530000}"/>
    <cellStyle name="20% - Accent1 3 2 4 3 6 2 2 2" xfId="21476" xr:uid="{00000000-0005-0000-0000-00002B530000}"/>
    <cellStyle name="20% - Accent1 3 2 4 3 6 2 2 2 2" xfId="21477" xr:uid="{00000000-0005-0000-0000-00002C530000}"/>
    <cellStyle name="20% - Accent1 3 2 4 3 6 2 2 3" xfId="21478" xr:uid="{00000000-0005-0000-0000-00002D530000}"/>
    <cellStyle name="20% - Accent1 3 2 4 3 6 2 3" xfId="21479" xr:uid="{00000000-0005-0000-0000-00002E530000}"/>
    <cellStyle name="20% - Accent1 3 2 4 3 6 2 3 2" xfId="21480" xr:uid="{00000000-0005-0000-0000-00002F530000}"/>
    <cellStyle name="20% - Accent1 3 2 4 3 6 2 4" xfId="21481" xr:uid="{00000000-0005-0000-0000-000030530000}"/>
    <cellStyle name="20% - Accent1 3 2 4 3 6 3" xfId="21482" xr:uid="{00000000-0005-0000-0000-000031530000}"/>
    <cellStyle name="20% - Accent1 3 2 4 3 6 3 2" xfId="21483" xr:uid="{00000000-0005-0000-0000-000032530000}"/>
    <cellStyle name="20% - Accent1 3 2 4 3 6 3 2 2" xfId="21484" xr:uid="{00000000-0005-0000-0000-000033530000}"/>
    <cellStyle name="20% - Accent1 3 2 4 3 6 3 2 2 2" xfId="21485" xr:uid="{00000000-0005-0000-0000-000034530000}"/>
    <cellStyle name="20% - Accent1 3 2 4 3 6 3 2 3" xfId="21486" xr:uid="{00000000-0005-0000-0000-000035530000}"/>
    <cellStyle name="20% - Accent1 3 2 4 3 6 3 3" xfId="21487" xr:uid="{00000000-0005-0000-0000-000036530000}"/>
    <cellStyle name="20% - Accent1 3 2 4 3 6 3 3 2" xfId="21488" xr:uid="{00000000-0005-0000-0000-000037530000}"/>
    <cellStyle name="20% - Accent1 3 2 4 3 6 3 4" xfId="21489" xr:uid="{00000000-0005-0000-0000-000038530000}"/>
    <cellStyle name="20% - Accent1 3 2 4 3 6 4" xfId="21490" xr:uid="{00000000-0005-0000-0000-000039530000}"/>
    <cellStyle name="20% - Accent1 3 2 4 3 6 4 2" xfId="21491" xr:uid="{00000000-0005-0000-0000-00003A530000}"/>
    <cellStyle name="20% - Accent1 3 2 4 3 6 4 2 2" xfId="21492" xr:uid="{00000000-0005-0000-0000-00003B530000}"/>
    <cellStyle name="20% - Accent1 3 2 4 3 6 4 2 2 2" xfId="21493" xr:uid="{00000000-0005-0000-0000-00003C530000}"/>
    <cellStyle name="20% - Accent1 3 2 4 3 6 4 2 3" xfId="21494" xr:uid="{00000000-0005-0000-0000-00003D530000}"/>
    <cellStyle name="20% - Accent1 3 2 4 3 6 4 3" xfId="21495" xr:uid="{00000000-0005-0000-0000-00003E530000}"/>
    <cellStyle name="20% - Accent1 3 2 4 3 6 4 3 2" xfId="21496" xr:uid="{00000000-0005-0000-0000-00003F530000}"/>
    <cellStyle name="20% - Accent1 3 2 4 3 6 4 4" xfId="21497" xr:uid="{00000000-0005-0000-0000-000040530000}"/>
    <cellStyle name="20% - Accent1 3 2 4 3 6 5" xfId="21498" xr:uid="{00000000-0005-0000-0000-000041530000}"/>
    <cellStyle name="20% - Accent1 3 2 4 3 6 5 2" xfId="21499" xr:uid="{00000000-0005-0000-0000-000042530000}"/>
    <cellStyle name="20% - Accent1 3 2 4 3 6 5 2 2" xfId="21500" xr:uid="{00000000-0005-0000-0000-000043530000}"/>
    <cellStyle name="20% - Accent1 3 2 4 3 6 5 3" xfId="21501" xr:uid="{00000000-0005-0000-0000-000044530000}"/>
    <cellStyle name="20% - Accent1 3 2 4 3 6 6" xfId="21502" xr:uid="{00000000-0005-0000-0000-000045530000}"/>
    <cellStyle name="20% - Accent1 3 2 4 3 6 6 2" xfId="21503" xr:uid="{00000000-0005-0000-0000-000046530000}"/>
    <cellStyle name="20% - Accent1 3 2 4 3 6 6 2 2" xfId="21504" xr:uid="{00000000-0005-0000-0000-000047530000}"/>
    <cellStyle name="20% - Accent1 3 2 4 3 6 6 3" xfId="21505" xr:uid="{00000000-0005-0000-0000-000048530000}"/>
    <cellStyle name="20% - Accent1 3 2 4 3 6 7" xfId="21506" xr:uid="{00000000-0005-0000-0000-000049530000}"/>
    <cellStyle name="20% - Accent1 3 2 4 3 6 7 2" xfId="21507" xr:uid="{00000000-0005-0000-0000-00004A530000}"/>
    <cellStyle name="20% - Accent1 3 2 4 3 6 8" xfId="21508" xr:uid="{00000000-0005-0000-0000-00004B530000}"/>
    <cellStyle name="20% - Accent1 3 2 4 3 6 8 2" xfId="21509" xr:uid="{00000000-0005-0000-0000-00004C530000}"/>
    <cellStyle name="20% - Accent1 3 2 4 3 6 9" xfId="21510" xr:uid="{00000000-0005-0000-0000-00004D530000}"/>
    <cellStyle name="20% - Accent1 3 2 4 3 7" xfId="21511" xr:uid="{00000000-0005-0000-0000-00004E530000}"/>
    <cellStyle name="20% - Accent1 3 2 4 3 7 2" xfId="21512" xr:uid="{00000000-0005-0000-0000-00004F530000}"/>
    <cellStyle name="20% - Accent1 3 2 4 3 7 2 2" xfId="21513" xr:uid="{00000000-0005-0000-0000-000050530000}"/>
    <cellStyle name="20% - Accent1 3 2 4 3 7 2 2 2" xfId="21514" xr:uid="{00000000-0005-0000-0000-000051530000}"/>
    <cellStyle name="20% - Accent1 3 2 4 3 7 2 3" xfId="21515" xr:uid="{00000000-0005-0000-0000-000052530000}"/>
    <cellStyle name="20% - Accent1 3 2 4 3 7 3" xfId="21516" xr:uid="{00000000-0005-0000-0000-000053530000}"/>
    <cellStyle name="20% - Accent1 3 2 4 3 7 3 2" xfId="21517" xr:uid="{00000000-0005-0000-0000-000054530000}"/>
    <cellStyle name="20% - Accent1 3 2 4 3 7 4" xfId="21518" xr:uid="{00000000-0005-0000-0000-000055530000}"/>
    <cellStyle name="20% - Accent1 3 2 4 3 8" xfId="21519" xr:uid="{00000000-0005-0000-0000-000056530000}"/>
    <cellStyle name="20% - Accent1 3 2 4 3 8 2" xfId="21520" xr:uid="{00000000-0005-0000-0000-000057530000}"/>
    <cellStyle name="20% - Accent1 3 2 4 3 8 2 2" xfId="21521" xr:uid="{00000000-0005-0000-0000-000058530000}"/>
    <cellStyle name="20% - Accent1 3 2 4 3 8 2 2 2" xfId="21522" xr:uid="{00000000-0005-0000-0000-000059530000}"/>
    <cellStyle name="20% - Accent1 3 2 4 3 8 2 3" xfId="21523" xr:uid="{00000000-0005-0000-0000-00005A530000}"/>
    <cellStyle name="20% - Accent1 3 2 4 3 8 3" xfId="21524" xr:uid="{00000000-0005-0000-0000-00005B530000}"/>
    <cellStyle name="20% - Accent1 3 2 4 3 8 3 2" xfId="21525" xr:uid="{00000000-0005-0000-0000-00005C530000}"/>
    <cellStyle name="20% - Accent1 3 2 4 3 8 4" xfId="21526" xr:uid="{00000000-0005-0000-0000-00005D530000}"/>
    <cellStyle name="20% - Accent1 3 2 4 3 9" xfId="21527" xr:uid="{00000000-0005-0000-0000-00005E530000}"/>
    <cellStyle name="20% - Accent1 3 2 4 3 9 2" xfId="21528" xr:uid="{00000000-0005-0000-0000-00005F530000}"/>
    <cellStyle name="20% - Accent1 3 2 4 3 9 2 2" xfId="21529" xr:uid="{00000000-0005-0000-0000-000060530000}"/>
    <cellStyle name="20% - Accent1 3 2 4 3 9 2 2 2" xfId="21530" xr:uid="{00000000-0005-0000-0000-000061530000}"/>
    <cellStyle name="20% - Accent1 3 2 4 3 9 2 3" xfId="21531" xr:uid="{00000000-0005-0000-0000-000062530000}"/>
    <cellStyle name="20% - Accent1 3 2 4 3 9 3" xfId="21532" xr:uid="{00000000-0005-0000-0000-000063530000}"/>
    <cellStyle name="20% - Accent1 3 2 4 3 9 3 2" xfId="21533" xr:uid="{00000000-0005-0000-0000-000064530000}"/>
    <cellStyle name="20% - Accent1 3 2 4 3 9 4" xfId="21534" xr:uid="{00000000-0005-0000-0000-000065530000}"/>
    <cellStyle name="20% - Accent1 3 2 4 4" xfId="21535" xr:uid="{00000000-0005-0000-0000-000066530000}"/>
    <cellStyle name="20% - Accent1 3 2 4 4 10" xfId="21536" xr:uid="{00000000-0005-0000-0000-000067530000}"/>
    <cellStyle name="20% - Accent1 3 2 4 4 10 2" xfId="21537" xr:uid="{00000000-0005-0000-0000-000068530000}"/>
    <cellStyle name="20% - Accent1 3 2 4 4 11" xfId="21538" xr:uid="{00000000-0005-0000-0000-000069530000}"/>
    <cellStyle name="20% - Accent1 3 2 4 4 2" xfId="21539" xr:uid="{00000000-0005-0000-0000-00006A530000}"/>
    <cellStyle name="20% - Accent1 3 2 4 4 2 2" xfId="21540" xr:uid="{00000000-0005-0000-0000-00006B530000}"/>
    <cellStyle name="20% - Accent1 3 2 4 4 2 2 2" xfId="21541" xr:uid="{00000000-0005-0000-0000-00006C530000}"/>
    <cellStyle name="20% - Accent1 3 2 4 4 2 2 2 2" xfId="21542" xr:uid="{00000000-0005-0000-0000-00006D530000}"/>
    <cellStyle name="20% - Accent1 3 2 4 4 2 2 2 2 2" xfId="21543" xr:uid="{00000000-0005-0000-0000-00006E530000}"/>
    <cellStyle name="20% - Accent1 3 2 4 4 2 2 2 3" xfId="21544" xr:uid="{00000000-0005-0000-0000-00006F530000}"/>
    <cellStyle name="20% - Accent1 3 2 4 4 2 2 3" xfId="21545" xr:uid="{00000000-0005-0000-0000-000070530000}"/>
    <cellStyle name="20% - Accent1 3 2 4 4 2 2 3 2" xfId="21546" xr:uid="{00000000-0005-0000-0000-000071530000}"/>
    <cellStyle name="20% - Accent1 3 2 4 4 2 2 4" xfId="21547" xr:uid="{00000000-0005-0000-0000-000072530000}"/>
    <cellStyle name="20% - Accent1 3 2 4 4 2 3" xfId="21548" xr:uid="{00000000-0005-0000-0000-000073530000}"/>
    <cellStyle name="20% - Accent1 3 2 4 4 2 3 2" xfId="21549" xr:uid="{00000000-0005-0000-0000-000074530000}"/>
    <cellStyle name="20% - Accent1 3 2 4 4 2 3 2 2" xfId="21550" xr:uid="{00000000-0005-0000-0000-000075530000}"/>
    <cellStyle name="20% - Accent1 3 2 4 4 2 3 2 2 2" xfId="21551" xr:uid="{00000000-0005-0000-0000-000076530000}"/>
    <cellStyle name="20% - Accent1 3 2 4 4 2 3 2 3" xfId="21552" xr:uid="{00000000-0005-0000-0000-000077530000}"/>
    <cellStyle name="20% - Accent1 3 2 4 4 2 3 3" xfId="21553" xr:uid="{00000000-0005-0000-0000-000078530000}"/>
    <cellStyle name="20% - Accent1 3 2 4 4 2 3 3 2" xfId="21554" xr:uid="{00000000-0005-0000-0000-000079530000}"/>
    <cellStyle name="20% - Accent1 3 2 4 4 2 3 4" xfId="21555" xr:uid="{00000000-0005-0000-0000-00007A530000}"/>
    <cellStyle name="20% - Accent1 3 2 4 4 2 4" xfId="21556" xr:uid="{00000000-0005-0000-0000-00007B530000}"/>
    <cellStyle name="20% - Accent1 3 2 4 4 2 4 2" xfId="21557" xr:uid="{00000000-0005-0000-0000-00007C530000}"/>
    <cellStyle name="20% - Accent1 3 2 4 4 2 4 2 2" xfId="21558" xr:uid="{00000000-0005-0000-0000-00007D530000}"/>
    <cellStyle name="20% - Accent1 3 2 4 4 2 4 2 2 2" xfId="21559" xr:uid="{00000000-0005-0000-0000-00007E530000}"/>
    <cellStyle name="20% - Accent1 3 2 4 4 2 4 2 3" xfId="21560" xr:uid="{00000000-0005-0000-0000-00007F530000}"/>
    <cellStyle name="20% - Accent1 3 2 4 4 2 4 3" xfId="21561" xr:uid="{00000000-0005-0000-0000-000080530000}"/>
    <cellStyle name="20% - Accent1 3 2 4 4 2 4 3 2" xfId="21562" xr:uid="{00000000-0005-0000-0000-000081530000}"/>
    <cellStyle name="20% - Accent1 3 2 4 4 2 4 4" xfId="21563" xr:uid="{00000000-0005-0000-0000-000082530000}"/>
    <cellStyle name="20% - Accent1 3 2 4 4 2 5" xfId="21564" xr:uid="{00000000-0005-0000-0000-000083530000}"/>
    <cellStyle name="20% - Accent1 3 2 4 4 2 5 2" xfId="21565" xr:uid="{00000000-0005-0000-0000-000084530000}"/>
    <cellStyle name="20% - Accent1 3 2 4 4 2 5 2 2" xfId="21566" xr:uid="{00000000-0005-0000-0000-000085530000}"/>
    <cellStyle name="20% - Accent1 3 2 4 4 2 5 3" xfId="21567" xr:uid="{00000000-0005-0000-0000-000086530000}"/>
    <cellStyle name="20% - Accent1 3 2 4 4 2 6" xfId="21568" xr:uid="{00000000-0005-0000-0000-000087530000}"/>
    <cellStyle name="20% - Accent1 3 2 4 4 2 6 2" xfId="21569" xr:uid="{00000000-0005-0000-0000-000088530000}"/>
    <cellStyle name="20% - Accent1 3 2 4 4 2 6 2 2" xfId="21570" xr:uid="{00000000-0005-0000-0000-000089530000}"/>
    <cellStyle name="20% - Accent1 3 2 4 4 2 6 3" xfId="21571" xr:uid="{00000000-0005-0000-0000-00008A530000}"/>
    <cellStyle name="20% - Accent1 3 2 4 4 2 7" xfId="21572" xr:uid="{00000000-0005-0000-0000-00008B530000}"/>
    <cellStyle name="20% - Accent1 3 2 4 4 2 7 2" xfId="21573" xr:uid="{00000000-0005-0000-0000-00008C530000}"/>
    <cellStyle name="20% - Accent1 3 2 4 4 2 8" xfId="21574" xr:uid="{00000000-0005-0000-0000-00008D530000}"/>
    <cellStyle name="20% - Accent1 3 2 4 4 2 8 2" xfId="21575" xr:uid="{00000000-0005-0000-0000-00008E530000}"/>
    <cellStyle name="20% - Accent1 3 2 4 4 2 9" xfId="21576" xr:uid="{00000000-0005-0000-0000-00008F530000}"/>
    <cellStyle name="20% - Accent1 3 2 4 4 3" xfId="21577" xr:uid="{00000000-0005-0000-0000-000090530000}"/>
    <cellStyle name="20% - Accent1 3 2 4 4 3 2" xfId="21578" xr:uid="{00000000-0005-0000-0000-000091530000}"/>
    <cellStyle name="20% - Accent1 3 2 4 4 3 2 2" xfId="21579" xr:uid="{00000000-0005-0000-0000-000092530000}"/>
    <cellStyle name="20% - Accent1 3 2 4 4 3 2 2 2" xfId="21580" xr:uid="{00000000-0005-0000-0000-000093530000}"/>
    <cellStyle name="20% - Accent1 3 2 4 4 3 2 2 2 2" xfId="21581" xr:uid="{00000000-0005-0000-0000-000094530000}"/>
    <cellStyle name="20% - Accent1 3 2 4 4 3 2 2 3" xfId="21582" xr:uid="{00000000-0005-0000-0000-000095530000}"/>
    <cellStyle name="20% - Accent1 3 2 4 4 3 2 3" xfId="21583" xr:uid="{00000000-0005-0000-0000-000096530000}"/>
    <cellStyle name="20% - Accent1 3 2 4 4 3 2 3 2" xfId="21584" xr:uid="{00000000-0005-0000-0000-000097530000}"/>
    <cellStyle name="20% - Accent1 3 2 4 4 3 2 4" xfId="21585" xr:uid="{00000000-0005-0000-0000-000098530000}"/>
    <cellStyle name="20% - Accent1 3 2 4 4 3 3" xfId="21586" xr:uid="{00000000-0005-0000-0000-000099530000}"/>
    <cellStyle name="20% - Accent1 3 2 4 4 3 3 2" xfId="21587" xr:uid="{00000000-0005-0000-0000-00009A530000}"/>
    <cellStyle name="20% - Accent1 3 2 4 4 3 3 2 2" xfId="21588" xr:uid="{00000000-0005-0000-0000-00009B530000}"/>
    <cellStyle name="20% - Accent1 3 2 4 4 3 3 2 2 2" xfId="21589" xr:uid="{00000000-0005-0000-0000-00009C530000}"/>
    <cellStyle name="20% - Accent1 3 2 4 4 3 3 2 3" xfId="21590" xr:uid="{00000000-0005-0000-0000-00009D530000}"/>
    <cellStyle name="20% - Accent1 3 2 4 4 3 3 3" xfId="21591" xr:uid="{00000000-0005-0000-0000-00009E530000}"/>
    <cellStyle name="20% - Accent1 3 2 4 4 3 3 3 2" xfId="21592" xr:uid="{00000000-0005-0000-0000-00009F530000}"/>
    <cellStyle name="20% - Accent1 3 2 4 4 3 3 4" xfId="21593" xr:uid="{00000000-0005-0000-0000-0000A0530000}"/>
    <cellStyle name="20% - Accent1 3 2 4 4 3 4" xfId="21594" xr:uid="{00000000-0005-0000-0000-0000A1530000}"/>
    <cellStyle name="20% - Accent1 3 2 4 4 3 4 2" xfId="21595" xr:uid="{00000000-0005-0000-0000-0000A2530000}"/>
    <cellStyle name="20% - Accent1 3 2 4 4 3 4 2 2" xfId="21596" xr:uid="{00000000-0005-0000-0000-0000A3530000}"/>
    <cellStyle name="20% - Accent1 3 2 4 4 3 4 2 2 2" xfId="21597" xr:uid="{00000000-0005-0000-0000-0000A4530000}"/>
    <cellStyle name="20% - Accent1 3 2 4 4 3 4 2 3" xfId="21598" xr:uid="{00000000-0005-0000-0000-0000A5530000}"/>
    <cellStyle name="20% - Accent1 3 2 4 4 3 4 3" xfId="21599" xr:uid="{00000000-0005-0000-0000-0000A6530000}"/>
    <cellStyle name="20% - Accent1 3 2 4 4 3 4 3 2" xfId="21600" xr:uid="{00000000-0005-0000-0000-0000A7530000}"/>
    <cellStyle name="20% - Accent1 3 2 4 4 3 4 4" xfId="21601" xr:uid="{00000000-0005-0000-0000-0000A8530000}"/>
    <cellStyle name="20% - Accent1 3 2 4 4 3 5" xfId="21602" xr:uid="{00000000-0005-0000-0000-0000A9530000}"/>
    <cellStyle name="20% - Accent1 3 2 4 4 3 5 2" xfId="21603" xr:uid="{00000000-0005-0000-0000-0000AA530000}"/>
    <cellStyle name="20% - Accent1 3 2 4 4 3 5 2 2" xfId="21604" xr:uid="{00000000-0005-0000-0000-0000AB530000}"/>
    <cellStyle name="20% - Accent1 3 2 4 4 3 5 3" xfId="21605" xr:uid="{00000000-0005-0000-0000-0000AC530000}"/>
    <cellStyle name="20% - Accent1 3 2 4 4 3 6" xfId="21606" xr:uid="{00000000-0005-0000-0000-0000AD530000}"/>
    <cellStyle name="20% - Accent1 3 2 4 4 3 6 2" xfId="21607" xr:uid="{00000000-0005-0000-0000-0000AE530000}"/>
    <cellStyle name="20% - Accent1 3 2 4 4 3 6 2 2" xfId="21608" xr:uid="{00000000-0005-0000-0000-0000AF530000}"/>
    <cellStyle name="20% - Accent1 3 2 4 4 3 6 3" xfId="21609" xr:uid="{00000000-0005-0000-0000-0000B0530000}"/>
    <cellStyle name="20% - Accent1 3 2 4 4 3 7" xfId="21610" xr:uid="{00000000-0005-0000-0000-0000B1530000}"/>
    <cellStyle name="20% - Accent1 3 2 4 4 3 7 2" xfId="21611" xr:uid="{00000000-0005-0000-0000-0000B2530000}"/>
    <cellStyle name="20% - Accent1 3 2 4 4 3 8" xfId="21612" xr:uid="{00000000-0005-0000-0000-0000B3530000}"/>
    <cellStyle name="20% - Accent1 3 2 4 4 3 8 2" xfId="21613" xr:uid="{00000000-0005-0000-0000-0000B4530000}"/>
    <cellStyle name="20% - Accent1 3 2 4 4 3 9" xfId="21614" xr:uid="{00000000-0005-0000-0000-0000B5530000}"/>
    <cellStyle name="20% - Accent1 3 2 4 4 4" xfId="21615" xr:uid="{00000000-0005-0000-0000-0000B6530000}"/>
    <cellStyle name="20% - Accent1 3 2 4 4 4 2" xfId="21616" xr:uid="{00000000-0005-0000-0000-0000B7530000}"/>
    <cellStyle name="20% - Accent1 3 2 4 4 4 2 2" xfId="21617" xr:uid="{00000000-0005-0000-0000-0000B8530000}"/>
    <cellStyle name="20% - Accent1 3 2 4 4 4 2 2 2" xfId="21618" xr:uid="{00000000-0005-0000-0000-0000B9530000}"/>
    <cellStyle name="20% - Accent1 3 2 4 4 4 2 3" xfId="21619" xr:uid="{00000000-0005-0000-0000-0000BA530000}"/>
    <cellStyle name="20% - Accent1 3 2 4 4 4 3" xfId="21620" xr:uid="{00000000-0005-0000-0000-0000BB530000}"/>
    <cellStyle name="20% - Accent1 3 2 4 4 4 3 2" xfId="21621" xr:uid="{00000000-0005-0000-0000-0000BC530000}"/>
    <cellStyle name="20% - Accent1 3 2 4 4 4 4" xfId="21622" xr:uid="{00000000-0005-0000-0000-0000BD530000}"/>
    <cellStyle name="20% - Accent1 3 2 4 4 5" xfId="21623" xr:uid="{00000000-0005-0000-0000-0000BE530000}"/>
    <cellStyle name="20% - Accent1 3 2 4 4 5 2" xfId="21624" xr:uid="{00000000-0005-0000-0000-0000BF530000}"/>
    <cellStyle name="20% - Accent1 3 2 4 4 5 2 2" xfId="21625" xr:uid="{00000000-0005-0000-0000-0000C0530000}"/>
    <cellStyle name="20% - Accent1 3 2 4 4 5 2 2 2" xfId="21626" xr:uid="{00000000-0005-0000-0000-0000C1530000}"/>
    <cellStyle name="20% - Accent1 3 2 4 4 5 2 3" xfId="21627" xr:uid="{00000000-0005-0000-0000-0000C2530000}"/>
    <cellStyle name="20% - Accent1 3 2 4 4 5 3" xfId="21628" xr:uid="{00000000-0005-0000-0000-0000C3530000}"/>
    <cellStyle name="20% - Accent1 3 2 4 4 5 3 2" xfId="21629" xr:uid="{00000000-0005-0000-0000-0000C4530000}"/>
    <cellStyle name="20% - Accent1 3 2 4 4 5 4" xfId="21630" xr:uid="{00000000-0005-0000-0000-0000C5530000}"/>
    <cellStyle name="20% - Accent1 3 2 4 4 6" xfId="21631" xr:uid="{00000000-0005-0000-0000-0000C6530000}"/>
    <cellStyle name="20% - Accent1 3 2 4 4 6 2" xfId="21632" xr:uid="{00000000-0005-0000-0000-0000C7530000}"/>
    <cellStyle name="20% - Accent1 3 2 4 4 6 2 2" xfId="21633" xr:uid="{00000000-0005-0000-0000-0000C8530000}"/>
    <cellStyle name="20% - Accent1 3 2 4 4 6 2 2 2" xfId="21634" xr:uid="{00000000-0005-0000-0000-0000C9530000}"/>
    <cellStyle name="20% - Accent1 3 2 4 4 6 2 3" xfId="21635" xr:uid="{00000000-0005-0000-0000-0000CA530000}"/>
    <cellStyle name="20% - Accent1 3 2 4 4 6 3" xfId="21636" xr:uid="{00000000-0005-0000-0000-0000CB530000}"/>
    <cellStyle name="20% - Accent1 3 2 4 4 6 3 2" xfId="21637" xr:uid="{00000000-0005-0000-0000-0000CC530000}"/>
    <cellStyle name="20% - Accent1 3 2 4 4 6 4" xfId="21638" xr:uid="{00000000-0005-0000-0000-0000CD530000}"/>
    <cellStyle name="20% - Accent1 3 2 4 4 7" xfId="21639" xr:uid="{00000000-0005-0000-0000-0000CE530000}"/>
    <cellStyle name="20% - Accent1 3 2 4 4 7 2" xfId="21640" xr:uid="{00000000-0005-0000-0000-0000CF530000}"/>
    <cellStyle name="20% - Accent1 3 2 4 4 7 2 2" xfId="21641" xr:uid="{00000000-0005-0000-0000-0000D0530000}"/>
    <cellStyle name="20% - Accent1 3 2 4 4 7 3" xfId="21642" xr:uid="{00000000-0005-0000-0000-0000D1530000}"/>
    <cellStyle name="20% - Accent1 3 2 4 4 8" xfId="21643" xr:uid="{00000000-0005-0000-0000-0000D2530000}"/>
    <cellStyle name="20% - Accent1 3 2 4 4 8 2" xfId="21644" xr:uid="{00000000-0005-0000-0000-0000D3530000}"/>
    <cellStyle name="20% - Accent1 3 2 4 4 8 2 2" xfId="21645" xr:uid="{00000000-0005-0000-0000-0000D4530000}"/>
    <cellStyle name="20% - Accent1 3 2 4 4 8 3" xfId="21646" xr:uid="{00000000-0005-0000-0000-0000D5530000}"/>
    <cellStyle name="20% - Accent1 3 2 4 4 9" xfId="21647" xr:uid="{00000000-0005-0000-0000-0000D6530000}"/>
    <cellStyle name="20% - Accent1 3 2 4 4 9 2" xfId="21648" xr:uid="{00000000-0005-0000-0000-0000D7530000}"/>
    <cellStyle name="20% - Accent1 3 2 4 5" xfId="21649" xr:uid="{00000000-0005-0000-0000-0000D8530000}"/>
    <cellStyle name="20% - Accent1 3 2 4 5 10" xfId="21650" xr:uid="{00000000-0005-0000-0000-0000D9530000}"/>
    <cellStyle name="20% - Accent1 3 2 4 5 10 2" xfId="21651" xr:uid="{00000000-0005-0000-0000-0000DA530000}"/>
    <cellStyle name="20% - Accent1 3 2 4 5 11" xfId="21652" xr:uid="{00000000-0005-0000-0000-0000DB530000}"/>
    <cellStyle name="20% - Accent1 3 2 4 5 2" xfId="21653" xr:uid="{00000000-0005-0000-0000-0000DC530000}"/>
    <cellStyle name="20% - Accent1 3 2 4 5 2 2" xfId="21654" xr:uid="{00000000-0005-0000-0000-0000DD530000}"/>
    <cellStyle name="20% - Accent1 3 2 4 5 2 2 2" xfId="21655" xr:uid="{00000000-0005-0000-0000-0000DE530000}"/>
    <cellStyle name="20% - Accent1 3 2 4 5 2 2 2 2" xfId="21656" xr:uid="{00000000-0005-0000-0000-0000DF530000}"/>
    <cellStyle name="20% - Accent1 3 2 4 5 2 2 2 2 2" xfId="21657" xr:uid="{00000000-0005-0000-0000-0000E0530000}"/>
    <cellStyle name="20% - Accent1 3 2 4 5 2 2 2 3" xfId="21658" xr:uid="{00000000-0005-0000-0000-0000E1530000}"/>
    <cellStyle name="20% - Accent1 3 2 4 5 2 2 3" xfId="21659" xr:uid="{00000000-0005-0000-0000-0000E2530000}"/>
    <cellStyle name="20% - Accent1 3 2 4 5 2 2 3 2" xfId="21660" xr:uid="{00000000-0005-0000-0000-0000E3530000}"/>
    <cellStyle name="20% - Accent1 3 2 4 5 2 2 4" xfId="21661" xr:uid="{00000000-0005-0000-0000-0000E4530000}"/>
    <cellStyle name="20% - Accent1 3 2 4 5 2 3" xfId="21662" xr:uid="{00000000-0005-0000-0000-0000E5530000}"/>
    <cellStyle name="20% - Accent1 3 2 4 5 2 3 2" xfId="21663" xr:uid="{00000000-0005-0000-0000-0000E6530000}"/>
    <cellStyle name="20% - Accent1 3 2 4 5 2 3 2 2" xfId="21664" xr:uid="{00000000-0005-0000-0000-0000E7530000}"/>
    <cellStyle name="20% - Accent1 3 2 4 5 2 3 2 2 2" xfId="21665" xr:uid="{00000000-0005-0000-0000-0000E8530000}"/>
    <cellStyle name="20% - Accent1 3 2 4 5 2 3 2 3" xfId="21666" xr:uid="{00000000-0005-0000-0000-0000E9530000}"/>
    <cellStyle name="20% - Accent1 3 2 4 5 2 3 3" xfId="21667" xr:uid="{00000000-0005-0000-0000-0000EA530000}"/>
    <cellStyle name="20% - Accent1 3 2 4 5 2 3 3 2" xfId="21668" xr:uid="{00000000-0005-0000-0000-0000EB530000}"/>
    <cellStyle name="20% - Accent1 3 2 4 5 2 3 4" xfId="21669" xr:uid="{00000000-0005-0000-0000-0000EC530000}"/>
    <cellStyle name="20% - Accent1 3 2 4 5 2 4" xfId="21670" xr:uid="{00000000-0005-0000-0000-0000ED530000}"/>
    <cellStyle name="20% - Accent1 3 2 4 5 2 4 2" xfId="21671" xr:uid="{00000000-0005-0000-0000-0000EE530000}"/>
    <cellStyle name="20% - Accent1 3 2 4 5 2 4 2 2" xfId="21672" xr:uid="{00000000-0005-0000-0000-0000EF530000}"/>
    <cellStyle name="20% - Accent1 3 2 4 5 2 4 2 2 2" xfId="21673" xr:uid="{00000000-0005-0000-0000-0000F0530000}"/>
    <cellStyle name="20% - Accent1 3 2 4 5 2 4 2 3" xfId="21674" xr:uid="{00000000-0005-0000-0000-0000F1530000}"/>
    <cellStyle name="20% - Accent1 3 2 4 5 2 4 3" xfId="21675" xr:uid="{00000000-0005-0000-0000-0000F2530000}"/>
    <cellStyle name="20% - Accent1 3 2 4 5 2 4 3 2" xfId="21676" xr:uid="{00000000-0005-0000-0000-0000F3530000}"/>
    <cellStyle name="20% - Accent1 3 2 4 5 2 4 4" xfId="21677" xr:uid="{00000000-0005-0000-0000-0000F4530000}"/>
    <cellStyle name="20% - Accent1 3 2 4 5 2 5" xfId="21678" xr:uid="{00000000-0005-0000-0000-0000F5530000}"/>
    <cellStyle name="20% - Accent1 3 2 4 5 2 5 2" xfId="21679" xr:uid="{00000000-0005-0000-0000-0000F6530000}"/>
    <cellStyle name="20% - Accent1 3 2 4 5 2 5 2 2" xfId="21680" xr:uid="{00000000-0005-0000-0000-0000F7530000}"/>
    <cellStyle name="20% - Accent1 3 2 4 5 2 5 3" xfId="21681" xr:uid="{00000000-0005-0000-0000-0000F8530000}"/>
    <cellStyle name="20% - Accent1 3 2 4 5 2 6" xfId="21682" xr:uid="{00000000-0005-0000-0000-0000F9530000}"/>
    <cellStyle name="20% - Accent1 3 2 4 5 2 6 2" xfId="21683" xr:uid="{00000000-0005-0000-0000-0000FA530000}"/>
    <cellStyle name="20% - Accent1 3 2 4 5 2 6 2 2" xfId="21684" xr:uid="{00000000-0005-0000-0000-0000FB530000}"/>
    <cellStyle name="20% - Accent1 3 2 4 5 2 6 3" xfId="21685" xr:uid="{00000000-0005-0000-0000-0000FC530000}"/>
    <cellStyle name="20% - Accent1 3 2 4 5 2 7" xfId="21686" xr:uid="{00000000-0005-0000-0000-0000FD530000}"/>
    <cellStyle name="20% - Accent1 3 2 4 5 2 7 2" xfId="21687" xr:uid="{00000000-0005-0000-0000-0000FE530000}"/>
    <cellStyle name="20% - Accent1 3 2 4 5 2 8" xfId="21688" xr:uid="{00000000-0005-0000-0000-0000FF530000}"/>
    <cellStyle name="20% - Accent1 3 2 4 5 2 8 2" xfId="21689" xr:uid="{00000000-0005-0000-0000-000000540000}"/>
    <cellStyle name="20% - Accent1 3 2 4 5 2 9" xfId="21690" xr:uid="{00000000-0005-0000-0000-000001540000}"/>
    <cellStyle name="20% - Accent1 3 2 4 5 3" xfId="21691" xr:uid="{00000000-0005-0000-0000-000002540000}"/>
    <cellStyle name="20% - Accent1 3 2 4 5 3 2" xfId="21692" xr:uid="{00000000-0005-0000-0000-000003540000}"/>
    <cellStyle name="20% - Accent1 3 2 4 5 3 2 2" xfId="21693" xr:uid="{00000000-0005-0000-0000-000004540000}"/>
    <cellStyle name="20% - Accent1 3 2 4 5 3 2 2 2" xfId="21694" xr:uid="{00000000-0005-0000-0000-000005540000}"/>
    <cellStyle name="20% - Accent1 3 2 4 5 3 2 2 2 2" xfId="21695" xr:uid="{00000000-0005-0000-0000-000006540000}"/>
    <cellStyle name="20% - Accent1 3 2 4 5 3 2 2 3" xfId="21696" xr:uid="{00000000-0005-0000-0000-000007540000}"/>
    <cellStyle name="20% - Accent1 3 2 4 5 3 2 3" xfId="21697" xr:uid="{00000000-0005-0000-0000-000008540000}"/>
    <cellStyle name="20% - Accent1 3 2 4 5 3 2 3 2" xfId="21698" xr:uid="{00000000-0005-0000-0000-000009540000}"/>
    <cellStyle name="20% - Accent1 3 2 4 5 3 2 4" xfId="21699" xr:uid="{00000000-0005-0000-0000-00000A540000}"/>
    <cellStyle name="20% - Accent1 3 2 4 5 3 3" xfId="21700" xr:uid="{00000000-0005-0000-0000-00000B540000}"/>
    <cellStyle name="20% - Accent1 3 2 4 5 3 3 2" xfId="21701" xr:uid="{00000000-0005-0000-0000-00000C540000}"/>
    <cellStyle name="20% - Accent1 3 2 4 5 3 3 2 2" xfId="21702" xr:uid="{00000000-0005-0000-0000-00000D540000}"/>
    <cellStyle name="20% - Accent1 3 2 4 5 3 3 2 2 2" xfId="21703" xr:uid="{00000000-0005-0000-0000-00000E540000}"/>
    <cellStyle name="20% - Accent1 3 2 4 5 3 3 2 3" xfId="21704" xr:uid="{00000000-0005-0000-0000-00000F540000}"/>
    <cellStyle name="20% - Accent1 3 2 4 5 3 3 3" xfId="21705" xr:uid="{00000000-0005-0000-0000-000010540000}"/>
    <cellStyle name="20% - Accent1 3 2 4 5 3 3 3 2" xfId="21706" xr:uid="{00000000-0005-0000-0000-000011540000}"/>
    <cellStyle name="20% - Accent1 3 2 4 5 3 3 4" xfId="21707" xr:uid="{00000000-0005-0000-0000-000012540000}"/>
    <cellStyle name="20% - Accent1 3 2 4 5 3 4" xfId="21708" xr:uid="{00000000-0005-0000-0000-000013540000}"/>
    <cellStyle name="20% - Accent1 3 2 4 5 3 4 2" xfId="21709" xr:uid="{00000000-0005-0000-0000-000014540000}"/>
    <cellStyle name="20% - Accent1 3 2 4 5 3 4 2 2" xfId="21710" xr:uid="{00000000-0005-0000-0000-000015540000}"/>
    <cellStyle name="20% - Accent1 3 2 4 5 3 4 2 2 2" xfId="21711" xr:uid="{00000000-0005-0000-0000-000016540000}"/>
    <cellStyle name="20% - Accent1 3 2 4 5 3 4 2 3" xfId="21712" xr:uid="{00000000-0005-0000-0000-000017540000}"/>
    <cellStyle name="20% - Accent1 3 2 4 5 3 4 3" xfId="21713" xr:uid="{00000000-0005-0000-0000-000018540000}"/>
    <cellStyle name="20% - Accent1 3 2 4 5 3 4 3 2" xfId="21714" xr:uid="{00000000-0005-0000-0000-000019540000}"/>
    <cellStyle name="20% - Accent1 3 2 4 5 3 4 4" xfId="21715" xr:uid="{00000000-0005-0000-0000-00001A540000}"/>
    <cellStyle name="20% - Accent1 3 2 4 5 3 5" xfId="21716" xr:uid="{00000000-0005-0000-0000-00001B540000}"/>
    <cellStyle name="20% - Accent1 3 2 4 5 3 5 2" xfId="21717" xr:uid="{00000000-0005-0000-0000-00001C540000}"/>
    <cellStyle name="20% - Accent1 3 2 4 5 3 5 2 2" xfId="21718" xr:uid="{00000000-0005-0000-0000-00001D540000}"/>
    <cellStyle name="20% - Accent1 3 2 4 5 3 5 3" xfId="21719" xr:uid="{00000000-0005-0000-0000-00001E540000}"/>
    <cellStyle name="20% - Accent1 3 2 4 5 3 6" xfId="21720" xr:uid="{00000000-0005-0000-0000-00001F540000}"/>
    <cellStyle name="20% - Accent1 3 2 4 5 3 6 2" xfId="21721" xr:uid="{00000000-0005-0000-0000-000020540000}"/>
    <cellStyle name="20% - Accent1 3 2 4 5 3 6 2 2" xfId="21722" xr:uid="{00000000-0005-0000-0000-000021540000}"/>
    <cellStyle name="20% - Accent1 3 2 4 5 3 6 3" xfId="21723" xr:uid="{00000000-0005-0000-0000-000022540000}"/>
    <cellStyle name="20% - Accent1 3 2 4 5 3 7" xfId="21724" xr:uid="{00000000-0005-0000-0000-000023540000}"/>
    <cellStyle name="20% - Accent1 3 2 4 5 3 7 2" xfId="21725" xr:uid="{00000000-0005-0000-0000-000024540000}"/>
    <cellStyle name="20% - Accent1 3 2 4 5 3 8" xfId="21726" xr:uid="{00000000-0005-0000-0000-000025540000}"/>
    <cellStyle name="20% - Accent1 3 2 4 5 3 8 2" xfId="21727" xr:uid="{00000000-0005-0000-0000-000026540000}"/>
    <cellStyle name="20% - Accent1 3 2 4 5 3 9" xfId="21728" xr:uid="{00000000-0005-0000-0000-000027540000}"/>
    <cellStyle name="20% - Accent1 3 2 4 5 4" xfId="21729" xr:uid="{00000000-0005-0000-0000-000028540000}"/>
    <cellStyle name="20% - Accent1 3 2 4 5 4 2" xfId="21730" xr:uid="{00000000-0005-0000-0000-000029540000}"/>
    <cellStyle name="20% - Accent1 3 2 4 5 4 2 2" xfId="21731" xr:uid="{00000000-0005-0000-0000-00002A540000}"/>
    <cellStyle name="20% - Accent1 3 2 4 5 4 2 2 2" xfId="21732" xr:uid="{00000000-0005-0000-0000-00002B540000}"/>
    <cellStyle name="20% - Accent1 3 2 4 5 4 2 3" xfId="21733" xr:uid="{00000000-0005-0000-0000-00002C540000}"/>
    <cellStyle name="20% - Accent1 3 2 4 5 4 3" xfId="21734" xr:uid="{00000000-0005-0000-0000-00002D540000}"/>
    <cellStyle name="20% - Accent1 3 2 4 5 4 3 2" xfId="21735" xr:uid="{00000000-0005-0000-0000-00002E540000}"/>
    <cellStyle name="20% - Accent1 3 2 4 5 4 4" xfId="21736" xr:uid="{00000000-0005-0000-0000-00002F540000}"/>
    <cellStyle name="20% - Accent1 3 2 4 5 5" xfId="21737" xr:uid="{00000000-0005-0000-0000-000030540000}"/>
    <cellStyle name="20% - Accent1 3 2 4 5 5 2" xfId="21738" xr:uid="{00000000-0005-0000-0000-000031540000}"/>
    <cellStyle name="20% - Accent1 3 2 4 5 5 2 2" xfId="21739" xr:uid="{00000000-0005-0000-0000-000032540000}"/>
    <cellStyle name="20% - Accent1 3 2 4 5 5 2 2 2" xfId="21740" xr:uid="{00000000-0005-0000-0000-000033540000}"/>
    <cellStyle name="20% - Accent1 3 2 4 5 5 2 3" xfId="21741" xr:uid="{00000000-0005-0000-0000-000034540000}"/>
    <cellStyle name="20% - Accent1 3 2 4 5 5 3" xfId="21742" xr:uid="{00000000-0005-0000-0000-000035540000}"/>
    <cellStyle name="20% - Accent1 3 2 4 5 5 3 2" xfId="21743" xr:uid="{00000000-0005-0000-0000-000036540000}"/>
    <cellStyle name="20% - Accent1 3 2 4 5 5 4" xfId="21744" xr:uid="{00000000-0005-0000-0000-000037540000}"/>
    <cellStyle name="20% - Accent1 3 2 4 5 6" xfId="21745" xr:uid="{00000000-0005-0000-0000-000038540000}"/>
    <cellStyle name="20% - Accent1 3 2 4 5 6 2" xfId="21746" xr:uid="{00000000-0005-0000-0000-000039540000}"/>
    <cellStyle name="20% - Accent1 3 2 4 5 6 2 2" xfId="21747" xr:uid="{00000000-0005-0000-0000-00003A540000}"/>
    <cellStyle name="20% - Accent1 3 2 4 5 6 2 2 2" xfId="21748" xr:uid="{00000000-0005-0000-0000-00003B540000}"/>
    <cellStyle name="20% - Accent1 3 2 4 5 6 2 3" xfId="21749" xr:uid="{00000000-0005-0000-0000-00003C540000}"/>
    <cellStyle name="20% - Accent1 3 2 4 5 6 3" xfId="21750" xr:uid="{00000000-0005-0000-0000-00003D540000}"/>
    <cellStyle name="20% - Accent1 3 2 4 5 6 3 2" xfId="21751" xr:uid="{00000000-0005-0000-0000-00003E540000}"/>
    <cellStyle name="20% - Accent1 3 2 4 5 6 4" xfId="21752" xr:uid="{00000000-0005-0000-0000-00003F540000}"/>
    <cellStyle name="20% - Accent1 3 2 4 5 7" xfId="21753" xr:uid="{00000000-0005-0000-0000-000040540000}"/>
    <cellStyle name="20% - Accent1 3 2 4 5 7 2" xfId="21754" xr:uid="{00000000-0005-0000-0000-000041540000}"/>
    <cellStyle name="20% - Accent1 3 2 4 5 7 2 2" xfId="21755" xr:uid="{00000000-0005-0000-0000-000042540000}"/>
    <cellStyle name="20% - Accent1 3 2 4 5 7 3" xfId="21756" xr:uid="{00000000-0005-0000-0000-000043540000}"/>
    <cellStyle name="20% - Accent1 3 2 4 5 8" xfId="21757" xr:uid="{00000000-0005-0000-0000-000044540000}"/>
    <cellStyle name="20% - Accent1 3 2 4 5 8 2" xfId="21758" xr:uid="{00000000-0005-0000-0000-000045540000}"/>
    <cellStyle name="20% - Accent1 3 2 4 5 8 2 2" xfId="21759" xr:uid="{00000000-0005-0000-0000-000046540000}"/>
    <cellStyle name="20% - Accent1 3 2 4 5 8 3" xfId="21760" xr:uid="{00000000-0005-0000-0000-000047540000}"/>
    <cellStyle name="20% - Accent1 3 2 4 5 9" xfId="21761" xr:uid="{00000000-0005-0000-0000-000048540000}"/>
    <cellStyle name="20% - Accent1 3 2 4 5 9 2" xfId="21762" xr:uid="{00000000-0005-0000-0000-000049540000}"/>
    <cellStyle name="20% - Accent1 3 2 4 6" xfId="21763" xr:uid="{00000000-0005-0000-0000-00004A540000}"/>
    <cellStyle name="20% - Accent1 3 2 4 6 10" xfId="21764" xr:uid="{00000000-0005-0000-0000-00004B540000}"/>
    <cellStyle name="20% - Accent1 3 2 4 6 10 2" xfId="21765" xr:uid="{00000000-0005-0000-0000-00004C540000}"/>
    <cellStyle name="20% - Accent1 3 2 4 6 11" xfId="21766" xr:uid="{00000000-0005-0000-0000-00004D540000}"/>
    <cellStyle name="20% - Accent1 3 2 4 6 2" xfId="21767" xr:uid="{00000000-0005-0000-0000-00004E540000}"/>
    <cellStyle name="20% - Accent1 3 2 4 6 2 2" xfId="21768" xr:uid="{00000000-0005-0000-0000-00004F540000}"/>
    <cellStyle name="20% - Accent1 3 2 4 6 2 2 2" xfId="21769" xr:uid="{00000000-0005-0000-0000-000050540000}"/>
    <cellStyle name="20% - Accent1 3 2 4 6 2 2 2 2" xfId="21770" xr:uid="{00000000-0005-0000-0000-000051540000}"/>
    <cellStyle name="20% - Accent1 3 2 4 6 2 2 2 2 2" xfId="21771" xr:uid="{00000000-0005-0000-0000-000052540000}"/>
    <cellStyle name="20% - Accent1 3 2 4 6 2 2 2 3" xfId="21772" xr:uid="{00000000-0005-0000-0000-000053540000}"/>
    <cellStyle name="20% - Accent1 3 2 4 6 2 2 3" xfId="21773" xr:uid="{00000000-0005-0000-0000-000054540000}"/>
    <cellStyle name="20% - Accent1 3 2 4 6 2 2 3 2" xfId="21774" xr:uid="{00000000-0005-0000-0000-000055540000}"/>
    <cellStyle name="20% - Accent1 3 2 4 6 2 2 4" xfId="21775" xr:uid="{00000000-0005-0000-0000-000056540000}"/>
    <cellStyle name="20% - Accent1 3 2 4 6 2 3" xfId="21776" xr:uid="{00000000-0005-0000-0000-000057540000}"/>
    <cellStyle name="20% - Accent1 3 2 4 6 2 3 2" xfId="21777" xr:uid="{00000000-0005-0000-0000-000058540000}"/>
    <cellStyle name="20% - Accent1 3 2 4 6 2 3 2 2" xfId="21778" xr:uid="{00000000-0005-0000-0000-000059540000}"/>
    <cellStyle name="20% - Accent1 3 2 4 6 2 3 2 2 2" xfId="21779" xr:uid="{00000000-0005-0000-0000-00005A540000}"/>
    <cellStyle name="20% - Accent1 3 2 4 6 2 3 2 3" xfId="21780" xr:uid="{00000000-0005-0000-0000-00005B540000}"/>
    <cellStyle name="20% - Accent1 3 2 4 6 2 3 3" xfId="21781" xr:uid="{00000000-0005-0000-0000-00005C540000}"/>
    <cellStyle name="20% - Accent1 3 2 4 6 2 3 3 2" xfId="21782" xr:uid="{00000000-0005-0000-0000-00005D540000}"/>
    <cellStyle name="20% - Accent1 3 2 4 6 2 3 4" xfId="21783" xr:uid="{00000000-0005-0000-0000-00005E540000}"/>
    <cellStyle name="20% - Accent1 3 2 4 6 2 4" xfId="21784" xr:uid="{00000000-0005-0000-0000-00005F540000}"/>
    <cellStyle name="20% - Accent1 3 2 4 6 2 4 2" xfId="21785" xr:uid="{00000000-0005-0000-0000-000060540000}"/>
    <cellStyle name="20% - Accent1 3 2 4 6 2 4 2 2" xfId="21786" xr:uid="{00000000-0005-0000-0000-000061540000}"/>
    <cellStyle name="20% - Accent1 3 2 4 6 2 4 2 2 2" xfId="21787" xr:uid="{00000000-0005-0000-0000-000062540000}"/>
    <cellStyle name="20% - Accent1 3 2 4 6 2 4 2 3" xfId="21788" xr:uid="{00000000-0005-0000-0000-000063540000}"/>
    <cellStyle name="20% - Accent1 3 2 4 6 2 4 3" xfId="21789" xr:uid="{00000000-0005-0000-0000-000064540000}"/>
    <cellStyle name="20% - Accent1 3 2 4 6 2 4 3 2" xfId="21790" xr:uid="{00000000-0005-0000-0000-000065540000}"/>
    <cellStyle name="20% - Accent1 3 2 4 6 2 4 4" xfId="21791" xr:uid="{00000000-0005-0000-0000-000066540000}"/>
    <cellStyle name="20% - Accent1 3 2 4 6 2 5" xfId="21792" xr:uid="{00000000-0005-0000-0000-000067540000}"/>
    <cellStyle name="20% - Accent1 3 2 4 6 2 5 2" xfId="21793" xr:uid="{00000000-0005-0000-0000-000068540000}"/>
    <cellStyle name="20% - Accent1 3 2 4 6 2 5 2 2" xfId="21794" xr:uid="{00000000-0005-0000-0000-000069540000}"/>
    <cellStyle name="20% - Accent1 3 2 4 6 2 5 3" xfId="21795" xr:uid="{00000000-0005-0000-0000-00006A540000}"/>
    <cellStyle name="20% - Accent1 3 2 4 6 2 6" xfId="21796" xr:uid="{00000000-0005-0000-0000-00006B540000}"/>
    <cellStyle name="20% - Accent1 3 2 4 6 2 6 2" xfId="21797" xr:uid="{00000000-0005-0000-0000-00006C540000}"/>
    <cellStyle name="20% - Accent1 3 2 4 6 2 6 2 2" xfId="21798" xr:uid="{00000000-0005-0000-0000-00006D540000}"/>
    <cellStyle name="20% - Accent1 3 2 4 6 2 6 3" xfId="21799" xr:uid="{00000000-0005-0000-0000-00006E540000}"/>
    <cellStyle name="20% - Accent1 3 2 4 6 2 7" xfId="21800" xr:uid="{00000000-0005-0000-0000-00006F540000}"/>
    <cellStyle name="20% - Accent1 3 2 4 6 2 7 2" xfId="21801" xr:uid="{00000000-0005-0000-0000-000070540000}"/>
    <cellStyle name="20% - Accent1 3 2 4 6 2 8" xfId="21802" xr:uid="{00000000-0005-0000-0000-000071540000}"/>
    <cellStyle name="20% - Accent1 3 2 4 6 2 8 2" xfId="21803" xr:uid="{00000000-0005-0000-0000-000072540000}"/>
    <cellStyle name="20% - Accent1 3 2 4 6 2 9" xfId="21804" xr:uid="{00000000-0005-0000-0000-000073540000}"/>
    <cellStyle name="20% - Accent1 3 2 4 6 3" xfId="21805" xr:uid="{00000000-0005-0000-0000-000074540000}"/>
    <cellStyle name="20% - Accent1 3 2 4 6 3 2" xfId="21806" xr:uid="{00000000-0005-0000-0000-000075540000}"/>
    <cellStyle name="20% - Accent1 3 2 4 6 3 2 2" xfId="21807" xr:uid="{00000000-0005-0000-0000-000076540000}"/>
    <cellStyle name="20% - Accent1 3 2 4 6 3 2 2 2" xfId="21808" xr:uid="{00000000-0005-0000-0000-000077540000}"/>
    <cellStyle name="20% - Accent1 3 2 4 6 3 2 2 2 2" xfId="21809" xr:uid="{00000000-0005-0000-0000-000078540000}"/>
    <cellStyle name="20% - Accent1 3 2 4 6 3 2 2 3" xfId="21810" xr:uid="{00000000-0005-0000-0000-000079540000}"/>
    <cellStyle name="20% - Accent1 3 2 4 6 3 2 3" xfId="21811" xr:uid="{00000000-0005-0000-0000-00007A540000}"/>
    <cellStyle name="20% - Accent1 3 2 4 6 3 2 3 2" xfId="21812" xr:uid="{00000000-0005-0000-0000-00007B540000}"/>
    <cellStyle name="20% - Accent1 3 2 4 6 3 2 4" xfId="21813" xr:uid="{00000000-0005-0000-0000-00007C540000}"/>
    <cellStyle name="20% - Accent1 3 2 4 6 3 3" xfId="21814" xr:uid="{00000000-0005-0000-0000-00007D540000}"/>
    <cellStyle name="20% - Accent1 3 2 4 6 3 3 2" xfId="21815" xr:uid="{00000000-0005-0000-0000-00007E540000}"/>
    <cellStyle name="20% - Accent1 3 2 4 6 3 3 2 2" xfId="21816" xr:uid="{00000000-0005-0000-0000-00007F540000}"/>
    <cellStyle name="20% - Accent1 3 2 4 6 3 3 2 2 2" xfId="21817" xr:uid="{00000000-0005-0000-0000-000080540000}"/>
    <cellStyle name="20% - Accent1 3 2 4 6 3 3 2 3" xfId="21818" xr:uid="{00000000-0005-0000-0000-000081540000}"/>
    <cellStyle name="20% - Accent1 3 2 4 6 3 3 3" xfId="21819" xr:uid="{00000000-0005-0000-0000-000082540000}"/>
    <cellStyle name="20% - Accent1 3 2 4 6 3 3 3 2" xfId="21820" xr:uid="{00000000-0005-0000-0000-000083540000}"/>
    <cellStyle name="20% - Accent1 3 2 4 6 3 3 4" xfId="21821" xr:uid="{00000000-0005-0000-0000-000084540000}"/>
    <cellStyle name="20% - Accent1 3 2 4 6 3 4" xfId="21822" xr:uid="{00000000-0005-0000-0000-000085540000}"/>
    <cellStyle name="20% - Accent1 3 2 4 6 3 4 2" xfId="21823" xr:uid="{00000000-0005-0000-0000-000086540000}"/>
    <cellStyle name="20% - Accent1 3 2 4 6 3 4 2 2" xfId="21824" xr:uid="{00000000-0005-0000-0000-000087540000}"/>
    <cellStyle name="20% - Accent1 3 2 4 6 3 4 2 2 2" xfId="21825" xr:uid="{00000000-0005-0000-0000-000088540000}"/>
    <cellStyle name="20% - Accent1 3 2 4 6 3 4 2 3" xfId="21826" xr:uid="{00000000-0005-0000-0000-000089540000}"/>
    <cellStyle name="20% - Accent1 3 2 4 6 3 4 3" xfId="21827" xr:uid="{00000000-0005-0000-0000-00008A540000}"/>
    <cellStyle name="20% - Accent1 3 2 4 6 3 4 3 2" xfId="21828" xr:uid="{00000000-0005-0000-0000-00008B540000}"/>
    <cellStyle name="20% - Accent1 3 2 4 6 3 4 4" xfId="21829" xr:uid="{00000000-0005-0000-0000-00008C540000}"/>
    <cellStyle name="20% - Accent1 3 2 4 6 3 5" xfId="21830" xr:uid="{00000000-0005-0000-0000-00008D540000}"/>
    <cellStyle name="20% - Accent1 3 2 4 6 3 5 2" xfId="21831" xr:uid="{00000000-0005-0000-0000-00008E540000}"/>
    <cellStyle name="20% - Accent1 3 2 4 6 3 5 2 2" xfId="21832" xr:uid="{00000000-0005-0000-0000-00008F540000}"/>
    <cellStyle name="20% - Accent1 3 2 4 6 3 5 3" xfId="21833" xr:uid="{00000000-0005-0000-0000-000090540000}"/>
    <cellStyle name="20% - Accent1 3 2 4 6 3 6" xfId="21834" xr:uid="{00000000-0005-0000-0000-000091540000}"/>
    <cellStyle name="20% - Accent1 3 2 4 6 3 6 2" xfId="21835" xr:uid="{00000000-0005-0000-0000-000092540000}"/>
    <cellStyle name="20% - Accent1 3 2 4 6 3 6 2 2" xfId="21836" xr:uid="{00000000-0005-0000-0000-000093540000}"/>
    <cellStyle name="20% - Accent1 3 2 4 6 3 6 3" xfId="21837" xr:uid="{00000000-0005-0000-0000-000094540000}"/>
    <cellStyle name="20% - Accent1 3 2 4 6 3 7" xfId="21838" xr:uid="{00000000-0005-0000-0000-000095540000}"/>
    <cellStyle name="20% - Accent1 3 2 4 6 3 7 2" xfId="21839" xr:uid="{00000000-0005-0000-0000-000096540000}"/>
    <cellStyle name="20% - Accent1 3 2 4 6 3 8" xfId="21840" xr:uid="{00000000-0005-0000-0000-000097540000}"/>
    <cellStyle name="20% - Accent1 3 2 4 6 3 8 2" xfId="21841" xr:uid="{00000000-0005-0000-0000-000098540000}"/>
    <cellStyle name="20% - Accent1 3 2 4 6 3 9" xfId="21842" xr:uid="{00000000-0005-0000-0000-000099540000}"/>
    <cellStyle name="20% - Accent1 3 2 4 6 4" xfId="21843" xr:uid="{00000000-0005-0000-0000-00009A540000}"/>
    <cellStyle name="20% - Accent1 3 2 4 6 4 2" xfId="21844" xr:uid="{00000000-0005-0000-0000-00009B540000}"/>
    <cellStyle name="20% - Accent1 3 2 4 6 4 2 2" xfId="21845" xr:uid="{00000000-0005-0000-0000-00009C540000}"/>
    <cellStyle name="20% - Accent1 3 2 4 6 4 2 2 2" xfId="21846" xr:uid="{00000000-0005-0000-0000-00009D540000}"/>
    <cellStyle name="20% - Accent1 3 2 4 6 4 2 3" xfId="21847" xr:uid="{00000000-0005-0000-0000-00009E540000}"/>
    <cellStyle name="20% - Accent1 3 2 4 6 4 3" xfId="21848" xr:uid="{00000000-0005-0000-0000-00009F540000}"/>
    <cellStyle name="20% - Accent1 3 2 4 6 4 3 2" xfId="21849" xr:uid="{00000000-0005-0000-0000-0000A0540000}"/>
    <cellStyle name="20% - Accent1 3 2 4 6 4 4" xfId="21850" xr:uid="{00000000-0005-0000-0000-0000A1540000}"/>
    <cellStyle name="20% - Accent1 3 2 4 6 5" xfId="21851" xr:uid="{00000000-0005-0000-0000-0000A2540000}"/>
    <cellStyle name="20% - Accent1 3 2 4 6 5 2" xfId="21852" xr:uid="{00000000-0005-0000-0000-0000A3540000}"/>
    <cellStyle name="20% - Accent1 3 2 4 6 5 2 2" xfId="21853" xr:uid="{00000000-0005-0000-0000-0000A4540000}"/>
    <cellStyle name="20% - Accent1 3 2 4 6 5 2 2 2" xfId="21854" xr:uid="{00000000-0005-0000-0000-0000A5540000}"/>
    <cellStyle name="20% - Accent1 3 2 4 6 5 2 3" xfId="21855" xr:uid="{00000000-0005-0000-0000-0000A6540000}"/>
    <cellStyle name="20% - Accent1 3 2 4 6 5 3" xfId="21856" xr:uid="{00000000-0005-0000-0000-0000A7540000}"/>
    <cellStyle name="20% - Accent1 3 2 4 6 5 3 2" xfId="21857" xr:uid="{00000000-0005-0000-0000-0000A8540000}"/>
    <cellStyle name="20% - Accent1 3 2 4 6 5 4" xfId="21858" xr:uid="{00000000-0005-0000-0000-0000A9540000}"/>
    <cellStyle name="20% - Accent1 3 2 4 6 6" xfId="21859" xr:uid="{00000000-0005-0000-0000-0000AA540000}"/>
    <cellStyle name="20% - Accent1 3 2 4 6 6 2" xfId="21860" xr:uid="{00000000-0005-0000-0000-0000AB540000}"/>
    <cellStyle name="20% - Accent1 3 2 4 6 6 2 2" xfId="21861" xr:uid="{00000000-0005-0000-0000-0000AC540000}"/>
    <cellStyle name="20% - Accent1 3 2 4 6 6 2 2 2" xfId="21862" xr:uid="{00000000-0005-0000-0000-0000AD540000}"/>
    <cellStyle name="20% - Accent1 3 2 4 6 6 2 3" xfId="21863" xr:uid="{00000000-0005-0000-0000-0000AE540000}"/>
    <cellStyle name="20% - Accent1 3 2 4 6 6 3" xfId="21864" xr:uid="{00000000-0005-0000-0000-0000AF540000}"/>
    <cellStyle name="20% - Accent1 3 2 4 6 6 3 2" xfId="21865" xr:uid="{00000000-0005-0000-0000-0000B0540000}"/>
    <cellStyle name="20% - Accent1 3 2 4 6 6 4" xfId="21866" xr:uid="{00000000-0005-0000-0000-0000B1540000}"/>
    <cellStyle name="20% - Accent1 3 2 4 6 7" xfId="21867" xr:uid="{00000000-0005-0000-0000-0000B2540000}"/>
    <cellStyle name="20% - Accent1 3 2 4 6 7 2" xfId="21868" xr:uid="{00000000-0005-0000-0000-0000B3540000}"/>
    <cellStyle name="20% - Accent1 3 2 4 6 7 2 2" xfId="21869" xr:uid="{00000000-0005-0000-0000-0000B4540000}"/>
    <cellStyle name="20% - Accent1 3 2 4 6 7 3" xfId="21870" xr:uid="{00000000-0005-0000-0000-0000B5540000}"/>
    <cellStyle name="20% - Accent1 3 2 4 6 8" xfId="21871" xr:uid="{00000000-0005-0000-0000-0000B6540000}"/>
    <cellStyle name="20% - Accent1 3 2 4 6 8 2" xfId="21872" xr:uid="{00000000-0005-0000-0000-0000B7540000}"/>
    <cellStyle name="20% - Accent1 3 2 4 6 8 2 2" xfId="21873" xr:uid="{00000000-0005-0000-0000-0000B8540000}"/>
    <cellStyle name="20% - Accent1 3 2 4 6 8 3" xfId="21874" xr:uid="{00000000-0005-0000-0000-0000B9540000}"/>
    <cellStyle name="20% - Accent1 3 2 4 6 9" xfId="21875" xr:uid="{00000000-0005-0000-0000-0000BA540000}"/>
    <cellStyle name="20% - Accent1 3 2 4 6 9 2" xfId="21876" xr:uid="{00000000-0005-0000-0000-0000BB540000}"/>
    <cellStyle name="20% - Accent1 3 2 4 7" xfId="21877" xr:uid="{00000000-0005-0000-0000-0000BC540000}"/>
    <cellStyle name="20% - Accent1 3 2 4 7 2" xfId="21878" xr:uid="{00000000-0005-0000-0000-0000BD540000}"/>
    <cellStyle name="20% - Accent1 3 2 4 7 2 2" xfId="21879" xr:uid="{00000000-0005-0000-0000-0000BE540000}"/>
    <cellStyle name="20% - Accent1 3 2 4 7 2 2 2" xfId="21880" xr:uid="{00000000-0005-0000-0000-0000BF540000}"/>
    <cellStyle name="20% - Accent1 3 2 4 7 2 2 2 2" xfId="21881" xr:uid="{00000000-0005-0000-0000-0000C0540000}"/>
    <cellStyle name="20% - Accent1 3 2 4 7 2 2 3" xfId="21882" xr:uid="{00000000-0005-0000-0000-0000C1540000}"/>
    <cellStyle name="20% - Accent1 3 2 4 7 2 3" xfId="21883" xr:uid="{00000000-0005-0000-0000-0000C2540000}"/>
    <cellStyle name="20% - Accent1 3 2 4 7 2 3 2" xfId="21884" xr:uid="{00000000-0005-0000-0000-0000C3540000}"/>
    <cellStyle name="20% - Accent1 3 2 4 7 2 4" xfId="21885" xr:uid="{00000000-0005-0000-0000-0000C4540000}"/>
    <cellStyle name="20% - Accent1 3 2 4 7 3" xfId="21886" xr:uid="{00000000-0005-0000-0000-0000C5540000}"/>
    <cellStyle name="20% - Accent1 3 2 4 7 3 2" xfId="21887" xr:uid="{00000000-0005-0000-0000-0000C6540000}"/>
    <cellStyle name="20% - Accent1 3 2 4 7 3 2 2" xfId="21888" xr:uid="{00000000-0005-0000-0000-0000C7540000}"/>
    <cellStyle name="20% - Accent1 3 2 4 7 3 2 2 2" xfId="21889" xr:uid="{00000000-0005-0000-0000-0000C8540000}"/>
    <cellStyle name="20% - Accent1 3 2 4 7 3 2 3" xfId="21890" xr:uid="{00000000-0005-0000-0000-0000C9540000}"/>
    <cellStyle name="20% - Accent1 3 2 4 7 3 3" xfId="21891" xr:uid="{00000000-0005-0000-0000-0000CA540000}"/>
    <cellStyle name="20% - Accent1 3 2 4 7 3 3 2" xfId="21892" xr:uid="{00000000-0005-0000-0000-0000CB540000}"/>
    <cellStyle name="20% - Accent1 3 2 4 7 3 4" xfId="21893" xr:uid="{00000000-0005-0000-0000-0000CC540000}"/>
    <cellStyle name="20% - Accent1 3 2 4 7 4" xfId="21894" xr:uid="{00000000-0005-0000-0000-0000CD540000}"/>
    <cellStyle name="20% - Accent1 3 2 4 7 4 2" xfId="21895" xr:uid="{00000000-0005-0000-0000-0000CE540000}"/>
    <cellStyle name="20% - Accent1 3 2 4 7 4 2 2" xfId="21896" xr:uid="{00000000-0005-0000-0000-0000CF540000}"/>
    <cellStyle name="20% - Accent1 3 2 4 7 4 2 2 2" xfId="21897" xr:uid="{00000000-0005-0000-0000-0000D0540000}"/>
    <cellStyle name="20% - Accent1 3 2 4 7 4 2 3" xfId="21898" xr:uid="{00000000-0005-0000-0000-0000D1540000}"/>
    <cellStyle name="20% - Accent1 3 2 4 7 4 3" xfId="21899" xr:uid="{00000000-0005-0000-0000-0000D2540000}"/>
    <cellStyle name="20% - Accent1 3 2 4 7 4 3 2" xfId="21900" xr:uid="{00000000-0005-0000-0000-0000D3540000}"/>
    <cellStyle name="20% - Accent1 3 2 4 7 4 4" xfId="21901" xr:uid="{00000000-0005-0000-0000-0000D4540000}"/>
    <cellStyle name="20% - Accent1 3 2 4 7 5" xfId="21902" xr:uid="{00000000-0005-0000-0000-0000D5540000}"/>
    <cellStyle name="20% - Accent1 3 2 4 7 5 2" xfId="21903" xr:uid="{00000000-0005-0000-0000-0000D6540000}"/>
    <cellStyle name="20% - Accent1 3 2 4 7 5 2 2" xfId="21904" xr:uid="{00000000-0005-0000-0000-0000D7540000}"/>
    <cellStyle name="20% - Accent1 3 2 4 7 5 3" xfId="21905" xr:uid="{00000000-0005-0000-0000-0000D8540000}"/>
    <cellStyle name="20% - Accent1 3 2 4 7 6" xfId="21906" xr:uid="{00000000-0005-0000-0000-0000D9540000}"/>
    <cellStyle name="20% - Accent1 3 2 4 7 6 2" xfId="21907" xr:uid="{00000000-0005-0000-0000-0000DA540000}"/>
    <cellStyle name="20% - Accent1 3 2 4 7 6 2 2" xfId="21908" xr:uid="{00000000-0005-0000-0000-0000DB540000}"/>
    <cellStyle name="20% - Accent1 3 2 4 7 6 3" xfId="21909" xr:uid="{00000000-0005-0000-0000-0000DC540000}"/>
    <cellStyle name="20% - Accent1 3 2 4 7 7" xfId="21910" xr:uid="{00000000-0005-0000-0000-0000DD540000}"/>
    <cellStyle name="20% - Accent1 3 2 4 7 7 2" xfId="21911" xr:uid="{00000000-0005-0000-0000-0000DE540000}"/>
    <cellStyle name="20% - Accent1 3 2 4 7 8" xfId="21912" xr:uid="{00000000-0005-0000-0000-0000DF540000}"/>
    <cellStyle name="20% - Accent1 3 2 4 7 8 2" xfId="21913" xr:uid="{00000000-0005-0000-0000-0000E0540000}"/>
    <cellStyle name="20% - Accent1 3 2 4 7 9" xfId="21914" xr:uid="{00000000-0005-0000-0000-0000E1540000}"/>
    <cellStyle name="20% - Accent1 3 2 4 8" xfId="21915" xr:uid="{00000000-0005-0000-0000-0000E2540000}"/>
    <cellStyle name="20% - Accent1 3 2 4 8 2" xfId="21916" xr:uid="{00000000-0005-0000-0000-0000E3540000}"/>
    <cellStyle name="20% - Accent1 3 2 4 8 2 2" xfId="21917" xr:uid="{00000000-0005-0000-0000-0000E4540000}"/>
    <cellStyle name="20% - Accent1 3 2 4 8 2 2 2" xfId="21918" xr:uid="{00000000-0005-0000-0000-0000E5540000}"/>
    <cellStyle name="20% - Accent1 3 2 4 8 2 2 2 2" xfId="21919" xr:uid="{00000000-0005-0000-0000-0000E6540000}"/>
    <cellStyle name="20% - Accent1 3 2 4 8 2 2 3" xfId="21920" xr:uid="{00000000-0005-0000-0000-0000E7540000}"/>
    <cellStyle name="20% - Accent1 3 2 4 8 2 3" xfId="21921" xr:uid="{00000000-0005-0000-0000-0000E8540000}"/>
    <cellStyle name="20% - Accent1 3 2 4 8 2 3 2" xfId="21922" xr:uid="{00000000-0005-0000-0000-0000E9540000}"/>
    <cellStyle name="20% - Accent1 3 2 4 8 2 4" xfId="21923" xr:uid="{00000000-0005-0000-0000-0000EA540000}"/>
    <cellStyle name="20% - Accent1 3 2 4 8 3" xfId="21924" xr:uid="{00000000-0005-0000-0000-0000EB540000}"/>
    <cellStyle name="20% - Accent1 3 2 4 8 3 2" xfId="21925" xr:uid="{00000000-0005-0000-0000-0000EC540000}"/>
    <cellStyle name="20% - Accent1 3 2 4 8 3 2 2" xfId="21926" xr:uid="{00000000-0005-0000-0000-0000ED540000}"/>
    <cellStyle name="20% - Accent1 3 2 4 8 3 2 2 2" xfId="21927" xr:uid="{00000000-0005-0000-0000-0000EE540000}"/>
    <cellStyle name="20% - Accent1 3 2 4 8 3 2 3" xfId="21928" xr:uid="{00000000-0005-0000-0000-0000EF540000}"/>
    <cellStyle name="20% - Accent1 3 2 4 8 3 3" xfId="21929" xr:uid="{00000000-0005-0000-0000-0000F0540000}"/>
    <cellStyle name="20% - Accent1 3 2 4 8 3 3 2" xfId="21930" xr:uid="{00000000-0005-0000-0000-0000F1540000}"/>
    <cellStyle name="20% - Accent1 3 2 4 8 3 4" xfId="21931" xr:uid="{00000000-0005-0000-0000-0000F2540000}"/>
    <cellStyle name="20% - Accent1 3 2 4 8 4" xfId="21932" xr:uid="{00000000-0005-0000-0000-0000F3540000}"/>
    <cellStyle name="20% - Accent1 3 2 4 8 4 2" xfId="21933" xr:uid="{00000000-0005-0000-0000-0000F4540000}"/>
    <cellStyle name="20% - Accent1 3 2 4 8 4 2 2" xfId="21934" xr:uid="{00000000-0005-0000-0000-0000F5540000}"/>
    <cellStyle name="20% - Accent1 3 2 4 8 4 2 2 2" xfId="21935" xr:uid="{00000000-0005-0000-0000-0000F6540000}"/>
    <cellStyle name="20% - Accent1 3 2 4 8 4 2 3" xfId="21936" xr:uid="{00000000-0005-0000-0000-0000F7540000}"/>
    <cellStyle name="20% - Accent1 3 2 4 8 4 3" xfId="21937" xr:uid="{00000000-0005-0000-0000-0000F8540000}"/>
    <cellStyle name="20% - Accent1 3 2 4 8 4 3 2" xfId="21938" xr:uid="{00000000-0005-0000-0000-0000F9540000}"/>
    <cellStyle name="20% - Accent1 3 2 4 8 4 4" xfId="21939" xr:uid="{00000000-0005-0000-0000-0000FA540000}"/>
    <cellStyle name="20% - Accent1 3 2 4 8 5" xfId="21940" xr:uid="{00000000-0005-0000-0000-0000FB540000}"/>
    <cellStyle name="20% - Accent1 3 2 4 8 5 2" xfId="21941" xr:uid="{00000000-0005-0000-0000-0000FC540000}"/>
    <cellStyle name="20% - Accent1 3 2 4 8 5 2 2" xfId="21942" xr:uid="{00000000-0005-0000-0000-0000FD540000}"/>
    <cellStyle name="20% - Accent1 3 2 4 8 5 3" xfId="21943" xr:uid="{00000000-0005-0000-0000-0000FE540000}"/>
    <cellStyle name="20% - Accent1 3 2 4 8 6" xfId="21944" xr:uid="{00000000-0005-0000-0000-0000FF540000}"/>
    <cellStyle name="20% - Accent1 3 2 4 8 6 2" xfId="21945" xr:uid="{00000000-0005-0000-0000-000000550000}"/>
    <cellStyle name="20% - Accent1 3 2 4 8 6 2 2" xfId="21946" xr:uid="{00000000-0005-0000-0000-000001550000}"/>
    <cellStyle name="20% - Accent1 3 2 4 8 6 3" xfId="21947" xr:uid="{00000000-0005-0000-0000-000002550000}"/>
    <cellStyle name="20% - Accent1 3 2 4 8 7" xfId="21948" xr:uid="{00000000-0005-0000-0000-000003550000}"/>
    <cellStyle name="20% - Accent1 3 2 4 8 7 2" xfId="21949" xr:uid="{00000000-0005-0000-0000-000004550000}"/>
    <cellStyle name="20% - Accent1 3 2 4 8 8" xfId="21950" xr:uid="{00000000-0005-0000-0000-000005550000}"/>
    <cellStyle name="20% - Accent1 3 2 4 8 8 2" xfId="21951" xr:uid="{00000000-0005-0000-0000-000006550000}"/>
    <cellStyle name="20% - Accent1 3 2 4 8 9" xfId="21952" xr:uid="{00000000-0005-0000-0000-000007550000}"/>
    <cellStyle name="20% - Accent1 3 2 4 9" xfId="21953" xr:uid="{00000000-0005-0000-0000-000008550000}"/>
    <cellStyle name="20% - Accent1 3 2 4 9 2" xfId="21954" xr:uid="{00000000-0005-0000-0000-000009550000}"/>
    <cellStyle name="20% - Accent1 3 2 4 9 2 2" xfId="21955" xr:uid="{00000000-0005-0000-0000-00000A550000}"/>
    <cellStyle name="20% - Accent1 3 2 4 9 2 2 2" xfId="21956" xr:uid="{00000000-0005-0000-0000-00000B550000}"/>
    <cellStyle name="20% - Accent1 3 2 4 9 2 3" xfId="21957" xr:uid="{00000000-0005-0000-0000-00000C550000}"/>
    <cellStyle name="20% - Accent1 3 2 4 9 3" xfId="21958" xr:uid="{00000000-0005-0000-0000-00000D550000}"/>
    <cellStyle name="20% - Accent1 3 2 4 9 3 2" xfId="21959" xr:uid="{00000000-0005-0000-0000-00000E550000}"/>
    <cellStyle name="20% - Accent1 3 2 4 9 4" xfId="21960" xr:uid="{00000000-0005-0000-0000-00000F550000}"/>
    <cellStyle name="20% - Accent1 3 2 5" xfId="21961" xr:uid="{00000000-0005-0000-0000-000010550000}"/>
    <cellStyle name="20% - Accent1 3 2 5 10" xfId="21962" xr:uid="{00000000-0005-0000-0000-000011550000}"/>
    <cellStyle name="20% - Accent1 3 2 5 10 2" xfId="21963" xr:uid="{00000000-0005-0000-0000-000012550000}"/>
    <cellStyle name="20% - Accent1 3 2 5 10 2 2" xfId="21964" xr:uid="{00000000-0005-0000-0000-000013550000}"/>
    <cellStyle name="20% - Accent1 3 2 5 10 2 2 2" xfId="21965" xr:uid="{00000000-0005-0000-0000-000014550000}"/>
    <cellStyle name="20% - Accent1 3 2 5 10 2 3" xfId="21966" xr:uid="{00000000-0005-0000-0000-000015550000}"/>
    <cellStyle name="20% - Accent1 3 2 5 10 3" xfId="21967" xr:uid="{00000000-0005-0000-0000-000016550000}"/>
    <cellStyle name="20% - Accent1 3 2 5 10 3 2" xfId="21968" xr:uid="{00000000-0005-0000-0000-000017550000}"/>
    <cellStyle name="20% - Accent1 3 2 5 10 4" xfId="21969" xr:uid="{00000000-0005-0000-0000-000018550000}"/>
    <cellStyle name="20% - Accent1 3 2 5 11" xfId="21970" xr:uid="{00000000-0005-0000-0000-000019550000}"/>
    <cellStyle name="20% - Accent1 3 2 5 11 2" xfId="21971" xr:uid="{00000000-0005-0000-0000-00001A550000}"/>
    <cellStyle name="20% - Accent1 3 2 5 11 2 2" xfId="21972" xr:uid="{00000000-0005-0000-0000-00001B550000}"/>
    <cellStyle name="20% - Accent1 3 2 5 11 3" xfId="21973" xr:uid="{00000000-0005-0000-0000-00001C550000}"/>
    <cellStyle name="20% - Accent1 3 2 5 12" xfId="21974" xr:uid="{00000000-0005-0000-0000-00001D550000}"/>
    <cellStyle name="20% - Accent1 3 2 5 12 2" xfId="21975" xr:uid="{00000000-0005-0000-0000-00001E550000}"/>
    <cellStyle name="20% - Accent1 3 2 5 12 2 2" xfId="21976" xr:uid="{00000000-0005-0000-0000-00001F550000}"/>
    <cellStyle name="20% - Accent1 3 2 5 12 3" xfId="21977" xr:uid="{00000000-0005-0000-0000-000020550000}"/>
    <cellStyle name="20% - Accent1 3 2 5 13" xfId="21978" xr:uid="{00000000-0005-0000-0000-000021550000}"/>
    <cellStyle name="20% - Accent1 3 2 5 13 2" xfId="21979" xr:uid="{00000000-0005-0000-0000-000022550000}"/>
    <cellStyle name="20% - Accent1 3 2 5 14" xfId="21980" xr:uid="{00000000-0005-0000-0000-000023550000}"/>
    <cellStyle name="20% - Accent1 3 2 5 14 2" xfId="21981" xr:uid="{00000000-0005-0000-0000-000024550000}"/>
    <cellStyle name="20% - Accent1 3 2 5 15" xfId="21982" xr:uid="{00000000-0005-0000-0000-000025550000}"/>
    <cellStyle name="20% - Accent1 3 2 5 2" xfId="21983" xr:uid="{00000000-0005-0000-0000-000026550000}"/>
    <cellStyle name="20% - Accent1 3 2 5 2 10" xfId="21984" xr:uid="{00000000-0005-0000-0000-000027550000}"/>
    <cellStyle name="20% - Accent1 3 2 5 2 10 2" xfId="21985" xr:uid="{00000000-0005-0000-0000-000028550000}"/>
    <cellStyle name="20% - Accent1 3 2 5 2 10 2 2" xfId="21986" xr:uid="{00000000-0005-0000-0000-000029550000}"/>
    <cellStyle name="20% - Accent1 3 2 5 2 10 3" xfId="21987" xr:uid="{00000000-0005-0000-0000-00002A550000}"/>
    <cellStyle name="20% - Accent1 3 2 5 2 11" xfId="21988" xr:uid="{00000000-0005-0000-0000-00002B550000}"/>
    <cellStyle name="20% - Accent1 3 2 5 2 11 2" xfId="21989" xr:uid="{00000000-0005-0000-0000-00002C550000}"/>
    <cellStyle name="20% - Accent1 3 2 5 2 11 2 2" xfId="21990" xr:uid="{00000000-0005-0000-0000-00002D550000}"/>
    <cellStyle name="20% - Accent1 3 2 5 2 11 3" xfId="21991" xr:uid="{00000000-0005-0000-0000-00002E550000}"/>
    <cellStyle name="20% - Accent1 3 2 5 2 12" xfId="21992" xr:uid="{00000000-0005-0000-0000-00002F550000}"/>
    <cellStyle name="20% - Accent1 3 2 5 2 12 2" xfId="21993" xr:uid="{00000000-0005-0000-0000-000030550000}"/>
    <cellStyle name="20% - Accent1 3 2 5 2 13" xfId="21994" xr:uid="{00000000-0005-0000-0000-000031550000}"/>
    <cellStyle name="20% - Accent1 3 2 5 2 13 2" xfId="21995" xr:uid="{00000000-0005-0000-0000-000032550000}"/>
    <cellStyle name="20% - Accent1 3 2 5 2 14" xfId="21996" xr:uid="{00000000-0005-0000-0000-000033550000}"/>
    <cellStyle name="20% - Accent1 3 2 5 2 2" xfId="21997" xr:uid="{00000000-0005-0000-0000-000034550000}"/>
    <cellStyle name="20% - Accent1 3 2 5 2 2 10" xfId="21998" xr:uid="{00000000-0005-0000-0000-000035550000}"/>
    <cellStyle name="20% - Accent1 3 2 5 2 2 10 2" xfId="21999" xr:uid="{00000000-0005-0000-0000-000036550000}"/>
    <cellStyle name="20% - Accent1 3 2 5 2 2 11" xfId="22000" xr:uid="{00000000-0005-0000-0000-000037550000}"/>
    <cellStyle name="20% - Accent1 3 2 5 2 2 2" xfId="22001" xr:uid="{00000000-0005-0000-0000-000038550000}"/>
    <cellStyle name="20% - Accent1 3 2 5 2 2 2 2" xfId="22002" xr:uid="{00000000-0005-0000-0000-000039550000}"/>
    <cellStyle name="20% - Accent1 3 2 5 2 2 2 2 2" xfId="22003" xr:uid="{00000000-0005-0000-0000-00003A550000}"/>
    <cellStyle name="20% - Accent1 3 2 5 2 2 2 2 2 2" xfId="22004" xr:uid="{00000000-0005-0000-0000-00003B550000}"/>
    <cellStyle name="20% - Accent1 3 2 5 2 2 2 2 2 2 2" xfId="22005" xr:uid="{00000000-0005-0000-0000-00003C550000}"/>
    <cellStyle name="20% - Accent1 3 2 5 2 2 2 2 2 3" xfId="22006" xr:uid="{00000000-0005-0000-0000-00003D550000}"/>
    <cellStyle name="20% - Accent1 3 2 5 2 2 2 2 3" xfId="22007" xr:uid="{00000000-0005-0000-0000-00003E550000}"/>
    <cellStyle name="20% - Accent1 3 2 5 2 2 2 2 3 2" xfId="22008" xr:uid="{00000000-0005-0000-0000-00003F550000}"/>
    <cellStyle name="20% - Accent1 3 2 5 2 2 2 2 4" xfId="22009" xr:uid="{00000000-0005-0000-0000-000040550000}"/>
    <cellStyle name="20% - Accent1 3 2 5 2 2 2 3" xfId="22010" xr:uid="{00000000-0005-0000-0000-000041550000}"/>
    <cellStyle name="20% - Accent1 3 2 5 2 2 2 3 2" xfId="22011" xr:uid="{00000000-0005-0000-0000-000042550000}"/>
    <cellStyle name="20% - Accent1 3 2 5 2 2 2 3 2 2" xfId="22012" xr:uid="{00000000-0005-0000-0000-000043550000}"/>
    <cellStyle name="20% - Accent1 3 2 5 2 2 2 3 2 2 2" xfId="22013" xr:uid="{00000000-0005-0000-0000-000044550000}"/>
    <cellStyle name="20% - Accent1 3 2 5 2 2 2 3 2 3" xfId="22014" xr:uid="{00000000-0005-0000-0000-000045550000}"/>
    <cellStyle name="20% - Accent1 3 2 5 2 2 2 3 3" xfId="22015" xr:uid="{00000000-0005-0000-0000-000046550000}"/>
    <cellStyle name="20% - Accent1 3 2 5 2 2 2 3 3 2" xfId="22016" xr:uid="{00000000-0005-0000-0000-000047550000}"/>
    <cellStyle name="20% - Accent1 3 2 5 2 2 2 3 4" xfId="22017" xr:uid="{00000000-0005-0000-0000-000048550000}"/>
    <cellStyle name="20% - Accent1 3 2 5 2 2 2 4" xfId="22018" xr:uid="{00000000-0005-0000-0000-000049550000}"/>
    <cellStyle name="20% - Accent1 3 2 5 2 2 2 4 2" xfId="22019" xr:uid="{00000000-0005-0000-0000-00004A550000}"/>
    <cellStyle name="20% - Accent1 3 2 5 2 2 2 4 2 2" xfId="22020" xr:uid="{00000000-0005-0000-0000-00004B550000}"/>
    <cellStyle name="20% - Accent1 3 2 5 2 2 2 4 2 2 2" xfId="22021" xr:uid="{00000000-0005-0000-0000-00004C550000}"/>
    <cellStyle name="20% - Accent1 3 2 5 2 2 2 4 2 3" xfId="22022" xr:uid="{00000000-0005-0000-0000-00004D550000}"/>
    <cellStyle name="20% - Accent1 3 2 5 2 2 2 4 3" xfId="22023" xr:uid="{00000000-0005-0000-0000-00004E550000}"/>
    <cellStyle name="20% - Accent1 3 2 5 2 2 2 4 3 2" xfId="22024" xr:uid="{00000000-0005-0000-0000-00004F550000}"/>
    <cellStyle name="20% - Accent1 3 2 5 2 2 2 4 4" xfId="22025" xr:uid="{00000000-0005-0000-0000-000050550000}"/>
    <cellStyle name="20% - Accent1 3 2 5 2 2 2 5" xfId="22026" xr:uid="{00000000-0005-0000-0000-000051550000}"/>
    <cellStyle name="20% - Accent1 3 2 5 2 2 2 5 2" xfId="22027" xr:uid="{00000000-0005-0000-0000-000052550000}"/>
    <cellStyle name="20% - Accent1 3 2 5 2 2 2 5 2 2" xfId="22028" xr:uid="{00000000-0005-0000-0000-000053550000}"/>
    <cellStyle name="20% - Accent1 3 2 5 2 2 2 5 3" xfId="22029" xr:uid="{00000000-0005-0000-0000-000054550000}"/>
    <cellStyle name="20% - Accent1 3 2 5 2 2 2 6" xfId="22030" xr:uid="{00000000-0005-0000-0000-000055550000}"/>
    <cellStyle name="20% - Accent1 3 2 5 2 2 2 6 2" xfId="22031" xr:uid="{00000000-0005-0000-0000-000056550000}"/>
    <cellStyle name="20% - Accent1 3 2 5 2 2 2 6 2 2" xfId="22032" xr:uid="{00000000-0005-0000-0000-000057550000}"/>
    <cellStyle name="20% - Accent1 3 2 5 2 2 2 6 3" xfId="22033" xr:uid="{00000000-0005-0000-0000-000058550000}"/>
    <cellStyle name="20% - Accent1 3 2 5 2 2 2 7" xfId="22034" xr:uid="{00000000-0005-0000-0000-000059550000}"/>
    <cellStyle name="20% - Accent1 3 2 5 2 2 2 7 2" xfId="22035" xr:uid="{00000000-0005-0000-0000-00005A550000}"/>
    <cellStyle name="20% - Accent1 3 2 5 2 2 2 8" xfId="22036" xr:uid="{00000000-0005-0000-0000-00005B550000}"/>
    <cellStyle name="20% - Accent1 3 2 5 2 2 2 8 2" xfId="22037" xr:uid="{00000000-0005-0000-0000-00005C550000}"/>
    <cellStyle name="20% - Accent1 3 2 5 2 2 2 9" xfId="22038" xr:uid="{00000000-0005-0000-0000-00005D550000}"/>
    <cellStyle name="20% - Accent1 3 2 5 2 2 3" xfId="22039" xr:uid="{00000000-0005-0000-0000-00005E550000}"/>
    <cellStyle name="20% - Accent1 3 2 5 2 2 3 2" xfId="22040" xr:uid="{00000000-0005-0000-0000-00005F550000}"/>
    <cellStyle name="20% - Accent1 3 2 5 2 2 3 2 2" xfId="22041" xr:uid="{00000000-0005-0000-0000-000060550000}"/>
    <cellStyle name="20% - Accent1 3 2 5 2 2 3 2 2 2" xfId="22042" xr:uid="{00000000-0005-0000-0000-000061550000}"/>
    <cellStyle name="20% - Accent1 3 2 5 2 2 3 2 2 2 2" xfId="22043" xr:uid="{00000000-0005-0000-0000-000062550000}"/>
    <cellStyle name="20% - Accent1 3 2 5 2 2 3 2 2 3" xfId="22044" xr:uid="{00000000-0005-0000-0000-000063550000}"/>
    <cellStyle name="20% - Accent1 3 2 5 2 2 3 2 3" xfId="22045" xr:uid="{00000000-0005-0000-0000-000064550000}"/>
    <cellStyle name="20% - Accent1 3 2 5 2 2 3 2 3 2" xfId="22046" xr:uid="{00000000-0005-0000-0000-000065550000}"/>
    <cellStyle name="20% - Accent1 3 2 5 2 2 3 2 4" xfId="22047" xr:uid="{00000000-0005-0000-0000-000066550000}"/>
    <cellStyle name="20% - Accent1 3 2 5 2 2 3 3" xfId="22048" xr:uid="{00000000-0005-0000-0000-000067550000}"/>
    <cellStyle name="20% - Accent1 3 2 5 2 2 3 3 2" xfId="22049" xr:uid="{00000000-0005-0000-0000-000068550000}"/>
    <cellStyle name="20% - Accent1 3 2 5 2 2 3 3 2 2" xfId="22050" xr:uid="{00000000-0005-0000-0000-000069550000}"/>
    <cellStyle name="20% - Accent1 3 2 5 2 2 3 3 2 2 2" xfId="22051" xr:uid="{00000000-0005-0000-0000-00006A550000}"/>
    <cellStyle name="20% - Accent1 3 2 5 2 2 3 3 2 3" xfId="22052" xr:uid="{00000000-0005-0000-0000-00006B550000}"/>
    <cellStyle name="20% - Accent1 3 2 5 2 2 3 3 3" xfId="22053" xr:uid="{00000000-0005-0000-0000-00006C550000}"/>
    <cellStyle name="20% - Accent1 3 2 5 2 2 3 3 3 2" xfId="22054" xr:uid="{00000000-0005-0000-0000-00006D550000}"/>
    <cellStyle name="20% - Accent1 3 2 5 2 2 3 3 4" xfId="22055" xr:uid="{00000000-0005-0000-0000-00006E550000}"/>
    <cellStyle name="20% - Accent1 3 2 5 2 2 3 4" xfId="22056" xr:uid="{00000000-0005-0000-0000-00006F550000}"/>
    <cellStyle name="20% - Accent1 3 2 5 2 2 3 4 2" xfId="22057" xr:uid="{00000000-0005-0000-0000-000070550000}"/>
    <cellStyle name="20% - Accent1 3 2 5 2 2 3 4 2 2" xfId="22058" xr:uid="{00000000-0005-0000-0000-000071550000}"/>
    <cellStyle name="20% - Accent1 3 2 5 2 2 3 4 2 2 2" xfId="22059" xr:uid="{00000000-0005-0000-0000-000072550000}"/>
    <cellStyle name="20% - Accent1 3 2 5 2 2 3 4 2 3" xfId="22060" xr:uid="{00000000-0005-0000-0000-000073550000}"/>
    <cellStyle name="20% - Accent1 3 2 5 2 2 3 4 3" xfId="22061" xr:uid="{00000000-0005-0000-0000-000074550000}"/>
    <cellStyle name="20% - Accent1 3 2 5 2 2 3 4 3 2" xfId="22062" xr:uid="{00000000-0005-0000-0000-000075550000}"/>
    <cellStyle name="20% - Accent1 3 2 5 2 2 3 4 4" xfId="22063" xr:uid="{00000000-0005-0000-0000-000076550000}"/>
    <cellStyle name="20% - Accent1 3 2 5 2 2 3 5" xfId="22064" xr:uid="{00000000-0005-0000-0000-000077550000}"/>
    <cellStyle name="20% - Accent1 3 2 5 2 2 3 5 2" xfId="22065" xr:uid="{00000000-0005-0000-0000-000078550000}"/>
    <cellStyle name="20% - Accent1 3 2 5 2 2 3 5 2 2" xfId="22066" xr:uid="{00000000-0005-0000-0000-000079550000}"/>
    <cellStyle name="20% - Accent1 3 2 5 2 2 3 5 3" xfId="22067" xr:uid="{00000000-0005-0000-0000-00007A550000}"/>
    <cellStyle name="20% - Accent1 3 2 5 2 2 3 6" xfId="22068" xr:uid="{00000000-0005-0000-0000-00007B550000}"/>
    <cellStyle name="20% - Accent1 3 2 5 2 2 3 6 2" xfId="22069" xr:uid="{00000000-0005-0000-0000-00007C550000}"/>
    <cellStyle name="20% - Accent1 3 2 5 2 2 3 6 2 2" xfId="22070" xr:uid="{00000000-0005-0000-0000-00007D550000}"/>
    <cellStyle name="20% - Accent1 3 2 5 2 2 3 6 3" xfId="22071" xr:uid="{00000000-0005-0000-0000-00007E550000}"/>
    <cellStyle name="20% - Accent1 3 2 5 2 2 3 7" xfId="22072" xr:uid="{00000000-0005-0000-0000-00007F550000}"/>
    <cellStyle name="20% - Accent1 3 2 5 2 2 3 7 2" xfId="22073" xr:uid="{00000000-0005-0000-0000-000080550000}"/>
    <cellStyle name="20% - Accent1 3 2 5 2 2 3 8" xfId="22074" xr:uid="{00000000-0005-0000-0000-000081550000}"/>
    <cellStyle name="20% - Accent1 3 2 5 2 2 3 8 2" xfId="22075" xr:uid="{00000000-0005-0000-0000-000082550000}"/>
    <cellStyle name="20% - Accent1 3 2 5 2 2 3 9" xfId="22076" xr:uid="{00000000-0005-0000-0000-000083550000}"/>
    <cellStyle name="20% - Accent1 3 2 5 2 2 4" xfId="22077" xr:uid="{00000000-0005-0000-0000-000084550000}"/>
    <cellStyle name="20% - Accent1 3 2 5 2 2 4 2" xfId="22078" xr:uid="{00000000-0005-0000-0000-000085550000}"/>
    <cellStyle name="20% - Accent1 3 2 5 2 2 4 2 2" xfId="22079" xr:uid="{00000000-0005-0000-0000-000086550000}"/>
    <cellStyle name="20% - Accent1 3 2 5 2 2 4 2 2 2" xfId="22080" xr:uid="{00000000-0005-0000-0000-000087550000}"/>
    <cellStyle name="20% - Accent1 3 2 5 2 2 4 2 3" xfId="22081" xr:uid="{00000000-0005-0000-0000-000088550000}"/>
    <cellStyle name="20% - Accent1 3 2 5 2 2 4 3" xfId="22082" xr:uid="{00000000-0005-0000-0000-000089550000}"/>
    <cellStyle name="20% - Accent1 3 2 5 2 2 4 3 2" xfId="22083" xr:uid="{00000000-0005-0000-0000-00008A550000}"/>
    <cellStyle name="20% - Accent1 3 2 5 2 2 4 4" xfId="22084" xr:uid="{00000000-0005-0000-0000-00008B550000}"/>
    <cellStyle name="20% - Accent1 3 2 5 2 2 5" xfId="22085" xr:uid="{00000000-0005-0000-0000-00008C550000}"/>
    <cellStyle name="20% - Accent1 3 2 5 2 2 5 2" xfId="22086" xr:uid="{00000000-0005-0000-0000-00008D550000}"/>
    <cellStyle name="20% - Accent1 3 2 5 2 2 5 2 2" xfId="22087" xr:uid="{00000000-0005-0000-0000-00008E550000}"/>
    <cellStyle name="20% - Accent1 3 2 5 2 2 5 2 2 2" xfId="22088" xr:uid="{00000000-0005-0000-0000-00008F550000}"/>
    <cellStyle name="20% - Accent1 3 2 5 2 2 5 2 3" xfId="22089" xr:uid="{00000000-0005-0000-0000-000090550000}"/>
    <cellStyle name="20% - Accent1 3 2 5 2 2 5 3" xfId="22090" xr:uid="{00000000-0005-0000-0000-000091550000}"/>
    <cellStyle name="20% - Accent1 3 2 5 2 2 5 3 2" xfId="22091" xr:uid="{00000000-0005-0000-0000-000092550000}"/>
    <cellStyle name="20% - Accent1 3 2 5 2 2 5 4" xfId="22092" xr:uid="{00000000-0005-0000-0000-000093550000}"/>
    <cellStyle name="20% - Accent1 3 2 5 2 2 6" xfId="22093" xr:uid="{00000000-0005-0000-0000-000094550000}"/>
    <cellStyle name="20% - Accent1 3 2 5 2 2 6 2" xfId="22094" xr:uid="{00000000-0005-0000-0000-000095550000}"/>
    <cellStyle name="20% - Accent1 3 2 5 2 2 6 2 2" xfId="22095" xr:uid="{00000000-0005-0000-0000-000096550000}"/>
    <cellStyle name="20% - Accent1 3 2 5 2 2 6 2 2 2" xfId="22096" xr:uid="{00000000-0005-0000-0000-000097550000}"/>
    <cellStyle name="20% - Accent1 3 2 5 2 2 6 2 3" xfId="22097" xr:uid="{00000000-0005-0000-0000-000098550000}"/>
    <cellStyle name="20% - Accent1 3 2 5 2 2 6 3" xfId="22098" xr:uid="{00000000-0005-0000-0000-000099550000}"/>
    <cellStyle name="20% - Accent1 3 2 5 2 2 6 3 2" xfId="22099" xr:uid="{00000000-0005-0000-0000-00009A550000}"/>
    <cellStyle name="20% - Accent1 3 2 5 2 2 6 4" xfId="22100" xr:uid="{00000000-0005-0000-0000-00009B550000}"/>
    <cellStyle name="20% - Accent1 3 2 5 2 2 7" xfId="22101" xr:uid="{00000000-0005-0000-0000-00009C550000}"/>
    <cellStyle name="20% - Accent1 3 2 5 2 2 7 2" xfId="22102" xr:uid="{00000000-0005-0000-0000-00009D550000}"/>
    <cellStyle name="20% - Accent1 3 2 5 2 2 7 2 2" xfId="22103" xr:uid="{00000000-0005-0000-0000-00009E550000}"/>
    <cellStyle name="20% - Accent1 3 2 5 2 2 7 3" xfId="22104" xr:uid="{00000000-0005-0000-0000-00009F550000}"/>
    <cellStyle name="20% - Accent1 3 2 5 2 2 8" xfId="22105" xr:uid="{00000000-0005-0000-0000-0000A0550000}"/>
    <cellStyle name="20% - Accent1 3 2 5 2 2 8 2" xfId="22106" xr:uid="{00000000-0005-0000-0000-0000A1550000}"/>
    <cellStyle name="20% - Accent1 3 2 5 2 2 8 2 2" xfId="22107" xr:uid="{00000000-0005-0000-0000-0000A2550000}"/>
    <cellStyle name="20% - Accent1 3 2 5 2 2 8 3" xfId="22108" xr:uid="{00000000-0005-0000-0000-0000A3550000}"/>
    <cellStyle name="20% - Accent1 3 2 5 2 2 9" xfId="22109" xr:uid="{00000000-0005-0000-0000-0000A4550000}"/>
    <cellStyle name="20% - Accent1 3 2 5 2 2 9 2" xfId="22110" xr:uid="{00000000-0005-0000-0000-0000A5550000}"/>
    <cellStyle name="20% - Accent1 3 2 5 2 3" xfId="22111" xr:uid="{00000000-0005-0000-0000-0000A6550000}"/>
    <cellStyle name="20% - Accent1 3 2 5 2 3 10" xfId="22112" xr:uid="{00000000-0005-0000-0000-0000A7550000}"/>
    <cellStyle name="20% - Accent1 3 2 5 2 3 10 2" xfId="22113" xr:uid="{00000000-0005-0000-0000-0000A8550000}"/>
    <cellStyle name="20% - Accent1 3 2 5 2 3 11" xfId="22114" xr:uid="{00000000-0005-0000-0000-0000A9550000}"/>
    <cellStyle name="20% - Accent1 3 2 5 2 3 2" xfId="22115" xr:uid="{00000000-0005-0000-0000-0000AA550000}"/>
    <cellStyle name="20% - Accent1 3 2 5 2 3 2 2" xfId="22116" xr:uid="{00000000-0005-0000-0000-0000AB550000}"/>
    <cellStyle name="20% - Accent1 3 2 5 2 3 2 2 2" xfId="22117" xr:uid="{00000000-0005-0000-0000-0000AC550000}"/>
    <cellStyle name="20% - Accent1 3 2 5 2 3 2 2 2 2" xfId="22118" xr:uid="{00000000-0005-0000-0000-0000AD550000}"/>
    <cellStyle name="20% - Accent1 3 2 5 2 3 2 2 2 2 2" xfId="22119" xr:uid="{00000000-0005-0000-0000-0000AE550000}"/>
    <cellStyle name="20% - Accent1 3 2 5 2 3 2 2 2 3" xfId="22120" xr:uid="{00000000-0005-0000-0000-0000AF550000}"/>
    <cellStyle name="20% - Accent1 3 2 5 2 3 2 2 3" xfId="22121" xr:uid="{00000000-0005-0000-0000-0000B0550000}"/>
    <cellStyle name="20% - Accent1 3 2 5 2 3 2 2 3 2" xfId="22122" xr:uid="{00000000-0005-0000-0000-0000B1550000}"/>
    <cellStyle name="20% - Accent1 3 2 5 2 3 2 2 4" xfId="22123" xr:uid="{00000000-0005-0000-0000-0000B2550000}"/>
    <cellStyle name="20% - Accent1 3 2 5 2 3 2 3" xfId="22124" xr:uid="{00000000-0005-0000-0000-0000B3550000}"/>
    <cellStyle name="20% - Accent1 3 2 5 2 3 2 3 2" xfId="22125" xr:uid="{00000000-0005-0000-0000-0000B4550000}"/>
    <cellStyle name="20% - Accent1 3 2 5 2 3 2 3 2 2" xfId="22126" xr:uid="{00000000-0005-0000-0000-0000B5550000}"/>
    <cellStyle name="20% - Accent1 3 2 5 2 3 2 3 2 2 2" xfId="22127" xr:uid="{00000000-0005-0000-0000-0000B6550000}"/>
    <cellStyle name="20% - Accent1 3 2 5 2 3 2 3 2 3" xfId="22128" xr:uid="{00000000-0005-0000-0000-0000B7550000}"/>
    <cellStyle name="20% - Accent1 3 2 5 2 3 2 3 3" xfId="22129" xr:uid="{00000000-0005-0000-0000-0000B8550000}"/>
    <cellStyle name="20% - Accent1 3 2 5 2 3 2 3 3 2" xfId="22130" xr:uid="{00000000-0005-0000-0000-0000B9550000}"/>
    <cellStyle name="20% - Accent1 3 2 5 2 3 2 3 4" xfId="22131" xr:uid="{00000000-0005-0000-0000-0000BA550000}"/>
    <cellStyle name="20% - Accent1 3 2 5 2 3 2 4" xfId="22132" xr:uid="{00000000-0005-0000-0000-0000BB550000}"/>
    <cellStyle name="20% - Accent1 3 2 5 2 3 2 4 2" xfId="22133" xr:uid="{00000000-0005-0000-0000-0000BC550000}"/>
    <cellStyle name="20% - Accent1 3 2 5 2 3 2 4 2 2" xfId="22134" xr:uid="{00000000-0005-0000-0000-0000BD550000}"/>
    <cellStyle name="20% - Accent1 3 2 5 2 3 2 4 2 2 2" xfId="22135" xr:uid="{00000000-0005-0000-0000-0000BE550000}"/>
    <cellStyle name="20% - Accent1 3 2 5 2 3 2 4 2 3" xfId="22136" xr:uid="{00000000-0005-0000-0000-0000BF550000}"/>
    <cellStyle name="20% - Accent1 3 2 5 2 3 2 4 3" xfId="22137" xr:uid="{00000000-0005-0000-0000-0000C0550000}"/>
    <cellStyle name="20% - Accent1 3 2 5 2 3 2 4 3 2" xfId="22138" xr:uid="{00000000-0005-0000-0000-0000C1550000}"/>
    <cellStyle name="20% - Accent1 3 2 5 2 3 2 4 4" xfId="22139" xr:uid="{00000000-0005-0000-0000-0000C2550000}"/>
    <cellStyle name="20% - Accent1 3 2 5 2 3 2 5" xfId="22140" xr:uid="{00000000-0005-0000-0000-0000C3550000}"/>
    <cellStyle name="20% - Accent1 3 2 5 2 3 2 5 2" xfId="22141" xr:uid="{00000000-0005-0000-0000-0000C4550000}"/>
    <cellStyle name="20% - Accent1 3 2 5 2 3 2 5 2 2" xfId="22142" xr:uid="{00000000-0005-0000-0000-0000C5550000}"/>
    <cellStyle name="20% - Accent1 3 2 5 2 3 2 5 3" xfId="22143" xr:uid="{00000000-0005-0000-0000-0000C6550000}"/>
    <cellStyle name="20% - Accent1 3 2 5 2 3 2 6" xfId="22144" xr:uid="{00000000-0005-0000-0000-0000C7550000}"/>
    <cellStyle name="20% - Accent1 3 2 5 2 3 2 6 2" xfId="22145" xr:uid="{00000000-0005-0000-0000-0000C8550000}"/>
    <cellStyle name="20% - Accent1 3 2 5 2 3 2 6 2 2" xfId="22146" xr:uid="{00000000-0005-0000-0000-0000C9550000}"/>
    <cellStyle name="20% - Accent1 3 2 5 2 3 2 6 3" xfId="22147" xr:uid="{00000000-0005-0000-0000-0000CA550000}"/>
    <cellStyle name="20% - Accent1 3 2 5 2 3 2 7" xfId="22148" xr:uid="{00000000-0005-0000-0000-0000CB550000}"/>
    <cellStyle name="20% - Accent1 3 2 5 2 3 2 7 2" xfId="22149" xr:uid="{00000000-0005-0000-0000-0000CC550000}"/>
    <cellStyle name="20% - Accent1 3 2 5 2 3 2 8" xfId="22150" xr:uid="{00000000-0005-0000-0000-0000CD550000}"/>
    <cellStyle name="20% - Accent1 3 2 5 2 3 2 8 2" xfId="22151" xr:uid="{00000000-0005-0000-0000-0000CE550000}"/>
    <cellStyle name="20% - Accent1 3 2 5 2 3 2 9" xfId="22152" xr:uid="{00000000-0005-0000-0000-0000CF550000}"/>
    <cellStyle name="20% - Accent1 3 2 5 2 3 3" xfId="22153" xr:uid="{00000000-0005-0000-0000-0000D0550000}"/>
    <cellStyle name="20% - Accent1 3 2 5 2 3 3 2" xfId="22154" xr:uid="{00000000-0005-0000-0000-0000D1550000}"/>
    <cellStyle name="20% - Accent1 3 2 5 2 3 3 2 2" xfId="22155" xr:uid="{00000000-0005-0000-0000-0000D2550000}"/>
    <cellStyle name="20% - Accent1 3 2 5 2 3 3 2 2 2" xfId="22156" xr:uid="{00000000-0005-0000-0000-0000D3550000}"/>
    <cellStyle name="20% - Accent1 3 2 5 2 3 3 2 2 2 2" xfId="22157" xr:uid="{00000000-0005-0000-0000-0000D4550000}"/>
    <cellStyle name="20% - Accent1 3 2 5 2 3 3 2 2 3" xfId="22158" xr:uid="{00000000-0005-0000-0000-0000D5550000}"/>
    <cellStyle name="20% - Accent1 3 2 5 2 3 3 2 3" xfId="22159" xr:uid="{00000000-0005-0000-0000-0000D6550000}"/>
    <cellStyle name="20% - Accent1 3 2 5 2 3 3 2 3 2" xfId="22160" xr:uid="{00000000-0005-0000-0000-0000D7550000}"/>
    <cellStyle name="20% - Accent1 3 2 5 2 3 3 2 4" xfId="22161" xr:uid="{00000000-0005-0000-0000-0000D8550000}"/>
    <cellStyle name="20% - Accent1 3 2 5 2 3 3 3" xfId="22162" xr:uid="{00000000-0005-0000-0000-0000D9550000}"/>
    <cellStyle name="20% - Accent1 3 2 5 2 3 3 3 2" xfId="22163" xr:uid="{00000000-0005-0000-0000-0000DA550000}"/>
    <cellStyle name="20% - Accent1 3 2 5 2 3 3 3 2 2" xfId="22164" xr:uid="{00000000-0005-0000-0000-0000DB550000}"/>
    <cellStyle name="20% - Accent1 3 2 5 2 3 3 3 2 2 2" xfId="22165" xr:uid="{00000000-0005-0000-0000-0000DC550000}"/>
    <cellStyle name="20% - Accent1 3 2 5 2 3 3 3 2 3" xfId="22166" xr:uid="{00000000-0005-0000-0000-0000DD550000}"/>
    <cellStyle name="20% - Accent1 3 2 5 2 3 3 3 3" xfId="22167" xr:uid="{00000000-0005-0000-0000-0000DE550000}"/>
    <cellStyle name="20% - Accent1 3 2 5 2 3 3 3 3 2" xfId="22168" xr:uid="{00000000-0005-0000-0000-0000DF550000}"/>
    <cellStyle name="20% - Accent1 3 2 5 2 3 3 3 4" xfId="22169" xr:uid="{00000000-0005-0000-0000-0000E0550000}"/>
    <cellStyle name="20% - Accent1 3 2 5 2 3 3 4" xfId="22170" xr:uid="{00000000-0005-0000-0000-0000E1550000}"/>
    <cellStyle name="20% - Accent1 3 2 5 2 3 3 4 2" xfId="22171" xr:uid="{00000000-0005-0000-0000-0000E2550000}"/>
    <cellStyle name="20% - Accent1 3 2 5 2 3 3 4 2 2" xfId="22172" xr:uid="{00000000-0005-0000-0000-0000E3550000}"/>
    <cellStyle name="20% - Accent1 3 2 5 2 3 3 4 2 2 2" xfId="22173" xr:uid="{00000000-0005-0000-0000-0000E4550000}"/>
    <cellStyle name="20% - Accent1 3 2 5 2 3 3 4 2 3" xfId="22174" xr:uid="{00000000-0005-0000-0000-0000E5550000}"/>
    <cellStyle name="20% - Accent1 3 2 5 2 3 3 4 3" xfId="22175" xr:uid="{00000000-0005-0000-0000-0000E6550000}"/>
    <cellStyle name="20% - Accent1 3 2 5 2 3 3 4 3 2" xfId="22176" xr:uid="{00000000-0005-0000-0000-0000E7550000}"/>
    <cellStyle name="20% - Accent1 3 2 5 2 3 3 4 4" xfId="22177" xr:uid="{00000000-0005-0000-0000-0000E8550000}"/>
    <cellStyle name="20% - Accent1 3 2 5 2 3 3 5" xfId="22178" xr:uid="{00000000-0005-0000-0000-0000E9550000}"/>
    <cellStyle name="20% - Accent1 3 2 5 2 3 3 5 2" xfId="22179" xr:uid="{00000000-0005-0000-0000-0000EA550000}"/>
    <cellStyle name="20% - Accent1 3 2 5 2 3 3 5 2 2" xfId="22180" xr:uid="{00000000-0005-0000-0000-0000EB550000}"/>
    <cellStyle name="20% - Accent1 3 2 5 2 3 3 5 3" xfId="22181" xr:uid="{00000000-0005-0000-0000-0000EC550000}"/>
    <cellStyle name="20% - Accent1 3 2 5 2 3 3 6" xfId="22182" xr:uid="{00000000-0005-0000-0000-0000ED550000}"/>
    <cellStyle name="20% - Accent1 3 2 5 2 3 3 6 2" xfId="22183" xr:uid="{00000000-0005-0000-0000-0000EE550000}"/>
    <cellStyle name="20% - Accent1 3 2 5 2 3 3 6 2 2" xfId="22184" xr:uid="{00000000-0005-0000-0000-0000EF550000}"/>
    <cellStyle name="20% - Accent1 3 2 5 2 3 3 6 3" xfId="22185" xr:uid="{00000000-0005-0000-0000-0000F0550000}"/>
    <cellStyle name="20% - Accent1 3 2 5 2 3 3 7" xfId="22186" xr:uid="{00000000-0005-0000-0000-0000F1550000}"/>
    <cellStyle name="20% - Accent1 3 2 5 2 3 3 7 2" xfId="22187" xr:uid="{00000000-0005-0000-0000-0000F2550000}"/>
    <cellStyle name="20% - Accent1 3 2 5 2 3 3 8" xfId="22188" xr:uid="{00000000-0005-0000-0000-0000F3550000}"/>
    <cellStyle name="20% - Accent1 3 2 5 2 3 3 8 2" xfId="22189" xr:uid="{00000000-0005-0000-0000-0000F4550000}"/>
    <cellStyle name="20% - Accent1 3 2 5 2 3 3 9" xfId="22190" xr:uid="{00000000-0005-0000-0000-0000F5550000}"/>
    <cellStyle name="20% - Accent1 3 2 5 2 3 4" xfId="22191" xr:uid="{00000000-0005-0000-0000-0000F6550000}"/>
    <cellStyle name="20% - Accent1 3 2 5 2 3 4 2" xfId="22192" xr:uid="{00000000-0005-0000-0000-0000F7550000}"/>
    <cellStyle name="20% - Accent1 3 2 5 2 3 4 2 2" xfId="22193" xr:uid="{00000000-0005-0000-0000-0000F8550000}"/>
    <cellStyle name="20% - Accent1 3 2 5 2 3 4 2 2 2" xfId="22194" xr:uid="{00000000-0005-0000-0000-0000F9550000}"/>
    <cellStyle name="20% - Accent1 3 2 5 2 3 4 2 3" xfId="22195" xr:uid="{00000000-0005-0000-0000-0000FA550000}"/>
    <cellStyle name="20% - Accent1 3 2 5 2 3 4 3" xfId="22196" xr:uid="{00000000-0005-0000-0000-0000FB550000}"/>
    <cellStyle name="20% - Accent1 3 2 5 2 3 4 3 2" xfId="22197" xr:uid="{00000000-0005-0000-0000-0000FC550000}"/>
    <cellStyle name="20% - Accent1 3 2 5 2 3 4 4" xfId="22198" xr:uid="{00000000-0005-0000-0000-0000FD550000}"/>
    <cellStyle name="20% - Accent1 3 2 5 2 3 5" xfId="22199" xr:uid="{00000000-0005-0000-0000-0000FE550000}"/>
    <cellStyle name="20% - Accent1 3 2 5 2 3 5 2" xfId="22200" xr:uid="{00000000-0005-0000-0000-0000FF550000}"/>
    <cellStyle name="20% - Accent1 3 2 5 2 3 5 2 2" xfId="22201" xr:uid="{00000000-0005-0000-0000-000000560000}"/>
    <cellStyle name="20% - Accent1 3 2 5 2 3 5 2 2 2" xfId="22202" xr:uid="{00000000-0005-0000-0000-000001560000}"/>
    <cellStyle name="20% - Accent1 3 2 5 2 3 5 2 3" xfId="22203" xr:uid="{00000000-0005-0000-0000-000002560000}"/>
    <cellStyle name="20% - Accent1 3 2 5 2 3 5 3" xfId="22204" xr:uid="{00000000-0005-0000-0000-000003560000}"/>
    <cellStyle name="20% - Accent1 3 2 5 2 3 5 3 2" xfId="22205" xr:uid="{00000000-0005-0000-0000-000004560000}"/>
    <cellStyle name="20% - Accent1 3 2 5 2 3 5 4" xfId="22206" xr:uid="{00000000-0005-0000-0000-000005560000}"/>
    <cellStyle name="20% - Accent1 3 2 5 2 3 6" xfId="22207" xr:uid="{00000000-0005-0000-0000-000006560000}"/>
    <cellStyle name="20% - Accent1 3 2 5 2 3 6 2" xfId="22208" xr:uid="{00000000-0005-0000-0000-000007560000}"/>
    <cellStyle name="20% - Accent1 3 2 5 2 3 6 2 2" xfId="22209" xr:uid="{00000000-0005-0000-0000-000008560000}"/>
    <cellStyle name="20% - Accent1 3 2 5 2 3 6 2 2 2" xfId="22210" xr:uid="{00000000-0005-0000-0000-000009560000}"/>
    <cellStyle name="20% - Accent1 3 2 5 2 3 6 2 3" xfId="22211" xr:uid="{00000000-0005-0000-0000-00000A560000}"/>
    <cellStyle name="20% - Accent1 3 2 5 2 3 6 3" xfId="22212" xr:uid="{00000000-0005-0000-0000-00000B560000}"/>
    <cellStyle name="20% - Accent1 3 2 5 2 3 6 3 2" xfId="22213" xr:uid="{00000000-0005-0000-0000-00000C560000}"/>
    <cellStyle name="20% - Accent1 3 2 5 2 3 6 4" xfId="22214" xr:uid="{00000000-0005-0000-0000-00000D560000}"/>
    <cellStyle name="20% - Accent1 3 2 5 2 3 7" xfId="22215" xr:uid="{00000000-0005-0000-0000-00000E560000}"/>
    <cellStyle name="20% - Accent1 3 2 5 2 3 7 2" xfId="22216" xr:uid="{00000000-0005-0000-0000-00000F560000}"/>
    <cellStyle name="20% - Accent1 3 2 5 2 3 7 2 2" xfId="22217" xr:uid="{00000000-0005-0000-0000-000010560000}"/>
    <cellStyle name="20% - Accent1 3 2 5 2 3 7 3" xfId="22218" xr:uid="{00000000-0005-0000-0000-000011560000}"/>
    <cellStyle name="20% - Accent1 3 2 5 2 3 8" xfId="22219" xr:uid="{00000000-0005-0000-0000-000012560000}"/>
    <cellStyle name="20% - Accent1 3 2 5 2 3 8 2" xfId="22220" xr:uid="{00000000-0005-0000-0000-000013560000}"/>
    <cellStyle name="20% - Accent1 3 2 5 2 3 8 2 2" xfId="22221" xr:uid="{00000000-0005-0000-0000-000014560000}"/>
    <cellStyle name="20% - Accent1 3 2 5 2 3 8 3" xfId="22222" xr:uid="{00000000-0005-0000-0000-000015560000}"/>
    <cellStyle name="20% - Accent1 3 2 5 2 3 9" xfId="22223" xr:uid="{00000000-0005-0000-0000-000016560000}"/>
    <cellStyle name="20% - Accent1 3 2 5 2 3 9 2" xfId="22224" xr:uid="{00000000-0005-0000-0000-000017560000}"/>
    <cellStyle name="20% - Accent1 3 2 5 2 4" xfId="22225" xr:uid="{00000000-0005-0000-0000-000018560000}"/>
    <cellStyle name="20% - Accent1 3 2 5 2 4 10" xfId="22226" xr:uid="{00000000-0005-0000-0000-000019560000}"/>
    <cellStyle name="20% - Accent1 3 2 5 2 4 10 2" xfId="22227" xr:uid="{00000000-0005-0000-0000-00001A560000}"/>
    <cellStyle name="20% - Accent1 3 2 5 2 4 11" xfId="22228" xr:uid="{00000000-0005-0000-0000-00001B560000}"/>
    <cellStyle name="20% - Accent1 3 2 5 2 4 2" xfId="22229" xr:uid="{00000000-0005-0000-0000-00001C560000}"/>
    <cellStyle name="20% - Accent1 3 2 5 2 4 2 2" xfId="22230" xr:uid="{00000000-0005-0000-0000-00001D560000}"/>
    <cellStyle name="20% - Accent1 3 2 5 2 4 2 2 2" xfId="22231" xr:uid="{00000000-0005-0000-0000-00001E560000}"/>
    <cellStyle name="20% - Accent1 3 2 5 2 4 2 2 2 2" xfId="22232" xr:uid="{00000000-0005-0000-0000-00001F560000}"/>
    <cellStyle name="20% - Accent1 3 2 5 2 4 2 2 2 2 2" xfId="22233" xr:uid="{00000000-0005-0000-0000-000020560000}"/>
    <cellStyle name="20% - Accent1 3 2 5 2 4 2 2 2 3" xfId="22234" xr:uid="{00000000-0005-0000-0000-000021560000}"/>
    <cellStyle name="20% - Accent1 3 2 5 2 4 2 2 3" xfId="22235" xr:uid="{00000000-0005-0000-0000-000022560000}"/>
    <cellStyle name="20% - Accent1 3 2 5 2 4 2 2 3 2" xfId="22236" xr:uid="{00000000-0005-0000-0000-000023560000}"/>
    <cellStyle name="20% - Accent1 3 2 5 2 4 2 2 4" xfId="22237" xr:uid="{00000000-0005-0000-0000-000024560000}"/>
    <cellStyle name="20% - Accent1 3 2 5 2 4 2 3" xfId="22238" xr:uid="{00000000-0005-0000-0000-000025560000}"/>
    <cellStyle name="20% - Accent1 3 2 5 2 4 2 3 2" xfId="22239" xr:uid="{00000000-0005-0000-0000-000026560000}"/>
    <cellStyle name="20% - Accent1 3 2 5 2 4 2 3 2 2" xfId="22240" xr:uid="{00000000-0005-0000-0000-000027560000}"/>
    <cellStyle name="20% - Accent1 3 2 5 2 4 2 3 2 2 2" xfId="22241" xr:uid="{00000000-0005-0000-0000-000028560000}"/>
    <cellStyle name="20% - Accent1 3 2 5 2 4 2 3 2 3" xfId="22242" xr:uid="{00000000-0005-0000-0000-000029560000}"/>
    <cellStyle name="20% - Accent1 3 2 5 2 4 2 3 3" xfId="22243" xr:uid="{00000000-0005-0000-0000-00002A560000}"/>
    <cellStyle name="20% - Accent1 3 2 5 2 4 2 3 3 2" xfId="22244" xr:uid="{00000000-0005-0000-0000-00002B560000}"/>
    <cellStyle name="20% - Accent1 3 2 5 2 4 2 3 4" xfId="22245" xr:uid="{00000000-0005-0000-0000-00002C560000}"/>
    <cellStyle name="20% - Accent1 3 2 5 2 4 2 4" xfId="22246" xr:uid="{00000000-0005-0000-0000-00002D560000}"/>
    <cellStyle name="20% - Accent1 3 2 5 2 4 2 4 2" xfId="22247" xr:uid="{00000000-0005-0000-0000-00002E560000}"/>
    <cellStyle name="20% - Accent1 3 2 5 2 4 2 4 2 2" xfId="22248" xr:uid="{00000000-0005-0000-0000-00002F560000}"/>
    <cellStyle name="20% - Accent1 3 2 5 2 4 2 4 2 2 2" xfId="22249" xr:uid="{00000000-0005-0000-0000-000030560000}"/>
    <cellStyle name="20% - Accent1 3 2 5 2 4 2 4 2 3" xfId="22250" xr:uid="{00000000-0005-0000-0000-000031560000}"/>
    <cellStyle name="20% - Accent1 3 2 5 2 4 2 4 3" xfId="22251" xr:uid="{00000000-0005-0000-0000-000032560000}"/>
    <cellStyle name="20% - Accent1 3 2 5 2 4 2 4 3 2" xfId="22252" xr:uid="{00000000-0005-0000-0000-000033560000}"/>
    <cellStyle name="20% - Accent1 3 2 5 2 4 2 4 4" xfId="22253" xr:uid="{00000000-0005-0000-0000-000034560000}"/>
    <cellStyle name="20% - Accent1 3 2 5 2 4 2 5" xfId="22254" xr:uid="{00000000-0005-0000-0000-000035560000}"/>
    <cellStyle name="20% - Accent1 3 2 5 2 4 2 5 2" xfId="22255" xr:uid="{00000000-0005-0000-0000-000036560000}"/>
    <cellStyle name="20% - Accent1 3 2 5 2 4 2 5 2 2" xfId="22256" xr:uid="{00000000-0005-0000-0000-000037560000}"/>
    <cellStyle name="20% - Accent1 3 2 5 2 4 2 5 3" xfId="22257" xr:uid="{00000000-0005-0000-0000-000038560000}"/>
    <cellStyle name="20% - Accent1 3 2 5 2 4 2 6" xfId="22258" xr:uid="{00000000-0005-0000-0000-000039560000}"/>
    <cellStyle name="20% - Accent1 3 2 5 2 4 2 6 2" xfId="22259" xr:uid="{00000000-0005-0000-0000-00003A560000}"/>
    <cellStyle name="20% - Accent1 3 2 5 2 4 2 6 2 2" xfId="22260" xr:uid="{00000000-0005-0000-0000-00003B560000}"/>
    <cellStyle name="20% - Accent1 3 2 5 2 4 2 6 3" xfId="22261" xr:uid="{00000000-0005-0000-0000-00003C560000}"/>
    <cellStyle name="20% - Accent1 3 2 5 2 4 2 7" xfId="22262" xr:uid="{00000000-0005-0000-0000-00003D560000}"/>
    <cellStyle name="20% - Accent1 3 2 5 2 4 2 7 2" xfId="22263" xr:uid="{00000000-0005-0000-0000-00003E560000}"/>
    <cellStyle name="20% - Accent1 3 2 5 2 4 2 8" xfId="22264" xr:uid="{00000000-0005-0000-0000-00003F560000}"/>
    <cellStyle name="20% - Accent1 3 2 5 2 4 2 8 2" xfId="22265" xr:uid="{00000000-0005-0000-0000-000040560000}"/>
    <cellStyle name="20% - Accent1 3 2 5 2 4 2 9" xfId="22266" xr:uid="{00000000-0005-0000-0000-000041560000}"/>
    <cellStyle name="20% - Accent1 3 2 5 2 4 3" xfId="22267" xr:uid="{00000000-0005-0000-0000-000042560000}"/>
    <cellStyle name="20% - Accent1 3 2 5 2 4 3 2" xfId="22268" xr:uid="{00000000-0005-0000-0000-000043560000}"/>
    <cellStyle name="20% - Accent1 3 2 5 2 4 3 2 2" xfId="22269" xr:uid="{00000000-0005-0000-0000-000044560000}"/>
    <cellStyle name="20% - Accent1 3 2 5 2 4 3 2 2 2" xfId="22270" xr:uid="{00000000-0005-0000-0000-000045560000}"/>
    <cellStyle name="20% - Accent1 3 2 5 2 4 3 2 2 2 2" xfId="22271" xr:uid="{00000000-0005-0000-0000-000046560000}"/>
    <cellStyle name="20% - Accent1 3 2 5 2 4 3 2 2 3" xfId="22272" xr:uid="{00000000-0005-0000-0000-000047560000}"/>
    <cellStyle name="20% - Accent1 3 2 5 2 4 3 2 3" xfId="22273" xr:uid="{00000000-0005-0000-0000-000048560000}"/>
    <cellStyle name="20% - Accent1 3 2 5 2 4 3 2 3 2" xfId="22274" xr:uid="{00000000-0005-0000-0000-000049560000}"/>
    <cellStyle name="20% - Accent1 3 2 5 2 4 3 2 4" xfId="22275" xr:uid="{00000000-0005-0000-0000-00004A560000}"/>
    <cellStyle name="20% - Accent1 3 2 5 2 4 3 3" xfId="22276" xr:uid="{00000000-0005-0000-0000-00004B560000}"/>
    <cellStyle name="20% - Accent1 3 2 5 2 4 3 3 2" xfId="22277" xr:uid="{00000000-0005-0000-0000-00004C560000}"/>
    <cellStyle name="20% - Accent1 3 2 5 2 4 3 3 2 2" xfId="22278" xr:uid="{00000000-0005-0000-0000-00004D560000}"/>
    <cellStyle name="20% - Accent1 3 2 5 2 4 3 3 2 2 2" xfId="22279" xr:uid="{00000000-0005-0000-0000-00004E560000}"/>
    <cellStyle name="20% - Accent1 3 2 5 2 4 3 3 2 3" xfId="22280" xr:uid="{00000000-0005-0000-0000-00004F560000}"/>
    <cellStyle name="20% - Accent1 3 2 5 2 4 3 3 3" xfId="22281" xr:uid="{00000000-0005-0000-0000-000050560000}"/>
    <cellStyle name="20% - Accent1 3 2 5 2 4 3 3 3 2" xfId="22282" xr:uid="{00000000-0005-0000-0000-000051560000}"/>
    <cellStyle name="20% - Accent1 3 2 5 2 4 3 3 4" xfId="22283" xr:uid="{00000000-0005-0000-0000-000052560000}"/>
    <cellStyle name="20% - Accent1 3 2 5 2 4 3 4" xfId="22284" xr:uid="{00000000-0005-0000-0000-000053560000}"/>
    <cellStyle name="20% - Accent1 3 2 5 2 4 3 4 2" xfId="22285" xr:uid="{00000000-0005-0000-0000-000054560000}"/>
    <cellStyle name="20% - Accent1 3 2 5 2 4 3 4 2 2" xfId="22286" xr:uid="{00000000-0005-0000-0000-000055560000}"/>
    <cellStyle name="20% - Accent1 3 2 5 2 4 3 4 2 2 2" xfId="22287" xr:uid="{00000000-0005-0000-0000-000056560000}"/>
    <cellStyle name="20% - Accent1 3 2 5 2 4 3 4 2 3" xfId="22288" xr:uid="{00000000-0005-0000-0000-000057560000}"/>
    <cellStyle name="20% - Accent1 3 2 5 2 4 3 4 3" xfId="22289" xr:uid="{00000000-0005-0000-0000-000058560000}"/>
    <cellStyle name="20% - Accent1 3 2 5 2 4 3 4 3 2" xfId="22290" xr:uid="{00000000-0005-0000-0000-000059560000}"/>
    <cellStyle name="20% - Accent1 3 2 5 2 4 3 4 4" xfId="22291" xr:uid="{00000000-0005-0000-0000-00005A560000}"/>
    <cellStyle name="20% - Accent1 3 2 5 2 4 3 5" xfId="22292" xr:uid="{00000000-0005-0000-0000-00005B560000}"/>
    <cellStyle name="20% - Accent1 3 2 5 2 4 3 5 2" xfId="22293" xr:uid="{00000000-0005-0000-0000-00005C560000}"/>
    <cellStyle name="20% - Accent1 3 2 5 2 4 3 5 2 2" xfId="22294" xr:uid="{00000000-0005-0000-0000-00005D560000}"/>
    <cellStyle name="20% - Accent1 3 2 5 2 4 3 5 3" xfId="22295" xr:uid="{00000000-0005-0000-0000-00005E560000}"/>
    <cellStyle name="20% - Accent1 3 2 5 2 4 3 6" xfId="22296" xr:uid="{00000000-0005-0000-0000-00005F560000}"/>
    <cellStyle name="20% - Accent1 3 2 5 2 4 3 6 2" xfId="22297" xr:uid="{00000000-0005-0000-0000-000060560000}"/>
    <cellStyle name="20% - Accent1 3 2 5 2 4 3 6 2 2" xfId="22298" xr:uid="{00000000-0005-0000-0000-000061560000}"/>
    <cellStyle name="20% - Accent1 3 2 5 2 4 3 6 3" xfId="22299" xr:uid="{00000000-0005-0000-0000-000062560000}"/>
    <cellStyle name="20% - Accent1 3 2 5 2 4 3 7" xfId="22300" xr:uid="{00000000-0005-0000-0000-000063560000}"/>
    <cellStyle name="20% - Accent1 3 2 5 2 4 3 7 2" xfId="22301" xr:uid="{00000000-0005-0000-0000-000064560000}"/>
    <cellStyle name="20% - Accent1 3 2 5 2 4 3 8" xfId="22302" xr:uid="{00000000-0005-0000-0000-000065560000}"/>
    <cellStyle name="20% - Accent1 3 2 5 2 4 3 8 2" xfId="22303" xr:uid="{00000000-0005-0000-0000-000066560000}"/>
    <cellStyle name="20% - Accent1 3 2 5 2 4 3 9" xfId="22304" xr:uid="{00000000-0005-0000-0000-000067560000}"/>
    <cellStyle name="20% - Accent1 3 2 5 2 4 4" xfId="22305" xr:uid="{00000000-0005-0000-0000-000068560000}"/>
    <cellStyle name="20% - Accent1 3 2 5 2 4 4 2" xfId="22306" xr:uid="{00000000-0005-0000-0000-000069560000}"/>
    <cellStyle name="20% - Accent1 3 2 5 2 4 4 2 2" xfId="22307" xr:uid="{00000000-0005-0000-0000-00006A560000}"/>
    <cellStyle name="20% - Accent1 3 2 5 2 4 4 2 2 2" xfId="22308" xr:uid="{00000000-0005-0000-0000-00006B560000}"/>
    <cellStyle name="20% - Accent1 3 2 5 2 4 4 2 3" xfId="22309" xr:uid="{00000000-0005-0000-0000-00006C560000}"/>
    <cellStyle name="20% - Accent1 3 2 5 2 4 4 3" xfId="22310" xr:uid="{00000000-0005-0000-0000-00006D560000}"/>
    <cellStyle name="20% - Accent1 3 2 5 2 4 4 3 2" xfId="22311" xr:uid="{00000000-0005-0000-0000-00006E560000}"/>
    <cellStyle name="20% - Accent1 3 2 5 2 4 4 4" xfId="22312" xr:uid="{00000000-0005-0000-0000-00006F560000}"/>
    <cellStyle name="20% - Accent1 3 2 5 2 4 5" xfId="22313" xr:uid="{00000000-0005-0000-0000-000070560000}"/>
    <cellStyle name="20% - Accent1 3 2 5 2 4 5 2" xfId="22314" xr:uid="{00000000-0005-0000-0000-000071560000}"/>
    <cellStyle name="20% - Accent1 3 2 5 2 4 5 2 2" xfId="22315" xr:uid="{00000000-0005-0000-0000-000072560000}"/>
    <cellStyle name="20% - Accent1 3 2 5 2 4 5 2 2 2" xfId="22316" xr:uid="{00000000-0005-0000-0000-000073560000}"/>
    <cellStyle name="20% - Accent1 3 2 5 2 4 5 2 3" xfId="22317" xr:uid="{00000000-0005-0000-0000-000074560000}"/>
    <cellStyle name="20% - Accent1 3 2 5 2 4 5 3" xfId="22318" xr:uid="{00000000-0005-0000-0000-000075560000}"/>
    <cellStyle name="20% - Accent1 3 2 5 2 4 5 3 2" xfId="22319" xr:uid="{00000000-0005-0000-0000-000076560000}"/>
    <cellStyle name="20% - Accent1 3 2 5 2 4 5 4" xfId="22320" xr:uid="{00000000-0005-0000-0000-000077560000}"/>
    <cellStyle name="20% - Accent1 3 2 5 2 4 6" xfId="22321" xr:uid="{00000000-0005-0000-0000-000078560000}"/>
    <cellStyle name="20% - Accent1 3 2 5 2 4 6 2" xfId="22322" xr:uid="{00000000-0005-0000-0000-000079560000}"/>
    <cellStyle name="20% - Accent1 3 2 5 2 4 6 2 2" xfId="22323" xr:uid="{00000000-0005-0000-0000-00007A560000}"/>
    <cellStyle name="20% - Accent1 3 2 5 2 4 6 2 2 2" xfId="22324" xr:uid="{00000000-0005-0000-0000-00007B560000}"/>
    <cellStyle name="20% - Accent1 3 2 5 2 4 6 2 3" xfId="22325" xr:uid="{00000000-0005-0000-0000-00007C560000}"/>
    <cellStyle name="20% - Accent1 3 2 5 2 4 6 3" xfId="22326" xr:uid="{00000000-0005-0000-0000-00007D560000}"/>
    <cellStyle name="20% - Accent1 3 2 5 2 4 6 3 2" xfId="22327" xr:uid="{00000000-0005-0000-0000-00007E560000}"/>
    <cellStyle name="20% - Accent1 3 2 5 2 4 6 4" xfId="22328" xr:uid="{00000000-0005-0000-0000-00007F560000}"/>
    <cellStyle name="20% - Accent1 3 2 5 2 4 7" xfId="22329" xr:uid="{00000000-0005-0000-0000-000080560000}"/>
    <cellStyle name="20% - Accent1 3 2 5 2 4 7 2" xfId="22330" xr:uid="{00000000-0005-0000-0000-000081560000}"/>
    <cellStyle name="20% - Accent1 3 2 5 2 4 7 2 2" xfId="22331" xr:uid="{00000000-0005-0000-0000-000082560000}"/>
    <cellStyle name="20% - Accent1 3 2 5 2 4 7 3" xfId="22332" xr:uid="{00000000-0005-0000-0000-000083560000}"/>
    <cellStyle name="20% - Accent1 3 2 5 2 4 8" xfId="22333" xr:uid="{00000000-0005-0000-0000-000084560000}"/>
    <cellStyle name="20% - Accent1 3 2 5 2 4 8 2" xfId="22334" xr:uid="{00000000-0005-0000-0000-000085560000}"/>
    <cellStyle name="20% - Accent1 3 2 5 2 4 8 2 2" xfId="22335" xr:uid="{00000000-0005-0000-0000-000086560000}"/>
    <cellStyle name="20% - Accent1 3 2 5 2 4 8 3" xfId="22336" xr:uid="{00000000-0005-0000-0000-000087560000}"/>
    <cellStyle name="20% - Accent1 3 2 5 2 4 9" xfId="22337" xr:uid="{00000000-0005-0000-0000-000088560000}"/>
    <cellStyle name="20% - Accent1 3 2 5 2 4 9 2" xfId="22338" xr:uid="{00000000-0005-0000-0000-000089560000}"/>
    <cellStyle name="20% - Accent1 3 2 5 2 5" xfId="22339" xr:uid="{00000000-0005-0000-0000-00008A560000}"/>
    <cellStyle name="20% - Accent1 3 2 5 2 5 2" xfId="22340" xr:uid="{00000000-0005-0000-0000-00008B560000}"/>
    <cellStyle name="20% - Accent1 3 2 5 2 5 2 2" xfId="22341" xr:uid="{00000000-0005-0000-0000-00008C560000}"/>
    <cellStyle name="20% - Accent1 3 2 5 2 5 2 2 2" xfId="22342" xr:uid="{00000000-0005-0000-0000-00008D560000}"/>
    <cellStyle name="20% - Accent1 3 2 5 2 5 2 2 2 2" xfId="22343" xr:uid="{00000000-0005-0000-0000-00008E560000}"/>
    <cellStyle name="20% - Accent1 3 2 5 2 5 2 2 3" xfId="22344" xr:uid="{00000000-0005-0000-0000-00008F560000}"/>
    <cellStyle name="20% - Accent1 3 2 5 2 5 2 3" xfId="22345" xr:uid="{00000000-0005-0000-0000-000090560000}"/>
    <cellStyle name="20% - Accent1 3 2 5 2 5 2 3 2" xfId="22346" xr:uid="{00000000-0005-0000-0000-000091560000}"/>
    <cellStyle name="20% - Accent1 3 2 5 2 5 2 4" xfId="22347" xr:uid="{00000000-0005-0000-0000-000092560000}"/>
    <cellStyle name="20% - Accent1 3 2 5 2 5 3" xfId="22348" xr:uid="{00000000-0005-0000-0000-000093560000}"/>
    <cellStyle name="20% - Accent1 3 2 5 2 5 3 2" xfId="22349" xr:uid="{00000000-0005-0000-0000-000094560000}"/>
    <cellStyle name="20% - Accent1 3 2 5 2 5 3 2 2" xfId="22350" xr:uid="{00000000-0005-0000-0000-000095560000}"/>
    <cellStyle name="20% - Accent1 3 2 5 2 5 3 2 2 2" xfId="22351" xr:uid="{00000000-0005-0000-0000-000096560000}"/>
    <cellStyle name="20% - Accent1 3 2 5 2 5 3 2 3" xfId="22352" xr:uid="{00000000-0005-0000-0000-000097560000}"/>
    <cellStyle name="20% - Accent1 3 2 5 2 5 3 3" xfId="22353" xr:uid="{00000000-0005-0000-0000-000098560000}"/>
    <cellStyle name="20% - Accent1 3 2 5 2 5 3 3 2" xfId="22354" xr:uid="{00000000-0005-0000-0000-000099560000}"/>
    <cellStyle name="20% - Accent1 3 2 5 2 5 3 4" xfId="22355" xr:uid="{00000000-0005-0000-0000-00009A560000}"/>
    <cellStyle name="20% - Accent1 3 2 5 2 5 4" xfId="22356" xr:uid="{00000000-0005-0000-0000-00009B560000}"/>
    <cellStyle name="20% - Accent1 3 2 5 2 5 4 2" xfId="22357" xr:uid="{00000000-0005-0000-0000-00009C560000}"/>
    <cellStyle name="20% - Accent1 3 2 5 2 5 4 2 2" xfId="22358" xr:uid="{00000000-0005-0000-0000-00009D560000}"/>
    <cellStyle name="20% - Accent1 3 2 5 2 5 4 2 2 2" xfId="22359" xr:uid="{00000000-0005-0000-0000-00009E560000}"/>
    <cellStyle name="20% - Accent1 3 2 5 2 5 4 2 3" xfId="22360" xr:uid="{00000000-0005-0000-0000-00009F560000}"/>
    <cellStyle name="20% - Accent1 3 2 5 2 5 4 3" xfId="22361" xr:uid="{00000000-0005-0000-0000-0000A0560000}"/>
    <cellStyle name="20% - Accent1 3 2 5 2 5 4 3 2" xfId="22362" xr:uid="{00000000-0005-0000-0000-0000A1560000}"/>
    <cellStyle name="20% - Accent1 3 2 5 2 5 4 4" xfId="22363" xr:uid="{00000000-0005-0000-0000-0000A2560000}"/>
    <cellStyle name="20% - Accent1 3 2 5 2 5 5" xfId="22364" xr:uid="{00000000-0005-0000-0000-0000A3560000}"/>
    <cellStyle name="20% - Accent1 3 2 5 2 5 5 2" xfId="22365" xr:uid="{00000000-0005-0000-0000-0000A4560000}"/>
    <cellStyle name="20% - Accent1 3 2 5 2 5 5 2 2" xfId="22366" xr:uid="{00000000-0005-0000-0000-0000A5560000}"/>
    <cellStyle name="20% - Accent1 3 2 5 2 5 5 3" xfId="22367" xr:uid="{00000000-0005-0000-0000-0000A6560000}"/>
    <cellStyle name="20% - Accent1 3 2 5 2 5 6" xfId="22368" xr:uid="{00000000-0005-0000-0000-0000A7560000}"/>
    <cellStyle name="20% - Accent1 3 2 5 2 5 6 2" xfId="22369" xr:uid="{00000000-0005-0000-0000-0000A8560000}"/>
    <cellStyle name="20% - Accent1 3 2 5 2 5 6 2 2" xfId="22370" xr:uid="{00000000-0005-0000-0000-0000A9560000}"/>
    <cellStyle name="20% - Accent1 3 2 5 2 5 6 3" xfId="22371" xr:uid="{00000000-0005-0000-0000-0000AA560000}"/>
    <cellStyle name="20% - Accent1 3 2 5 2 5 7" xfId="22372" xr:uid="{00000000-0005-0000-0000-0000AB560000}"/>
    <cellStyle name="20% - Accent1 3 2 5 2 5 7 2" xfId="22373" xr:uid="{00000000-0005-0000-0000-0000AC560000}"/>
    <cellStyle name="20% - Accent1 3 2 5 2 5 8" xfId="22374" xr:uid="{00000000-0005-0000-0000-0000AD560000}"/>
    <cellStyle name="20% - Accent1 3 2 5 2 5 8 2" xfId="22375" xr:uid="{00000000-0005-0000-0000-0000AE560000}"/>
    <cellStyle name="20% - Accent1 3 2 5 2 5 9" xfId="22376" xr:uid="{00000000-0005-0000-0000-0000AF560000}"/>
    <cellStyle name="20% - Accent1 3 2 5 2 6" xfId="22377" xr:uid="{00000000-0005-0000-0000-0000B0560000}"/>
    <cellStyle name="20% - Accent1 3 2 5 2 6 2" xfId="22378" xr:uid="{00000000-0005-0000-0000-0000B1560000}"/>
    <cellStyle name="20% - Accent1 3 2 5 2 6 2 2" xfId="22379" xr:uid="{00000000-0005-0000-0000-0000B2560000}"/>
    <cellStyle name="20% - Accent1 3 2 5 2 6 2 2 2" xfId="22380" xr:uid="{00000000-0005-0000-0000-0000B3560000}"/>
    <cellStyle name="20% - Accent1 3 2 5 2 6 2 2 2 2" xfId="22381" xr:uid="{00000000-0005-0000-0000-0000B4560000}"/>
    <cellStyle name="20% - Accent1 3 2 5 2 6 2 2 3" xfId="22382" xr:uid="{00000000-0005-0000-0000-0000B5560000}"/>
    <cellStyle name="20% - Accent1 3 2 5 2 6 2 3" xfId="22383" xr:uid="{00000000-0005-0000-0000-0000B6560000}"/>
    <cellStyle name="20% - Accent1 3 2 5 2 6 2 3 2" xfId="22384" xr:uid="{00000000-0005-0000-0000-0000B7560000}"/>
    <cellStyle name="20% - Accent1 3 2 5 2 6 2 4" xfId="22385" xr:uid="{00000000-0005-0000-0000-0000B8560000}"/>
    <cellStyle name="20% - Accent1 3 2 5 2 6 3" xfId="22386" xr:uid="{00000000-0005-0000-0000-0000B9560000}"/>
    <cellStyle name="20% - Accent1 3 2 5 2 6 3 2" xfId="22387" xr:uid="{00000000-0005-0000-0000-0000BA560000}"/>
    <cellStyle name="20% - Accent1 3 2 5 2 6 3 2 2" xfId="22388" xr:uid="{00000000-0005-0000-0000-0000BB560000}"/>
    <cellStyle name="20% - Accent1 3 2 5 2 6 3 2 2 2" xfId="22389" xr:uid="{00000000-0005-0000-0000-0000BC560000}"/>
    <cellStyle name="20% - Accent1 3 2 5 2 6 3 2 3" xfId="22390" xr:uid="{00000000-0005-0000-0000-0000BD560000}"/>
    <cellStyle name="20% - Accent1 3 2 5 2 6 3 3" xfId="22391" xr:uid="{00000000-0005-0000-0000-0000BE560000}"/>
    <cellStyle name="20% - Accent1 3 2 5 2 6 3 3 2" xfId="22392" xr:uid="{00000000-0005-0000-0000-0000BF560000}"/>
    <cellStyle name="20% - Accent1 3 2 5 2 6 3 4" xfId="22393" xr:uid="{00000000-0005-0000-0000-0000C0560000}"/>
    <cellStyle name="20% - Accent1 3 2 5 2 6 4" xfId="22394" xr:uid="{00000000-0005-0000-0000-0000C1560000}"/>
    <cellStyle name="20% - Accent1 3 2 5 2 6 4 2" xfId="22395" xr:uid="{00000000-0005-0000-0000-0000C2560000}"/>
    <cellStyle name="20% - Accent1 3 2 5 2 6 4 2 2" xfId="22396" xr:uid="{00000000-0005-0000-0000-0000C3560000}"/>
    <cellStyle name="20% - Accent1 3 2 5 2 6 4 2 2 2" xfId="22397" xr:uid="{00000000-0005-0000-0000-0000C4560000}"/>
    <cellStyle name="20% - Accent1 3 2 5 2 6 4 2 3" xfId="22398" xr:uid="{00000000-0005-0000-0000-0000C5560000}"/>
    <cellStyle name="20% - Accent1 3 2 5 2 6 4 3" xfId="22399" xr:uid="{00000000-0005-0000-0000-0000C6560000}"/>
    <cellStyle name="20% - Accent1 3 2 5 2 6 4 3 2" xfId="22400" xr:uid="{00000000-0005-0000-0000-0000C7560000}"/>
    <cellStyle name="20% - Accent1 3 2 5 2 6 4 4" xfId="22401" xr:uid="{00000000-0005-0000-0000-0000C8560000}"/>
    <cellStyle name="20% - Accent1 3 2 5 2 6 5" xfId="22402" xr:uid="{00000000-0005-0000-0000-0000C9560000}"/>
    <cellStyle name="20% - Accent1 3 2 5 2 6 5 2" xfId="22403" xr:uid="{00000000-0005-0000-0000-0000CA560000}"/>
    <cellStyle name="20% - Accent1 3 2 5 2 6 5 2 2" xfId="22404" xr:uid="{00000000-0005-0000-0000-0000CB560000}"/>
    <cellStyle name="20% - Accent1 3 2 5 2 6 5 3" xfId="22405" xr:uid="{00000000-0005-0000-0000-0000CC560000}"/>
    <cellStyle name="20% - Accent1 3 2 5 2 6 6" xfId="22406" xr:uid="{00000000-0005-0000-0000-0000CD560000}"/>
    <cellStyle name="20% - Accent1 3 2 5 2 6 6 2" xfId="22407" xr:uid="{00000000-0005-0000-0000-0000CE560000}"/>
    <cellStyle name="20% - Accent1 3 2 5 2 6 6 2 2" xfId="22408" xr:uid="{00000000-0005-0000-0000-0000CF560000}"/>
    <cellStyle name="20% - Accent1 3 2 5 2 6 6 3" xfId="22409" xr:uid="{00000000-0005-0000-0000-0000D0560000}"/>
    <cellStyle name="20% - Accent1 3 2 5 2 6 7" xfId="22410" xr:uid="{00000000-0005-0000-0000-0000D1560000}"/>
    <cellStyle name="20% - Accent1 3 2 5 2 6 7 2" xfId="22411" xr:uid="{00000000-0005-0000-0000-0000D2560000}"/>
    <cellStyle name="20% - Accent1 3 2 5 2 6 8" xfId="22412" xr:uid="{00000000-0005-0000-0000-0000D3560000}"/>
    <cellStyle name="20% - Accent1 3 2 5 2 6 8 2" xfId="22413" xr:uid="{00000000-0005-0000-0000-0000D4560000}"/>
    <cellStyle name="20% - Accent1 3 2 5 2 6 9" xfId="22414" xr:uid="{00000000-0005-0000-0000-0000D5560000}"/>
    <cellStyle name="20% - Accent1 3 2 5 2 7" xfId="22415" xr:uid="{00000000-0005-0000-0000-0000D6560000}"/>
    <cellStyle name="20% - Accent1 3 2 5 2 7 2" xfId="22416" xr:uid="{00000000-0005-0000-0000-0000D7560000}"/>
    <cellStyle name="20% - Accent1 3 2 5 2 7 2 2" xfId="22417" xr:uid="{00000000-0005-0000-0000-0000D8560000}"/>
    <cellStyle name="20% - Accent1 3 2 5 2 7 2 2 2" xfId="22418" xr:uid="{00000000-0005-0000-0000-0000D9560000}"/>
    <cellStyle name="20% - Accent1 3 2 5 2 7 2 3" xfId="22419" xr:uid="{00000000-0005-0000-0000-0000DA560000}"/>
    <cellStyle name="20% - Accent1 3 2 5 2 7 3" xfId="22420" xr:uid="{00000000-0005-0000-0000-0000DB560000}"/>
    <cellStyle name="20% - Accent1 3 2 5 2 7 3 2" xfId="22421" xr:uid="{00000000-0005-0000-0000-0000DC560000}"/>
    <cellStyle name="20% - Accent1 3 2 5 2 7 4" xfId="22422" xr:uid="{00000000-0005-0000-0000-0000DD560000}"/>
    <cellStyle name="20% - Accent1 3 2 5 2 8" xfId="22423" xr:uid="{00000000-0005-0000-0000-0000DE560000}"/>
    <cellStyle name="20% - Accent1 3 2 5 2 8 2" xfId="22424" xr:uid="{00000000-0005-0000-0000-0000DF560000}"/>
    <cellStyle name="20% - Accent1 3 2 5 2 8 2 2" xfId="22425" xr:uid="{00000000-0005-0000-0000-0000E0560000}"/>
    <cellStyle name="20% - Accent1 3 2 5 2 8 2 2 2" xfId="22426" xr:uid="{00000000-0005-0000-0000-0000E1560000}"/>
    <cellStyle name="20% - Accent1 3 2 5 2 8 2 3" xfId="22427" xr:uid="{00000000-0005-0000-0000-0000E2560000}"/>
    <cellStyle name="20% - Accent1 3 2 5 2 8 3" xfId="22428" xr:uid="{00000000-0005-0000-0000-0000E3560000}"/>
    <cellStyle name="20% - Accent1 3 2 5 2 8 3 2" xfId="22429" xr:uid="{00000000-0005-0000-0000-0000E4560000}"/>
    <cellStyle name="20% - Accent1 3 2 5 2 8 4" xfId="22430" xr:uid="{00000000-0005-0000-0000-0000E5560000}"/>
    <cellStyle name="20% - Accent1 3 2 5 2 9" xfId="22431" xr:uid="{00000000-0005-0000-0000-0000E6560000}"/>
    <cellStyle name="20% - Accent1 3 2 5 2 9 2" xfId="22432" xr:uid="{00000000-0005-0000-0000-0000E7560000}"/>
    <cellStyle name="20% - Accent1 3 2 5 2 9 2 2" xfId="22433" xr:uid="{00000000-0005-0000-0000-0000E8560000}"/>
    <cellStyle name="20% - Accent1 3 2 5 2 9 2 2 2" xfId="22434" xr:uid="{00000000-0005-0000-0000-0000E9560000}"/>
    <cellStyle name="20% - Accent1 3 2 5 2 9 2 3" xfId="22435" xr:uid="{00000000-0005-0000-0000-0000EA560000}"/>
    <cellStyle name="20% - Accent1 3 2 5 2 9 3" xfId="22436" xr:uid="{00000000-0005-0000-0000-0000EB560000}"/>
    <cellStyle name="20% - Accent1 3 2 5 2 9 3 2" xfId="22437" xr:uid="{00000000-0005-0000-0000-0000EC560000}"/>
    <cellStyle name="20% - Accent1 3 2 5 2 9 4" xfId="22438" xr:uid="{00000000-0005-0000-0000-0000ED560000}"/>
    <cellStyle name="20% - Accent1 3 2 5 3" xfId="22439" xr:uid="{00000000-0005-0000-0000-0000EE560000}"/>
    <cellStyle name="20% - Accent1 3 2 5 3 10" xfId="22440" xr:uid="{00000000-0005-0000-0000-0000EF560000}"/>
    <cellStyle name="20% - Accent1 3 2 5 3 10 2" xfId="22441" xr:uid="{00000000-0005-0000-0000-0000F0560000}"/>
    <cellStyle name="20% - Accent1 3 2 5 3 11" xfId="22442" xr:uid="{00000000-0005-0000-0000-0000F1560000}"/>
    <cellStyle name="20% - Accent1 3 2 5 3 2" xfId="22443" xr:uid="{00000000-0005-0000-0000-0000F2560000}"/>
    <cellStyle name="20% - Accent1 3 2 5 3 2 2" xfId="22444" xr:uid="{00000000-0005-0000-0000-0000F3560000}"/>
    <cellStyle name="20% - Accent1 3 2 5 3 2 2 2" xfId="22445" xr:uid="{00000000-0005-0000-0000-0000F4560000}"/>
    <cellStyle name="20% - Accent1 3 2 5 3 2 2 2 2" xfId="22446" xr:uid="{00000000-0005-0000-0000-0000F5560000}"/>
    <cellStyle name="20% - Accent1 3 2 5 3 2 2 2 2 2" xfId="22447" xr:uid="{00000000-0005-0000-0000-0000F6560000}"/>
    <cellStyle name="20% - Accent1 3 2 5 3 2 2 2 3" xfId="22448" xr:uid="{00000000-0005-0000-0000-0000F7560000}"/>
    <cellStyle name="20% - Accent1 3 2 5 3 2 2 3" xfId="22449" xr:uid="{00000000-0005-0000-0000-0000F8560000}"/>
    <cellStyle name="20% - Accent1 3 2 5 3 2 2 3 2" xfId="22450" xr:uid="{00000000-0005-0000-0000-0000F9560000}"/>
    <cellStyle name="20% - Accent1 3 2 5 3 2 2 4" xfId="22451" xr:uid="{00000000-0005-0000-0000-0000FA560000}"/>
    <cellStyle name="20% - Accent1 3 2 5 3 2 3" xfId="22452" xr:uid="{00000000-0005-0000-0000-0000FB560000}"/>
    <cellStyle name="20% - Accent1 3 2 5 3 2 3 2" xfId="22453" xr:uid="{00000000-0005-0000-0000-0000FC560000}"/>
    <cellStyle name="20% - Accent1 3 2 5 3 2 3 2 2" xfId="22454" xr:uid="{00000000-0005-0000-0000-0000FD560000}"/>
    <cellStyle name="20% - Accent1 3 2 5 3 2 3 2 2 2" xfId="22455" xr:uid="{00000000-0005-0000-0000-0000FE560000}"/>
    <cellStyle name="20% - Accent1 3 2 5 3 2 3 2 3" xfId="22456" xr:uid="{00000000-0005-0000-0000-0000FF560000}"/>
    <cellStyle name="20% - Accent1 3 2 5 3 2 3 3" xfId="22457" xr:uid="{00000000-0005-0000-0000-000000570000}"/>
    <cellStyle name="20% - Accent1 3 2 5 3 2 3 3 2" xfId="22458" xr:uid="{00000000-0005-0000-0000-000001570000}"/>
    <cellStyle name="20% - Accent1 3 2 5 3 2 3 4" xfId="22459" xr:uid="{00000000-0005-0000-0000-000002570000}"/>
    <cellStyle name="20% - Accent1 3 2 5 3 2 4" xfId="22460" xr:uid="{00000000-0005-0000-0000-000003570000}"/>
    <cellStyle name="20% - Accent1 3 2 5 3 2 4 2" xfId="22461" xr:uid="{00000000-0005-0000-0000-000004570000}"/>
    <cellStyle name="20% - Accent1 3 2 5 3 2 4 2 2" xfId="22462" xr:uid="{00000000-0005-0000-0000-000005570000}"/>
    <cellStyle name="20% - Accent1 3 2 5 3 2 4 2 2 2" xfId="22463" xr:uid="{00000000-0005-0000-0000-000006570000}"/>
    <cellStyle name="20% - Accent1 3 2 5 3 2 4 2 3" xfId="22464" xr:uid="{00000000-0005-0000-0000-000007570000}"/>
    <cellStyle name="20% - Accent1 3 2 5 3 2 4 3" xfId="22465" xr:uid="{00000000-0005-0000-0000-000008570000}"/>
    <cellStyle name="20% - Accent1 3 2 5 3 2 4 3 2" xfId="22466" xr:uid="{00000000-0005-0000-0000-000009570000}"/>
    <cellStyle name="20% - Accent1 3 2 5 3 2 4 4" xfId="22467" xr:uid="{00000000-0005-0000-0000-00000A570000}"/>
    <cellStyle name="20% - Accent1 3 2 5 3 2 5" xfId="22468" xr:uid="{00000000-0005-0000-0000-00000B570000}"/>
    <cellStyle name="20% - Accent1 3 2 5 3 2 5 2" xfId="22469" xr:uid="{00000000-0005-0000-0000-00000C570000}"/>
    <cellStyle name="20% - Accent1 3 2 5 3 2 5 2 2" xfId="22470" xr:uid="{00000000-0005-0000-0000-00000D570000}"/>
    <cellStyle name="20% - Accent1 3 2 5 3 2 5 3" xfId="22471" xr:uid="{00000000-0005-0000-0000-00000E570000}"/>
    <cellStyle name="20% - Accent1 3 2 5 3 2 6" xfId="22472" xr:uid="{00000000-0005-0000-0000-00000F570000}"/>
    <cellStyle name="20% - Accent1 3 2 5 3 2 6 2" xfId="22473" xr:uid="{00000000-0005-0000-0000-000010570000}"/>
    <cellStyle name="20% - Accent1 3 2 5 3 2 6 2 2" xfId="22474" xr:uid="{00000000-0005-0000-0000-000011570000}"/>
    <cellStyle name="20% - Accent1 3 2 5 3 2 6 3" xfId="22475" xr:uid="{00000000-0005-0000-0000-000012570000}"/>
    <cellStyle name="20% - Accent1 3 2 5 3 2 7" xfId="22476" xr:uid="{00000000-0005-0000-0000-000013570000}"/>
    <cellStyle name="20% - Accent1 3 2 5 3 2 7 2" xfId="22477" xr:uid="{00000000-0005-0000-0000-000014570000}"/>
    <cellStyle name="20% - Accent1 3 2 5 3 2 8" xfId="22478" xr:uid="{00000000-0005-0000-0000-000015570000}"/>
    <cellStyle name="20% - Accent1 3 2 5 3 2 8 2" xfId="22479" xr:uid="{00000000-0005-0000-0000-000016570000}"/>
    <cellStyle name="20% - Accent1 3 2 5 3 2 9" xfId="22480" xr:uid="{00000000-0005-0000-0000-000017570000}"/>
    <cellStyle name="20% - Accent1 3 2 5 3 3" xfId="22481" xr:uid="{00000000-0005-0000-0000-000018570000}"/>
    <cellStyle name="20% - Accent1 3 2 5 3 3 2" xfId="22482" xr:uid="{00000000-0005-0000-0000-000019570000}"/>
    <cellStyle name="20% - Accent1 3 2 5 3 3 2 2" xfId="22483" xr:uid="{00000000-0005-0000-0000-00001A570000}"/>
    <cellStyle name="20% - Accent1 3 2 5 3 3 2 2 2" xfId="22484" xr:uid="{00000000-0005-0000-0000-00001B570000}"/>
    <cellStyle name="20% - Accent1 3 2 5 3 3 2 2 2 2" xfId="22485" xr:uid="{00000000-0005-0000-0000-00001C570000}"/>
    <cellStyle name="20% - Accent1 3 2 5 3 3 2 2 3" xfId="22486" xr:uid="{00000000-0005-0000-0000-00001D570000}"/>
    <cellStyle name="20% - Accent1 3 2 5 3 3 2 3" xfId="22487" xr:uid="{00000000-0005-0000-0000-00001E570000}"/>
    <cellStyle name="20% - Accent1 3 2 5 3 3 2 3 2" xfId="22488" xr:uid="{00000000-0005-0000-0000-00001F570000}"/>
    <cellStyle name="20% - Accent1 3 2 5 3 3 2 4" xfId="22489" xr:uid="{00000000-0005-0000-0000-000020570000}"/>
    <cellStyle name="20% - Accent1 3 2 5 3 3 3" xfId="22490" xr:uid="{00000000-0005-0000-0000-000021570000}"/>
    <cellStyle name="20% - Accent1 3 2 5 3 3 3 2" xfId="22491" xr:uid="{00000000-0005-0000-0000-000022570000}"/>
    <cellStyle name="20% - Accent1 3 2 5 3 3 3 2 2" xfId="22492" xr:uid="{00000000-0005-0000-0000-000023570000}"/>
    <cellStyle name="20% - Accent1 3 2 5 3 3 3 2 2 2" xfId="22493" xr:uid="{00000000-0005-0000-0000-000024570000}"/>
    <cellStyle name="20% - Accent1 3 2 5 3 3 3 2 3" xfId="22494" xr:uid="{00000000-0005-0000-0000-000025570000}"/>
    <cellStyle name="20% - Accent1 3 2 5 3 3 3 3" xfId="22495" xr:uid="{00000000-0005-0000-0000-000026570000}"/>
    <cellStyle name="20% - Accent1 3 2 5 3 3 3 3 2" xfId="22496" xr:uid="{00000000-0005-0000-0000-000027570000}"/>
    <cellStyle name="20% - Accent1 3 2 5 3 3 3 4" xfId="22497" xr:uid="{00000000-0005-0000-0000-000028570000}"/>
    <cellStyle name="20% - Accent1 3 2 5 3 3 4" xfId="22498" xr:uid="{00000000-0005-0000-0000-000029570000}"/>
    <cellStyle name="20% - Accent1 3 2 5 3 3 4 2" xfId="22499" xr:uid="{00000000-0005-0000-0000-00002A570000}"/>
    <cellStyle name="20% - Accent1 3 2 5 3 3 4 2 2" xfId="22500" xr:uid="{00000000-0005-0000-0000-00002B570000}"/>
    <cellStyle name="20% - Accent1 3 2 5 3 3 4 2 2 2" xfId="22501" xr:uid="{00000000-0005-0000-0000-00002C570000}"/>
    <cellStyle name="20% - Accent1 3 2 5 3 3 4 2 3" xfId="22502" xr:uid="{00000000-0005-0000-0000-00002D570000}"/>
    <cellStyle name="20% - Accent1 3 2 5 3 3 4 3" xfId="22503" xr:uid="{00000000-0005-0000-0000-00002E570000}"/>
    <cellStyle name="20% - Accent1 3 2 5 3 3 4 3 2" xfId="22504" xr:uid="{00000000-0005-0000-0000-00002F570000}"/>
    <cellStyle name="20% - Accent1 3 2 5 3 3 4 4" xfId="22505" xr:uid="{00000000-0005-0000-0000-000030570000}"/>
    <cellStyle name="20% - Accent1 3 2 5 3 3 5" xfId="22506" xr:uid="{00000000-0005-0000-0000-000031570000}"/>
    <cellStyle name="20% - Accent1 3 2 5 3 3 5 2" xfId="22507" xr:uid="{00000000-0005-0000-0000-000032570000}"/>
    <cellStyle name="20% - Accent1 3 2 5 3 3 5 2 2" xfId="22508" xr:uid="{00000000-0005-0000-0000-000033570000}"/>
    <cellStyle name="20% - Accent1 3 2 5 3 3 5 3" xfId="22509" xr:uid="{00000000-0005-0000-0000-000034570000}"/>
    <cellStyle name="20% - Accent1 3 2 5 3 3 6" xfId="22510" xr:uid="{00000000-0005-0000-0000-000035570000}"/>
    <cellStyle name="20% - Accent1 3 2 5 3 3 6 2" xfId="22511" xr:uid="{00000000-0005-0000-0000-000036570000}"/>
    <cellStyle name="20% - Accent1 3 2 5 3 3 6 2 2" xfId="22512" xr:uid="{00000000-0005-0000-0000-000037570000}"/>
    <cellStyle name="20% - Accent1 3 2 5 3 3 6 3" xfId="22513" xr:uid="{00000000-0005-0000-0000-000038570000}"/>
    <cellStyle name="20% - Accent1 3 2 5 3 3 7" xfId="22514" xr:uid="{00000000-0005-0000-0000-000039570000}"/>
    <cellStyle name="20% - Accent1 3 2 5 3 3 7 2" xfId="22515" xr:uid="{00000000-0005-0000-0000-00003A570000}"/>
    <cellStyle name="20% - Accent1 3 2 5 3 3 8" xfId="22516" xr:uid="{00000000-0005-0000-0000-00003B570000}"/>
    <cellStyle name="20% - Accent1 3 2 5 3 3 8 2" xfId="22517" xr:uid="{00000000-0005-0000-0000-00003C570000}"/>
    <cellStyle name="20% - Accent1 3 2 5 3 3 9" xfId="22518" xr:uid="{00000000-0005-0000-0000-00003D570000}"/>
    <cellStyle name="20% - Accent1 3 2 5 3 4" xfId="22519" xr:uid="{00000000-0005-0000-0000-00003E570000}"/>
    <cellStyle name="20% - Accent1 3 2 5 3 4 2" xfId="22520" xr:uid="{00000000-0005-0000-0000-00003F570000}"/>
    <cellStyle name="20% - Accent1 3 2 5 3 4 2 2" xfId="22521" xr:uid="{00000000-0005-0000-0000-000040570000}"/>
    <cellStyle name="20% - Accent1 3 2 5 3 4 2 2 2" xfId="22522" xr:uid="{00000000-0005-0000-0000-000041570000}"/>
    <cellStyle name="20% - Accent1 3 2 5 3 4 2 3" xfId="22523" xr:uid="{00000000-0005-0000-0000-000042570000}"/>
    <cellStyle name="20% - Accent1 3 2 5 3 4 3" xfId="22524" xr:uid="{00000000-0005-0000-0000-000043570000}"/>
    <cellStyle name="20% - Accent1 3 2 5 3 4 3 2" xfId="22525" xr:uid="{00000000-0005-0000-0000-000044570000}"/>
    <cellStyle name="20% - Accent1 3 2 5 3 4 4" xfId="22526" xr:uid="{00000000-0005-0000-0000-000045570000}"/>
    <cellStyle name="20% - Accent1 3 2 5 3 5" xfId="22527" xr:uid="{00000000-0005-0000-0000-000046570000}"/>
    <cellStyle name="20% - Accent1 3 2 5 3 5 2" xfId="22528" xr:uid="{00000000-0005-0000-0000-000047570000}"/>
    <cellStyle name="20% - Accent1 3 2 5 3 5 2 2" xfId="22529" xr:uid="{00000000-0005-0000-0000-000048570000}"/>
    <cellStyle name="20% - Accent1 3 2 5 3 5 2 2 2" xfId="22530" xr:uid="{00000000-0005-0000-0000-000049570000}"/>
    <cellStyle name="20% - Accent1 3 2 5 3 5 2 3" xfId="22531" xr:uid="{00000000-0005-0000-0000-00004A570000}"/>
    <cellStyle name="20% - Accent1 3 2 5 3 5 3" xfId="22532" xr:uid="{00000000-0005-0000-0000-00004B570000}"/>
    <cellStyle name="20% - Accent1 3 2 5 3 5 3 2" xfId="22533" xr:uid="{00000000-0005-0000-0000-00004C570000}"/>
    <cellStyle name="20% - Accent1 3 2 5 3 5 4" xfId="22534" xr:uid="{00000000-0005-0000-0000-00004D570000}"/>
    <cellStyle name="20% - Accent1 3 2 5 3 6" xfId="22535" xr:uid="{00000000-0005-0000-0000-00004E570000}"/>
    <cellStyle name="20% - Accent1 3 2 5 3 6 2" xfId="22536" xr:uid="{00000000-0005-0000-0000-00004F570000}"/>
    <cellStyle name="20% - Accent1 3 2 5 3 6 2 2" xfId="22537" xr:uid="{00000000-0005-0000-0000-000050570000}"/>
    <cellStyle name="20% - Accent1 3 2 5 3 6 2 2 2" xfId="22538" xr:uid="{00000000-0005-0000-0000-000051570000}"/>
    <cellStyle name="20% - Accent1 3 2 5 3 6 2 3" xfId="22539" xr:uid="{00000000-0005-0000-0000-000052570000}"/>
    <cellStyle name="20% - Accent1 3 2 5 3 6 3" xfId="22540" xr:uid="{00000000-0005-0000-0000-000053570000}"/>
    <cellStyle name="20% - Accent1 3 2 5 3 6 3 2" xfId="22541" xr:uid="{00000000-0005-0000-0000-000054570000}"/>
    <cellStyle name="20% - Accent1 3 2 5 3 6 4" xfId="22542" xr:uid="{00000000-0005-0000-0000-000055570000}"/>
    <cellStyle name="20% - Accent1 3 2 5 3 7" xfId="22543" xr:uid="{00000000-0005-0000-0000-000056570000}"/>
    <cellStyle name="20% - Accent1 3 2 5 3 7 2" xfId="22544" xr:uid="{00000000-0005-0000-0000-000057570000}"/>
    <cellStyle name="20% - Accent1 3 2 5 3 7 2 2" xfId="22545" xr:uid="{00000000-0005-0000-0000-000058570000}"/>
    <cellStyle name="20% - Accent1 3 2 5 3 7 3" xfId="22546" xr:uid="{00000000-0005-0000-0000-000059570000}"/>
    <cellStyle name="20% - Accent1 3 2 5 3 8" xfId="22547" xr:uid="{00000000-0005-0000-0000-00005A570000}"/>
    <cellStyle name="20% - Accent1 3 2 5 3 8 2" xfId="22548" xr:uid="{00000000-0005-0000-0000-00005B570000}"/>
    <cellStyle name="20% - Accent1 3 2 5 3 8 2 2" xfId="22549" xr:uid="{00000000-0005-0000-0000-00005C570000}"/>
    <cellStyle name="20% - Accent1 3 2 5 3 8 3" xfId="22550" xr:uid="{00000000-0005-0000-0000-00005D570000}"/>
    <cellStyle name="20% - Accent1 3 2 5 3 9" xfId="22551" xr:uid="{00000000-0005-0000-0000-00005E570000}"/>
    <cellStyle name="20% - Accent1 3 2 5 3 9 2" xfId="22552" xr:uid="{00000000-0005-0000-0000-00005F570000}"/>
    <cellStyle name="20% - Accent1 3 2 5 4" xfId="22553" xr:uid="{00000000-0005-0000-0000-000060570000}"/>
    <cellStyle name="20% - Accent1 3 2 5 4 10" xfId="22554" xr:uid="{00000000-0005-0000-0000-000061570000}"/>
    <cellStyle name="20% - Accent1 3 2 5 4 10 2" xfId="22555" xr:uid="{00000000-0005-0000-0000-000062570000}"/>
    <cellStyle name="20% - Accent1 3 2 5 4 11" xfId="22556" xr:uid="{00000000-0005-0000-0000-000063570000}"/>
    <cellStyle name="20% - Accent1 3 2 5 4 2" xfId="22557" xr:uid="{00000000-0005-0000-0000-000064570000}"/>
    <cellStyle name="20% - Accent1 3 2 5 4 2 2" xfId="22558" xr:uid="{00000000-0005-0000-0000-000065570000}"/>
    <cellStyle name="20% - Accent1 3 2 5 4 2 2 2" xfId="22559" xr:uid="{00000000-0005-0000-0000-000066570000}"/>
    <cellStyle name="20% - Accent1 3 2 5 4 2 2 2 2" xfId="22560" xr:uid="{00000000-0005-0000-0000-000067570000}"/>
    <cellStyle name="20% - Accent1 3 2 5 4 2 2 2 2 2" xfId="22561" xr:uid="{00000000-0005-0000-0000-000068570000}"/>
    <cellStyle name="20% - Accent1 3 2 5 4 2 2 2 3" xfId="22562" xr:uid="{00000000-0005-0000-0000-000069570000}"/>
    <cellStyle name="20% - Accent1 3 2 5 4 2 2 3" xfId="22563" xr:uid="{00000000-0005-0000-0000-00006A570000}"/>
    <cellStyle name="20% - Accent1 3 2 5 4 2 2 3 2" xfId="22564" xr:uid="{00000000-0005-0000-0000-00006B570000}"/>
    <cellStyle name="20% - Accent1 3 2 5 4 2 2 4" xfId="22565" xr:uid="{00000000-0005-0000-0000-00006C570000}"/>
    <cellStyle name="20% - Accent1 3 2 5 4 2 3" xfId="22566" xr:uid="{00000000-0005-0000-0000-00006D570000}"/>
    <cellStyle name="20% - Accent1 3 2 5 4 2 3 2" xfId="22567" xr:uid="{00000000-0005-0000-0000-00006E570000}"/>
    <cellStyle name="20% - Accent1 3 2 5 4 2 3 2 2" xfId="22568" xr:uid="{00000000-0005-0000-0000-00006F570000}"/>
    <cellStyle name="20% - Accent1 3 2 5 4 2 3 2 2 2" xfId="22569" xr:uid="{00000000-0005-0000-0000-000070570000}"/>
    <cellStyle name="20% - Accent1 3 2 5 4 2 3 2 3" xfId="22570" xr:uid="{00000000-0005-0000-0000-000071570000}"/>
    <cellStyle name="20% - Accent1 3 2 5 4 2 3 3" xfId="22571" xr:uid="{00000000-0005-0000-0000-000072570000}"/>
    <cellStyle name="20% - Accent1 3 2 5 4 2 3 3 2" xfId="22572" xr:uid="{00000000-0005-0000-0000-000073570000}"/>
    <cellStyle name="20% - Accent1 3 2 5 4 2 3 4" xfId="22573" xr:uid="{00000000-0005-0000-0000-000074570000}"/>
    <cellStyle name="20% - Accent1 3 2 5 4 2 4" xfId="22574" xr:uid="{00000000-0005-0000-0000-000075570000}"/>
    <cellStyle name="20% - Accent1 3 2 5 4 2 4 2" xfId="22575" xr:uid="{00000000-0005-0000-0000-000076570000}"/>
    <cellStyle name="20% - Accent1 3 2 5 4 2 4 2 2" xfId="22576" xr:uid="{00000000-0005-0000-0000-000077570000}"/>
    <cellStyle name="20% - Accent1 3 2 5 4 2 4 2 2 2" xfId="22577" xr:uid="{00000000-0005-0000-0000-000078570000}"/>
    <cellStyle name="20% - Accent1 3 2 5 4 2 4 2 3" xfId="22578" xr:uid="{00000000-0005-0000-0000-000079570000}"/>
    <cellStyle name="20% - Accent1 3 2 5 4 2 4 3" xfId="22579" xr:uid="{00000000-0005-0000-0000-00007A570000}"/>
    <cellStyle name="20% - Accent1 3 2 5 4 2 4 3 2" xfId="22580" xr:uid="{00000000-0005-0000-0000-00007B570000}"/>
    <cellStyle name="20% - Accent1 3 2 5 4 2 4 4" xfId="22581" xr:uid="{00000000-0005-0000-0000-00007C570000}"/>
    <cellStyle name="20% - Accent1 3 2 5 4 2 5" xfId="22582" xr:uid="{00000000-0005-0000-0000-00007D570000}"/>
    <cellStyle name="20% - Accent1 3 2 5 4 2 5 2" xfId="22583" xr:uid="{00000000-0005-0000-0000-00007E570000}"/>
    <cellStyle name="20% - Accent1 3 2 5 4 2 5 2 2" xfId="22584" xr:uid="{00000000-0005-0000-0000-00007F570000}"/>
    <cellStyle name="20% - Accent1 3 2 5 4 2 5 3" xfId="22585" xr:uid="{00000000-0005-0000-0000-000080570000}"/>
    <cellStyle name="20% - Accent1 3 2 5 4 2 6" xfId="22586" xr:uid="{00000000-0005-0000-0000-000081570000}"/>
    <cellStyle name="20% - Accent1 3 2 5 4 2 6 2" xfId="22587" xr:uid="{00000000-0005-0000-0000-000082570000}"/>
    <cellStyle name="20% - Accent1 3 2 5 4 2 6 2 2" xfId="22588" xr:uid="{00000000-0005-0000-0000-000083570000}"/>
    <cellStyle name="20% - Accent1 3 2 5 4 2 6 3" xfId="22589" xr:uid="{00000000-0005-0000-0000-000084570000}"/>
    <cellStyle name="20% - Accent1 3 2 5 4 2 7" xfId="22590" xr:uid="{00000000-0005-0000-0000-000085570000}"/>
    <cellStyle name="20% - Accent1 3 2 5 4 2 7 2" xfId="22591" xr:uid="{00000000-0005-0000-0000-000086570000}"/>
    <cellStyle name="20% - Accent1 3 2 5 4 2 8" xfId="22592" xr:uid="{00000000-0005-0000-0000-000087570000}"/>
    <cellStyle name="20% - Accent1 3 2 5 4 2 8 2" xfId="22593" xr:uid="{00000000-0005-0000-0000-000088570000}"/>
    <cellStyle name="20% - Accent1 3 2 5 4 2 9" xfId="22594" xr:uid="{00000000-0005-0000-0000-000089570000}"/>
    <cellStyle name="20% - Accent1 3 2 5 4 3" xfId="22595" xr:uid="{00000000-0005-0000-0000-00008A570000}"/>
    <cellStyle name="20% - Accent1 3 2 5 4 3 2" xfId="22596" xr:uid="{00000000-0005-0000-0000-00008B570000}"/>
    <cellStyle name="20% - Accent1 3 2 5 4 3 2 2" xfId="22597" xr:uid="{00000000-0005-0000-0000-00008C570000}"/>
    <cellStyle name="20% - Accent1 3 2 5 4 3 2 2 2" xfId="22598" xr:uid="{00000000-0005-0000-0000-00008D570000}"/>
    <cellStyle name="20% - Accent1 3 2 5 4 3 2 2 2 2" xfId="22599" xr:uid="{00000000-0005-0000-0000-00008E570000}"/>
    <cellStyle name="20% - Accent1 3 2 5 4 3 2 2 3" xfId="22600" xr:uid="{00000000-0005-0000-0000-00008F570000}"/>
    <cellStyle name="20% - Accent1 3 2 5 4 3 2 3" xfId="22601" xr:uid="{00000000-0005-0000-0000-000090570000}"/>
    <cellStyle name="20% - Accent1 3 2 5 4 3 2 3 2" xfId="22602" xr:uid="{00000000-0005-0000-0000-000091570000}"/>
    <cellStyle name="20% - Accent1 3 2 5 4 3 2 4" xfId="22603" xr:uid="{00000000-0005-0000-0000-000092570000}"/>
    <cellStyle name="20% - Accent1 3 2 5 4 3 3" xfId="22604" xr:uid="{00000000-0005-0000-0000-000093570000}"/>
    <cellStyle name="20% - Accent1 3 2 5 4 3 3 2" xfId="22605" xr:uid="{00000000-0005-0000-0000-000094570000}"/>
    <cellStyle name="20% - Accent1 3 2 5 4 3 3 2 2" xfId="22606" xr:uid="{00000000-0005-0000-0000-000095570000}"/>
    <cellStyle name="20% - Accent1 3 2 5 4 3 3 2 2 2" xfId="22607" xr:uid="{00000000-0005-0000-0000-000096570000}"/>
    <cellStyle name="20% - Accent1 3 2 5 4 3 3 2 3" xfId="22608" xr:uid="{00000000-0005-0000-0000-000097570000}"/>
    <cellStyle name="20% - Accent1 3 2 5 4 3 3 3" xfId="22609" xr:uid="{00000000-0005-0000-0000-000098570000}"/>
    <cellStyle name="20% - Accent1 3 2 5 4 3 3 3 2" xfId="22610" xr:uid="{00000000-0005-0000-0000-000099570000}"/>
    <cellStyle name="20% - Accent1 3 2 5 4 3 3 4" xfId="22611" xr:uid="{00000000-0005-0000-0000-00009A570000}"/>
    <cellStyle name="20% - Accent1 3 2 5 4 3 4" xfId="22612" xr:uid="{00000000-0005-0000-0000-00009B570000}"/>
    <cellStyle name="20% - Accent1 3 2 5 4 3 4 2" xfId="22613" xr:uid="{00000000-0005-0000-0000-00009C570000}"/>
    <cellStyle name="20% - Accent1 3 2 5 4 3 4 2 2" xfId="22614" xr:uid="{00000000-0005-0000-0000-00009D570000}"/>
    <cellStyle name="20% - Accent1 3 2 5 4 3 4 2 2 2" xfId="22615" xr:uid="{00000000-0005-0000-0000-00009E570000}"/>
    <cellStyle name="20% - Accent1 3 2 5 4 3 4 2 3" xfId="22616" xr:uid="{00000000-0005-0000-0000-00009F570000}"/>
    <cellStyle name="20% - Accent1 3 2 5 4 3 4 3" xfId="22617" xr:uid="{00000000-0005-0000-0000-0000A0570000}"/>
    <cellStyle name="20% - Accent1 3 2 5 4 3 4 3 2" xfId="22618" xr:uid="{00000000-0005-0000-0000-0000A1570000}"/>
    <cellStyle name="20% - Accent1 3 2 5 4 3 4 4" xfId="22619" xr:uid="{00000000-0005-0000-0000-0000A2570000}"/>
    <cellStyle name="20% - Accent1 3 2 5 4 3 5" xfId="22620" xr:uid="{00000000-0005-0000-0000-0000A3570000}"/>
    <cellStyle name="20% - Accent1 3 2 5 4 3 5 2" xfId="22621" xr:uid="{00000000-0005-0000-0000-0000A4570000}"/>
    <cellStyle name="20% - Accent1 3 2 5 4 3 5 2 2" xfId="22622" xr:uid="{00000000-0005-0000-0000-0000A5570000}"/>
    <cellStyle name="20% - Accent1 3 2 5 4 3 5 3" xfId="22623" xr:uid="{00000000-0005-0000-0000-0000A6570000}"/>
    <cellStyle name="20% - Accent1 3 2 5 4 3 6" xfId="22624" xr:uid="{00000000-0005-0000-0000-0000A7570000}"/>
    <cellStyle name="20% - Accent1 3 2 5 4 3 6 2" xfId="22625" xr:uid="{00000000-0005-0000-0000-0000A8570000}"/>
    <cellStyle name="20% - Accent1 3 2 5 4 3 6 2 2" xfId="22626" xr:uid="{00000000-0005-0000-0000-0000A9570000}"/>
    <cellStyle name="20% - Accent1 3 2 5 4 3 6 3" xfId="22627" xr:uid="{00000000-0005-0000-0000-0000AA570000}"/>
    <cellStyle name="20% - Accent1 3 2 5 4 3 7" xfId="22628" xr:uid="{00000000-0005-0000-0000-0000AB570000}"/>
    <cellStyle name="20% - Accent1 3 2 5 4 3 7 2" xfId="22629" xr:uid="{00000000-0005-0000-0000-0000AC570000}"/>
    <cellStyle name="20% - Accent1 3 2 5 4 3 8" xfId="22630" xr:uid="{00000000-0005-0000-0000-0000AD570000}"/>
    <cellStyle name="20% - Accent1 3 2 5 4 3 8 2" xfId="22631" xr:uid="{00000000-0005-0000-0000-0000AE570000}"/>
    <cellStyle name="20% - Accent1 3 2 5 4 3 9" xfId="22632" xr:uid="{00000000-0005-0000-0000-0000AF570000}"/>
    <cellStyle name="20% - Accent1 3 2 5 4 4" xfId="22633" xr:uid="{00000000-0005-0000-0000-0000B0570000}"/>
    <cellStyle name="20% - Accent1 3 2 5 4 4 2" xfId="22634" xr:uid="{00000000-0005-0000-0000-0000B1570000}"/>
    <cellStyle name="20% - Accent1 3 2 5 4 4 2 2" xfId="22635" xr:uid="{00000000-0005-0000-0000-0000B2570000}"/>
    <cellStyle name="20% - Accent1 3 2 5 4 4 2 2 2" xfId="22636" xr:uid="{00000000-0005-0000-0000-0000B3570000}"/>
    <cellStyle name="20% - Accent1 3 2 5 4 4 2 3" xfId="22637" xr:uid="{00000000-0005-0000-0000-0000B4570000}"/>
    <cellStyle name="20% - Accent1 3 2 5 4 4 3" xfId="22638" xr:uid="{00000000-0005-0000-0000-0000B5570000}"/>
    <cellStyle name="20% - Accent1 3 2 5 4 4 3 2" xfId="22639" xr:uid="{00000000-0005-0000-0000-0000B6570000}"/>
    <cellStyle name="20% - Accent1 3 2 5 4 4 4" xfId="22640" xr:uid="{00000000-0005-0000-0000-0000B7570000}"/>
    <cellStyle name="20% - Accent1 3 2 5 4 5" xfId="22641" xr:uid="{00000000-0005-0000-0000-0000B8570000}"/>
    <cellStyle name="20% - Accent1 3 2 5 4 5 2" xfId="22642" xr:uid="{00000000-0005-0000-0000-0000B9570000}"/>
    <cellStyle name="20% - Accent1 3 2 5 4 5 2 2" xfId="22643" xr:uid="{00000000-0005-0000-0000-0000BA570000}"/>
    <cellStyle name="20% - Accent1 3 2 5 4 5 2 2 2" xfId="22644" xr:uid="{00000000-0005-0000-0000-0000BB570000}"/>
    <cellStyle name="20% - Accent1 3 2 5 4 5 2 3" xfId="22645" xr:uid="{00000000-0005-0000-0000-0000BC570000}"/>
    <cellStyle name="20% - Accent1 3 2 5 4 5 3" xfId="22646" xr:uid="{00000000-0005-0000-0000-0000BD570000}"/>
    <cellStyle name="20% - Accent1 3 2 5 4 5 3 2" xfId="22647" xr:uid="{00000000-0005-0000-0000-0000BE570000}"/>
    <cellStyle name="20% - Accent1 3 2 5 4 5 4" xfId="22648" xr:uid="{00000000-0005-0000-0000-0000BF570000}"/>
    <cellStyle name="20% - Accent1 3 2 5 4 6" xfId="22649" xr:uid="{00000000-0005-0000-0000-0000C0570000}"/>
    <cellStyle name="20% - Accent1 3 2 5 4 6 2" xfId="22650" xr:uid="{00000000-0005-0000-0000-0000C1570000}"/>
    <cellStyle name="20% - Accent1 3 2 5 4 6 2 2" xfId="22651" xr:uid="{00000000-0005-0000-0000-0000C2570000}"/>
    <cellStyle name="20% - Accent1 3 2 5 4 6 2 2 2" xfId="22652" xr:uid="{00000000-0005-0000-0000-0000C3570000}"/>
    <cellStyle name="20% - Accent1 3 2 5 4 6 2 3" xfId="22653" xr:uid="{00000000-0005-0000-0000-0000C4570000}"/>
    <cellStyle name="20% - Accent1 3 2 5 4 6 3" xfId="22654" xr:uid="{00000000-0005-0000-0000-0000C5570000}"/>
    <cellStyle name="20% - Accent1 3 2 5 4 6 3 2" xfId="22655" xr:uid="{00000000-0005-0000-0000-0000C6570000}"/>
    <cellStyle name="20% - Accent1 3 2 5 4 6 4" xfId="22656" xr:uid="{00000000-0005-0000-0000-0000C7570000}"/>
    <cellStyle name="20% - Accent1 3 2 5 4 7" xfId="22657" xr:uid="{00000000-0005-0000-0000-0000C8570000}"/>
    <cellStyle name="20% - Accent1 3 2 5 4 7 2" xfId="22658" xr:uid="{00000000-0005-0000-0000-0000C9570000}"/>
    <cellStyle name="20% - Accent1 3 2 5 4 7 2 2" xfId="22659" xr:uid="{00000000-0005-0000-0000-0000CA570000}"/>
    <cellStyle name="20% - Accent1 3 2 5 4 7 3" xfId="22660" xr:uid="{00000000-0005-0000-0000-0000CB570000}"/>
    <cellStyle name="20% - Accent1 3 2 5 4 8" xfId="22661" xr:uid="{00000000-0005-0000-0000-0000CC570000}"/>
    <cellStyle name="20% - Accent1 3 2 5 4 8 2" xfId="22662" xr:uid="{00000000-0005-0000-0000-0000CD570000}"/>
    <cellStyle name="20% - Accent1 3 2 5 4 8 2 2" xfId="22663" xr:uid="{00000000-0005-0000-0000-0000CE570000}"/>
    <cellStyle name="20% - Accent1 3 2 5 4 8 3" xfId="22664" xr:uid="{00000000-0005-0000-0000-0000CF570000}"/>
    <cellStyle name="20% - Accent1 3 2 5 4 9" xfId="22665" xr:uid="{00000000-0005-0000-0000-0000D0570000}"/>
    <cellStyle name="20% - Accent1 3 2 5 4 9 2" xfId="22666" xr:uid="{00000000-0005-0000-0000-0000D1570000}"/>
    <cellStyle name="20% - Accent1 3 2 5 5" xfId="22667" xr:uid="{00000000-0005-0000-0000-0000D2570000}"/>
    <cellStyle name="20% - Accent1 3 2 5 5 10" xfId="22668" xr:uid="{00000000-0005-0000-0000-0000D3570000}"/>
    <cellStyle name="20% - Accent1 3 2 5 5 10 2" xfId="22669" xr:uid="{00000000-0005-0000-0000-0000D4570000}"/>
    <cellStyle name="20% - Accent1 3 2 5 5 11" xfId="22670" xr:uid="{00000000-0005-0000-0000-0000D5570000}"/>
    <cellStyle name="20% - Accent1 3 2 5 5 2" xfId="22671" xr:uid="{00000000-0005-0000-0000-0000D6570000}"/>
    <cellStyle name="20% - Accent1 3 2 5 5 2 2" xfId="22672" xr:uid="{00000000-0005-0000-0000-0000D7570000}"/>
    <cellStyle name="20% - Accent1 3 2 5 5 2 2 2" xfId="22673" xr:uid="{00000000-0005-0000-0000-0000D8570000}"/>
    <cellStyle name="20% - Accent1 3 2 5 5 2 2 2 2" xfId="22674" xr:uid="{00000000-0005-0000-0000-0000D9570000}"/>
    <cellStyle name="20% - Accent1 3 2 5 5 2 2 2 2 2" xfId="22675" xr:uid="{00000000-0005-0000-0000-0000DA570000}"/>
    <cellStyle name="20% - Accent1 3 2 5 5 2 2 2 3" xfId="22676" xr:uid="{00000000-0005-0000-0000-0000DB570000}"/>
    <cellStyle name="20% - Accent1 3 2 5 5 2 2 3" xfId="22677" xr:uid="{00000000-0005-0000-0000-0000DC570000}"/>
    <cellStyle name="20% - Accent1 3 2 5 5 2 2 3 2" xfId="22678" xr:uid="{00000000-0005-0000-0000-0000DD570000}"/>
    <cellStyle name="20% - Accent1 3 2 5 5 2 2 4" xfId="22679" xr:uid="{00000000-0005-0000-0000-0000DE570000}"/>
    <cellStyle name="20% - Accent1 3 2 5 5 2 3" xfId="22680" xr:uid="{00000000-0005-0000-0000-0000DF570000}"/>
    <cellStyle name="20% - Accent1 3 2 5 5 2 3 2" xfId="22681" xr:uid="{00000000-0005-0000-0000-0000E0570000}"/>
    <cellStyle name="20% - Accent1 3 2 5 5 2 3 2 2" xfId="22682" xr:uid="{00000000-0005-0000-0000-0000E1570000}"/>
    <cellStyle name="20% - Accent1 3 2 5 5 2 3 2 2 2" xfId="22683" xr:uid="{00000000-0005-0000-0000-0000E2570000}"/>
    <cellStyle name="20% - Accent1 3 2 5 5 2 3 2 3" xfId="22684" xr:uid="{00000000-0005-0000-0000-0000E3570000}"/>
    <cellStyle name="20% - Accent1 3 2 5 5 2 3 3" xfId="22685" xr:uid="{00000000-0005-0000-0000-0000E4570000}"/>
    <cellStyle name="20% - Accent1 3 2 5 5 2 3 3 2" xfId="22686" xr:uid="{00000000-0005-0000-0000-0000E5570000}"/>
    <cellStyle name="20% - Accent1 3 2 5 5 2 3 4" xfId="22687" xr:uid="{00000000-0005-0000-0000-0000E6570000}"/>
    <cellStyle name="20% - Accent1 3 2 5 5 2 4" xfId="22688" xr:uid="{00000000-0005-0000-0000-0000E7570000}"/>
    <cellStyle name="20% - Accent1 3 2 5 5 2 4 2" xfId="22689" xr:uid="{00000000-0005-0000-0000-0000E8570000}"/>
    <cellStyle name="20% - Accent1 3 2 5 5 2 4 2 2" xfId="22690" xr:uid="{00000000-0005-0000-0000-0000E9570000}"/>
    <cellStyle name="20% - Accent1 3 2 5 5 2 4 2 2 2" xfId="22691" xr:uid="{00000000-0005-0000-0000-0000EA570000}"/>
    <cellStyle name="20% - Accent1 3 2 5 5 2 4 2 3" xfId="22692" xr:uid="{00000000-0005-0000-0000-0000EB570000}"/>
    <cellStyle name="20% - Accent1 3 2 5 5 2 4 3" xfId="22693" xr:uid="{00000000-0005-0000-0000-0000EC570000}"/>
    <cellStyle name="20% - Accent1 3 2 5 5 2 4 3 2" xfId="22694" xr:uid="{00000000-0005-0000-0000-0000ED570000}"/>
    <cellStyle name="20% - Accent1 3 2 5 5 2 4 4" xfId="22695" xr:uid="{00000000-0005-0000-0000-0000EE570000}"/>
    <cellStyle name="20% - Accent1 3 2 5 5 2 5" xfId="22696" xr:uid="{00000000-0005-0000-0000-0000EF570000}"/>
    <cellStyle name="20% - Accent1 3 2 5 5 2 5 2" xfId="22697" xr:uid="{00000000-0005-0000-0000-0000F0570000}"/>
    <cellStyle name="20% - Accent1 3 2 5 5 2 5 2 2" xfId="22698" xr:uid="{00000000-0005-0000-0000-0000F1570000}"/>
    <cellStyle name="20% - Accent1 3 2 5 5 2 5 3" xfId="22699" xr:uid="{00000000-0005-0000-0000-0000F2570000}"/>
    <cellStyle name="20% - Accent1 3 2 5 5 2 6" xfId="22700" xr:uid="{00000000-0005-0000-0000-0000F3570000}"/>
    <cellStyle name="20% - Accent1 3 2 5 5 2 6 2" xfId="22701" xr:uid="{00000000-0005-0000-0000-0000F4570000}"/>
    <cellStyle name="20% - Accent1 3 2 5 5 2 6 2 2" xfId="22702" xr:uid="{00000000-0005-0000-0000-0000F5570000}"/>
    <cellStyle name="20% - Accent1 3 2 5 5 2 6 3" xfId="22703" xr:uid="{00000000-0005-0000-0000-0000F6570000}"/>
    <cellStyle name="20% - Accent1 3 2 5 5 2 7" xfId="22704" xr:uid="{00000000-0005-0000-0000-0000F7570000}"/>
    <cellStyle name="20% - Accent1 3 2 5 5 2 7 2" xfId="22705" xr:uid="{00000000-0005-0000-0000-0000F8570000}"/>
    <cellStyle name="20% - Accent1 3 2 5 5 2 8" xfId="22706" xr:uid="{00000000-0005-0000-0000-0000F9570000}"/>
    <cellStyle name="20% - Accent1 3 2 5 5 2 8 2" xfId="22707" xr:uid="{00000000-0005-0000-0000-0000FA570000}"/>
    <cellStyle name="20% - Accent1 3 2 5 5 2 9" xfId="22708" xr:uid="{00000000-0005-0000-0000-0000FB570000}"/>
    <cellStyle name="20% - Accent1 3 2 5 5 3" xfId="22709" xr:uid="{00000000-0005-0000-0000-0000FC570000}"/>
    <cellStyle name="20% - Accent1 3 2 5 5 3 2" xfId="22710" xr:uid="{00000000-0005-0000-0000-0000FD570000}"/>
    <cellStyle name="20% - Accent1 3 2 5 5 3 2 2" xfId="22711" xr:uid="{00000000-0005-0000-0000-0000FE570000}"/>
    <cellStyle name="20% - Accent1 3 2 5 5 3 2 2 2" xfId="22712" xr:uid="{00000000-0005-0000-0000-0000FF570000}"/>
    <cellStyle name="20% - Accent1 3 2 5 5 3 2 2 2 2" xfId="22713" xr:uid="{00000000-0005-0000-0000-000000580000}"/>
    <cellStyle name="20% - Accent1 3 2 5 5 3 2 2 3" xfId="22714" xr:uid="{00000000-0005-0000-0000-000001580000}"/>
    <cellStyle name="20% - Accent1 3 2 5 5 3 2 3" xfId="22715" xr:uid="{00000000-0005-0000-0000-000002580000}"/>
    <cellStyle name="20% - Accent1 3 2 5 5 3 2 3 2" xfId="22716" xr:uid="{00000000-0005-0000-0000-000003580000}"/>
    <cellStyle name="20% - Accent1 3 2 5 5 3 2 4" xfId="22717" xr:uid="{00000000-0005-0000-0000-000004580000}"/>
    <cellStyle name="20% - Accent1 3 2 5 5 3 3" xfId="22718" xr:uid="{00000000-0005-0000-0000-000005580000}"/>
    <cellStyle name="20% - Accent1 3 2 5 5 3 3 2" xfId="22719" xr:uid="{00000000-0005-0000-0000-000006580000}"/>
    <cellStyle name="20% - Accent1 3 2 5 5 3 3 2 2" xfId="22720" xr:uid="{00000000-0005-0000-0000-000007580000}"/>
    <cellStyle name="20% - Accent1 3 2 5 5 3 3 2 2 2" xfId="22721" xr:uid="{00000000-0005-0000-0000-000008580000}"/>
    <cellStyle name="20% - Accent1 3 2 5 5 3 3 2 3" xfId="22722" xr:uid="{00000000-0005-0000-0000-000009580000}"/>
    <cellStyle name="20% - Accent1 3 2 5 5 3 3 3" xfId="22723" xr:uid="{00000000-0005-0000-0000-00000A580000}"/>
    <cellStyle name="20% - Accent1 3 2 5 5 3 3 3 2" xfId="22724" xr:uid="{00000000-0005-0000-0000-00000B580000}"/>
    <cellStyle name="20% - Accent1 3 2 5 5 3 3 4" xfId="22725" xr:uid="{00000000-0005-0000-0000-00000C580000}"/>
    <cellStyle name="20% - Accent1 3 2 5 5 3 4" xfId="22726" xr:uid="{00000000-0005-0000-0000-00000D580000}"/>
    <cellStyle name="20% - Accent1 3 2 5 5 3 4 2" xfId="22727" xr:uid="{00000000-0005-0000-0000-00000E580000}"/>
    <cellStyle name="20% - Accent1 3 2 5 5 3 4 2 2" xfId="22728" xr:uid="{00000000-0005-0000-0000-00000F580000}"/>
    <cellStyle name="20% - Accent1 3 2 5 5 3 4 2 2 2" xfId="22729" xr:uid="{00000000-0005-0000-0000-000010580000}"/>
    <cellStyle name="20% - Accent1 3 2 5 5 3 4 2 3" xfId="22730" xr:uid="{00000000-0005-0000-0000-000011580000}"/>
    <cellStyle name="20% - Accent1 3 2 5 5 3 4 3" xfId="22731" xr:uid="{00000000-0005-0000-0000-000012580000}"/>
    <cellStyle name="20% - Accent1 3 2 5 5 3 4 3 2" xfId="22732" xr:uid="{00000000-0005-0000-0000-000013580000}"/>
    <cellStyle name="20% - Accent1 3 2 5 5 3 4 4" xfId="22733" xr:uid="{00000000-0005-0000-0000-000014580000}"/>
    <cellStyle name="20% - Accent1 3 2 5 5 3 5" xfId="22734" xr:uid="{00000000-0005-0000-0000-000015580000}"/>
    <cellStyle name="20% - Accent1 3 2 5 5 3 5 2" xfId="22735" xr:uid="{00000000-0005-0000-0000-000016580000}"/>
    <cellStyle name="20% - Accent1 3 2 5 5 3 5 2 2" xfId="22736" xr:uid="{00000000-0005-0000-0000-000017580000}"/>
    <cellStyle name="20% - Accent1 3 2 5 5 3 5 3" xfId="22737" xr:uid="{00000000-0005-0000-0000-000018580000}"/>
    <cellStyle name="20% - Accent1 3 2 5 5 3 6" xfId="22738" xr:uid="{00000000-0005-0000-0000-000019580000}"/>
    <cellStyle name="20% - Accent1 3 2 5 5 3 6 2" xfId="22739" xr:uid="{00000000-0005-0000-0000-00001A580000}"/>
    <cellStyle name="20% - Accent1 3 2 5 5 3 6 2 2" xfId="22740" xr:uid="{00000000-0005-0000-0000-00001B580000}"/>
    <cellStyle name="20% - Accent1 3 2 5 5 3 6 3" xfId="22741" xr:uid="{00000000-0005-0000-0000-00001C580000}"/>
    <cellStyle name="20% - Accent1 3 2 5 5 3 7" xfId="22742" xr:uid="{00000000-0005-0000-0000-00001D580000}"/>
    <cellStyle name="20% - Accent1 3 2 5 5 3 7 2" xfId="22743" xr:uid="{00000000-0005-0000-0000-00001E580000}"/>
    <cellStyle name="20% - Accent1 3 2 5 5 3 8" xfId="22744" xr:uid="{00000000-0005-0000-0000-00001F580000}"/>
    <cellStyle name="20% - Accent1 3 2 5 5 3 8 2" xfId="22745" xr:uid="{00000000-0005-0000-0000-000020580000}"/>
    <cellStyle name="20% - Accent1 3 2 5 5 3 9" xfId="22746" xr:uid="{00000000-0005-0000-0000-000021580000}"/>
    <cellStyle name="20% - Accent1 3 2 5 5 4" xfId="22747" xr:uid="{00000000-0005-0000-0000-000022580000}"/>
    <cellStyle name="20% - Accent1 3 2 5 5 4 2" xfId="22748" xr:uid="{00000000-0005-0000-0000-000023580000}"/>
    <cellStyle name="20% - Accent1 3 2 5 5 4 2 2" xfId="22749" xr:uid="{00000000-0005-0000-0000-000024580000}"/>
    <cellStyle name="20% - Accent1 3 2 5 5 4 2 2 2" xfId="22750" xr:uid="{00000000-0005-0000-0000-000025580000}"/>
    <cellStyle name="20% - Accent1 3 2 5 5 4 2 3" xfId="22751" xr:uid="{00000000-0005-0000-0000-000026580000}"/>
    <cellStyle name="20% - Accent1 3 2 5 5 4 3" xfId="22752" xr:uid="{00000000-0005-0000-0000-000027580000}"/>
    <cellStyle name="20% - Accent1 3 2 5 5 4 3 2" xfId="22753" xr:uid="{00000000-0005-0000-0000-000028580000}"/>
    <cellStyle name="20% - Accent1 3 2 5 5 4 4" xfId="22754" xr:uid="{00000000-0005-0000-0000-000029580000}"/>
    <cellStyle name="20% - Accent1 3 2 5 5 5" xfId="22755" xr:uid="{00000000-0005-0000-0000-00002A580000}"/>
    <cellStyle name="20% - Accent1 3 2 5 5 5 2" xfId="22756" xr:uid="{00000000-0005-0000-0000-00002B580000}"/>
    <cellStyle name="20% - Accent1 3 2 5 5 5 2 2" xfId="22757" xr:uid="{00000000-0005-0000-0000-00002C580000}"/>
    <cellStyle name="20% - Accent1 3 2 5 5 5 2 2 2" xfId="22758" xr:uid="{00000000-0005-0000-0000-00002D580000}"/>
    <cellStyle name="20% - Accent1 3 2 5 5 5 2 3" xfId="22759" xr:uid="{00000000-0005-0000-0000-00002E580000}"/>
    <cellStyle name="20% - Accent1 3 2 5 5 5 3" xfId="22760" xr:uid="{00000000-0005-0000-0000-00002F580000}"/>
    <cellStyle name="20% - Accent1 3 2 5 5 5 3 2" xfId="22761" xr:uid="{00000000-0005-0000-0000-000030580000}"/>
    <cellStyle name="20% - Accent1 3 2 5 5 5 4" xfId="22762" xr:uid="{00000000-0005-0000-0000-000031580000}"/>
    <cellStyle name="20% - Accent1 3 2 5 5 6" xfId="22763" xr:uid="{00000000-0005-0000-0000-000032580000}"/>
    <cellStyle name="20% - Accent1 3 2 5 5 6 2" xfId="22764" xr:uid="{00000000-0005-0000-0000-000033580000}"/>
    <cellStyle name="20% - Accent1 3 2 5 5 6 2 2" xfId="22765" xr:uid="{00000000-0005-0000-0000-000034580000}"/>
    <cellStyle name="20% - Accent1 3 2 5 5 6 2 2 2" xfId="22766" xr:uid="{00000000-0005-0000-0000-000035580000}"/>
    <cellStyle name="20% - Accent1 3 2 5 5 6 2 3" xfId="22767" xr:uid="{00000000-0005-0000-0000-000036580000}"/>
    <cellStyle name="20% - Accent1 3 2 5 5 6 3" xfId="22768" xr:uid="{00000000-0005-0000-0000-000037580000}"/>
    <cellStyle name="20% - Accent1 3 2 5 5 6 3 2" xfId="22769" xr:uid="{00000000-0005-0000-0000-000038580000}"/>
    <cellStyle name="20% - Accent1 3 2 5 5 6 4" xfId="22770" xr:uid="{00000000-0005-0000-0000-000039580000}"/>
    <cellStyle name="20% - Accent1 3 2 5 5 7" xfId="22771" xr:uid="{00000000-0005-0000-0000-00003A580000}"/>
    <cellStyle name="20% - Accent1 3 2 5 5 7 2" xfId="22772" xr:uid="{00000000-0005-0000-0000-00003B580000}"/>
    <cellStyle name="20% - Accent1 3 2 5 5 7 2 2" xfId="22773" xr:uid="{00000000-0005-0000-0000-00003C580000}"/>
    <cellStyle name="20% - Accent1 3 2 5 5 7 3" xfId="22774" xr:uid="{00000000-0005-0000-0000-00003D580000}"/>
    <cellStyle name="20% - Accent1 3 2 5 5 8" xfId="22775" xr:uid="{00000000-0005-0000-0000-00003E580000}"/>
    <cellStyle name="20% - Accent1 3 2 5 5 8 2" xfId="22776" xr:uid="{00000000-0005-0000-0000-00003F580000}"/>
    <cellStyle name="20% - Accent1 3 2 5 5 8 2 2" xfId="22777" xr:uid="{00000000-0005-0000-0000-000040580000}"/>
    <cellStyle name="20% - Accent1 3 2 5 5 8 3" xfId="22778" xr:uid="{00000000-0005-0000-0000-000041580000}"/>
    <cellStyle name="20% - Accent1 3 2 5 5 9" xfId="22779" xr:uid="{00000000-0005-0000-0000-000042580000}"/>
    <cellStyle name="20% - Accent1 3 2 5 5 9 2" xfId="22780" xr:uid="{00000000-0005-0000-0000-000043580000}"/>
    <cellStyle name="20% - Accent1 3 2 5 6" xfId="22781" xr:uid="{00000000-0005-0000-0000-000044580000}"/>
    <cellStyle name="20% - Accent1 3 2 5 6 2" xfId="22782" xr:uid="{00000000-0005-0000-0000-000045580000}"/>
    <cellStyle name="20% - Accent1 3 2 5 6 2 2" xfId="22783" xr:uid="{00000000-0005-0000-0000-000046580000}"/>
    <cellStyle name="20% - Accent1 3 2 5 6 2 2 2" xfId="22784" xr:uid="{00000000-0005-0000-0000-000047580000}"/>
    <cellStyle name="20% - Accent1 3 2 5 6 2 2 2 2" xfId="22785" xr:uid="{00000000-0005-0000-0000-000048580000}"/>
    <cellStyle name="20% - Accent1 3 2 5 6 2 2 3" xfId="22786" xr:uid="{00000000-0005-0000-0000-000049580000}"/>
    <cellStyle name="20% - Accent1 3 2 5 6 2 3" xfId="22787" xr:uid="{00000000-0005-0000-0000-00004A580000}"/>
    <cellStyle name="20% - Accent1 3 2 5 6 2 3 2" xfId="22788" xr:uid="{00000000-0005-0000-0000-00004B580000}"/>
    <cellStyle name="20% - Accent1 3 2 5 6 2 4" xfId="22789" xr:uid="{00000000-0005-0000-0000-00004C580000}"/>
    <cellStyle name="20% - Accent1 3 2 5 6 3" xfId="22790" xr:uid="{00000000-0005-0000-0000-00004D580000}"/>
    <cellStyle name="20% - Accent1 3 2 5 6 3 2" xfId="22791" xr:uid="{00000000-0005-0000-0000-00004E580000}"/>
    <cellStyle name="20% - Accent1 3 2 5 6 3 2 2" xfId="22792" xr:uid="{00000000-0005-0000-0000-00004F580000}"/>
    <cellStyle name="20% - Accent1 3 2 5 6 3 2 2 2" xfId="22793" xr:uid="{00000000-0005-0000-0000-000050580000}"/>
    <cellStyle name="20% - Accent1 3 2 5 6 3 2 3" xfId="22794" xr:uid="{00000000-0005-0000-0000-000051580000}"/>
    <cellStyle name="20% - Accent1 3 2 5 6 3 3" xfId="22795" xr:uid="{00000000-0005-0000-0000-000052580000}"/>
    <cellStyle name="20% - Accent1 3 2 5 6 3 3 2" xfId="22796" xr:uid="{00000000-0005-0000-0000-000053580000}"/>
    <cellStyle name="20% - Accent1 3 2 5 6 3 4" xfId="22797" xr:uid="{00000000-0005-0000-0000-000054580000}"/>
    <cellStyle name="20% - Accent1 3 2 5 6 4" xfId="22798" xr:uid="{00000000-0005-0000-0000-000055580000}"/>
    <cellStyle name="20% - Accent1 3 2 5 6 4 2" xfId="22799" xr:uid="{00000000-0005-0000-0000-000056580000}"/>
    <cellStyle name="20% - Accent1 3 2 5 6 4 2 2" xfId="22800" xr:uid="{00000000-0005-0000-0000-000057580000}"/>
    <cellStyle name="20% - Accent1 3 2 5 6 4 2 2 2" xfId="22801" xr:uid="{00000000-0005-0000-0000-000058580000}"/>
    <cellStyle name="20% - Accent1 3 2 5 6 4 2 3" xfId="22802" xr:uid="{00000000-0005-0000-0000-000059580000}"/>
    <cellStyle name="20% - Accent1 3 2 5 6 4 3" xfId="22803" xr:uid="{00000000-0005-0000-0000-00005A580000}"/>
    <cellStyle name="20% - Accent1 3 2 5 6 4 3 2" xfId="22804" xr:uid="{00000000-0005-0000-0000-00005B580000}"/>
    <cellStyle name="20% - Accent1 3 2 5 6 4 4" xfId="22805" xr:uid="{00000000-0005-0000-0000-00005C580000}"/>
    <cellStyle name="20% - Accent1 3 2 5 6 5" xfId="22806" xr:uid="{00000000-0005-0000-0000-00005D580000}"/>
    <cellStyle name="20% - Accent1 3 2 5 6 5 2" xfId="22807" xr:uid="{00000000-0005-0000-0000-00005E580000}"/>
    <cellStyle name="20% - Accent1 3 2 5 6 5 2 2" xfId="22808" xr:uid="{00000000-0005-0000-0000-00005F580000}"/>
    <cellStyle name="20% - Accent1 3 2 5 6 5 3" xfId="22809" xr:uid="{00000000-0005-0000-0000-000060580000}"/>
    <cellStyle name="20% - Accent1 3 2 5 6 6" xfId="22810" xr:uid="{00000000-0005-0000-0000-000061580000}"/>
    <cellStyle name="20% - Accent1 3 2 5 6 6 2" xfId="22811" xr:uid="{00000000-0005-0000-0000-000062580000}"/>
    <cellStyle name="20% - Accent1 3 2 5 6 6 2 2" xfId="22812" xr:uid="{00000000-0005-0000-0000-000063580000}"/>
    <cellStyle name="20% - Accent1 3 2 5 6 6 3" xfId="22813" xr:uid="{00000000-0005-0000-0000-000064580000}"/>
    <cellStyle name="20% - Accent1 3 2 5 6 7" xfId="22814" xr:uid="{00000000-0005-0000-0000-000065580000}"/>
    <cellStyle name="20% - Accent1 3 2 5 6 7 2" xfId="22815" xr:uid="{00000000-0005-0000-0000-000066580000}"/>
    <cellStyle name="20% - Accent1 3 2 5 6 8" xfId="22816" xr:uid="{00000000-0005-0000-0000-000067580000}"/>
    <cellStyle name="20% - Accent1 3 2 5 6 8 2" xfId="22817" xr:uid="{00000000-0005-0000-0000-000068580000}"/>
    <cellStyle name="20% - Accent1 3 2 5 6 9" xfId="22818" xr:uid="{00000000-0005-0000-0000-000069580000}"/>
    <cellStyle name="20% - Accent1 3 2 5 7" xfId="22819" xr:uid="{00000000-0005-0000-0000-00006A580000}"/>
    <cellStyle name="20% - Accent1 3 2 5 7 2" xfId="22820" xr:uid="{00000000-0005-0000-0000-00006B580000}"/>
    <cellStyle name="20% - Accent1 3 2 5 7 2 2" xfId="22821" xr:uid="{00000000-0005-0000-0000-00006C580000}"/>
    <cellStyle name="20% - Accent1 3 2 5 7 2 2 2" xfId="22822" xr:uid="{00000000-0005-0000-0000-00006D580000}"/>
    <cellStyle name="20% - Accent1 3 2 5 7 2 2 2 2" xfId="22823" xr:uid="{00000000-0005-0000-0000-00006E580000}"/>
    <cellStyle name="20% - Accent1 3 2 5 7 2 2 3" xfId="22824" xr:uid="{00000000-0005-0000-0000-00006F580000}"/>
    <cellStyle name="20% - Accent1 3 2 5 7 2 3" xfId="22825" xr:uid="{00000000-0005-0000-0000-000070580000}"/>
    <cellStyle name="20% - Accent1 3 2 5 7 2 3 2" xfId="22826" xr:uid="{00000000-0005-0000-0000-000071580000}"/>
    <cellStyle name="20% - Accent1 3 2 5 7 2 4" xfId="22827" xr:uid="{00000000-0005-0000-0000-000072580000}"/>
    <cellStyle name="20% - Accent1 3 2 5 7 3" xfId="22828" xr:uid="{00000000-0005-0000-0000-000073580000}"/>
    <cellStyle name="20% - Accent1 3 2 5 7 3 2" xfId="22829" xr:uid="{00000000-0005-0000-0000-000074580000}"/>
    <cellStyle name="20% - Accent1 3 2 5 7 3 2 2" xfId="22830" xr:uid="{00000000-0005-0000-0000-000075580000}"/>
    <cellStyle name="20% - Accent1 3 2 5 7 3 2 2 2" xfId="22831" xr:uid="{00000000-0005-0000-0000-000076580000}"/>
    <cellStyle name="20% - Accent1 3 2 5 7 3 2 3" xfId="22832" xr:uid="{00000000-0005-0000-0000-000077580000}"/>
    <cellStyle name="20% - Accent1 3 2 5 7 3 3" xfId="22833" xr:uid="{00000000-0005-0000-0000-000078580000}"/>
    <cellStyle name="20% - Accent1 3 2 5 7 3 3 2" xfId="22834" xr:uid="{00000000-0005-0000-0000-000079580000}"/>
    <cellStyle name="20% - Accent1 3 2 5 7 3 4" xfId="22835" xr:uid="{00000000-0005-0000-0000-00007A580000}"/>
    <cellStyle name="20% - Accent1 3 2 5 7 4" xfId="22836" xr:uid="{00000000-0005-0000-0000-00007B580000}"/>
    <cellStyle name="20% - Accent1 3 2 5 7 4 2" xfId="22837" xr:uid="{00000000-0005-0000-0000-00007C580000}"/>
    <cellStyle name="20% - Accent1 3 2 5 7 4 2 2" xfId="22838" xr:uid="{00000000-0005-0000-0000-00007D580000}"/>
    <cellStyle name="20% - Accent1 3 2 5 7 4 2 2 2" xfId="22839" xr:uid="{00000000-0005-0000-0000-00007E580000}"/>
    <cellStyle name="20% - Accent1 3 2 5 7 4 2 3" xfId="22840" xr:uid="{00000000-0005-0000-0000-00007F580000}"/>
    <cellStyle name="20% - Accent1 3 2 5 7 4 3" xfId="22841" xr:uid="{00000000-0005-0000-0000-000080580000}"/>
    <cellStyle name="20% - Accent1 3 2 5 7 4 3 2" xfId="22842" xr:uid="{00000000-0005-0000-0000-000081580000}"/>
    <cellStyle name="20% - Accent1 3 2 5 7 4 4" xfId="22843" xr:uid="{00000000-0005-0000-0000-000082580000}"/>
    <cellStyle name="20% - Accent1 3 2 5 7 5" xfId="22844" xr:uid="{00000000-0005-0000-0000-000083580000}"/>
    <cellStyle name="20% - Accent1 3 2 5 7 5 2" xfId="22845" xr:uid="{00000000-0005-0000-0000-000084580000}"/>
    <cellStyle name="20% - Accent1 3 2 5 7 5 2 2" xfId="22846" xr:uid="{00000000-0005-0000-0000-000085580000}"/>
    <cellStyle name="20% - Accent1 3 2 5 7 5 3" xfId="22847" xr:uid="{00000000-0005-0000-0000-000086580000}"/>
    <cellStyle name="20% - Accent1 3 2 5 7 6" xfId="22848" xr:uid="{00000000-0005-0000-0000-000087580000}"/>
    <cellStyle name="20% - Accent1 3 2 5 7 6 2" xfId="22849" xr:uid="{00000000-0005-0000-0000-000088580000}"/>
    <cellStyle name="20% - Accent1 3 2 5 7 6 2 2" xfId="22850" xr:uid="{00000000-0005-0000-0000-000089580000}"/>
    <cellStyle name="20% - Accent1 3 2 5 7 6 3" xfId="22851" xr:uid="{00000000-0005-0000-0000-00008A580000}"/>
    <cellStyle name="20% - Accent1 3 2 5 7 7" xfId="22852" xr:uid="{00000000-0005-0000-0000-00008B580000}"/>
    <cellStyle name="20% - Accent1 3 2 5 7 7 2" xfId="22853" xr:uid="{00000000-0005-0000-0000-00008C580000}"/>
    <cellStyle name="20% - Accent1 3 2 5 7 8" xfId="22854" xr:uid="{00000000-0005-0000-0000-00008D580000}"/>
    <cellStyle name="20% - Accent1 3 2 5 7 8 2" xfId="22855" xr:uid="{00000000-0005-0000-0000-00008E580000}"/>
    <cellStyle name="20% - Accent1 3 2 5 7 9" xfId="22856" xr:uid="{00000000-0005-0000-0000-00008F580000}"/>
    <cellStyle name="20% - Accent1 3 2 5 8" xfId="22857" xr:uid="{00000000-0005-0000-0000-000090580000}"/>
    <cellStyle name="20% - Accent1 3 2 5 8 2" xfId="22858" xr:uid="{00000000-0005-0000-0000-000091580000}"/>
    <cellStyle name="20% - Accent1 3 2 5 8 2 2" xfId="22859" xr:uid="{00000000-0005-0000-0000-000092580000}"/>
    <cellStyle name="20% - Accent1 3 2 5 8 2 2 2" xfId="22860" xr:uid="{00000000-0005-0000-0000-000093580000}"/>
    <cellStyle name="20% - Accent1 3 2 5 8 2 3" xfId="22861" xr:uid="{00000000-0005-0000-0000-000094580000}"/>
    <cellStyle name="20% - Accent1 3 2 5 8 3" xfId="22862" xr:uid="{00000000-0005-0000-0000-000095580000}"/>
    <cellStyle name="20% - Accent1 3 2 5 8 3 2" xfId="22863" xr:uid="{00000000-0005-0000-0000-000096580000}"/>
    <cellStyle name="20% - Accent1 3 2 5 8 4" xfId="22864" xr:uid="{00000000-0005-0000-0000-000097580000}"/>
    <cellStyle name="20% - Accent1 3 2 5 9" xfId="22865" xr:uid="{00000000-0005-0000-0000-000098580000}"/>
    <cellStyle name="20% - Accent1 3 2 5 9 2" xfId="22866" xr:uid="{00000000-0005-0000-0000-000099580000}"/>
    <cellStyle name="20% - Accent1 3 2 5 9 2 2" xfId="22867" xr:uid="{00000000-0005-0000-0000-00009A580000}"/>
    <cellStyle name="20% - Accent1 3 2 5 9 2 2 2" xfId="22868" xr:uid="{00000000-0005-0000-0000-00009B580000}"/>
    <cellStyle name="20% - Accent1 3 2 5 9 2 3" xfId="22869" xr:uid="{00000000-0005-0000-0000-00009C580000}"/>
    <cellStyle name="20% - Accent1 3 2 5 9 3" xfId="22870" xr:uid="{00000000-0005-0000-0000-00009D580000}"/>
    <cellStyle name="20% - Accent1 3 2 5 9 3 2" xfId="22871" xr:uid="{00000000-0005-0000-0000-00009E580000}"/>
    <cellStyle name="20% - Accent1 3 2 5 9 4" xfId="22872" xr:uid="{00000000-0005-0000-0000-00009F580000}"/>
    <cellStyle name="20% - Accent1 3 2 6" xfId="22873" xr:uid="{00000000-0005-0000-0000-0000A0580000}"/>
    <cellStyle name="20% - Accent1 3 2 6 10" xfId="22874" xr:uid="{00000000-0005-0000-0000-0000A1580000}"/>
    <cellStyle name="20% - Accent1 3 2 6 10 2" xfId="22875" xr:uid="{00000000-0005-0000-0000-0000A2580000}"/>
    <cellStyle name="20% - Accent1 3 2 6 10 2 2" xfId="22876" xr:uid="{00000000-0005-0000-0000-0000A3580000}"/>
    <cellStyle name="20% - Accent1 3 2 6 10 3" xfId="22877" xr:uid="{00000000-0005-0000-0000-0000A4580000}"/>
    <cellStyle name="20% - Accent1 3 2 6 11" xfId="22878" xr:uid="{00000000-0005-0000-0000-0000A5580000}"/>
    <cellStyle name="20% - Accent1 3 2 6 11 2" xfId="22879" xr:uid="{00000000-0005-0000-0000-0000A6580000}"/>
    <cellStyle name="20% - Accent1 3 2 6 11 2 2" xfId="22880" xr:uid="{00000000-0005-0000-0000-0000A7580000}"/>
    <cellStyle name="20% - Accent1 3 2 6 11 3" xfId="22881" xr:uid="{00000000-0005-0000-0000-0000A8580000}"/>
    <cellStyle name="20% - Accent1 3 2 6 12" xfId="22882" xr:uid="{00000000-0005-0000-0000-0000A9580000}"/>
    <cellStyle name="20% - Accent1 3 2 6 12 2" xfId="22883" xr:uid="{00000000-0005-0000-0000-0000AA580000}"/>
    <cellStyle name="20% - Accent1 3 2 6 13" xfId="22884" xr:uid="{00000000-0005-0000-0000-0000AB580000}"/>
    <cellStyle name="20% - Accent1 3 2 6 13 2" xfId="22885" xr:uid="{00000000-0005-0000-0000-0000AC580000}"/>
    <cellStyle name="20% - Accent1 3 2 6 14" xfId="22886" xr:uid="{00000000-0005-0000-0000-0000AD580000}"/>
    <cellStyle name="20% - Accent1 3 2 6 2" xfId="22887" xr:uid="{00000000-0005-0000-0000-0000AE580000}"/>
    <cellStyle name="20% - Accent1 3 2 6 2 10" xfId="22888" xr:uid="{00000000-0005-0000-0000-0000AF580000}"/>
    <cellStyle name="20% - Accent1 3 2 6 2 10 2" xfId="22889" xr:uid="{00000000-0005-0000-0000-0000B0580000}"/>
    <cellStyle name="20% - Accent1 3 2 6 2 11" xfId="22890" xr:uid="{00000000-0005-0000-0000-0000B1580000}"/>
    <cellStyle name="20% - Accent1 3 2 6 2 2" xfId="22891" xr:uid="{00000000-0005-0000-0000-0000B2580000}"/>
    <cellStyle name="20% - Accent1 3 2 6 2 2 2" xfId="22892" xr:uid="{00000000-0005-0000-0000-0000B3580000}"/>
    <cellStyle name="20% - Accent1 3 2 6 2 2 2 2" xfId="22893" xr:uid="{00000000-0005-0000-0000-0000B4580000}"/>
    <cellStyle name="20% - Accent1 3 2 6 2 2 2 2 2" xfId="22894" xr:uid="{00000000-0005-0000-0000-0000B5580000}"/>
    <cellStyle name="20% - Accent1 3 2 6 2 2 2 2 2 2" xfId="22895" xr:uid="{00000000-0005-0000-0000-0000B6580000}"/>
    <cellStyle name="20% - Accent1 3 2 6 2 2 2 2 3" xfId="22896" xr:uid="{00000000-0005-0000-0000-0000B7580000}"/>
    <cellStyle name="20% - Accent1 3 2 6 2 2 2 3" xfId="22897" xr:uid="{00000000-0005-0000-0000-0000B8580000}"/>
    <cellStyle name="20% - Accent1 3 2 6 2 2 2 3 2" xfId="22898" xr:uid="{00000000-0005-0000-0000-0000B9580000}"/>
    <cellStyle name="20% - Accent1 3 2 6 2 2 2 4" xfId="22899" xr:uid="{00000000-0005-0000-0000-0000BA580000}"/>
    <cellStyle name="20% - Accent1 3 2 6 2 2 3" xfId="22900" xr:uid="{00000000-0005-0000-0000-0000BB580000}"/>
    <cellStyle name="20% - Accent1 3 2 6 2 2 3 2" xfId="22901" xr:uid="{00000000-0005-0000-0000-0000BC580000}"/>
    <cellStyle name="20% - Accent1 3 2 6 2 2 3 2 2" xfId="22902" xr:uid="{00000000-0005-0000-0000-0000BD580000}"/>
    <cellStyle name="20% - Accent1 3 2 6 2 2 3 2 2 2" xfId="22903" xr:uid="{00000000-0005-0000-0000-0000BE580000}"/>
    <cellStyle name="20% - Accent1 3 2 6 2 2 3 2 3" xfId="22904" xr:uid="{00000000-0005-0000-0000-0000BF580000}"/>
    <cellStyle name="20% - Accent1 3 2 6 2 2 3 3" xfId="22905" xr:uid="{00000000-0005-0000-0000-0000C0580000}"/>
    <cellStyle name="20% - Accent1 3 2 6 2 2 3 3 2" xfId="22906" xr:uid="{00000000-0005-0000-0000-0000C1580000}"/>
    <cellStyle name="20% - Accent1 3 2 6 2 2 3 4" xfId="22907" xr:uid="{00000000-0005-0000-0000-0000C2580000}"/>
    <cellStyle name="20% - Accent1 3 2 6 2 2 4" xfId="22908" xr:uid="{00000000-0005-0000-0000-0000C3580000}"/>
    <cellStyle name="20% - Accent1 3 2 6 2 2 4 2" xfId="22909" xr:uid="{00000000-0005-0000-0000-0000C4580000}"/>
    <cellStyle name="20% - Accent1 3 2 6 2 2 4 2 2" xfId="22910" xr:uid="{00000000-0005-0000-0000-0000C5580000}"/>
    <cellStyle name="20% - Accent1 3 2 6 2 2 4 2 2 2" xfId="22911" xr:uid="{00000000-0005-0000-0000-0000C6580000}"/>
    <cellStyle name="20% - Accent1 3 2 6 2 2 4 2 3" xfId="22912" xr:uid="{00000000-0005-0000-0000-0000C7580000}"/>
    <cellStyle name="20% - Accent1 3 2 6 2 2 4 3" xfId="22913" xr:uid="{00000000-0005-0000-0000-0000C8580000}"/>
    <cellStyle name="20% - Accent1 3 2 6 2 2 4 3 2" xfId="22914" xr:uid="{00000000-0005-0000-0000-0000C9580000}"/>
    <cellStyle name="20% - Accent1 3 2 6 2 2 4 4" xfId="22915" xr:uid="{00000000-0005-0000-0000-0000CA580000}"/>
    <cellStyle name="20% - Accent1 3 2 6 2 2 5" xfId="22916" xr:uid="{00000000-0005-0000-0000-0000CB580000}"/>
    <cellStyle name="20% - Accent1 3 2 6 2 2 5 2" xfId="22917" xr:uid="{00000000-0005-0000-0000-0000CC580000}"/>
    <cellStyle name="20% - Accent1 3 2 6 2 2 5 2 2" xfId="22918" xr:uid="{00000000-0005-0000-0000-0000CD580000}"/>
    <cellStyle name="20% - Accent1 3 2 6 2 2 5 3" xfId="22919" xr:uid="{00000000-0005-0000-0000-0000CE580000}"/>
    <cellStyle name="20% - Accent1 3 2 6 2 2 6" xfId="22920" xr:uid="{00000000-0005-0000-0000-0000CF580000}"/>
    <cellStyle name="20% - Accent1 3 2 6 2 2 6 2" xfId="22921" xr:uid="{00000000-0005-0000-0000-0000D0580000}"/>
    <cellStyle name="20% - Accent1 3 2 6 2 2 6 2 2" xfId="22922" xr:uid="{00000000-0005-0000-0000-0000D1580000}"/>
    <cellStyle name="20% - Accent1 3 2 6 2 2 6 3" xfId="22923" xr:uid="{00000000-0005-0000-0000-0000D2580000}"/>
    <cellStyle name="20% - Accent1 3 2 6 2 2 7" xfId="22924" xr:uid="{00000000-0005-0000-0000-0000D3580000}"/>
    <cellStyle name="20% - Accent1 3 2 6 2 2 7 2" xfId="22925" xr:uid="{00000000-0005-0000-0000-0000D4580000}"/>
    <cellStyle name="20% - Accent1 3 2 6 2 2 8" xfId="22926" xr:uid="{00000000-0005-0000-0000-0000D5580000}"/>
    <cellStyle name="20% - Accent1 3 2 6 2 2 8 2" xfId="22927" xr:uid="{00000000-0005-0000-0000-0000D6580000}"/>
    <cellStyle name="20% - Accent1 3 2 6 2 2 9" xfId="22928" xr:uid="{00000000-0005-0000-0000-0000D7580000}"/>
    <cellStyle name="20% - Accent1 3 2 6 2 3" xfId="22929" xr:uid="{00000000-0005-0000-0000-0000D8580000}"/>
    <cellStyle name="20% - Accent1 3 2 6 2 3 2" xfId="22930" xr:uid="{00000000-0005-0000-0000-0000D9580000}"/>
    <cellStyle name="20% - Accent1 3 2 6 2 3 2 2" xfId="22931" xr:uid="{00000000-0005-0000-0000-0000DA580000}"/>
    <cellStyle name="20% - Accent1 3 2 6 2 3 2 2 2" xfId="22932" xr:uid="{00000000-0005-0000-0000-0000DB580000}"/>
    <cellStyle name="20% - Accent1 3 2 6 2 3 2 2 2 2" xfId="22933" xr:uid="{00000000-0005-0000-0000-0000DC580000}"/>
    <cellStyle name="20% - Accent1 3 2 6 2 3 2 2 3" xfId="22934" xr:uid="{00000000-0005-0000-0000-0000DD580000}"/>
    <cellStyle name="20% - Accent1 3 2 6 2 3 2 3" xfId="22935" xr:uid="{00000000-0005-0000-0000-0000DE580000}"/>
    <cellStyle name="20% - Accent1 3 2 6 2 3 2 3 2" xfId="22936" xr:uid="{00000000-0005-0000-0000-0000DF580000}"/>
    <cellStyle name="20% - Accent1 3 2 6 2 3 2 4" xfId="22937" xr:uid="{00000000-0005-0000-0000-0000E0580000}"/>
    <cellStyle name="20% - Accent1 3 2 6 2 3 3" xfId="22938" xr:uid="{00000000-0005-0000-0000-0000E1580000}"/>
    <cellStyle name="20% - Accent1 3 2 6 2 3 3 2" xfId="22939" xr:uid="{00000000-0005-0000-0000-0000E2580000}"/>
    <cellStyle name="20% - Accent1 3 2 6 2 3 3 2 2" xfId="22940" xr:uid="{00000000-0005-0000-0000-0000E3580000}"/>
    <cellStyle name="20% - Accent1 3 2 6 2 3 3 2 2 2" xfId="22941" xr:uid="{00000000-0005-0000-0000-0000E4580000}"/>
    <cellStyle name="20% - Accent1 3 2 6 2 3 3 2 3" xfId="22942" xr:uid="{00000000-0005-0000-0000-0000E5580000}"/>
    <cellStyle name="20% - Accent1 3 2 6 2 3 3 3" xfId="22943" xr:uid="{00000000-0005-0000-0000-0000E6580000}"/>
    <cellStyle name="20% - Accent1 3 2 6 2 3 3 3 2" xfId="22944" xr:uid="{00000000-0005-0000-0000-0000E7580000}"/>
    <cellStyle name="20% - Accent1 3 2 6 2 3 3 4" xfId="22945" xr:uid="{00000000-0005-0000-0000-0000E8580000}"/>
    <cellStyle name="20% - Accent1 3 2 6 2 3 4" xfId="22946" xr:uid="{00000000-0005-0000-0000-0000E9580000}"/>
    <cellStyle name="20% - Accent1 3 2 6 2 3 4 2" xfId="22947" xr:uid="{00000000-0005-0000-0000-0000EA580000}"/>
    <cellStyle name="20% - Accent1 3 2 6 2 3 4 2 2" xfId="22948" xr:uid="{00000000-0005-0000-0000-0000EB580000}"/>
    <cellStyle name="20% - Accent1 3 2 6 2 3 4 2 2 2" xfId="22949" xr:uid="{00000000-0005-0000-0000-0000EC580000}"/>
    <cellStyle name="20% - Accent1 3 2 6 2 3 4 2 3" xfId="22950" xr:uid="{00000000-0005-0000-0000-0000ED580000}"/>
    <cellStyle name="20% - Accent1 3 2 6 2 3 4 3" xfId="22951" xr:uid="{00000000-0005-0000-0000-0000EE580000}"/>
    <cellStyle name="20% - Accent1 3 2 6 2 3 4 3 2" xfId="22952" xr:uid="{00000000-0005-0000-0000-0000EF580000}"/>
    <cellStyle name="20% - Accent1 3 2 6 2 3 4 4" xfId="22953" xr:uid="{00000000-0005-0000-0000-0000F0580000}"/>
    <cellStyle name="20% - Accent1 3 2 6 2 3 5" xfId="22954" xr:uid="{00000000-0005-0000-0000-0000F1580000}"/>
    <cellStyle name="20% - Accent1 3 2 6 2 3 5 2" xfId="22955" xr:uid="{00000000-0005-0000-0000-0000F2580000}"/>
    <cellStyle name="20% - Accent1 3 2 6 2 3 5 2 2" xfId="22956" xr:uid="{00000000-0005-0000-0000-0000F3580000}"/>
    <cellStyle name="20% - Accent1 3 2 6 2 3 5 3" xfId="22957" xr:uid="{00000000-0005-0000-0000-0000F4580000}"/>
    <cellStyle name="20% - Accent1 3 2 6 2 3 6" xfId="22958" xr:uid="{00000000-0005-0000-0000-0000F5580000}"/>
    <cellStyle name="20% - Accent1 3 2 6 2 3 6 2" xfId="22959" xr:uid="{00000000-0005-0000-0000-0000F6580000}"/>
    <cellStyle name="20% - Accent1 3 2 6 2 3 6 2 2" xfId="22960" xr:uid="{00000000-0005-0000-0000-0000F7580000}"/>
    <cellStyle name="20% - Accent1 3 2 6 2 3 6 3" xfId="22961" xr:uid="{00000000-0005-0000-0000-0000F8580000}"/>
    <cellStyle name="20% - Accent1 3 2 6 2 3 7" xfId="22962" xr:uid="{00000000-0005-0000-0000-0000F9580000}"/>
    <cellStyle name="20% - Accent1 3 2 6 2 3 7 2" xfId="22963" xr:uid="{00000000-0005-0000-0000-0000FA580000}"/>
    <cellStyle name="20% - Accent1 3 2 6 2 3 8" xfId="22964" xr:uid="{00000000-0005-0000-0000-0000FB580000}"/>
    <cellStyle name="20% - Accent1 3 2 6 2 3 8 2" xfId="22965" xr:uid="{00000000-0005-0000-0000-0000FC580000}"/>
    <cellStyle name="20% - Accent1 3 2 6 2 3 9" xfId="22966" xr:uid="{00000000-0005-0000-0000-0000FD580000}"/>
    <cellStyle name="20% - Accent1 3 2 6 2 4" xfId="22967" xr:uid="{00000000-0005-0000-0000-0000FE580000}"/>
    <cellStyle name="20% - Accent1 3 2 6 2 4 2" xfId="22968" xr:uid="{00000000-0005-0000-0000-0000FF580000}"/>
    <cellStyle name="20% - Accent1 3 2 6 2 4 2 2" xfId="22969" xr:uid="{00000000-0005-0000-0000-000000590000}"/>
    <cellStyle name="20% - Accent1 3 2 6 2 4 2 2 2" xfId="22970" xr:uid="{00000000-0005-0000-0000-000001590000}"/>
    <cellStyle name="20% - Accent1 3 2 6 2 4 2 3" xfId="22971" xr:uid="{00000000-0005-0000-0000-000002590000}"/>
    <cellStyle name="20% - Accent1 3 2 6 2 4 3" xfId="22972" xr:uid="{00000000-0005-0000-0000-000003590000}"/>
    <cellStyle name="20% - Accent1 3 2 6 2 4 3 2" xfId="22973" xr:uid="{00000000-0005-0000-0000-000004590000}"/>
    <cellStyle name="20% - Accent1 3 2 6 2 4 4" xfId="22974" xr:uid="{00000000-0005-0000-0000-000005590000}"/>
    <cellStyle name="20% - Accent1 3 2 6 2 5" xfId="22975" xr:uid="{00000000-0005-0000-0000-000006590000}"/>
    <cellStyle name="20% - Accent1 3 2 6 2 5 2" xfId="22976" xr:uid="{00000000-0005-0000-0000-000007590000}"/>
    <cellStyle name="20% - Accent1 3 2 6 2 5 2 2" xfId="22977" xr:uid="{00000000-0005-0000-0000-000008590000}"/>
    <cellStyle name="20% - Accent1 3 2 6 2 5 2 2 2" xfId="22978" xr:uid="{00000000-0005-0000-0000-000009590000}"/>
    <cellStyle name="20% - Accent1 3 2 6 2 5 2 3" xfId="22979" xr:uid="{00000000-0005-0000-0000-00000A590000}"/>
    <cellStyle name="20% - Accent1 3 2 6 2 5 3" xfId="22980" xr:uid="{00000000-0005-0000-0000-00000B590000}"/>
    <cellStyle name="20% - Accent1 3 2 6 2 5 3 2" xfId="22981" xr:uid="{00000000-0005-0000-0000-00000C590000}"/>
    <cellStyle name="20% - Accent1 3 2 6 2 5 4" xfId="22982" xr:uid="{00000000-0005-0000-0000-00000D590000}"/>
    <cellStyle name="20% - Accent1 3 2 6 2 6" xfId="22983" xr:uid="{00000000-0005-0000-0000-00000E590000}"/>
    <cellStyle name="20% - Accent1 3 2 6 2 6 2" xfId="22984" xr:uid="{00000000-0005-0000-0000-00000F590000}"/>
    <cellStyle name="20% - Accent1 3 2 6 2 6 2 2" xfId="22985" xr:uid="{00000000-0005-0000-0000-000010590000}"/>
    <cellStyle name="20% - Accent1 3 2 6 2 6 2 2 2" xfId="22986" xr:uid="{00000000-0005-0000-0000-000011590000}"/>
    <cellStyle name="20% - Accent1 3 2 6 2 6 2 3" xfId="22987" xr:uid="{00000000-0005-0000-0000-000012590000}"/>
    <cellStyle name="20% - Accent1 3 2 6 2 6 3" xfId="22988" xr:uid="{00000000-0005-0000-0000-000013590000}"/>
    <cellStyle name="20% - Accent1 3 2 6 2 6 3 2" xfId="22989" xr:uid="{00000000-0005-0000-0000-000014590000}"/>
    <cellStyle name="20% - Accent1 3 2 6 2 6 4" xfId="22990" xr:uid="{00000000-0005-0000-0000-000015590000}"/>
    <cellStyle name="20% - Accent1 3 2 6 2 7" xfId="22991" xr:uid="{00000000-0005-0000-0000-000016590000}"/>
    <cellStyle name="20% - Accent1 3 2 6 2 7 2" xfId="22992" xr:uid="{00000000-0005-0000-0000-000017590000}"/>
    <cellStyle name="20% - Accent1 3 2 6 2 7 2 2" xfId="22993" xr:uid="{00000000-0005-0000-0000-000018590000}"/>
    <cellStyle name="20% - Accent1 3 2 6 2 7 3" xfId="22994" xr:uid="{00000000-0005-0000-0000-000019590000}"/>
    <cellStyle name="20% - Accent1 3 2 6 2 8" xfId="22995" xr:uid="{00000000-0005-0000-0000-00001A590000}"/>
    <cellStyle name="20% - Accent1 3 2 6 2 8 2" xfId="22996" xr:uid="{00000000-0005-0000-0000-00001B590000}"/>
    <cellStyle name="20% - Accent1 3 2 6 2 8 2 2" xfId="22997" xr:uid="{00000000-0005-0000-0000-00001C590000}"/>
    <cellStyle name="20% - Accent1 3 2 6 2 8 3" xfId="22998" xr:uid="{00000000-0005-0000-0000-00001D590000}"/>
    <cellStyle name="20% - Accent1 3 2 6 2 9" xfId="22999" xr:uid="{00000000-0005-0000-0000-00001E590000}"/>
    <cellStyle name="20% - Accent1 3 2 6 2 9 2" xfId="23000" xr:uid="{00000000-0005-0000-0000-00001F590000}"/>
    <cellStyle name="20% - Accent1 3 2 6 3" xfId="23001" xr:uid="{00000000-0005-0000-0000-000020590000}"/>
    <cellStyle name="20% - Accent1 3 2 6 3 10" xfId="23002" xr:uid="{00000000-0005-0000-0000-000021590000}"/>
    <cellStyle name="20% - Accent1 3 2 6 3 10 2" xfId="23003" xr:uid="{00000000-0005-0000-0000-000022590000}"/>
    <cellStyle name="20% - Accent1 3 2 6 3 11" xfId="23004" xr:uid="{00000000-0005-0000-0000-000023590000}"/>
    <cellStyle name="20% - Accent1 3 2 6 3 2" xfId="23005" xr:uid="{00000000-0005-0000-0000-000024590000}"/>
    <cellStyle name="20% - Accent1 3 2 6 3 2 2" xfId="23006" xr:uid="{00000000-0005-0000-0000-000025590000}"/>
    <cellStyle name="20% - Accent1 3 2 6 3 2 2 2" xfId="23007" xr:uid="{00000000-0005-0000-0000-000026590000}"/>
    <cellStyle name="20% - Accent1 3 2 6 3 2 2 2 2" xfId="23008" xr:uid="{00000000-0005-0000-0000-000027590000}"/>
    <cellStyle name="20% - Accent1 3 2 6 3 2 2 2 2 2" xfId="23009" xr:uid="{00000000-0005-0000-0000-000028590000}"/>
    <cellStyle name="20% - Accent1 3 2 6 3 2 2 2 3" xfId="23010" xr:uid="{00000000-0005-0000-0000-000029590000}"/>
    <cellStyle name="20% - Accent1 3 2 6 3 2 2 3" xfId="23011" xr:uid="{00000000-0005-0000-0000-00002A590000}"/>
    <cellStyle name="20% - Accent1 3 2 6 3 2 2 3 2" xfId="23012" xr:uid="{00000000-0005-0000-0000-00002B590000}"/>
    <cellStyle name="20% - Accent1 3 2 6 3 2 2 4" xfId="23013" xr:uid="{00000000-0005-0000-0000-00002C590000}"/>
    <cellStyle name="20% - Accent1 3 2 6 3 2 3" xfId="23014" xr:uid="{00000000-0005-0000-0000-00002D590000}"/>
    <cellStyle name="20% - Accent1 3 2 6 3 2 3 2" xfId="23015" xr:uid="{00000000-0005-0000-0000-00002E590000}"/>
    <cellStyle name="20% - Accent1 3 2 6 3 2 3 2 2" xfId="23016" xr:uid="{00000000-0005-0000-0000-00002F590000}"/>
    <cellStyle name="20% - Accent1 3 2 6 3 2 3 2 2 2" xfId="23017" xr:uid="{00000000-0005-0000-0000-000030590000}"/>
    <cellStyle name="20% - Accent1 3 2 6 3 2 3 2 3" xfId="23018" xr:uid="{00000000-0005-0000-0000-000031590000}"/>
    <cellStyle name="20% - Accent1 3 2 6 3 2 3 3" xfId="23019" xr:uid="{00000000-0005-0000-0000-000032590000}"/>
    <cellStyle name="20% - Accent1 3 2 6 3 2 3 3 2" xfId="23020" xr:uid="{00000000-0005-0000-0000-000033590000}"/>
    <cellStyle name="20% - Accent1 3 2 6 3 2 3 4" xfId="23021" xr:uid="{00000000-0005-0000-0000-000034590000}"/>
    <cellStyle name="20% - Accent1 3 2 6 3 2 4" xfId="23022" xr:uid="{00000000-0005-0000-0000-000035590000}"/>
    <cellStyle name="20% - Accent1 3 2 6 3 2 4 2" xfId="23023" xr:uid="{00000000-0005-0000-0000-000036590000}"/>
    <cellStyle name="20% - Accent1 3 2 6 3 2 4 2 2" xfId="23024" xr:uid="{00000000-0005-0000-0000-000037590000}"/>
    <cellStyle name="20% - Accent1 3 2 6 3 2 4 2 2 2" xfId="23025" xr:uid="{00000000-0005-0000-0000-000038590000}"/>
    <cellStyle name="20% - Accent1 3 2 6 3 2 4 2 3" xfId="23026" xr:uid="{00000000-0005-0000-0000-000039590000}"/>
    <cellStyle name="20% - Accent1 3 2 6 3 2 4 3" xfId="23027" xr:uid="{00000000-0005-0000-0000-00003A590000}"/>
    <cellStyle name="20% - Accent1 3 2 6 3 2 4 3 2" xfId="23028" xr:uid="{00000000-0005-0000-0000-00003B590000}"/>
    <cellStyle name="20% - Accent1 3 2 6 3 2 4 4" xfId="23029" xr:uid="{00000000-0005-0000-0000-00003C590000}"/>
    <cellStyle name="20% - Accent1 3 2 6 3 2 5" xfId="23030" xr:uid="{00000000-0005-0000-0000-00003D590000}"/>
    <cellStyle name="20% - Accent1 3 2 6 3 2 5 2" xfId="23031" xr:uid="{00000000-0005-0000-0000-00003E590000}"/>
    <cellStyle name="20% - Accent1 3 2 6 3 2 5 2 2" xfId="23032" xr:uid="{00000000-0005-0000-0000-00003F590000}"/>
    <cellStyle name="20% - Accent1 3 2 6 3 2 5 3" xfId="23033" xr:uid="{00000000-0005-0000-0000-000040590000}"/>
    <cellStyle name="20% - Accent1 3 2 6 3 2 6" xfId="23034" xr:uid="{00000000-0005-0000-0000-000041590000}"/>
    <cellStyle name="20% - Accent1 3 2 6 3 2 6 2" xfId="23035" xr:uid="{00000000-0005-0000-0000-000042590000}"/>
    <cellStyle name="20% - Accent1 3 2 6 3 2 6 2 2" xfId="23036" xr:uid="{00000000-0005-0000-0000-000043590000}"/>
    <cellStyle name="20% - Accent1 3 2 6 3 2 6 3" xfId="23037" xr:uid="{00000000-0005-0000-0000-000044590000}"/>
    <cellStyle name="20% - Accent1 3 2 6 3 2 7" xfId="23038" xr:uid="{00000000-0005-0000-0000-000045590000}"/>
    <cellStyle name="20% - Accent1 3 2 6 3 2 7 2" xfId="23039" xr:uid="{00000000-0005-0000-0000-000046590000}"/>
    <cellStyle name="20% - Accent1 3 2 6 3 2 8" xfId="23040" xr:uid="{00000000-0005-0000-0000-000047590000}"/>
    <cellStyle name="20% - Accent1 3 2 6 3 2 8 2" xfId="23041" xr:uid="{00000000-0005-0000-0000-000048590000}"/>
    <cellStyle name="20% - Accent1 3 2 6 3 2 9" xfId="23042" xr:uid="{00000000-0005-0000-0000-000049590000}"/>
    <cellStyle name="20% - Accent1 3 2 6 3 3" xfId="23043" xr:uid="{00000000-0005-0000-0000-00004A590000}"/>
    <cellStyle name="20% - Accent1 3 2 6 3 3 2" xfId="23044" xr:uid="{00000000-0005-0000-0000-00004B590000}"/>
    <cellStyle name="20% - Accent1 3 2 6 3 3 2 2" xfId="23045" xr:uid="{00000000-0005-0000-0000-00004C590000}"/>
    <cellStyle name="20% - Accent1 3 2 6 3 3 2 2 2" xfId="23046" xr:uid="{00000000-0005-0000-0000-00004D590000}"/>
    <cellStyle name="20% - Accent1 3 2 6 3 3 2 2 2 2" xfId="23047" xr:uid="{00000000-0005-0000-0000-00004E590000}"/>
    <cellStyle name="20% - Accent1 3 2 6 3 3 2 2 3" xfId="23048" xr:uid="{00000000-0005-0000-0000-00004F590000}"/>
    <cellStyle name="20% - Accent1 3 2 6 3 3 2 3" xfId="23049" xr:uid="{00000000-0005-0000-0000-000050590000}"/>
    <cellStyle name="20% - Accent1 3 2 6 3 3 2 3 2" xfId="23050" xr:uid="{00000000-0005-0000-0000-000051590000}"/>
    <cellStyle name="20% - Accent1 3 2 6 3 3 2 4" xfId="23051" xr:uid="{00000000-0005-0000-0000-000052590000}"/>
    <cellStyle name="20% - Accent1 3 2 6 3 3 3" xfId="23052" xr:uid="{00000000-0005-0000-0000-000053590000}"/>
    <cellStyle name="20% - Accent1 3 2 6 3 3 3 2" xfId="23053" xr:uid="{00000000-0005-0000-0000-000054590000}"/>
    <cellStyle name="20% - Accent1 3 2 6 3 3 3 2 2" xfId="23054" xr:uid="{00000000-0005-0000-0000-000055590000}"/>
    <cellStyle name="20% - Accent1 3 2 6 3 3 3 2 2 2" xfId="23055" xr:uid="{00000000-0005-0000-0000-000056590000}"/>
    <cellStyle name="20% - Accent1 3 2 6 3 3 3 2 3" xfId="23056" xr:uid="{00000000-0005-0000-0000-000057590000}"/>
    <cellStyle name="20% - Accent1 3 2 6 3 3 3 3" xfId="23057" xr:uid="{00000000-0005-0000-0000-000058590000}"/>
    <cellStyle name="20% - Accent1 3 2 6 3 3 3 3 2" xfId="23058" xr:uid="{00000000-0005-0000-0000-000059590000}"/>
    <cellStyle name="20% - Accent1 3 2 6 3 3 3 4" xfId="23059" xr:uid="{00000000-0005-0000-0000-00005A590000}"/>
    <cellStyle name="20% - Accent1 3 2 6 3 3 4" xfId="23060" xr:uid="{00000000-0005-0000-0000-00005B590000}"/>
    <cellStyle name="20% - Accent1 3 2 6 3 3 4 2" xfId="23061" xr:uid="{00000000-0005-0000-0000-00005C590000}"/>
    <cellStyle name="20% - Accent1 3 2 6 3 3 4 2 2" xfId="23062" xr:uid="{00000000-0005-0000-0000-00005D590000}"/>
    <cellStyle name="20% - Accent1 3 2 6 3 3 4 2 2 2" xfId="23063" xr:uid="{00000000-0005-0000-0000-00005E590000}"/>
    <cellStyle name="20% - Accent1 3 2 6 3 3 4 2 3" xfId="23064" xr:uid="{00000000-0005-0000-0000-00005F590000}"/>
    <cellStyle name="20% - Accent1 3 2 6 3 3 4 3" xfId="23065" xr:uid="{00000000-0005-0000-0000-000060590000}"/>
    <cellStyle name="20% - Accent1 3 2 6 3 3 4 3 2" xfId="23066" xr:uid="{00000000-0005-0000-0000-000061590000}"/>
    <cellStyle name="20% - Accent1 3 2 6 3 3 4 4" xfId="23067" xr:uid="{00000000-0005-0000-0000-000062590000}"/>
    <cellStyle name="20% - Accent1 3 2 6 3 3 5" xfId="23068" xr:uid="{00000000-0005-0000-0000-000063590000}"/>
    <cellStyle name="20% - Accent1 3 2 6 3 3 5 2" xfId="23069" xr:uid="{00000000-0005-0000-0000-000064590000}"/>
    <cellStyle name="20% - Accent1 3 2 6 3 3 5 2 2" xfId="23070" xr:uid="{00000000-0005-0000-0000-000065590000}"/>
    <cellStyle name="20% - Accent1 3 2 6 3 3 5 3" xfId="23071" xr:uid="{00000000-0005-0000-0000-000066590000}"/>
    <cellStyle name="20% - Accent1 3 2 6 3 3 6" xfId="23072" xr:uid="{00000000-0005-0000-0000-000067590000}"/>
    <cellStyle name="20% - Accent1 3 2 6 3 3 6 2" xfId="23073" xr:uid="{00000000-0005-0000-0000-000068590000}"/>
    <cellStyle name="20% - Accent1 3 2 6 3 3 6 2 2" xfId="23074" xr:uid="{00000000-0005-0000-0000-000069590000}"/>
    <cellStyle name="20% - Accent1 3 2 6 3 3 6 3" xfId="23075" xr:uid="{00000000-0005-0000-0000-00006A590000}"/>
    <cellStyle name="20% - Accent1 3 2 6 3 3 7" xfId="23076" xr:uid="{00000000-0005-0000-0000-00006B590000}"/>
    <cellStyle name="20% - Accent1 3 2 6 3 3 7 2" xfId="23077" xr:uid="{00000000-0005-0000-0000-00006C590000}"/>
    <cellStyle name="20% - Accent1 3 2 6 3 3 8" xfId="23078" xr:uid="{00000000-0005-0000-0000-00006D590000}"/>
    <cellStyle name="20% - Accent1 3 2 6 3 3 8 2" xfId="23079" xr:uid="{00000000-0005-0000-0000-00006E590000}"/>
    <cellStyle name="20% - Accent1 3 2 6 3 3 9" xfId="23080" xr:uid="{00000000-0005-0000-0000-00006F590000}"/>
    <cellStyle name="20% - Accent1 3 2 6 3 4" xfId="23081" xr:uid="{00000000-0005-0000-0000-000070590000}"/>
    <cellStyle name="20% - Accent1 3 2 6 3 4 2" xfId="23082" xr:uid="{00000000-0005-0000-0000-000071590000}"/>
    <cellStyle name="20% - Accent1 3 2 6 3 4 2 2" xfId="23083" xr:uid="{00000000-0005-0000-0000-000072590000}"/>
    <cellStyle name="20% - Accent1 3 2 6 3 4 2 2 2" xfId="23084" xr:uid="{00000000-0005-0000-0000-000073590000}"/>
    <cellStyle name="20% - Accent1 3 2 6 3 4 2 3" xfId="23085" xr:uid="{00000000-0005-0000-0000-000074590000}"/>
    <cellStyle name="20% - Accent1 3 2 6 3 4 3" xfId="23086" xr:uid="{00000000-0005-0000-0000-000075590000}"/>
    <cellStyle name="20% - Accent1 3 2 6 3 4 3 2" xfId="23087" xr:uid="{00000000-0005-0000-0000-000076590000}"/>
    <cellStyle name="20% - Accent1 3 2 6 3 4 4" xfId="23088" xr:uid="{00000000-0005-0000-0000-000077590000}"/>
    <cellStyle name="20% - Accent1 3 2 6 3 5" xfId="23089" xr:uid="{00000000-0005-0000-0000-000078590000}"/>
    <cellStyle name="20% - Accent1 3 2 6 3 5 2" xfId="23090" xr:uid="{00000000-0005-0000-0000-000079590000}"/>
    <cellStyle name="20% - Accent1 3 2 6 3 5 2 2" xfId="23091" xr:uid="{00000000-0005-0000-0000-00007A590000}"/>
    <cellStyle name="20% - Accent1 3 2 6 3 5 2 2 2" xfId="23092" xr:uid="{00000000-0005-0000-0000-00007B590000}"/>
    <cellStyle name="20% - Accent1 3 2 6 3 5 2 3" xfId="23093" xr:uid="{00000000-0005-0000-0000-00007C590000}"/>
    <cellStyle name="20% - Accent1 3 2 6 3 5 3" xfId="23094" xr:uid="{00000000-0005-0000-0000-00007D590000}"/>
    <cellStyle name="20% - Accent1 3 2 6 3 5 3 2" xfId="23095" xr:uid="{00000000-0005-0000-0000-00007E590000}"/>
    <cellStyle name="20% - Accent1 3 2 6 3 5 4" xfId="23096" xr:uid="{00000000-0005-0000-0000-00007F590000}"/>
    <cellStyle name="20% - Accent1 3 2 6 3 6" xfId="23097" xr:uid="{00000000-0005-0000-0000-000080590000}"/>
    <cellStyle name="20% - Accent1 3 2 6 3 6 2" xfId="23098" xr:uid="{00000000-0005-0000-0000-000081590000}"/>
    <cellStyle name="20% - Accent1 3 2 6 3 6 2 2" xfId="23099" xr:uid="{00000000-0005-0000-0000-000082590000}"/>
    <cellStyle name="20% - Accent1 3 2 6 3 6 2 2 2" xfId="23100" xr:uid="{00000000-0005-0000-0000-000083590000}"/>
    <cellStyle name="20% - Accent1 3 2 6 3 6 2 3" xfId="23101" xr:uid="{00000000-0005-0000-0000-000084590000}"/>
    <cellStyle name="20% - Accent1 3 2 6 3 6 3" xfId="23102" xr:uid="{00000000-0005-0000-0000-000085590000}"/>
    <cellStyle name="20% - Accent1 3 2 6 3 6 3 2" xfId="23103" xr:uid="{00000000-0005-0000-0000-000086590000}"/>
    <cellStyle name="20% - Accent1 3 2 6 3 6 4" xfId="23104" xr:uid="{00000000-0005-0000-0000-000087590000}"/>
    <cellStyle name="20% - Accent1 3 2 6 3 7" xfId="23105" xr:uid="{00000000-0005-0000-0000-000088590000}"/>
    <cellStyle name="20% - Accent1 3 2 6 3 7 2" xfId="23106" xr:uid="{00000000-0005-0000-0000-000089590000}"/>
    <cellStyle name="20% - Accent1 3 2 6 3 7 2 2" xfId="23107" xr:uid="{00000000-0005-0000-0000-00008A590000}"/>
    <cellStyle name="20% - Accent1 3 2 6 3 7 3" xfId="23108" xr:uid="{00000000-0005-0000-0000-00008B590000}"/>
    <cellStyle name="20% - Accent1 3 2 6 3 8" xfId="23109" xr:uid="{00000000-0005-0000-0000-00008C590000}"/>
    <cellStyle name="20% - Accent1 3 2 6 3 8 2" xfId="23110" xr:uid="{00000000-0005-0000-0000-00008D590000}"/>
    <cellStyle name="20% - Accent1 3 2 6 3 8 2 2" xfId="23111" xr:uid="{00000000-0005-0000-0000-00008E590000}"/>
    <cellStyle name="20% - Accent1 3 2 6 3 8 3" xfId="23112" xr:uid="{00000000-0005-0000-0000-00008F590000}"/>
    <cellStyle name="20% - Accent1 3 2 6 3 9" xfId="23113" xr:uid="{00000000-0005-0000-0000-000090590000}"/>
    <cellStyle name="20% - Accent1 3 2 6 3 9 2" xfId="23114" xr:uid="{00000000-0005-0000-0000-000091590000}"/>
    <cellStyle name="20% - Accent1 3 2 6 4" xfId="23115" xr:uid="{00000000-0005-0000-0000-000092590000}"/>
    <cellStyle name="20% - Accent1 3 2 6 4 10" xfId="23116" xr:uid="{00000000-0005-0000-0000-000093590000}"/>
    <cellStyle name="20% - Accent1 3 2 6 4 10 2" xfId="23117" xr:uid="{00000000-0005-0000-0000-000094590000}"/>
    <cellStyle name="20% - Accent1 3 2 6 4 11" xfId="23118" xr:uid="{00000000-0005-0000-0000-000095590000}"/>
    <cellStyle name="20% - Accent1 3 2 6 4 2" xfId="23119" xr:uid="{00000000-0005-0000-0000-000096590000}"/>
    <cellStyle name="20% - Accent1 3 2 6 4 2 2" xfId="23120" xr:uid="{00000000-0005-0000-0000-000097590000}"/>
    <cellStyle name="20% - Accent1 3 2 6 4 2 2 2" xfId="23121" xr:uid="{00000000-0005-0000-0000-000098590000}"/>
    <cellStyle name="20% - Accent1 3 2 6 4 2 2 2 2" xfId="23122" xr:uid="{00000000-0005-0000-0000-000099590000}"/>
    <cellStyle name="20% - Accent1 3 2 6 4 2 2 2 2 2" xfId="23123" xr:uid="{00000000-0005-0000-0000-00009A590000}"/>
    <cellStyle name="20% - Accent1 3 2 6 4 2 2 2 3" xfId="23124" xr:uid="{00000000-0005-0000-0000-00009B590000}"/>
    <cellStyle name="20% - Accent1 3 2 6 4 2 2 3" xfId="23125" xr:uid="{00000000-0005-0000-0000-00009C590000}"/>
    <cellStyle name="20% - Accent1 3 2 6 4 2 2 3 2" xfId="23126" xr:uid="{00000000-0005-0000-0000-00009D590000}"/>
    <cellStyle name="20% - Accent1 3 2 6 4 2 2 4" xfId="23127" xr:uid="{00000000-0005-0000-0000-00009E590000}"/>
    <cellStyle name="20% - Accent1 3 2 6 4 2 3" xfId="23128" xr:uid="{00000000-0005-0000-0000-00009F590000}"/>
    <cellStyle name="20% - Accent1 3 2 6 4 2 3 2" xfId="23129" xr:uid="{00000000-0005-0000-0000-0000A0590000}"/>
    <cellStyle name="20% - Accent1 3 2 6 4 2 3 2 2" xfId="23130" xr:uid="{00000000-0005-0000-0000-0000A1590000}"/>
    <cellStyle name="20% - Accent1 3 2 6 4 2 3 2 2 2" xfId="23131" xr:uid="{00000000-0005-0000-0000-0000A2590000}"/>
    <cellStyle name="20% - Accent1 3 2 6 4 2 3 2 3" xfId="23132" xr:uid="{00000000-0005-0000-0000-0000A3590000}"/>
    <cellStyle name="20% - Accent1 3 2 6 4 2 3 3" xfId="23133" xr:uid="{00000000-0005-0000-0000-0000A4590000}"/>
    <cellStyle name="20% - Accent1 3 2 6 4 2 3 3 2" xfId="23134" xr:uid="{00000000-0005-0000-0000-0000A5590000}"/>
    <cellStyle name="20% - Accent1 3 2 6 4 2 3 4" xfId="23135" xr:uid="{00000000-0005-0000-0000-0000A6590000}"/>
    <cellStyle name="20% - Accent1 3 2 6 4 2 4" xfId="23136" xr:uid="{00000000-0005-0000-0000-0000A7590000}"/>
    <cellStyle name="20% - Accent1 3 2 6 4 2 4 2" xfId="23137" xr:uid="{00000000-0005-0000-0000-0000A8590000}"/>
    <cellStyle name="20% - Accent1 3 2 6 4 2 4 2 2" xfId="23138" xr:uid="{00000000-0005-0000-0000-0000A9590000}"/>
    <cellStyle name="20% - Accent1 3 2 6 4 2 4 2 2 2" xfId="23139" xr:uid="{00000000-0005-0000-0000-0000AA590000}"/>
    <cellStyle name="20% - Accent1 3 2 6 4 2 4 2 3" xfId="23140" xr:uid="{00000000-0005-0000-0000-0000AB590000}"/>
    <cellStyle name="20% - Accent1 3 2 6 4 2 4 3" xfId="23141" xr:uid="{00000000-0005-0000-0000-0000AC590000}"/>
    <cellStyle name="20% - Accent1 3 2 6 4 2 4 3 2" xfId="23142" xr:uid="{00000000-0005-0000-0000-0000AD590000}"/>
    <cellStyle name="20% - Accent1 3 2 6 4 2 4 4" xfId="23143" xr:uid="{00000000-0005-0000-0000-0000AE590000}"/>
    <cellStyle name="20% - Accent1 3 2 6 4 2 5" xfId="23144" xr:uid="{00000000-0005-0000-0000-0000AF590000}"/>
    <cellStyle name="20% - Accent1 3 2 6 4 2 5 2" xfId="23145" xr:uid="{00000000-0005-0000-0000-0000B0590000}"/>
    <cellStyle name="20% - Accent1 3 2 6 4 2 5 2 2" xfId="23146" xr:uid="{00000000-0005-0000-0000-0000B1590000}"/>
    <cellStyle name="20% - Accent1 3 2 6 4 2 5 3" xfId="23147" xr:uid="{00000000-0005-0000-0000-0000B2590000}"/>
    <cellStyle name="20% - Accent1 3 2 6 4 2 6" xfId="23148" xr:uid="{00000000-0005-0000-0000-0000B3590000}"/>
    <cellStyle name="20% - Accent1 3 2 6 4 2 6 2" xfId="23149" xr:uid="{00000000-0005-0000-0000-0000B4590000}"/>
    <cellStyle name="20% - Accent1 3 2 6 4 2 6 2 2" xfId="23150" xr:uid="{00000000-0005-0000-0000-0000B5590000}"/>
    <cellStyle name="20% - Accent1 3 2 6 4 2 6 3" xfId="23151" xr:uid="{00000000-0005-0000-0000-0000B6590000}"/>
    <cellStyle name="20% - Accent1 3 2 6 4 2 7" xfId="23152" xr:uid="{00000000-0005-0000-0000-0000B7590000}"/>
    <cellStyle name="20% - Accent1 3 2 6 4 2 7 2" xfId="23153" xr:uid="{00000000-0005-0000-0000-0000B8590000}"/>
    <cellStyle name="20% - Accent1 3 2 6 4 2 8" xfId="23154" xr:uid="{00000000-0005-0000-0000-0000B9590000}"/>
    <cellStyle name="20% - Accent1 3 2 6 4 2 8 2" xfId="23155" xr:uid="{00000000-0005-0000-0000-0000BA590000}"/>
    <cellStyle name="20% - Accent1 3 2 6 4 2 9" xfId="23156" xr:uid="{00000000-0005-0000-0000-0000BB590000}"/>
    <cellStyle name="20% - Accent1 3 2 6 4 3" xfId="23157" xr:uid="{00000000-0005-0000-0000-0000BC590000}"/>
    <cellStyle name="20% - Accent1 3 2 6 4 3 2" xfId="23158" xr:uid="{00000000-0005-0000-0000-0000BD590000}"/>
    <cellStyle name="20% - Accent1 3 2 6 4 3 2 2" xfId="23159" xr:uid="{00000000-0005-0000-0000-0000BE590000}"/>
    <cellStyle name="20% - Accent1 3 2 6 4 3 2 2 2" xfId="23160" xr:uid="{00000000-0005-0000-0000-0000BF590000}"/>
    <cellStyle name="20% - Accent1 3 2 6 4 3 2 2 2 2" xfId="23161" xr:uid="{00000000-0005-0000-0000-0000C0590000}"/>
    <cellStyle name="20% - Accent1 3 2 6 4 3 2 2 3" xfId="23162" xr:uid="{00000000-0005-0000-0000-0000C1590000}"/>
    <cellStyle name="20% - Accent1 3 2 6 4 3 2 3" xfId="23163" xr:uid="{00000000-0005-0000-0000-0000C2590000}"/>
    <cellStyle name="20% - Accent1 3 2 6 4 3 2 3 2" xfId="23164" xr:uid="{00000000-0005-0000-0000-0000C3590000}"/>
    <cellStyle name="20% - Accent1 3 2 6 4 3 2 4" xfId="23165" xr:uid="{00000000-0005-0000-0000-0000C4590000}"/>
    <cellStyle name="20% - Accent1 3 2 6 4 3 3" xfId="23166" xr:uid="{00000000-0005-0000-0000-0000C5590000}"/>
    <cellStyle name="20% - Accent1 3 2 6 4 3 3 2" xfId="23167" xr:uid="{00000000-0005-0000-0000-0000C6590000}"/>
    <cellStyle name="20% - Accent1 3 2 6 4 3 3 2 2" xfId="23168" xr:uid="{00000000-0005-0000-0000-0000C7590000}"/>
    <cellStyle name="20% - Accent1 3 2 6 4 3 3 2 2 2" xfId="23169" xr:uid="{00000000-0005-0000-0000-0000C8590000}"/>
    <cellStyle name="20% - Accent1 3 2 6 4 3 3 2 3" xfId="23170" xr:uid="{00000000-0005-0000-0000-0000C9590000}"/>
    <cellStyle name="20% - Accent1 3 2 6 4 3 3 3" xfId="23171" xr:uid="{00000000-0005-0000-0000-0000CA590000}"/>
    <cellStyle name="20% - Accent1 3 2 6 4 3 3 3 2" xfId="23172" xr:uid="{00000000-0005-0000-0000-0000CB590000}"/>
    <cellStyle name="20% - Accent1 3 2 6 4 3 3 4" xfId="23173" xr:uid="{00000000-0005-0000-0000-0000CC590000}"/>
    <cellStyle name="20% - Accent1 3 2 6 4 3 4" xfId="23174" xr:uid="{00000000-0005-0000-0000-0000CD590000}"/>
    <cellStyle name="20% - Accent1 3 2 6 4 3 4 2" xfId="23175" xr:uid="{00000000-0005-0000-0000-0000CE590000}"/>
    <cellStyle name="20% - Accent1 3 2 6 4 3 4 2 2" xfId="23176" xr:uid="{00000000-0005-0000-0000-0000CF590000}"/>
    <cellStyle name="20% - Accent1 3 2 6 4 3 4 2 2 2" xfId="23177" xr:uid="{00000000-0005-0000-0000-0000D0590000}"/>
    <cellStyle name="20% - Accent1 3 2 6 4 3 4 2 3" xfId="23178" xr:uid="{00000000-0005-0000-0000-0000D1590000}"/>
    <cellStyle name="20% - Accent1 3 2 6 4 3 4 3" xfId="23179" xr:uid="{00000000-0005-0000-0000-0000D2590000}"/>
    <cellStyle name="20% - Accent1 3 2 6 4 3 4 3 2" xfId="23180" xr:uid="{00000000-0005-0000-0000-0000D3590000}"/>
    <cellStyle name="20% - Accent1 3 2 6 4 3 4 4" xfId="23181" xr:uid="{00000000-0005-0000-0000-0000D4590000}"/>
    <cellStyle name="20% - Accent1 3 2 6 4 3 5" xfId="23182" xr:uid="{00000000-0005-0000-0000-0000D5590000}"/>
    <cellStyle name="20% - Accent1 3 2 6 4 3 5 2" xfId="23183" xr:uid="{00000000-0005-0000-0000-0000D6590000}"/>
    <cellStyle name="20% - Accent1 3 2 6 4 3 5 2 2" xfId="23184" xr:uid="{00000000-0005-0000-0000-0000D7590000}"/>
    <cellStyle name="20% - Accent1 3 2 6 4 3 5 3" xfId="23185" xr:uid="{00000000-0005-0000-0000-0000D8590000}"/>
    <cellStyle name="20% - Accent1 3 2 6 4 3 6" xfId="23186" xr:uid="{00000000-0005-0000-0000-0000D9590000}"/>
    <cellStyle name="20% - Accent1 3 2 6 4 3 6 2" xfId="23187" xr:uid="{00000000-0005-0000-0000-0000DA590000}"/>
    <cellStyle name="20% - Accent1 3 2 6 4 3 6 2 2" xfId="23188" xr:uid="{00000000-0005-0000-0000-0000DB590000}"/>
    <cellStyle name="20% - Accent1 3 2 6 4 3 6 3" xfId="23189" xr:uid="{00000000-0005-0000-0000-0000DC590000}"/>
    <cellStyle name="20% - Accent1 3 2 6 4 3 7" xfId="23190" xr:uid="{00000000-0005-0000-0000-0000DD590000}"/>
    <cellStyle name="20% - Accent1 3 2 6 4 3 7 2" xfId="23191" xr:uid="{00000000-0005-0000-0000-0000DE590000}"/>
    <cellStyle name="20% - Accent1 3 2 6 4 3 8" xfId="23192" xr:uid="{00000000-0005-0000-0000-0000DF590000}"/>
    <cellStyle name="20% - Accent1 3 2 6 4 3 8 2" xfId="23193" xr:uid="{00000000-0005-0000-0000-0000E0590000}"/>
    <cellStyle name="20% - Accent1 3 2 6 4 3 9" xfId="23194" xr:uid="{00000000-0005-0000-0000-0000E1590000}"/>
    <cellStyle name="20% - Accent1 3 2 6 4 4" xfId="23195" xr:uid="{00000000-0005-0000-0000-0000E2590000}"/>
    <cellStyle name="20% - Accent1 3 2 6 4 4 2" xfId="23196" xr:uid="{00000000-0005-0000-0000-0000E3590000}"/>
    <cellStyle name="20% - Accent1 3 2 6 4 4 2 2" xfId="23197" xr:uid="{00000000-0005-0000-0000-0000E4590000}"/>
    <cellStyle name="20% - Accent1 3 2 6 4 4 2 2 2" xfId="23198" xr:uid="{00000000-0005-0000-0000-0000E5590000}"/>
    <cellStyle name="20% - Accent1 3 2 6 4 4 2 3" xfId="23199" xr:uid="{00000000-0005-0000-0000-0000E6590000}"/>
    <cellStyle name="20% - Accent1 3 2 6 4 4 3" xfId="23200" xr:uid="{00000000-0005-0000-0000-0000E7590000}"/>
    <cellStyle name="20% - Accent1 3 2 6 4 4 3 2" xfId="23201" xr:uid="{00000000-0005-0000-0000-0000E8590000}"/>
    <cellStyle name="20% - Accent1 3 2 6 4 4 4" xfId="23202" xr:uid="{00000000-0005-0000-0000-0000E9590000}"/>
    <cellStyle name="20% - Accent1 3 2 6 4 5" xfId="23203" xr:uid="{00000000-0005-0000-0000-0000EA590000}"/>
    <cellStyle name="20% - Accent1 3 2 6 4 5 2" xfId="23204" xr:uid="{00000000-0005-0000-0000-0000EB590000}"/>
    <cellStyle name="20% - Accent1 3 2 6 4 5 2 2" xfId="23205" xr:uid="{00000000-0005-0000-0000-0000EC590000}"/>
    <cellStyle name="20% - Accent1 3 2 6 4 5 2 2 2" xfId="23206" xr:uid="{00000000-0005-0000-0000-0000ED590000}"/>
    <cellStyle name="20% - Accent1 3 2 6 4 5 2 3" xfId="23207" xr:uid="{00000000-0005-0000-0000-0000EE590000}"/>
    <cellStyle name="20% - Accent1 3 2 6 4 5 3" xfId="23208" xr:uid="{00000000-0005-0000-0000-0000EF590000}"/>
    <cellStyle name="20% - Accent1 3 2 6 4 5 3 2" xfId="23209" xr:uid="{00000000-0005-0000-0000-0000F0590000}"/>
    <cellStyle name="20% - Accent1 3 2 6 4 5 4" xfId="23210" xr:uid="{00000000-0005-0000-0000-0000F1590000}"/>
    <cellStyle name="20% - Accent1 3 2 6 4 6" xfId="23211" xr:uid="{00000000-0005-0000-0000-0000F2590000}"/>
    <cellStyle name="20% - Accent1 3 2 6 4 6 2" xfId="23212" xr:uid="{00000000-0005-0000-0000-0000F3590000}"/>
    <cellStyle name="20% - Accent1 3 2 6 4 6 2 2" xfId="23213" xr:uid="{00000000-0005-0000-0000-0000F4590000}"/>
    <cellStyle name="20% - Accent1 3 2 6 4 6 2 2 2" xfId="23214" xr:uid="{00000000-0005-0000-0000-0000F5590000}"/>
    <cellStyle name="20% - Accent1 3 2 6 4 6 2 3" xfId="23215" xr:uid="{00000000-0005-0000-0000-0000F6590000}"/>
    <cellStyle name="20% - Accent1 3 2 6 4 6 3" xfId="23216" xr:uid="{00000000-0005-0000-0000-0000F7590000}"/>
    <cellStyle name="20% - Accent1 3 2 6 4 6 3 2" xfId="23217" xr:uid="{00000000-0005-0000-0000-0000F8590000}"/>
    <cellStyle name="20% - Accent1 3 2 6 4 6 4" xfId="23218" xr:uid="{00000000-0005-0000-0000-0000F9590000}"/>
    <cellStyle name="20% - Accent1 3 2 6 4 7" xfId="23219" xr:uid="{00000000-0005-0000-0000-0000FA590000}"/>
    <cellStyle name="20% - Accent1 3 2 6 4 7 2" xfId="23220" xr:uid="{00000000-0005-0000-0000-0000FB590000}"/>
    <cellStyle name="20% - Accent1 3 2 6 4 7 2 2" xfId="23221" xr:uid="{00000000-0005-0000-0000-0000FC590000}"/>
    <cellStyle name="20% - Accent1 3 2 6 4 7 3" xfId="23222" xr:uid="{00000000-0005-0000-0000-0000FD590000}"/>
    <cellStyle name="20% - Accent1 3 2 6 4 8" xfId="23223" xr:uid="{00000000-0005-0000-0000-0000FE590000}"/>
    <cellStyle name="20% - Accent1 3 2 6 4 8 2" xfId="23224" xr:uid="{00000000-0005-0000-0000-0000FF590000}"/>
    <cellStyle name="20% - Accent1 3 2 6 4 8 2 2" xfId="23225" xr:uid="{00000000-0005-0000-0000-0000005A0000}"/>
    <cellStyle name="20% - Accent1 3 2 6 4 8 3" xfId="23226" xr:uid="{00000000-0005-0000-0000-0000015A0000}"/>
    <cellStyle name="20% - Accent1 3 2 6 4 9" xfId="23227" xr:uid="{00000000-0005-0000-0000-0000025A0000}"/>
    <cellStyle name="20% - Accent1 3 2 6 4 9 2" xfId="23228" xr:uid="{00000000-0005-0000-0000-0000035A0000}"/>
    <cellStyle name="20% - Accent1 3 2 6 5" xfId="23229" xr:uid="{00000000-0005-0000-0000-0000045A0000}"/>
    <cellStyle name="20% - Accent1 3 2 6 5 2" xfId="23230" xr:uid="{00000000-0005-0000-0000-0000055A0000}"/>
    <cellStyle name="20% - Accent1 3 2 6 5 2 2" xfId="23231" xr:uid="{00000000-0005-0000-0000-0000065A0000}"/>
    <cellStyle name="20% - Accent1 3 2 6 5 2 2 2" xfId="23232" xr:uid="{00000000-0005-0000-0000-0000075A0000}"/>
    <cellStyle name="20% - Accent1 3 2 6 5 2 2 2 2" xfId="23233" xr:uid="{00000000-0005-0000-0000-0000085A0000}"/>
    <cellStyle name="20% - Accent1 3 2 6 5 2 2 3" xfId="23234" xr:uid="{00000000-0005-0000-0000-0000095A0000}"/>
    <cellStyle name="20% - Accent1 3 2 6 5 2 3" xfId="23235" xr:uid="{00000000-0005-0000-0000-00000A5A0000}"/>
    <cellStyle name="20% - Accent1 3 2 6 5 2 3 2" xfId="23236" xr:uid="{00000000-0005-0000-0000-00000B5A0000}"/>
    <cellStyle name="20% - Accent1 3 2 6 5 2 4" xfId="23237" xr:uid="{00000000-0005-0000-0000-00000C5A0000}"/>
    <cellStyle name="20% - Accent1 3 2 6 5 3" xfId="23238" xr:uid="{00000000-0005-0000-0000-00000D5A0000}"/>
    <cellStyle name="20% - Accent1 3 2 6 5 3 2" xfId="23239" xr:uid="{00000000-0005-0000-0000-00000E5A0000}"/>
    <cellStyle name="20% - Accent1 3 2 6 5 3 2 2" xfId="23240" xr:uid="{00000000-0005-0000-0000-00000F5A0000}"/>
    <cellStyle name="20% - Accent1 3 2 6 5 3 2 2 2" xfId="23241" xr:uid="{00000000-0005-0000-0000-0000105A0000}"/>
    <cellStyle name="20% - Accent1 3 2 6 5 3 2 3" xfId="23242" xr:uid="{00000000-0005-0000-0000-0000115A0000}"/>
    <cellStyle name="20% - Accent1 3 2 6 5 3 3" xfId="23243" xr:uid="{00000000-0005-0000-0000-0000125A0000}"/>
    <cellStyle name="20% - Accent1 3 2 6 5 3 3 2" xfId="23244" xr:uid="{00000000-0005-0000-0000-0000135A0000}"/>
    <cellStyle name="20% - Accent1 3 2 6 5 3 4" xfId="23245" xr:uid="{00000000-0005-0000-0000-0000145A0000}"/>
    <cellStyle name="20% - Accent1 3 2 6 5 4" xfId="23246" xr:uid="{00000000-0005-0000-0000-0000155A0000}"/>
    <cellStyle name="20% - Accent1 3 2 6 5 4 2" xfId="23247" xr:uid="{00000000-0005-0000-0000-0000165A0000}"/>
    <cellStyle name="20% - Accent1 3 2 6 5 4 2 2" xfId="23248" xr:uid="{00000000-0005-0000-0000-0000175A0000}"/>
    <cellStyle name="20% - Accent1 3 2 6 5 4 2 2 2" xfId="23249" xr:uid="{00000000-0005-0000-0000-0000185A0000}"/>
    <cellStyle name="20% - Accent1 3 2 6 5 4 2 3" xfId="23250" xr:uid="{00000000-0005-0000-0000-0000195A0000}"/>
    <cellStyle name="20% - Accent1 3 2 6 5 4 3" xfId="23251" xr:uid="{00000000-0005-0000-0000-00001A5A0000}"/>
    <cellStyle name="20% - Accent1 3 2 6 5 4 3 2" xfId="23252" xr:uid="{00000000-0005-0000-0000-00001B5A0000}"/>
    <cellStyle name="20% - Accent1 3 2 6 5 4 4" xfId="23253" xr:uid="{00000000-0005-0000-0000-00001C5A0000}"/>
    <cellStyle name="20% - Accent1 3 2 6 5 5" xfId="23254" xr:uid="{00000000-0005-0000-0000-00001D5A0000}"/>
    <cellStyle name="20% - Accent1 3 2 6 5 5 2" xfId="23255" xr:uid="{00000000-0005-0000-0000-00001E5A0000}"/>
    <cellStyle name="20% - Accent1 3 2 6 5 5 2 2" xfId="23256" xr:uid="{00000000-0005-0000-0000-00001F5A0000}"/>
    <cellStyle name="20% - Accent1 3 2 6 5 5 3" xfId="23257" xr:uid="{00000000-0005-0000-0000-0000205A0000}"/>
    <cellStyle name="20% - Accent1 3 2 6 5 6" xfId="23258" xr:uid="{00000000-0005-0000-0000-0000215A0000}"/>
    <cellStyle name="20% - Accent1 3 2 6 5 6 2" xfId="23259" xr:uid="{00000000-0005-0000-0000-0000225A0000}"/>
    <cellStyle name="20% - Accent1 3 2 6 5 6 2 2" xfId="23260" xr:uid="{00000000-0005-0000-0000-0000235A0000}"/>
    <cellStyle name="20% - Accent1 3 2 6 5 6 3" xfId="23261" xr:uid="{00000000-0005-0000-0000-0000245A0000}"/>
    <cellStyle name="20% - Accent1 3 2 6 5 7" xfId="23262" xr:uid="{00000000-0005-0000-0000-0000255A0000}"/>
    <cellStyle name="20% - Accent1 3 2 6 5 7 2" xfId="23263" xr:uid="{00000000-0005-0000-0000-0000265A0000}"/>
    <cellStyle name="20% - Accent1 3 2 6 5 8" xfId="23264" xr:uid="{00000000-0005-0000-0000-0000275A0000}"/>
    <cellStyle name="20% - Accent1 3 2 6 5 8 2" xfId="23265" xr:uid="{00000000-0005-0000-0000-0000285A0000}"/>
    <cellStyle name="20% - Accent1 3 2 6 5 9" xfId="23266" xr:uid="{00000000-0005-0000-0000-0000295A0000}"/>
    <cellStyle name="20% - Accent1 3 2 6 6" xfId="23267" xr:uid="{00000000-0005-0000-0000-00002A5A0000}"/>
    <cellStyle name="20% - Accent1 3 2 6 6 2" xfId="23268" xr:uid="{00000000-0005-0000-0000-00002B5A0000}"/>
    <cellStyle name="20% - Accent1 3 2 6 6 2 2" xfId="23269" xr:uid="{00000000-0005-0000-0000-00002C5A0000}"/>
    <cellStyle name="20% - Accent1 3 2 6 6 2 2 2" xfId="23270" xr:uid="{00000000-0005-0000-0000-00002D5A0000}"/>
    <cellStyle name="20% - Accent1 3 2 6 6 2 2 2 2" xfId="23271" xr:uid="{00000000-0005-0000-0000-00002E5A0000}"/>
    <cellStyle name="20% - Accent1 3 2 6 6 2 2 3" xfId="23272" xr:uid="{00000000-0005-0000-0000-00002F5A0000}"/>
    <cellStyle name="20% - Accent1 3 2 6 6 2 3" xfId="23273" xr:uid="{00000000-0005-0000-0000-0000305A0000}"/>
    <cellStyle name="20% - Accent1 3 2 6 6 2 3 2" xfId="23274" xr:uid="{00000000-0005-0000-0000-0000315A0000}"/>
    <cellStyle name="20% - Accent1 3 2 6 6 2 4" xfId="23275" xr:uid="{00000000-0005-0000-0000-0000325A0000}"/>
    <cellStyle name="20% - Accent1 3 2 6 6 3" xfId="23276" xr:uid="{00000000-0005-0000-0000-0000335A0000}"/>
    <cellStyle name="20% - Accent1 3 2 6 6 3 2" xfId="23277" xr:uid="{00000000-0005-0000-0000-0000345A0000}"/>
    <cellStyle name="20% - Accent1 3 2 6 6 3 2 2" xfId="23278" xr:uid="{00000000-0005-0000-0000-0000355A0000}"/>
    <cellStyle name="20% - Accent1 3 2 6 6 3 2 2 2" xfId="23279" xr:uid="{00000000-0005-0000-0000-0000365A0000}"/>
    <cellStyle name="20% - Accent1 3 2 6 6 3 2 3" xfId="23280" xr:uid="{00000000-0005-0000-0000-0000375A0000}"/>
    <cellStyle name="20% - Accent1 3 2 6 6 3 3" xfId="23281" xr:uid="{00000000-0005-0000-0000-0000385A0000}"/>
    <cellStyle name="20% - Accent1 3 2 6 6 3 3 2" xfId="23282" xr:uid="{00000000-0005-0000-0000-0000395A0000}"/>
    <cellStyle name="20% - Accent1 3 2 6 6 3 4" xfId="23283" xr:uid="{00000000-0005-0000-0000-00003A5A0000}"/>
    <cellStyle name="20% - Accent1 3 2 6 6 4" xfId="23284" xr:uid="{00000000-0005-0000-0000-00003B5A0000}"/>
    <cellStyle name="20% - Accent1 3 2 6 6 4 2" xfId="23285" xr:uid="{00000000-0005-0000-0000-00003C5A0000}"/>
    <cellStyle name="20% - Accent1 3 2 6 6 4 2 2" xfId="23286" xr:uid="{00000000-0005-0000-0000-00003D5A0000}"/>
    <cellStyle name="20% - Accent1 3 2 6 6 4 2 2 2" xfId="23287" xr:uid="{00000000-0005-0000-0000-00003E5A0000}"/>
    <cellStyle name="20% - Accent1 3 2 6 6 4 2 3" xfId="23288" xr:uid="{00000000-0005-0000-0000-00003F5A0000}"/>
    <cellStyle name="20% - Accent1 3 2 6 6 4 3" xfId="23289" xr:uid="{00000000-0005-0000-0000-0000405A0000}"/>
    <cellStyle name="20% - Accent1 3 2 6 6 4 3 2" xfId="23290" xr:uid="{00000000-0005-0000-0000-0000415A0000}"/>
    <cellStyle name="20% - Accent1 3 2 6 6 4 4" xfId="23291" xr:uid="{00000000-0005-0000-0000-0000425A0000}"/>
    <cellStyle name="20% - Accent1 3 2 6 6 5" xfId="23292" xr:uid="{00000000-0005-0000-0000-0000435A0000}"/>
    <cellStyle name="20% - Accent1 3 2 6 6 5 2" xfId="23293" xr:uid="{00000000-0005-0000-0000-0000445A0000}"/>
    <cellStyle name="20% - Accent1 3 2 6 6 5 2 2" xfId="23294" xr:uid="{00000000-0005-0000-0000-0000455A0000}"/>
    <cellStyle name="20% - Accent1 3 2 6 6 5 3" xfId="23295" xr:uid="{00000000-0005-0000-0000-0000465A0000}"/>
    <cellStyle name="20% - Accent1 3 2 6 6 6" xfId="23296" xr:uid="{00000000-0005-0000-0000-0000475A0000}"/>
    <cellStyle name="20% - Accent1 3 2 6 6 6 2" xfId="23297" xr:uid="{00000000-0005-0000-0000-0000485A0000}"/>
    <cellStyle name="20% - Accent1 3 2 6 6 6 2 2" xfId="23298" xr:uid="{00000000-0005-0000-0000-0000495A0000}"/>
    <cellStyle name="20% - Accent1 3 2 6 6 6 3" xfId="23299" xr:uid="{00000000-0005-0000-0000-00004A5A0000}"/>
    <cellStyle name="20% - Accent1 3 2 6 6 7" xfId="23300" xr:uid="{00000000-0005-0000-0000-00004B5A0000}"/>
    <cellStyle name="20% - Accent1 3 2 6 6 7 2" xfId="23301" xr:uid="{00000000-0005-0000-0000-00004C5A0000}"/>
    <cellStyle name="20% - Accent1 3 2 6 6 8" xfId="23302" xr:uid="{00000000-0005-0000-0000-00004D5A0000}"/>
    <cellStyle name="20% - Accent1 3 2 6 6 8 2" xfId="23303" xr:uid="{00000000-0005-0000-0000-00004E5A0000}"/>
    <cellStyle name="20% - Accent1 3 2 6 6 9" xfId="23304" xr:uid="{00000000-0005-0000-0000-00004F5A0000}"/>
    <cellStyle name="20% - Accent1 3 2 6 7" xfId="23305" xr:uid="{00000000-0005-0000-0000-0000505A0000}"/>
    <cellStyle name="20% - Accent1 3 2 6 7 2" xfId="23306" xr:uid="{00000000-0005-0000-0000-0000515A0000}"/>
    <cellStyle name="20% - Accent1 3 2 6 7 2 2" xfId="23307" xr:uid="{00000000-0005-0000-0000-0000525A0000}"/>
    <cellStyle name="20% - Accent1 3 2 6 7 2 2 2" xfId="23308" xr:uid="{00000000-0005-0000-0000-0000535A0000}"/>
    <cellStyle name="20% - Accent1 3 2 6 7 2 3" xfId="23309" xr:uid="{00000000-0005-0000-0000-0000545A0000}"/>
    <cellStyle name="20% - Accent1 3 2 6 7 3" xfId="23310" xr:uid="{00000000-0005-0000-0000-0000555A0000}"/>
    <cellStyle name="20% - Accent1 3 2 6 7 3 2" xfId="23311" xr:uid="{00000000-0005-0000-0000-0000565A0000}"/>
    <cellStyle name="20% - Accent1 3 2 6 7 4" xfId="23312" xr:uid="{00000000-0005-0000-0000-0000575A0000}"/>
    <cellStyle name="20% - Accent1 3 2 6 8" xfId="23313" xr:uid="{00000000-0005-0000-0000-0000585A0000}"/>
    <cellStyle name="20% - Accent1 3 2 6 8 2" xfId="23314" xr:uid="{00000000-0005-0000-0000-0000595A0000}"/>
    <cellStyle name="20% - Accent1 3 2 6 8 2 2" xfId="23315" xr:uid="{00000000-0005-0000-0000-00005A5A0000}"/>
    <cellStyle name="20% - Accent1 3 2 6 8 2 2 2" xfId="23316" xr:uid="{00000000-0005-0000-0000-00005B5A0000}"/>
    <cellStyle name="20% - Accent1 3 2 6 8 2 3" xfId="23317" xr:uid="{00000000-0005-0000-0000-00005C5A0000}"/>
    <cellStyle name="20% - Accent1 3 2 6 8 3" xfId="23318" xr:uid="{00000000-0005-0000-0000-00005D5A0000}"/>
    <cellStyle name="20% - Accent1 3 2 6 8 3 2" xfId="23319" xr:uid="{00000000-0005-0000-0000-00005E5A0000}"/>
    <cellStyle name="20% - Accent1 3 2 6 8 4" xfId="23320" xr:uid="{00000000-0005-0000-0000-00005F5A0000}"/>
    <cellStyle name="20% - Accent1 3 2 6 9" xfId="23321" xr:uid="{00000000-0005-0000-0000-0000605A0000}"/>
    <cellStyle name="20% - Accent1 3 2 6 9 2" xfId="23322" xr:uid="{00000000-0005-0000-0000-0000615A0000}"/>
    <cellStyle name="20% - Accent1 3 2 6 9 2 2" xfId="23323" xr:uid="{00000000-0005-0000-0000-0000625A0000}"/>
    <cellStyle name="20% - Accent1 3 2 6 9 2 2 2" xfId="23324" xr:uid="{00000000-0005-0000-0000-0000635A0000}"/>
    <cellStyle name="20% - Accent1 3 2 6 9 2 3" xfId="23325" xr:uid="{00000000-0005-0000-0000-0000645A0000}"/>
    <cellStyle name="20% - Accent1 3 2 6 9 3" xfId="23326" xr:uid="{00000000-0005-0000-0000-0000655A0000}"/>
    <cellStyle name="20% - Accent1 3 2 6 9 3 2" xfId="23327" xr:uid="{00000000-0005-0000-0000-0000665A0000}"/>
    <cellStyle name="20% - Accent1 3 2 6 9 4" xfId="23328" xr:uid="{00000000-0005-0000-0000-0000675A0000}"/>
    <cellStyle name="20% - Accent1 3 2 7" xfId="23329" xr:uid="{00000000-0005-0000-0000-0000685A0000}"/>
    <cellStyle name="20% - Accent1 3 2 7 10" xfId="23330" xr:uid="{00000000-0005-0000-0000-0000695A0000}"/>
    <cellStyle name="20% - Accent1 3 2 7 10 2" xfId="23331" xr:uid="{00000000-0005-0000-0000-00006A5A0000}"/>
    <cellStyle name="20% - Accent1 3 2 7 11" xfId="23332" xr:uid="{00000000-0005-0000-0000-00006B5A0000}"/>
    <cellStyle name="20% - Accent1 3 2 7 11 2" xfId="23333" xr:uid="{00000000-0005-0000-0000-00006C5A0000}"/>
    <cellStyle name="20% - Accent1 3 2 7 12" xfId="23334" xr:uid="{00000000-0005-0000-0000-00006D5A0000}"/>
    <cellStyle name="20% - Accent1 3 2 7 2" xfId="23335" xr:uid="{00000000-0005-0000-0000-00006E5A0000}"/>
    <cellStyle name="20% - Accent1 3 2 7 2 10" xfId="23336" xr:uid="{00000000-0005-0000-0000-00006F5A0000}"/>
    <cellStyle name="20% - Accent1 3 2 7 2 10 2" xfId="23337" xr:uid="{00000000-0005-0000-0000-0000705A0000}"/>
    <cellStyle name="20% - Accent1 3 2 7 2 11" xfId="23338" xr:uid="{00000000-0005-0000-0000-0000715A0000}"/>
    <cellStyle name="20% - Accent1 3 2 7 2 2" xfId="23339" xr:uid="{00000000-0005-0000-0000-0000725A0000}"/>
    <cellStyle name="20% - Accent1 3 2 7 2 2 2" xfId="23340" xr:uid="{00000000-0005-0000-0000-0000735A0000}"/>
    <cellStyle name="20% - Accent1 3 2 7 2 2 2 2" xfId="23341" xr:uid="{00000000-0005-0000-0000-0000745A0000}"/>
    <cellStyle name="20% - Accent1 3 2 7 2 2 2 2 2" xfId="23342" xr:uid="{00000000-0005-0000-0000-0000755A0000}"/>
    <cellStyle name="20% - Accent1 3 2 7 2 2 2 2 2 2" xfId="23343" xr:uid="{00000000-0005-0000-0000-0000765A0000}"/>
    <cellStyle name="20% - Accent1 3 2 7 2 2 2 2 3" xfId="23344" xr:uid="{00000000-0005-0000-0000-0000775A0000}"/>
    <cellStyle name="20% - Accent1 3 2 7 2 2 2 3" xfId="23345" xr:uid="{00000000-0005-0000-0000-0000785A0000}"/>
    <cellStyle name="20% - Accent1 3 2 7 2 2 2 3 2" xfId="23346" xr:uid="{00000000-0005-0000-0000-0000795A0000}"/>
    <cellStyle name="20% - Accent1 3 2 7 2 2 2 4" xfId="23347" xr:uid="{00000000-0005-0000-0000-00007A5A0000}"/>
    <cellStyle name="20% - Accent1 3 2 7 2 2 3" xfId="23348" xr:uid="{00000000-0005-0000-0000-00007B5A0000}"/>
    <cellStyle name="20% - Accent1 3 2 7 2 2 3 2" xfId="23349" xr:uid="{00000000-0005-0000-0000-00007C5A0000}"/>
    <cellStyle name="20% - Accent1 3 2 7 2 2 3 2 2" xfId="23350" xr:uid="{00000000-0005-0000-0000-00007D5A0000}"/>
    <cellStyle name="20% - Accent1 3 2 7 2 2 3 2 2 2" xfId="23351" xr:uid="{00000000-0005-0000-0000-00007E5A0000}"/>
    <cellStyle name="20% - Accent1 3 2 7 2 2 3 2 3" xfId="23352" xr:uid="{00000000-0005-0000-0000-00007F5A0000}"/>
    <cellStyle name="20% - Accent1 3 2 7 2 2 3 3" xfId="23353" xr:uid="{00000000-0005-0000-0000-0000805A0000}"/>
    <cellStyle name="20% - Accent1 3 2 7 2 2 3 3 2" xfId="23354" xr:uid="{00000000-0005-0000-0000-0000815A0000}"/>
    <cellStyle name="20% - Accent1 3 2 7 2 2 3 4" xfId="23355" xr:uid="{00000000-0005-0000-0000-0000825A0000}"/>
    <cellStyle name="20% - Accent1 3 2 7 2 2 4" xfId="23356" xr:uid="{00000000-0005-0000-0000-0000835A0000}"/>
    <cellStyle name="20% - Accent1 3 2 7 2 2 4 2" xfId="23357" xr:uid="{00000000-0005-0000-0000-0000845A0000}"/>
    <cellStyle name="20% - Accent1 3 2 7 2 2 4 2 2" xfId="23358" xr:uid="{00000000-0005-0000-0000-0000855A0000}"/>
    <cellStyle name="20% - Accent1 3 2 7 2 2 4 2 2 2" xfId="23359" xr:uid="{00000000-0005-0000-0000-0000865A0000}"/>
    <cellStyle name="20% - Accent1 3 2 7 2 2 4 2 3" xfId="23360" xr:uid="{00000000-0005-0000-0000-0000875A0000}"/>
    <cellStyle name="20% - Accent1 3 2 7 2 2 4 3" xfId="23361" xr:uid="{00000000-0005-0000-0000-0000885A0000}"/>
    <cellStyle name="20% - Accent1 3 2 7 2 2 4 3 2" xfId="23362" xr:uid="{00000000-0005-0000-0000-0000895A0000}"/>
    <cellStyle name="20% - Accent1 3 2 7 2 2 4 4" xfId="23363" xr:uid="{00000000-0005-0000-0000-00008A5A0000}"/>
    <cellStyle name="20% - Accent1 3 2 7 2 2 5" xfId="23364" xr:uid="{00000000-0005-0000-0000-00008B5A0000}"/>
    <cellStyle name="20% - Accent1 3 2 7 2 2 5 2" xfId="23365" xr:uid="{00000000-0005-0000-0000-00008C5A0000}"/>
    <cellStyle name="20% - Accent1 3 2 7 2 2 5 2 2" xfId="23366" xr:uid="{00000000-0005-0000-0000-00008D5A0000}"/>
    <cellStyle name="20% - Accent1 3 2 7 2 2 5 3" xfId="23367" xr:uid="{00000000-0005-0000-0000-00008E5A0000}"/>
    <cellStyle name="20% - Accent1 3 2 7 2 2 6" xfId="23368" xr:uid="{00000000-0005-0000-0000-00008F5A0000}"/>
    <cellStyle name="20% - Accent1 3 2 7 2 2 6 2" xfId="23369" xr:uid="{00000000-0005-0000-0000-0000905A0000}"/>
    <cellStyle name="20% - Accent1 3 2 7 2 2 6 2 2" xfId="23370" xr:uid="{00000000-0005-0000-0000-0000915A0000}"/>
    <cellStyle name="20% - Accent1 3 2 7 2 2 6 3" xfId="23371" xr:uid="{00000000-0005-0000-0000-0000925A0000}"/>
    <cellStyle name="20% - Accent1 3 2 7 2 2 7" xfId="23372" xr:uid="{00000000-0005-0000-0000-0000935A0000}"/>
    <cellStyle name="20% - Accent1 3 2 7 2 2 7 2" xfId="23373" xr:uid="{00000000-0005-0000-0000-0000945A0000}"/>
    <cellStyle name="20% - Accent1 3 2 7 2 2 8" xfId="23374" xr:uid="{00000000-0005-0000-0000-0000955A0000}"/>
    <cellStyle name="20% - Accent1 3 2 7 2 2 8 2" xfId="23375" xr:uid="{00000000-0005-0000-0000-0000965A0000}"/>
    <cellStyle name="20% - Accent1 3 2 7 2 2 9" xfId="23376" xr:uid="{00000000-0005-0000-0000-0000975A0000}"/>
    <cellStyle name="20% - Accent1 3 2 7 2 3" xfId="23377" xr:uid="{00000000-0005-0000-0000-0000985A0000}"/>
    <cellStyle name="20% - Accent1 3 2 7 2 3 2" xfId="23378" xr:uid="{00000000-0005-0000-0000-0000995A0000}"/>
    <cellStyle name="20% - Accent1 3 2 7 2 3 2 2" xfId="23379" xr:uid="{00000000-0005-0000-0000-00009A5A0000}"/>
    <cellStyle name="20% - Accent1 3 2 7 2 3 2 2 2" xfId="23380" xr:uid="{00000000-0005-0000-0000-00009B5A0000}"/>
    <cellStyle name="20% - Accent1 3 2 7 2 3 2 2 2 2" xfId="23381" xr:uid="{00000000-0005-0000-0000-00009C5A0000}"/>
    <cellStyle name="20% - Accent1 3 2 7 2 3 2 2 3" xfId="23382" xr:uid="{00000000-0005-0000-0000-00009D5A0000}"/>
    <cellStyle name="20% - Accent1 3 2 7 2 3 2 3" xfId="23383" xr:uid="{00000000-0005-0000-0000-00009E5A0000}"/>
    <cellStyle name="20% - Accent1 3 2 7 2 3 2 3 2" xfId="23384" xr:uid="{00000000-0005-0000-0000-00009F5A0000}"/>
    <cellStyle name="20% - Accent1 3 2 7 2 3 2 4" xfId="23385" xr:uid="{00000000-0005-0000-0000-0000A05A0000}"/>
    <cellStyle name="20% - Accent1 3 2 7 2 3 3" xfId="23386" xr:uid="{00000000-0005-0000-0000-0000A15A0000}"/>
    <cellStyle name="20% - Accent1 3 2 7 2 3 3 2" xfId="23387" xr:uid="{00000000-0005-0000-0000-0000A25A0000}"/>
    <cellStyle name="20% - Accent1 3 2 7 2 3 3 2 2" xfId="23388" xr:uid="{00000000-0005-0000-0000-0000A35A0000}"/>
    <cellStyle name="20% - Accent1 3 2 7 2 3 3 2 2 2" xfId="23389" xr:uid="{00000000-0005-0000-0000-0000A45A0000}"/>
    <cellStyle name="20% - Accent1 3 2 7 2 3 3 2 3" xfId="23390" xr:uid="{00000000-0005-0000-0000-0000A55A0000}"/>
    <cellStyle name="20% - Accent1 3 2 7 2 3 3 3" xfId="23391" xr:uid="{00000000-0005-0000-0000-0000A65A0000}"/>
    <cellStyle name="20% - Accent1 3 2 7 2 3 3 3 2" xfId="23392" xr:uid="{00000000-0005-0000-0000-0000A75A0000}"/>
    <cellStyle name="20% - Accent1 3 2 7 2 3 3 4" xfId="23393" xr:uid="{00000000-0005-0000-0000-0000A85A0000}"/>
    <cellStyle name="20% - Accent1 3 2 7 2 3 4" xfId="23394" xr:uid="{00000000-0005-0000-0000-0000A95A0000}"/>
    <cellStyle name="20% - Accent1 3 2 7 2 3 4 2" xfId="23395" xr:uid="{00000000-0005-0000-0000-0000AA5A0000}"/>
    <cellStyle name="20% - Accent1 3 2 7 2 3 4 2 2" xfId="23396" xr:uid="{00000000-0005-0000-0000-0000AB5A0000}"/>
    <cellStyle name="20% - Accent1 3 2 7 2 3 4 2 2 2" xfId="23397" xr:uid="{00000000-0005-0000-0000-0000AC5A0000}"/>
    <cellStyle name="20% - Accent1 3 2 7 2 3 4 2 3" xfId="23398" xr:uid="{00000000-0005-0000-0000-0000AD5A0000}"/>
    <cellStyle name="20% - Accent1 3 2 7 2 3 4 3" xfId="23399" xr:uid="{00000000-0005-0000-0000-0000AE5A0000}"/>
    <cellStyle name="20% - Accent1 3 2 7 2 3 4 3 2" xfId="23400" xr:uid="{00000000-0005-0000-0000-0000AF5A0000}"/>
    <cellStyle name="20% - Accent1 3 2 7 2 3 4 4" xfId="23401" xr:uid="{00000000-0005-0000-0000-0000B05A0000}"/>
    <cellStyle name="20% - Accent1 3 2 7 2 3 5" xfId="23402" xr:uid="{00000000-0005-0000-0000-0000B15A0000}"/>
    <cellStyle name="20% - Accent1 3 2 7 2 3 5 2" xfId="23403" xr:uid="{00000000-0005-0000-0000-0000B25A0000}"/>
    <cellStyle name="20% - Accent1 3 2 7 2 3 5 2 2" xfId="23404" xr:uid="{00000000-0005-0000-0000-0000B35A0000}"/>
    <cellStyle name="20% - Accent1 3 2 7 2 3 5 3" xfId="23405" xr:uid="{00000000-0005-0000-0000-0000B45A0000}"/>
    <cellStyle name="20% - Accent1 3 2 7 2 3 6" xfId="23406" xr:uid="{00000000-0005-0000-0000-0000B55A0000}"/>
    <cellStyle name="20% - Accent1 3 2 7 2 3 6 2" xfId="23407" xr:uid="{00000000-0005-0000-0000-0000B65A0000}"/>
    <cellStyle name="20% - Accent1 3 2 7 2 3 6 2 2" xfId="23408" xr:uid="{00000000-0005-0000-0000-0000B75A0000}"/>
    <cellStyle name="20% - Accent1 3 2 7 2 3 6 3" xfId="23409" xr:uid="{00000000-0005-0000-0000-0000B85A0000}"/>
    <cellStyle name="20% - Accent1 3 2 7 2 3 7" xfId="23410" xr:uid="{00000000-0005-0000-0000-0000B95A0000}"/>
    <cellStyle name="20% - Accent1 3 2 7 2 3 7 2" xfId="23411" xr:uid="{00000000-0005-0000-0000-0000BA5A0000}"/>
    <cellStyle name="20% - Accent1 3 2 7 2 3 8" xfId="23412" xr:uid="{00000000-0005-0000-0000-0000BB5A0000}"/>
    <cellStyle name="20% - Accent1 3 2 7 2 3 8 2" xfId="23413" xr:uid="{00000000-0005-0000-0000-0000BC5A0000}"/>
    <cellStyle name="20% - Accent1 3 2 7 2 3 9" xfId="23414" xr:uid="{00000000-0005-0000-0000-0000BD5A0000}"/>
    <cellStyle name="20% - Accent1 3 2 7 2 4" xfId="23415" xr:uid="{00000000-0005-0000-0000-0000BE5A0000}"/>
    <cellStyle name="20% - Accent1 3 2 7 2 4 2" xfId="23416" xr:uid="{00000000-0005-0000-0000-0000BF5A0000}"/>
    <cellStyle name="20% - Accent1 3 2 7 2 4 2 2" xfId="23417" xr:uid="{00000000-0005-0000-0000-0000C05A0000}"/>
    <cellStyle name="20% - Accent1 3 2 7 2 4 2 2 2" xfId="23418" xr:uid="{00000000-0005-0000-0000-0000C15A0000}"/>
    <cellStyle name="20% - Accent1 3 2 7 2 4 2 3" xfId="23419" xr:uid="{00000000-0005-0000-0000-0000C25A0000}"/>
    <cellStyle name="20% - Accent1 3 2 7 2 4 3" xfId="23420" xr:uid="{00000000-0005-0000-0000-0000C35A0000}"/>
    <cellStyle name="20% - Accent1 3 2 7 2 4 3 2" xfId="23421" xr:uid="{00000000-0005-0000-0000-0000C45A0000}"/>
    <cellStyle name="20% - Accent1 3 2 7 2 4 4" xfId="23422" xr:uid="{00000000-0005-0000-0000-0000C55A0000}"/>
    <cellStyle name="20% - Accent1 3 2 7 2 5" xfId="23423" xr:uid="{00000000-0005-0000-0000-0000C65A0000}"/>
    <cellStyle name="20% - Accent1 3 2 7 2 5 2" xfId="23424" xr:uid="{00000000-0005-0000-0000-0000C75A0000}"/>
    <cellStyle name="20% - Accent1 3 2 7 2 5 2 2" xfId="23425" xr:uid="{00000000-0005-0000-0000-0000C85A0000}"/>
    <cellStyle name="20% - Accent1 3 2 7 2 5 2 2 2" xfId="23426" xr:uid="{00000000-0005-0000-0000-0000C95A0000}"/>
    <cellStyle name="20% - Accent1 3 2 7 2 5 2 3" xfId="23427" xr:uid="{00000000-0005-0000-0000-0000CA5A0000}"/>
    <cellStyle name="20% - Accent1 3 2 7 2 5 3" xfId="23428" xr:uid="{00000000-0005-0000-0000-0000CB5A0000}"/>
    <cellStyle name="20% - Accent1 3 2 7 2 5 3 2" xfId="23429" xr:uid="{00000000-0005-0000-0000-0000CC5A0000}"/>
    <cellStyle name="20% - Accent1 3 2 7 2 5 4" xfId="23430" xr:uid="{00000000-0005-0000-0000-0000CD5A0000}"/>
    <cellStyle name="20% - Accent1 3 2 7 2 6" xfId="23431" xr:uid="{00000000-0005-0000-0000-0000CE5A0000}"/>
    <cellStyle name="20% - Accent1 3 2 7 2 6 2" xfId="23432" xr:uid="{00000000-0005-0000-0000-0000CF5A0000}"/>
    <cellStyle name="20% - Accent1 3 2 7 2 6 2 2" xfId="23433" xr:uid="{00000000-0005-0000-0000-0000D05A0000}"/>
    <cellStyle name="20% - Accent1 3 2 7 2 6 2 2 2" xfId="23434" xr:uid="{00000000-0005-0000-0000-0000D15A0000}"/>
    <cellStyle name="20% - Accent1 3 2 7 2 6 2 3" xfId="23435" xr:uid="{00000000-0005-0000-0000-0000D25A0000}"/>
    <cellStyle name="20% - Accent1 3 2 7 2 6 3" xfId="23436" xr:uid="{00000000-0005-0000-0000-0000D35A0000}"/>
    <cellStyle name="20% - Accent1 3 2 7 2 6 3 2" xfId="23437" xr:uid="{00000000-0005-0000-0000-0000D45A0000}"/>
    <cellStyle name="20% - Accent1 3 2 7 2 6 4" xfId="23438" xr:uid="{00000000-0005-0000-0000-0000D55A0000}"/>
    <cellStyle name="20% - Accent1 3 2 7 2 7" xfId="23439" xr:uid="{00000000-0005-0000-0000-0000D65A0000}"/>
    <cellStyle name="20% - Accent1 3 2 7 2 7 2" xfId="23440" xr:uid="{00000000-0005-0000-0000-0000D75A0000}"/>
    <cellStyle name="20% - Accent1 3 2 7 2 7 2 2" xfId="23441" xr:uid="{00000000-0005-0000-0000-0000D85A0000}"/>
    <cellStyle name="20% - Accent1 3 2 7 2 7 3" xfId="23442" xr:uid="{00000000-0005-0000-0000-0000D95A0000}"/>
    <cellStyle name="20% - Accent1 3 2 7 2 8" xfId="23443" xr:uid="{00000000-0005-0000-0000-0000DA5A0000}"/>
    <cellStyle name="20% - Accent1 3 2 7 2 8 2" xfId="23444" xr:uid="{00000000-0005-0000-0000-0000DB5A0000}"/>
    <cellStyle name="20% - Accent1 3 2 7 2 8 2 2" xfId="23445" xr:uid="{00000000-0005-0000-0000-0000DC5A0000}"/>
    <cellStyle name="20% - Accent1 3 2 7 2 8 3" xfId="23446" xr:uid="{00000000-0005-0000-0000-0000DD5A0000}"/>
    <cellStyle name="20% - Accent1 3 2 7 2 9" xfId="23447" xr:uid="{00000000-0005-0000-0000-0000DE5A0000}"/>
    <cellStyle name="20% - Accent1 3 2 7 2 9 2" xfId="23448" xr:uid="{00000000-0005-0000-0000-0000DF5A0000}"/>
    <cellStyle name="20% - Accent1 3 2 7 3" xfId="23449" xr:uid="{00000000-0005-0000-0000-0000E05A0000}"/>
    <cellStyle name="20% - Accent1 3 2 7 3 2" xfId="23450" xr:uid="{00000000-0005-0000-0000-0000E15A0000}"/>
    <cellStyle name="20% - Accent1 3 2 7 3 2 2" xfId="23451" xr:uid="{00000000-0005-0000-0000-0000E25A0000}"/>
    <cellStyle name="20% - Accent1 3 2 7 3 2 2 2" xfId="23452" xr:uid="{00000000-0005-0000-0000-0000E35A0000}"/>
    <cellStyle name="20% - Accent1 3 2 7 3 2 2 2 2" xfId="23453" xr:uid="{00000000-0005-0000-0000-0000E45A0000}"/>
    <cellStyle name="20% - Accent1 3 2 7 3 2 2 3" xfId="23454" xr:uid="{00000000-0005-0000-0000-0000E55A0000}"/>
    <cellStyle name="20% - Accent1 3 2 7 3 2 3" xfId="23455" xr:uid="{00000000-0005-0000-0000-0000E65A0000}"/>
    <cellStyle name="20% - Accent1 3 2 7 3 2 3 2" xfId="23456" xr:uid="{00000000-0005-0000-0000-0000E75A0000}"/>
    <cellStyle name="20% - Accent1 3 2 7 3 2 4" xfId="23457" xr:uid="{00000000-0005-0000-0000-0000E85A0000}"/>
    <cellStyle name="20% - Accent1 3 2 7 3 3" xfId="23458" xr:uid="{00000000-0005-0000-0000-0000E95A0000}"/>
    <cellStyle name="20% - Accent1 3 2 7 3 3 2" xfId="23459" xr:uid="{00000000-0005-0000-0000-0000EA5A0000}"/>
    <cellStyle name="20% - Accent1 3 2 7 3 3 2 2" xfId="23460" xr:uid="{00000000-0005-0000-0000-0000EB5A0000}"/>
    <cellStyle name="20% - Accent1 3 2 7 3 3 2 2 2" xfId="23461" xr:uid="{00000000-0005-0000-0000-0000EC5A0000}"/>
    <cellStyle name="20% - Accent1 3 2 7 3 3 2 3" xfId="23462" xr:uid="{00000000-0005-0000-0000-0000ED5A0000}"/>
    <cellStyle name="20% - Accent1 3 2 7 3 3 3" xfId="23463" xr:uid="{00000000-0005-0000-0000-0000EE5A0000}"/>
    <cellStyle name="20% - Accent1 3 2 7 3 3 3 2" xfId="23464" xr:uid="{00000000-0005-0000-0000-0000EF5A0000}"/>
    <cellStyle name="20% - Accent1 3 2 7 3 3 4" xfId="23465" xr:uid="{00000000-0005-0000-0000-0000F05A0000}"/>
    <cellStyle name="20% - Accent1 3 2 7 3 4" xfId="23466" xr:uid="{00000000-0005-0000-0000-0000F15A0000}"/>
    <cellStyle name="20% - Accent1 3 2 7 3 4 2" xfId="23467" xr:uid="{00000000-0005-0000-0000-0000F25A0000}"/>
    <cellStyle name="20% - Accent1 3 2 7 3 4 2 2" xfId="23468" xr:uid="{00000000-0005-0000-0000-0000F35A0000}"/>
    <cellStyle name="20% - Accent1 3 2 7 3 4 2 2 2" xfId="23469" xr:uid="{00000000-0005-0000-0000-0000F45A0000}"/>
    <cellStyle name="20% - Accent1 3 2 7 3 4 2 3" xfId="23470" xr:uid="{00000000-0005-0000-0000-0000F55A0000}"/>
    <cellStyle name="20% - Accent1 3 2 7 3 4 3" xfId="23471" xr:uid="{00000000-0005-0000-0000-0000F65A0000}"/>
    <cellStyle name="20% - Accent1 3 2 7 3 4 3 2" xfId="23472" xr:uid="{00000000-0005-0000-0000-0000F75A0000}"/>
    <cellStyle name="20% - Accent1 3 2 7 3 4 4" xfId="23473" xr:uid="{00000000-0005-0000-0000-0000F85A0000}"/>
    <cellStyle name="20% - Accent1 3 2 7 3 5" xfId="23474" xr:uid="{00000000-0005-0000-0000-0000F95A0000}"/>
    <cellStyle name="20% - Accent1 3 2 7 3 5 2" xfId="23475" xr:uid="{00000000-0005-0000-0000-0000FA5A0000}"/>
    <cellStyle name="20% - Accent1 3 2 7 3 5 2 2" xfId="23476" xr:uid="{00000000-0005-0000-0000-0000FB5A0000}"/>
    <cellStyle name="20% - Accent1 3 2 7 3 5 3" xfId="23477" xr:uid="{00000000-0005-0000-0000-0000FC5A0000}"/>
    <cellStyle name="20% - Accent1 3 2 7 3 6" xfId="23478" xr:uid="{00000000-0005-0000-0000-0000FD5A0000}"/>
    <cellStyle name="20% - Accent1 3 2 7 3 6 2" xfId="23479" xr:uid="{00000000-0005-0000-0000-0000FE5A0000}"/>
    <cellStyle name="20% - Accent1 3 2 7 3 6 2 2" xfId="23480" xr:uid="{00000000-0005-0000-0000-0000FF5A0000}"/>
    <cellStyle name="20% - Accent1 3 2 7 3 6 3" xfId="23481" xr:uid="{00000000-0005-0000-0000-0000005B0000}"/>
    <cellStyle name="20% - Accent1 3 2 7 3 7" xfId="23482" xr:uid="{00000000-0005-0000-0000-0000015B0000}"/>
    <cellStyle name="20% - Accent1 3 2 7 3 7 2" xfId="23483" xr:uid="{00000000-0005-0000-0000-0000025B0000}"/>
    <cellStyle name="20% - Accent1 3 2 7 3 8" xfId="23484" xr:uid="{00000000-0005-0000-0000-0000035B0000}"/>
    <cellStyle name="20% - Accent1 3 2 7 3 8 2" xfId="23485" xr:uid="{00000000-0005-0000-0000-0000045B0000}"/>
    <cellStyle name="20% - Accent1 3 2 7 3 9" xfId="23486" xr:uid="{00000000-0005-0000-0000-0000055B0000}"/>
    <cellStyle name="20% - Accent1 3 2 7 4" xfId="23487" xr:uid="{00000000-0005-0000-0000-0000065B0000}"/>
    <cellStyle name="20% - Accent1 3 2 7 4 2" xfId="23488" xr:uid="{00000000-0005-0000-0000-0000075B0000}"/>
    <cellStyle name="20% - Accent1 3 2 7 4 2 2" xfId="23489" xr:uid="{00000000-0005-0000-0000-0000085B0000}"/>
    <cellStyle name="20% - Accent1 3 2 7 4 2 2 2" xfId="23490" xr:uid="{00000000-0005-0000-0000-0000095B0000}"/>
    <cellStyle name="20% - Accent1 3 2 7 4 2 2 2 2" xfId="23491" xr:uid="{00000000-0005-0000-0000-00000A5B0000}"/>
    <cellStyle name="20% - Accent1 3 2 7 4 2 2 3" xfId="23492" xr:uid="{00000000-0005-0000-0000-00000B5B0000}"/>
    <cellStyle name="20% - Accent1 3 2 7 4 2 3" xfId="23493" xr:uid="{00000000-0005-0000-0000-00000C5B0000}"/>
    <cellStyle name="20% - Accent1 3 2 7 4 2 3 2" xfId="23494" xr:uid="{00000000-0005-0000-0000-00000D5B0000}"/>
    <cellStyle name="20% - Accent1 3 2 7 4 2 4" xfId="23495" xr:uid="{00000000-0005-0000-0000-00000E5B0000}"/>
    <cellStyle name="20% - Accent1 3 2 7 4 3" xfId="23496" xr:uid="{00000000-0005-0000-0000-00000F5B0000}"/>
    <cellStyle name="20% - Accent1 3 2 7 4 3 2" xfId="23497" xr:uid="{00000000-0005-0000-0000-0000105B0000}"/>
    <cellStyle name="20% - Accent1 3 2 7 4 3 2 2" xfId="23498" xr:uid="{00000000-0005-0000-0000-0000115B0000}"/>
    <cellStyle name="20% - Accent1 3 2 7 4 3 2 2 2" xfId="23499" xr:uid="{00000000-0005-0000-0000-0000125B0000}"/>
    <cellStyle name="20% - Accent1 3 2 7 4 3 2 3" xfId="23500" xr:uid="{00000000-0005-0000-0000-0000135B0000}"/>
    <cellStyle name="20% - Accent1 3 2 7 4 3 3" xfId="23501" xr:uid="{00000000-0005-0000-0000-0000145B0000}"/>
    <cellStyle name="20% - Accent1 3 2 7 4 3 3 2" xfId="23502" xr:uid="{00000000-0005-0000-0000-0000155B0000}"/>
    <cellStyle name="20% - Accent1 3 2 7 4 3 4" xfId="23503" xr:uid="{00000000-0005-0000-0000-0000165B0000}"/>
    <cellStyle name="20% - Accent1 3 2 7 4 4" xfId="23504" xr:uid="{00000000-0005-0000-0000-0000175B0000}"/>
    <cellStyle name="20% - Accent1 3 2 7 4 4 2" xfId="23505" xr:uid="{00000000-0005-0000-0000-0000185B0000}"/>
    <cellStyle name="20% - Accent1 3 2 7 4 4 2 2" xfId="23506" xr:uid="{00000000-0005-0000-0000-0000195B0000}"/>
    <cellStyle name="20% - Accent1 3 2 7 4 4 2 2 2" xfId="23507" xr:uid="{00000000-0005-0000-0000-00001A5B0000}"/>
    <cellStyle name="20% - Accent1 3 2 7 4 4 2 3" xfId="23508" xr:uid="{00000000-0005-0000-0000-00001B5B0000}"/>
    <cellStyle name="20% - Accent1 3 2 7 4 4 3" xfId="23509" xr:uid="{00000000-0005-0000-0000-00001C5B0000}"/>
    <cellStyle name="20% - Accent1 3 2 7 4 4 3 2" xfId="23510" xr:uid="{00000000-0005-0000-0000-00001D5B0000}"/>
    <cellStyle name="20% - Accent1 3 2 7 4 4 4" xfId="23511" xr:uid="{00000000-0005-0000-0000-00001E5B0000}"/>
    <cellStyle name="20% - Accent1 3 2 7 4 5" xfId="23512" xr:uid="{00000000-0005-0000-0000-00001F5B0000}"/>
    <cellStyle name="20% - Accent1 3 2 7 4 5 2" xfId="23513" xr:uid="{00000000-0005-0000-0000-0000205B0000}"/>
    <cellStyle name="20% - Accent1 3 2 7 4 5 2 2" xfId="23514" xr:uid="{00000000-0005-0000-0000-0000215B0000}"/>
    <cellStyle name="20% - Accent1 3 2 7 4 5 3" xfId="23515" xr:uid="{00000000-0005-0000-0000-0000225B0000}"/>
    <cellStyle name="20% - Accent1 3 2 7 4 6" xfId="23516" xr:uid="{00000000-0005-0000-0000-0000235B0000}"/>
    <cellStyle name="20% - Accent1 3 2 7 4 6 2" xfId="23517" xr:uid="{00000000-0005-0000-0000-0000245B0000}"/>
    <cellStyle name="20% - Accent1 3 2 7 4 6 2 2" xfId="23518" xr:uid="{00000000-0005-0000-0000-0000255B0000}"/>
    <cellStyle name="20% - Accent1 3 2 7 4 6 3" xfId="23519" xr:uid="{00000000-0005-0000-0000-0000265B0000}"/>
    <cellStyle name="20% - Accent1 3 2 7 4 7" xfId="23520" xr:uid="{00000000-0005-0000-0000-0000275B0000}"/>
    <cellStyle name="20% - Accent1 3 2 7 4 7 2" xfId="23521" xr:uid="{00000000-0005-0000-0000-0000285B0000}"/>
    <cellStyle name="20% - Accent1 3 2 7 4 8" xfId="23522" xr:uid="{00000000-0005-0000-0000-0000295B0000}"/>
    <cellStyle name="20% - Accent1 3 2 7 4 8 2" xfId="23523" xr:uid="{00000000-0005-0000-0000-00002A5B0000}"/>
    <cellStyle name="20% - Accent1 3 2 7 4 9" xfId="23524" xr:uid="{00000000-0005-0000-0000-00002B5B0000}"/>
    <cellStyle name="20% - Accent1 3 2 7 5" xfId="23525" xr:uid="{00000000-0005-0000-0000-00002C5B0000}"/>
    <cellStyle name="20% - Accent1 3 2 7 5 2" xfId="23526" xr:uid="{00000000-0005-0000-0000-00002D5B0000}"/>
    <cellStyle name="20% - Accent1 3 2 7 5 2 2" xfId="23527" xr:uid="{00000000-0005-0000-0000-00002E5B0000}"/>
    <cellStyle name="20% - Accent1 3 2 7 5 2 2 2" xfId="23528" xr:uid="{00000000-0005-0000-0000-00002F5B0000}"/>
    <cellStyle name="20% - Accent1 3 2 7 5 2 3" xfId="23529" xr:uid="{00000000-0005-0000-0000-0000305B0000}"/>
    <cellStyle name="20% - Accent1 3 2 7 5 3" xfId="23530" xr:uid="{00000000-0005-0000-0000-0000315B0000}"/>
    <cellStyle name="20% - Accent1 3 2 7 5 3 2" xfId="23531" xr:uid="{00000000-0005-0000-0000-0000325B0000}"/>
    <cellStyle name="20% - Accent1 3 2 7 5 4" xfId="23532" xr:uid="{00000000-0005-0000-0000-0000335B0000}"/>
    <cellStyle name="20% - Accent1 3 2 7 6" xfId="23533" xr:uid="{00000000-0005-0000-0000-0000345B0000}"/>
    <cellStyle name="20% - Accent1 3 2 7 6 2" xfId="23534" xr:uid="{00000000-0005-0000-0000-0000355B0000}"/>
    <cellStyle name="20% - Accent1 3 2 7 6 2 2" xfId="23535" xr:uid="{00000000-0005-0000-0000-0000365B0000}"/>
    <cellStyle name="20% - Accent1 3 2 7 6 2 2 2" xfId="23536" xr:uid="{00000000-0005-0000-0000-0000375B0000}"/>
    <cellStyle name="20% - Accent1 3 2 7 6 2 3" xfId="23537" xr:uid="{00000000-0005-0000-0000-0000385B0000}"/>
    <cellStyle name="20% - Accent1 3 2 7 6 3" xfId="23538" xr:uid="{00000000-0005-0000-0000-0000395B0000}"/>
    <cellStyle name="20% - Accent1 3 2 7 6 3 2" xfId="23539" xr:uid="{00000000-0005-0000-0000-00003A5B0000}"/>
    <cellStyle name="20% - Accent1 3 2 7 6 4" xfId="23540" xr:uid="{00000000-0005-0000-0000-00003B5B0000}"/>
    <cellStyle name="20% - Accent1 3 2 7 7" xfId="23541" xr:uid="{00000000-0005-0000-0000-00003C5B0000}"/>
    <cellStyle name="20% - Accent1 3 2 7 7 2" xfId="23542" xr:uid="{00000000-0005-0000-0000-00003D5B0000}"/>
    <cellStyle name="20% - Accent1 3 2 7 7 2 2" xfId="23543" xr:uid="{00000000-0005-0000-0000-00003E5B0000}"/>
    <cellStyle name="20% - Accent1 3 2 7 7 2 2 2" xfId="23544" xr:uid="{00000000-0005-0000-0000-00003F5B0000}"/>
    <cellStyle name="20% - Accent1 3 2 7 7 2 3" xfId="23545" xr:uid="{00000000-0005-0000-0000-0000405B0000}"/>
    <cellStyle name="20% - Accent1 3 2 7 7 3" xfId="23546" xr:uid="{00000000-0005-0000-0000-0000415B0000}"/>
    <cellStyle name="20% - Accent1 3 2 7 7 3 2" xfId="23547" xr:uid="{00000000-0005-0000-0000-0000425B0000}"/>
    <cellStyle name="20% - Accent1 3 2 7 7 4" xfId="23548" xr:uid="{00000000-0005-0000-0000-0000435B0000}"/>
    <cellStyle name="20% - Accent1 3 2 7 8" xfId="23549" xr:uid="{00000000-0005-0000-0000-0000445B0000}"/>
    <cellStyle name="20% - Accent1 3 2 7 8 2" xfId="23550" xr:uid="{00000000-0005-0000-0000-0000455B0000}"/>
    <cellStyle name="20% - Accent1 3 2 7 8 2 2" xfId="23551" xr:uid="{00000000-0005-0000-0000-0000465B0000}"/>
    <cellStyle name="20% - Accent1 3 2 7 8 3" xfId="23552" xr:uid="{00000000-0005-0000-0000-0000475B0000}"/>
    <cellStyle name="20% - Accent1 3 2 7 9" xfId="23553" xr:uid="{00000000-0005-0000-0000-0000485B0000}"/>
    <cellStyle name="20% - Accent1 3 2 7 9 2" xfId="23554" xr:uid="{00000000-0005-0000-0000-0000495B0000}"/>
    <cellStyle name="20% - Accent1 3 2 7 9 2 2" xfId="23555" xr:uid="{00000000-0005-0000-0000-00004A5B0000}"/>
    <cellStyle name="20% - Accent1 3 2 7 9 3" xfId="23556" xr:uid="{00000000-0005-0000-0000-00004B5B0000}"/>
    <cellStyle name="20% - Accent1 3 2 8" xfId="23557" xr:uid="{00000000-0005-0000-0000-00004C5B0000}"/>
    <cellStyle name="20% - Accent1 3 2 8 10" xfId="23558" xr:uid="{00000000-0005-0000-0000-00004D5B0000}"/>
    <cellStyle name="20% - Accent1 3 2 8 10 2" xfId="23559" xr:uid="{00000000-0005-0000-0000-00004E5B0000}"/>
    <cellStyle name="20% - Accent1 3 2 8 11" xfId="23560" xr:uid="{00000000-0005-0000-0000-00004F5B0000}"/>
    <cellStyle name="20% - Accent1 3 2 8 2" xfId="23561" xr:uid="{00000000-0005-0000-0000-0000505B0000}"/>
    <cellStyle name="20% - Accent1 3 2 8 2 2" xfId="23562" xr:uid="{00000000-0005-0000-0000-0000515B0000}"/>
    <cellStyle name="20% - Accent1 3 2 8 2 2 2" xfId="23563" xr:uid="{00000000-0005-0000-0000-0000525B0000}"/>
    <cellStyle name="20% - Accent1 3 2 8 2 2 2 2" xfId="23564" xr:uid="{00000000-0005-0000-0000-0000535B0000}"/>
    <cellStyle name="20% - Accent1 3 2 8 2 2 2 2 2" xfId="23565" xr:uid="{00000000-0005-0000-0000-0000545B0000}"/>
    <cellStyle name="20% - Accent1 3 2 8 2 2 2 3" xfId="23566" xr:uid="{00000000-0005-0000-0000-0000555B0000}"/>
    <cellStyle name="20% - Accent1 3 2 8 2 2 3" xfId="23567" xr:uid="{00000000-0005-0000-0000-0000565B0000}"/>
    <cellStyle name="20% - Accent1 3 2 8 2 2 3 2" xfId="23568" xr:uid="{00000000-0005-0000-0000-0000575B0000}"/>
    <cellStyle name="20% - Accent1 3 2 8 2 2 4" xfId="23569" xr:uid="{00000000-0005-0000-0000-0000585B0000}"/>
    <cellStyle name="20% - Accent1 3 2 8 2 3" xfId="23570" xr:uid="{00000000-0005-0000-0000-0000595B0000}"/>
    <cellStyle name="20% - Accent1 3 2 8 2 3 2" xfId="23571" xr:uid="{00000000-0005-0000-0000-00005A5B0000}"/>
    <cellStyle name="20% - Accent1 3 2 8 2 3 2 2" xfId="23572" xr:uid="{00000000-0005-0000-0000-00005B5B0000}"/>
    <cellStyle name="20% - Accent1 3 2 8 2 3 2 2 2" xfId="23573" xr:uid="{00000000-0005-0000-0000-00005C5B0000}"/>
    <cellStyle name="20% - Accent1 3 2 8 2 3 2 3" xfId="23574" xr:uid="{00000000-0005-0000-0000-00005D5B0000}"/>
    <cellStyle name="20% - Accent1 3 2 8 2 3 3" xfId="23575" xr:uid="{00000000-0005-0000-0000-00005E5B0000}"/>
    <cellStyle name="20% - Accent1 3 2 8 2 3 3 2" xfId="23576" xr:uid="{00000000-0005-0000-0000-00005F5B0000}"/>
    <cellStyle name="20% - Accent1 3 2 8 2 3 4" xfId="23577" xr:uid="{00000000-0005-0000-0000-0000605B0000}"/>
    <cellStyle name="20% - Accent1 3 2 8 2 4" xfId="23578" xr:uid="{00000000-0005-0000-0000-0000615B0000}"/>
    <cellStyle name="20% - Accent1 3 2 8 2 4 2" xfId="23579" xr:uid="{00000000-0005-0000-0000-0000625B0000}"/>
    <cellStyle name="20% - Accent1 3 2 8 2 4 2 2" xfId="23580" xr:uid="{00000000-0005-0000-0000-0000635B0000}"/>
    <cellStyle name="20% - Accent1 3 2 8 2 4 2 2 2" xfId="23581" xr:uid="{00000000-0005-0000-0000-0000645B0000}"/>
    <cellStyle name="20% - Accent1 3 2 8 2 4 2 3" xfId="23582" xr:uid="{00000000-0005-0000-0000-0000655B0000}"/>
    <cellStyle name="20% - Accent1 3 2 8 2 4 3" xfId="23583" xr:uid="{00000000-0005-0000-0000-0000665B0000}"/>
    <cellStyle name="20% - Accent1 3 2 8 2 4 3 2" xfId="23584" xr:uid="{00000000-0005-0000-0000-0000675B0000}"/>
    <cellStyle name="20% - Accent1 3 2 8 2 4 4" xfId="23585" xr:uid="{00000000-0005-0000-0000-0000685B0000}"/>
    <cellStyle name="20% - Accent1 3 2 8 2 5" xfId="23586" xr:uid="{00000000-0005-0000-0000-0000695B0000}"/>
    <cellStyle name="20% - Accent1 3 2 8 2 5 2" xfId="23587" xr:uid="{00000000-0005-0000-0000-00006A5B0000}"/>
    <cellStyle name="20% - Accent1 3 2 8 2 5 2 2" xfId="23588" xr:uid="{00000000-0005-0000-0000-00006B5B0000}"/>
    <cellStyle name="20% - Accent1 3 2 8 2 5 3" xfId="23589" xr:uid="{00000000-0005-0000-0000-00006C5B0000}"/>
    <cellStyle name="20% - Accent1 3 2 8 2 6" xfId="23590" xr:uid="{00000000-0005-0000-0000-00006D5B0000}"/>
    <cellStyle name="20% - Accent1 3 2 8 2 6 2" xfId="23591" xr:uid="{00000000-0005-0000-0000-00006E5B0000}"/>
    <cellStyle name="20% - Accent1 3 2 8 2 6 2 2" xfId="23592" xr:uid="{00000000-0005-0000-0000-00006F5B0000}"/>
    <cellStyle name="20% - Accent1 3 2 8 2 6 3" xfId="23593" xr:uid="{00000000-0005-0000-0000-0000705B0000}"/>
    <cellStyle name="20% - Accent1 3 2 8 2 7" xfId="23594" xr:uid="{00000000-0005-0000-0000-0000715B0000}"/>
    <cellStyle name="20% - Accent1 3 2 8 2 7 2" xfId="23595" xr:uid="{00000000-0005-0000-0000-0000725B0000}"/>
    <cellStyle name="20% - Accent1 3 2 8 2 8" xfId="23596" xr:uid="{00000000-0005-0000-0000-0000735B0000}"/>
    <cellStyle name="20% - Accent1 3 2 8 2 8 2" xfId="23597" xr:uid="{00000000-0005-0000-0000-0000745B0000}"/>
    <cellStyle name="20% - Accent1 3 2 8 2 9" xfId="23598" xr:uid="{00000000-0005-0000-0000-0000755B0000}"/>
    <cellStyle name="20% - Accent1 3 2 8 3" xfId="23599" xr:uid="{00000000-0005-0000-0000-0000765B0000}"/>
    <cellStyle name="20% - Accent1 3 2 8 3 2" xfId="23600" xr:uid="{00000000-0005-0000-0000-0000775B0000}"/>
    <cellStyle name="20% - Accent1 3 2 8 3 2 2" xfId="23601" xr:uid="{00000000-0005-0000-0000-0000785B0000}"/>
    <cellStyle name="20% - Accent1 3 2 8 3 2 2 2" xfId="23602" xr:uid="{00000000-0005-0000-0000-0000795B0000}"/>
    <cellStyle name="20% - Accent1 3 2 8 3 2 2 2 2" xfId="23603" xr:uid="{00000000-0005-0000-0000-00007A5B0000}"/>
    <cellStyle name="20% - Accent1 3 2 8 3 2 2 3" xfId="23604" xr:uid="{00000000-0005-0000-0000-00007B5B0000}"/>
    <cellStyle name="20% - Accent1 3 2 8 3 2 3" xfId="23605" xr:uid="{00000000-0005-0000-0000-00007C5B0000}"/>
    <cellStyle name="20% - Accent1 3 2 8 3 2 3 2" xfId="23606" xr:uid="{00000000-0005-0000-0000-00007D5B0000}"/>
    <cellStyle name="20% - Accent1 3 2 8 3 2 4" xfId="23607" xr:uid="{00000000-0005-0000-0000-00007E5B0000}"/>
    <cellStyle name="20% - Accent1 3 2 8 3 3" xfId="23608" xr:uid="{00000000-0005-0000-0000-00007F5B0000}"/>
    <cellStyle name="20% - Accent1 3 2 8 3 3 2" xfId="23609" xr:uid="{00000000-0005-0000-0000-0000805B0000}"/>
    <cellStyle name="20% - Accent1 3 2 8 3 3 2 2" xfId="23610" xr:uid="{00000000-0005-0000-0000-0000815B0000}"/>
    <cellStyle name="20% - Accent1 3 2 8 3 3 2 2 2" xfId="23611" xr:uid="{00000000-0005-0000-0000-0000825B0000}"/>
    <cellStyle name="20% - Accent1 3 2 8 3 3 2 3" xfId="23612" xr:uid="{00000000-0005-0000-0000-0000835B0000}"/>
    <cellStyle name="20% - Accent1 3 2 8 3 3 3" xfId="23613" xr:uid="{00000000-0005-0000-0000-0000845B0000}"/>
    <cellStyle name="20% - Accent1 3 2 8 3 3 3 2" xfId="23614" xr:uid="{00000000-0005-0000-0000-0000855B0000}"/>
    <cellStyle name="20% - Accent1 3 2 8 3 3 4" xfId="23615" xr:uid="{00000000-0005-0000-0000-0000865B0000}"/>
    <cellStyle name="20% - Accent1 3 2 8 3 4" xfId="23616" xr:uid="{00000000-0005-0000-0000-0000875B0000}"/>
    <cellStyle name="20% - Accent1 3 2 8 3 4 2" xfId="23617" xr:uid="{00000000-0005-0000-0000-0000885B0000}"/>
    <cellStyle name="20% - Accent1 3 2 8 3 4 2 2" xfId="23618" xr:uid="{00000000-0005-0000-0000-0000895B0000}"/>
    <cellStyle name="20% - Accent1 3 2 8 3 4 2 2 2" xfId="23619" xr:uid="{00000000-0005-0000-0000-00008A5B0000}"/>
    <cellStyle name="20% - Accent1 3 2 8 3 4 2 3" xfId="23620" xr:uid="{00000000-0005-0000-0000-00008B5B0000}"/>
    <cellStyle name="20% - Accent1 3 2 8 3 4 3" xfId="23621" xr:uid="{00000000-0005-0000-0000-00008C5B0000}"/>
    <cellStyle name="20% - Accent1 3 2 8 3 4 3 2" xfId="23622" xr:uid="{00000000-0005-0000-0000-00008D5B0000}"/>
    <cellStyle name="20% - Accent1 3 2 8 3 4 4" xfId="23623" xr:uid="{00000000-0005-0000-0000-00008E5B0000}"/>
    <cellStyle name="20% - Accent1 3 2 8 3 5" xfId="23624" xr:uid="{00000000-0005-0000-0000-00008F5B0000}"/>
    <cellStyle name="20% - Accent1 3 2 8 3 5 2" xfId="23625" xr:uid="{00000000-0005-0000-0000-0000905B0000}"/>
    <cellStyle name="20% - Accent1 3 2 8 3 5 2 2" xfId="23626" xr:uid="{00000000-0005-0000-0000-0000915B0000}"/>
    <cellStyle name="20% - Accent1 3 2 8 3 5 3" xfId="23627" xr:uid="{00000000-0005-0000-0000-0000925B0000}"/>
    <cellStyle name="20% - Accent1 3 2 8 3 6" xfId="23628" xr:uid="{00000000-0005-0000-0000-0000935B0000}"/>
    <cellStyle name="20% - Accent1 3 2 8 3 6 2" xfId="23629" xr:uid="{00000000-0005-0000-0000-0000945B0000}"/>
    <cellStyle name="20% - Accent1 3 2 8 3 6 2 2" xfId="23630" xr:uid="{00000000-0005-0000-0000-0000955B0000}"/>
    <cellStyle name="20% - Accent1 3 2 8 3 6 3" xfId="23631" xr:uid="{00000000-0005-0000-0000-0000965B0000}"/>
    <cellStyle name="20% - Accent1 3 2 8 3 7" xfId="23632" xr:uid="{00000000-0005-0000-0000-0000975B0000}"/>
    <cellStyle name="20% - Accent1 3 2 8 3 7 2" xfId="23633" xr:uid="{00000000-0005-0000-0000-0000985B0000}"/>
    <cellStyle name="20% - Accent1 3 2 8 3 8" xfId="23634" xr:uid="{00000000-0005-0000-0000-0000995B0000}"/>
    <cellStyle name="20% - Accent1 3 2 8 3 8 2" xfId="23635" xr:uid="{00000000-0005-0000-0000-00009A5B0000}"/>
    <cellStyle name="20% - Accent1 3 2 8 3 9" xfId="23636" xr:uid="{00000000-0005-0000-0000-00009B5B0000}"/>
    <cellStyle name="20% - Accent1 3 2 8 4" xfId="23637" xr:uid="{00000000-0005-0000-0000-00009C5B0000}"/>
    <cellStyle name="20% - Accent1 3 2 8 4 2" xfId="23638" xr:uid="{00000000-0005-0000-0000-00009D5B0000}"/>
    <cellStyle name="20% - Accent1 3 2 8 4 2 2" xfId="23639" xr:uid="{00000000-0005-0000-0000-00009E5B0000}"/>
    <cellStyle name="20% - Accent1 3 2 8 4 2 2 2" xfId="23640" xr:uid="{00000000-0005-0000-0000-00009F5B0000}"/>
    <cellStyle name="20% - Accent1 3 2 8 4 2 3" xfId="23641" xr:uid="{00000000-0005-0000-0000-0000A05B0000}"/>
    <cellStyle name="20% - Accent1 3 2 8 4 3" xfId="23642" xr:uid="{00000000-0005-0000-0000-0000A15B0000}"/>
    <cellStyle name="20% - Accent1 3 2 8 4 3 2" xfId="23643" xr:uid="{00000000-0005-0000-0000-0000A25B0000}"/>
    <cellStyle name="20% - Accent1 3 2 8 4 4" xfId="23644" xr:uid="{00000000-0005-0000-0000-0000A35B0000}"/>
    <cellStyle name="20% - Accent1 3 2 8 5" xfId="23645" xr:uid="{00000000-0005-0000-0000-0000A45B0000}"/>
    <cellStyle name="20% - Accent1 3 2 8 5 2" xfId="23646" xr:uid="{00000000-0005-0000-0000-0000A55B0000}"/>
    <cellStyle name="20% - Accent1 3 2 8 5 2 2" xfId="23647" xr:uid="{00000000-0005-0000-0000-0000A65B0000}"/>
    <cellStyle name="20% - Accent1 3 2 8 5 2 2 2" xfId="23648" xr:uid="{00000000-0005-0000-0000-0000A75B0000}"/>
    <cellStyle name="20% - Accent1 3 2 8 5 2 3" xfId="23649" xr:uid="{00000000-0005-0000-0000-0000A85B0000}"/>
    <cellStyle name="20% - Accent1 3 2 8 5 3" xfId="23650" xr:uid="{00000000-0005-0000-0000-0000A95B0000}"/>
    <cellStyle name="20% - Accent1 3 2 8 5 3 2" xfId="23651" xr:uid="{00000000-0005-0000-0000-0000AA5B0000}"/>
    <cellStyle name="20% - Accent1 3 2 8 5 4" xfId="23652" xr:uid="{00000000-0005-0000-0000-0000AB5B0000}"/>
    <cellStyle name="20% - Accent1 3 2 8 6" xfId="23653" xr:uid="{00000000-0005-0000-0000-0000AC5B0000}"/>
    <cellStyle name="20% - Accent1 3 2 8 6 2" xfId="23654" xr:uid="{00000000-0005-0000-0000-0000AD5B0000}"/>
    <cellStyle name="20% - Accent1 3 2 8 6 2 2" xfId="23655" xr:uid="{00000000-0005-0000-0000-0000AE5B0000}"/>
    <cellStyle name="20% - Accent1 3 2 8 6 2 2 2" xfId="23656" xr:uid="{00000000-0005-0000-0000-0000AF5B0000}"/>
    <cellStyle name="20% - Accent1 3 2 8 6 2 3" xfId="23657" xr:uid="{00000000-0005-0000-0000-0000B05B0000}"/>
    <cellStyle name="20% - Accent1 3 2 8 6 3" xfId="23658" xr:uid="{00000000-0005-0000-0000-0000B15B0000}"/>
    <cellStyle name="20% - Accent1 3 2 8 6 3 2" xfId="23659" xr:uid="{00000000-0005-0000-0000-0000B25B0000}"/>
    <cellStyle name="20% - Accent1 3 2 8 6 4" xfId="23660" xr:uid="{00000000-0005-0000-0000-0000B35B0000}"/>
    <cellStyle name="20% - Accent1 3 2 8 7" xfId="23661" xr:uid="{00000000-0005-0000-0000-0000B45B0000}"/>
    <cellStyle name="20% - Accent1 3 2 8 7 2" xfId="23662" xr:uid="{00000000-0005-0000-0000-0000B55B0000}"/>
    <cellStyle name="20% - Accent1 3 2 8 7 2 2" xfId="23663" xr:uid="{00000000-0005-0000-0000-0000B65B0000}"/>
    <cellStyle name="20% - Accent1 3 2 8 7 3" xfId="23664" xr:uid="{00000000-0005-0000-0000-0000B75B0000}"/>
    <cellStyle name="20% - Accent1 3 2 8 8" xfId="23665" xr:uid="{00000000-0005-0000-0000-0000B85B0000}"/>
    <cellStyle name="20% - Accent1 3 2 8 8 2" xfId="23666" xr:uid="{00000000-0005-0000-0000-0000B95B0000}"/>
    <cellStyle name="20% - Accent1 3 2 8 8 2 2" xfId="23667" xr:uid="{00000000-0005-0000-0000-0000BA5B0000}"/>
    <cellStyle name="20% - Accent1 3 2 8 8 3" xfId="23668" xr:uid="{00000000-0005-0000-0000-0000BB5B0000}"/>
    <cellStyle name="20% - Accent1 3 2 8 9" xfId="23669" xr:uid="{00000000-0005-0000-0000-0000BC5B0000}"/>
    <cellStyle name="20% - Accent1 3 2 8 9 2" xfId="23670" xr:uid="{00000000-0005-0000-0000-0000BD5B0000}"/>
    <cellStyle name="20% - Accent1 3 2 9" xfId="23671" xr:uid="{00000000-0005-0000-0000-0000BE5B0000}"/>
    <cellStyle name="20% - Accent1 3 2 9 10" xfId="23672" xr:uid="{00000000-0005-0000-0000-0000BF5B0000}"/>
    <cellStyle name="20% - Accent1 3 2 9 10 2" xfId="23673" xr:uid="{00000000-0005-0000-0000-0000C05B0000}"/>
    <cellStyle name="20% - Accent1 3 2 9 11" xfId="23674" xr:uid="{00000000-0005-0000-0000-0000C15B0000}"/>
    <cellStyle name="20% - Accent1 3 2 9 2" xfId="23675" xr:uid="{00000000-0005-0000-0000-0000C25B0000}"/>
    <cellStyle name="20% - Accent1 3 2 9 2 2" xfId="23676" xr:uid="{00000000-0005-0000-0000-0000C35B0000}"/>
    <cellStyle name="20% - Accent1 3 2 9 2 2 2" xfId="23677" xr:uid="{00000000-0005-0000-0000-0000C45B0000}"/>
    <cellStyle name="20% - Accent1 3 2 9 2 2 2 2" xfId="23678" xr:uid="{00000000-0005-0000-0000-0000C55B0000}"/>
    <cellStyle name="20% - Accent1 3 2 9 2 2 2 2 2" xfId="23679" xr:uid="{00000000-0005-0000-0000-0000C65B0000}"/>
    <cellStyle name="20% - Accent1 3 2 9 2 2 2 3" xfId="23680" xr:uid="{00000000-0005-0000-0000-0000C75B0000}"/>
    <cellStyle name="20% - Accent1 3 2 9 2 2 3" xfId="23681" xr:uid="{00000000-0005-0000-0000-0000C85B0000}"/>
    <cellStyle name="20% - Accent1 3 2 9 2 2 3 2" xfId="23682" xr:uid="{00000000-0005-0000-0000-0000C95B0000}"/>
    <cellStyle name="20% - Accent1 3 2 9 2 2 4" xfId="23683" xr:uid="{00000000-0005-0000-0000-0000CA5B0000}"/>
    <cellStyle name="20% - Accent1 3 2 9 2 3" xfId="23684" xr:uid="{00000000-0005-0000-0000-0000CB5B0000}"/>
    <cellStyle name="20% - Accent1 3 2 9 2 3 2" xfId="23685" xr:uid="{00000000-0005-0000-0000-0000CC5B0000}"/>
    <cellStyle name="20% - Accent1 3 2 9 2 3 2 2" xfId="23686" xr:uid="{00000000-0005-0000-0000-0000CD5B0000}"/>
    <cellStyle name="20% - Accent1 3 2 9 2 3 2 2 2" xfId="23687" xr:uid="{00000000-0005-0000-0000-0000CE5B0000}"/>
    <cellStyle name="20% - Accent1 3 2 9 2 3 2 3" xfId="23688" xr:uid="{00000000-0005-0000-0000-0000CF5B0000}"/>
    <cellStyle name="20% - Accent1 3 2 9 2 3 3" xfId="23689" xr:uid="{00000000-0005-0000-0000-0000D05B0000}"/>
    <cellStyle name="20% - Accent1 3 2 9 2 3 3 2" xfId="23690" xr:uid="{00000000-0005-0000-0000-0000D15B0000}"/>
    <cellStyle name="20% - Accent1 3 2 9 2 3 4" xfId="23691" xr:uid="{00000000-0005-0000-0000-0000D25B0000}"/>
    <cellStyle name="20% - Accent1 3 2 9 2 4" xfId="23692" xr:uid="{00000000-0005-0000-0000-0000D35B0000}"/>
    <cellStyle name="20% - Accent1 3 2 9 2 4 2" xfId="23693" xr:uid="{00000000-0005-0000-0000-0000D45B0000}"/>
    <cellStyle name="20% - Accent1 3 2 9 2 4 2 2" xfId="23694" xr:uid="{00000000-0005-0000-0000-0000D55B0000}"/>
    <cellStyle name="20% - Accent1 3 2 9 2 4 2 2 2" xfId="23695" xr:uid="{00000000-0005-0000-0000-0000D65B0000}"/>
    <cellStyle name="20% - Accent1 3 2 9 2 4 2 3" xfId="23696" xr:uid="{00000000-0005-0000-0000-0000D75B0000}"/>
    <cellStyle name="20% - Accent1 3 2 9 2 4 3" xfId="23697" xr:uid="{00000000-0005-0000-0000-0000D85B0000}"/>
    <cellStyle name="20% - Accent1 3 2 9 2 4 3 2" xfId="23698" xr:uid="{00000000-0005-0000-0000-0000D95B0000}"/>
    <cellStyle name="20% - Accent1 3 2 9 2 4 4" xfId="23699" xr:uid="{00000000-0005-0000-0000-0000DA5B0000}"/>
    <cellStyle name="20% - Accent1 3 2 9 2 5" xfId="23700" xr:uid="{00000000-0005-0000-0000-0000DB5B0000}"/>
    <cellStyle name="20% - Accent1 3 2 9 2 5 2" xfId="23701" xr:uid="{00000000-0005-0000-0000-0000DC5B0000}"/>
    <cellStyle name="20% - Accent1 3 2 9 2 5 2 2" xfId="23702" xr:uid="{00000000-0005-0000-0000-0000DD5B0000}"/>
    <cellStyle name="20% - Accent1 3 2 9 2 5 3" xfId="23703" xr:uid="{00000000-0005-0000-0000-0000DE5B0000}"/>
    <cellStyle name="20% - Accent1 3 2 9 2 6" xfId="23704" xr:uid="{00000000-0005-0000-0000-0000DF5B0000}"/>
    <cellStyle name="20% - Accent1 3 2 9 2 6 2" xfId="23705" xr:uid="{00000000-0005-0000-0000-0000E05B0000}"/>
    <cellStyle name="20% - Accent1 3 2 9 2 6 2 2" xfId="23706" xr:uid="{00000000-0005-0000-0000-0000E15B0000}"/>
    <cellStyle name="20% - Accent1 3 2 9 2 6 3" xfId="23707" xr:uid="{00000000-0005-0000-0000-0000E25B0000}"/>
    <cellStyle name="20% - Accent1 3 2 9 2 7" xfId="23708" xr:uid="{00000000-0005-0000-0000-0000E35B0000}"/>
    <cellStyle name="20% - Accent1 3 2 9 2 7 2" xfId="23709" xr:uid="{00000000-0005-0000-0000-0000E45B0000}"/>
    <cellStyle name="20% - Accent1 3 2 9 2 8" xfId="23710" xr:uid="{00000000-0005-0000-0000-0000E55B0000}"/>
    <cellStyle name="20% - Accent1 3 2 9 2 8 2" xfId="23711" xr:uid="{00000000-0005-0000-0000-0000E65B0000}"/>
    <cellStyle name="20% - Accent1 3 2 9 2 9" xfId="23712" xr:uid="{00000000-0005-0000-0000-0000E75B0000}"/>
    <cellStyle name="20% - Accent1 3 2 9 3" xfId="23713" xr:uid="{00000000-0005-0000-0000-0000E85B0000}"/>
    <cellStyle name="20% - Accent1 3 2 9 3 2" xfId="23714" xr:uid="{00000000-0005-0000-0000-0000E95B0000}"/>
    <cellStyle name="20% - Accent1 3 2 9 3 2 2" xfId="23715" xr:uid="{00000000-0005-0000-0000-0000EA5B0000}"/>
    <cellStyle name="20% - Accent1 3 2 9 3 2 2 2" xfId="23716" xr:uid="{00000000-0005-0000-0000-0000EB5B0000}"/>
    <cellStyle name="20% - Accent1 3 2 9 3 2 2 2 2" xfId="23717" xr:uid="{00000000-0005-0000-0000-0000EC5B0000}"/>
    <cellStyle name="20% - Accent1 3 2 9 3 2 2 3" xfId="23718" xr:uid="{00000000-0005-0000-0000-0000ED5B0000}"/>
    <cellStyle name="20% - Accent1 3 2 9 3 2 3" xfId="23719" xr:uid="{00000000-0005-0000-0000-0000EE5B0000}"/>
    <cellStyle name="20% - Accent1 3 2 9 3 2 3 2" xfId="23720" xr:uid="{00000000-0005-0000-0000-0000EF5B0000}"/>
    <cellStyle name="20% - Accent1 3 2 9 3 2 4" xfId="23721" xr:uid="{00000000-0005-0000-0000-0000F05B0000}"/>
    <cellStyle name="20% - Accent1 3 2 9 3 3" xfId="23722" xr:uid="{00000000-0005-0000-0000-0000F15B0000}"/>
    <cellStyle name="20% - Accent1 3 2 9 3 3 2" xfId="23723" xr:uid="{00000000-0005-0000-0000-0000F25B0000}"/>
    <cellStyle name="20% - Accent1 3 2 9 3 3 2 2" xfId="23724" xr:uid="{00000000-0005-0000-0000-0000F35B0000}"/>
    <cellStyle name="20% - Accent1 3 2 9 3 3 2 2 2" xfId="23725" xr:uid="{00000000-0005-0000-0000-0000F45B0000}"/>
    <cellStyle name="20% - Accent1 3 2 9 3 3 2 3" xfId="23726" xr:uid="{00000000-0005-0000-0000-0000F55B0000}"/>
    <cellStyle name="20% - Accent1 3 2 9 3 3 3" xfId="23727" xr:uid="{00000000-0005-0000-0000-0000F65B0000}"/>
    <cellStyle name="20% - Accent1 3 2 9 3 3 3 2" xfId="23728" xr:uid="{00000000-0005-0000-0000-0000F75B0000}"/>
    <cellStyle name="20% - Accent1 3 2 9 3 3 4" xfId="23729" xr:uid="{00000000-0005-0000-0000-0000F85B0000}"/>
    <cellStyle name="20% - Accent1 3 2 9 3 4" xfId="23730" xr:uid="{00000000-0005-0000-0000-0000F95B0000}"/>
    <cellStyle name="20% - Accent1 3 2 9 3 4 2" xfId="23731" xr:uid="{00000000-0005-0000-0000-0000FA5B0000}"/>
    <cellStyle name="20% - Accent1 3 2 9 3 4 2 2" xfId="23732" xr:uid="{00000000-0005-0000-0000-0000FB5B0000}"/>
    <cellStyle name="20% - Accent1 3 2 9 3 4 2 2 2" xfId="23733" xr:uid="{00000000-0005-0000-0000-0000FC5B0000}"/>
    <cellStyle name="20% - Accent1 3 2 9 3 4 2 3" xfId="23734" xr:uid="{00000000-0005-0000-0000-0000FD5B0000}"/>
    <cellStyle name="20% - Accent1 3 2 9 3 4 3" xfId="23735" xr:uid="{00000000-0005-0000-0000-0000FE5B0000}"/>
    <cellStyle name="20% - Accent1 3 2 9 3 4 3 2" xfId="23736" xr:uid="{00000000-0005-0000-0000-0000FF5B0000}"/>
    <cellStyle name="20% - Accent1 3 2 9 3 4 4" xfId="23737" xr:uid="{00000000-0005-0000-0000-0000005C0000}"/>
    <cellStyle name="20% - Accent1 3 2 9 3 5" xfId="23738" xr:uid="{00000000-0005-0000-0000-0000015C0000}"/>
    <cellStyle name="20% - Accent1 3 2 9 3 5 2" xfId="23739" xr:uid="{00000000-0005-0000-0000-0000025C0000}"/>
    <cellStyle name="20% - Accent1 3 2 9 3 5 2 2" xfId="23740" xr:uid="{00000000-0005-0000-0000-0000035C0000}"/>
    <cellStyle name="20% - Accent1 3 2 9 3 5 3" xfId="23741" xr:uid="{00000000-0005-0000-0000-0000045C0000}"/>
    <cellStyle name="20% - Accent1 3 2 9 3 6" xfId="23742" xr:uid="{00000000-0005-0000-0000-0000055C0000}"/>
    <cellStyle name="20% - Accent1 3 2 9 3 6 2" xfId="23743" xr:uid="{00000000-0005-0000-0000-0000065C0000}"/>
    <cellStyle name="20% - Accent1 3 2 9 3 6 2 2" xfId="23744" xr:uid="{00000000-0005-0000-0000-0000075C0000}"/>
    <cellStyle name="20% - Accent1 3 2 9 3 6 3" xfId="23745" xr:uid="{00000000-0005-0000-0000-0000085C0000}"/>
    <cellStyle name="20% - Accent1 3 2 9 3 7" xfId="23746" xr:uid="{00000000-0005-0000-0000-0000095C0000}"/>
    <cellStyle name="20% - Accent1 3 2 9 3 7 2" xfId="23747" xr:uid="{00000000-0005-0000-0000-00000A5C0000}"/>
    <cellStyle name="20% - Accent1 3 2 9 3 8" xfId="23748" xr:uid="{00000000-0005-0000-0000-00000B5C0000}"/>
    <cellStyle name="20% - Accent1 3 2 9 3 8 2" xfId="23749" xr:uid="{00000000-0005-0000-0000-00000C5C0000}"/>
    <cellStyle name="20% - Accent1 3 2 9 3 9" xfId="23750" xr:uid="{00000000-0005-0000-0000-00000D5C0000}"/>
    <cellStyle name="20% - Accent1 3 2 9 4" xfId="23751" xr:uid="{00000000-0005-0000-0000-00000E5C0000}"/>
    <cellStyle name="20% - Accent1 3 2 9 4 2" xfId="23752" xr:uid="{00000000-0005-0000-0000-00000F5C0000}"/>
    <cellStyle name="20% - Accent1 3 2 9 4 2 2" xfId="23753" xr:uid="{00000000-0005-0000-0000-0000105C0000}"/>
    <cellStyle name="20% - Accent1 3 2 9 4 2 2 2" xfId="23754" xr:uid="{00000000-0005-0000-0000-0000115C0000}"/>
    <cellStyle name="20% - Accent1 3 2 9 4 2 3" xfId="23755" xr:uid="{00000000-0005-0000-0000-0000125C0000}"/>
    <cellStyle name="20% - Accent1 3 2 9 4 3" xfId="23756" xr:uid="{00000000-0005-0000-0000-0000135C0000}"/>
    <cellStyle name="20% - Accent1 3 2 9 4 3 2" xfId="23757" xr:uid="{00000000-0005-0000-0000-0000145C0000}"/>
    <cellStyle name="20% - Accent1 3 2 9 4 4" xfId="23758" xr:uid="{00000000-0005-0000-0000-0000155C0000}"/>
    <cellStyle name="20% - Accent1 3 2 9 5" xfId="23759" xr:uid="{00000000-0005-0000-0000-0000165C0000}"/>
    <cellStyle name="20% - Accent1 3 2 9 5 2" xfId="23760" xr:uid="{00000000-0005-0000-0000-0000175C0000}"/>
    <cellStyle name="20% - Accent1 3 2 9 5 2 2" xfId="23761" xr:uid="{00000000-0005-0000-0000-0000185C0000}"/>
    <cellStyle name="20% - Accent1 3 2 9 5 2 2 2" xfId="23762" xr:uid="{00000000-0005-0000-0000-0000195C0000}"/>
    <cellStyle name="20% - Accent1 3 2 9 5 2 3" xfId="23763" xr:uid="{00000000-0005-0000-0000-00001A5C0000}"/>
    <cellStyle name="20% - Accent1 3 2 9 5 3" xfId="23764" xr:uid="{00000000-0005-0000-0000-00001B5C0000}"/>
    <cellStyle name="20% - Accent1 3 2 9 5 3 2" xfId="23765" xr:uid="{00000000-0005-0000-0000-00001C5C0000}"/>
    <cellStyle name="20% - Accent1 3 2 9 5 4" xfId="23766" xr:uid="{00000000-0005-0000-0000-00001D5C0000}"/>
    <cellStyle name="20% - Accent1 3 2 9 6" xfId="23767" xr:uid="{00000000-0005-0000-0000-00001E5C0000}"/>
    <cellStyle name="20% - Accent1 3 2 9 6 2" xfId="23768" xr:uid="{00000000-0005-0000-0000-00001F5C0000}"/>
    <cellStyle name="20% - Accent1 3 2 9 6 2 2" xfId="23769" xr:uid="{00000000-0005-0000-0000-0000205C0000}"/>
    <cellStyle name="20% - Accent1 3 2 9 6 2 2 2" xfId="23770" xr:uid="{00000000-0005-0000-0000-0000215C0000}"/>
    <cellStyle name="20% - Accent1 3 2 9 6 2 3" xfId="23771" xr:uid="{00000000-0005-0000-0000-0000225C0000}"/>
    <cellStyle name="20% - Accent1 3 2 9 6 3" xfId="23772" xr:uid="{00000000-0005-0000-0000-0000235C0000}"/>
    <cellStyle name="20% - Accent1 3 2 9 6 3 2" xfId="23773" xr:uid="{00000000-0005-0000-0000-0000245C0000}"/>
    <cellStyle name="20% - Accent1 3 2 9 6 4" xfId="23774" xr:uid="{00000000-0005-0000-0000-0000255C0000}"/>
    <cellStyle name="20% - Accent1 3 2 9 7" xfId="23775" xr:uid="{00000000-0005-0000-0000-0000265C0000}"/>
    <cellStyle name="20% - Accent1 3 2 9 7 2" xfId="23776" xr:uid="{00000000-0005-0000-0000-0000275C0000}"/>
    <cellStyle name="20% - Accent1 3 2 9 7 2 2" xfId="23777" xr:uid="{00000000-0005-0000-0000-0000285C0000}"/>
    <cellStyle name="20% - Accent1 3 2 9 7 3" xfId="23778" xr:uid="{00000000-0005-0000-0000-0000295C0000}"/>
    <cellStyle name="20% - Accent1 3 2 9 8" xfId="23779" xr:uid="{00000000-0005-0000-0000-00002A5C0000}"/>
    <cellStyle name="20% - Accent1 3 2 9 8 2" xfId="23780" xr:uid="{00000000-0005-0000-0000-00002B5C0000}"/>
    <cellStyle name="20% - Accent1 3 2 9 8 2 2" xfId="23781" xr:uid="{00000000-0005-0000-0000-00002C5C0000}"/>
    <cellStyle name="20% - Accent1 3 2 9 8 3" xfId="23782" xr:uid="{00000000-0005-0000-0000-00002D5C0000}"/>
    <cellStyle name="20% - Accent1 3 2 9 9" xfId="23783" xr:uid="{00000000-0005-0000-0000-00002E5C0000}"/>
    <cellStyle name="20% - Accent1 3 2 9 9 2" xfId="23784" xr:uid="{00000000-0005-0000-0000-00002F5C0000}"/>
    <cellStyle name="20% - Accent1 3 20" xfId="23785" xr:uid="{00000000-0005-0000-0000-0000305C0000}"/>
    <cellStyle name="20% - Accent1 3 20 2" xfId="23786" xr:uid="{00000000-0005-0000-0000-0000315C0000}"/>
    <cellStyle name="20% - Accent1 3 21" xfId="23787" xr:uid="{00000000-0005-0000-0000-0000325C0000}"/>
    <cellStyle name="20% - Accent1 3 3" xfId="23788" xr:uid="{00000000-0005-0000-0000-0000335C0000}"/>
    <cellStyle name="20% - Accent1 3 3 10" xfId="23789" xr:uid="{00000000-0005-0000-0000-0000345C0000}"/>
    <cellStyle name="20% - Accent1 3 3 10 2" xfId="23790" xr:uid="{00000000-0005-0000-0000-0000355C0000}"/>
    <cellStyle name="20% - Accent1 3 3 10 2 2" xfId="23791" xr:uid="{00000000-0005-0000-0000-0000365C0000}"/>
    <cellStyle name="20% - Accent1 3 3 10 2 2 2" xfId="23792" xr:uid="{00000000-0005-0000-0000-0000375C0000}"/>
    <cellStyle name="20% - Accent1 3 3 10 2 3" xfId="23793" xr:uid="{00000000-0005-0000-0000-0000385C0000}"/>
    <cellStyle name="20% - Accent1 3 3 10 3" xfId="23794" xr:uid="{00000000-0005-0000-0000-0000395C0000}"/>
    <cellStyle name="20% - Accent1 3 3 10 3 2" xfId="23795" xr:uid="{00000000-0005-0000-0000-00003A5C0000}"/>
    <cellStyle name="20% - Accent1 3 3 10 4" xfId="23796" xr:uid="{00000000-0005-0000-0000-00003B5C0000}"/>
    <cellStyle name="20% - Accent1 3 3 11" xfId="23797" xr:uid="{00000000-0005-0000-0000-00003C5C0000}"/>
    <cellStyle name="20% - Accent1 3 3 11 2" xfId="23798" xr:uid="{00000000-0005-0000-0000-00003D5C0000}"/>
    <cellStyle name="20% - Accent1 3 3 11 2 2" xfId="23799" xr:uid="{00000000-0005-0000-0000-00003E5C0000}"/>
    <cellStyle name="20% - Accent1 3 3 11 2 2 2" xfId="23800" xr:uid="{00000000-0005-0000-0000-00003F5C0000}"/>
    <cellStyle name="20% - Accent1 3 3 11 2 3" xfId="23801" xr:uid="{00000000-0005-0000-0000-0000405C0000}"/>
    <cellStyle name="20% - Accent1 3 3 11 3" xfId="23802" xr:uid="{00000000-0005-0000-0000-0000415C0000}"/>
    <cellStyle name="20% - Accent1 3 3 11 3 2" xfId="23803" xr:uid="{00000000-0005-0000-0000-0000425C0000}"/>
    <cellStyle name="20% - Accent1 3 3 11 4" xfId="23804" xr:uid="{00000000-0005-0000-0000-0000435C0000}"/>
    <cellStyle name="20% - Accent1 3 3 12" xfId="23805" xr:uid="{00000000-0005-0000-0000-0000445C0000}"/>
    <cellStyle name="20% - Accent1 3 3 12 2" xfId="23806" xr:uid="{00000000-0005-0000-0000-0000455C0000}"/>
    <cellStyle name="20% - Accent1 3 3 12 2 2" xfId="23807" xr:uid="{00000000-0005-0000-0000-0000465C0000}"/>
    <cellStyle name="20% - Accent1 3 3 12 3" xfId="23808" xr:uid="{00000000-0005-0000-0000-0000475C0000}"/>
    <cellStyle name="20% - Accent1 3 3 13" xfId="23809" xr:uid="{00000000-0005-0000-0000-0000485C0000}"/>
    <cellStyle name="20% - Accent1 3 3 13 2" xfId="23810" xr:uid="{00000000-0005-0000-0000-0000495C0000}"/>
    <cellStyle name="20% - Accent1 3 3 13 2 2" xfId="23811" xr:uid="{00000000-0005-0000-0000-00004A5C0000}"/>
    <cellStyle name="20% - Accent1 3 3 13 3" xfId="23812" xr:uid="{00000000-0005-0000-0000-00004B5C0000}"/>
    <cellStyle name="20% - Accent1 3 3 14" xfId="23813" xr:uid="{00000000-0005-0000-0000-00004C5C0000}"/>
    <cellStyle name="20% - Accent1 3 3 14 2" xfId="23814" xr:uid="{00000000-0005-0000-0000-00004D5C0000}"/>
    <cellStyle name="20% - Accent1 3 3 15" xfId="23815" xr:uid="{00000000-0005-0000-0000-00004E5C0000}"/>
    <cellStyle name="20% - Accent1 3 3 15 2" xfId="23816" xr:uid="{00000000-0005-0000-0000-00004F5C0000}"/>
    <cellStyle name="20% - Accent1 3 3 16" xfId="23817" xr:uid="{00000000-0005-0000-0000-0000505C0000}"/>
    <cellStyle name="20% - Accent1 3 3 2" xfId="23818" xr:uid="{00000000-0005-0000-0000-0000515C0000}"/>
    <cellStyle name="20% - Accent1 3 3 2 10" xfId="23819" xr:uid="{00000000-0005-0000-0000-0000525C0000}"/>
    <cellStyle name="20% - Accent1 3 3 2 10 2" xfId="23820" xr:uid="{00000000-0005-0000-0000-0000535C0000}"/>
    <cellStyle name="20% - Accent1 3 3 2 10 2 2" xfId="23821" xr:uid="{00000000-0005-0000-0000-0000545C0000}"/>
    <cellStyle name="20% - Accent1 3 3 2 10 2 2 2" xfId="23822" xr:uid="{00000000-0005-0000-0000-0000555C0000}"/>
    <cellStyle name="20% - Accent1 3 3 2 10 2 3" xfId="23823" xr:uid="{00000000-0005-0000-0000-0000565C0000}"/>
    <cellStyle name="20% - Accent1 3 3 2 10 3" xfId="23824" xr:uid="{00000000-0005-0000-0000-0000575C0000}"/>
    <cellStyle name="20% - Accent1 3 3 2 10 3 2" xfId="23825" xr:uid="{00000000-0005-0000-0000-0000585C0000}"/>
    <cellStyle name="20% - Accent1 3 3 2 10 4" xfId="23826" xr:uid="{00000000-0005-0000-0000-0000595C0000}"/>
    <cellStyle name="20% - Accent1 3 3 2 11" xfId="23827" xr:uid="{00000000-0005-0000-0000-00005A5C0000}"/>
    <cellStyle name="20% - Accent1 3 3 2 11 2" xfId="23828" xr:uid="{00000000-0005-0000-0000-00005B5C0000}"/>
    <cellStyle name="20% - Accent1 3 3 2 11 2 2" xfId="23829" xr:uid="{00000000-0005-0000-0000-00005C5C0000}"/>
    <cellStyle name="20% - Accent1 3 3 2 11 3" xfId="23830" xr:uid="{00000000-0005-0000-0000-00005D5C0000}"/>
    <cellStyle name="20% - Accent1 3 3 2 12" xfId="23831" xr:uid="{00000000-0005-0000-0000-00005E5C0000}"/>
    <cellStyle name="20% - Accent1 3 3 2 12 2" xfId="23832" xr:uid="{00000000-0005-0000-0000-00005F5C0000}"/>
    <cellStyle name="20% - Accent1 3 3 2 12 2 2" xfId="23833" xr:uid="{00000000-0005-0000-0000-0000605C0000}"/>
    <cellStyle name="20% - Accent1 3 3 2 12 3" xfId="23834" xr:uid="{00000000-0005-0000-0000-0000615C0000}"/>
    <cellStyle name="20% - Accent1 3 3 2 13" xfId="23835" xr:uid="{00000000-0005-0000-0000-0000625C0000}"/>
    <cellStyle name="20% - Accent1 3 3 2 13 2" xfId="23836" xr:uid="{00000000-0005-0000-0000-0000635C0000}"/>
    <cellStyle name="20% - Accent1 3 3 2 14" xfId="23837" xr:uid="{00000000-0005-0000-0000-0000645C0000}"/>
    <cellStyle name="20% - Accent1 3 3 2 14 2" xfId="23838" xr:uid="{00000000-0005-0000-0000-0000655C0000}"/>
    <cellStyle name="20% - Accent1 3 3 2 15" xfId="23839" xr:uid="{00000000-0005-0000-0000-0000665C0000}"/>
    <cellStyle name="20% - Accent1 3 3 2 2" xfId="23840" xr:uid="{00000000-0005-0000-0000-0000675C0000}"/>
    <cellStyle name="20% - Accent1 3 3 2 2 10" xfId="23841" xr:uid="{00000000-0005-0000-0000-0000685C0000}"/>
    <cellStyle name="20% - Accent1 3 3 2 2 10 2" xfId="23842" xr:uid="{00000000-0005-0000-0000-0000695C0000}"/>
    <cellStyle name="20% - Accent1 3 3 2 2 10 2 2" xfId="23843" xr:uid="{00000000-0005-0000-0000-00006A5C0000}"/>
    <cellStyle name="20% - Accent1 3 3 2 2 10 3" xfId="23844" xr:uid="{00000000-0005-0000-0000-00006B5C0000}"/>
    <cellStyle name="20% - Accent1 3 3 2 2 11" xfId="23845" xr:uid="{00000000-0005-0000-0000-00006C5C0000}"/>
    <cellStyle name="20% - Accent1 3 3 2 2 11 2" xfId="23846" xr:uid="{00000000-0005-0000-0000-00006D5C0000}"/>
    <cellStyle name="20% - Accent1 3 3 2 2 11 2 2" xfId="23847" xr:uid="{00000000-0005-0000-0000-00006E5C0000}"/>
    <cellStyle name="20% - Accent1 3 3 2 2 11 3" xfId="23848" xr:uid="{00000000-0005-0000-0000-00006F5C0000}"/>
    <cellStyle name="20% - Accent1 3 3 2 2 12" xfId="23849" xr:uid="{00000000-0005-0000-0000-0000705C0000}"/>
    <cellStyle name="20% - Accent1 3 3 2 2 12 2" xfId="23850" xr:uid="{00000000-0005-0000-0000-0000715C0000}"/>
    <cellStyle name="20% - Accent1 3 3 2 2 13" xfId="23851" xr:uid="{00000000-0005-0000-0000-0000725C0000}"/>
    <cellStyle name="20% - Accent1 3 3 2 2 13 2" xfId="23852" xr:uid="{00000000-0005-0000-0000-0000735C0000}"/>
    <cellStyle name="20% - Accent1 3 3 2 2 14" xfId="23853" xr:uid="{00000000-0005-0000-0000-0000745C0000}"/>
    <cellStyle name="20% - Accent1 3 3 2 2 2" xfId="23854" xr:uid="{00000000-0005-0000-0000-0000755C0000}"/>
    <cellStyle name="20% - Accent1 3 3 2 2 2 10" xfId="23855" xr:uid="{00000000-0005-0000-0000-0000765C0000}"/>
    <cellStyle name="20% - Accent1 3 3 2 2 2 10 2" xfId="23856" xr:uid="{00000000-0005-0000-0000-0000775C0000}"/>
    <cellStyle name="20% - Accent1 3 3 2 2 2 11" xfId="23857" xr:uid="{00000000-0005-0000-0000-0000785C0000}"/>
    <cellStyle name="20% - Accent1 3 3 2 2 2 2" xfId="23858" xr:uid="{00000000-0005-0000-0000-0000795C0000}"/>
    <cellStyle name="20% - Accent1 3 3 2 2 2 2 2" xfId="23859" xr:uid="{00000000-0005-0000-0000-00007A5C0000}"/>
    <cellStyle name="20% - Accent1 3 3 2 2 2 2 2 2" xfId="23860" xr:uid="{00000000-0005-0000-0000-00007B5C0000}"/>
    <cellStyle name="20% - Accent1 3 3 2 2 2 2 2 2 2" xfId="23861" xr:uid="{00000000-0005-0000-0000-00007C5C0000}"/>
    <cellStyle name="20% - Accent1 3 3 2 2 2 2 2 2 2 2" xfId="23862" xr:uid="{00000000-0005-0000-0000-00007D5C0000}"/>
    <cellStyle name="20% - Accent1 3 3 2 2 2 2 2 2 3" xfId="23863" xr:uid="{00000000-0005-0000-0000-00007E5C0000}"/>
    <cellStyle name="20% - Accent1 3 3 2 2 2 2 2 3" xfId="23864" xr:uid="{00000000-0005-0000-0000-00007F5C0000}"/>
    <cellStyle name="20% - Accent1 3 3 2 2 2 2 2 3 2" xfId="23865" xr:uid="{00000000-0005-0000-0000-0000805C0000}"/>
    <cellStyle name="20% - Accent1 3 3 2 2 2 2 2 4" xfId="23866" xr:uid="{00000000-0005-0000-0000-0000815C0000}"/>
    <cellStyle name="20% - Accent1 3 3 2 2 2 2 3" xfId="23867" xr:uid="{00000000-0005-0000-0000-0000825C0000}"/>
    <cellStyle name="20% - Accent1 3 3 2 2 2 2 3 2" xfId="23868" xr:uid="{00000000-0005-0000-0000-0000835C0000}"/>
    <cellStyle name="20% - Accent1 3 3 2 2 2 2 3 2 2" xfId="23869" xr:uid="{00000000-0005-0000-0000-0000845C0000}"/>
    <cellStyle name="20% - Accent1 3 3 2 2 2 2 3 2 2 2" xfId="23870" xr:uid="{00000000-0005-0000-0000-0000855C0000}"/>
    <cellStyle name="20% - Accent1 3 3 2 2 2 2 3 2 3" xfId="23871" xr:uid="{00000000-0005-0000-0000-0000865C0000}"/>
    <cellStyle name="20% - Accent1 3 3 2 2 2 2 3 3" xfId="23872" xr:uid="{00000000-0005-0000-0000-0000875C0000}"/>
    <cellStyle name="20% - Accent1 3 3 2 2 2 2 3 3 2" xfId="23873" xr:uid="{00000000-0005-0000-0000-0000885C0000}"/>
    <cellStyle name="20% - Accent1 3 3 2 2 2 2 3 4" xfId="23874" xr:uid="{00000000-0005-0000-0000-0000895C0000}"/>
    <cellStyle name="20% - Accent1 3 3 2 2 2 2 4" xfId="23875" xr:uid="{00000000-0005-0000-0000-00008A5C0000}"/>
    <cellStyle name="20% - Accent1 3 3 2 2 2 2 4 2" xfId="23876" xr:uid="{00000000-0005-0000-0000-00008B5C0000}"/>
    <cellStyle name="20% - Accent1 3 3 2 2 2 2 4 2 2" xfId="23877" xr:uid="{00000000-0005-0000-0000-00008C5C0000}"/>
    <cellStyle name="20% - Accent1 3 3 2 2 2 2 4 2 2 2" xfId="23878" xr:uid="{00000000-0005-0000-0000-00008D5C0000}"/>
    <cellStyle name="20% - Accent1 3 3 2 2 2 2 4 2 3" xfId="23879" xr:uid="{00000000-0005-0000-0000-00008E5C0000}"/>
    <cellStyle name="20% - Accent1 3 3 2 2 2 2 4 3" xfId="23880" xr:uid="{00000000-0005-0000-0000-00008F5C0000}"/>
    <cellStyle name="20% - Accent1 3 3 2 2 2 2 4 3 2" xfId="23881" xr:uid="{00000000-0005-0000-0000-0000905C0000}"/>
    <cellStyle name="20% - Accent1 3 3 2 2 2 2 4 4" xfId="23882" xr:uid="{00000000-0005-0000-0000-0000915C0000}"/>
    <cellStyle name="20% - Accent1 3 3 2 2 2 2 5" xfId="23883" xr:uid="{00000000-0005-0000-0000-0000925C0000}"/>
    <cellStyle name="20% - Accent1 3 3 2 2 2 2 5 2" xfId="23884" xr:uid="{00000000-0005-0000-0000-0000935C0000}"/>
    <cellStyle name="20% - Accent1 3 3 2 2 2 2 5 2 2" xfId="23885" xr:uid="{00000000-0005-0000-0000-0000945C0000}"/>
    <cellStyle name="20% - Accent1 3 3 2 2 2 2 5 3" xfId="23886" xr:uid="{00000000-0005-0000-0000-0000955C0000}"/>
    <cellStyle name="20% - Accent1 3 3 2 2 2 2 6" xfId="23887" xr:uid="{00000000-0005-0000-0000-0000965C0000}"/>
    <cellStyle name="20% - Accent1 3 3 2 2 2 2 6 2" xfId="23888" xr:uid="{00000000-0005-0000-0000-0000975C0000}"/>
    <cellStyle name="20% - Accent1 3 3 2 2 2 2 6 2 2" xfId="23889" xr:uid="{00000000-0005-0000-0000-0000985C0000}"/>
    <cellStyle name="20% - Accent1 3 3 2 2 2 2 6 3" xfId="23890" xr:uid="{00000000-0005-0000-0000-0000995C0000}"/>
    <cellStyle name="20% - Accent1 3 3 2 2 2 2 7" xfId="23891" xr:uid="{00000000-0005-0000-0000-00009A5C0000}"/>
    <cellStyle name="20% - Accent1 3 3 2 2 2 2 7 2" xfId="23892" xr:uid="{00000000-0005-0000-0000-00009B5C0000}"/>
    <cellStyle name="20% - Accent1 3 3 2 2 2 2 8" xfId="23893" xr:uid="{00000000-0005-0000-0000-00009C5C0000}"/>
    <cellStyle name="20% - Accent1 3 3 2 2 2 2 8 2" xfId="23894" xr:uid="{00000000-0005-0000-0000-00009D5C0000}"/>
    <cellStyle name="20% - Accent1 3 3 2 2 2 2 9" xfId="23895" xr:uid="{00000000-0005-0000-0000-00009E5C0000}"/>
    <cellStyle name="20% - Accent1 3 3 2 2 2 3" xfId="23896" xr:uid="{00000000-0005-0000-0000-00009F5C0000}"/>
    <cellStyle name="20% - Accent1 3 3 2 2 2 3 2" xfId="23897" xr:uid="{00000000-0005-0000-0000-0000A05C0000}"/>
    <cellStyle name="20% - Accent1 3 3 2 2 2 3 2 2" xfId="23898" xr:uid="{00000000-0005-0000-0000-0000A15C0000}"/>
    <cellStyle name="20% - Accent1 3 3 2 2 2 3 2 2 2" xfId="23899" xr:uid="{00000000-0005-0000-0000-0000A25C0000}"/>
    <cellStyle name="20% - Accent1 3 3 2 2 2 3 2 2 2 2" xfId="23900" xr:uid="{00000000-0005-0000-0000-0000A35C0000}"/>
    <cellStyle name="20% - Accent1 3 3 2 2 2 3 2 2 3" xfId="23901" xr:uid="{00000000-0005-0000-0000-0000A45C0000}"/>
    <cellStyle name="20% - Accent1 3 3 2 2 2 3 2 3" xfId="23902" xr:uid="{00000000-0005-0000-0000-0000A55C0000}"/>
    <cellStyle name="20% - Accent1 3 3 2 2 2 3 2 3 2" xfId="23903" xr:uid="{00000000-0005-0000-0000-0000A65C0000}"/>
    <cellStyle name="20% - Accent1 3 3 2 2 2 3 2 4" xfId="23904" xr:uid="{00000000-0005-0000-0000-0000A75C0000}"/>
    <cellStyle name="20% - Accent1 3 3 2 2 2 3 3" xfId="23905" xr:uid="{00000000-0005-0000-0000-0000A85C0000}"/>
    <cellStyle name="20% - Accent1 3 3 2 2 2 3 3 2" xfId="23906" xr:uid="{00000000-0005-0000-0000-0000A95C0000}"/>
    <cellStyle name="20% - Accent1 3 3 2 2 2 3 3 2 2" xfId="23907" xr:uid="{00000000-0005-0000-0000-0000AA5C0000}"/>
    <cellStyle name="20% - Accent1 3 3 2 2 2 3 3 2 2 2" xfId="23908" xr:uid="{00000000-0005-0000-0000-0000AB5C0000}"/>
    <cellStyle name="20% - Accent1 3 3 2 2 2 3 3 2 3" xfId="23909" xr:uid="{00000000-0005-0000-0000-0000AC5C0000}"/>
    <cellStyle name="20% - Accent1 3 3 2 2 2 3 3 3" xfId="23910" xr:uid="{00000000-0005-0000-0000-0000AD5C0000}"/>
    <cellStyle name="20% - Accent1 3 3 2 2 2 3 3 3 2" xfId="23911" xr:uid="{00000000-0005-0000-0000-0000AE5C0000}"/>
    <cellStyle name="20% - Accent1 3 3 2 2 2 3 3 4" xfId="23912" xr:uid="{00000000-0005-0000-0000-0000AF5C0000}"/>
    <cellStyle name="20% - Accent1 3 3 2 2 2 3 4" xfId="23913" xr:uid="{00000000-0005-0000-0000-0000B05C0000}"/>
    <cellStyle name="20% - Accent1 3 3 2 2 2 3 4 2" xfId="23914" xr:uid="{00000000-0005-0000-0000-0000B15C0000}"/>
    <cellStyle name="20% - Accent1 3 3 2 2 2 3 4 2 2" xfId="23915" xr:uid="{00000000-0005-0000-0000-0000B25C0000}"/>
    <cellStyle name="20% - Accent1 3 3 2 2 2 3 4 2 2 2" xfId="23916" xr:uid="{00000000-0005-0000-0000-0000B35C0000}"/>
    <cellStyle name="20% - Accent1 3 3 2 2 2 3 4 2 3" xfId="23917" xr:uid="{00000000-0005-0000-0000-0000B45C0000}"/>
    <cellStyle name="20% - Accent1 3 3 2 2 2 3 4 3" xfId="23918" xr:uid="{00000000-0005-0000-0000-0000B55C0000}"/>
    <cellStyle name="20% - Accent1 3 3 2 2 2 3 4 3 2" xfId="23919" xr:uid="{00000000-0005-0000-0000-0000B65C0000}"/>
    <cellStyle name="20% - Accent1 3 3 2 2 2 3 4 4" xfId="23920" xr:uid="{00000000-0005-0000-0000-0000B75C0000}"/>
    <cellStyle name="20% - Accent1 3 3 2 2 2 3 5" xfId="23921" xr:uid="{00000000-0005-0000-0000-0000B85C0000}"/>
    <cellStyle name="20% - Accent1 3 3 2 2 2 3 5 2" xfId="23922" xr:uid="{00000000-0005-0000-0000-0000B95C0000}"/>
    <cellStyle name="20% - Accent1 3 3 2 2 2 3 5 2 2" xfId="23923" xr:uid="{00000000-0005-0000-0000-0000BA5C0000}"/>
    <cellStyle name="20% - Accent1 3 3 2 2 2 3 5 3" xfId="23924" xr:uid="{00000000-0005-0000-0000-0000BB5C0000}"/>
    <cellStyle name="20% - Accent1 3 3 2 2 2 3 6" xfId="23925" xr:uid="{00000000-0005-0000-0000-0000BC5C0000}"/>
    <cellStyle name="20% - Accent1 3 3 2 2 2 3 6 2" xfId="23926" xr:uid="{00000000-0005-0000-0000-0000BD5C0000}"/>
    <cellStyle name="20% - Accent1 3 3 2 2 2 3 6 2 2" xfId="23927" xr:uid="{00000000-0005-0000-0000-0000BE5C0000}"/>
    <cellStyle name="20% - Accent1 3 3 2 2 2 3 6 3" xfId="23928" xr:uid="{00000000-0005-0000-0000-0000BF5C0000}"/>
    <cellStyle name="20% - Accent1 3 3 2 2 2 3 7" xfId="23929" xr:uid="{00000000-0005-0000-0000-0000C05C0000}"/>
    <cellStyle name="20% - Accent1 3 3 2 2 2 3 7 2" xfId="23930" xr:uid="{00000000-0005-0000-0000-0000C15C0000}"/>
    <cellStyle name="20% - Accent1 3 3 2 2 2 3 8" xfId="23931" xr:uid="{00000000-0005-0000-0000-0000C25C0000}"/>
    <cellStyle name="20% - Accent1 3 3 2 2 2 3 8 2" xfId="23932" xr:uid="{00000000-0005-0000-0000-0000C35C0000}"/>
    <cellStyle name="20% - Accent1 3 3 2 2 2 3 9" xfId="23933" xr:uid="{00000000-0005-0000-0000-0000C45C0000}"/>
    <cellStyle name="20% - Accent1 3 3 2 2 2 4" xfId="23934" xr:uid="{00000000-0005-0000-0000-0000C55C0000}"/>
    <cellStyle name="20% - Accent1 3 3 2 2 2 4 2" xfId="23935" xr:uid="{00000000-0005-0000-0000-0000C65C0000}"/>
    <cellStyle name="20% - Accent1 3 3 2 2 2 4 2 2" xfId="23936" xr:uid="{00000000-0005-0000-0000-0000C75C0000}"/>
    <cellStyle name="20% - Accent1 3 3 2 2 2 4 2 2 2" xfId="23937" xr:uid="{00000000-0005-0000-0000-0000C85C0000}"/>
    <cellStyle name="20% - Accent1 3 3 2 2 2 4 2 3" xfId="23938" xr:uid="{00000000-0005-0000-0000-0000C95C0000}"/>
    <cellStyle name="20% - Accent1 3 3 2 2 2 4 3" xfId="23939" xr:uid="{00000000-0005-0000-0000-0000CA5C0000}"/>
    <cellStyle name="20% - Accent1 3 3 2 2 2 4 3 2" xfId="23940" xr:uid="{00000000-0005-0000-0000-0000CB5C0000}"/>
    <cellStyle name="20% - Accent1 3 3 2 2 2 4 4" xfId="23941" xr:uid="{00000000-0005-0000-0000-0000CC5C0000}"/>
    <cellStyle name="20% - Accent1 3 3 2 2 2 5" xfId="23942" xr:uid="{00000000-0005-0000-0000-0000CD5C0000}"/>
    <cellStyle name="20% - Accent1 3 3 2 2 2 5 2" xfId="23943" xr:uid="{00000000-0005-0000-0000-0000CE5C0000}"/>
    <cellStyle name="20% - Accent1 3 3 2 2 2 5 2 2" xfId="23944" xr:uid="{00000000-0005-0000-0000-0000CF5C0000}"/>
    <cellStyle name="20% - Accent1 3 3 2 2 2 5 2 2 2" xfId="23945" xr:uid="{00000000-0005-0000-0000-0000D05C0000}"/>
    <cellStyle name="20% - Accent1 3 3 2 2 2 5 2 3" xfId="23946" xr:uid="{00000000-0005-0000-0000-0000D15C0000}"/>
    <cellStyle name="20% - Accent1 3 3 2 2 2 5 3" xfId="23947" xr:uid="{00000000-0005-0000-0000-0000D25C0000}"/>
    <cellStyle name="20% - Accent1 3 3 2 2 2 5 3 2" xfId="23948" xr:uid="{00000000-0005-0000-0000-0000D35C0000}"/>
    <cellStyle name="20% - Accent1 3 3 2 2 2 5 4" xfId="23949" xr:uid="{00000000-0005-0000-0000-0000D45C0000}"/>
    <cellStyle name="20% - Accent1 3 3 2 2 2 6" xfId="23950" xr:uid="{00000000-0005-0000-0000-0000D55C0000}"/>
    <cellStyle name="20% - Accent1 3 3 2 2 2 6 2" xfId="23951" xr:uid="{00000000-0005-0000-0000-0000D65C0000}"/>
    <cellStyle name="20% - Accent1 3 3 2 2 2 6 2 2" xfId="23952" xr:uid="{00000000-0005-0000-0000-0000D75C0000}"/>
    <cellStyle name="20% - Accent1 3 3 2 2 2 6 2 2 2" xfId="23953" xr:uid="{00000000-0005-0000-0000-0000D85C0000}"/>
    <cellStyle name="20% - Accent1 3 3 2 2 2 6 2 3" xfId="23954" xr:uid="{00000000-0005-0000-0000-0000D95C0000}"/>
    <cellStyle name="20% - Accent1 3 3 2 2 2 6 3" xfId="23955" xr:uid="{00000000-0005-0000-0000-0000DA5C0000}"/>
    <cellStyle name="20% - Accent1 3 3 2 2 2 6 3 2" xfId="23956" xr:uid="{00000000-0005-0000-0000-0000DB5C0000}"/>
    <cellStyle name="20% - Accent1 3 3 2 2 2 6 4" xfId="23957" xr:uid="{00000000-0005-0000-0000-0000DC5C0000}"/>
    <cellStyle name="20% - Accent1 3 3 2 2 2 7" xfId="23958" xr:uid="{00000000-0005-0000-0000-0000DD5C0000}"/>
    <cellStyle name="20% - Accent1 3 3 2 2 2 7 2" xfId="23959" xr:uid="{00000000-0005-0000-0000-0000DE5C0000}"/>
    <cellStyle name="20% - Accent1 3 3 2 2 2 7 2 2" xfId="23960" xr:uid="{00000000-0005-0000-0000-0000DF5C0000}"/>
    <cellStyle name="20% - Accent1 3 3 2 2 2 7 3" xfId="23961" xr:uid="{00000000-0005-0000-0000-0000E05C0000}"/>
    <cellStyle name="20% - Accent1 3 3 2 2 2 8" xfId="23962" xr:uid="{00000000-0005-0000-0000-0000E15C0000}"/>
    <cellStyle name="20% - Accent1 3 3 2 2 2 8 2" xfId="23963" xr:uid="{00000000-0005-0000-0000-0000E25C0000}"/>
    <cellStyle name="20% - Accent1 3 3 2 2 2 8 2 2" xfId="23964" xr:uid="{00000000-0005-0000-0000-0000E35C0000}"/>
    <cellStyle name="20% - Accent1 3 3 2 2 2 8 3" xfId="23965" xr:uid="{00000000-0005-0000-0000-0000E45C0000}"/>
    <cellStyle name="20% - Accent1 3 3 2 2 2 9" xfId="23966" xr:uid="{00000000-0005-0000-0000-0000E55C0000}"/>
    <cellStyle name="20% - Accent1 3 3 2 2 2 9 2" xfId="23967" xr:uid="{00000000-0005-0000-0000-0000E65C0000}"/>
    <cellStyle name="20% - Accent1 3 3 2 2 3" xfId="23968" xr:uid="{00000000-0005-0000-0000-0000E75C0000}"/>
    <cellStyle name="20% - Accent1 3 3 2 2 3 10" xfId="23969" xr:uid="{00000000-0005-0000-0000-0000E85C0000}"/>
    <cellStyle name="20% - Accent1 3 3 2 2 3 10 2" xfId="23970" xr:uid="{00000000-0005-0000-0000-0000E95C0000}"/>
    <cellStyle name="20% - Accent1 3 3 2 2 3 11" xfId="23971" xr:uid="{00000000-0005-0000-0000-0000EA5C0000}"/>
    <cellStyle name="20% - Accent1 3 3 2 2 3 2" xfId="23972" xr:uid="{00000000-0005-0000-0000-0000EB5C0000}"/>
    <cellStyle name="20% - Accent1 3 3 2 2 3 2 2" xfId="23973" xr:uid="{00000000-0005-0000-0000-0000EC5C0000}"/>
    <cellStyle name="20% - Accent1 3 3 2 2 3 2 2 2" xfId="23974" xr:uid="{00000000-0005-0000-0000-0000ED5C0000}"/>
    <cellStyle name="20% - Accent1 3 3 2 2 3 2 2 2 2" xfId="23975" xr:uid="{00000000-0005-0000-0000-0000EE5C0000}"/>
    <cellStyle name="20% - Accent1 3 3 2 2 3 2 2 2 2 2" xfId="23976" xr:uid="{00000000-0005-0000-0000-0000EF5C0000}"/>
    <cellStyle name="20% - Accent1 3 3 2 2 3 2 2 2 3" xfId="23977" xr:uid="{00000000-0005-0000-0000-0000F05C0000}"/>
    <cellStyle name="20% - Accent1 3 3 2 2 3 2 2 3" xfId="23978" xr:uid="{00000000-0005-0000-0000-0000F15C0000}"/>
    <cellStyle name="20% - Accent1 3 3 2 2 3 2 2 3 2" xfId="23979" xr:uid="{00000000-0005-0000-0000-0000F25C0000}"/>
    <cellStyle name="20% - Accent1 3 3 2 2 3 2 2 4" xfId="23980" xr:uid="{00000000-0005-0000-0000-0000F35C0000}"/>
    <cellStyle name="20% - Accent1 3 3 2 2 3 2 3" xfId="23981" xr:uid="{00000000-0005-0000-0000-0000F45C0000}"/>
    <cellStyle name="20% - Accent1 3 3 2 2 3 2 3 2" xfId="23982" xr:uid="{00000000-0005-0000-0000-0000F55C0000}"/>
    <cellStyle name="20% - Accent1 3 3 2 2 3 2 3 2 2" xfId="23983" xr:uid="{00000000-0005-0000-0000-0000F65C0000}"/>
    <cellStyle name="20% - Accent1 3 3 2 2 3 2 3 2 2 2" xfId="23984" xr:uid="{00000000-0005-0000-0000-0000F75C0000}"/>
    <cellStyle name="20% - Accent1 3 3 2 2 3 2 3 2 3" xfId="23985" xr:uid="{00000000-0005-0000-0000-0000F85C0000}"/>
    <cellStyle name="20% - Accent1 3 3 2 2 3 2 3 3" xfId="23986" xr:uid="{00000000-0005-0000-0000-0000F95C0000}"/>
    <cellStyle name="20% - Accent1 3 3 2 2 3 2 3 3 2" xfId="23987" xr:uid="{00000000-0005-0000-0000-0000FA5C0000}"/>
    <cellStyle name="20% - Accent1 3 3 2 2 3 2 3 4" xfId="23988" xr:uid="{00000000-0005-0000-0000-0000FB5C0000}"/>
    <cellStyle name="20% - Accent1 3 3 2 2 3 2 4" xfId="23989" xr:uid="{00000000-0005-0000-0000-0000FC5C0000}"/>
    <cellStyle name="20% - Accent1 3 3 2 2 3 2 4 2" xfId="23990" xr:uid="{00000000-0005-0000-0000-0000FD5C0000}"/>
    <cellStyle name="20% - Accent1 3 3 2 2 3 2 4 2 2" xfId="23991" xr:uid="{00000000-0005-0000-0000-0000FE5C0000}"/>
    <cellStyle name="20% - Accent1 3 3 2 2 3 2 4 2 2 2" xfId="23992" xr:uid="{00000000-0005-0000-0000-0000FF5C0000}"/>
    <cellStyle name="20% - Accent1 3 3 2 2 3 2 4 2 3" xfId="23993" xr:uid="{00000000-0005-0000-0000-0000005D0000}"/>
    <cellStyle name="20% - Accent1 3 3 2 2 3 2 4 3" xfId="23994" xr:uid="{00000000-0005-0000-0000-0000015D0000}"/>
    <cellStyle name="20% - Accent1 3 3 2 2 3 2 4 3 2" xfId="23995" xr:uid="{00000000-0005-0000-0000-0000025D0000}"/>
    <cellStyle name="20% - Accent1 3 3 2 2 3 2 4 4" xfId="23996" xr:uid="{00000000-0005-0000-0000-0000035D0000}"/>
    <cellStyle name="20% - Accent1 3 3 2 2 3 2 5" xfId="23997" xr:uid="{00000000-0005-0000-0000-0000045D0000}"/>
    <cellStyle name="20% - Accent1 3 3 2 2 3 2 5 2" xfId="23998" xr:uid="{00000000-0005-0000-0000-0000055D0000}"/>
    <cellStyle name="20% - Accent1 3 3 2 2 3 2 5 2 2" xfId="23999" xr:uid="{00000000-0005-0000-0000-0000065D0000}"/>
    <cellStyle name="20% - Accent1 3 3 2 2 3 2 5 3" xfId="24000" xr:uid="{00000000-0005-0000-0000-0000075D0000}"/>
    <cellStyle name="20% - Accent1 3 3 2 2 3 2 6" xfId="24001" xr:uid="{00000000-0005-0000-0000-0000085D0000}"/>
    <cellStyle name="20% - Accent1 3 3 2 2 3 2 6 2" xfId="24002" xr:uid="{00000000-0005-0000-0000-0000095D0000}"/>
    <cellStyle name="20% - Accent1 3 3 2 2 3 2 6 2 2" xfId="24003" xr:uid="{00000000-0005-0000-0000-00000A5D0000}"/>
    <cellStyle name="20% - Accent1 3 3 2 2 3 2 6 3" xfId="24004" xr:uid="{00000000-0005-0000-0000-00000B5D0000}"/>
    <cellStyle name="20% - Accent1 3 3 2 2 3 2 7" xfId="24005" xr:uid="{00000000-0005-0000-0000-00000C5D0000}"/>
    <cellStyle name="20% - Accent1 3 3 2 2 3 2 7 2" xfId="24006" xr:uid="{00000000-0005-0000-0000-00000D5D0000}"/>
    <cellStyle name="20% - Accent1 3 3 2 2 3 2 8" xfId="24007" xr:uid="{00000000-0005-0000-0000-00000E5D0000}"/>
    <cellStyle name="20% - Accent1 3 3 2 2 3 2 8 2" xfId="24008" xr:uid="{00000000-0005-0000-0000-00000F5D0000}"/>
    <cellStyle name="20% - Accent1 3 3 2 2 3 2 9" xfId="24009" xr:uid="{00000000-0005-0000-0000-0000105D0000}"/>
    <cellStyle name="20% - Accent1 3 3 2 2 3 3" xfId="24010" xr:uid="{00000000-0005-0000-0000-0000115D0000}"/>
    <cellStyle name="20% - Accent1 3 3 2 2 3 3 2" xfId="24011" xr:uid="{00000000-0005-0000-0000-0000125D0000}"/>
    <cellStyle name="20% - Accent1 3 3 2 2 3 3 2 2" xfId="24012" xr:uid="{00000000-0005-0000-0000-0000135D0000}"/>
    <cellStyle name="20% - Accent1 3 3 2 2 3 3 2 2 2" xfId="24013" xr:uid="{00000000-0005-0000-0000-0000145D0000}"/>
    <cellStyle name="20% - Accent1 3 3 2 2 3 3 2 2 2 2" xfId="24014" xr:uid="{00000000-0005-0000-0000-0000155D0000}"/>
    <cellStyle name="20% - Accent1 3 3 2 2 3 3 2 2 3" xfId="24015" xr:uid="{00000000-0005-0000-0000-0000165D0000}"/>
    <cellStyle name="20% - Accent1 3 3 2 2 3 3 2 3" xfId="24016" xr:uid="{00000000-0005-0000-0000-0000175D0000}"/>
    <cellStyle name="20% - Accent1 3 3 2 2 3 3 2 3 2" xfId="24017" xr:uid="{00000000-0005-0000-0000-0000185D0000}"/>
    <cellStyle name="20% - Accent1 3 3 2 2 3 3 2 4" xfId="24018" xr:uid="{00000000-0005-0000-0000-0000195D0000}"/>
    <cellStyle name="20% - Accent1 3 3 2 2 3 3 3" xfId="24019" xr:uid="{00000000-0005-0000-0000-00001A5D0000}"/>
    <cellStyle name="20% - Accent1 3 3 2 2 3 3 3 2" xfId="24020" xr:uid="{00000000-0005-0000-0000-00001B5D0000}"/>
    <cellStyle name="20% - Accent1 3 3 2 2 3 3 3 2 2" xfId="24021" xr:uid="{00000000-0005-0000-0000-00001C5D0000}"/>
    <cellStyle name="20% - Accent1 3 3 2 2 3 3 3 2 2 2" xfId="24022" xr:uid="{00000000-0005-0000-0000-00001D5D0000}"/>
    <cellStyle name="20% - Accent1 3 3 2 2 3 3 3 2 3" xfId="24023" xr:uid="{00000000-0005-0000-0000-00001E5D0000}"/>
    <cellStyle name="20% - Accent1 3 3 2 2 3 3 3 3" xfId="24024" xr:uid="{00000000-0005-0000-0000-00001F5D0000}"/>
    <cellStyle name="20% - Accent1 3 3 2 2 3 3 3 3 2" xfId="24025" xr:uid="{00000000-0005-0000-0000-0000205D0000}"/>
    <cellStyle name="20% - Accent1 3 3 2 2 3 3 3 4" xfId="24026" xr:uid="{00000000-0005-0000-0000-0000215D0000}"/>
    <cellStyle name="20% - Accent1 3 3 2 2 3 3 4" xfId="24027" xr:uid="{00000000-0005-0000-0000-0000225D0000}"/>
    <cellStyle name="20% - Accent1 3 3 2 2 3 3 4 2" xfId="24028" xr:uid="{00000000-0005-0000-0000-0000235D0000}"/>
    <cellStyle name="20% - Accent1 3 3 2 2 3 3 4 2 2" xfId="24029" xr:uid="{00000000-0005-0000-0000-0000245D0000}"/>
    <cellStyle name="20% - Accent1 3 3 2 2 3 3 4 2 2 2" xfId="24030" xr:uid="{00000000-0005-0000-0000-0000255D0000}"/>
    <cellStyle name="20% - Accent1 3 3 2 2 3 3 4 2 3" xfId="24031" xr:uid="{00000000-0005-0000-0000-0000265D0000}"/>
    <cellStyle name="20% - Accent1 3 3 2 2 3 3 4 3" xfId="24032" xr:uid="{00000000-0005-0000-0000-0000275D0000}"/>
    <cellStyle name="20% - Accent1 3 3 2 2 3 3 4 3 2" xfId="24033" xr:uid="{00000000-0005-0000-0000-0000285D0000}"/>
    <cellStyle name="20% - Accent1 3 3 2 2 3 3 4 4" xfId="24034" xr:uid="{00000000-0005-0000-0000-0000295D0000}"/>
    <cellStyle name="20% - Accent1 3 3 2 2 3 3 5" xfId="24035" xr:uid="{00000000-0005-0000-0000-00002A5D0000}"/>
    <cellStyle name="20% - Accent1 3 3 2 2 3 3 5 2" xfId="24036" xr:uid="{00000000-0005-0000-0000-00002B5D0000}"/>
    <cellStyle name="20% - Accent1 3 3 2 2 3 3 5 2 2" xfId="24037" xr:uid="{00000000-0005-0000-0000-00002C5D0000}"/>
    <cellStyle name="20% - Accent1 3 3 2 2 3 3 5 3" xfId="24038" xr:uid="{00000000-0005-0000-0000-00002D5D0000}"/>
    <cellStyle name="20% - Accent1 3 3 2 2 3 3 6" xfId="24039" xr:uid="{00000000-0005-0000-0000-00002E5D0000}"/>
    <cellStyle name="20% - Accent1 3 3 2 2 3 3 6 2" xfId="24040" xr:uid="{00000000-0005-0000-0000-00002F5D0000}"/>
    <cellStyle name="20% - Accent1 3 3 2 2 3 3 6 2 2" xfId="24041" xr:uid="{00000000-0005-0000-0000-0000305D0000}"/>
    <cellStyle name="20% - Accent1 3 3 2 2 3 3 6 3" xfId="24042" xr:uid="{00000000-0005-0000-0000-0000315D0000}"/>
    <cellStyle name="20% - Accent1 3 3 2 2 3 3 7" xfId="24043" xr:uid="{00000000-0005-0000-0000-0000325D0000}"/>
    <cellStyle name="20% - Accent1 3 3 2 2 3 3 7 2" xfId="24044" xr:uid="{00000000-0005-0000-0000-0000335D0000}"/>
    <cellStyle name="20% - Accent1 3 3 2 2 3 3 8" xfId="24045" xr:uid="{00000000-0005-0000-0000-0000345D0000}"/>
    <cellStyle name="20% - Accent1 3 3 2 2 3 3 8 2" xfId="24046" xr:uid="{00000000-0005-0000-0000-0000355D0000}"/>
    <cellStyle name="20% - Accent1 3 3 2 2 3 3 9" xfId="24047" xr:uid="{00000000-0005-0000-0000-0000365D0000}"/>
    <cellStyle name="20% - Accent1 3 3 2 2 3 4" xfId="24048" xr:uid="{00000000-0005-0000-0000-0000375D0000}"/>
    <cellStyle name="20% - Accent1 3 3 2 2 3 4 2" xfId="24049" xr:uid="{00000000-0005-0000-0000-0000385D0000}"/>
    <cellStyle name="20% - Accent1 3 3 2 2 3 4 2 2" xfId="24050" xr:uid="{00000000-0005-0000-0000-0000395D0000}"/>
    <cellStyle name="20% - Accent1 3 3 2 2 3 4 2 2 2" xfId="24051" xr:uid="{00000000-0005-0000-0000-00003A5D0000}"/>
    <cellStyle name="20% - Accent1 3 3 2 2 3 4 2 3" xfId="24052" xr:uid="{00000000-0005-0000-0000-00003B5D0000}"/>
    <cellStyle name="20% - Accent1 3 3 2 2 3 4 3" xfId="24053" xr:uid="{00000000-0005-0000-0000-00003C5D0000}"/>
    <cellStyle name="20% - Accent1 3 3 2 2 3 4 3 2" xfId="24054" xr:uid="{00000000-0005-0000-0000-00003D5D0000}"/>
    <cellStyle name="20% - Accent1 3 3 2 2 3 4 4" xfId="24055" xr:uid="{00000000-0005-0000-0000-00003E5D0000}"/>
    <cellStyle name="20% - Accent1 3 3 2 2 3 5" xfId="24056" xr:uid="{00000000-0005-0000-0000-00003F5D0000}"/>
    <cellStyle name="20% - Accent1 3 3 2 2 3 5 2" xfId="24057" xr:uid="{00000000-0005-0000-0000-0000405D0000}"/>
    <cellStyle name="20% - Accent1 3 3 2 2 3 5 2 2" xfId="24058" xr:uid="{00000000-0005-0000-0000-0000415D0000}"/>
    <cellStyle name="20% - Accent1 3 3 2 2 3 5 2 2 2" xfId="24059" xr:uid="{00000000-0005-0000-0000-0000425D0000}"/>
    <cellStyle name="20% - Accent1 3 3 2 2 3 5 2 3" xfId="24060" xr:uid="{00000000-0005-0000-0000-0000435D0000}"/>
    <cellStyle name="20% - Accent1 3 3 2 2 3 5 3" xfId="24061" xr:uid="{00000000-0005-0000-0000-0000445D0000}"/>
    <cellStyle name="20% - Accent1 3 3 2 2 3 5 3 2" xfId="24062" xr:uid="{00000000-0005-0000-0000-0000455D0000}"/>
    <cellStyle name="20% - Accent1 3 3 2 2 3 5 4" xfId="24063" xr:uid="{00000000-0005-0000-0000-0000465D0000}"/>
    <cellStyle name="20% - Accent1 3 3 2 2 3 6" xfId="24064" xr:uid="{00000000-0005-0000-0000-0000475D0000}"/>
    <cellStyle name="20% - Accent1 3 3 2 2 3 6 2" xfId="24065" xr:uid="{00000000-0005-0000-0000-0000485D0000}"/>
    <cellStyle name="20% - Accent1 3 3 2 2 3 6 2 2" xfId="24066" xr:uid="{00000000-0005-0000-0000-0000495D0000}"/>
    <cellStyle name="20% - Accent1 3 3 2 2 3 6 2 2 2" xfId="24067" xr:uid="{00000000-0005-0000-0000-00004A5D0000}"/>
    <cellStyle name="20% - Accent1 3 3 2 2 3 6 2 3" xfId="24068" xr:uid="{00000000-0005-0000-0000-00004B5D0000}"/>
    <cellStyle name="20% - Accent1 3 3 2 2 3 6 3" xfId="24069" xr:uid="{00000000-0005-0000-0000-00004C5D0000}"/>
    <cellStyle name="20% - Accent1 3 3 2 2 3 6 3 2" xfId="24070" xr:uid="{00000000-0005-0000-0000-00004D5D0000}"/>
    <cellStyle name="20% - Accent1 3 3 2 2 3 6 4" xfId="24071" xr:uid="{00000000-0005-0000-0000-00004E5D0000}"/>
    <cellStyle name="20% - Accent1 3 3 2 2 3 7" xfId="24072" xr:uid="{00000000-0005-0000-0000-00004F5D0000}"/>
    <cellStyle name="20% - Accent1 3 3 2 2 3 7 2" xfId="24073" xr:uid="{00000000-0005-0000-0000-0000505D0000}"/>
    <cellStyle name="20% - Accent1 3 3 2 2 3 7 2 2" xfId="24074" xr:uid="{00000000-0005-0000-0000-0000515D0000}"/>
    <cellStyle name="20% - Accent1 3 3 2 2 3 7 3" xfId="24075" xr:uid="{00000000-0005-0000-0000-0000525D0000}"/>
    <cellStyle name="20% - Accent1 3 3 2 2 3 8" xfId="24076" xr:uid="{00000000-0005-0000-0000-0000535D0000}"/>
    <cellStyle name="20% - Accent1 3 3 2 2 3 8 2" xfId="24077" xr:uid="{00000000-0005-0000-0000-0000545D0000}"/>
    <cellStyle name="20% - Accent1 3 3 2 2 3 8 2 2" xfId="24078" xr:uid="{00000000-0005-0000-0000-0000555D0000}"/>
    <cellStyle name="20% - Accent1 3 3 2 2 3 8 3" xfId="24079" xr:uid="{00000000-0005-0000-0000-0000565D0000}"/>
    <cellStyle name="20% - Accent1 3 3 2 2 3 9" xfId="24080" xr:uid="{00000000-0005-0000-0000-0000575D0000}"/>
    <cellStyle name="20% - Accent1 3 3 2 2 3 9 2" xfId="24081" xr:uid="{00000000-0005-0000-0000-0000585D0000}"/>
    <cellStyle name="20% - Accent1 3 3 2 2 4" xfId="24082" xr:uid="{00000000-0005-0000-0000-0000595D0000}"/>
    <cellStyle name="20% - Accent1 3 3 2 2 4 10" xfId="24083" xr:uid="{00000000-0005-0000-0000-00005A5D0000}"/>
    <cellStyle name="20% - Accent1 3 3 2 2 4 10 2" xfId="24084" xr:uid="{00000000-0005-0000-0000-00005B5D0000}"/>
    <cellStyle name="20% - Accent1 3 3 2 2 4 11" xfId="24085" xr:uid="{00000000-0005-0000-0000-00005C5D0000}"/>
    <cellStyle name="20% - Accent1 3 3 2 2 4 2" xfId="24086" xr:uid="{00000000-0005-0000-0000-00005D5D0000}"/>
    <cellStyle name="20% - Accent1 3 3 2 2 4 2 2" xfId="24087" xr:uid="{00000000-0005-0000-0000-00005E5D0000}"/>
    <cellStyle name="20% - Accent1 3 3 2 2 4 2 2 2" xfId="24088" xr:uid="{00000000-0005-0000-0000-00005F5D0000}"/>
    <cellStyle name="20% - Accent1 3 3 2 2 4 2 2 2 2" xfId="24089" xr:uid="{00000000-0005-0000-0000-0000605D0000}"/>
    <cellStyle name="20% - Accent1 3 3 2 2 4 2 2 2 2 2" xfId="24090" xr:uid="{00000000-0005-0000-0000-0000615D0000}"/>
    <cellStyle name="20% - Accent1 3 3 2 2 4 2 2 2 3" xfId="24091" xr:uid="{00000000-0005-0000-0000-0000625D0000}"/>
    <cellStyle name="20% - Accent1 3 3 2 2 4 2 2 3" xfId="24092" xr:uid="{00000000-0005-0000-0000-0000635D0000}"/>
    <cellStyle name="20% - Accent1 3 3 2 2 4 2 2 3 2" xfId="24093" xr:uid="{00000000-0005-0000-0000-0000645D0000}"/>
    <cellStyle name="20% - Accent1 3 3 2 2 4 2 2 4" xfId="24094" xr:uid="{00000000-0005-0000-0000-0000655D0000}"/>
    <cellStyle name="20% - Accent1 3 3 2 2 4 2 3" xfId="24095" xr:uid="{00000000-0005-0000-0000-0000665D0000}"/>
    <cellStyle name="20% - Accent1 3 3 2 2 4 2 3 2" xfId="24096" xr:uid="{00000000-0005-0000-0000-0000675D0000}"/>
    <cellStyle name="20% - Accent1 3 3 2 2 4 2 3 2 2" xfId="24097" xr:uid="{00000000-0005-0000-0000-0000685D0000}"/>
    <cellStyle name="20% - Accent1 3 3 2 2 4 2 3 2 2 2" xfId="24098" xr:uid="{00000000-0005-0000-0000-0000695D0000}"/>
    <cellStyle name="20% - Accent1 3 3 2 2 4 2 3 2 3" xfId="24099" xr:uid="{00000000-0005-0000-0000-00006A5D0000}"/>
    <cellStyle name="20% - Accent1 3 3 2 2 4 2 3 3" xfId="24100" xr:uid="{00000000-0005-0000-0000-00006B5D0000}"/>
    <cellStyle name="20% - Accent1 3 3 2 2 4 2 3 3 2" xfId="24101" xr:uid="{00000000-0005-0000-0000-00006C5D0000}"/>
    <cellStyle name="20% - Accent1 3 3 2 2 4 2 3 4" xfId="24102" xr:uid="{00000000-0005-0000-0000-00006D5D0000}"/>
    <cellStyle name="20% - Accent1 3 3 2 2 4 2 4" xfId="24103" xr:uid="{00000000-0005-0000-0000-00006E5D0000}"/>
    <cellStyle name="20% - Accent1 3 3 2 2 4 2 4 2" xfId="24104" xr:uid="{00000000-0005-0000-0000-00006F5D0000}"/>
    <cellStyle name="20% - Accent1 3 3 2 2 4 2 4 2 2" xfId="24105" xr:uid="{00000000-0005-0000-0000-0000705D0000}"/>
    <cellStyle name="20% - Accent1 3 3 2 2 4 2 4 2 2 2" xfId="24106" xr:uid="{00000000-0005-0000-0000-0000715D0000}"/>
    <cellStyle name="20% - Accent1 3 3 2 2 4 2 4 2 3" xfId="24107" xr:uid="{00000000-0005-0000-0000-0000725D0000}"/>
    <cellStyle name="20% - Accent1 3 3 2 2 4 2 4 3" xfId="24108" xr:uid="{00000000-0005-0000-0000-0000735D0000}"/>
    <cellStyle name="20% - Accent1 3 3 2 2 4 2 4 3 2" xfId="24109" xr:uid="{00000000-0005-0000-0000-0000745D0000}"/>
    <cellStyle name="20% - Accent1 3 3 2 2 4 2 4 4" xfId="24110" xr:uid="{00000000-0005-0000-0000-0000755D0000}"/>
    <cellStyle name="20% - Accent1 3 3 2 2 4 2 5" xfId="24111" xr:uid="{00000000-0005-0000-0000-0000765D0000}"/>
    <cellStyle name="20% - Accent1 3 3 2 2 4 2 5 2" xfId="24112" xr:uid="{00000000-0005-0000-0000-0000775D0000}"/>
    <cellStyle name="20% - Accent1 3 3 2 2 4 2 5 2 2" xfId="24113" xr:uid="{00000000-0005-0000-0000-0000785D0000}"/>
    <cellStyle name="20% - Accent1 3 3 2 2 4 2 5 3" xfId="24114" xr:uid="{00000000-0005-0000-0000-0000795D0000}"/>
    <cellStyle name="20% - Accent1 3 3 2 2 4 2 6" xfId="24115" xr:uid="{00000000-0005-0000-0000-00007A5D0000}"/>
    <cellStyle name="20% - Accent1 3 3 2 2 4 2 6 2" xfId="24116" xr:uid="{00000000-0005-0000-0000-00007B5D0000}"/>
    <cellStyle name="20% - Accent1 3 3 2 2 4 2 6 2 2" xfId="24117" xr:uid="{00000000-0005-0000-0000-00007C5D0000}"/>
    <cellStyle name="20% - Accent1 3 3 2 2 4 2 6 3" xfId="24118" xr:uid="{00000000-0005-0000-0000-00007D5D0000}"/>
    <cellStyle name="20% - Accent1 3 3 2 2 4 2 7" xfId="24119" xr:uid="{00000000-0005-0000-0000-00007E5D0000}"/>
    <cellStyle name="20% - Accent1 3 3 2 2 4 2 7 2" xfId="24120" xr:uid="{00000000-0005-0000-0000-00007F5D0000}"/>
    <cellStyle name="20% - Accent1 3 3 2 2 4 2 8" xfId="24121" xr:uid="{00000000-0005-0000-0000-0000805D0000}"/>
    <cellStyle name="20% - Accent1 3 3 2 2 4 2 8 2" xfId="24122" xr:uid="{00000000-0005-0000-0000-0000815D0000}"/>
    <cellStyle name="20% - Accent1 3 3 2 2 4 2 9" xfId="24123" xr:uid="{00000000-0005-0000-0000-0000825D0000}"/>
    <cellStyle name="20% - Accent1 3 3 2 2 4 3" xfId="24124" xr:uid="{00000000-0005-0000-0000-0000835D0000}"/>
    <cellStyle name="20% - Accent1 3 3 2 2 4 3 2" xfId="24125" xr:uid="{00000000-0005-0000-0000-0000845D0000}"/>
    <cellStyle name="20% - Accent1 3 3 2 2 4 3 2 2" xfId="24126" xr:uid="{00000000-0005-0000-0000-0000855D0000}"/>
    <cellStyle name="20% - Accent1 3 3 2 2 4 3 2 2 2" xfId="24127" xr:uid="{00000000-0005-0000-0000-0000865D0000}"/>
    <cellStyle name="20% - Accent1 3 3 2 2 4 3 2 2 2 2" xfId="24128" xr:uid="{00000000-0005-0000-0000-0000875D0000}"/>
    <cellStyle name="20% - Accent1 3 3 2 2 4 3 2 2 3" xfId="24129" xr:uid="{00000000-0005-0000-0000-0000885D0000}"/>
    <cellStyle name="20% - Accent1 3 3 2 2 4 3 2 3" xfId="24130" xr:uid="{00000000-0005-0000-0000-0000895D0000}"/>
    <cellStyle name="20% - Accent1 3 3 2 2 4 3 2 3 2" xfId="24131" xr:uid="{00000000-0005-0000-0000-00008A5D0000}"/>
    <cellStyle name="20% - Accent1 3 3 2 2 4 3 2 4" xfId="24132" xr:uid="{00000000-0005-0000-0000-00008B5D0000}"/>
    <cellStyle name="20% - Accent1 3 3 2 2 4 3 3" xfId="24133" xr:uid="{00000000-0005-0000-0000-00008C5D0000}"/>
    <cellStyle name="20% - Accent1 3 3 2 2 4 3 3 2" xfId="24134" xr:uid="{00000000-0005-0000-0000-00008D5D0000}"/>
    <cellStyle name="20% - Accent1 3 3 2 2 4 3 3 2 2" xfId="24135" xr:uid="{00000000-0005-0000-0000-00008E5D0000}"/>
    <cellStyle name="20% - Accent1 3 3 2 2 4 3 3 2 2 2" xfId="24136" xr:uid="{00000000-0005-0000-0000-00008F5D0000}"/>
    <cellStyle name="20% - Accent1 3 3 2 2 4 3 3 2 3" xfId="24137" xr:uid="{00000000-0005-0000-0000-0000905D0000}"/>
    <cellStyle name="20% - Accent1 3 3 2 2 4 3 3 3" xfId="24138" xr:uid="{00000000-0005-0000-0000-0000915D0000}"/>
    <cellStyle name="20% - Accent1 3 3 2 2 4 3 3 3 2" xfId="24139" xr:uid="{00000000-0005-0000-0000-0000925D0000}"/>
    <cellStyle name="20% - Accent1 3 3 2 2 4 3 3 4" xfId="24140" xr:uid="{00000000-0005-0000-0000-0000935D0000}"/>
    <cellStyle name="20% - Accent1 3 3 2 2 4 3 4" xfId="24141" xr:uid="{00000000-0005-0000-0000-0000945D0000}"/>
    <cellStyle name="20% - Accent1 3 3 2 2 4 3 4 2" xfId="24142" xr:uid="{00000000-0005-0000-0000-0000955D0000}"/>
    <cellStyle name="20% - Accent1 3 3 2 2 4 3 4 2 2" xfId="24143" xr:uid="{00000000-0005-0000-0000-0000965D0000}"/>
    <cellStyle name="20% - Accent1 3 3 2 2 4 3 4 2 2 2" xfId="24144" xr:uid="{00000000-0005-0000-0000-0000975D0000}"/>
    <cellStyle name="20% - Accent1 3 3 2 2 4 3 4 2 3" xfId="24145" xr:uid="{00000000-0005-0000-0000-0000985D0000}"/>
    <cellStyle name="20% - Accent1 3 3 2 2 4 3 4 3" xfId="24146" xr:uid="{00000000-0005-0000-0000-0000995D0000}"/>
    <cellStyle name="20% - Accent1 3 3 2 2 4 3 4 3 2" xfId="24147" xr:uid="{00000000-0005-0000-0000-00009A5D0000}"/>
    <cellStyle name="20% - Accent1 3 3 2 2 4 3 4 4" xfId="24148" xr:uid="{00000000-0005-0000-0000-00009B5D0000}"/>
    <cellStyle name="20% - Accent1 3 3 2 2 4 3 5" xfId="24149" xr:uid="{00000000-0005-0000-0000-00009C5D0000}"/>
    <cellStyle name="20% - Accent1 3 3 2 2 4 3 5 2" xfId="24150" xr:uid="{00000000-0005-0000-0000-00009D5D0000}"/>
    <cellStyle name="20% - Accent1 3 3 2 2 4 3 5 2 2" xfId="24151" xr:uid="{00000000-0005-0000-0000-00009E5D0000}"/>
    <cellStyle name="20% - Accent1 3 3 2 2 4 3 5 3" xfId="24152" xr:uid="{00000000-0005-0000-0000-00009F5D0000}"/>
    <cellStyle name="20% - Accent1 3 3 2 2 4 3 6" xfId="24153" xr:uid="{00000000-0005-0000-0000-0000A05D0000}"/>
    <cellStyle name="20% - Accent1 3 3 2 2 4 3 6 2" xfId="24154" xr:uid="{00000000-0005-0000-0000-0000A15D0000}"/>
    <cellStyle name="20% - Accent1 3 3 2 2 4 3 6 2 2" xfId="24155" xr:uid="{00000000-0005-0000-0000-0000A25D0000}"/>
    <cellStyle name="20% - Accent1 3 3 2 2 4 3 6 3" xfId="24156" xr:uid="{00000000-0005-0000-0000-0000A35D0000}"/>
    <cellStyle name="20% - Accent1 3 3 2 2 4 3 7" xfId="24157" xr:uid="{00000000-0005-0000-0000-0000A45D0000}"/>
    <cellStyle name="20% - Accent1 3 3 2 2 4 3 7 2" xfId="24158" xr:uid="{00000000-0005-0000-0000-0000A55D0000}"/>
    <cellStyle name="20% - Accent1 3 3 2 2 4 3 8" xfId="24159" xr:uid="{00000000-0005-0000-0000-0000A65D0000}"/>
    <cellStyle name="20% - Accent1 3 3 2 2 4 3 8 2" xfId="24160" xr:uid="{00000000-0005-0000-0000-0000A75D0000}"/>
    <cellStyle name="20% - Accent1 3 3 2 2 4 3 9" xfId="24161" xr:uid="{00000000-0005-0000-0000-0000A85D0000}"/>
    <cellStyle name="20% - Accent1 3 3 2 2 4 4" xfId="24162" xr:uid="{00000000-0005-0000-0000-0000A95D0000}"/>
    <cellStyle name="20% - Accent1 3 3 2 2 4 4 2" xfId="24163" xr:uid="{00000000-0005-0000-0000-0000AA5D0000}"/>
    <cellStyle name="20% - Accent1 3 3 2 2 4 4 2 2" xfId="24164" xr:uid="{00000000-0005-0000-0000-0000AB5D0000}"/>
    <cellStyle name="20% - Accent1 3 3 2 2 4 4 2 2 2" xfId="24165" xr:uid="{00000000-0005-0000-0000-0000AC5D0000}"/>
    <cellStyle name="20% - Accent1 3 3 2 2 4 4 2 3" xfId="24166" xr:uid="{00000000-0005-0000-0000-0000AD5D0000}"/>
    <cellStyle name="20% - Accent1 3 3 2 2 4 4 3" xfId="24167" xr:uid="{00000000-0005-0000-0000-0000AE5D0000}"/>
    <cellStyle name="20% - Accent1 3 3 2 2 4 4 3 2" xfId="24168" xr:uid="{00000000-0005-0000-0000-0000AF5D0000}"/>
    <cellStyle name="20% - Accent1 3 3 2 2 4 4 4" xfId="24169" xr:uid="{00000000-0005-0000-0000-0000B05D0000}"/>
    <cellStyle name="20% - Accent1 3 3 2 2 4 5" xfId="24170" xr:uid="{00000000-0005-0000-0000-0000B15D0000}"/>
    <cellStyle name="20% - Accent1 3 3 2 2 4 5 2" xfId="24171" xr:uid="{00000000-0005-0000-0000-0000B25D0000}"/>
    <cellStyle name="20% - Accent1 3 3 2 2 4 5 2 2" xfId="24172" xr:uid="{00000000-0005-0000-0000-0000B35D0000}"/>
    <cellStyle name="20% - Accent1 3 3 2 2 4 5 2 2 2" xfId="24173" xr:uid="{00000000-0005-0000-0000-0000B45D0000}"/>
    <cellStyle name="20% - Accent1 3 3 2 2 4 5 2 3" xfId="24174" xr:uid="{00000000-0005-0000-0000-0000B55D0000}"/>
    <cellStyle name="20% - Accent1 3 3 2 2 4 5 3" xfId="24175" xr:uid="{00000000-0005-0000-0000-0000B65D0000}"/>
    <cellStyle name="20% - Accent1 3 3 2 2 4 5 3 2" xfId="24176" xr:uid="{00000000-0005-0000-0000-0000B75D0000}"/>
    <cellStyle name="20% - Accent1 3 3 2 2 4 5 4" xfId="24177" xr:uid="{00000000-0005-0000-0000-0000B85D0000}"/>
    <cellStyle name="20% - Accent1 3 3 2 2 4 6" xfId="24178" xr:uid="{00000000-0005-0000-0000-0000B95D0000}"/>
    <cellStyle name="20% - Accent1 3 3 2 2 4 6 2" xfId="24179" xr:uid="{00000000-0005-0000-0000-0000BA5D0000}"/>
    <cellStyle name="20% - Accent1 3 3 2 2 4 6 2 2" xfId="24180" xr:uid="{00000000-0005-0000-0000-0000BB5D0000}"/>
    <cellStyle name="20% - Accent1 3 3 2 2 4 6 2 2 2" xfId="24181" xr:uid="{00000000-0005-0000-0000-0000BC5D0000}"/>
    <cellStyle name="20% - Accent1 3 3 2 2 4 6 2 3" xfId="24182" xr:uid="{00000000-0005-0000-0000-0000BD5D0000}"/>
    <cellStyle name="20% - Accent1 3 3 2 2 4 6 3" xfId="24183" xr:uid="{00000000-0005-0000-0000-0000BE5D0000}"/>
    <cellStyle name="20% - Accent1 3 3 2 2 4 6 3 2" xfId="24184" xr:uid="{00000000-0005-0000-0000-0000BF5D0000}"/>
    <cellStyle name="20% - Accent1 3 3 2 2 4 6 4" xfId="24185" xr:uid="{00000000-0005-0000-0000-0000C05D0000}"/>
    <cellStyle name="20% - Accent1 3 3 2 2 4 7" xfId="24186" xr:uid="{00000000-0005-0000-0000-0000C15D0000}"/>
    <cellStyle name="20% - Accent1 3 3 2 2 4 7 2" xfId="24187" xr:uid="{00000000-0005-0000-0000-0000C25D0000}"/>
    <cellStyle name="20% - Accent1 3 3 2 2 4 7 2 2" xfId="24188" xr:uid="{00000000-0005-0000-0000-0000C35D0000}"/>
    <cellStyle name="20% - Accent1 3 3 2 2 4 7 3" xfId="24189" xr:uid="{00000000-0005-0000-0000-0000C45D0000}"/>
    <cellStyle name="20% - Accent1 3 3 2 2 4 8" xfId="24190" xr:uid="{00000000-0005-0000-0000-0000C55D0000}"/>
    <cellStyle name="20% - Accent1 3 3 2 2 4 8 2" xfId="24191" xr:uid="{00000000-0005-0000-0000-0000C65D0000}"/>
    <cellStyle name="20% - Accent1 3 3 2 2 4 8 2 2" xfId="24192" xr:uid="{00000000-0005-0000-0000-0000C75D0000}"/>
    <cellStyle name="20% - Accent1 3 3 2 2 4 8 3" xfId="24193" xr:uid="{00000000-0005-0000-0000-0000C85D0000}"/>
    <cellStyle name="20% - Accent1 3 3 2 2 4 9" xfId="24194" xr:uid="{00000000-0005-0000-0000-0000C95D0000}"/>
    <cellStyle name="20% - Accent1 3 3 2 2 4 9 2" xfId="24195" xr:uid="{00000000-0005-0000-0000-0000CA5D0000}"/>
    <cellStyle name="20% - Accent1 3 3 2 2 5" xfId="24196" xr:uid="{00000000-0005-0000-0000-0000CB5D0000}"/>
    <cellStyle name="20% - Accent1 3 3 2 2 5 2" xfId="24197" xr:uid="{00000000-0005-0000-0000-0000CC5D0000}"/>
    <cellStyle name="20% - Accent1 3 3 2 2 5 2 2" xfId="24198" xr:uid="{00000000-0005-0000-0000-0000CD5D0000}"/>
    <cellStyle name="20% - Accent1 3 3 2 2 5 2 2 2" xfId="24199" xr:uid="{00000000-0005-0000-0000-0000CE5D0000}"/>
    <cellStyle name="20% - Accent1 3 3 2 2 5 2 2 2 2" xfId="24200" xr:uid="{00000000-0005-0000-0000-0000CF5D0000}"/>
    <cellStyle name="20% - Accent1 3 3 2 2 5 2 2 3" xfId="24201" xr:uid="{00000000-0005-0000-0000-0000D05D0000}"/>
    <cellStyle name="20% - Accent1 3 3 2 2 5 2 3" xfId="24202" xr:uid="{00000000-0005-0000-0000-0000D15D0000}"/>
    <cellStyle name="20% - Accent1 3 3 2 2 5 2 3 2" xfId="24203" xr:uid="{00000000-0005-0000-0000-0000D25D0000}"/>
    <cellStyle name="20% - Accent1 3 3 2 2 5 2 4" xfId="24204" xr:uid="{00000000-0005-0000-0000-0000D35D0000}"/>
    <cellStyle name="20% - Accent1 3 3 2 2 5 3" xfId="24205" xr:uid="{00000000-0005-0000-0000-0000D45D0000}"/>
    <cellStyle name="20% - Accent1 3 3 2 2 5 3 2" xfId="24206" xr:uid="{00000000-0005-0000-0000-0000D55D0000}"/>
    <cellStyle name="20% - Accent1 3 3 2 2 5 3 2 2" xfId="24207" xr:uid="{00000000-0005-0000-0000-0000D65D0000}"/>
    <cellStyle name="20% - Accent1 3 3 2 2 5 3 2 2 2" xfId="24208" xr:uid="{00000000-0005-0000-0000-0000D75D0000}"/>
    <cellStyle name="20% - Accent1 3 3 2 2 5 3 2 3" xfId="24209" xr:uid="{00000000-0005-0000-0000-0000D85D0000}"/>
    <cellStyle name="20% - Accent1 3 3 2 2 5 3 3" xfId="24210" xr:uid="{00000000-0005-0000-0000-0000D95D0000}"/>
    <cellStyle name="20% - Accent1 3 3 2 2 5 3 3 2" xfId="24211" xr:uid="{00000000-0005-0000-0000-0000DA5D0000}"/>
    <cellStyle name="20% - Accent1 3 3 2 2 5 3 4" xfId="24212" xr:uid="{00000000-0005-0000-0000-0000DB5D0000}"/>
    <cellStyle name="20% - Accent1 3 3 2 2 5 4" xfId="24213" xr:uid="{00000000-0005-0000-0000-0000DC5D0000}"/>
    <cellStyle name="20% - Accent1 3 3 2 2 5 4 2" xfId="24214" xr:uid="{00000000-0005-0000-0000-0000DD5D0000}"/>
    <cellStyle name="20% - Accent1 3 3 2 2 5 4 2 2" xfId="24215" xr:uid="{00000000-0005-0000-0000-0000DE5D0000}"/>
    <cellStyle name="20% - Accent1 3 3 2 2 5 4 2 2 2" xfId="24216" xr:uid="{00000000-0005-0000-0000-0000DF5D0000}"/>
    <cellStyle name="20% - Accent1 3 3 2 2 5 4 2 3" xfId="24217" xr:uid="{00000000-0005-0000-0000-0000E05D0000}"/>
    <cellStyle name="20% - Accent1 3 3 2 2 5 4 3" xfId="24218" xr:uid="{00000000-0005-0000-0000-0000E15D0000}"/>
    <cellStyle name="20% - Accent1 3 3 2 2 5 4 3 2" xfId="24219" xr:uid="{00000000-0005-0000-0000-0000E25D0000}"/>
    <cellStyle name="20% - Accent1 3 3 2 2 5 4 4" xfId="24220" xr:uid="{00000000-0005-0000-0000-0000E35D0000}"/>
    <cellStyle name="20% - Accent1 3 3 2 2 5 5" xfId="24221" xr:uid="{00000000-0005-0000-0000-0000E45D0000}"/>
    <cellStyle name="20% - Accent1 3 3 2 2 5 5 2" xfId="24222" xr:uid="{00000000-0005-0000-0000-0000E55D0000}"/>
    <cellStyle name="20% - Accent1 3 3 2 2 5 5 2 2" xfId="24223" xr:uid="{00000000-0005-0000-0000-0000E65D0000}"/>
    <cellStyle name="20% - Accent1 3 3 2 2 5 5 3" xfId="24224" xr:uid="{00000000-0005-0000-0000-0000E75D0000}"/>
    <cellStyle name="20% - Accent1 3 3 2 2 5 6" xfId="24225" xr:uid="{00000000-0005-0000-0000-0000E85D0000}"/>
    <cellStyle name="20% - Accent1 3 3 2 2 5 6 2" xfId="24226" xr:uid="{00000000-0005-0000-0000-0000E95D0000}"/>
    <cellStyle name="20% - Accent1 3 3 2 2 5 6 2 2" xfId="24227" xr:uid="{00000000-0005-0000-0000-0000EA5D0000}"/>
    <cellStyle name="20% - Accent1 3 3 2 2 5 6 3" xfId="24228" xr:uid="{00000000-0005-0000-0000-0000EB5D0000}"/>
    <cellStyle name="20% - Accent1 3 3 2 2 5 7" xfId="24229" xr:uid="{00000000-0005-0000-0000-0000EC5D0000}"/>
    <cellStyle name="20% - Accent1 3 3 2 2 5 7 2" xfId="24230" xr:uid="{00000000-0005-0000-0000-0000ED5D0000}"/>
    <cellStyle name="20% - Accent1 3 3 2 2 5 8" xfId="24231" xr:uid="{00000000-0005-0000-0000-0000EE5D0000}"/>
    <cellStyle name="20% - Accent1 3 3 2 2 5 8 2" xfId="24232" xr:uid="{00000000-0005-0000-0000-0000EF5D0000}"/>
    <cellStyle name="20% - Accent1 3 3 2 2 5 9" xfId="24233" xr:uid="{00000000-0005-0000-0000-0000F05D0000}"/>
    <cellStyle name="20% - Accent1 3 3 2 2 6" xfId="24234" xr:uid="{00000000-0005-0000-0000-0000F15D0000}"/>
    <cellStyle name="20% - Accent1 3 3 2 2 6 2" xfId="24235" xr:uid="{00000000-0005-0000-0000-0000F25D0000}"/>
    <cellStyle name="20% - Accent1 3 3 2 2 6 2 2" xfId="24236" xr:uid="{00000000-0005-0000-0000-0000F35D0000}"/>
    <cellStyle name="20% - Accent1 3 3 2 2 6 2 2 2" xfId="24237" xr:uid="{00000000-0005-0000-0000-0000F45D0000}"/>
    <cellStyle name="20% - Accent1 3 3 2 2 6 2 2 2 2" xfId="24238" xr:uid="{00000000-0005-0000-0000-0000F55D0000}"/>
    <cellStyle name="20% - Accent1 3 3 2 2 6 2 2 3" xfId="24239" xr:uid="{00000000-0005-0000-0000-0000F65D0000}"/>
    <cellStyle name="20% - Accent1 3 3 2 2 6 2 3" xfId="24240" xr:uid="{00000000-0005-0000-0000-0000F75D0000}"/>
    <cellStyle name="20% - Accent1 3 3 2 2 6 2 3 2" xfId="24241" xr:uid="{00000000-0005-0000-0000-0000F85D0000}"/>
    <cellStyle name="20% - Accent1 3 3 2 2 6 2 4" xfId="24242" xr:uid="{00000000-0005-0000-0000-0000F95D0000}"/>
    <cellStyle name="20% - Accent1 3 3 2 2 6 3" xfId="24243" xr:uid="{00000000-0005-0000-0000-0000FA5D0000}"/>
    <cellStyle name="20% - Accent1 3 3 2 2 6 3 2" xfId="24244" xr:uid="{00000000-0005-0000-0000-0000FB5D0000}"/>
    <cellStyle name="20% - Accent1 3 3 2 2 6 3 2 2" xfId="24245" xr:uid="{00000000-0005-0000-0000-0000FC5D0000}"/>
    <cellStyle name="20% - Accent1 3 3 2 2 6 3 2 2 2" xfId="24246" xr:uid="{00000000-0005-0000-0000-0000FD5D0000}"/>
    <cellStyle name="20% - Accent1 3 3 2 2 6 3 2 3" xfId="24247" xr:uid="{00000000-0005-0000-0000-0000FE5D0000}"/>
    <cellStyle name="20% - Accent1 3 3 2 2 6 3 3" xfId="24248" xr:uid="{00000000-0005-0000-0000-0000FF5D0000}"/>
    <cellStyle name="20% - Accent1 3 3 2 2 6 3 3 2" xfId="24249" xr:uid="{00000000-0005-0000-0000-0000005E0000}"/>
    <cellStyle name="20% - Accent1 3 3 2 2 6 3 4" xfId="24250" xr:uid="{00000000-0005-0000-0000-0000015E0000}"/>
    <cellStyle name="20% - Accent1 3 3 2 2 6 4" xfId="24251" xr:uid="{00000000-0005-0000-0000-0000025E0000}"/>
    <cellStyle name="20% - Accent1 3 3 2 2 6 4 2" xfId="24252" xr:uid="{00000000-0005-0000-0000-0000035E0000}"/>
    <cellStyle name="20% - Accent1 3 3 2 2 6 4 2 2" xfId="24253" xr:uid="{00000000-0005-0000-0000-0000045E0000}"/>
    <cellStyle name="20% - Accent1 3 3 2 2 6 4 2 2 2" xfId="24254" xr:uid="{00000000-0005-0000-0000-0000055E0000}"/>
    <cellStyle name="20% - Accent1 3 3 2 2 6 4 2 3" xfId="24255" xr:uid="{00000000-0005-0000-0000-0000065E0000}"/>
    <cellStyle name="20% - Accent1 3 3 2 2 6 4 3" xfId="24256" xr:uid="{00000000-0005-0000-0000-0000075E0000}"/>
    <cellStyle name="20% - Accent1 3 3 2 2 6 4 3 2" xfId="24257" xr:uid="{00000000-0005-0000-0000-0000085E0000}"/>
    <cellStyle name="20% - Accent1 3 3 2 2 6 4 4" xfId="24258" xr:uid="{00000000-0005-0000-0000-0000095E0000}"/>
    <cellStyle name="20% - Accent1 3 3 2 2 6 5" xfId="24259" xr:uid="{00000000-0005-0000-0000-00000A5E0000}"/>
    <cellStyle name="20% - Accent1 3 3 2 2 6 5 2" xfId="24260" xr:uid="{00000000-0005-0000-0000-00000B5E0000}"/>
    <cellStyle name="20% - Accent1 3 3 2 2 6 5 2 2" xfId="24261" xr:uid="{00000000-0005-0000-0000-00000C5E0000}"/>
    <cellStyle name="20% - Accent1 3 3 2 2 6 5 3" xfId="24262" xr:uid="{00000000-0005-0000-0000-00000D5E0000}"/>
    <cellStyle name="20% - Accent1 3 3 2 2 6 6" xfId="24263" xr:uid="{00000000-0005-0000-0000-00000E5E0000}"/>
    <cellStyle name="20% - Accent1 3 3 2 2 6 6 2" xfId="24264" xr:uid="{00000000-0005-0000-0000-00000F5E0000}"/>
    <cellStyle name="20% - Accent1 3 3 2 2 6 6 2 2" xfId="24265" xr:uid="{00000000-0005-0000-0000-0000105E0000}"/>
    <cellStyle name="20% - Accent1 3 3 2 2 6 6 3" xfId="24266" xr:uid="{00000000-0005-0000-0000-0000115E0000}"/>
    <cellStyle name="20% - Accent1 3 3 2 2 6 7" xfId="24267" xr:uid="{00000000-0005-0000-0000-0000125E0000}"/>
    <cellStyle name="20% - Accent1 3 3 2 2 6 7 2" xfId="24268" xr:uid="{00000000-0005-0000-0000-0000135E0000}"/>
    <cellStyle name="20% - Accent1 3 3 2 2 6 8" xfId="24269" xr:uid="{00000000-0005-0000-0000-0000145E0000}"/>
    <cellStyle name="20% - Accent1 3 3 2 2 6 8 2" xfId="24270" xr:uid="{00000000-0005-0000-0000-0000155E0000}"/>
    <cellStyle name="20% - Accent1 3 3 2 2 6 9" xfId="24271" xr:uid="{00000000-0005-0000-0000-0000165E0000}"/>
    <cellStyle name="20% - Accent1 3 3 2 2 7" xfId="24272" xr:uid="{00000000-0005-0000-0000-0000175E0000}"/>
    <cellStyle name="20% - Accent1 3 3 2 2 7 2" xfId="24273" xr:uid="{00000000-0005-0000-0000-0000185E0000}"/>
    <cellStyle name="20% - Accent1 3 3 2 2 7 2 2" xfId="24274" xr:uid="{00000000-0005-0000-0000-0000195E0000}"/>
    <cellStyle name="20% - Accent1 3 3 2 2 7 2 2 2" xfId="24275" xr:uid="{00000000-0005-0000-0000-00001A5E0000}"/>
    <cellStyle name="20% - Accent1 3 3 2 2 7 2 3" xfId="24276" xr:uid="{00000000-0005-0000-0000-00001B5E0000}"/>
    <cellStyle name="20% - Accent1 3 3 2 2 7 3" xfId="24277" xr:uid="{00000000-0005-0000-0000-00001C5E0000}"/>
    <cellStyle name="20% - Accent1 3 3 2 2 7 3 2" xfId="24278" xr:uid="{00000000-0005-0000-0000-00001D5E0000}"/>
    <cellStyle name="20% - Accent1 3 3 2 2 7 4" xfId="24279" xr:uid="{00000000-0005-0000-0000-00001E5E0000}"/>
    <cellStyle name="20% - Accent1 3 3 2 2 8" xfId="24280" xr:uid="{00000000-0005-0000-0000-00001F5E0000}"/>
    <cellStyle name="20% - Accent1 3 3 2 2 8 2" xfId="24281" xr:uid="{00000000-0005-0000-0000-0000205E0000}"/>
    <cellStyle name="20% - Accent1 3 3 2 2 8 2 2" xfId="24282" xr:uid="{00000000-0005-0000-0000-0000215E0000}"/>
    <cellStyle name="20% - Accent1 3 3 2 2 8 2 2 2" xfId="24283" xr:uid="{00000000-0005-0000-0000-0000225E0000}"/>
    <cellStyle name="20% - Accent1 3 3 2 2 8 2 3" xfId="24284" xr:uid="{00000000-0005-0000-0000-0000235E0000}"/>
    <cellStyle name="20% - Accent1 3 3 2 2 8 3" xfId="24285" xr:uid="{00000000-0005-0000-0000-0000245E0000}"/>
    <cellStyle name="20% - Accent1 3 3 2 2 8 3 2" xfId="24286" xr:uid="{00000000-0005-0000-0000-0000255E0000}"/>
    <cellStyle name="20% - Accent1 3 3 2 2 8 4" xfId="24287" xr:uid="{00000000-0005-0000-0000-0000265E0000}"/>
    <cellStyle name="20% - Accent1 3 3 2 2 9" xfId="24288" xr:uid="{00000000-0005-0000-0000-0000275E0000}"/>
    <cellStyle name="20% - Accent1 3 3 2 2 9 2" xfId="24289" xr:uid="{00000000-0005-0000-0000-0000285E0000}"/>
    <cellStyle name="20% - Accent1 3 3 2 2 9 2 2" xfId="24290" xr:uid="{00000000-0005-0000-0000-0000295E0000}"/>
    <cellStyle name="20% - Accent1 3 3 2 2 9 2 2 2" xfId="24291" xr:uid="{00000000-0005-0000-0000-00002A5E0000}"/>
    <cellStyle name="20% - Accent1 3 3 2 2 9 2 3" xfId="24292" xr:uid="{00000000-0005-0000-0000-00002B5E0000}"/>
    <cellStyle name="20% - Accent1 3 3 2 2 9 3" xfId="24293" xr:uid="{00000000-0005-0000-0000-00002C5E0000}"/>
    <cellStyle name="20% - Accent1 3 3 2 2 9 3 2" xfId="24294" xr:uid="{00000000-0005-0000-0000-00002D5E0000}"/>
    <cellStyle name="20% - Accent1 3 3 2 2 9 4" xfId="24295" xr:uid="{00000000-0005-0000-0000-00002E5E0000}"/>
    <cellStyle name="20% - Accent1 3 3 2 3" xfId="24296" xr:uid="{00000000-0005-0000-0000-00002F5E0000}"/>
    <cellStyle name="20% - Accent1 3 3 2 3 10" xfId="24297" xr:uid="{00000000-0005-0000-0000-0000305E0000}"/>
    <cellStyle name="20% - Accent1 3 3 2 3 10 2" xfId="24298" xr:uid="{00000000-0005-0000-0000-0000315E0000}"/>
    <cellStyle name="20% - Accent1 3 3 2 3 11" xfId="24299" xr:uid="{00000000-0005-0000-0000-0000325E0000}"/>
    <cellStyle name="20% - Accent1 3 3 2 3 2" xfId="24300" xr:uid="{00000000-0005-0000-0000-0000335E0000}"/>
    <cellStyle name="20% - Accent1 3 3 2 3 2 2" xfId="24301" xr:uid="{00000000-0005-0000-0000-0000345E0000}"/>
    <cellStyle name="20% - Accent1 3 3 2 3 2 2 2" xfId="24302" xr:uid="{00000000-0005-0000-0000-0000355E0000}"/>
    <cellStyle name="20% - Accent1 3 3 2 3 2 2 2 2" xfId="24303" xr:uid="{00000000-0005-0000-0000-0000365E0000}"/>
    <cellStyle name="20% - Accent1 3 3 2 3 2 2 2 2 2" xfId="24304" xr:uid="{00000000-0005-0000-0000-0000375E0000}"/>
    <cellStyle name="20% - Accent1 3 3 2 3 2 2 2 3" xfId="24305" xr:uid="{00000000-0005-0000-0000-0000385E0000}"/>
    <cellStyle name="20% - Accent1 3 3 2 3 2 2 3" xfId="24306" xr:uid="{00000000-0005-0000-0000-0000395E0000}"/>
    <cellStyle name="20% - Accent1 3 3 2 3 2 2 3 2" xfId="24307" xr:uid="{00000000-0005-0000-0000-00003A5E0000}"/>
    <cellStyle name="20% - Accent1 3 3 2 3 2 2 4" xfId="24308" xr:uid="{00000000-0005-0000-0000-00003B5E0000}"/>
    <cellStyle name="20% - Accent1 3 3 2 3 2 3" xfId="24309" xr:uid="{00000000-0005-0000-0000-00003C5E0000}"/>
    <cellStyle name="20% - Accent1 3 3 2 3 2 3 2" xfId="24310" xr:uid="{00000000-0005-0000-0000-00003D5E0000}"/>
    <cellStyle name="20% - Accent1 3 3 2 3 2 3 2 2" xfId="24311" xr:uid="{00000000-0005-0000-0000-00003E5E0000}"/>
    <cellStyle name="20% - Accent1 3 3 2 3 2 3 2 2 2" xfId="24312" xr:uid="{00000000-0005-0000-0000-00003F5E0000}"/>
    <cellStyle name="20% - Accent1 3 3 2 3 2 3 2 3" xfId="24313" xr:uid="{00000000-0005-0000-0000-0000405E0000}"/>
    <cellStyle name="20% - Accent1 3 3 2 3 2 3 3" xfId="24314" xr:uid="{00000000-0005-0000-0000-0000415E0000}"/>
    <cellStyle name="20% - Accent1 3 3 2 3 2 3 3 2" xfId="24315" xr:uid="{00000000-0005-0000-0000-0000425E0000}"/>
    <cellStyle name="20% - Accent1 3 3 2 3 2 3 4" xfId="24316" xr:uid="{00000000-0005-0000-0000-0000435E0000}"/>
    <cellStyle name="20% - Accent1 3 3 2 3 2 4" xfId="24317" xr:uid="{00000000-0005-0000-0000-0000445E0000}"/>
    <cellStyle name="20% - Accent1 3 3 2 3 2 4 2" xfId="24318" xr:uid="{00000000-0005-0000-0000-0000455E0000}"/>
    <cellStyle name="20% - Accent1 3 3 2 3 2 4 2 2" xfId="24319" xr:uid="{00000000-0005-0000-0000-0000465E0000}"/>
    <cellStyle name="20% - Accent1 3 3 2 3 2 4 2 2 2" xfId="24320" xr:uid="{00000000-0005-0000-0000-0000475E0000}"/>
    <cellStyle name="20% - Accent1 3 3 2 3 2 4 2 3" xfId="24321" xr:uid="{00000000-0005-0000-0000-0000485E0000}"/>
    <cellStyle name="20% - Accent1 3 3 2 3 2 4 3" xfId="24322" xr:uid="{00000000-0005-0000-0000-0000495E0000}"/>
    <cellStyle name="20% - Accent1 3 3 2 3 2 4 3 2" xfId="24323" xr:uid="{00000000-0005-0000-0000-00004A5E0000}"/>
    <cellStyle name="20% - Accent1 3 3 2 3 2 4 4" xfId="24324" xr:uid="{00000000-0005-0000-0000-00004B5E0000}"/>
    <cellStyle name="20% - Accent1 3 3 2 3 2 5" xfId="24325" xr:uid="{00000000-0005-0000-0000-00004C5E0000}"/>
    <cellStyle name="20% - Accent1 3 3 2 3 2 5 2" xfId="24326" xr:uid="{00000000-0005-0000-0000-00004D5E0000}"/>
    <cellStyle name="20% - Accent1 3 3 2 3 2 5 2 2" xfId="24327" xr:uid="{00000000-0005-0000-0000-00004E5E0000}"/>
    <cellStyle name="20% - Accent1 3 3 2 3 2 5 3" xfId="24328" xr:uid="{00000000-0005-0000-0000-00004F5E0000}"/>
    <cellStyle name="20% - Accent1 3 3 2 3 2 6" xfId="24329" xr:uid="{00000000-0005-0000-0000-0000505E0000}"/>
    <cellStyle name="20% - Accent1 3 3 2 3 2 6 2" xfId="24330" xr:uid="{00000000-0005-0000-0000-0000515E0000}"/>
    <cellStyle name="20% - Accent1 3 3 2 3 2 6 2 2" xfId="24331" xr:uid="{00000000-0005-0000-0000-0000525E0000}"/>
    <cellStyle name="20% - Accent1 3 3 2 3 2 6 3" xfId="24332" xr:uid="{00000000-0005-0000-0000-0000535E0000}"/>
    <cellStyle name="20% - Accent1 3 3 2 3 2 7" xfId="24333" xr:uid="{00000000-0005-0000-0000-0000545E0000}"/>
    <cellStyle name="20% - Accent1 3 3 2 3 2 7 2" xfId="24334" xr:uid="{00000000-0005-0000-0000-0000555E0000}"/>
    <cellStyle name="20% - Accent1 3 3 2 3 2 8" xfId="24335" xr:uid="{00000000-0005-0000-0000-0000565E0000}"/>
    <cellStyle name="20% - Accent1 3 3 2 3 2 8 2" xfId="24336" xr:uid="{00000000-0005-0000-0000-0000575E0000}"/>
    <cellStyle name="20% - Accent1 3 3 2 3 2 9" xfId="24337" xr:uid="{00000000-0005-0000-0000-0000585E0000}"/>
    <cellStyle name="20% - Accent1 3 3 2 3 3" xfId="24338" xr:uid="{00000000-0005-0000-0000-0000595E0000}"/>
    <cellStyle name="20% - Accent1 3 3 2 3 3 2" xfId="24339" xr:uid="{00000000-0005-0000-0000-00005A5E0000}"/>
    <cellStyle name="20% - Accent1 3 3 2 3 3 2 2" xfId="24340" xr:uid="{00000000-0005-0000-0000-00005B5E0000}"/>
    <cellStyle name="20% - Accent1 3 3 2 3 3 2 2 2" xfId="24341" xr:uid="{00000000-0005-0000-0000-00005C5E0000}"/>
    <cellStyle name="20% - Accent1 3 3 2 3 3 2 2 2 2" xfId="24342" xr:uid="{00000000-0005-0000-0000-00005D5E0000}"/>
    <cellStyle name="20% - Accent1 3 3 2 3 3 2 2 3" xfId="24343" xr:uid="{00000000-0005-0000-0000-00005E5E0000}"/>
    <cellStyle name="20% - Accent1 3 3 2 3 3 2 3" xfId="24344" xr:uid="{00000000-0005-0000-0000-00005F5E0000}"/>
    <cellStyle name="20% - Accent1 3 3 2 3 3 2 3 2" xfId="24345" xr:uid="{00000000-0005-0000-0000-0000605E0000}"/>
    <cellStyle name="20% - Accent1 3 3 2 3 3 2 4" xfId="24346" xr:uid="{00000000-0005-0000-0000-0000615E0000}"/>
    <cellStyle name="20% - Accent1 3 3 2 3 3 3" xfId="24347" xr:uid="{00000000-0005-0000-0000-0000625E0000}"/>
    <cellStyle name="20% - Accent1 3 3 2 3 3 3 2" xfId="24348" xr:uid="{00000000-0005-0000-0000-0000635E0000}"/>
    <cellStyle name="20% - Accent1 3 3 2 3 3 3 2 2" xfId="24349" xr:uid="{00000000-0005-0000-0000-0000645E0000}"/>
    <cellStyle name="20% - Accent1 3 3 2 3 3 3 2 2 2" xfId="24350" xr:uid="{00000000-0005-0000-0000-0000655E0000}"/>
    <cellStyle name="20% - Accent1 3 3 2 3 3 3 2 3" xfId="24351" xr:uid="{00000000-0005-0000-0000-0000665E0000}"/>
    <cellStyle name="20% - Accent1 3 3 2 3 3 3 3" xfId="24352" xr:uid="{00000000-0005-0000-0000-0000675E0000}"/>
    <cellStyle name="20% - Accent1 3 3 2 3 3 3 3 2" xfId="24353" xr:uid="{00000000-0005-0000-0000-0000685E0000}"/>
    <cellStyle name="20% - Accent1 3 3 2 3 3 3 4" xfId="24354" xr:uid="{00000000-0005-0000-0000-0000695E0000}"/>
    <cellStyle name="20% - Accent1 3 3 2 3 3 4" xfId="24355" xr:uid="{00000000-0005-0000-0000-00006A5E0000}"/>
    <cellStyle name="20% - Accent1 3 3 2 3 3 4 2" xfId="24356" xr:uid="{00000000-0005-0000-0000-00006B5E0000}"/>
    <cellStyle name="20% - Accent1 3 3 2 3 3 4 2 2" xfId="24357" xr:uid="{00000000-0005-0000-0000-00006C5E0000}"/>
    <cellStyle name="20% - Accent1 3 3 2 3 3 4 2 2 2" xfId="24358" xr:uid="{00000000-0005-0000-0000-00006D5E0000}"/>
    <cellStyle name="20% - Accent1 3 3 2 3 3 4 2 3" xfId="24359" xr:uid="{00000000-0005-0000-0000-00006E5E0000}"/>
    <cellStyle name="20% - Accent1 3 3 2 3 3 4 3" xfId="24360" xr:uid="{00000000-0005-0000-0000-00006F5E0000}"/>
    <cellStyle name="20% - Accent1 3 3 2 3 3 4 3 2" xfId="24361" xr:uid="{00000000-0005-0000-0000-0000705E0000}"/>
    <cellStyle name="20% - Accent1 3 3 2 3 3 4 4" xfId="24362" xr:uid="{00000000-0005-0000-0000-0000715E0000}"/>
    <cellStyle name="20% - Accent1 3 3 2 3 3 5" xfId="24363" xr:uid="{00000000-0005-0000-0000-0000725E0000}"/>
    <cellStyle name="20% - Accent1 3 3 2 3 3 5 2" xfId="24364" xr:uid="{00000000-0005-0000-0000-0000735E0000}"/>
    <cellStyle name="20% - Accent1 3 3 2 3 3 5 2 2" xfId="24365" xr:uid="{00000000-0005-0000-0000-0000745E0000}"/>
    <cellStyle name="20% - Accent1 3 3 2 3 3 5 3" xfId="24366" xr:uid="{00000000-0005-0000-0000-0000755E0000}"/>
    <cellStyle name="20% - Accent1 3 3 2 3 3 6" xfId="24367" xr:uid="{00000000-0005-0000-0000-0000765E0000}"/>
    <cellStyle name="20% - Accent1 3 3 2 3 3 6 2" xfId="24368" xr:uid="{00000000-0005-0000-0000-0000775E0000}"/>
    <cellStyle name="20% - Accent1 3 3 2 3 3 6 2 2" xfId="24369" xr:uid="{00000000-0005-0000-0000-0000785E0000}"/>
    <cellStyle name="20% - Accent1 3 3 2 3 3 6 3" xfId="24370" xr:uid="{00000000-0005-0000-0000-0000795E0000}"/>
    <cellStyle name="20% - Accent1 3 3 2 3 3 7" xfId="24371" xr:uid="{00000000-0005-0000-0000-00007A5E0000}"/>
    <cellStyle name="20% - Accent1 3 3 2 3 3 7 2" xfId="24372" xr:uid="{00000000-0005-0000-0000-00007B5E0000}"/>
    <cellStyle name="20% - Accent1 3 3 2 3 3 8" xfId="24373" xr:uid="{00000000-0005-0000-0000-00007C5E0000}"/>
    <cellStyle name="20% - Accent1 3 3 2 3 3 8 2" xfId="24374" xr:uid="{00000000-0005-0000-0000-00007D5E0000}"/>
    <cellStyle name="20% - Accent1 3 3 2 3 3 9" xfId="24375" xr:uid="{00000000-0005-0000-0000-00007E5E0000}"/>
    <cellStyle name="20% - Accent1 3 3 2 3 4" xfId="24376" xr:uid="{00000000-0005-0000-0000-00007F5E0000}"/>
    <cellStyle name="20% - Accent1 3 3 2 3 4 2" xfId="24377" xr:uid="{00000000-0005-0000-0000-0000805E0000}"/>
    <cellStyle name="20% - Accent1 3 3 2 3 4 2 2" xfId="24378" xr:uid="{00000000-0005-0000-0000-0000815E0000}"/>
    <cellStyle name="20% - Accent1 3 3 2 3 4 2 2 2" xfId="24379" xr:uid="{00000000-0005-0000-0000-0000825E0000}"/>
    <cellStyle name="20% - Accent1 3 3 2 3 4 2 3" xfId="24380" xr:uid="{00000000-0005-0000-0000-0000835E0000}"/>
    <cellStyle name="20% - Accent1 3 3 2 3 4 3" xfId="24381" xr:uid="{00000000-0005-0000-0000-0000845E0000}"/>
    <cellStyle name="20% - Accent1 3 3 2 3 4 3 2" xfId="24382" xr:uid="{00000000-0005-0000-0000-0000855E0000}"/>
    <cellStyle name="20% - Accent1 3 3 2 3 4 4" xfId="24383" xr:uid="{00000000-0005-0000-0000-0000865E0000}"/>
    <cellStyle name="20% - Accent1 3 3 2 3 5" xfId="24384" xr:uid="{00000000-0005-0000-0000-0000875E0000}"/>
    <cellStyle name="20% - Accent1 3 3 2 3 5 2" xfId="24385" xr:uid="{00000000-0005-0000-0000-0000885E0000}"/>
    <cellStyle name="20% - Accent1 3 3 2 3 5 2 2" xfId="24386" xr:uid="{00000000-0005-0000-0000-0000895E0000}"/>
    <cellStyle name="20% - Accent1 3 3 2 3 5 2 2 2" xfId="24387" xr:uid="{00000000-0005-0000-0000-00008A5E0000}"/>
    <cellStyle name="20% - Accent1 3 3 2 3 5 2 3" xfId="24388" xr:uid="{00000000-0005-0000-0000-00008B5E0000}"/>
    <cellStyle name="20% - Accent1 3 3 2 3 5 3" xfId="24389" xr:uid="{00000000-0005-0000-0000-00008C5E0000}"/>
    <cellStyle name="20% - Accent1 3 3 2 3 5 3 2" xfId="24390" xr:uid="{00000000-0005-0000-0000-00008D5E0000}"/>
    <cellStyle name="20% - Accent1 3 3 2 3 5 4" xfId="24391" xr:uid="{00000000-0005-0000-0000-00008E5E0000}"/>
    <cellStyle name="20% - Accent1 3 3 2 3 6" xfId="24392" xr:uid="{00000000-0005-0000-0000-00008F5E0000}"/>
    <cellStyle name="20% - Accent1 3 3 2 3 6 2" xfId="24393" xr:uid="{00000000-0005-0000-0000-0000905E0000}"/>
    <cellStyle name="20% - Accent1 3 3 2 3 6 2 2" xfId="24394" xr:uid="{00000000-0005-0000-0000-0000915E0000}"/>
    <cellStyle name="20% - Accent1 3 3 2 3 6 2 2 2" xfId="24395" xr:uid="{00000000-0005-0000-0000-0000925E0000}"/>
    <cellStyle name="20% - Accent1 3 3 2 3 6 2 3" xfId="24396" xr:uid="{00000000-0005-0000-0000-0000935E0000}"/>
    <cellStyle name="20% - Accent1 3 3 2 3 6 3" xfId="24397" xr:uid="{00000000-0005-0000-0000-0000945E0000}"/>
    <cellStyle name="20% - Accent1 3 3 2 3 6 3 2" xfId="24398" xr:uid="{00000000-0005-0000-0000-0000955E0000}"/>
    <cellStyle name="20% - Accent1 3 3 2 3 6 4" xfId="24399" xr:uid="{00000000-0005-0000-0000-0000965E0000}"/>
    <cellStyle name="20% - Accent1 3 3 2 3 7" xfId="24400" xr:uid="{00000000-0005-0000-0000-0000975E0000}"/>
    <cellStyle name="20% - Accent1 3 3 2 3 7 2" xfId="24401" xr:uid="{00000000-0005-0000-0000-0000985E0000}"/>
    <cellStyle name="20% - Accent1 3 3 2 3 7 2 2" xfId="24402" xr:uid="{00000000-0005-0000-0000-0000995E0000}"/>
    <cellStyle name="20% - Accent1 3 3 2 3 7 3" xfId="24403" xr:uid="{00000000-0005-0000-0000-00009A5E0000}"/>
    <cellStyle name="20% - Accent1 3 3 2 3 8" xfId="24404" xr:uid="{00000000-0005-0000-0000-00009B5E0000}"/>
    <cellStyle name="20% - Accent1 3 3 2 3 8 2" xfId="24405" xr:uid="{00000000-0005-0000-0000-00009C5E0000}"/>
    <cellStyle name="20% - Accent1 3 3 2 3 8 2 2" xfId="24406" xr:uid="{00000000-0005-0000-0000-00009D5E0000}"/>
    <cellStyle name="20% - Accent1 3 3 2 3 8 3" xfId="24407" xr:uid="{00000000-0005-0000-0000-00009E5E0000}"/>
    <cellStyle name="20% - Accent1 3 3 2 3 9" xfId="24408" xr:uid="{00000000-0005-0000-0000-00009F5E0000}"/>
    <cellStyle name="20% - Accent1 3 3 2 3 9 2" xfId="24409" xr:uid="{00000000-0005-0000-0000-0000A05E0000}"/>
    <cellStyle name="20% - Accent1 3 3 2 4" xfId="24410" xr:uid="{00000000-0005-0000-0000-0000A15E0000}"/>
    <cellStyle name="20% - Accent1 3 3 2 4 10" xfId="24411" xr:uid="{00000000-0005-0000-0000-0000A25E0000}"/>
    <cellStyle name="20% - Accent1 3 3 2 4 10 2" xfId="24412" xr:uid="{00000000-0005-0000-0000-0000A35E0000}"/>
    <cellStyle name="20% - Accent1 3 3 2 4 11" xfId="24413" xr:uid="{00000000-0005-0000-0000-0000A45E0000}"/>
    <cellStyle name="20% - Accent1 3 3 2 4 2" xfId="24414" xr:uid="{00000000-0005-0000-0000-0000A55E0000}"/>
    <cellStyle name="20% - Accent1 3 3 2 4 2 2" xfId="24415" xr:uid="{00000000-0005-0000-0000-0000A65E0000}"/>
    <cellStyle name="20% - Accent1 3 3 2 4 2 2 2" xfId="24416" xr:uid="{00000000-0005-0000-0000-0000A75E0000}"/>
    <cellStyle name="20% - Accent1 3 3 2 4 2 2 2 2" xfId="24417" xr:uid="{00000000-0005-0000-0000-0000A85E0000}"/>
    <cellStyle name="20% - Accent1 3 3 2 4 2 2 2 2 2" xfId="24418" xr:uid="{00000000-0005-0000-0000-0000A95E0000}"/>
    <cellStyle name="20% - Accent1 3 3 2 4 2 2 2 3" xfId="24419" xr:uid="{00000000-0005-0000-0000-0000AA5E0000}"/>
    <cellStyle name="20% - Accent1 3 3 2 4 2 2 3" xfId="24420" xr:uid="{00000000-0005-0000-0000-0000AB5E0000}"/>
    <cellStyle name="20% - Accent1 3 3 2 4 2 2 3 2" xfId="24421" xr:uid="{00000000-0005-0000-0000-0000AC5E0000}"/>
    <cellStyle name="20% - Accent1 3 3 2 4 2 2 4" xfId="24422" xr:uid="{00000000-0005-0000-0000-0000AD5E0000}"/>
    <cellStyle name="20% - Accent1 3 3 2 4 2 3" xfId="24423" xr:uid="{00000000-0005-0000-0000-0000AE5E0000}"/>
    <cellStyle name="20% - Accent1 3 3 2 4 2 3 2" xfId="24424" xr:uid="{00000000-0005-0000-0000-0000AF5E0000}"/>
    <cellStyle name="20% - Accent1 3 3 2 4 2 3 2 2" xfId="24425" xr:uid="{00000000-0005-0000-0000-0000B05E0000}"/>
    <cellStyle name="20% - Accent1 3 3 2 4 2 3 2 2 2" xfId="24426" xr:uid="{00000000-0005-0000-0000-0000B15E0000}"/>
    <cellStyle name="20% - Accent1 3 3 2 4 2 3 2 3" xfId="24427" xr:uid="{00000000-0005-0000-0000-0000B25E0000}"/>
    <cellStyle name="20% - Accent1 3 3 2 4 2 3 3" xfId="24428" xr:uid="{00000000-0005-0000-0000-0000B35E0000}"/>
    <cellStyle name="20% - Accent1 3 3 2 4 2 3 3 2" xfId="24429" xr:uid="{00000000-0005-0000-0000-0000B45E0000}"/>
    <cellStyle name="20% - Accent1 3 3 2 4 2 3 4" xfId="24430" xr:uid="{00000000-0005-0000-0000-0000B55E0000}"/>
    <cellStyle name="20% - Accent1 3 3 2 4 2 4" xfId="24431" xr:uid="{00000000-0005-0000-0000-0000B65E0000}"/>
    <cellStyle name="20% - Accent1 3 3 2 4 2 4 2" xfId="24432" xr:uid="{00000000-0005-0000-0000-0000B75E0000}"/>
    <cellStyle name="20% - Accent1 3 3 2 4 2 4 2 2" xfId="24433" xr:uid="{00000000-0005-0000-0000-0000B85E0000}"/>
    <cellStyle name="20% - Accent1 3 3 2 4 2 4 2 2 2" xfId="24434" xr:uid="{00000000-0005-0000-0000-0000B95E0000}"/>
    <cellStyle name="20% - Accent1 3 3 2 4 2 4 2 3" xfId="24435" xr:uid="{00000000-0005-0000-0000-0000BA5E0000}"/>
    <cellStyle name="20% - Accent1 3 3 2 4 2 4 3" xfId="24436" xr:uid="{00000000-0005-0000-0000-0000BB5E0000}"/>
    <cellStyle name="20% - Accent1 3 3 2 4 2 4 3 2" xfId="24437" xr:uid="{00000000-0005-0000-0000-0000BC5E0000}"/>
    <cellStyle name="20% - Accent1 3 3 2 4 2 4 4" xfId="24438" xr:uid="{00000000-0005-0000-0000-0000BD5E0000}"/>
    <cellStyle name="20% - Accent1 3 3 2 4 2 5" xfId="24439" xr:uid="{00000000-0005-0000-0000-0000BE5E0000}"/>
    <cellStyle name="20% - Accent1 3 3 2 4 2 5 2" xfId="24440" xr:uid="{00000000-0005-0000-0000-0000BF5E0000}"/>
    <cellStyle name="20% - Accent1 3 3 2 4 2 5 2 2" xfId="24441" xr:uid="{00000000-0005-0000-0000-0000C05E0000}"/>
    <cellStyle name="20% - Accent1 3 3 2 4 2 5 3" xfId="24442" xr:uid="{00000000-0005-0000-0000-0000C15E0000}"/>
    <cellStyle name="20% - Accent1 3 3 2 4 2 6" xfId="24443" xr:uid="{00000000-0005-0000-0000-0000C25E0000}"/>
    <cellStyle name="20% - Accent1 3 3 2 4 2 6 2" xfId="24444" xr:uid="{00000000-0005-0000-0000-0000C35E0000}"/>
    <cellStyle name="20% - Accent1 3 3 2 4 2 6 2 2" xfId="24445" xr:uid="{00000000-0005-0000-0000-0000C45E0000}"/>
    <cellStyle name="20% - Accent1 3 3 2 4 2 6 3" xfId="24446" xr:uid="{00000000-0005-0000-0000-0000C55E0000}"/>
    <cellStyle name="20% - Accent1 3 3 2 4 2 7" xfId="24447" xr:uid="{00000000-0005-0000-0000-0000C65E0000}"/>
    <cellStyle name="20% - Accent1 3 3 2 4 2 7 2" xfId="24448" xr:uid="{00000000-0005-0000-0000-0000C75E0000}"/>
    <cellStyle name="20% - Accent1 3 3 2 4 2 8" xfId="24449" xr:uid="{00000000-0005-0000-0000-0000C85E0000}"/>
    <cellStyle name="20% - Accent1 3 3 2 4 2 8 2" xfId="24450" xr:uid="{00000000-0005-0000-0000-0000C95E0000}"/>
    <cellStyle name="20% - Accent1 3 3 2 4 2 9" xfId="24451" xr:uid="{00000000-0005-0000-0000-0000CA5E0000}"/>
    <cellStyle name="20% - Accent1 3 3 2 4 3" xfId="24452" xr:uid="{00000000-0005-0000-0000-0000CB5E0000}"/>
    <cellStyle name="20% - Accent1 3 3 2 4 3 2" xfId="24453" xr:uid="{00000000-0005-0000-0000-0000CC5E0000}"/>
    <cellStyle name="20% - Accent1 3 3 2 4 3 2 2" xfId="24454" xr:uid="{00000000-0005-0000-0000-0000CD5E0000}"/>
    <cellStyle name="20% - Accent1 3 3 2 4 3 2 2 2" xfId="24455" xr:uid="{00000000-0005-0000-0000-0000CE5E0000}"/>
    <cellStyle name="20% - Accent1 3 3 2 4 3 2 2 2 2" xfId="24456" xr:uid="{00000000-0005-0000-0000-0000CF5E0000}"/>
    <cellStyle name="20% - Accent1 3 3 2 4 3 2 2 3" xfId="24457" xr:uid="{00000000-0005-0000-0000-0000D05E0000}"/>
    <cellStyle name="20% - Accent1 3 3 2 4 3 2 3" xfId="24458" xr:uid="{00000000-0005-0000-0000-0000D15E0000}"/>
    <cellStyle name="20% - Accent1 3 3 2 4 3 2 3 2" xfId="24459" xr:uid="{00000000-0005-0000-0000-0000D25E0000}"/>
    <cellStyle name="20% - Accent1 3 3 2 4 3 2 4" xfId="24460" xr:uid="{00000000-0005-0000-0000-0000D35E0000}"/>
    <cellStyle name="20% - Accent1 3 3 2 4 3 3" xfId="24461" xr:uid="{00000000-0005-0000-0000-0000D45E0000}"/>
    <cellStyle name="20% - Accent1 3 3 2 4 3 3 2" xfId="24462" xr:uid="{00000000-0005-0000-0000-0000D55E0000}"/>
    <cellStyle name="20% - Accent1 3 3 2 4 3 3 2 2" xfId="24463" xr:uid="{00000000-0005-0000-0000-0000D65E0000}"/>
    <cellStyle name="20% - Accent1 3 3 2 4 3 3 2 2 2" xfId="24464" xr:uid="{00000000-0005-0000-0000-0000D75E0000}"/>
    <cellStyle name="20% - Accent1 3 3 2 4 3 3 2 3" xfId="24465" xr:uid="{00000000-0005-0000-0000-0000D85E0000}"/>
    <cellStyle name="20% - Accent1 3 3 2 4 3 3 3" xfId="24466" xr:uid="{00000000-0005-0000-0000-0000D95E0000}"/>
    <cellStyle name="20% - Accent1 3 3 2 4 3 3 3 2" xfId="24467" xr:uid="{00000000-0005-0000-0000-0000DA5E0000}"/>
    <cellStyle name="20% - Accent1 3 3 2 4 3 3 4" xfId="24468" xr:uid="{00000000-0005-0000-0000-0000DB5E0000}"/>
    <cellStyle name="20% - Accent1 3 3 2 4 3 4" xfId="24469" xr:uid="{00000000-0005-0000-0000-0000DC5E0000}"/>
    <cellStyle name="20% - Accent1 3 3 2 4 3 4 2" xfId="24470" xr:uid="{00000000-0005-0000-0000-0000DD5E0000}"/>
    <cellStyle name="20% - Accent1 3 3 2 4 3 4 2 2" xfId="24471" xr:uid="{00000000-0005-0000-0000-0000DE5E0000}"/>
    <cellStyle name="20% - Accent1 3 3 2 4 3 4 2 2 2" xfId="24472" xr:uid="{00000000-0005-0000-0000-0000DF5E0000}"/>
    <cellStyle name="20% - Accent1 3 3 2 4 3 4 2 3" xfId="24473" xr:uid="{00000000-0005-0000-0000-0000E05E0000}"/>
    <cellStyle name="20% - Accent1 3 3 2 4 3 4 3" xfId="24474" xr:uid="{00000000-0005-0000-0000-0000E15E0000}"/>
    <cellStyle name="20% - Accent1 3 3 2 4 3 4 3 2" xfId="24475" xr:uid="{00000000-0005-0000-0000-0000E25E0000}"/>
    <cellStyle name="20% - Accent1 3 3 2 4 3 4 4" xfId="24476" xr:uid="{00000000-0005-0000-0000-0000E35E0000}"/>
    <cellStyle name="20% - Accent1 3 3 2 4 3 5" xfId="24477" xr:uid="{00000000-0005-0000-0000-0000E45E0000}"/>
    <cellStyle name="20% - Accent1 3 3 2 4 3 5 2" xfId="24478" xr:uid="{00000000-0005-0000-0000-0000E55E0000}"/>
    <cellStyle name="20% - Accent1 3 3 2 4 3 5 2 2" xfId="24479" xr:uid="{00000000-0005-0000-0000-0000E65E0000}"/>
    <cellStyle name="20% - Accent1 3 3 2 4 3 5 3" xfId="24480" xr:uid="{00000000-0005-0000-0000-0000E75E0000}"/>
    <cellStyle name="20% - Accent1 3 3 2 4 3 6" xfId="24481" xr:uid="{00000000-0005-0000-0000-0000E85E0000}"/>
    <cellStyle name="20% - Accent1 3 3 2 4 3 6 2" xfId="24482" xr:uid="{00000000-0005-0000-0000-0000E95E0000}"/>
    <cellStyle name="20% - Accent1 3 3 2 4 3 6 2 2" xfId="24483" xr:uid="{00000000-0005-0000-0000-0000EA5E0000}"/>
    <cellStyle name="20% - Accent1 3 3 2 4 3 6 3" xfId="24484" xr:uid="{00000000-0005-0000-0000-0000EB5E0000}"/>
    <cellStyle name="20% - Accent1 3 3 2 4 3 7" xfId="24485" xr:uid="{00000000-0005-0000-0000-0000EC5E0000}"/>
    <cellStyle name="20% - Accent1 3 3 2 4 3 7 2" xfId="24486" xr:uid="{00000000-0005-0000-0000-0000ED5E0000}"/>
    <cellStyle name="20% - Accent1 3 3 2 4 3 8" xfId="24487" xr:uid="{00000000-0005-0000-0000-0000EE5E0000}"/>
    <cellStyle name="20% - Accent1 3 3 2 4 3 8 2" xfId="24488" xr:uid="{00000000-0005-0000-0000-0000EF5E0000}"/>
    <cellStyle name="20% - Accent1 3 3 2 4 3 9" xfId="24489" xr:uid="{00000000-0005-0000-0000-0000F05E0000}"/>
    <cellStyle name="20% - Accent1 3 3 2 4 4" xfId="24490" xr:uid="{00000000-0005-0000-0000-0000F15E0000}"/>
    <cellStyle name="20% - Accent1 3 3 2 4 4 2" xfId="24491" xr:uid="{00000000-0005-0000-0000-0000F25E0000}"/>
    <cellStyle name="20% - Accent1 3 3 2 4 4 2 2" xfId="24492" xr:uid="{00000000-0005-0000-0000-0000F35E0000}"/>
    <cellStyle name="20% - Accent1 3 3 2 4 4 2 2 2" xfId="24493" xr:uid="{00000000-0005-0000-0000-0000F45E0000}"/>
    <cellStyle name="20% - Accent1 3 3 2 4 4 2 3" xfId="24494" xr:uid="{00000000-0005-0000-0000-0000F55E0000}"/>
    <cellStyle name="20% - Accent1 3 3 2 4 4 3" xfId="24495" xr:uid="{00000000-0005-0000-0000-0000F65E0000}"/>
    <cellStyle name="20% - Accent1 3 3 2 4 4 3 2" xfId="24496" xr:uid="{00000000-0005-0000-0000-0000F75E0000}"/>
    <cellStyle name="20% - Accent1 3 3 2 4 4 4" xfId="24497" xr:uid="{00000000-0005-0000-0000-0000F85E0000}"/>
    <cellStyle name="20% - Accent1 3 3 2 4 5" xfId="24498" xr:uid="{00000000-0005-0000-0000-0000F95E0000}"/>
    <cellStyle name="20% - Accent1 3 3 2 4 5 2" xfId="24499" xr:uid="{00000000-0005-0000-0000-0000FA5E0000}"/>
    <cellStyle name="20% - Accent1 3 3 2 4 5 2 2" xfId="24500" xr:uid="{00000000-0005-0000-0000-0000FB5E0000}"/>
    <cellStyle name="20% - Accent1 3 3 2 4 5 2 2 2" xfId="24501" xr:uid="{00000000-0005-0000-0000-0000FC5E0000}"/>
    <cellStyle name="20% - Accent1 3 3 2 4 5 2 3" xfId="24502" xr:uid="{00000000-0005-0000-0000-0000FD5E0000}"/>
    <cellStyle name="20% - Accent1 3 3 2 4 5 3" xfId="24503" xr:uid="{00000000-0005-0000-0000-0000FE5E0000}"/>
    <cellStyle name="20% - Accent1 3 3 2 4 5 3 2" xfId="24504" xr:uid="{00000000-0005-0000-0000-0000FF5E0000}"/>
    <cellStyle name="20% - Accent1 3 3 2 4 5 4" xfId="24505" xr:uid="{00000000-0005-0000-0000-0000005F0000}"/>
    <cellStyle name="20% - Accent1 3 3 2 4 6" xfId="24506" xr:uid="{00000000-0005-0000-0000-0000015F0000}"/>
    <cellStyle name="20% - Accent1 3 3 2 4 6 2" xfId="24507" xr:uid="{00000000-0005-0000-0000-0000025F0000}"/>
    <cellStyle name="20% - Accent1 3 3 2 4 6 2 2" xfId="24508" xr:uid="{00000000-0005-0000-0000-0000035F0000}"/>
    <cellStyle name="20% - Accent1 3 3 2 4 6 2 2 2" xfId="24509" xr:uid="{00000000-0005-0000-0000-0000045F0000}"/>
    <cellStyle name="20% - Accent1 3 3 2 4 6 2 3" xfId="24510" xr:uid="{00000000-0005-0000-0000-0000055F0000}"/>
    <cellStyle name="20% - Accent1 3 3 2 4 6 3" xfId="24511" xr:uid="{00000000-0005-0000-0000-0000065F0000}"/>
    <cellStyle name="20% - Accent1 3 3 2 4 6 3 2" xfId="24512" xr:uid="{00000000-0005-0000-0000-0000075F0000}"/>
    <cellStyle name="20% - Accent1 3 3 2 4 6 4" xfId="24513" xr:uid="{00000000-0005-0000-0000-0000085F0000}"/>
    <cellStyle name="20% - Accent1 3 3 2 4 7" xfId="24514" xr:uid="{00000000-0005-0000-0000-0000095F0000}"/>
    <cellStyle name="20% - Accent1 3 3 2 4 7 2" xfId="24515" xr:uid="{00000000-0005-0000-0000-00000A5F0000}"/>
    <cellStyle name="20% - Accent1 3 3 2 4 7 2 2" xfId="24516" xr:uid="{00000000-0005-0000-0000-00000B5F0000}"/>
    <cellStyle name="20% - Accent1 3 3 2 4 7 3" xfId="24517" xr:uid="{00000000-0005-0000-0000-00000C5F0000}"/>
    <cellStyle name="20% - Accent1 3 3 2 4 8" xfId="24518" xr:uid="{00000000-0005-0000-0000-00000D5F0000}"/>
    <cellStyle name="20% - Accent1 3 3 2 4 8 2" xfId="24519" xr:uid="{00000000-0005-0000-0000-00000E5F0000}"/>
    <cellStyle name="20% - Accent1 3 3 2 4 8 2 2" xfId="24520" xr:uid="{00000000-0005-0000-0000-00000F5F0000}"/>
    <cellStyle name="20% - Accent1 3 3 2 4 8 3" xfId="24521" xr:uid="{00000000-0005-0000-0000-0000105F0000}"/>
    <cellStyle name="20% - Accent1 3 3 2 4 9" xfId="24522" xr:uid="{00000000-0005-0000-0000-0000115F0000}"/>
    <cellStyle name="20% - Accent1 3 3 2 4 9 2" xfId="24523" xr:uid="{00000000-0005-0000-0000-0000125F0000}"/>
    <cellStyle name="20% - Accent1 3 3 2 5" xfId="24524" xr:uid="{00000000-0005-0000-0000-0000135F0000}"/>
    <cellStyle name="20% - Accent1 3 3 2 5 10" xfId="24525" xr:uid="{00000000-0005-0000-0000-0000145F0000}"/>
    <cellStyle name="20% - Accent1 3 3 2 5 10 2" xfId="24526" xr:uid="{00000000-0005-0000-0000-0000155F0000}"/>
    <cellStyle name="20% - Accent1 3 3 2 5 11" xfId="24527" xr:uid="{00000000-0005-0000-0000-0000165F0000}"/>
    <cellStyle name="20% - Accent1 3 3 2 5 2" xfId="24528" xr:uid="{00000000-0005-0000-0000-0000175F0000}"/>
    <cellStyle name="20% - Accent1 3 3 2 5 2 2" xfId="24529" xr:uid="{00000000-0005-0000-0000-0000185F0000}"/>
    <cellStyle name="20% - Accent1 3 3 2 5 2 2 2" xfId="24530" xr:uid="{00000000-0005-0000-0000-0000195F0000}"/>
    <cellStyle name="20% - Accent1 3 3 2 5 2 2 2 2" xfId="24531" xr:uid="{00000000-0005-0000-0000-00001A5F0000}"/>
    <cellStyle name="20% - Accent1 3 3 2 5 2 2 2 2 2" xfId="24532" xr:uid="{00000000-0005-0000-0000-00001B5F0000}"/>
    <cellStyle name="20% - Accent1 3 3 2 5 2 2 2 3" xfId="24533" xr:uid="{00000000-0005-0000-0000-00001C5F0000}"/>
    <cellStyle name="20% - Accent1 3 3 2 5 2 2 3" xfId="24534" xr:uid="{00000000-0005-0000-0000-00001D5F0000}"/>
    <cellStyle name="20% - Accent1 3 3 2 5 2 2 3 2" xfId="24535" xr:uid="{00000000-0005-0000-0000-00001E5F0000}"/>
    <cellStyle name="20% - Accent1 3 3 2 5 2 2 4" xfId="24536" xr:uid="{00000000-0005-0000-0000-00001F5F0000}"/>
    <cellStyle name="20% - Accent1 3 3 2 5 2 3" xfId="24537" xr:uid="{00000000-0005-0000-0000-0000205F0000}"/>
    <cellStyle name="20% - Accent1 3 3 2 5 2 3 2" xfId="24538" xr:uid="{00000000-0005-0000-0000-0000215F0000}"/>
    <cellStyle name="20% - Accent1 3 3 2 5 2 3 2 2" xfId="24539" xr:uid="{00000000-0005-0000-0000-0000225F0000}"/>
    <cellStyle name="20% - Accent1 3 3 2 5 2 3 2 2 2" xfId="24540" xr:uid="{00000000-0005-0000-0000-0000235F0000}"/>
    <cellStyle name="20% - Accent1 3 3 2 5 2 3 2 3" xfId="24541" xr:uid="{00000000-0005-0000-0000-0000245F0000}"/>
    <cellStyle name="20% - Accent1 3 3 2 5 2 3 3" xfId="24542" xr:uid="{00000000-0005-0000-0000-0000255F0000}"/>
    <cellStyle name="20% - Accent1 3 3 2 5 2 3 3 2" xfId="24543" xr:uid="{00000000-0005-0000-0000-0000265F0000}"/>
    <cellStyle name="20% - Accent1 3 3 2 5 2 3 4" xfId="24544" xr:uid="{00000000-0005-0000-0000-0000275F0000}"/>
    <cellStyle name="20% - Accent1 3 3 2 5 2 4" xfId="24545" xr:uid="{00000000-0005-0000-0000-0000285F0000}"/>
    <cellStyle name="20% - Accent1 3 3 2 5 2 4 2" xfId="24546" xr:uid="{00000000-0005-0000-0000-0000295F0000}"/>
    <cellStyle name="20% - Accent1 3 3 2 5 2 4 2 2" xfId="24547" xr:uid="{00000000-0005-0000-0000-00002A5F0000}"/>
    <cellStyle name="20% - Accent1 3 3 2 5 2 4 2 2 2" xfId="24548" xr:uid="{00000000-0005-0000-0000-00002B5F0000}"/>
    <cellStyle name="20% - Accent1 3 3 2 5 2 4 2 3" xfId="24549" xr:uid="{00000000-0005-0000-0000-00002C5F0000}"/>
    <cellStyle name="20% - Accent1 3 3 2 5 2 4 3" xfId="24550" xr:uid="{00000000-0005-0000-0000-00002D5F0000}"/>
    <cellStyle name="20% - Accent1 3 3 2 5 2 4 3 2" xfId="24551" xr:uid="{00000000-0005-0000-0000-00002E5F0000}"/>
    <cellStyle name="20% - Accent1 3 3 2 5 2 4 4" xfId="24552" xr:uid="{00000000-0005-0000-0000-00002F5F0000}"/>
    <cellStyle name="20% - Accent1 3 3 2 5 2 5" xfId="24553" xr:uid="{00000000-0005-0000-0000-0000305F0000}"/>
    <cellStyle name="20% - Accent1 3 3 2 5 2 5 2" xfId="24554" xr:uid="{00000000-0005-0000-0000-0000315F0000}"/>
    <cellStyle name="20% - Accent1 3 3 2 5 2 5 2 2" xfId="24555" xr:uid="{00000000-0005-0000-0000-0000325F0000}"/>
    <cellStyle name="20% - Accent1 3 3 2 5 2 5 3" xfId="24556" xr:uid="{00000000-0005-0000-0000-0000335F0000}"/>
    <cellStyle name="20% - Accent1 3 3 2 5 2 6" xfId="24557" xr:uid="{00000000-0005-0000-0000-0000345F0000}"/>
    <cellStyle name="20% - Accent1 3 3 2 5 2 6 2" xfId="24558" xr:uid="{00000000-0005-0000-0000-0000355F0000}"/>
    <cellStyle name="20% - Accent1 3 3 2 5 2 6 2 2" xfId="24559" xr:uid="{00000000-0005-0000-0000-0000365F0000}"/>
    <cellStyle name="20% - Accent1 3 3 2 5 2 6 3" xfId="24560" xr:uid="{00000000-0005-0000-0000-0000375F0000}"/>
    <cellStyle name="20% - Accent1 3 3 2 5 2 7" xfId="24561" xr:uid="{00000000-0005-0000-0000-0000385F0000}"/>
    <cellStyle name="20% - Accent1 3 3 2 5 2 7 2" xfId="24562" xr:uid="{00000000-0005-0000-0000-0000395F0000}"/>
    <cellStyle name="20% - Accent1 3 3 2 5 2 8" xfId="24563" xr:uid="{00000000-0005-0000-0000-00003A5F0000}"/>
    <cellStyle name="20% - Accent1 3 3 2 5 2 8 2" xfId="24564" xr:uid="{00000000-0005-0000-0000-00003B5F0000}"/>
    <cellStyle name="20% - Accent1 3 3 2 5 2 9" xfId="24565" xr:uid="{00000000-0005-0000-0000-00003C5F0000}"/>
    <cellStyle name="20% - Accent1 3 3 2 5 3" xfId="24566" xr:uid="{00000000-0005-0000-0000-00003D5F0000}"/>
    <cellStyle name="20% - Accent1 3 3 2 5 3 2" xfId="24567" xr:uid="{00000000-0005-0000-0000-00003E5F0000}"/>
    <cellStyle name="20% - Accent1 3 3 2 5 3 2 2" xfId="24568" xr:uid="{00000000-0005-0000-0000-00003F5F0000}"/>
    <cellStyle name="20% - Accent1 3 3 2 5 3 2 2 2" xfId="24569" xr:uid="{00000000-0005-0000-0000-0000405F0000}"/>
    <cellStyle name="20% - Accent1 3 3 2 5 3 2 2 2 2" xfId="24570" xr:uid="{00000000-0005-0000-0000-0000415F0000}"/>
    <cellStyle name="20% - Accent1 3 3 2 5 3 2 2 3" xfId="24571" xr:uid="{00000000-0005-0000-0000-0000425F0000}"/>
    <cellStyle name="20% - Accent1 3 3 2 5 3 2 3" xfId="24572" xr:uid="{00000000-0005-0000-0000-0000435F0000}"/>
    <cellStyle name="20% - Accent1 3 3 2 5 3 2 3 2" xfId="24573" xr:uid="{00000000-0005-0000-0000-0000445F0000}"/>
    <cellStyle name="20% - Accent1 3 3 2 5 3 2 4" xfId="24574" xr:uid="{00000000-0005-0000-0000-0000455F0000}"/>
    <cellStyle name="20% - Accent1 3 3 2 5 3 3" xfId="24575" xr:uid="{00000000-0005-0000-0000-0000465F0000}"/>
    <cellStyle name="20% - Accent1 3 3 2 5 3 3 2" xfId="24576" xr:uid="{00000000-0005-0000-0000-0000475F0000}"/>
    <cellStyle name="20% - Accent1 3 3 2 5 3 3 2 2" xfId="24577" xr:uid="{00000000-0005-0000-0000-0000485F0000}"/>
    <cellStyle name="20% - Accent1 3 3 2 5 3 3 2 2 2" xfId="24578" xr:uid="{00000000-0005-0000-0000-0000495F0000}"/>
    <cellStyle name="20% - Accent1 3 3 2 5 3 3 2 3" xfId="24579" xr:uid="{00000000-0005-0000-0000-00004A5F0000}"/>
    <cellStyle name="20% - Accent1 3 3 2 5 3 3 3" xfId="24580" xr:uid="{00000000-0005-0000-0000-00004B5F0000}"/>
    <cellStyle name="20% - Accent1 3 3 2 5 3 3 3 2" xfId="24581" xr:uid="{00000000-0005-0000-0000-00004C5F0000}"/>
    <cellStyle name="20% - Accent1 3 3 2 5 3 3 4" xfId="24582" xr:uid="{00000000-0005-0000-0000-00004D5F0000}"/>
    <cellStyle name="20% - Accent1 3 3 2 5 3 4" xfId="24583" xr:uid="{00000000-0005-0000-0000-00004E5F0000}"/>
    <cellStyle name="20% - Accent1 3 3 2 5 3 4 2" xfId="24584" xr:uid="{00000000-0005-0000-0000-00004F5F0000}"/>
    <cellStyle name="20% - Accent1 3 3 2 5 3 4 2 2" xfId="24585" xr:uid="{00000000-0005-0000-0000-0000505F0000}"/>
    <cellStyle name="20% - Accent1 3 3 2 5 3 4 2 2 2" xfId="24586" xr:uid="{00000000-0005-0000-0000-0000515F0000}"/>
    <cellStyle name="20% - Accent1 3 3 2 5 3 4 2 3" xfId="24587" xr:uid="{00000000-0005-0000-0000-0000525F0000}"/>
    <cellStyle name="20% - Accent1 3 3 2 5 3 4 3" xfId="24588" xr:uid="{00000000-0005-0000-0000-0000535F0000}"/>
    <cellStyle name="20% - Accent1 3 3 2 5 3 4 3 2" xfId="24589" xr:uid="{00000000-0005-0000-0000-0000545F0000}"/>
    <cellStyle name="20% - Accent1 3 3 2 5 3 4 4" xfId="24590" xr:uid="{00000000-0005-0000-0000-0000555F0000}"/>
    <cellStyle name="20% - Accent1 3 3 2 5 3 5" xfId="24591" xr:uid="{00000000-0005-0000-0000-0000565F0000}"/>
    <cellStyle name="20% - Accent1 3 3 2 5 3 5 2" xfId="24592" xr:uid="{00000000-0005-0000-0000-0000575F0000}"/>
    <cellStyle name="20% - Accent1 3 3 2 5 3 5 2 2" xfId="24593" xr:uid="{00000000-0005-0000-0000-0000585F0000}"/>
    <cellStyle name="20% - Accent1 3 3 2 5 3 5 3" xfId="24594" xr:uid="{00000000-0005-0000-0000-0000595F0000}"/>
    <cellStyle name="20% - Accent1 3 3 2 5 3 6" xfId="24595" xr:uid="{00000000-0005-0000-0000-00005A5F0000}"/>
    <cellStyle name="20% - Accent1 3 3 2 5 3 6 2" xfId="24596" xr:uid="{00000000-0005-0000-0000-00005B5F0000}"/>
    <cellStyle name="20% - Accent1 3 3 2 5 3 6 2 2" xfId="24597" xr:uid="{00000000-0005-0000-0000-00005C5F0000}"/>
    <cellStyle name="20% - Accent1 3 3 2 5 3 6 3" xfId="24598" xr:uid="{00000000-0005-0000-0000-00005D5F0000}"/>
    <cellStyle name="20% - Accent1 3 3 2 5 3 7" xfId="24599" xr:uid="{00000000-0005-0000-0000-00005E5F0000}"/>
    <cellStyle name="20% - Accent1 3 3 2 5 3 7 2" xfId="24600" xr:uid="{00000000-0005-0000-0000-00005F5F0000}"/>
    <cellStyle name="20% - Accent1 3 3 2 5 3 8" xfId="24601" xr:uid="{00000000-0005-0000-0000-0000605F0000}"/>
    <cellStyle name="20% - Accent1 3 3 2 5 3 8 2" xfId="24602" xr:uid="{00000000-0005-0000-0000-0000615F0000}"/>
    <cellStyle name="20% - Accent1 3 3 2 5 3 9" xfId="24603" xr:uid="{00000000-0005-0000-0000-0000625F0000}"/>
    <cellStyle name="20% - Accent1 3 3 2 5 4" xfId="24604" xr:uid="{00000000-0005-0000-0000-0000635F0000}"/>
    <cellStyle name="20% - Accent1 3 3 2 5 4 2" xfId="24605" xr:uid="{00000000-0005-0000-0000-0000645F0000}"/>
    <cellStyle name="20% - Accent1 3 3 2 5 4 2 2" xfId="24606" xr:uid="{00000000-0005-0000-0000-0000655F0000}"/>
    <cellStyle name="20% - Accent1 3 3 2 5 4 2 2 2" xfId="24607" xr:uid="{00000000-0005-0000-0000-0000665F0000}"/>
    <cellStyle name="20% - Accent1 3 3 2 5 4 2 3" xfId="24608" xr:uid="{00000000-0005-0000-0000-0000675F0000}"/>
    <cellStyle name="20% - Accent1 3 3 2 5 4 3" xfId="24609" xr:uid="{00000000-0005-0000-0000-0000685F0000}"/>
    <cellStyle name="20% - Accent1 3 3 2 5 4 3 2" xfId="24610" xr:uid="{00000000-0005-0000-0000-0000695F0000}"/>
    <cellStyle name="20% - Accent1 3 3 2 5 4 4" xfId="24611" xr:uid="{00000000-0005-0000-0000-00006A5F0000}"/>
    <cellStyle name="20% - Accent1 3 3 2 5 5" xfId="24612" xr:uid="{00000000-0005-0000-0000-00006B5F0000}"/>
    <cellStyle name="20% - Accent1 3 3 2 5 5 2" xfId="24613" xr:uid="{00000000-0005-0000-0000-00006C5F0000}"/>
    <cellStyle name="20% - Accent1 3 3 2 5 5 2 2" xfId="24614" xr:uid="{00000000-0005-0000-0000-00006D5F0000}"/>
    <cellStyle name="20% - Accent1 3 3 2 5 5 2 2 2" xfId="24615" xr:uid="{00000000-0005-0000-0000-00006E5F0000}"/>
    <cellStyle name="20% - Accent1 3 3 2 5 5 2 3" xfId="24616" xr:uid="{00000000-0005-0000-0000-00006F5F0000}"/>
    <cellStyle name="20% - Accent1 3 3 2 5 5 3" xfId="24617" xr:uid="{00000000-0005-0000-0000-0000705F0000}"/>
    <cellStyle name="20% - Accent1 3 3 2 5 5 3 2" xfId="24618" xr:uid="{00000000-0005-0000-0000-0000715F0000}"/>
    <cellStyle name="20% - Accent1 3 3 2 5 5 4" xfId="24619" xr:uid="{00000000-0005-0000-0000-0000725F0000}"/>
    <cellStyle name="20% - Accent1 3 3 2 5 6" xfId="24620" xr:uid="{00000000-0005-0000-0000-0000735F0000}"/>
    <cellStyle name="20% - Accent1 3 3 2 5 6 2" xfId="24621" xr:uid="{00000000-0005-0000-0000-0000745F0000}"/>
    <cellStyle name="20% - Accent1 3 3 2 5 6 2 2" xfId="24622" xr:uid="{00000000-0005-0000-0000-0000755F0000}"/>
    <cellStyle name="20% - Accent1 3 3 2 5 6 2 2 2" xfId="24623" xr:uid="{00000000-0005-0000-0000-0000765F0000}"/>
    <cellStyle name="20% - Accent1 3 3 2 5 6 2 3" xfId="24624" xr:uid="{00000000-0005-0000-0000-0000775F0000}"/>
    <cellStyle name="20% - Accent1 3 3 2 5 6 3" xfId="24625" xr:uid="{00000000-0005-0000-0000-0000785F0000}"/>
    <cellStyle name="20% - Accent1 3 3 2 5 6 3 2" xfId="24626" xr:uid="{00000000-0005-0000-0000-0000795F0000}"/>
    <cellStyle name="20% - Accent1 3 3 2 5 6 4" xfId="24627" xr:uid="{00000000-0005-0000-0000-00007A5F0000}"/>
    <cellStyle name="20% - Accent1 3 3 2 5 7" xfId="24628" xr:uid="{00000000-0005-0000-0000-00007B5F0000}"/>
    <cellStyle name="20% - Accent1 3 3 2 5 7 2" xfId="24629" xr:uid="{00000000-0005-0000-0000-00007C5F0000}"/>
    <cellStyle name="20% - Accent1 3 3 2 5 7 2 2" xfId="24630" xr:uid="{00000000-0005-0000-0000-00007D5F0000}"/>
    <cellStyle name="20% - Accent1 3 3 2 5 7 3" xfId="24631" xr:uid="{00000000-0005-0000-0000-00007E5F0000}"/>
    <cellStyle name="20% - Accent1 3 3 2 5 8" xfId="24632" xr:uid="{00000000-0005-0000-0000-00007F5F0000}"/>
    <cellStyle name="20% - Accent1 3 3 2 5 8 2" xfId="24633" xr:uid="{00000000-0005-0000-0000-0000805F0000}"/>
    <cellStyle name="20% - Accent1 3 3 2 5 8 2 2" xfId="24634" xr:uid="{00000000-0005-0000-0000-0000815F0000}"/>
    <cellStyle name="20% - Accent1 3 3 2 5 8 3" xfId="24635" xr:uid="{00000000-0005-0000-0000-0000825F0000}"/>
    <cellStyle name="20% - Accent1 3 3 2 5 9" xfId="24636" xr:uid="{00000000-0005-0000-0000-0000835F0000}"/>
    <cellStyle name="20% - Accent1 3 3 2 5 9 2" xfId="24637" xr:uid="{00000000-0005-0000-0000-0000845F0000}"/>
    <cellStyle name="20% - Accent1 3 3 2 6" xfId="24638" xr:uid="{00000000-0005-0000-0000-0000855F0000}"/>
    <cellStyle name="20% - Accent1 3 3 2 6 2" xfId="24639" xr:uid="{00000000-0005-0000-0000-0000865F0000}"/>
    <cellStyle name="20% - Accent1 3 3 2 6 2 2" xfId="24640" xr:uid="{00000000-0005-0000-0000-0000875F0000}"/>
    <cellStyle name="20% - Accent1 3 3 2 6 2 2 2" xfId="24641" xr:uid="{00000000-0005-0000-0000-0000885F0000}"/>
    <cellStyle name="20% - Accent1 3 3 2 6 2 2 2 2" xfId="24642" xr:uid="{00000000-0005-0000-0000-0000895F0000}"/>
    <cellStyle name="20% - Accent1 3 3 2 6 2 2 3" xfId="24643" xr:uid="{00000000-0005-0000-0000-00008A5F0000}"/>
    <cellStyle name="20% - Accent1 3 3 2 6 2 3" xfId="24644" xr:uid="{00000000-0005-0000-0000-00008B5F0000}"/>
    <cellStyle name="20% - Accent1 3 3 2 6 2 3 2" xfId="24645" xr:uid="{00000000-0005-0000-0000-00008C5F0000}"/>
    <cellStyle name="20% - Accent1 3 3 2 6 2 4" xfId="24646" xr:uid="{00000000-0005-0000-0000-00008D5F0000}"/>
    <cellStyle name="20% - Accent1 3 3 2 6 3" xfId="24647" xr:uid="{00000000-0005-0000-0000-00008E5F0000}"/>
    <cellStyle name="20% - Accent1 3 3 2 6 3 2" xfId="24648" xr:uid="{00000000-0005-0000-0000-00008F5F0000}"/>
    <cellStyle name="20% - Accent1 3 3 2 6 3 2 2" xfId="24649" xr:uid="{00000000-0005-0000-0000-0000905F0000}"/>
    <cellStyle name="20% - Accent1 3 3 2 6 3 2 2 2" xfId="24650" xr:uid="{00000000-0005-0000-0000-0000915F0000}"/>
    <cellStyle name="20% - Accent1 3 3 2 6 3 2 3" xfId="24651" xr:uid="{00000000-0005-0000-0000-0000925F0000}"/>
    <cellStyle name="20% - Accent1 3 3 2 6 3 3" xfId="24652" xr:uid="{00000000-0005-0000-0000-0000935F0000}"/>
    <cellStyle name="20% - Accent1 3 3 2 6 3 3 2" xfId="24653" xr:uid="{00000000-0005-0000-0000-0000945F0000}"/>
    <cellStyle name="20% - Accent1 3 3 2 6 3 4" xfId="24654" xr:uid="{00000000-0005-0000-0000-0000955F0000}"/>
    <cellStyle name="20% - Accent1 3 3 2 6 4" xfId="24655" xr:uid="{00000000-0005-0000-0000-0000965F0000}"/>
    <cellStyle name="20% - Accent1 3 3 2 6 4 2" xfId="24656" xr:uid="{00000000-0005-0000-0000-0000975F0000}"/>
    <cellStyle name="20% - Accent1 3 3 2 6 4 2 2" xfId="24657" xr:uid="{00000000-0005-0000-0000-0000985F0000}"/>
    <cellStyle name="20% - Accent1 3 3 2 6 4 2 2 2" xfId="24658" xr:uid="{00000000-0005-0000-0000-0000995F0000}"/>
    <cellStyle name="20% - Accent1 3 3 2 6 4 2 3" xfId="24659" xr:uid="{00000000-0005-0000-0000-00009A5F0000}"/>
    <cellStyle name="20% - Accent1 3 3 2 6 4 3" xfId="24660" xr:uid="{00000000-0005-0000-0000-00009B5F0000}"/>
    <cellStyle name="20% - Accent1 3 3 2 6 4 3 2" xfId="24661" xr:uid="{00000000-0005-0000-0000-00009C5F0000}"/>
    <cellStyle name="20% - Accent1 3 3 2 6 4 4" xfId="24662" xr:uid="{00000000-0005-0000-0000-00009D5F0000}"/>
    <cellStyle name="20% - Accent1 3 3 2 6 5" xfId="24663" xr:uid="{00000000-0005-0000-0000-00009E5F0000}"/>
    <cellStyle name="20% - Accent1 3 3 2 6 5 2" xfId="24664" xr:uid="{00000000-0005-0000-0000-00009F5F0000}"/>
    <cellStyle name="20% - Accent1 3 3 2 6 5 2 2" xfId="24665" xr:uid="{00000000-0005-0000-0000-0000A05F0000}"/>
    <cellStyle name="20% - Accent1 3 3 2 6 5 3" xfId="24666" xr:uid="{00000000-0005-0000-0000-0000A15F0000}"/>
    <cellStyle name="20% - Accent1 3 3 2 6 6" xfId="24667" xr:uid="{00000000-0005-0000-0000-0000A25F0000}"/>
    <cellStyle name="20% - Accent1 3 3 2 6 6 2" xfId="24668" xr:uid="{00000000-0005-0000-0000-0000A35F0000}"/>
    <cellStyle name="20% - Accent1 3 3 2 6 6 2 2" xfId="24669" xr:uid="{00000000-0005-0000-0000-0000A45F0000}"/>
    <cellStyle name="20% - Accent1 3 3 2 6 6 3" xfId="24670" xr:uid="{00000000-0005-0000-0000-0000A55F0000}"/>
    <cellStyle name="20% - Accent1 3 3 2 6 7" xfId="24671" xr:uid="{00000000-0005-0000-0000-0000A65F0000}"/>
    <cellStyle name="20% - Accent1 3 3 2 6 7 2" xfId="24672" xr:uid="{00000000-0005-0000-0000-0000A75F0000}"/>
    <cellStyle name="20% - Accent1 3 3 2 6 8" xfId="24673" xr:uid="{00000000-0005-0000-0000-0000A85F0000}"/>
    <cellStyle name="20% - Accent1 3 3 2 6 8 2" xfId="24674" xr:uid="{00000000-0005-0000-0000-0000A95F0000}"/>
    <cellStyle name="20% - Accent1 3 3 2 6 9" xfId="24675" xr:uid="{00000000-0005-0000-0000-0000AA5F0000}"/>
    <cellStyle name="20% - Accent1 3 3 2 7" xfId="24676" xr:uid="{00000000-0005-0000-0000-0000AB5F0000}"/>
    <cellStyle name="20% - Accent1 3 3 2 7 2" xfId="24677" xr:uid="{00000000-0005-0000-0000-0000AC5F0000}"/>
    <cellStyle name="20% - Accent1 3 3 2 7 2 2" xfId="24678" xr:uid="{00000000-0005-0000-0000-0000AD5F0000}"/>
    <cellStyle name="20% - Accent1 3 3 2 7 2 2 2" xfId="24679" xr:uid="{00000000-0005-0000-0000-0000AE5F0000}"/>
    <cellStyle name="20% - Accent1 3 3 2 7 2 2 2 2" xfId="24680" xr:uid="{00000000-0005-0000-0000-0000AF5F0000}"/>
    <cellStyle name="20% - Accent1 3 3 2 7 2 2 3" xfId="24681" xr:uid="{00000000-0005-0000-0000-0000B05F0000}"/>
    <cellStyle name="20% - Accent1 3 3 2 7 2 3" xfId="24682" xr:uid="{00000000-0005-0000-0000-0000B15F0000}"/>
    <cellStyle name="20% - Accent1 3 3 2 7 2 3 2" xfId="24683" xr:uid="{00000000-0005-0000-0000-0000B25F0000}"/>
    <cellStyle name="20% - Accent1 3 3 2 7 2 4" xfId="24684" xr:uid="{00000000-0005-0000-0000-0000B35F0000}"/>
    <cellStyle name="20% - Accent1 3 3 2 7 3" xfId="24685" xr:uid="{00000000-0005-0000-0000-0000B45F0000}"/>
    <cellStyle name="20% - Accent1 3 3 2 7 3 2" xfId="24686" xr:uid="{00000000-0005-0000-0000-0000B55F0000}"/>
    <cellStyle name="20% - Accent1 3 3 2 7 3 2 2" xfId="24687" xr:uid="{00000000-0005-0000-0000-0000B65F0000}"/>
    <cellStyle name="20% - Accent1 3 3 2 7 3 2 2 2" xfId="24688" xr:uid="{00000000-0005-0000-0000-0000B75F0000}"/>
    <cellStyle name="20% - Accent1 3 3 2 7 3 2 3" xfId="24689" xr:uid="{00000000-0005-0000-0000-0000B85F0000}"/>
    <cellStyle name="20% - Accent1 3 3 2 7 3 3" xfId="24690" xr:uid="{00000000-0005-0000-0000-0000B95F0000}"/>
    <cellStyle name="20% - Accent1 3 3 2 7 3 3 2" xfId="24691" xr:uid="{00000000-0005-0000-0000-0000BA5F0000}"/>
    <cellStyle name="20% - Accent1 3 3 2 7 3 4" xfId="24692" xr:uid="{00000000-0005-0000-0000-0000BB5F0000}"/>
    <cellStyle name="20% - Accent1 3 3 2 7 4" xfId="24693" xr:uid="{00000000-0005-0000-0000-0000BC5F0000}"/>
    <cellStyle name="20% - Accent1 3 3 2 7 4 2" xfId="24694" xr:uid="{00000000-0005-0000-0000-0000BD5F0000}"/>
    <cellStyle name="20% - Accent1 3 3 2 7 4 2 2" xfId="24695" xr:uid="{00000000-0005-0000-0000-0000BE5F0000}"/>
    <cellStyle name="20% - Accent1 3 3 2 7 4 2 2 2" xfId="24696" xr:uid="{00000000-0005-0000-0000-0000BF5F0000}"/>
    <cellStyle name="20% - Accent1 3 3 2 7 4 2 3" xfId="24697" xr:uid="{00000000-0005-0000-0000-0000C05F0000}"/>
    <cellStyle name="20% - Accent1 3 3 2 7 4 3" xfId="24698" xr:uid="{00000000-0005-0000-0000-0000C15F0000}"/>
    <cellStyle name="20% - Accent1 3 3 2 7 4 3 2" xfId="24699" xr:uid="{00000000-0005-0000-0000-0000C25F0000}"/>
    <cellStyle name="20% - Accent1 3 3 2 7 4 4" xfId="24700" xr:uid="{00000000-0005-0000-0000-0000C35F0000}"/>
    <cellStyle name="20% - Accent1 3 3 2 7 5" xfId="24701" xr:uid="{00000000-0005-0000-0000-0000C45F0000}"/>
    <cellStyle name="20% - Accent1 3 3 2 7 5 2" xfId="24702" xr:uid="{00000000-0005-0000-0000-0000C55F0000}"/>
    <cellStyle name="20% - Accent1 3 3 2 7 5 2 2" xfId="24703" xr:uid="{00000000-0005-0000-0000-0000C65F0000}"/>
    <cellStyle name="20% - Accent1 3 3 2 7 5 3" xfId="24704" xr:uid="{00000000-0005-0000-0000-0000C75F0000}"/>
    <cellStyle name="20% - Accent1 3 3 2 7 6" xfId="24705" xr:uid="{00000000-0005-0000-0000-0000C85F0000}"/>
    <cellStyle name="20% - Accent1 3 3 2 7 6 2" xfId="24706" xr:uid="{00000000-0005-0000-0000-0000C95F0000}"/>
    <cellStyle name="20% - Accent1 3 3 2 7 6 2 2" xfId="24707" xr:uid="{00000000-0005-0000-0000-0000CA5F0000}"/>
    <cellStyle name="20% - Accent1 3 3 2 7 6 3" xfId="24708" xr:uid="{00000000-0005-0000-0000-0000CB5F0000}"/>
    <cellStyle name="20% - Accent1 3 3 2 7 7" xfId="24709" xr:uid="{00000000-0005-0000-0000-0000CC5F0000}"/>
    <cellStyle name="20% - Accent1 3 3 2 7 7 2" xfId="24710" xr:uid="{00000000-0005-0000-0000-0000CD5F0000}"/>
    <cellStyle name="20% - Accent1 3 3 2 7 8" xfId="24711" xr:uid="{00000000-0005-0000-0000-0000CE5F0000}"/>
    <cellStyle name="20% - Accent1 3 3 2 7 8 2" xfId="24712" xr:uid="{00000000-0005-0000-0000-0000CF5F0000}"/>
    <cellStyle name="20% - Accent1 3 3 2 7 9" xfId="24713" xr:uid="{00000000-0005-0000-0000-0000D05F0000}"/>
    <cellStyle name="20% - Accent1 3 3 2 8" xfId="24714" xr:uid="{00000000-0005-0000-0000-0000D15F0000}"/>
    <cellStyle name="20% - Accent1 3 3 2 8 2" xfId="24715" xr:uid="{00000000-0005-0000-0000-0000D25F0000}"/>
    <cellStyle name="20% - Accent1 3 3 2 8 2 2" xfId="24716" xr:uid="{00000000-0005-0000-0000-0000D35F0000}"/>
    <cellStyle name="20% - Accent1 3 3 2 8 2 2 2" xfId="24717" xr:uid="{00000000-0005-0000-0000-0000D45F0000}"/>
    <cellStyle name="20% - Accent1 3 3 2 8 2 3" xfId="24718" xr:uid="{00000000-0005-0000-0000-0000D55F0000}"/>
    <cellStyle name="20% - Accent1 3 3 2 8 3" xfId="24719" xr:uid="{00000000-0005-0000-0000-0000D65F0000}"/>
    <cellStyle name="20% - Accent1 3 3 2 8 3 2" xfId="24720" xr:uid="{00000000-0005-0000-0000-0000D75F0000}"/>
    <cellStyle name="20% - Accent1 3 3 2 8 4" xfId="24721" xr:uid="{00000000-0005-0000-0000-0000D85F0000}"/>
    <cellStyle name="20% - Accent1 3 3 2 9" xfId="24722" xr:uid="{00000000-0005-0000-0000-0000D95F0000}"/>
    <cellStyle name="20% - Accent1 3 3 2 9 2" xfId="24723" xr:uid="{00000000-0005-0000-0000-0000DA5F0000}"/>
    <cellStyle name="20% - Accent1 3 3 2 9 2 2" xfId="24724" xr:uid="{00000000-0005-0000-0000-0000DB5F0000}"/>
    <cellStyle name="20% - Accent1 3 3 2 9 2 2 2" xfId="24725" xr:uid="{00000000-0005-0000-0000-0000DC5F0000}"/>
    <cellStyle name="20% - Accent1 3 3 2 9 2 3" xfId="24726" xr:uid="{00000000-0005-0000-0000-0000DD5F0000}"/>
    <cellStyle name="20% - Accent1 3 3 2 9 3" xfId="24727" xr:uid="{00000000-0005-0000-0000-0000DE5F0000}"/>
    <cellStyle name="20% - Accent1 3 3 2 9 3 2" xfId="24728" xr:uid="{00000000-0005-0000-0000-0000DF5F0000}"/>
    <cellStyle name="20% - Accent1 3 3 2 9 4" xfId="24729" xr:uid="{00000000-0005-0000-0000-0000E05F0000}"/>
    <cellStyle name="20% - Accent1 3 3 3" xfId="24730" xr:uid="{00000000-0005-0000-0000-0000E15F0000}"/>
    <cellStyle name="20% - Accent1 3 3 3 10" xfId="24731" xr:uid="{00000000-0005-0000-0000-0000E25F0000}"/>
    <cellStyle name="20% - Accent1 3 3 3 10 2" xfId="24732" xr:uid="{00000000-0005-0000-0000-0000E35F0000}"/>
    <cellStyle name="20% - Accent1 3 3 3 10 2 2" xfId="24733" xr:uid="{00000000-0005-0000-0000-0000E45F0000}"/>
    <cellStyle name="20% - Accent1 3 3 3 10 3" xfId="24734" xr:uid="{00000000-0005-0000-0000-0000E55F0000}"/>
    <cellStyle name="20% - Accent1 3 3 3 11" xfId="24735" xr:uid="{00000000-0005-0000-0000-0000E65F0000}"/>
    <cellStyle name="20% - Accent1 3 3 3 11 2" xfId="24736" xr:uid="{00000000-0005-0000-0000-0000E75F0000}"/>
    <cellStyle name="20% - Accent1 3 3 3 11 2 2" xfId="24737" xr:uid="{00000000-0005-0000-0000-0000E85F0000}"/>
    <cellStyle name="20% - Accent1 3 3 3 11 3" xfId="24738" xr:uid="{00000000-0005-0000-0000-0000E95F0000}"/>
    <cellStyle name="20% - Accent1 3 3 3 12" xfId="24739" xr:uid="{00000000-0005-0000-0000-0000EA5F0000}"/>
    <cellStyle name="20% - Accent1 3 3 3 12 2" xfId="24740" xr:uid="{00000000-0005-0000-0000-0000EB5F0000}"/>
    <cellStyle name="20% - Accent1 3 3 3 13" xfId="24741" xr:uid="{00000000-0005-0000-0000-0000EC5F0000}"/>
    <cellStyle name="20% - Accent1 3 3 3 13 2" xfId="24742" xr:uid="{00000000-0005-0000-0000-0000ED5F0000}"/>
    <cellStyle name="20% - Accent1 3 3 3 14" xfId="24743" xr:uid="{00000000-0005-0000-0000-0000EE5F0000}"/>
    <cellStyle name="20% - Accent1 3 3 3 2" xfId="24744" xr:uid="{00000000-0005-0000-0000-0000EF5F0000}"/>
    <cellStyle name="20% - Accent1 3 3 3 2 10" xfId="24745" xr:uid="{00000000-0005-0000-0000-0000F05F0000}"/>
    <cellStyle name="20% - Accent1 3 3 3 2 10 2" xfId="24746" xr:uid="{00000000-0005-0000-0000-0000F15F0000}"/>
    <cellStyle name="20% - Accent1 3 3 3 2 11" xfId="24747" xr:uid="{00000000-0005-0000-0000-0000F25F0000}"/>
    <cellStyle name="20% - Accent1 3 3 3 2 2" xfId="24748" xr:uid="{00000000-0005-0000-0000-0000F35F0000}"/>
    <cellStyle name="20% - Accent1 3 3 3 2 2 2" xfId="24749" xr:uid="{00000000-0005-0000-0000-0000F45F0000}"/>
    <cellStyle name="20% - Accent1 3 3 3 2 2 2 2" xfId="24750" xr:uid="{00000000-0005-0000-0000-0000F55F0000}"/>
    <cellStyle name="20% - Accent1 3 3 3 2 2 2 2 2" xfId="24751" xr:uid="{00000000-0005-0000-0000-0000F65F0000}"/>
    <cellStyle name="20% - Accent1 3 3 3 2 2 2 2 2 2" xfId="24752" xr:uid="{00000000-0005-0000-0000-0000F75F0000}"/>
    <cellStyle name="20% - Accent1 3 3 3 2 2 2 2 3" xfId="24753" xr:uid="{00000000-0005-0000-0000-0000F85F0000}"/>
    <cellStyle name="20% - Accent1 3 3 3 2 2 2 3" xfId="24754" xr:uid="{00000000-0005-0000-0000-0000F95F0000}"/>
    <cellStyle name="20% - Accent1 3 3 3 2 2 2 3 2" xfId="24755" xr:uid="{00000000-0005-0000-0000-0000FA5F0000}"/>
    <cellStyle name="20% - Accent1 3 3 3 2 2 2 4" xfId="24756" xr:uid="{00000000-0005-0000-0000-0000FB5F0000}"/>
    <cellStyle name="20% - Accent1 3 3 3 2 2 3" xfId="24757" xr:uid="{00000000-0005-0000-0000-0000FC5F0000}"/>
    <cellStyle name="20% - Accent1 3 3 3 2 2 3 2" xfId="24758" xr:uid="{00000000-0005-0000-0000-0000FD5F0000}"/>
    <cellStyle name="20% - Accent1 3 3 3 2 2 3 2 2" xfId="24759" xr:uid="{00000000-0005-0000-0000-0000FE5F0000}"/>
    <cellStyle name="20% - Accent1 3 3 3 2 2 3 2 2 2" xfId="24760" xr:uid="{00000000-0005-0000-0000-0000FF5F0000}"/>
    <cellStyle name="20% - Accent1 3 3 3 2 2 3 2 3" xfId="24761" xr:uid="{00000000-0005-0000-0000-000000600000}"/>
    <cellStyle name="20% - Accent1 3 3 3 2 2 3 3" xfId="24762" xr:uid="{00000000-0005-0000-0000-000001600000}"/>
    <cellStyle name="20% - Accent1 3 3 3 2 2 3 3 2" xfId="24763" xr:uid="{00000000-0005-0000-0000-000002600000}"/>
    <cellStyle name="20% - Accent1 3 3 3 2 2 3 4" xfId="24764" xr:uid="{00000000-0005-0000-0000-000003600000}"/>
    <cellStyle name="20% - Accent1 3 3 3 2 2 4" xfId="24765" xr:uid="{00000000-0005-0000-0000-000004600000}"/>
    <cellStyle name="20% - Accent1 3 3 3 2 2 4 2" xfId="24766" xr:uid="{00000000-0005-0000-0000-000005600000}"/>
    <cellStyle name="20% - Accent1 3 3 3 2 2 4 2 2" xfId="24767" xr:uid="{00000000-0005-0000-0000-000006600000}"/>
    <cellStyle name="20% - Accent1 3 3 3 2 2 4 2 2 2" xfId="24768" xr:uid="{00000000-0005-0000-0000-000007600000}"/>
    <cellStyle name="20% - Accent1 3 3 3 2 2 4 2 3" xfId="24769" xr:uid="{00000000-0005-0000-0000-000008600000}"/>
    <cellStyle name="20% - Accent1 3 3 3 2 2 4 3" xfId="24770" xr:uid="{00000000-0005-0000-0000-000009600000}"/>
    <cellStyle name="20% - Accent1 3 3 3 2 2 4 3 2" xfId="24771" xr:uid="{00000000-0005-0000-0000-00000A600000}"/>
    <cellStyle name="20% - Accent1 3 3 3 2 2 4 4" xfId="24772" xr:uid="{00000000-0005-0000-0000-00000B600000}"/>
    <cellStyle name="20% - Accent1 3 3 3 2 2 5" xfId="24773" xr:uid="{00000000-0005-0000-0000-00000C600000}"/>
    <cellStyle name="20% - Accent1 3 3 3 2 2 5 2" xfId="24774" xr:uid="{00000000-0005-0000-0000-00000D600000}"/>
    <cellStyle name="20% - Accent1 3 3 3 2 2 5 2 2" xfId="24775" xr:uid="{00000000-0005-0000-0000-00000E600000}"/>
    <cellStyle name="20% - Accent1 3 3 3 2 2 5 3" xfId="24776" xr:uid="{00000000-0005-0000-0000-00000F600000}"/>
    <cellStyle name="20% - Accent1 3 3 3 2 2 6" xfId="24777" xr:uid="{00000000-0005-0000-0000-000010600000}"/>
    <cellStyle name="20% - Accent1 3 3 3 2 2 6 2" xfId="24778" xr:uid="{00000000-0005-0000-0000-000011600000}"/>
    <cellStyle name="20% - Accent1 3 3 3 2 2 6 2 2" xfId="24779" xr:uid="{00000000-0005-0000-0000-000012600000}"/>
    <cellStyle name="20% - Accent1 3 3 3 2 2 6 3" xfId="24780" xr:uid="{00000000-0005-0000-0000-000013600000}"/>
    <cellStyle name="20% - Accent1 3 3 3 2 2 7" xfId="24781" xr:uid="{00000000-0005-0000-0000-000014600000}"/>
    <cellStyle name="20% - Accent1 3 3 3 2 2 7 2" xfId="24782" xr:uid="{00000000-0005-0000-0000-000015600000}"/>
    <cellStyle name="20% - Accent1 3 3 3 2 2 8" xfId="24783" xr:uid="{00000000-0005-0000-0000-000016600000}"/>
    <cellStyle name="20% - Accent1 3 3 3 2 2 8 2" xfId="24784" xr:uid="{00000000-0005-0000-0000-000017600000}"/>
    <cellStyle name="20% - Accent1 3 3 3 2 2 9" xfId="24785" xr:uid="{00000000-0005-0000-0000-000018600000}"/>
    <cellStyle name="20% - Accent1 3 3 3 2 3" xfId="24786" xr:uid="{00000000-0005-0000-0000-000019600000}"/>
    <cellStyle name="20% - Accent1 3 3 3 2 3 2" xfId="24787" xr:uid="{00000000-0005-0000-0000-00001A600000}"/>
    <cellStyle name="20% - Accent1 3 3 3 2 3 2 2" xfId="24788" xr:uid="{00000000-0005-0000-0000-00001B600000}"/>
    <cellStyle name="20% - Accent1 3 3 3 2 3 2 2 2" xfId="24789" xr:uid="{00000000-0005-0000-0000-00001C600000}"/>
    <cellStyle name="20% - Accent1 3 3 3 2 3 2 2 2 2" xfId="24790" xr:uid="{00000000-0005-0000-0000-00001D600000}"/>
    <cellStyle name="20% - Accent1 3 3 3 2 3 2 2 3" xfId="24791" xr:uid="{00000000-0005-0000-0000-00001E600000}"/>
    <cellStyle name="20% - Accent1 3 3 3 2 3 2 3" xfId="24792" xr:uid="{00000000-0005-0000-0000-00001F600000}"/>
    <cellStyle name="20% - Accent1 3 3 3 2 3 2 3 2" xfId="24793" xr:uid="{00000000-0005-0000-0000-000020600000}"/>
    <cellStyle name="20% - Accent1 3 3 3 2 3 2 4" xfId="24794" xr:uid="{00000000-0005-0000-0000-000021600000}"/>
    <cellStyle name="20% - Accent1 3 3 3 2 3 3" xfId="24795" xr:uid="{00000000-0005-0000-0000-000022600000}"/>
    <cellStyle name="20% - Accent1 3 3 3 2 3 3 2" xfId="24796" xr:uid="{00000000-0005-0000-0000-000023600000}"/>
    <cellStyle name="20% - Accent1 3 3 3 2 3 3 2 2" xfId="24797" xr:uid="{00000000-0005-0000-0000-000024600000}"/>
    <cellStyle name="20% - Accent1 3 3 3 2 3 3 2 2 2" xfId="24798" xr:uid="{00000000-0005-0000-0000-000025600000}"/>
    <cellStyle name="20% - Accent1 3 3 3 2 3 3 2 3" xfId="24799" xr:uid="{00000000-0005-0000-0000-000026600000}"/>
    <cellStyle name="20% - Accent1 3 3 3 2 3 3 3" xfId="24800" xr:uid="{00000000-0005-0000-0000-000027600000}"/>
    <cellStyle name="20% - Accent1 3 3 3 2 3 3 3 2" xfId="24801" xr:uid="{00000000-0005-0000-0000-000028600000}"/>
    <cellStyle name="20% - Accent1 3 3 3 2 3 3 4" xfId="24802" xr:uid="{00000000-0005-0000-0000-000029600000}"/>
    <cellStyle name="20% - Accent1 3 3 3 2 3 4" xfId="24803" xr:uid="{00000000-0005-0000-0000-00002A600000}"/>
    <cellStyle name="20% - Accent1 3 3 3 2 3 4 2" xfId="24804" xr:uid="{00000000-0005-0000-0000-00002B600000}"/>
    <cellStyle name="20% - Accent1 3 3 3 2 3 4 2 2" xfId="24805" xr:uid="{00000000-0005-0000-0000-00002C600000}"/>
    <cellStyle name="20% - Accent1 3 3 3 2 3 4 2 2 2" xfId="24806" xr:uid="{00000000-0005-0000-0000-00002D600000}"/>
    <cellStyle name="20% - Accent1 3 3 3 2 3 4 2 3" xfId="24807" xr:uid="{00000000-0005-0000-0000-00002E600000}"/>
    <cellStyle name="20% - Accent1 3 3 3 2 3 4 3" xfId="24808" xr:uid="{00000000-0005-0000-0000-00002F600000}"/>
    <cellStyle name="20% - Accent1 3 3 3 2 3 4 3 2" xfId="24809" xr:uid="{00000000-0005-0000-0000-000030600000}"/>
    <cellStyle name="20% - Accent1 3 3 3 2 3 4 4" xfId="24810" xr:uid="{00000000-0005-0000-0000-000031600000}"/>
    <cellStyle name="20% - Accent1 3 3 3 2 3 5" xfId="24811" xr:uid="{00000000-0005-0000-0000-000032600000}"/>
    <cellStyle name="20% - Accent1 3 3 3 2 3 5 2" xfId="24812" xr:uid="{00000000-0005-0000-0000-000033600000}"/>
    <cellStyle name="20% - Accent1 3 3 3 2 3 5 2 2" xfId="24813" xr:uid="{00000000-0005-0000-0000-000034600000}"/>
    <cellStyle name="20% - Accent1 3 3 3 2 3 5 3" xfId="24814" xr:uid="{00000000-0005-0000-0000-000035600000}"/>
    <cellStyle name="20% - Accent1 3 3 3 2 3 6" xfId="24815" xr:uid="{00000000-0005-0000-0000-000036600000}"/>
    <cellStyle name="20% - Accent1 3 3 3 2 3 6 2" xfId="24816" xr:uid="{00000000-0005-0000-0000-000037600000}"/>
    <cellStyle name="20% - Accent1 3 3 3 2 3 6 2 2" xfId="24817" xr:uid="{00000000-0005-0000-0000-000038600000}"/>
    <cellStyle name="20% - Accent1 3 3 3 2 3 6 3" xfId="24818" xr:uid="{00000000-0005-0000-0000-000039600000}"/>
    <cellStyle name="20% - Accent1 3 3 3 2 3 7" xfId="24819" xr:uid="{00000000-0005-0000-0000-00003A600000}"/>
    <cellStyle name="20% - Accent1 3 3 3 2 3 7 2" xfId="24820" xr:uid="{00000000-0005-0000-0000-00003B600000}"/>
    <cellStyle name="20% - Accent1 3 3 3 2 3 8" xfId="24821" xr:uid="{00000000-0005-0000-0000-00003C600000}"/>
    <cellStyle name="20% - Accent1 3 3 3 2 3 8 2" xfId="24822" xr:uid="{00000000-0005-0000-0000-00003D600000}"/>
    <cellStyle name="20% - Accent1 3 3 3 2 3 9" xfId="24823" xr:uid="{00000000-0005-0000-0000-00003E600000}"/>
    <cellStyle name="20% - Accent1 3 3 3 2 4" xfId="24824" xr:uid="{00000000-0005-0000-0000-00003F600000}"/>
    <cellStyle name="20% - Accent1 3 3 3 2 4 2" xfId="24825" xr:uid="{00000000-0005-0000-0000-000040600000}"/>
    <cellStyle name="20% - Accent1 3 3 3 2 4 2 2" xfId="24826" xr:uid="{00000000-0005-0000-0000-000041600000}"/>
    <cellStyle name="20% - Accent1 3 3 3 2 4 2 2 2" xfId="24827" xr:uid="{00000000-0005-0000-0000-000042600000}"/>
    <cellStyle name="20% - Accent1 3 3 3 2 4 2 3" xfId="24828" xr:uid="{00000000-0005-0000-0000-000043600000}"/>
    <cellStyle name="20% - Accent1 3 3 3 2 4 3" xfId="24829" xr:uid="{00000000-0005-0000-0000-000044600000}"/>
    <cellStyle name="20% - Accent1 3 3 3 2 4 3 2" xfId="24830" xr:uid="{00000000-0005-0000-0000-000045600000}"/>
    <cellStyle name="20% - Accent1 3 3 3 2 4 4" xfId="24831" xr:uid="{00000000-0005-0000-0000-000046600000}"/>
    <cellStyle name="20% - Accent1 3 3 3 2 5" xfId="24832" xr:uid="{00000000-0005-0000-0000-000047600000}"/>
    <cellStyle name="20% - Accent1 3 3 3 2 5 2" xfId="24833" xr:uid="{00000000-0005-0000-0000-000048600000}"/>
    <cellStyle name="20% - Accent1 3 3 3 2 5 2 2" xfId="24834" xr:uid="{00000000-0005-0000-0000-000049600000}"/>
    <cellStyle name="20% - Accent1 3 3 3 2 5 2 2 2" xfId="24835" xr:uid="{00000000-0005-0000-0000-00004A600000}"/>
    <cellStyle name="20% - Accent1 3 3 3 2 5 2 3" xfId="24836" xr:uid="{00000000-0005-0000-0000-00004B600000}"/>
    <cellStyle name="20% - Accent1 3 3 3 2 5 3" xfId="24837" xr:uid="{00000000-0005-0000-0000-00004C600000}"/>
    <cellStyle name="20% - Accent1 3 3 3 2 5 3 2" xfId="24838" xr:uid="{00000000-0005-0000-0000-00004D600000}"/>
    <cellStyle name="20% - Accent1 3 3 3 2 5 4" xfId="24839" xr:uid="{00000000-0005-0000-0000-00004E600000}"/>
    <cellStyle name="20% - Accent1 3 3 3 2 6" xfId="24840" xr:uid="{00000000-0005-0000-0000-00004F600000}"/>
    <cellStyle name="20% - Accent1 3 3 3 2 6 2" xfId="24841" xr:uid="{00000000-0005-0000-0000-000050600000}"/>
    <cellStyle name="20% - Accent1 3 3 3 2 6 2 2" xfId="24842" xr:uid="{00000000-0005-0000-0000-000051600000}"/>
    <cellStyle name="20% - Accent1 3 3 3 2 6 2 2 2" xfId="24843" xr:uid="{00000000-0005-0000-0000-000052600000}"/>
    <cellStyle name="20% - Accent1 3 3 3 2 6 2 3" xfId="24844" xr:uid="{00000000-0005-0000-0000-000053600000}"/>
    <cellStyle name="20% - Accent1 3 3 3 2 6 3" xfId="24845" xr:uid="{00000000-0005-0000-0000-000054600000}"/>
    <cellStyle name="20% - Accent1 3 3 3 2 6 3 2" xfId="24846" xr:uid="{00000000-0005-0000-0000-000055600000}"/>
    <cellStyle name="20% - Accent1 3 3 3 2 6 4" xfId="24847" xr:uid="{00000000-0005-0000-0000-000056600000}"/>
    <cellStyle name="20% - Accent1 3 3 3 2 7" xfId="24848" xr:uid="{00000000-0005-0000-0000-000057600000}"/>
    <cellStyle name="20% - Accent1 3 3 3 2 7 2" xfId="24849" xr:uid="{00000000-0005-0000-0000-000058600000}"/>
    <cellStyle name="20% - Accent1 3 3 3 2 7 2 2" xfId="24850" xr:uid="{00000000-0005-0000-0000-000059600000}"/>
    <cellStyle name="20% - Accent1 3 3 3 2 7 3" xfId="24851" xr:uid="{00000000-0005-0000-0000-00005A600000}"/>
    <cellStyle name="20% - Accent1 3 3 3 2 8" xfId="24852" xr:uid="{00000000-0005-0000-0000-00005B600000}"/>
    <cellStyle name="20% - Accent1 3 3 3 2 8 2" xfId="24853" xr:uid="{00000000-0005-0000-0000-00005C600000}"/>
    <cellStyle name="20% - Accent1 3 3 3 2 8 2 2" xfId="24854" xr:uid="{00000000-0005-0000-0000-00005D600000}"/>
    <cellStyle name="20% - Accent1 3 3 3 2 8 3" xfId="24855" xr:uid="{00000000-0005-0000-0000-00005E600000}"/>
    <cellStyle name="20% - Accent1 3 3 3 2 9" xfId="24856" xr:uid="{00000000-0005-0000-0000-00005F600000}"/>
    <cellStyle name="20% - Accent1 3 3 3 2 9 2" xfId="24857" xr:uid="{00000000-0005-0000-0000-000060600000}"/>
    <cellStyle name="20% - Accent1 3 3 3 3" xfId="24858" xr:uid="{00000000-0005-0000-0000-000061600000}"/>
    <cellStyle name="20% - Accent1 3 3 3 3 10" xfId="24859" xr:uid="{00000000-0005-0000-0000-000062600000}"/>
    <cellStyle name="20% - Accent1 3 3 3 3 10 2" xfId="24860" xr:uid="{00000000-0005-0000-0000-000063600000}"/>
    <cellStyle name="20% - Accent1 3 3 3 3 11" xfId="24861" xr:uid="{00000000-0005-0000-0000-000064600000}"/>
    <cellStyle name="20% - Accent1 3 3 3 3 2" xfId="24862" xr:uid="{00000000-0005-0000-0000-000065600000}"/>
    <cellStyle name="20% - Accent1 3 3 3 3 2 2" xfId="24863" xr:uid="{00000000-0005-0000-0000-000066600000}"/>
    <cellStyle name="20% - Accent1 3 3 3 3 2 2 2" xfId="24864" xr:uid="{00000000-0005-0000-0000-000067600000}"/>
    <cellStyle name="20% - Accent1 3 3 3 3 2 2 2 2" xfId="24865" xr:uid="{00000000-0005-0000-0000-000068600000}"/>
    <cellStyle name="20% - Accent1 3 3 3 3 2 2 2 2 2" xfId="24866" xr:uid="{00000000-0005-0000-0000-000069600000}"/>
    <cellStyle name="20% - Accent1 3 3 3 3 2 2 2 3" xfId="24867" xr:uid="{00000000-0005-0000-0000-00006A600000}"/>
    <cellStyle name="20% - Accent1 3 3 3 3 2 2 3" xfId="24868" xr:uid="{00000000-0005-0000-0000-00006B600000}"/>
    <cellStyle name="20% - Accent1 3 3 3 3 2 2 3 2" xfId="24869" xr:uid="{00000000-0005-0000-0000-00006C600000}"/>
    <cellStyle name="20% - Accent1 3 3 3 3 2 2 4" xfId="24870" xr:uid="{00000000-0005-0000-0000-00006D600000}"/>
    <cellStyle name="20% - Accent1 3 3 3 3 2 3" xfId="24871" xr:uid="{00000000-0005-0000-0000-00006E600000}"/>
    <cellStyle name="20% - Accent1 3 3 3 3 2 3 2" xfId="24872" xr:uid="{00000000-0005-0000-0000-00006F600000}"/>
    <cellStyle name="20% - Accent1 3 3 3 3 2 3 2 2" xfId="24873" xr:uid="{00000000-0005-0000-0000-000070600000}"/>
    <cellStyle name="20% - Accent1 3 3 3 3 2 3 2 2 2" xfId="24874" xr:uid="{00000000-0005-0000-0000-000071600000}"/>
    <cellStyle name="20% - Accent1 3 3 3 3 2 3 2 3" xfId="24875" xr:uid="{00000000-0005-0000-0000-000072600000}"/>
    <cellStyle name="20% - Accent1 3 3 3 3 2 3 3" xfId="24876" xr:uid="{00000000-0005-0000-0000-000073600000}"/>
    <cellStyle name="20% - Accent1 3 3 3 3 2 3 3 2" xfId="24877" xr:uid="{00000000-0005-0000-0000-000074600000}"/>
    <cellStyle name="20% - Accent1 3 3 3 3 2 3 4" xfId="24878" xr:uid="{00000000-0005-0000-0000-000075600000}"/>
    <cellStyle name="20% - Accent1 3 3 3 3 2 4" xfId="24879" xr:uid="{00000000-0005-0000-0000-000076600000}"/>
    <cellStyle name="20% - Accent1 3 3 3 3 2 4 2" xfId="24880" xr:uid="{00000000-0005-0000-0000-000077600000}"/>
    <cellStyle name="20% - Accent1 3 3 3 3 2 4 2 2" xfId="24881" xr:uid="{00000000-0005-0000-0000-000078600000}"/>
    <cellStyle name="20% - Accent1 3 3 3 3 2 4 2 2 2" xfId="24882" xr:uid="{00000000-0005-0000-0000-000079600000}"/>
    <cellStyle name="20% - Accent1 3 3 3 3 2 4 2 3" xfId="24883" xr:uid="{00000000-0005-0000-0000-00007A600000}"/>
    <cellStyle name="20% - Accent1 3 3 3 3 2 4 3" xfId="24884" xr:uid="{00000000-0005-0000-0000-00007B600000}"/>
    <cellStyle name="20% - Accent1 3 3 3 3 2 4 3 2" xfId="24885" xr:uid="{00000000-0005-0000-0000-00007C600000}"/>
    <cellStyle name="20% - Accent1 3 3 3 3 2 4 4" xfId="24886" xr:uid="{00000000-0005-0000-0000-00007D600000}"/>
    <cellStyle name="20% - Accent1 3 3 3 3 2 5" xfId="24887" xr:uid="{00000000-0005-0000-0000-00007E600000}"/>
    <cellStyle name="20% - Accent1 3 3 3 3 2 5 2" xfId="24888" xr:uid="{00000000-0005-0000-0000-00007F600000}"/>
    <cellStyle name="20% - Accent1 3 3 3 3 2 5 2 2" xfId="24889" xr:uid="{00000000-0005-0000-0000-000080600000}"/>
    <cellStyle name="20% - Accent1 3 3 3 3 2 5 3" xfId="24890" xr:uid="{00000000-0005-0000-0000-000081600000}"/>
    <cellStyle name="20% - Accent1 3 3 3 3 2 6" xfId="24891" xr:uid="{00000000-0005-0000-0000-000082600000}"/>
    <cellStyle name="20% - Accent1 3 3 3 3 2 6 2" xfId="24892" xr:uid="{00000000-0005-0000-0000-000083600000}"/>
    <cellStyle name="20% - Accent1 3 3 3 3 2 6 2 2" xfId="24893" xr:uid="{00000000-0005-0000-0000-000084600000}"/>
    <cellStyle name="20% - Accent1 3 3 3 3 2 6 3" xfId="24894" xr:uid="{00000000-0005-0000-0000-000085600000}"/>
    <cellStyle name="20% - Accent1 3 3 3 3 2 7" xfId="24895" xr:uid="{00000000-0005-0000-0000-000086600000}"/>
    <cellStyle name="20% - Accent1 3 3 3 3 2 7 2" xfId="24896" xr:uid="{00000000-0005-0000-0000-000087600000}"/>
    <cellStyle name="20% - Accent1 3 3 3 3 2 8" xfId="24897" xr:uid="{00000000-0005-0000-0000-000088600000}"/>
    <cellStyle name="20% - Accent1 3 3 3 3 2 8 2" xfId="24898" xr:uid="{00000000-0005-0000-0000-000089600000}"/>
    <cellStyle name="20% - Accent1 3 3 3 3 2 9" xfId="24899" xr:uid="{00000000-0005-0000-0000-00008A600000}"/>
    <cellStyle name="20% - Accent1 3 3 3 3 3" xfId="24900" xr:uid="{00000000-0005-0000-0000-00008B600000}"/>
    <cellStyle name="20% - Accent1 3 3 3 3 3 2" xfId="24901" xr:uid="{00000000-0005-0000-0000-00008C600000}"/>
    <cellStyle name="20% - Accent1 3 3 3 3 3 2 2" xfId="24902" xr:uid="{00000000-0005-0000-0000-00008D600000}"/>
    <cellStyle name="20% - Accent1 3 3 3 3 3 2 2 2" xfId="24903" xr:uid="{00000000-0005-0000-0000-00008E600000}"/>
    <cellStyle name="20% - Accent1 3 3 3 3 3 2 2 2 2" xfId="24904" xr:uid="{00000000-0005-0000-0000-00008F600000}"/>
    <cellStyle name="20% - Accent1 3 3 3 3 3 2 2 3" xfId="24905" xr:uid="{00000000-0005-0000-0000-000090600000}"/>
    <cellStyle name="20% - Accent1 3 3 3 3 3 2 3" xfId="24906" xr:uid="{00000000-0005-0000-0000-000091600000}"/>
    <cellStyle name="20% - Accent1 3 3 3 3 3 2 3 2" xfId="24907" xr:uid="{00000000-0005-0000-0000-000092600000}"/>
    <cellStyle name="20% - Accent1 3 3 3 3 3 2 4" xfId="24908" xr:uid="{00000000-0005-0000-0000-000093600000}"/>
    <cellStyle name="20% - Accent1 3 3 3 3 3 3" xfId="24909" xr:uid="{00000000-0005-0000-0000-000094600000}"/>
    <cellStyle name="20% - Accent1 3 3 3 3 3 3 2" xfId="24910" xr:uid="{00000000-0005-0000-0000-000095600000}"/>
    <cellStyle name="20% - Accent1 3 3 3 3 3 3 2 2" xfId="24911" xr:uid="{00000000-0005-0000-0000-000096600000}"/>
    <cellStyle name="20% - Accent1 3 3 3 3 3 3 2 2 2" xfId="24912" xr:uid="{00000000-0005-0000-0000-000097600000}"/>
    <cellStyle name="20% - Accent1 3 3 3 3 3 3 2 3" xfId="24913" xr:uid="{00000000-0005-0000-0000-000098600000}"/>
    <cellStyle name="20% - Accent1 3 3 3 3 3 3 3" xfId="24914" xr:uid="{00000000-0005-0000-0000-000099600000}"/>
    <cellStyle name="20% - Accent1 3 3 3 3 3 3 3 2" xfId="24915" xr:uid="{00000000-0005-0000-0000-00009A600000}"/>
    <cellStyle name="20% - Accent1 3 3 3 3 3 3 4" xfId="24916" xr:uid="{00000000-0005-0000-0000-00009B600000}"/>
    <cellStyle name="20% - Accent1 3 3 3 3 3 4" xfId="24917" xr:uid="{00000000-0005-0000-0000-00009C600000}"/>
    <cellStyle name="20% - Accent1 3 3 3 3 3 4 2" xfId="24918" xr:uid="{00000000-0005-0000-0000-00009D600000}"/>
    <cellStyle name="20% - Accent1 3 3 3 3 3 4 2 2" xfId="24919" xr:uid="{00000000-0005-0000-0000-00009E600000}"/>
    <cellStyle name="20% - Accent1 3 3 3 3 3 4 2 2 2" xfId="24920" xr:uid="{00000000-0005-0000-0000-00009F600000}"/>
    <cellStyle name="20% - Accent1 3 3 3 3 3 4 2 3" xfId="24921" xr:uid="{00000000-0005-0000-0000-0000A0600000}"/>
    <cellStyle name="20% - Accent1 3 3 3 3 3 4 3" xfId="24922" xr:uid="{00000000-0005-0000-0000-0000A1600000}"/>
    <cellStyle name="20% - Accent1 3 3 3 3 3 4 3 2" xfId="24923" xr:uid="{00000000-0005-0000-0000-0000A2600000}"/>
    <cellStyle name="20% - Accent1 3 3 3 3 3 4 4" xfId="24924" xr:uid="{00000000-0005-0000-0000-0000A3600000}"/>
    <cellStyle name="20% - Accent1 3 3 3 3 3 5" xfId="24925" xr:uid="{00000000-0005-0000-0000-0000A4600000}"/>
    <cellStyle name="20% - Accent1 3 3 3 3 3 5 2" xfId="24926" xr:uid="{00000000-0005-0000-0000-0000A5600000}"/>
    <cellStyle name="20% - Accent1 3 3 3 3 3 5 2 2" xfId="24927" xr:uid="{00000000-0005-0000-0000-0000A6600000}"/>
    <cellStyle name="20% - Accent1 3 3 3 3 3 5 3" xfId="24928" xr:uid="{00000000-0005-0000-0000-0000A7600000}"/>
    <cellStyle name="20% - Accent1 3 3 3 3 3 6" xfId="24929" xr:uid="{00000000-0005-0000-0000-0000A8600000}"/>
    <cellStyle name="20% - Accent1 3 3 3 3 3 6 2" xfId="24930" xr:uid="{00000000-0005-0000-0000-0000A9600000}"/>
    <cellStyle name="20% - Accent1 3 3 3 3 3 6 2 2" xfId="24931" xr:uid="{00000000-0005-0000-0000-0000AA600000}"/>
    <cellStyle name="20% - Accent1 3 3 3 3 3 6 3" xfId="24932" xr:uid="{00000000-0005-0000-0000-0000AB600000}"/>
    <cellStyle name="20% - Accent1 3 3 3 3 3 7" xfId="24933" xr:uid="{00000000-0005-0000-0000-0000AC600000}"/>
    <cellStyle name="20% - Accent1 3 3 3 3 3 7 2" xfId="24934" xr:uid="{00000000-0005-0000-0000-0000AD600000}"/>
    <cellStyle name="20% - Accent1 3 3 3 3 3 8" xfId="24935" xr:uid="{00000000-0005-0000-0000-0000AE600000}"/>
    <cellStyle name="20% - Accent1 3 3 3 3 3 8 2" xfId="24936" xr:uid="{00000000-0005-0000-0000-0000AF600000}"/>
    <cellStyle name="20% - Accent1 3 3 3 3 3 9" xfId="24937" xr:uid="{00000000-0005-0000-0000-0000B0600000}"/>
    <cellStyle name="20% - Accent1 3 3 3 3 4" xfId="24938" xr:uid="{00000000-0005-0000-0000-0000B1600000}"/>
    <cellStyle name="20% - Accent1 3 3 3 3 4 2" xfId="24939" xr:uid="{00000000-0005-0000-0000-0000B2600000}"/>
    <cellStyle name="20% - Accent1 3 3 3 3 4 2 2" xfId="24940" xr:uid="{00000000-0005-0000-0000-0000B3600000}"/>
    <cellStyle name="20% - Accent1 3 3 3 3 4 2 2 2" xfId="24941" xr:uid="{00000000-0005-0000-0000-0000B4600000}"/>
    <cellStyle name="20% - Accent1 3 3 3 3 4 2 3" xfId="24942" xr:uid="{00000000-0005-0000-0000-0000B5600000}"/>
    <cellStyle name="20% - Accent1 3 3 3 3 4 3" xfId="24943" xr:uid="{00000000-0005-0000-0000-0000B6600000}"/>
    <cellStyle name="20% - Accent1 3 3 3 3 4 3 2" xfId="24944" xr:uid="{00000000-0005-0000-0000-0000B7600000}"/>
    <cellStyle name="20% - Accent1 3 3 3 3 4 4" xfId="24945" xr:uid="{00000000-0005-0000-0000-0000B8600000}"/>
    <cellStyle name="20% - Accent1 3 3 3 3 5" xfId="24946" xr:uid="{00000000-0005-0000-0000-0000B9600000}"/>
    <cellStyle name="20% - Accent1 3 3 3 3 5 2" xfId="24947" xr:uid="{00000000-0005-0000-0000-0000BA600000}"/>
    <cellStyle name="20% - Accent1 3 3 3 3 5 2 2" xfId="24948" xr:uid="{00000000-0005-0000-0000-0000BB600000}"/>
    <cellStyle name="20% - Accent1 3 3 3 3 5 2 2 2" xfId="24949" xr:uid="{00000000-0005-0000-0000-0000BC600000}"/>
    <cellStyle name="20% - Accent1 3 3 3 3 5 2 3" xfId="24950" xr:uid="{00000000-0005-0000-0000-0000BD600000}"/>
    <cellStyle name="20% - Accent1 3 3 3 3 5 3" xfId="24951" xr:uid="{00000000-0005-0000-0000-0000BE600000}"/>
    <cellStyle name="20% - Accent1 3 3 3 3 5 3 2" xfId="24952" xr:uid="{00000000-0005-0000-0000-0000BF600000}"/>
    <cellStyle name="20% - Accent1 3 3 3 3 5 4" xfId="24953" xr:uid="{00000000-0005-0000-0000-0000C0600000}"/>
    <cellStyle name="20% - Accent1 3 3 3 3 6" xfId="24954" xr:uid="{00000000-0005-0000-0000-0000C1600000}"/>
    <cellStyle name="20% - Accent1 3 3 3 3 6 2" xfId="24955" xr:uid="{00000000-0005-0000-0000-0000C2600000}"/>
    <cellStyle name="20% - Accent1 3 3 3 3 6 2 2" xfId="24956" xr:uid="{00000000-0005-0000-0000-0000C3600000}"/>
    <cellStyle name="20% - Accent1 3 3 3 3 6 2 2 2" xfId="24957" xr:uid="{00000000-0005-0000-0000-0000C4600000}"/>
    <cellStyle name="20% - Accent1 3 3 3 3 6 2 3" xfId="24958" xr:uid="{00000000-0005-0000-0000-0000C5600000}"/>
    <cellStyle name="20% - Accent1 3 3 3 3 6 3" xfId="24959" xr:uid="{00000000-0005-0000-0000-0000C6600000}"/>
    <cellStyle name="20% - Accent1 3 3 3 3 6 3 2" xfId="24960" xr:uid="{00000000-0005-0000-0000-0000C7600000}"/>
    <cellStyle name="20% - Accent1 3 3 3 3 6 4" xfId="24961" xr:uid="{00000000-0005-0000-0000-0000C8600000}"/>
    <cellStyle name="20% - Accent1 3 3 3 3 7" xfId="24962" xr:uid="{00000000-0005-0000-0000-0000C9600000}"/>
    <cellStyle name="20% - Accent1 3 3 3 3 7 2" xfId="24963" xr:uid="{00000000-0005-0000-0000-0000CA600000}"/>
    <cellStyle name="20% - Accent1 3 3 3 3 7 2 2" xfId="24964" xr:uid="{00000000-0005-0000-0000-0000CB600000}"/>
    <cellStyle name="20% - Accent1 3 3 3 3 7 3" xfId="24965" xr:uid="{00000000-0005-0000-0000-0000CC600000}"/>
    <cellStyle name="20% - Accent1 3 3 3 3 8" xfId="24966" xr:uid="{00000000-0005-0000-0000-0000CD600000}"/>
    <cellStyle name="20% - Accent1 3 3 3 3 8 2" xfId="24967" xr:uid="{00000000-0005-0000-0000-0000CE600000}"/>
    <cellStyle name="20% - Accent1 3 3 3 3 8 2 2" xfId="24968" xr:uid="{00000000-0005-0000-0000-0000CF600000}"/>
    <cellStyle name="20% - Accent1 3 3 3 3 8 3" xfId="24969" xr:uid="{00000000-0005-0000-0000-0000D0600000}"/>
    <cellStyle name="20% - Accent1 3 3 3 3 9" xfId="24970" xr:uid="{00000000-0005-0000-0000-0000D1600000}"/>
    <cellStyle name="20% - Accent1 3 3 3 3 9 2" xfId="24971" xr:uid="{00000000-0005-0000-0000-0000D2600000}"/>
    <cellStyle name="20% - Accent1 3 3 3 4" xfId="24972" xr:uid="{00000000-0005-0000-0000-0000D3600000}"/>
    <cellStyle name="20% - Accent1 3 3 3 4 10" xfId="24973" xr:uid="{00000000-0005-0000-0000-0000D4600000}"/>
    <cellStyle name="20% - Accent1 3 3 3 4 10 2" xfId="24974" xr:uid="{00000000-0005-0000-0000-0000D5600000}"/>
    <cellStyle name="20% - Accent1 3 3 3 4 11" xfId="24975" xr:uid="{00000000-0005-0000-0000-0000D6600000}"/>
    <cellStyle name="20% - Accent1 3 3 3 4 2" xfId="24976" xr:uid="{00000000-0005-0000-0000-0000D7600000}"/>
    <cellStyle name="20% - Accent1 3 3 3 4 2 2" xfId="24977" xr:uid="{00000000-0005-0000-0000-0000D8600000}"/>
    <cellStyle name="20% - Accent1 3 3 3 4 2 2 2" xfId="24978" xr:uid="{00000000-0005-0000-0000-0000D9600000}"/>
    <cellStyle name="20% - Accent1 3 3 3 4 2 2 2 2" xfId="24979" xr:uid="{00000000-0005-0000-0000-0000DA600000}"/>
    <cellStyle name="20% - Accent1 3 3 3 4 2 2 2 2 2" xfId="24980" xr:uid="{00000000-0005-0000-0000-0000DB600000}"/>
    <cellStyle name="20% - Accent1 3 3 3 4 2 2 2 3" xfId="24981" xr:uid="{00000000-0005-0000-0000-0000DC600000}"/>
    <cellStyle name="20% - Accent1 3 3 3 4 2 2 3" xfId="24982" xr:uid="{00000000-0005-0000-0000-0000DD600000}"/>
    <cellStyle name="20% - Accent1 3 3 3 4 2 2 3 2" xfId="24983" xr:uid="{00000000-0005-0000-0000-0000DE600000}"/>
    <cellStyle name="20% - Accent1 3 3 3 4 2 2 4" xfId="24984" xr:uid="{00000000-0005-0000-0000-0000DF600000}"/>
    <cellStyle name="20% - Accent1 3 3 3 4 2 3" xfId="24985" xr:uid="{00000000-0005-0000-0000-0000E0600000}"/>
    <cellStyle name="20% - Accent1 3 3 3 4 2 3 2" xfId="24986" xr:uid="{00000000-0005-0000-0000-0000E1600000}"/>
    <cellStyle name="20% - Accent1 3 3 3 4 2 3 2 2" xfId="24987" xr:uid="{00000000-0005-0000-0000-0000E2600000}"/>
    <cellStyle name="20% - Accent1 3 3 3 4 2 3 2 2 2" xfId="24988" xr:uid="{00000000-0005-0000-0000-0000E3600000}"/>
    <cellStyle name="20% - Accent1 3 3 3 4 2 3 2 3" xfId="24989" xr:uid="{00000000-0005-0000-0000-0000E4600000}"/>
    <cellStyle name="20% - Accent1 3 3 3 4 2 3 3" xfId="24990" xr:uid="{00000000-0005-0000-0000-0000E5600000}"/>
    <cellStyle name="20% - Accent1 3 3 3 4 2 3 3 2" xfId="24991" xr:uid="{00000000-0005-0000-0000-0000E6600000}"/>
    <cellStyle name="20% - Accent1 3 3 3 4 2 3 4" xfId="24992" xr:uid="{00000000-0005-0000-0000-0000E7600000}"/>
    <cellStyle name="20% - Accent1 3 3 3 4 2 4" xfId="24993" xr:uid="{00000000-0005-0000-0000-0000E8600000}"/>
    <cellStyle name="20% - Accent1 3 3 3 4 2 4 2" xfId="24994" xr:uid="{00000000-0005-0000-0000-0000E9600000}"/>
    <cellStyle name="20% - Accent1 3 3 3 4 2 4 2 2" xfId="24995" xr:uid="{00000000-0005-0000-0000-0000EA600000}"/>
    <cellStyle name="20% - Accent1 3 3 3 4 2 4 2 2 2" xfId="24996" xr:uid="{00000000-0005-0000-0000-0000EB600000}"/>
    <cellStyle name="20% - Accent1 3 3 3 4 2 4 2 3" xfId="24997" xr:uid="{00000000-0005-0000-0000-0000EC600000}"/>
    <cellStyle name="20% - Accent1 3 3 3 4 2 4 3" xfId="24998" xr:uid="{00000000-0005-0000-0000-0000ED600000}"/>
    <cellStyle name="20% - Accent1 3 3 3 4 2 4 3 2" xfId="24999" xr:uid="{00000000-0005-0000-0000-0000EE600000}"/>
    <cellStyle name="20% - Accent1 3 3 3 4 2 4 4" xfId="25000" xr:uid="{00000000-0005-0000-0000-0000EF600000}"/>
    <cellStyle name="20% - Accent1 3 3 3 4 2 5" xfId="25001" xr:uid="{00000000-0005-0000-0000-0000F0600000}"/>
    <cellStyle name="20% - Accent1 3 3 3 4 2 5 2" xfId="25002" xr:uid="{00000000-0005-0000-0000-0000F1600000}"/>
    <cellStyle name="20% - Accent1 3 3 3 4 2 5 2 2" xfId="25003" xr:uid="{00000000-0005-0000-0000-0000F2600000}"/>
    <cellStyle name="20% - Accent1 3 3 3 4 2 5 3" xfId="25004" xr:uid="{00000000-0005-0000-0000-0000F3600000}"/>
    <cellStyle name="20% - Accent1 3 3 3 4 2 6" xfId="25005" xr:uid="{00000000-0005-0000-0000-0000F4600000}"/>
    <cellStyle name="20% - Accent1 3 3 3 4 2 6 2" xfId="25006" xr:uid="{00000000-0005-0000-0000-0000F5600000}"/>
    <cellStyle name="20% - Accent1 3 3 3 4 2 6 2 2" xfId="25007" xr:uid="{00000000-0005-0000-0000-0000F6600000}"/>
    <cellStyle name="20% - Accent1 3 3 3 4 2 6 3" xfId="25008" xr:uid="{00000000-0005-0000-0000-0000F7600000}"/>
    <cellStyle name="20% - Accent1 3 3 3 4 2 7" xfId="25009" xr:uid="{00000000-0005-0000-0000-0000F8600000}"/>
    <cellStyle name="20% - Accent1 3 3 3 4 2 7 2" xfId="25010" xr:uid="{00000000-0005-0000-0000-0000F9600000}"/>
    <cellStyle name="20% - Accent1 3 3 3 4 2 8" xfId="25011" xr:uid="{00000000-0005-0000-0000-0000FA600000}"/>
    <cellStyle name="20% - Accent1 3 3 3 4 2 8 2" xfId="25012" xr:uid="{00000000-0005-0000-0000-0000FB600000}"/>
    <cellStyle name="20% - Accent1 3 3 3 4 2 9" xfId="25013" xr:uid="{00000000-0005-0000-0000-0000FC600000}"/>
    <cellStyle name="20% - Accent1 3 3 3 4 3" xfId="25014" xr:uid="{00000000-0005-0000-0000-0000FD600000}"/>
    <cellStyle name="20% - Accent1 3 3 3 4 3 2" xfId="25015" xr:uid="{00000000-0005-0000-0000-0000FE600000}"/>
    <cellStyle name="20% - Accent1 3 3 3 4 3 2 2" xfId="25016" xr:uid="{00000000-0005-0000-0000-0000FF600000}"/>
    <cellStyle name="20% - Accent1 3 3 3 4 3 2 2 2" xfId="25017" xr:uid="{00000000-0005-0000-0000-000000610000}"/>
    <cellStyle name="20% - Accent1 3 3 3 4 3 2 2 2 2" xfId="25018" xr:uid="{00000000-0005-0000-0000-000001610000}"/>
    <cellStyle name="20% - Accent1 3 3 3 4 3 2 2 3" xfId="25019" xr:uid="{00000000-0005-0000-0000-000002610000}"/>
    <cellStyle name="20% - Accent1 3 3 3 4 3 2 3" xfId="25020" xr:uid="{00000000-0005-0000-0000-000003610000}"/>
    <cellStyle name="20% - Accent1 3 3 3 4 3 2 3 2" xfId="25021" xr:uid="{00000000-0005-0000-0000-000004610000}"/>
    <cellStyle name="20% - Accent1 3 3 3 4 3 2 4" xfId="25022" xr:uid="{00000000-0005-0000-0000-000005610000}"/>
    <cellStyle name="20% - Accent1 3 3 3 4 3 3" xfId="25023" xr:uid="{00000000-0005-0000-0000-000006610000}"/>
    <cellStyle name="20% - Accent1 3 3 3 4 3 3 2" xfId="25024" xr:uid="{00000000-0005-0000-0000-000007610000}"/>
    <cellStyle name="20% - Accent1 3 3 3 4 3 3 2 2" xfId="25025" xr:uid="{00000000-0005-0000-0000-000008610000}"/>
    <cellStyle name="20% - Accent1 3 3 3 4 3 3 2 2 2" xfId="25026" xr:uid="{00000000-0005-0000-0000-000009610000}"/>
    <cellStyle name="20% - Accent1 3 3 3 4 3 3 2 3" xfId="25027" xr:uid="{00000000-0005-0000-0000-00000A610000}"/>
    <cellStyle name="20% - Accent1 3 3 3 4 3 3 3" xfId="25028" xr:uid="{00000000-0005-0000-0000-00000B610000}"/>
    <cellStyle name="20% - Accent1 3 3 3 4 3 3 3 2" xfId="25029" xr:uid="{00000000-0005-0000-0000-00000C610000}"/>
    <cellStyle name="20% - Accent1 3 3 3 4 3 3 4" xfId="25030" xr:uid="{00000000-0005-0000-0000-00000D610000}"/>
    <cellStyle name="20% - Accent1 3 3 3 4 3 4" xfId="25031" xr:uid="{00000000-0005-0000-0000-00000E610000}"/>
    <cellStyle name="20% - Accent1 3 3 3 4 3 4 2" xfId="25032" xr:uid="{00000000-0005-0000-0000-00000F610000}"/>
    <cellStyle name="20% - Accent1 3 3 3 4 3 4 2 2" xfId="25033" xr:uid="{00000000-0005-0000-0000-000010610000}"/>
    <cellStyle name="20% - Accent1 3 3 3 4 3 4 2 2 2" xfId="25034" xr:uid="{00000000-0005-0000-0000-000011610000}"/>
    <cellStyle name="20% - Accent1 3 3 3 4 3 4 2 3" xfId="25035" xr:uid="{00000000-0005-0000-0000-000012610000}"/>
    <cellStyle name="20% - Accent1 3 3 3 4 3 4 3" xfId="25036" xr:uid="{00000000-0005-0000-0000-000013610000}"/>
    <cellStyle name="20% - Accent1 3 3 3 4 3 4 3 2" xfId="25037" xr:uid="{00000000-0005-0000-0000-000014610000}"/>
    <cellStyle name="20% - Accent1 3 3 3 4 3 4 4" xfId="25038" xr:uid="{00000000-0005-0000-0000-000015610000}"/>
    <cellStyle name="20% - Accent1 3 3 3 4 3 5" xfId="25039" xr:uid="{00000000-0005-0000-0000-000016610000}"/>
    <cellStyle name="20% - Accent1 3 3 3 4 3 5 2" xfId="25040" xr:uid="{00000000-0005-0000-0000-000017610000}"/>
    <cellStyle name="20% - Accent1 3 3 3 4 3 5 2 2" xfId="25041" xr:uid="{00000000-0005-0000-0000-000018610000}"/>
    <cellStyle name="20% - Accent1 3 3 3 4 3 5 3" xfId="25042" xr:uid="{00000000-0005-0000-0000-000019610000}"/>
    <cellStyle name="20% - Accent1 3 3 3 4 3 6" xfId="25043" xr:uid="{00000000-0005-0000-0000-00001A610000}"/>
    <cellStyle name="20% - Accent1 3 3 3 4 3 6 2" xfId="25044" xr:uid="{00000000-0005-0000-0000-00001B610000}"/>
    <cellStyle name="20% - Accent1 3 3 3 4 3 6 2 2" xfId="25045" xr:uid="{00000000-0005-0000-0000-00001C610000}"/>
    <cellStyle name="20% - Accent1 3 3 3 4 3 6 3" xfId="25046" xr:uid="{00000000-0005-0000-0000-00001D610000}"/>
    <cellStyle name="20% - Accent1 3 3 3 4 3 7" xfId="25047" xr:uid="{00000000-0005-0000-0000-00001E610000}"/>
    <cellStyle name="20% - Accent1 3 3 3 4 3 7 2" xfId="25048" xr:uid="{00000000-0005-0000-0000-00001F610000}"/>
    <cellStyle name="20% - Accent1 3 3 3 4 3 8" xfId="25049" xr:uid="{00000000-0005-0000-0000-000020610000}"/>
    <cellStyle name="20% - Accent1 3 3 3 4 3 8 2" xfId="25050" xr:uid="{00000000-0005-0000-0000-000021610000}"/>
    <cellStyle name="20% - Accent1 3 3 3 4 3 9" xfId="25051" xr:uid="{00000000-0005-0000-0000-000022610000}"/>
    <cellStyle name="20% - Accent1 3 3 3 4 4" xfId="25052" xr:uid="{00000000-0005-0000-0000-000023610000}"/>
    <cellStyle name="20% - Accent1 3 3 3 4 4 2" xfId="25053" xr:uid="{00000000-0005-0000-0000-000024610000}"/>
    <cellStyle name="20% - Accent1 3 3 3 4 4 2 2" xfId="25054" xr:uid="{00000000-0005-0000-0000-000025610000}"/>
    <cellStyle name="20% - Accent1 3 3 3 4 4 2 2 2" xfId="25055" xr:uid="{00000000-0005-0000-0000-000026610000}"/>
    <cellStyle name="20% - Accent1 3 3 3 4 4 2 3" xfId="25056" xr:uid="{00000000-0005-0000-0000-000027610000}"/>
    <cellStyle name="20% - Accent1 3 3 3 4 4 3" xfId="25057" xr:uid="{00000000-0005-0000-0000-000028610000}"/>
    <cellStyle name="20% - Accent1 3 3 3 4 4 3 2" xfId="25058" xr:uid="{00000000-0005-0000-0000-000029610000}"/>
    <cellStyle name="20% - Accent1 3 3 3 4 4 4" xfId="25059" xr:uid="{00000000-0005-0000-0000-00002A610000}"/>
    <cellStyle name="20% - Accent1 3 3 3 4 5" xfId="25060" xr:uid="{00000000-0005-0000-0000-00002B610000}"/>
    <cellStyle name="20% - Accent1 3 3 3 4 5 2" xfId="25061" xr:uid="{00000000-0005-0000-0000-00002C610000}"/>
    <cellStyle name="20% - Accent1 3 3 3 4 5 2 2" xfId="25062" xr:uid="{00000000-0005-0000-0000-00002D610000}"/>
    <cellStyle name="20% - Accent1 3 3 3 4 5 2 2 2" xfId="25063" xr:uid="{00000000-0005-0000-0000-00002E610000}"/>
    <cellStyle name="20% - Accent1 3 3 3 4 5 2 3" xfId="25064" xr:uid="{00000000-0005-0000-0000-00002F610000}"/>
    <cellStyle name="20% - Accent1 3 3 3 4 5 3" xfId="25065" xr:uid="{00000000-0005-0000-0000-000030610000}"/>
    <cellStyle name="20% - Accent1 3 3 3 4 5 3 2" xfId="25066" xr:uid="{00000000-0005-0000-0000-000031610000}"/>
    <cellStyle name="20% - Accent1 3 3 3 4 5 4" xfId="25067" xr:uid="{00000000-0005-0000-0000-000032610000}"/>
    <cellStyle name="20% - Accent1 3 3 3 4 6" xfId="25068" xr:uid="{00000000-0005-0000-0000-000033610000}"/>
    <cellStyle name="20% - Accent1 3 3 3 4 6 2" xfId="25069" xr:uid="{00000000-0005-0000-0000-000034610000}"/>
    <cellStyle name="20% - Accent1 3 3 3 4 6 2 2" xfId="25070" xr:uid="{00000000-0005-0000-0000-000035610000}"/>
    <cellStyle name="20% - Accent1 3 3 3 4 6 2 2 2" xfId="25071" xr:uid="{00000000-0005-0000-0000-000036610000}"/>
    <cellStyle name="20% - Accent1 3 3 3 4 6 2 3" xfId="25072" xr:uid="{00000000-0005-0000-0000-000037610000}"/>
    <cellStyle name="20% - Accent1 3 3 3 4 6 3" xfId="25073" xr:uid="{00000000-0005-0000-0000-000038610000}"/>
    <cellStyle name="20% - Accent1 3 3 3 4 6 3 2" xfId="25074" xr:uid="{00000000-0005-0000-0000-000039610000}"/>
    <cellStyle name="20% - Accent1 3 3 3 4 6 4" xfId="25075" xr:uid="{00000000-0005-0000-0000-00003A610000}"/>
    <cellStyle name="20% - Accent1 3 3 3 4 7" xfId="25076" xr:uid="{00000000-0005-0000-0000-00003B610000}"/>
    <cellStyle name="20% - Accent1 3 3 3 4 7 2" xfId="25077" xr:uid="{00000000-0005-0000-0000-00003C610000}"/>
    <cellStyle name="20% - Accent1 3 3 3 4 7 2 2" xfId="25078" xr:uid="{00000000-0005-0000-0000-00003D610000}"/>
    <cellStyle name="20% - Accent1 3 3 3 4 7 3" xfId="25079" xr:uid="{00000000-0005-0000-0000-00003E610000}"/>
    <cellStyle name="20% - Accent1 3 3 3 4 8" xfId="25080" xr:uid="{00000000-0005-0000-0000-00003F610000}"/>
    <cellStyle name="20% - Accent1 3 3 3 4 8 2" xfId="25081" xr:uid="{00000000-0005-0000-0000-000040610000}"/>
    <cellStyle name="20% - Accent1 3 3 3 4 8 2 2" xfId="25082" xr:uid="{00000000-0005-0000-0000-000041610000}"/>
    <cellStyle name="20% - Accent1 3 3 3 4 8 3" xfId="25083" xr:uid="{00000000-0005-0000-0000-000042610000}"/>
    <cellStyle name="20% - Accent1 3 3 3 4 9" xfId="25084" xr:uid="{00000000-0005-0000-0000-000043610000}"/>
    <cellStyle name="20% - Accent1 3 3 3 4 9 2" xfId="25085" xr:uid="{00000000-0005-0000-0000-000044610000}"/>
    <cellStyle name="20% - Accent1 3 3 3 5" xfId="25086" xr:uid="{00000000-0005-0000-0000-000045610000}"/>
    <cellStyle name="20% - Accent1 3 3 3 5 2" xfId="25087" xr:uid="{00000000-0005-0000-0000-000046610000}"/>
    <cellStyle name="20% - Accent1 3 3 3 5 2 2" xfId="25088" xr:uid="{00000000-0005-0000-0000-000047610000}"/>
    <cellStyle name="20% - Accent1 3 3 3 5 2 2 2" xfId="25089" xr:uid="{00000000-0005-0000-0000-000048610000}"/>
    <cellStyle name="20% - Accent1 3 3 3 5 2 2 2 2" xfId="25090" xr:uid="{00000000-0005-0000-0000-000049610000}"/>
    <cellStyle name="20% - Accent1 3 3 3 5 2 2 3" xfId="25091" xr:uid="{00000000-0005-0000-0000-00004A610000}"/>
    <cellStyle name="20% - Accent1 3 3 3 5 2 3" xfId="25092" xr:uid="{00000000-0005-0000-0000-00004B610000}"/>
    <cellStyle name="20% - Accent1 3 3 3 5 2 3 2" xfId="25093" xr:uid="{00000000-0005-0000-0000-00004C610000}"/>
    <cellStyle name="20% - Accent1 3 3 3 5 2 4" xfId="25094" xr:uid="{00000000-0005-0000-0000-00004D610000}"/>
    <cellStyle name="20% - Accent1 3 3 3 5 3" xfId="25095" xr:uid="{00000000-0005-0000-0000-00004E610000}"/>
    <cellStyle name="20% - Accent1 3 3 3 5 3 2" xfId="25096" xr:uid="{00000000-0005-0000-0000-00004F610000}"/>
    <cellStyle name="20% - Accent1 3 3 3 5 3 2 2" xfId="25097" xr:uid="{00000000-0005-0000-0000-000050610000}"/>
    <cellStyle name="20% - Accent1 3 3 3 5 3 2 2 2" xfId="25098" xr:uid="{00000000-0005-0000-0000-000051610000}"/>
    <cellStyle name="20% - Accent1 3 3 3 5 3 2 3" xfId="25099" xr:uid="{00000000-0005-0000-0000-000052610000}"/>
    <cellStyle name="20% - Accent1 3 3 3 5 3 3" xfId="25100" xr:uid="{00000000-0005-0000-0000-000053610000}"/>
    <cellStyle name="20% - Accent1 3 3 3 5 3 3 2" xfId="25101" xr:uid="{00000000-0005-0000-0000-000054610000}"/>
    <cellStyle name="20% - Accent1 3 3 3 5 3 4" xfId="25102" xr:uid="{00000000-0005-0000-0000-000055610000}"/>
    <cellStyle name="20% - Accent1 3 3 3 5 4" xfId="25103" xr:uid="{00000000-0005-0000-0000-000056610000}"/>
    <cellStyle name="20% - Accent1 3 3 3 5 4 2" xfId="25104" xr:uid="{00000000-0005-0000-0000-000057610000}"/>
    <cellStyle name="20% - Accent1 3 3 3 5 4 2 2" xfId="25105" xr:uid="{00000000-0005-0000-0000-000058610000}"/>
    <cellStyle name="20% - Accent1 3 3 3 5 4 2 2 2" xfId="25106" xr:uid="{00000000-0005-0000-0000-000059610000}"/>
    <cellStyle name="20% - Accent1 3 3 3 5 4 2 3" xfId="25107" xr:uid="{00000000-0005-0000-0000-00005A610000}"/>
    <cellStyle name="20% - Accent1 3 3 3 5 4 3" xfId="25108" xr:uid="{00000000-0005-0000-0000-00005B610000}"/>
    <cellStyle name="20% - Accent1 3 3 3 5 4 3 2" xfId="25109" xr:uid="{00000000-0005-0000-0000-00005C610000}"/>
    <cellStyle name="20% - Accent1 3 3 3 5 4 4" xfId="25110" xr:uid="{00000000-0005-0000-0000-00005D610000}"/>
    <cellStyle name="20% - Accent1 3 3 3 5 5" xfId="25111" xr:uid="{00000000-0005-0000-0000-00005E610000}"/>
    <cellStyle name="20% - Accent1 3 3 3 5 5 2" xfId="25112" xr:uid="{00000000-0005-0000-0000-00005F610000}"/>
    <cellStyle name="20% - Accent1 3 3 3 5 5 2 2" xfId="25113" xr:uid="{00000000-0005-0000-0000-000060610000}"/>
    <cellStyle name="20% - Accent1 3 3 3 5 5 3" xfId="25114" xr:uid="{00000000-0005-0000-0000-000061610000}"/>
    <cellStyle name="20% - Accent1 3 3 3 5 6" xfId="25115" xr:uid="{00000000-0005-0000-0000-000062610000}"/>
    <cellStyle name="20% - Accent1 3 3 3 5 6 2" xfId="25116" xr:uid="{00000000-0005-0000-0000-000063610000}"/>
    <cellStyle name="20% - Accent1 3 3 3 5 6 2 2" xfId="25117" xr:uid="{00000000-0005-0000-0000-000064610000}"/>
    <cellStyle name="20% - Accent1 3 3 3 5 6 3" xfId="25118" xr:uid="{00000000-0005-0000-0000-000065610000}"/>
    <cellStyle name="20% - Accent1 3 3 3 5 7" xfId="25119" xr:uid="{00000000-0005-0000-0000-000066610000}"/>
    <cellStyle name="20% - Accent1 3 3 3 5 7 2" xfId="25120" xr:uid="{00000000-0005-0000-0000-000067610000}"/>
    <cellStyle name="20% - Accent1 3 3 3 5 8" xfId="25121" xr:uid="{00000000-0005-0000-0000-000068610000}"/>
    <cellStyle name="20% - Accent1 3 3 3 5 8 2" xfId="25122" xr:uid="{00000000-0005-0000-0000-000069610000}"/>
    <cellStyle name="20% - Accent1 3 3 3 5 9" xfId="25123" xr:uid="{00000000-0005-0000-0000-00006A610000}"/>
    <cellStyle name="20% - Accent1 3 3 3 6" xfId="25124" xr:uid="{00000000-0005-0000-0000-00006B610000}"/>
    <cellStyle name="20% - Accent1 3 3 3 6 2" xfId="25125" xr:uid="{00000000-0005-0000-0000-00006C610000}"/>
    <cellStyle name="20% - Accent1 3 3 3 6 2 2" xfId="25126" xr:uid="{00000000-0005-0000-0000-00006D610000}"/>
    <cellStyle name="20% - Accent1 3 3 3 6 2 2 2" xfId="25127" xr:uid="{00000000-0005-0000-0000-00006E610000}"/>
    <cellStyle name="20% - Accent1 3 3 3 6 2 2 2 2" xfId="25128" xr:uid="{00000000-0005-0000-0000-00006F610000}"/>
    <cellStyle name="20% - Accent1 3 3 3 6 2 2 3" xfId="25129" xr:uid="{00000000-0005-0000-0000-000070610000}"/>
    <cellStyle name="20% - Accent1 3 3 3 6 2 3" xfId="25130" xr:uid="{00000000-0005-0000-0000-000071610000}"/>
    <cellStyle name="20% - Accent1 3 3 3 6 2 3 2" xfId="25131" xr:uid="{00000000-0005-0000-0000-000072610000}"/>
    <cellStyle name="20% - Accent1 3 3 3 6 2 4" xfId="25132" xr:uid="{00000000-0005-0000-0000-000073610000}"/>
    <cellStyle name="20% - Accent1 3 3 3 6 3" xfId="25133" xr:uid="{00000000-0005-0000-0000-000074610000}"/>
    <cellStyle name="20% - Accent1 3 3 3 6 3 2" xfId="25134" xr:uid="{00000000-0005-0000-0000-000075610000}"/>
    <cellStyle name="20% - Accent1 3 3 3 6 3 2 2" xfId="25135" xr:uid="{00000000-0005-0000-0000-000076610000}"/>
    <cellStyle name="20% - Accent1 3 3 3 6 3 2 2 2" xfId="25136" xr:uid="{00000000-0005-0000-0000-000077610000}"/>
    <cellStyle name="20% - Accent1 3 3 3 6 3 2 3" xfId="25137" xr:uid="{00000000-0005-0000-0000-000078610000}"/>
    <cellStyle name="20% - Accent1 3 3 3 6 3 3" xfId="25138" xr:uid="{00000000-0005-0000-0000-000079610000}"/>
    <cellStyle name="20% - Accent1 3 3 3 6 3 3 2" xfId="25139" xr:uid="{00000000-0005-0000-0000-00007A610000}"/>
    <cellStyle name="20% - Accent1 3 3 3 6 3 4" xfId="25140" xr:uid="{00000000-0005-0000-0000-00007B610000}"/>
    <cellStyle name="20% - Accent1 3 3 3 6 4" xfId="25141" xr:uid="{00000000-0005-0000-0000-00007C610000}"/>
    <cellStyle name="20% - Accent1 3 3 3 6 4 2" xfId="25142" xr:uid="{00000000-0005-0000-0000-00007D610000}"/>
    <cellStyle name="20% - Accent1 3 3 3 6 4 2 2" xfId="25143" xr:uid="{00000000-0005-0000-0000-00007E610000}"/>
    <cellStyle name="20% - Accent1 3 3 3 6 4 2 2 2" xfId="25144" xr:uid="{00000000-0005-0000-0000-00007F610000}"/>
    <cellStyle name="20% - Accent1 3 3 3 6 4 2 3" xfId="25145" xr:uid="{00000000-0005-0000-0000-000080610000}"/>
    <cellStyle name="20% - Accent1 3 3 3 6 4 3" xfId="25146" xr:uid="{00000000-0005-0000-0000-000081610000}"/>
    <cellStyle name="20% - Accent1 3 3 3 6 4 3 2" xfId="25147" xr:uid="{00000000-0005-0000-0000-000082610000}"/>
    <cellStyle name="20% - Accent1 3 3 3 6 4 4" xfId="25148" xr:uid="{00000000-0005-0000-0000-000083610000}"/>
    <cellStyle name="20% - Accent1 3 3 3 6 5" xfId="25149" xr:uid="{00000000-0005-0000-0000-000084610000}"/>
    <cellStyle name="20% - Accent1 3 3 3 6 5 2" xfId="25150" xr:uid="{00000000-0005-0000-0000-000085610000}"/>
    <cellStyle name="20% - Accent1 3 3 3 6 5 2 2" xfId="25151" xr:uid="{00000000-0005-0000-0000-000086610000}"/>
    <cellStyle name="20% - Accent1 3 3 3 6 5 3" xfId="25152" xr:uid="{00000000-0005-0000-0000-000087610000}"/>
    <cellStyle name="20% - Accent1 3 3 3 6 6" xfId="25153" xr:uid="{00000000-0005-0000-0000-000088610000}"/>
    <cellStyle name="20% - Accent1 3 3 3 6 6 2" xfId="25154" xr:uid="{00000000-0005-0000-0000-000089610000}"/>
    <cellStyle name="20% - Accent1 3 3 3 6 6 2 2" xfId="25155" xr:uid="{00000000-0005-0000-0000-00008A610000}"/>
    <cellStyle name="20% - Accent1 3 3 3 6 6 3" xfId="25156" xr:uid="{00000000-0005-0000-0000-00008B610000}"/>
    <cellStyle name="20% - Accent1 3 3 3 6 7" xfId="25157" xr:uid="{00000000-0005-0000-0000-00008C610000}"/>
    <cellStyle name="20% - Accent1 3 3 3 6 7 2" xfId="25158" xr:uid="{00000000-0005-0000-0000-00008D610000}"/>
    <cellStyle name="20% - Accent1 3 3 3 6 8" xfId="25159" xr:uid="{00000000-0005-0000-0000-00008E610000}"/>
    <cellStyle name="20% - Accent1 3 3 3 6 8 2" xfId="25160" xr:uid="{00000000-0005-0000-0000-00008F610000}"/>
    <cellStyle name="20% - Accent1 3 3 3 6 9" xfId="25161" xr:uid="{00000000-0005-0000-0000-000090610000}"/>
    <cellStyle name="20% - Accent1 3 3 3 7" xfId="25162" xr:uid="{00000000-0005-0000-0000-000091610000}"/>
    <cellStyle name="20% - Accent1 3 3 3 7 2" xfId="25163" xr:uid="{00000000-0005-0000-0000-000092610000}"/>
    <cellStyle name="20% - Accent1 3 3 3 7 2 2" xfId="25164" xr:uid="{00000000-0005-0000-0000-000093610000}"/>
    <cellStyle name="20% - Accent1 3 3 3 7 2 2 2" xfId="25165" xr:uid="{00000000-0005-0000-0000-000094610000}"/>
    <cellStyle name="20% - Accent1 3 3 3 7 2 3" xfId="25166" xr:uid="{00000000-0005-0000-0000-000095610000}"/>
    <cellStyle name="20% - Accent1 3 3 3 7 3" xfId="25167" xr:uid="{00000000-0005-0000-0000-000096610000}"/>
    <cellStyle name="20% - Accent1 3 3 3 7 3 2" xfId="25168" xr:uid="{00000000-0005-0000-0000-000097610000}"/>
    <cellStyle name="20% - Accent1 3 3 3 7 4" xfId="25169" xr:uid="{00000000-0005-0000-0000-000098610000}"/>
    <cellStyle name="20% - Accent1 3 3 3 8" xfId="25170" xr:uid="{00000000-0005-0000-0000-000099610000}"/>
    <cellStyle name="20% - Accent1 3 3 3 8 2" xfId="25171" xr:uid="{00000000-0005-0000-0000-00009A610000}"/>
    <cellStyle name="20% - Accent1 3 3 3 8 2 2" xfId="25172" xr:uid="{00000000-0005-0000-0000-00009B610000}"/>
    <cellStyle name="20% - Accent1 3 3 3 8 2 2 2" xfId="25173" xr:uid="{00000000-0005-0000-0000-00009C610000}"/>
    <cellStyle name="20% - Accent1 3 3 3 8 2 3" xfId="25174" xr:uid="{00000000-0005-0000-0000-00009D610000}"/>
    <cellStyle name="20% - Accent1 3 3 3 8 3" xfId="25175" xr:uid="{00000000-0005-0000-0000-00009E610000}"/>
    <cellStyle name="20% - Accent1 3 3 3 8 3 2" xfId="25176" xr:uid="{00000000-0005-0000-0000-00009F610000}"/>
    <cellStyle name="20% - Accent1 3 3 3 8 4" xfId="25177" xr:uid="{00000000-0005-0000-0000-0000A0610000}"/>
    <cellStyle name="20% - Accent1 3 3 3 9" xfId="25178" xr:uid="{00000000-0005-0000-0000-0000A1610000}"/>
    <cellStyle name="20% - Accent1 3 3 3 9 2" xfId="25179" xr:uid="{00000000-0005-0000-0000-0000A2610000}"/>
    <cellStyle name="20% - Accent1 3 3 3 9 2 2" xfId="25180" xr:uid="{00000000-0005-0000-0000-0000A3610000}"/>
    <cellStyle name="20% - Accent1 3 3 3 9 2 2 2" xfId="25181" xr:uid="{00000000-0005-0000-0000-0000A4610000}"/>
    <cellStyle name="20% - Accent1 3 3 3 9 2 3" xfId="25182" xr:uid="{00000000-0005-0000-0000-0000A5610000}"/>
    <cellStyle name="20% - Accent1 3 3 3 9 3" xfId="25183" xr:uid="{00000000-0005-0000-0000-0000A6610000}"/>
    <cellStyle name="20% - Accent1 3 3 3 9 3 2" xfId="25184" xr:uid="{00000000-0005-0000-0000-0000A7610000}"/>
    <cellStyle name="20% - Accent1 3 3 3 9 4" xfId="25185" xr:uid="{00000000-0005-0000-0000-0000A8610000}"/>
    <cellStyle name="20% - Accent1 3 3 4" xfId="25186" xr:uid="{00000000-0005-0000-0000-0000A9610000}"/>
    <cellStyle name="20% - Accent1 3 3 4 10" xfId="25187" xr:uid="{00000000-0005-0000-0000-0000AA610000}"/>
    <cellStyle name="20% - Accent1 3 3 4 10 2" xfId="25188" xr:uid="{00000000-0005-0000-0000-0000AB610000}"/>
    <cellStyle name="20% - Accent1 3 3 4 11" xfId="25189" xr:uid="{00000000-0005-0000-0000-0000AC610000}"/>
    <cellStyle name="20% - Accent1 3 3 4 2" xfId="25190" xr:uid="{00000000-0005-0000-0000-0000AD610000}"/>
    <cellStyle name="20% - Accent1 3 3 4 2 2" xfId="25191" xr:uid="{00000000-0005-0000-0000-0000AE610000}"/>
    <cellStyle name="20% - Accent1 3 3 4 2 2 2" xfId="25192" xr:uid="{00000000-0005-0000-0000-0000AF610000}"/>
    <cellStyle name="20% - Accent1 3 3 4 2 2 2 2" xfId="25193" xr:uid="{00000000-0005-0000-0000-0000B0610000}"/>
    <cellStyle name="20% - Accent1 3 3 4 2 2 2 2 2" xfId="25194" xr:uid="{00000000-0005-0000-0000-0000B1610000}"/>
    <cellStyle name="20% - Accent1 3 3 4 2 2 2 3" xfId="25195" xr:uid="{00000000-0005-0000-0000-0000B2610000}"/>
    <cellStyle name="20% - Accent1 3 3 4 2 2 3" xfId="25196" xr:uid="{00000000-0005-0000-0000-0000B3610000}"/>
    <cellStyle name="20% - Accent1 3 3 4 2 2 3 2" xfId="25197" xr:uid="{00000000-0005-0000-0000-0000B4610000}"/>
    <cellStyle name="20% - Accent1 3 3 4 2 2 4" xfId="25198" xr:uid="{00000000-0005-0000-0000-0000B5610000}"/>
    <cellStyle name="20% - Accent1 3 3 4 2 3" xfId="25199" xr:uid="{00000000-0005-0000-0000-0000B6610000}"/>
    <cellStyle name="20% - Accent1 3 3 4 2 3 2" xfId="25200" xr:uid="{00000000-0005-0000-0000-0000B7610000}"/>
    <cellStyle name="20% - Accent1 3 3 4 2 3 2 2" xfId="25201" xr:uid="{00000000-0005-0000-0000-0000B8610000}"/>
    <cellStyle name="20% - Accent1 3 3 4 2 3 2 2 2" xfId="25202" xr:uid="{00000000-0005-0000-0000-0000B9610000}"/>
    <cellStyle name="20% - Accent1 3 3 4 2 3 2 3" xfId="25203" xr:uid="{00000000-0005-0000-0000-0000BA610000}"/>
    <cellStyle name="20% - Accent1 3 3 4 2 3 3" xfId="25204" xr:uid="{00000000-0005-0000-0000-0000BB610000}"/>
    <cellStyle name="20% - Accent1 3 3 4 2 3 3 2" xfId="25205" xr:uid="{00000000-0005-0000-0000-0000BC610000}"/>
    <cellStyle name="20% - Accent1 3 3 4 2 3 4" xfId="25206" xr:uid="{00000000-0005-0000-0000-0000BD610000}"/>
    <cellStyle name="20% - Accent1 3 3 4 2 4" xfId="25207" xr:uid="{00000000-0005-0000-0000-0000BE610000}"/>
    <cellStyle name="20% - Accent1 3 3 4 2 4 2" xfId="25208" xr:uid="{00000000-0005-0000-0000-0000BF610000}"/>
    <cellStyle name="20% - Accent1 3 3 4 2 4 2 2" xfId="25209" xr:uid="{00000000-0005-0000-0000-0000C0610000}"/>
    <cellStyle name="20% - Accent1 3 3 4 2 4 2 2 2" xfId="25210" xr:uid="{00000000-0005-0000-0000-0000C1610000}"/>
    <cellStyle name="20% - Accent1 3 3 4 2 4 2 3" xfId="25211" xr:uid="{00000000-0005-0000-0000-0000C2610000}"/>
    <cellStyle name="20% - Accent1 3 3 4 2 4 3" xfId="25212" xr:uid="{00000000-0005-0000-0000-0000C3610000}"/>
    <cellStyle name="20% - Accent1 3 3 4 2 4 3 2" xfId="25213" xr:uid="{00000000-0005-0000-0000-0000C4610000}"/>
    <cellStyle name="20% - Accent1 3 3 4 2 4 4" xfId="25214" xr:uid="{00000000-0005-0000-0000-0000C5610000}"/>
    <cellStyle name="20% - Accent1 3 3 4 2 5" xfId="25215" xr:uid="{00000000-0005-0000-0000-0000C6610000}"/>
    <cellStyle name="20% - Accent1 3 3 4 2 5 2" xfId="25216" xr:uid="{00000000-0005-0000-0000-0000C7610000}"/>
    <cellStyle name="20% - Accent1 3 3 4 2 5 2 2" xfId="25217" xr:uid="{00000000-0005-0000-0000-0000C8610000}"/>
    <cellStyle name="20% - Accent1 3 3 4 2 5 3" xfId="25218" xr:uid="{00000000-0005-0000-0000-0000C9610000}"/>
    <cellStyle name="20% - Accent1 3 3 4 2 6" xfId="25219" xr:uid="{00000000-0005-0000-0000-0000CA610000}"/>
    <cellStyle name="20% - Accent1 3 3 4 2 6 2" xfId="25220" xr:uid="{00000000-0005-0000-0000-0000CB610000}"/>
    <cellStyle name="20% - Accent1 3 3 4 2 6 2 2" xfId="25221" xr:uid="{00000000-0005-0000-0000-0000CC610000}"/>
    <cellStyle name="20% - Accent1 3 3 4 2 6 3" xfId="25222" xr:uid="{00000000-0005-0000-0000-0000CD610000}"/>
    <cellStyle name="20% - Accent1 3 3 4 2 7" xfId="25223" xr:uid="{00000000-0005-0000-0000-0000CE610000}"/>
    <cellStyle name="20% - Accent1 3 3 4 2 7 2" xfId="25224" xr:uid="{00000000-0005-0000-0000-0000CF610000}"/>
    <cellStyle name="20% - Accent1 3 3 4 2 8" xfId="25225" xr:uid="{00000000-0005-0000-0000-0000D0610000}"/>
    <cellStyle name="20% - Accent1 3 3 4 2 8 2" xfId="25226" xr:uid="{00000000-0005-0000-0000-0000D1610000}"/>
    <cellStyle name="20% - Accent1 3 3 4 2 9" xfId="25227" xr:uid="{00000000-0005-0000-0000-0000D2610000}"/>
    <cellStyle name="20% - Accent1 3 3 4 3" xfId="25228" xr:uid="{00000000-0005-0000-0000-0000D3610000}"/>
    <cellStyle name="20% - Accent1 3 3 4 3 2" xfId="25229" xr:uid="{00000000-0005-0000-0000-0000D4610000}"/>
    <cellStyle name="20% - Accent1 3 3 4 3 2 2" xfId="25230" xr:uid="{00000000-0005-0000-0000-0000D5610000}"/>
    <cellStyle name="20% - Accent1 3 3 4 3 2 2 2" xfId="25231" xr:uid="{00000000-0005-0000-0000-0000D6610000}"/>
    <cellStyle name="20% - Accent1 3 3 4 3 2 2 2 2" xfId="25232" xr:uid="{00000000-0005-0000-0000-0000D7610000}"/>
    <cellStyle name="20% - Accent1 3 3 4 3 2 2 3" xfId="25233" xr:uid="{00000000-0005-0000-0000-0000D8610000}"/>
    <cellStyle name="20% - Accent1 3 3 4 3 2 3" xfId="25234" xr:uid="{00000000-0005-0000-0000-0000D9610000}"/>
    <cellStyle name="20% - Accent1 3 3 4 3 2 3 2" xfId="25235" xr:uid="{00000000-0005-0000-0000-0000DA610000}"/>
    <cellStyle name="20% - Accent1 3 3 4 3 2 4" xfId="25236" xr:uid="{00000000-0005-0000-0000-0000DB610000}"/>
    <cellStyle name="20% - Accent1 3 3 4 3 3" xfId="25237" xr:uid="{00000000-0005-0000-0000-0000DC610000}"/>
    <cellStyle name="20% - Accent1 3 3 4 3 3 2" xfId="25238" xr:uid="{00000000-0005-0000-0000-0000DD610000}"/>
    <cellStyle name="20% - Accent1 3 3 4 3 3 2 2" xfId="25239" xr:uid="{00000000-0005-0000-0000-0000DE610000}"/>
    <cellStyle name="20% - Accent1 3 3 4 3 3 2 2 2" xfId="25240" xr:uid="{00000000-0005-0000-0000-0000DF610000}"/>
    <cellStyle name="20% - Accent1 3 3 4 3 3 2 3" xfId="25241" xr:uid="{00000000-0005-0000-0000-0000E0610000}"/>
    <cellStyle name="20% - Accent1 3 3 4 3 3 3" xfId="25242" xr:uid="{00000000-0005-0000-0000-0000E1610000}"/>
    <cellStyle name="20% - Accent1 3 3 4 3 3 3 2" xfId="25243" xr:uid="{00000000-0005-0000-0000-0000E2610000}"/>
    <cellStyle name="20% - Accent1 3 3 4 3 3 4" xfId="25244" xr:uid="{00000000-0005-0000-0000-0000E3610000}"/>
    <cellStyle name="20% - Accent1 3 3 4 3 4" xfId="25245" xr:uid="{00000000-0005-0000-0000-0000E4610000}"/>
    <cellStyle name="20% - Accent1 3 3 4 3 4 2" xfId="25246" xr:uid="{00000000-0005-0000-0000-0000E5610000}"/>
    <cellStyle name="20% - Accent1 3 3 4 3 4 2 2" xfId="25247" xr:uid="{00000000-0005-0000-0000-0000E6610000}"/>
    <cellStyle name="20% - Accent1 3 3 4 3 4 2 2 2" xfId="25248" xr:uid="{00000000-0005-0000-0000-0000E7610000}"/>
    <cellStyle name="20% - Accent1 3 3 4 3 4 2 3" xfId="25249" xr:uid="{00000000-0005-0000-0000-0000E8610000}"/>
    <cellStyle name="20% - Accent1 3 3 4 3 4 3" xfId="25250" xr:uid="{00000000-0005-0000-0000-0000E9610000}"/>
    <cellStyle name="20% - Accent1 3 3 4 3 4 3 2" xfId="25251" xr:uid="{00000000-0005-0000-0000-0000EA610000}"/>
    <cellStyle name="20% - Accent1 3 3 4 3 4 4" xfId="25252" xr:uid="{00000000-0005-0000-0000-0000EB610000}"/>
    <cellStyle name="20% - Accent1 3 3 4 3 5" xfId="25253" xr:uid="{00000000-0005-0000-0000-0000EC610000}"/>
    <cellStyle name="20% - Accent1 3 3 4 3 5 2" xfId="25254" xr:uid="{00000000-0005-0000-0000-0000ED610000}"/>
    <cellStyle name="20% - Accent1 3 3 4 3 5 2 2" xfId="25255" xr:uid="{00000000-0005-0000-0000-0000EE610000}"/>
    <cellStyle name="20% - Accent1 3 3 4 3 5 3" xfId="25256" xr:uid="{00000000-0005-0000-0000-0000EF610000}"/>
    <cellStyle name="20% - Accent1 3 3 4 3 6" xfId="25257" xr:uid="{00000000-0005-0000-0000-0000F0610000}"/>
    <cellStyle name="20% - Accent1 3 3 4 3 6 2" xfId="25258" xr:uid="{00000000-0005-0000-0000-0000F1610000}"/>
    <cellStyle name="20% - Accent1 3 3 4 3 6 2 2" xfId="25259" xr:uid="{00000000-0005-0000-0000-0000F2610000}"/>
    <cellStyle name="20% - Accent1 3 3 4 3 6 3" xfId="25260" xr:uid="{00000000-0005-0000-0000-0000F3610000}"/>
    <cellStyle name="20% - Accent1 3 3 4 3 7" xfId="25261" xr:uid="{00000000-0005-0000-0000-0000F4610000}"/>
    <cellStyle name="20% - Accent1 3 3 4 3 7 2" xfId="25262" xr:uid="{00000000-0005-0000-0000-0000F5610000}"/>
    <cellStyle name="20% - Accent1 3 3 4 3 8" xfId="25263" xr:uid="{00000000-0005-0000-0000-0000F6610000}"/>
    <cellStyle name="20% - Accent1 3 3 4 3 8 2" xfId="25264" xr:uid="{00000000-0005-0000-0000-0000F7610000}"/>
    <cellStyle name="20% - Accent1 3 3 4 3 9" xfId="25265" xr:uid="{00000000-0005-0000-0000-0000F8610000}"/>
    <cellStyle name="20% - Accent1 3 3 4 4" xfId="25266" xr:uid="{00000000-0005-0000-0000-0000F9610000}"/>
    <cellStyle name="20% - Accent1 3 3 4 4 2" xfId="25267" xr:uid="{00000000-0005-0000-0000-0000FA610000}"/>
    <cellStyle name="20% - Accent1 3 3 4 4 2 2" xfId="25268" xr:uid="{00000000-0005-0000-0000-0000FB610000}"/>
    <cellStyle name="20% - Accent1 3 3 4 4 2 2 2" xfId="25269" xr:uid="{00000000-0005-0000-0000-0000FC610000}"/>
    <cellStyle name="20% - Accent1 3 3 4 4 2 3" xfId="25270" xr:uid="{00000000-0005-0000-0000-0000FD610000}"/>
    <cellStyle name="20% - Accent1 3 3 4 4 3" xfId="25271" xr:uid="{00000000-0005-0000-0000-0000FE610000}"/>
    <cellStyle name="20% - Accent1 3 3 4 4 3 2" xfId="25272" xr:uid="{00000000-0005-0000-0000-0000FF610000}"/>
    <cellStyle name="20% - Accent1 3 3 4 4 4" xfId="25273" xr:uid="{00000000-0005-0000-0000-000000620000}"/>
    <cellStyle name="20% - Accent1 3 3 4 5" xfId="25274" xr:uid="{00000000-0005-0000-0000-000001620000}"/>
    <cellStyle name="20% - Accent1 3 3 4 5 2" xfId="25275" xr:uid="{00000000-0005-0000-0000-000002620000}"/>
    <cellStyle name="20% - Accent1 3 3 4 5 2 2" xfId="25276" xr:uid="{00000000-0005-0000-0000-000003620000}"/>
    <cellStyle name="20% - Accent1 3 3 4 5 2 2 2" xfId="25277" xr:uid="{00000000-0005-0000-0000-000004620000}"/>
    <cellStyle name="20% - Accent1 3 3 4 5 2 3" xfId="25278" xr:uid="{00000000-0005-0000-0000-000005620000}"/>
    <cellStyle name="20% - Accent1 3 3 4 5 3" xfId="25279" xr:uid="{00000000-0005-0000-0000-000006620000}"/>
    <cellStyle name="20% - Accent1 3 3 4 5 3 2" xfId="25280" xr:uid="{00000000-0005-0000-0000-000007620000}"/>
    <cellStyle name="20% - Accent1 3 3 4 5 4" xfId="25281" xr:uid="{00000000-0005-0000-0000-000008620000}"/>
    <cellStyle name="20% - Accent1 3 3 4 6" xfId="25282" xr:uid="{00000000-0005-0000-0000-000009620000}"/>
    <cellStyle name="20% - Accent1 3 3 4 6 2" xfId="25283" xr:uid="{00000000-0005-0000-0000-00000A620000}"/>
    <cellStyle name="20% - Accent1 3 3 4 6 2 2" xfId="25284" xr:uid="{00000000-0005-0000-0000-00000B620000}"/>
    <cellStyle name="20% - Accent1 3 3 4 6 2 2 2" xfId="25285" xr:uid="{00000000-0005-0000-0000-00000C620000}"/>
    <cellStyle name="20% - Accent1 3 3 4 6 2 3" xfId="25286" xr:uid="{00000000-0005-0000-0000-00000D620000}"/>
    <cellStyle name="20% - Accent1 3 3 4 6 3" xfId="25287" xr:uid="{00000000-0005-0000-0000-00000E620000}"/>
    <cellStyle name="20% - Accent1 3 3 4 6 3 2" xfId="25288" xr:uid="{00000000-0005-0000-0000-00000F620000}"/>
    <cellStyle name="20% - Accent1 3 3 4 6 4" xfId="25289" xr:uid="{00000000-0005-0000-0000-000010620000}"/>
    <cellStyle name="20% - Accent1 3 3 4 7" xfId="25290" xr:uid="{00000000-0005-0000-0000-000011620000}"/>
    <cellStyle name="20% - Accent1 3 3 4 7 2" xfId="25291" xr:uid="{00000000-0005-0000-0000-000012620000}"/>
    <cellStyle name="20% - Accent1 3 3 4 7 2 2" xfId="25292" xr:uid="{00000000-0005-0000-0000-000013620000}"/>
    <cellStyle name="20% - Accent1 3 3 4 7 3" xfId="25293" xr:uid="{00000000-0005-0000-0000-000014620000}"/>
    <cellStyle name="20% - Accent1 3 3 4 8" xfId="25294" xr:uid="{00000000-0005-0000-0000-000015620000}"/>
    <cellStyle name="20% - Accent1 3 3 4 8 2" xfId="25295" xr:uid="{00000000-0005-0000-0000-000016620000}"/>
    <cellStyle name="20% - Accent1 3 3 4 8 2 2" xfId="25296" xr:uid="{00000000-0005-0000-0000-000017620000}"/>
    <cellStyle name="20% - Accent1 3 3 4 8 3" xfId="25297" xr:uid="{00000000-0005-0000-0000-000018620000}"/>
    <cellStyle name="20% - Accent1 3 3 4 9" xfId="25298" xr:uid="{00000000-0005-0000-0000-000019620000}"/>
    <cellStyle name="20% - Accent1 3 3 4 9 2" xfId="25299" xr:uid="{00000000-0005-0000-0000-00001A620000}"/>
    <cellStyle name="20% - Accent1 3 3 5" xfId="25300" xr:uid="{00000000-0005-0000-0000-00001B620000}"/>
    <cellStyle name="20% - Accent1 3 3 5 10" xfId="25301" xr:uid="{00000000-0005-0000-0000-00001C620000}"/>
    <cellStyle name="20% - Accent1 3 3 5 10 2" xfId="25302" xr:uid="{00000000-0005-0000-0000-00001D620000}"/>
    <cellStyle name="20% - Accent1 3 3 5 11" xfId="25303" xr:uid="{00000000-0005-0000-0000-00001E620000}"/>
    <cellStyle name="20% - Accent1 3 3 5 2" xfId="25304" xr:uid="{00000000-0005-0000-0000-00001F620000}"/>
    <cellStyle name="20% - Accent1 3 3 5 2 2" xfId="25305" xr:uid="{00000000-0005-0000-0000-000020620000}"/>
    <cellStyle name="20% - Accent1 3 3 5 2 2 2" xfId="25306" xr:uid="{00000000-0005-0000-0000-000021620000}"/>
    <cellStyle name="20% - Accent1 3 3 5 2 2 2 2" xfId="25307" xr:uid="{00000000-0005-0000-0000-000022620000}"/>
    <cellStyle name="20% - Accent1 3 3 5 2 2 2 2 2" xfId="25308" xr:uid="{00000000-0005-0000-0000-000023620000}"/>
    <cellStyle name="20% - Accent1 3 3 5 2 2 2 3" xfId="25309" xr:uid="{00000000-0005-0000-0000-000024620000}"/>
    <cellStyle name="20% - Accent1 3 3 5 2 2 3" xfId="25310" xr:uid="{00000000-0005-0000-0000-000025620000}"/>
    <cellStyle name="20% - Accent1 3 3 5 2 2 3 2" xfId="25311" xr:uid="{00000000-0005-0000-0000-000026620000}"/>
    <cellStyle name="20% - Accent1 3 3 5 2 2 4" xfId="25312" xr:uid="{00000000-0005-0000-0000-000027620000}"/>
    <cellStyle name="20% - Accent1 3 3 5 2 3" xfId="25313" xr:uid="{00000000-0005-0000-0000-000028620000}"/>
    <cellStyle name="20% - Accent1 3 3 5 2 3 2" xfId="25314" xr:uid="{00000000-0005-0000-0000-000029620000}"/>
    <cellStyle name="20% - Accent1 3 3 5 2 3 2 2" xfId="25315" xr:uid="{00000000-0005-0000-0000-00002A620000}"/>
    <cellStyle name="20% - Accent1 3 3 5 2 3 2 2 2" xfId="25316" xr:uid="{00000000-0005-0000-0000-00002B620000}"/>
    <cellStyle name="20% - Accent1 3 3 5 2 3 2 3" xfId="25317" xr:uid="{00000000-0005-0000-0000-00002C620000}"/>
    <cellStyle name="20% - Accent1 3 3 5 2 3 3" xfId="25318" xr:uid="{00000000-0005-0000-0000-00002D620000}"/>
    <cellStyle name="20% - Accent1 3 3 5 2 3 3 2" xfId="25319" xr:uid="{00000000-0005-0000-0000-00002E620000}"/>
    <cellStyle name="20% - Accent1 3 3 5 2 3 4" xfId="25320" xr:uid="{00000000-0005-0000-0000-00002F620000}"/>
    <cellStyle name="20% - Accent1 3 3 5 2 4" xfId="25321" xr:uid="{00000000-0005-0000-0000-000030620000}"/>
    <cellStyle name="20% - Accent1 3 3 5 2 4 2" xfId="25322" xr:uid="{00000000-0005-0000-0000-000031620000}"/>
    <cellStyle name="20% - Accent1 3 3 5 2 4 2 2" xfId="25323" xr:uid="{00000000-0005-0000-0000-000032620000}"/>
    <cellStyle name="20% - Accent1 3 3 5 2 4 2 2 2" xfId="25324" xr:uid="{00000000-0005-0000-0000-000033620000}"/>
    <cellStyle name="20% - Accent1 3 3 5 2 4 2 3" xfId="25325" xr:uid="{00000000-0005-0000-0000-000034620000}"/>
    <cellStyle name="20% - Accent1 3 3 5 2 4 3" xfId="25326" xr:uid="{00000000-0005-0000-0000-000035620000}"/>
    <cellStyle name="20% - Accent1 3 3 5 2 4 3 2" xfId="25327" xr:uid="{00000000-0005-0000-0000-000036620000}"/>
    <cellStyle name="20% - Accent1 3 3 5 2 4 4" xfId="25328" xr:uid="{00000000-0005-0000-0000-000037620000}"/>
    <cellStyle name="20% - Accent1 3 3 5 2 5" xfId="25329" xr:uid="{00000000-0005-0000-0000-000038620000}"/>
    <cellStyle name="20% - Accent1 3 3 5 2 5 2" xfId="25330" xr:uid="{00000000-0005-0000-0000-000039620000}"/>
    <cellStyle name="20% - Accent1 3 3 5 2 5 2 2" xfId="25331" xr:uid="{00000000-0005-0000-0000-00003A620000}"/>
    <cellStyle name="20% - Accent1 3 3 5 2 5 3" xfId="25332" xr:uid="{00000000-0005-0000-0000-00003B620000}"/>
    <cellStyle name="20% - Accent1 3 3 5 2 6" xfId="25333" xr:uid="{00000000-0005-0000-0000-00003C620000}"/>
    <cellStyle name="20% - Accent1 3 3 5 2 6 2" xfId="25334" xr:uid="{00000000-0005-0000-0000-00003D620000}"/>
    <cellStyle name="20% - Accent1 3 3 5 2 6 2 2" xfId="25335" xr:uid="{00000000-0005-0000-0000-00003E620000}"/>
    <cellStyle name="20% - Accent1 3 3 5 2 6 3" xfId="25336" xr:uid="{00000000-0005-0000-0000-00003F620000}"/>
    <cellStyle name="20% - Accent1 3 3 5 2 7" xfId="25337" xr:uid="{00000000-0005-0000-0000-000040620000}"/>
    <cellStyle name="20% - Accent1 3 3 5 2 7 2" xfId="25338" xr:uid="{00000000-0005-0000-0000-000041620000}"/>
    <cellStyle name="20% - Accent1 3 3 5 2 8" xfId="25339" xr:uid="{00000000-0005-0000-0000-000042620000}"/>
    <cellStyle name="20% - Accent1 3 3 5 2 8 2" xfId="25340" xr:uid="{00000000-0005-0000-0000-000043620000}"/>
    <cellStyle name="20% - Accent1 3 3 5 2 9" xfId="25341" xr:uid="{00000000-0005-0000-0000-000044620000}"/>
    <cellStyle name="20% - Accent1 3 3 5 3" xfId="25342" xr:uid="{00000000-0005-0000-0000-000045620000}"/>
    <cellStyle name="20% - Accent1 3 3 5 3 2" xfId="25343" xr:uid="{00000000-0005-0000-0000-000046620000}"/>
    <cellStyle name="20% - Accent1 3 3 5 3 2 2" xfId="25344" xr:uid="{00000000-0005-0000-0000-000047620000}"/>
    <cellStyle name="20% - Accent1 3 3 5 3 2 2 2" xfId="25345" xr:uid="{00000000-0005-0000-0000-000048620000}"/>
    <cellStyle name="20% - Accent1 3 3 5 3 2 2 2 2" xfId="25346" xr:uid="{00000000-0005-0000-0000-000049620000}"/>
    <cellStyle name="20% - Accent1 3 3 5 3 2 2 3" xfId="25347" xr:uid="{00000000-0005-0000-0000-00004A620000}"/>
    <cellStyle name="20% - Accent1 3 3 5 3 2 3" xfId="25348" xr:uid="{00000000-0005-0000-0000-00004B620000}"/>
    <cellStyle name="20% - Accent1 3 3 5 3 2 3 2" xfId="25349" xr:uid="{00000000-0005-0000-0000-00004C620000}"/>
    <cellStyle name="20% - Accent1 3 3 5 3 2 4" xfId="25350" xr:uid="{00000000-0005-0000-0000-00004D620000}"/>
    <cellStyle name="20% - Accent1 3 3 5 3 3" xfId="25351" xr:uid="{00000000-0005-0000-0000-00004E620000}"/>
    <cellStyle name="20% - Accent1 3 3 5 3 3 2" xfId="25352" xr:uid="{00000000-0005-0000-0000-00004F620000}"/>
    <cellStyle name="20% - Accent1 3 3 5 3 3 2 2" xfId="25353" xr:uid="{00000000-0005-0000-0000-000050620000}"/>
    <cellStyle name="20% - Accent1 3 3 5 3 3 2 2 2" xfId="25354" xr:uid="{00000000-0005-0000-0000-000051620000}"/>
    <cellStyle name="20% - Accent1 3 3 5 3 3 2 3" xfId="25355" xr:uid="{00000000-0005-0000-0000-000052620000}"/>
    <cellStyle name="20% - Accent1 3 3 5 3 3 3" xfId="25356" xr:uid="{00000000-0005-0000-0000-000053620000}"/>
    <cellStyle name="20% - Accent1 3 3 5 3 3 3 2" xfId="25357" xr:uid="{00000000-0005-0000-0000-000054620000}"/>
    <cellStyle name="20% - Accent1 3 3 5 3 3 4" xfId="25358" xr:uid="{00000000-0005-0000-0000-000055620000}"/>
    <cellStyle name="20% - Accent1 3 3 5 3 4" xfId="25359" xr:uid="{00000000-0005-0000-0000-000056620000}"/>
    <cellStyle name="20% - Accent1 3 3 5 3 4 2" xfId="25360" xr:uid="{00000000-0005-0000-0000-000057620000}"/>
    <cellStyle name="20% - Accent1 3 3 5 3 4 2 2" xfId="25361" xr:uid="{00000000-0005-0000-0000-000058620000}"/>
    <cellStyle name="20% - Accent1 3 3 5 3 4 2 2 2" xfId="25362" xr:uid="{00000000-0005-0000-0000-000059620000}"/>
    <cellStyle name="20% - Accent1 3 3 5 3 4 2 3" xfId="25363" xr:uid="{00000000-0005-0000-0000-00005A620000}"/>
    <cellStyle name="20% - Accent1 3 3 5 3 4 3" xfId="25364" xr:uid="{00000000-0005-0000-0000-00005B620000}"/>
    <cellStyle name="20% - Accent1 3 3 5 3 4 3 2" xfId="25365" xr:uid="{00000000-0005-0000-0000-00005C620000}"/>
    <cellStyle name="20% - Accent1 3 3 5 3 4 4" xfId="25366" xr:uid="{00000000-0005-0000-0000-00005D620000}"/>
    <cellStyle name="20% - Accent1 3 3 5 3 5" xfId="25367" xr:uid="{00000000-0005-0000-0000-00005E620000}"/>
    <cellStyle name="20% - Accent1 3 3 5 3 5 2" xfId="25368" xr:uid="{00000000-0005-0000-0000-00005F620000}"/>
    <cellStyle name="20% - Accent1 3 3 5 3 5 2 2" xfId="25369" xr:uid="{00000000-0005-0000-0000-000060620000}"/>
    <cellStyle name="20% - Accent1 3 3 5 3 5 3" xfId="25370" xr:uid="{00000000-0005-0000-0000-000061620000}"/>
    <cellStyle name="20% - Accent1 3 3 5 3 6" xfId="25371" xr:uid="{00000000-0005-0000-0000-000062620000}"/>
    <cellStyle name="20% - Accent1 3 3 5 3 6 2" xfId="25372" xr:uid="{00000000-0005-0000-0000-000063620000}"/>
    <cellStyle name="20% - Accent1 3 3 5 3 6 2 2" xfId="25373" xr:uid="{00000000-0005-0000-0000-000064620000}"/>
    <cellStyle name="20% - Accent1 3 3 5 3 6 3" xfId="25374" xr:uid="{00000000-0005-0000-0000-000065620000}"/>
    <cellStyle name="20% - Accent1 3 3 5 3 7" xfId="25375" xr:uid="{00000000-0005-0000-0000-000066620000}"/>
    <cellStyle name="20% - Accent1 3 3 5 3 7 2" xfId="25376" xr:uid="{00000000-0005-0000-0000-000067620000}"/>
    <cellStyle name="20% - Accent1 3 3 5 3 8" xfId="25377" xr:uid="{00000000-0005-0000-0000-000068620000}"/>
    <cellStyle name="20% - Accent1 3 3 5 3 8 2" xfId="25378" xr:uid="{00000000-0005-0000-0000-000069620000}"/>
    <cellStyle name="20% - Accent1 3 3 5 3 9" xfId="25379" xr:uid="{00000000-0005-0000-0000-00006A620000}"/>
    <cellStyle name="20% - Accent1 3 3 5 4" xfId="25380" xr:uid="{00000000-0005-0000-0000-00006B620000}"/>
    <cellStyle name="20% - Accent1 3 3 5 4 2" xfId="25381" xr:uid="{00000000-0005-0000-0000-00006C620000}"/>
    <cellStyle name="20% - Accent1 3 3 5 4 2 2" xfId="25382" xr:uid="{00000000-0005-0000-0000-00006D620000}"/>
    <cellStyle name="20% - Accent1 3 3 5 4 2 2 2" xfId="25383" xr:uid="{00000000-0005-0000-0000-00006E620000}"/>
    <cellStyle name="20% - Accent1 3 3 5 4 2 3" xfId="25384" xr:uid="{00000000-0005-0000-0000-00006F620000}"/>
    <cellStyle name="20% - Accent1 3 3 5 4 3" xfId="25385" xr:uid="{00000000-0005-0000-0000-000070620000}"/>
    <cellStyle name="20% - Accent1 3 3 5 4 3 2" xfId="25386" xr:uid="{00000000-0005-0000-0000-000071620000}"/>
    <cellStyle name="20% - Accent1 3 3 5 4 4" xfId="25387" xr:uid="{00000000-0005-0000-0000-000072620000}"/>
    <cellStyle name="20% - Accent1 3 3 5 5" xfId="25388" xr:uid="{00000000-0005-0000-0000-000073620000}"/>
    <cellStyle name="20% - Accent1 3 3 5 5 2" xfId="25389" xr:uid="{00000000-0005-0000-0000-000074620000}"/>
    <cellStyle name="20% - Accent1 3 3 5 5 2 2" xfId="25390" xr:uid="{00000000-0005-0000-0000-000075620000}"/>
    <cellStyle name="20% - Accent1 3 3 5 5 2 2 2" xfId="25391" xr:uid="{00000000-0005-0000-0000-000076620000}"/>
    <cellStyle name="20% - Accent1 3 3 5 5 2 3" xfId="25392" xr:uid="{00000000-0005-0000-0000-000077620000}"/>
    <cellStyle name="20% - Accent1 3 3 5 5 3" xfId="25393" xr:uid="{00000000-0005-0000-0000-000078620000}"/>
    <cellStyle name="20% - Accent1 3 3 5 5 3 2" xfId="25394" xr:uid="{00000000-0005-0000-0000-000079620000}"/>
    <cellStyle name="20% - Accent1 3 3 5 5 4" xfId="25395" xr:uid="{00000000-0005-0000-0000-00007A620000}"/>
    <cellStyle name="20% - Accent1 3 3 5 6" xfId="25396" xr:uid="{00000000-0005-0000-0000-00007B620000}"/>
    <cellStyle name="20% - Accent1 3 3 5 6 2" xfId="25397" xr:uid="{00000000-0005-0000-0000-00007C620000}"/>
    <cellStyle name="20% - Accent1 3 3 5 6 2 2" xfId="25398" xr:uid="{00000000-0005-0000-0000-00007D620000}"/>
    <cellStyle name="20% - Accent1 3 3 5 6 2 2 2" xfId="25399" xr:uid="{00000000-0005-0000-0000-00007E620000}"/>
    <cellStyle name="20% - Accent1 3 3 5 6 2 3" xfId="25400" xr:uid="{00000000-0005-0000-0000-00007F620000}"/>
    <cellStyle name="20% - Accent1 3 3 5 6 3" xfId="25401" xr:uid="{00000000-0005-0000-0000-000080620000}"/>
    <cellStyle name="20% - Accent1 3 3 5 6 3 2" xfId="25402" xr:uid="{00000000-0005-0000-0000-000081620000}"/>
    <cellStyle name="20% - Accent1 3 3 5 6 4" xfId="25403" xr:uid="{00000000-0005-0000-0000-000082620000}"/>
    <cellStyle name="20% - Accent1 3 3 5 7" xfId="25404" xr:uid="{00000000-0005-0000-0000-000083620000}"/>
    <cellStyle name="20% - Accent1 3 3 5 7 2" xfId="25405" xr:uid="{00000000-0005-0000-0000-000084620000}"/>
    <cellStyle name="20% - Accent1 3 3 5 7 2 2" xfId="25406" xr:uid="{00000000-0005-0000-0000-000085620000}"/>
    <cellStyle name="20% - Accent1 3 3 5 7 3" xfId="25407" xr:uid="{00000000-0005-0000-0000-000086620000}"/>
    <cellStyle name="20% - Accent1 3 3 5 8" xfId="25408" xr:uid="{00000000-0005-0000-0000-000087620000}"/>
    <cellStyle name="20% - Accent1 3 3 5 8 2" xfId="25409" xr:uid="{00000000-0005-0000-0000-000088620000}"/>
    <cellStyle name="20% - Accent1 3 3 5 8 2 2" xfId="25410" xr:uid="{00000000-0005-0000-0000-000089620000}"/>
    <cellStyle name="20% - Accent1 3 3 5 8 3" xfId="25411" xr:uid="{00000000-0005-0000-0000-00008A620000}"/>
    <cellStyle name="20% - Accent1 3 3 5 9" xfId="25412" xr:uid="{00000000-0005-0000-0000-00008B620000}"/>
    <cellStyle name="20% - Accent1 3 3 5 9 2" xfId="25413" xr:uid="{00000000-0005-0000-0000-00008C620000}"/>
    <cellStyle name="20% - Accent1 3 3 6" xfId="25414" xr:uid="{00000000-0005-0000-0000-00008D620000}"/>
    <cellStyle name="20% - Accent1 3 3 6 10" xfId="25415" xr:uid="{00000000-0005-0000-0000-00008E620000}"/>
    <cellStyle name="20% - Accent1 3 3 6 10 2" xfId="25416" xr:uid="{00000000-0005-0000-0000-00008F620000}"/>
    <cellStyle name="20% - Accent1 3 3 6 11" xfId="25417" xr:uid="{00000000-0005-0000-0000-000090620000}"/>
    <cellStyle name="20% - Accent1 3 3 6 2" xfId="25418" xr:uid="{00000000-0005-0000-0000-000091620000}"/>
    <cellStyle name="20% - Accent1 3 3 6 2 2" xfId="25419" xr:uid="{00000000-0005-0000-0000-000092620000}"/>
    <cellStyle name="20% - Accent1 3 3 6 2 2 2" xfId="25420" xr:uid="{00000000-0005-0000-0000-000093620000}"/>
    <cellStyle name="20% - Accent1 3 3 6 2 2 2 2" xfId="25421" xr:uid="{00000000-0005-0000-0000-000094620000}"/>
    <cellStyle name="20% - Accent1 3 3 6 2 2 2 2 2" xfId="25422" xr:uid="{00000000-0005-0000-0000-000095620000}"/>
    <cellStyle name="20% - Accent1 3 3 6 2 2 2 3" xfId="25423" xr:uid="{00000000-0005-0000-0000-000096620000}"/>
    <cellStyle name="20% - Accent1 3 3 6 2 2 3" xfId="25424" xr:uid="{00000000-0005-0000-0000-000097620000}"/>
    <cellStyle name="20% - Accent1 3 3 6 2 2 3 2" xfId="25425" xr:uid="{00000000-0005-0000-0000-000098620000}"/>
    <cellStyle name="20% - Accent1 3 3 6 2 2 4" xfId="25426" xr:uid="{00000000-0005-0000-0000-000099620000}"/>
    <cellStyle name="20% - Accent1 3 3 6 2 3" xfId="25427" xr:uid="{00000000-0005-0000-0000-00009A620000}"/>
    <cellStyle name="20% - Accent1 3 3 6 2 3 2" xfId="25428" xr:uid="{00000000-0005-0000-0000-00009B620000}"/>
    <cellStyle name="20% - Accent1 3 3 6 2 3 2 2" xfId="25429" xr:uid="{00000000-0005-0000-0000-00009C620000}"/>
    <cellStyle name="20% - Accent1 3 3 6 2 3 2 2 2" xfId="25430" xr:uid="{00000000-0005-0000-0000-00009D620000}"/>
    <cellStyle name="20% - Accent1 3 3 6 2 3 2 3" xfId="25431" xr:uid="{00000000-0005-0000-0000-00009E620000}"/>
    <cellStyle name="20% - Accent1 3 3 6 2 3 3" xfId="25432" xr:uid="{00000000-0005-0000-0000-00009F620000}"/>
    <cellStyle name="20% - Accent1 3 3 6 2 3 3 2" xfId="25433" xr:uid="{00000000-0005-0000-0000-0000A0620000}"/>
    <cellStyle name="20% - Accent1 3 3 6 2 3 4" xfId="25434" xr:uid="{00000000-0005-0000-0000-0000A1620000}"/>
    <cellStyle name="20% - Accent1 3 3 6 2 4" xfId="25435" xr:uid="{00000000-0005-0000-0000-0000A2620000}"/>
    <cellStyle name="20% - Accent1 3 3 6 2 4 2" xfId="25436" xr:uid="{00000000-0005-0000-0000-0000A3620000}"/>
    <cellStyle name="20% - Accent1 3 3 6 2 4 2 2" xfId="25437" xr:uid="{00000000-0005-0000-0000-0000A4620000}"/>
    <cellStyle name="20% - Accent1 3 3 6 2 4 2 2 2" xfId="25438" xr:uid="{00000000-0005-0000-0000-0000A5620000}"/>
    <cellStyle name="20% - Accent1 3 3 6 2 4 2 3" xfId="25439" xr:uid="{00000000-0005-0000-0000-0000A6620000}"/>
    <cellStyle name="20% - Accent1 3 3 6 2 4 3" xfId="25440" xr:uid="{00000000-0005-0000-0000-0000A7620000}"/>
    <cellStyle name="20% - Accent1 3 3 6 2 4 3 2" xfId="25441" xr:uid="{00000000-0005-0000-0000-0000A8620000}"/>
    <cellStyle name="20% - Accent1 3 3 6 2 4 4" xfId="25442" xr:uid="{00000000-0005-0000-0000-0000A9620000}"/>
    <cellStyle name="20% - Accent1 3 3 6 2 5" xfId="25443" xr:uid="{00000000-0005-0000-0000-0000AA620000}"/>
    <cellStyle name="20% - Accent1 3 3 6 2 5 2" xfId="25444" xr:uid="{00000000-0005-0000-0000-0000AB620000}"/>
    <cellStyle name="20% - Accent1 3 3 6 2 5 2 2" xfId="25445" xr:uid="{00000000-0005-0000-0000-0000AC620000}"/>
    <cellStyle name="20% - Accent1 3 3 6 2 5 3" xfId="25446" xr:uid="{00000000-0005-0000-0000-0000AD620000}"/>
    <cellStyle name="20% - Accent1 3 3 6 2 6" xfId="25447" xr:uid="{00000000-0005-0000-0000-0000AE620000}"/>
    <cellStyle name="20% - Accent1 3 3 6 2 6 2" xfId="25448" xr:uid="{00000000-0005-0000-0000-0000AF620000}"/>
    <cellStyle name="20% - Accent1 3 3 6 2 6 2 2" xfId="25449" xr:uid="{00000000-0005-0000-0000-0000B0620000}"/>
    <cellStyle name="20% - Accent1 3 3 6 2 6 3" xfId="25450" xr:uid="{00000000-0005-0000-0000-0000B1620000}"/>
    <cellStyle name="20% - Accent1 3 3 6 2 7" xfId="25451" xr:uid="{00000000-0005-0000-0000-0000B2620000}"/>
    <cellStyle name="20% - Accent1 3 3 6 2 7 2" xfId="25452" xr:uid="{00000000-0005-0000-0000-0000B3620000}"/>
    <cellStyle name="20% - Accent1 3 3 6 2 8" xfId="25453" xr:uid="{00000000-0005-0000-0000-0000B4620000}"/>
    <cellStyle name="20% - Accent1 3 3 6 2 8 2" xfId="25454" xr:uid="{00000000-0005-0000-0000-0000B5620000}"/>
    <cellStyle name="20% - Accent1 3 3 6 2 9" xfId="25455" xr:uid="{00000000-0005-0000-0000-0000B6620000}"/>
    <cellStyle name="20% - Accent1 3 3 6 3" xfId="25456" xr:uid="{00000000-0005-0000-0000-0000B7620000}"/>
    <cellStyle name="20% - Accent1 3 3 6 3 2" xfId="25457" xr:uid="{00000000-0005-0000-0000-0000B8620000}"/>
    <cellStyle name="20% - Accent1 3 3 6 3 2 2" xfId="25458" xr:uid="{00000000-0005-0000-0000-0000B9620000}"/>
    <cellStyle name="20% - Accent1 3 3 6 3 2 2 2" xfId="25459" xr:uid="{00000000-0005-0000-0000-0000BA620000}"/>
    <cellStyle name="20% - Accent1 3 3 6 3 2 2 2 2" xfId="25460" xr:uid="{00000000-0005-0000-0000-0000BB620000}"/>
    <cellStyle name="20% - Accent1 3 3 6 3 2 2 3" xfId="25461" xr:uid="{00000000-0005-0000-0000-0000BC620000}"/>
    <cellStyle name="20% - Accent1 3 3 6 3 2 3" xfId="25462" xr:uid="{00000000-0005-0000-0000-0000BD620000}"/>
    <cellStyle name="20% - Accent1 3 3 6 3 2 3 2" xfId="25463" xr:uid="{00000000-0005-0000-0000-0000BE620000}"/>
    <cellStyle name="20% - Accent1 3 3 6 3 2 4" xfId="25464" xr:uid="{00000000-0005-0000-0000-0000BF620000}"/>
    <cellStyle name="20% - Accent1 3 3 6 3 3" xfId="25465" xr:uid="{00000000-0005-0000-0000-0000C0620000}"/>
    <cellStyle name="20% - Accent1 3 3 6 3 3 2" xfId="25466" xr:uid="{00000000-0005-0000-0000-0000C1620000}"/>
    <cellStyle name="20% - Accent1 3 3 6 3 3 2 2" xfId="25467" xr:uid="{00000000-0005-0000-0000-0000C2620000}"/>
    <cellStyle name="20% - Accent1 3 3 6 3 3 2 2 2" xfId="25468" xr:uid="{00000000-0005-0000-0000-0000C3620000}"/>
    <cellStyle name="20% - Accent1 3 3 6 3 3 2 3" xfId="25469" xr:uid="{00000000-0005-0000-0000-0000C4620000}"/>
    <cellStyle name="20% - Accent1 3 3 6 3 3 3" xfId="25470" xr:uid="{00000000-0005-0000-0000-0000C5620000}"/>
    <cellStyle name="20% - Accent1 3 3 6 3 3 3 2" xfId="25471" xr:uid="{00000000-0005-0000-0000-0000C6620000}"/>
    <cellStyle name="20% - Accent1 3 3 6 3 3 4" xfId="25472" xr:uid="{00000000-0005-0000-0000-0000C7620000}"/>
    <cellStyle name="20% - Accent1 3 3 6 3 4" xfId="25473" xr:uid="{00000000-0005-0000-0000-0000C8620000}"/>
    <cellStyle name="20% - Accent1 3 3 6 3 4 2" xfId="25474" xr:uid="{00000000-0005-0000-0000-0000C9620000}"/>
    <cellStyle name="20% - Accent1 3 3 6 3 4 2 2" xfId="25475" xr:uid="{00000000-0005-0000-0000-0000CA620000}"/>
    <cellStyle name="20% - Accent1 3 3 6 3 4 2 2 2" xfId="25476" xr:uid="{00000000-0005-0000-0000-0000CB620000}"/>
    <cellStyle name="20% - Accent1 3 3 6 3 4 2 3" xfId="25477" xr:uid="{00000000-0005-0000-0000-0000CC620000}"/>
    <cellStyle name="20% - Accent1 3 3 6 3 4 3" xfId="25478" xr:uid="{00000000-0005-0000-0000-0000CD620000}"/>
    <cellStyle name="20% - Accent1 3 3 6 3 4 3 2" xfId="25479" xr:uid="{00000000-0005-0000-0000-0000CE620000}"/>
    <cellStyle name="20% - Accent1 3 3 6 3 4 4" xfId="25480" xr:uid="{00000000-0005-0000-0000-0000CF620000}"/>
    <cellStyle name="20% - Accent1 3 3 6 3 5" xfId="25481" xr:uid="{00000000-0005-0000-0000-0000D0620000}"/>
    <cellStyle name="20% - Accent1 3 3 6 3 5 2" xfId="25482" xr:uid="{00000000-0005-0000-0000-0000D1620000}"/>
    <cellStyle name="20% - Accent1 3 3 6 3 5 2 2" xfId="25483" xr:uid="{00000000-0005-0000-0000-0000D2620000}"/>
    <cellStyle name="20% - Accent1 3 3 6 3 5 3" xfId="25484" xr:uid="{00000000-0005-0000-0000-0000D3620000}"/>
    <cellStyle name="20% - Accent1 3 3 6 3 6" xfId="25485" xr:uid="{00000000-0005-0000-0000-0000D4620000}"/>
    <cellStyle name="20% - Accent1 3 3 6 3 6 2" xfId="25486" xr:uid="{00000000-0005-0000-0000-0000D5620000}"/>
    <cellStyle name="20% - Accent1 3 3 6 3 6 2 2" xfId="25487" xr:uid="{00000000-0005-0000-0000-0000D6620000}"/>
    <cellStyle name="20% - Accent1 3 3 6 3 6 3" xfId="25488" xr:uid="{00000000-0005-0000-0000-0000D7620000}"/>
    <cellStyle name="20% - Accent1 3 3 6 3 7" xfId="25489" xr:uid="{00000000-0005-0000-0000-0000D8620000}"/>
    <cellStyle name="20% - Accent1 3 3 6 3 7 2" xfId="25490" xr:uid="{00000000-0005-0000-0000-0000D9620000}"/>
    <cellStyle name="20% - Accent1 3 3 6 3 8" xfId="25491" xr:uid="{00000000-0005-0000-0000-0000DA620000}"/>
    <cellStyle name="20% - Accent1 3 3 6 3 8 2" xfId="25492" xr:uid="{00000000-0005-0000-0000-0000DB620000}"/>
    <cellStyle name="20% - Accent1 3 3 6 3 9" xfId="25493" xr:uid="{00000000-0005-0000-0000-0000DC620000}"/>
    <cellStyle name="20% - Accent1 3 3 6 4" xfId="25494" xr:uid="{00000000-0005-0000-0000-0000DD620000}"/>
    <cellStyle name="20% - Accent1 3 3 6 4 2" xfId="25495" xr:uid="{00000000-0005-0000-0000-0000DE620000}"/>
    <cellStyle name="20% - Accent1 3 3 6 4 2 2" xfId="25496" xr:uid="{00000000-0005-0000-0000-0000DF620000}"/>
    <cellStyle name="20% - Accent1 3 3 6 4 2 2 2" xfId="25497" xr:uid="{00000000-0005-0000-0000-0000E0620000}"/>
    <cellStyle name="20% - Accent1 3 3 6 4 2 3" xfId="25498" xr:uid="{00000000-0005-0000-0000-0000E1620000}"/>
    <cellStyle name="20% - Accent1 3 3 6 4 3" xfId="25499" xr:uid="{00000000-0005-0000-0000-0000E2620000}"/>
    <cellStyle name="20% - Accent1 3 3 6 4 3 2" xfId="25500" xr:uid="{00000000-0005-0000-0000-0000E3620000}"/>
    <cellStyle name="20% - Accent1 3 3 6 4 4" xfId="25501" xr:uid="{00000000-0005-0000-0000-0000E4620000}"/>
    <cellStyle name="20% - Accent1 3 3 6 5" xfId="25502" xr:uid="{00000000-0005-0000-0000-0000E5620000}"/>
    <cellStyle name="20% - Accent1 3 3 6 5 2" xfId="25503" xr:uid="{00000000-0005-0000-0000-0000E6620000}"/>
    <cellStyle name="20% - Accent1 3 3 6 5 2 2" xfId="25504" xr:uid="{00000000-0005-0000-0000-0000E7620000}"/>
    <cellStyle name="20% - Accent1 3 3 6 5 2 2 2" xfId="25505" xr:uid="{00000000-0005-0000-0000-0000E8620000}"/>
    <cellStyle name="20% - Accent1 3 3 6 5 2 3" xfId="25506" xr:uid="{00000000-0005-0000-0000-0000E9620000}"/>
    <cellStyle name="20% - Accent1 3 3 6 5 3" xfId="25507" xr:uid="{00000000-0005-0000-0000-0000EA620000}"/>
    <cellStyle name="20% - Accent1 3 3 6 5 3 2" xfId="25508" xr:uid="{00000000-0005-0000-0000-0000EB620000}"/>
    <cellStyle name="20% - Accent1 3 3 6 5 4" xfId="25509" xr:uid="{00000000-0005-0000-0000-0000EC620000}"/>
    <cellStyle name="20% - Accent1 3 3 6 6" xfId="25510" xr:uid="{00000000-0005-0000-0000-0000ED620000}"/>
    <cellStyle name="20% - Accent1 3 3 6 6 2" xfId="25511" xr:uid="{00000000-0005-0000-0000-0000EE620000}"/>
    <cellStyle name="20% - Accent1 3 3 6 6 2 2" xfId="25512" xr:uid="{00000000-0005-0000-0000-0000EF620000}"/>
    <cellStyle name="20% - Accent1 3 3 6 6 2 2 2" xfId="25513" xr:uid="{00000000-0005-0000-0000-0000F0620000}"/>
    <cellStyle name="20% - Accent1 3 3 6 6 2 3" xfId="25514" xr:uid="{00000000-0005-0000-0000-0000F1620000}"/>
    <cellStyle name="20% - Accent1 3 3 6 6 3" xfId="25515" xr:uid="{00000000-0005-0000-0000-0000F2620000}"/>
    <cellStyle name="20% - Accent1 3 3 6 6 3 2" xfId="25516" xr:uid="{00000000-0005-0000-0000-0000F3620000}"/>
    <cellStyle name="20% - Accent1 3 3 6 6 4" xfId="25517" xr:uid="{00000000-0005-0000-0000-0000F4620000}"/>
    <cellStyle name="20% - Accent1 3 3 6 7" xfId="25518" xr:uid="{00000000-0005-0000-0000-0000F5620000}"/>
    <cellStyle name="20% - Accent1 3 3 6 7 2" xfId="25519" xr:uid="{00000000-0005-0000-0000-0000F6620000}"/>
    <cellStyle name="20% - Accent1 3 3 6 7 2 2" xfId="25520" xr:uid="{00000000-0005-0000-0000-0000F7620000}"/>
    <cellStyle name="20% - Accent1 3 3 6 7 3" xfId="25521" xr:uid="{00000000-0005-0000-0000-0000F8620000}"/>
    <cellStyle name="20% - Accent1 3 3 6 8" xfId="25522" xr:uid="{00000000-0005-0000-0000-0000F9620000}"/>
    <cellStyle name="20% - Accent1 3 3 6 8 2" xfId="25523" xr:uid="{00000000-0005-0000-0000-0000FA620000}"/>
    <cellStyle name="20% - Accent1 3 3 6 8 2 2" xfId="25524" xr:uid="{00000000-0005-0000-0000-0000FB620000}"/>
    <cellStyle name="20% - Accent1 3 3 6 8 3" xfId="25525" xr:uid="{00000000-0005-0000-0000-0000FC620000}"/>
    <cellStyle name="20% - Accent1 3 3 6 9" xfId="25526" xr:uid="{00000000-0005-0000-0000-0000FD620000}"/>
    <cellStyle name="20% - Accent1 3 3 6 9 2" xfId="25527" xr:uid="{00000000-0005-0000-0000-0000FE620000}"/>
    <cellStyle name="20% - Accent1 3 3 7" xfId="25528" xr:uid="{00000000-0005-0000-0000-0000FF620000}"/>
    <cellStyle name="20% - Accent1 3 3 7 2" xfId="25529" xr:uid="{00000000-0005-0000-0000-000000630000}"/>
    <cellStyle name="20% - Accent1 3 3 7 2 2" xfId="25530" xr:uid="{00000000-0005-0000-0000-000001630000}"/>
    <cellStyle name="20% - Accent1 3 3 7 2 2 2" xfId="25531" xr:uid="{00000000-0005-0000-0000-000002630000}"/>
    <cellStyle name="20% - Accent1 3 3 7 2 2 2 2" xfId="25532" xr:uid="{00000000-0005-0000-0000-000003630000}"/>
    <cellStyle name="20% - Accent1 3 3 7 2 2 3" xfId="25533" xr:uid="{00000000-0005-0000-0000-000004630000}"/>
    <cellStyle name="20% - Accent1 3 3 7 2 3" xfId="25534" xr:uid="{00000000-0005-0000-0000-000005630000}"/>
    <cellStyle name="20% - Accent1 3 3 7 2 3 2" xfId="25535" xr:uid="{00000000-0005-0000-0000-000006630000}"/>
    <cellStyle name="20% - Accent1 3 3 7 2 4" xfId="25536" xr:uid="{00000000-0005-0000-0000-000007630000}"/>
    <cellStyle name="20% - Accent1 3 3 7 3" xfId="25537" xr:uid="{00000000-0005-0000-0000-000008630000}"/>
    <cellStyle name="20% - Accent1 3 3 7 3 2" xfId="25538" xr:uid="{00000000-0005-0000-0000-000009630000}"/>
    <cellStyle name="20% - Accent1 3 3 7 3 2 2" xfId="25539" xr:uid="{00000000-0005-0000-0000-00000A630000}"/>
    <cellStyle name="20% - Accent1 3 3 7 3 2 2 2" xfId="25540" xr:uid="{00000000-0005-0000-0000-00000B630000}"/>
    <cellStyle name="20% - Accent1 3 3 7 3 2 3" xfId="25541" xr:uid="{00000000-0005-0000-0000-00000C630000}"/>
    <cellStyle name="20% - Accent1 3 3 7 3 3" xfId="25542" xr:uid="{00000000-0005-0000-0000-00000D630000}"/>
    <cellStyle name="20% - Accent1 3 3 7 3 3 2" xfId="25543" xr:uid="{00000000-0005-0000-0000-00000E630000}"/>
    <cellStyle name="20% - Accent1 3 3 7 3 4" xfId="25544" xr:uid="{00000000-0005-0000-0000-00000F630000}"/>
    <cellStyle name="20% - Accent1 3 3 7 4" xfId="25545" xr:uid="{00000000-0005-0000-0000-000010630000}"/>
    <cellStyle name="20% - Accent1 3 3 7 4 2" xfId="25546" xr:uid="{00000000-0005-0000-0000-000011630000}"/>
    <cellStyle name="20% - Accent1 3 3 7 4 2 2" xfId="25547" xr:uid="{00000000-0005-0000-0000-000012630000}"/>
    <cellStyle name="20% - Accent1 3 3 7 4 2 2 2" xfId="25548" xr:uid="{00000000-0005-0000-0000-000013630000}"/>
    <cellStyle name="20% - Accent1 3 3 7 4 2 3" xfId="25549" xr:uid="{00000000-0005-0000-0000-000014630000}"/>
    <cellStyle name="20% - Accent1 3 3 7 4 3" xfId="25550" xr:uid="{00000000-0005-0000-0000-000015630000}"/>
    <cellStyle name="20% - Accent1 3 3 7 4 3 2" xfId="25551" xr:uid="{00000000-0005-0000-0000-000016630000}"/>
    <cellStyle name="20% - Accent1 3 3 7 4 4" xfId="25552" xr:uid="{00000000-0005-0000-0000-000017630000}"/>
    <cellStyle name="20% - Accent1 3 3 7 5" xfId="25553" xr:uid="{00000000-0005-0000-0000-000018630000}"/>
    <cellStyle name="20% - Accent1 3 3 7 5 2" xfId="25554" xr:uid="{00000000-0005-0000-0000-000019630000}"/>
    <cellStyle name="20% - Accent1 3 3 7 5 2 2" xfId="25555" xr:uid="{00000000-0005-0000-0000-00001A630000}"/>
    <cellStyle name="20% - Accent1 3 3 7 5 3" xfId="25556" xr:uid="{00000000-0005-0000-0000-00001B630000}"/>
    <cellStyle name="20% - Accent1 3 3 7 6" xfId="25557" xr:uid="{00000000-0005-0000-0000-00001C630000}"/>
    <cellStyle name="20% - Accent1 3 3 7 6 2" xfId="25558" xr:uid="{00000000-0005-0000-0000-00001D630000}"/>
    <cellStyle name="20% - Accent1 3 3 7 6 2 2" xfId="25559" xr:uid="{00000000-0005-0000-0000-00001E630000}"/>
    <cellStyle name="20% - Accent1 3 3 7 6 3" xfId="25560" xr:uid="{00000000-0005-0000-0000-00001F630000}"/>
    <cellStyle name="20% - Accent1 3 3 7 7" xfId="25561" xr:uid="{00000000-0005-0000-0000-000020630000}"/>
    <cellStyle name="20% - Accent1 3 3 7 7 2" xfId="25562" xr:uid="{00000000-0005-0000-0000-000021630000}"/>
    <cellStyle name="20% - Accent1 3 3 7 8" xfId="25563" xr:uid="{00000000-0005-0000-0000-000022630000}"/>
    <cellStyle name="20% - Accent1 3 3 7 8 2" xfId="25564" xr:uid="{00000000-0005-0000-0000-000023630000}"/>
    <cellStyle name="20% - Accent1 3 3 7 9" xfId="25565" xr:uid="{00000000-0005-0000-0000-000024630000}"/>
    <cellStyle name="20% - Accent1 3 3 8" xfId="25566" xr:uid="{00000000-0005-0000-0000-000025630000}"/>
    <cellStyle name="20% - Accent1 3 3 8 2" xfId="25567" xr:uid="{00000000-0005-0000-0000-000026630000}"/>
    <cellStyle name="20% - Accent1 3 3 8 2 2" xfId="25568" xr:uid="{00000000-0005-0000-0000-000027630000}"/>
    <cellStyle name="20% - Accent1 3 3 8 2 2 2" xfId="25569" xr:uid="{00000000-0005-0000-0000-000028630000}"/>
    <cellStyle name="20% - Accent1 3 3 8 2 2 2 2" xfId="25570" xr:uid="{00000000-0005-0000-0000-000029630000}"/>
    <cellStyle name="20% - Accent1 3 3 8 2 2 3" xfId="25571" xr:uid="{00000000-0005-0000-0000-00002A630000}"/>
    <cellStyle name="20% - Accent1 3 3 8 2 3" xfId="25572" xr:uid="{00000000-0005-0000-0000-00002B630000}"/>
    <cellStyle name="20% - Accent1 3 3 8 2 3 2" xfId="25573" xr:uid="{00000000-0005-0000-0000-00002C630000}"/>
    <cellStyle name="20% - Accent1 3 3 8 2 4" xfId="25574" xr:uid="{00000000-0005-0000-0000-00002D630000}"/>
    <cellStyle name="20% - Accent1 3 3 8 3" xfId="25575" xr:uid="{00000000-0005-0000-0000-00002E630000}"/>
    <cellStyle name="20% - Accent1 3 3 8 3 2" xfId="25576" xr:uid="{00000000-0005-0000-0000-00002F630000}"/>
    <cellStyle name="20% - Accent1 3 3 8 3 2 2" xfId="25577" xr:uid="{00000000-0005-0000-0000-000030630000}"/>
    <cellStyle name="20% - Accent1 3 3 8 3 2 2 2" xfId="25578" xr:uid="{00000000-0005-0000-0000-000031630000}"/>
    <cellStyle name="20% - Accent1 3 3 8 3 2 3" xfId="25579" xr:uid="{00000000-0005-0000-0000-000032630000}"/>
    <cellStyle name="20% - Accent1 3 3 8 3 3" xfId="25580" xr:uid="{00000000-0005-0000-0000-000033630000}"/>
    <cellStyle name="20% - Accent1 3 3 8 3 3 2" xfId="25581" xr:uid="{00000000-0005-0000-0000-000034630000}"/>
    <cellStyle name="20% - Accent1 3 3 8 3 4" xfId="25582" xr:uid="{00000000-0005-0000-0000-000035630000}"/>
    <cellStyle name="20% - Accent1 3 3 8 4" xfId="25583" xr:uid="{00000000-0005-0000-0000-000036630000}"/>
    <cellStyle name="20% - Accent1 3 3 8 4 2" xfId="25584" xr:uid="{00000000-0005-0000-0000-000037630000}"/>
    <cellStyle name="20% - Accent1 3 3 8 4 2 2" xfId="25585" xr:uid="{00000000-0005-0000-0000-000038630000}"/>
    <cellStyle name="20% - Accent1 3 3 8 4 2 2 2" xfId="25586" xr:uid="{00000000-0005-0000-0000-000039630000}"/>
    <cellStyle name="20% - Accent1 3 3 8 4 2 3" xfId="25587" xr:uid="{00000000-0005-0000-0000-00003A630000}"/>
    <cellStyle name="20% - Accent1 3 3 8 4 3" xfId="25588" xr:uid="{00000000-0005-0000-0000-00003B630000}"/>
    <cellStyle name="20% - Accent1 3 3 8 4 3 2" xfId="25589" xr:uid="{00000000-0005-0000-0000-00003C630000}"/>
    <cellStyle name="20% - Accent1 3 3 8 4 4" xfId="25590" xr:uid="{00000000-0005-0000-0000-00003D630000}"/>
    <cellStyle name="20% - Accent1 3 3 8 5" xfId="25591" xr:uid="{00000000-0005-0000-0000-00003E630000}"/>
    <cellStyle name="20% - Accent1 3 3 8 5 2" xfId="25592" xr:uid="{00000000-0005-0000-0000-00003F630000}"/>
    <cellStyle name="20% - Accent1 3 3 8 5 2 2" xfId="25593" xr:uid="{00000000-0005-0000-0000-000040630000}"/>
    <cellStyle name="20% - Accent1 3 3 8 5 3" xfId="25594" xr:uid="{00000000-0005-0000-0000-000041630000}"/>
    <cellStyle name="20% - Accent1 3 3 8 6" xfId="25595" xr:uid="{00000000-0005-0000-0000-000042630000}"/>
    <cellStyle name="20% - Accent1 3 3 8 6 2" xfId="25596" xr:uid="{00000000-0005-0000-0000-000043630000}"/>
    <cellStyle name="20% - Accent1 3 3 8 6 2 2" xfId="25597" xr:uid="{00000000-0005-0000-0000-000044630000}"/>
    <cellStyle name="20% - Accent1 3 3 8 6 3" xfId="25598" xr:uid="{00000000-0005-0000-0000-000045630000}"/>
    <cellStyle name="20% - Accent1 3 3 8 7" xfId="25599" xr:uid="{00000000-0005-0000-0000-000046630000}"/>
    <cellStyle name="20% - Accent1 3 3 8 7 2" xfId="25600" xr:uid="{00000000-0005-0000-0000-000047630000}"/>
    <cellStyle name="20% - Accent1 3 3 8 8" xfId="25601" xr:uid="{00000000-0005-0000-0000-000048630000}"/>
    <cellStyle name="20% - Accent1 3 3 8 8 2" xfId="25602" xr:uid="{00000000-0005-0000-0000-000049630000}"/>
    <cellStyle name="20% - Accent1 3 3 8 9" xfId="25603" xr:uid="{00000000-0005-0000-0000-00004A630000}"/>
    <cellStyle name="20% - Accent1 3 3 9" xfId="25604" xr:uid="{00000000-0005-0000-0000-00004B630000}"/>
    <cellStyle name="20% - Accent1 3 3 9 2" xfId="25605" xr:uid="{00000000-0005-0000-0000-00004C630000}"/>
    <cellStyle name="20% - Accent1 3 3 9 2 2" xfId="25606" xr:uid="{00000000-0005-0000-0000-00004D630000}"/>
    <cellStyle name="20% - Accent1 3 3 9 2 2 2" xfId="25607" xr:uid="{00000000-0005-0000-0000-00004E630000}"/>
    <cellStyle name="20% - Accent1 3 3 9 2 3" xfId="25608" xr:uid="{00000000-0005-0000-0000-00004F630000}"/>
    <cellStyle name="20% - Accent1 3 3 9 3" xfId="25609" xr:uid="{00000000-0005-0000-0000-000050630000}"/>
    <cellStyle name="20% - Accent1 3 3 9 3 2" xfId="25610" xr:uid="{00000000-0005-0000-0000-000051630000}"/>
    <cellStyle name="20% - Accent1 3 3 9 4" xfId="25611" xr:uid="{00000000-0005-0000-0000-000052630000}"/>
    <cellStyle name="20% - Accent1 3 4" xfId="25612" xr:uid="{00000000-0005-0000-0000-000053630000}"/>
    <cellStyle name="20% - Accent1 3 4 10" xfId="25613" xr:uid="{00000000-0005-0000-0000-000054630000}"/>
    <cellStyle name="20% - Accent1 3 4 10 2" xfId="25614" xr:uid="{00000000-0005-0000-0000-000055630000}"/>
    <cellStyle name="20% - Accent1 3 4 10 2 2" xfId="25615" xr:uid="{00000000-0005-0000-0000-000056630000}"/>
    <cellStyle name="20% - Accent1 3 4 10 2 2 2" xfId="25616" xr:uid="{00000000-0005-0000-0000-000057630000}"/>
    <cellStyle name="20% - Accent1 3 4 10 2 3" xfId="25617" xr:uid="{00000000-0005-0000-0000-000058630000}"/>
    <cellStyle name="20% - Accent1 3 4 10 3" xfId="25618" xr:uid="{00000000-0005-0000-0000-000059630000}"/>
    <cellStyle name="20% - Accent1 3 4 10 3 2" xfId="25619" xr:uid="{00000000-0005-0000-0000-00005A630000}"/>
    <cellStyle name="20% - Accent1 3 4 10 4" xfId="25620" xr:uid="{00000000-0005-0000-0000-00005B630000}"/>
    <cellStyle name="20% - Accent1 3 4 11" xfId="25621" xr:uid="{00000000-0005-0000-0000-00005C630000}"/>
    <cellStyle name="20% - Accent1 3 4 11 2" xfId="25622" xr:uid="{00000000-0005-0000-0000-00005D630000}"/>
    <cellStyle name="20% - Accent1 3 4 11 2 2" xfId="25623" xr:uid="{00000000-0005-0000-0000-00005E630000}"/>
    <cellStyle name="20% - Accent1 3 4 11 2 2 2" xfId="25624" xr:uid="{00000000-0005-0000-0000-00005F630000}"/>
    <cellStyle name="20% - Accent1 3 4 11 2 3" xfId="25625" xr:uid="{00000000-0005-0000-0000-000060630000}"/>
    <cellStyle name="20% - Accent1 3 4 11 3" xfId="25626" xr:uid="{00000000-0005-0000-0000-000061630000}"/>
    <cellStyle name="20% - Accent1 3 4 11 3 2" xfId="25627" xr:uid="{00000000-0005-0000-0000-000062630000}"/>
    <cellStyle name="20% - Accent1 3 4 11 4" xfId="25628" xr:uid="{00000000-0005-0000-0000-000063630000}"/>
    <cellStyle name="20% - Accent1 3 4 12" xfId="25629" xr:uid="{00000000-0005-0000-0000-000064630000}"/>
    <cellStyle name="20% - Accent1 3 4 12 2" xfId="25630" xr:uid="{00000000-0005-0000-0000-000065630000}"/>
    <cellStyle name="20% - Accent1 3 4 12 2 2" xfId="25631" xr:uid="{00000000-0005-0000-0000-000066630000}"/>
    <cellStyle name="20% - Accent1 3 4 12 3" xfId="25632" xr:uid="{00000000-0005-0000-0000-000067630000}"/>
    <cellStyle name="20% - Accent1 3 4 13" xfId="25633" xr:uid="{00000000-0005-0000-0000-000068630000}"/>
    <cellStyle name="20% - Accent1 3 4 13 2" xfId="25634" xr:uid="{00000000-0005-0000-0000-000069630000}"/>
    <cellStyle name="20% - Accent1 3 4 13 2 2" xfId="25635" xr:uid="{00000000-0005-0000-0000-00006A630000}"/>
    <cellStyle name="20% - Accent1 3 4 13 3" xfId="25636" xr:uid="{00000000-0005-0000-0000-00006B630000}"/>
    <cellStyle name="20% - Accent1 3 4 14" xfId="25637" xr:uid="{00000000-0005-0000-0000-00006C630000}"/>
    <cellStyle name="20% - Accent1 3 4 14 2" xfId="25638" xr:uid="{00000000-0005-0000-0000-00006D630000}"/>
    <cellStyle name="20% - Accent1 3 4 15" xfId="25639" xr:uid="{00000000-0005-0000-0000-00006E630000}"/>
    <cellStyle name="20% - Accent1 3 4 15 2" xfId="25640" xr:uid="{00000000-0005-0000-0000-00006F630000}"/>
    <cellStyle name="20% - Accent1 3 4 16" xfId="25641" xr:uid="{00000000-0005-0000-0000-000070630000}"/>
    <cellStyle name="20% - Accent1 3 4 2" xfId="25642" xr:uid="{00000000-0005-0000-0000-000071630000}"/>
    <cellStyle name="20% - Accent1 3 4 2 10" xfId="25643" xr:uid="{00000000-0005-0000-0000-000072630000}"/>
    <cellStyle name="20% - Accent1 3 4 2 10 2" xfId="25644" xr:uid="{00000000-0005-0000-0000-000073630000}"/>
    <cellStyle name="20% - Accent1 3 4 2 10 2 2" xfId="25645" xr:uid="{00000000-0005-0000-0000-000074630000}"/>
    <cellStyle name="20% - Accent1 3 4 2 10 2 2 2" xfId="25646" xr:uid="{00000000-0005-0000-0000-000075630000}"/>
    <cellStyle name="20% - Accent1 3 4 2 10 2 3" xfId="25647" xr:uid="{00000000-0005-0000-0000-000076630000}"/>
    <cellStyle name="20% - Accent1 3 4 2 10 3" xfId="25648" xr:uid="{00000000-0005-0000-0000-000077630000}"/>
    <cellStyle name="20% - Accent1 3 4 2 10 3 2" xfId="25649" xr:uid="{00000000-0005-0000-0000-000078630000}"/>
    <cellStyle name="20% - Accent1 3 4 2 10 4" xfId="25650" xr:uid="{00000000-0005-0000-0000-000079630000}"/>
    <cellStyle name="20% - Accent1 3 4 2 11" xfId="25651" xr:uid="{00000000-0005-0000-0000-00007A630000}"/>
    <cellStyle name="20% - Accent1 3 4 2 11 2" xfId="25652" xr:uid="{00000000-0005-0000-0000-00007B630000}"/>
    <cellStyle name="20% - Accent1 3 4 2 11 2 2" xfId="25653" xr:uid="{00000000-0005-0000-0000-00007C630000}"/>
    <cellStyle name="20% - Accent1 3 4 2 11 3" xfId="25654" xr:uid="{00000000-0005-0000-0000-00007D630000}"/>
    <cellStyle name="20% - Accent1 3 4 2 12" xfId="25655" xr:uid="{00000000-0005-0000-0000-00007E630000}"/>
    <cellStyle name="20% - Accent1 3 4 2 12 2" xfId="25656" xr:uid="{00000000-0005-0000-0000-00007F630000}"/>
    <cellStyle name="20% - Accent1 3 4 2 12 2 2" xfId="25657" xr:uid="{00000000-0005-0000-0000-000080630000}"/>
    <cellStyle name="20% - Accent1 3 4 2 12 3" xfId="25658" xr:uid="{00000000-0005-0000-0000-000081630000}"/>
    <cellStyle name="20% - Accent1 3 4 2 13" xfId="25659" xr:uid="{00000000-0005-0000-0000-000082630000}"/>
    <cellStyle name="20% - Accent1 3 4 2 13 2" xfId="25660" xr:uid="{00000000-0005-0000-0000-000083630000}"/>
    <cellStyle name="20% - Accent1 3 4 2 14" xfId="25661" xr:uid="{00000000-0005-0000-0000-000084630000}"/>
    <cellStyle name="20% - Accent1 3 4 2 14 2" xfId="25662" xr:uid="{00000000-0005-0000-0000-000085630000}"/>
    <cellStyle name="20% - Accent1 3 4 2 15" xfId="25663" xr:uid="{00000000-0005-0000-0000-000086630000}"/>
    <cellStyle name="20% - Accent1 3 4 2 2" xfId="25664" xr:uid="{00000000-0005-0000-0000-000087630000}"/>
    <cellStyle name="20% - Accent1 3 4 2 2 10" xfId="25665" xr:uid="{00000000-0005-0000-0000-000088630000}"/>
    <cellStyle name="20% - Accent1 3 4 2 2 10 2" xfId="25666" xr:uid="{00000000-0005-0000-0000-000089630000}"/>
    <cellStyle name="20% - Accent1 3 4 2 2 10 2 2" xfId="25667" xr:uid="{00000000-0005-0000-0000-00008A630000}"/>
    <cellStyle name="20% - Accent1 3 4 2 2 10 3" xfId="25668" xr:uid="{00000000-0005-0000-0000-00008B630000}"/>
    <cellStyle name="20% - Accent1 3 4 2 2 11" xfId="25669" xr:uid="{00000000-0005-0000-0000-00008C630000}"/>
    <cellStyle name="20% - Accent1 3 4 2 2 11 2" xfId="25670" xr:uid="{00000000-0005-0000-0000-00008D630000}"/>
    <cellStyle name="20% - Accent1 3 4 2 2 11 2 2" xfId="25671" xr:uid="{00000000-0005-0000-0000-00008E630000}"/>
    <cellStyle name="20% - Accent1 3 4 2 2 11 3" xfId="25672" xr:uid="{00000000-0005-0000-0000-00008F630000}"/>
    <cellStyle name="20% - Accent1 3 4 2 2 12" xfId="25673" xr:uid="{00000000-0005-0000-0000-000090630000}"/>
    <cellStyle name="20% - Accent1 3 4 2 2 12 2" xfId="25674" xr:uid="{00000000-0005-0000-0000-000091630000}"/>
    <cellStyle name="20% - Accent1 3 4 2 2 13" xfId="25675" xr:uid="{00000000-0005-0000-0000-000092630000}"/>
    <cellStyle name="20% - Accent1 3 4 2 2 13 2" xfId="25676" xr:uid="{00000000-0005-0000-0000-000093630000}"/>
    <cellStyle name="20% - Accent1 3 4 2 2 14" xfId="25677" xr:uid="{00000000-0005-0000-0000-000094630000}"/>
    <cellStyle name="20% - Accent1 3 4 2 2 2" xfId="25678" xr:uid="{00000000-0005-0000-0000-000095630000}"/>
    <cellStyle name="20% - Accent1 3 4 2 2 2 10" xfId="25679" xr:uid="{00000000-0005-0000-0000-000096630000}"/>
    <cellStyle name="20% - Accent1 3 4 2 2 2 10 2" xfId="25680" xr:uid="{00000000-0005-0000-0000-000097630000}"/>
    <cellStyle name="20% - Accent1 3 4 2 2 2 11" xfId="25681" xr:uid="{00000000-0005-0000-0000-000098630000}"/>
    <cellStyle name="20% - Accent1 3 4 2 2 2 2" xfId="25682" xr:uid="{00000000-0005-0000-0000-000099630000}"/>
    <cellStyle name="20% - Accent1 3 4 2 2 2 2 2" xfId="25683" xr:uid="{00000000-0005-0000-0000-00009A630000}"/>
    <cellStyle name="20% - Accent1 3 4 2 2 2 2 2 2" xfId="25684" xr:uid="{00000000-0005-0000-0000-00009B630000}"/>
    <cellStyle name="20% - Accent1 3 4 2 2 2 2 2 2 2" xfId="25685" xr:uid="{00000000-0005-0000-0000-00009C630000}"/>
    <cellStyle name="20% - Accent1 3 4 2 2 2 2 2 2 2 2" xfId="25686" xr:uid="{00000000-0005-0000-0000-00009D630000}"/>
    <cellStyle name="20% - Accent1 3 4 2 2 2 2 2 2 3" xfId="25687" xr:uid="{00000000-0005-0000-0000-00009E630000}"/>
    <cellStyle name="20% - Accent1 3 4 2 2 2 2 2 3" xfId="25688" xr:uid="{00000000-0005-0000-0000-00009F630000}"/>
    <cellStyle name="20% - Accent1 3 4 2 2 2 2 2 3 2" xfId="25689" xr:uid="{00000000-0005-0000-0000-0000A0630000}"/>
    <cellStyle name="20% - Accent1 3 4 2 2 2 2 2 4" xfId="25690" xr:uid="{00000000-0005-0000-0000-0000A1630000}"/>
    <cellStyle name="20% - Accent1 3 4 2 2 2 2 3" xfId="25691" xr:uid="{00000000-0005-0000-0000-0000A2630000}"/>
    <cellStyle name="20% - Accent1 3 4 2 2 2 2 3 2" xfId="25692" xr:uid="{00000000-0005-0000-0000-0000A3630000}"/>
    <cellStyle name="20% - Accent1 3 4 2 2 2 2 3 2 2" xfId="25693" xr:uid="{00000000-0005-0000-0000-0000A4630000}"/>
    <cellStyle name="20% - Accent1 3 4 2 2 2 2 3 2 2 2" xfId="25694" xr:uid="{00000000-0005-0000-0000-0000A5630000}"/>
    <cellStyle name="20% - Accent1 3 4 2 2 2 2 3 2 3" xfId="25695" xr:uid="{00000000-0005-0000-0000-0000A6630000}"/>
    <cellStyle name="20% - Accent1 3 4 2 2 2 2 3 3" xfId="25696" xr:uid="{00000000-0005-0000-0000-0000A7630000}"/>
    <cellStyle name="20% - Accent1 3 4 2 2 2 2 3 3 2" xfId="25697" xr:uid="{00000000-0005-0000-0000-0000A8630000}"/>
    <cellStyle name="20% - Accent1 3 4 2 2 2 2 3 4" xfId="25698" xr:uid="{00000000-0005-0000-0000-0000A9630000}"/>
    <cellStyle name="20% - Accent1 3 4 2 2 2 2 4" xfId="25699" xr:uid="{00000000-0005-0000-0000-0000AA630000}"/>
    <cellStyle name="20% - Accent1 3 4 2 2 2 2 4 2" xfId="25700" xr:uid="{00000000-0005-0000-0000-0000AB630000}"/>
    <cellStyle name="20% - Accent1 3 4 2 2 2 2 4 2 2" xfId="25701" xr:uid="{00000000-0005-0000-0000-0000AC630000}"/>
    <cellStyle name="20% - Accent1 3 4 2 2 2 2 4 2 2 2" xfId="25702" xr:uid="{00000000-0005-0000-0000-0000AD630000}"/>
    <cellStyle name="20% - Accent1 3 4 2 2 2 2 4 2 3" xfId="25703" xr:uid="{00000000-0005-0000-0000-0000AE630000}"/>
    <cellStyle name="20% - Accent1 3 4 2 2 2 2 4 3" xfId="25704" xr:uid="{00000000-0005-0000-0000-0000AF630000}"/>
    <cellStyle name="20% - Accent1 3 4 2 2 2 2 4 3 2" xfId="25705" xr:uid="{00000000-0005-0000-0000-0000B0630000}"/>
    <cellStyle name="20% - Accent1 3 4 2 2 2 2 4 4" xfId="25706" xr:uid="{00000000-0005-0000-0000-0000B1630000}"/>
    <cellStyle name="20% - Accent1 3 4 2 2 2 2 5" xfId="25707" xr:uid="{00000000-0005-0000-0000-0000B2630000}"/>
    <cellStyle name="20% - Accent1 3 4 2 2 2 2 5 2" xfId="25708" xr:uid="{00000000-0005-0000-0000-0000B3630000}"/>
    <cellStyle name="20% - Accent1 3 4 2 2 2 2 5 2 2" xfId="25709" xr:uid="{00000000-0005-0000-0000-0000B4630000}"/>
    <cellStyle name="20% - Accent1 3 4 2 2 2 2 5 3" xfId="25710" xr:uid="{00000000-0005-0000-0000-0000B5630000}"/>
    <cellStyle name="20% - Accent1 3 4 2 2 2 2 6" xfId="25711" xr:uid="{00000000-0005-0000-0000-0000B6630000}"/>
    <cellStyle name="20% - Accent1 3 4 2 2 2 2 6 2" xfId="25712" xr:uid="{00000000-0005-0000-0000-0000B7630000}"/>
    <cellStyle name="20% - Accent1 3 4 2 2 2 2 6 2 2" xfId="25713" xr:uid="{00000000-0005-0000-0000-0000B8630000}"/>
    <cellStyle name="20% - Accent1 3 4 2 2 2 2 6 3" xfId="25714" xr:uid="{00000000-0005-0000-0000-0000B9630000}"/>
    <cellStyle name="20% - Accent1 3 4 2 2 2 2 7" xfId="25715" xr:uid="{00000000-0005-0000-0000-0000BA630000}"/>
    <cellStyle name="20% - Accent1 3 4 2 2 2 2 7 2" xfId="25716" xr:uid="{00000000-0005-0000-0000-0000BB630000}"/>
    <cellStyle name="20% - Accent1 3 4 2 2 2 2 8" xfId="25717" xr:uid="{00000000-0005-0000-0000-0000BC630000}"/>
    <cellStyle name="20% - Accent1 3 4 2 2 2 2 8 2" xfId="25718" xr:uid="{00000000-0005-0000-0000-0000BD630000}"/>
    <cellStyle name="20% - Accent1 3 4 2 2 2 2 9" xfId="25719" xr:uid="{00000000-0005-0000-0000-0000BE630000}"/>
    <cellStyle name="20% - Accent1 3 4 2 2 2 3" xfId="25720" xr:uid="{00000000-0005-0000-0000-0000BF630000}"/>
    <cellStyle name="20% - Accent1 3 4 2 2 2 3 2" xfId="25721" xr:uid="{00000000-0005-0000-0000-0000C0630000}"/>
    <cellStyle name="20% - Accent1 3 4 2 2 2 3 2 2" xfId="25722" xr:uid="{00000000-0005-0000-0000-0000C1630000}"/>
    <cellStyle name="20% - Accent1 3 4 2 2 2 3 2 2 2" xfId="25723" xr:uid="{00000000-0005-0000-0000-0000C2630000}"/>
    <cellStyle name="20% - Accent1 3 4 2 2 2 3 2 2 2 2" xfId="25724" xr:uid="{00000000-0005-0000-0000-0000C3630000}"/>
    <cellStyle name="20% - Accent1 3 4 2 2 2 3 2 2 3" xfId="25725" xr:uid="{00000000-0005-0000-0000-0000C4630000}"/>
    <cellStyle name="20% - Accent1 3 4 2 2 2 3 2 3" xfId="25726" xr:uid="{00000000-0005-0000-0000-0000C5630000}"/>
    <cellStyle name="20% - Accent1 3 4 2 2 2 3 2 3 2" xfId="25727" xr:uid="{00000000-0005-0000-0000-0000C6630000}"/>
    <cellStyle name="20% - Accent1 3 4 2 2 2 3 2 4" xfId="25728" xr:uid="{00000000-0005-0000-0000-0000C7630000}"/>
    <cellStyle name="20% - Accent1 3 4 2 2 2 3 3" xfId="25729" xr:uid="{00000000-0005-0000-0000-0000C8630000}"/>
    <cellStyle name="20% - Accent1 3 4 2 2 2 3 3 2" xfId="25730" xr:uid="{00000000-0005-0000-0000-0000C9630000}"/>
    <cellStyle name="20% - Accent1 3 4 2 2 2 3 3 2 2" xfId="25731" xr:uid="{00000000-0005-0000-0000-0000CA630000}"/>
    <cellStyle name="20% - Accent1 3 4 2 2 2 3 3 2 2 2" xfId="25732" xr:uid="{00000000-0005-0000-0000-0000CB630000}"/>
    <cellStyle name="20% - Accent1 3 4 2 2 2 3 3 2 3" xfId="25733" xr:uid="{00000000-0005-0000-0000-0000CC630000}"/>
    <cellStyle name="20% - Accent1 3 4 2 2 2 3 3 3" xfId="25734" xr:uid="{00000000-0005-0000-0000-0000CD630000}"/>
    <cellStyle name="20% - Accent1 3 4 2 2 2 3 3 3 2" xfId="25735" xr:uid="{00000000-0005-0000-0000-0000CE630000}"/>
    <cellStyle name="20% - Accent1 3 4 2 2 2 3 3 4" xfId="25736" xr:uid="{00000000-0005-0000-0000-0000CF630000}"/>
    <cellStyle name="20% - Accent1 3 4 2 2 2 3 4" xfId="25737" xr:uid="{00000000-0005-0000-0000-0000D0630000}"/>
    <cellStyle name="20% - Accent1 3 4 2 2 2 3 4 2" xfId="25738" xr:uid="{00000000-0005-0000-0000-0000D1630000}"/>
    <cellStyle name="20% - Accent1 3 4 2 2 2 3 4 2 2" xfId="25739" xr:uid="{00000000-0005-0000-0000-0000D2630000}"/>
    <cellStyle name="20% - Accent1 3 4 2 2 2 3 4 2 2 2" xfId="25740" xr:uid="{00000000-0005-0000-0000-0000D3630000}"/>
    <cellStyle name="20% - Accent1 3 4 2 2 2 3 4 2 3" xfId="25741" xr:uid="{00000000-0005-0000-0000-0000D4630000}"/>
    <cellStyle name="20% - Accent1 3 4 2 2 2 3 4 3" xfId="25742" xr:uid="{00000000-0005-0000-0000-0000D5630000}"/>
    <cellStyle name="20% - Accent1 3 4 2 2 2 3 4 3 2" xfId="25743" xr:uid="{00000000-0005-0000-0000-0000D6630000}"/>
    <cellStyle name="20% - Accent1 3 4 2 2 2 3 4 4" xfId="25744" xr:uid="{00000000-0005-0000-0000-0000D7630000}"/>
    <cellStyle name="20% - Accent1 3 4 2 2 2 3 5" xfId="25745" xr:uid="{00000000-0005-0000-0000-0000D8630000}"/>
    <cellStyle name="20% - Accent1 3 4 2 2 2 3 5 2" xfId="25746" xr:uid="{00000000-0005-0000-0000-0000D9630000}"/>
    <cellStyle name="20% - Accent1 3 4 2 2 2 3 5 2 2" xfId="25747" xr:uid="{00000000-0005-0000-0000-0000DA630000}"/>
    <cellStyle name="20% - Accent1 3 4 2 2 2 3 5 3" xfId="25748" xr:uid="{00000000-0005-0000-0000-0000DB630000}"/>
    <cellStyle name="20% - Accent1 3 4 2 2 2 3 6" xfId="25749" xr:uid="{00000000-0005-0000-0000-0000DC630000}"/>
    <cellStyle name="20% - Accent1 3 4 2 2 2 3 6 2" xfId="25750" xr:uid="{00000000-0005-0000-0000-0000DD630000}"/>
    <cellStyle name="20% - Accent1 3 4 2 2 2 3 6 2 2" xfId="25751" xr:uid="{00000000-0005-0000-0000-0000DE630000}"/>
    <cellStyle name="20% - Accent1 3 4 2 2 2 3 6 3" xfId="25752" xr:uid="{00000000-0005-0000-0000-0000DF630000}"/>
    <cellStyle name="20% - Accent1 3 4 2 2 2 3 7" xfId="25753" xr:uid="{00000000-0005-0000-0000-0000E0630000}"/>
    <cellStyle name="20% - Accent1 3 4 2 2 2 3 7 2" xfId="25754" xr:uid="{00000000-0005-0000-0000-0000E1630000}"/>
    <cellStyle name="20% - Accent1 3 4 2 2 2 3 8" xfId="25755" xr:uid="{00000000-0005-0000-0000-0000E2630000}"/>
    <cellStyle name="20% - Accent1 3 4 2 2 2 3 8 2" xfId="25756" xr:uid="{00000000-0005-0000-0000-0000E3630000}"/>
    <cellStyle name="20% - Accent1 3 4 2 2 2 3 9" xfId="25757" xr:uid="{00000000-0005-0000-0000-0000E4630000}"/>
    <cellStyle name="20% - Accent1 3 4 2 2 2 4" xfId="25758" xr:uid="{00000000-0005-0000-0000-0000E5630000}"/>
    <cellStyle name="20% - Accent1 3 4 2 2 2 4 2" xfId="25759" xr:uid="{00000000-0005-0000-0000-0000E6630000}"/>
    <cellStyle name="20% - Accent1 3 4 2 2 2 4 2 2" xfId="25760" xr:uid="{00000000-0005-0000-0000-0000E7630000}"/>
    <cellStyle name="20% - Accent1 3 4 2 2 2 4 2 2 2" xfId="25761" xr:uid="{00000000-0005-0000-0000-0000E8630000}"/>
    <cellStyle name="20% - Accent1 3 4 2 2 2 4 2 3" xfId="25762" xr:uid="{00000000-0005-0000-0000-0000E9630000}"/>
    <cellStyle name="20% - Accent1 3 4 2 2 2 4 3" xfId="25763" xr:uid="{00000000-0005-0000-0000-0000EA630000}"/>
    <cellStyle name="20% - Accent1 3 4 2 2 2 4 3 2" xfId="25764" xr:uid="{00000000-0005-0000-0000-0000EB630000}"/>
    <cellStyle name="20% - Accent1 3 4 2 2 2 4 4" xfId="25765" xr:uid="{00000000-0005-0000-0000-0000EC630000}"/>
    <cellStyle name="20% - Accent1 3 4 2 2 2 5" xfId="25766" xr:uid="{00000000-0005-0000-0000-0000ED630000}"/>
    <cellStyle name="20% - Accent1 3 4 2 2 2 5 2" xfId="25767" xr:uid="{00000000-0005-0000-0000-0000EE630000}"/>
    <cellStyle name="20% - Accent1 3 4 2 2 2 5 2 2" xfId="25768" xr:uid="{00000000-0005-0000-0000-0000EF630000}"/>
    <cellStyle name="20% - Accent1 3 4 2 2 2 5 2 2 2" xfId="25769" xr:uid="{00000000-0005-0000-0000-0000F0630000}"/>
    <cellStyle name="20% - Accent1 3 4 2 2 2 5 2 3" xfId="25770" xr:uid="{00000000-0005-0000-0000-0000F1630000}"/>
    <cellStyle name="20% - Accent1 3 4 2 2 2 5 3" xfId="25771" xr:uid="{00000000-0005-0000-0000-0000F2630000}"/>
    <cellStyle name="20% - Accent1 3 4 2 2 2 5 3 2" xfId="25772" xr:uid="{00000000-0005-0000-0000-0000F3630000}"/>
    <cellStyle name="20% - Accent1 3 4 2 2 2 5 4" xfId="25773" xr:uid="{00000000-0005-0000-0000-0000F4630000}"/>
    <cellStyle name="20% - Accent1 3 4 2 2 2 6" xfId="25774" xr:uid="{00000000-0005-0000-0000-0000F5630000}"/>
    <cellStyle name="20% - Accent1 3 4 2 2 2 6 2" xfId="25775" xr:uid="{00000000-0005-0000-0000-0000F6630000}"/>
    <cellStyle name="20% - Accent1 3 4 2 2 2 6 2 2" xfId="25776" xr:uid="{00000000-0005-0000-0000-0000F7630000}"/>
    <cellStyle name="20% - Accent1 3 4 2 2 2 6 2 2 2" xfId="25777" xr:uid="{00000000-0005-0000-0000-0000F8630000}"/>
    <cellStyle name="20% - Accent1 3 4 2 2 2 6 2 3" xfId="25778" xr:uid="{00000000-0005-0000-0000-0000F9630000}"/>
    <cellStyle name="20% - Accent1 3 4 2 2 2 6 3" xfId="25779" xr:uid="{00000000-0005-0000-0000-0000FA630000}"/>
    <cellStyle name="20% - Accent1 3 4 2 2 2 6 3 2" xfId="25780" xr:uid="{00000000-0005-0000-0000-0000FB630000}"/>
    <cellStyle name="20% - Accent1 3 4 2 2 2 6 4" xfId="25781" xr:uid="{00000000-0005-0000-0000-0000FC630000}"/>
    <cellStyle name="20% - Accent1 3 4 2 2 2 7" xfId="25782" xr:uid="{00000000-0005-0000-0000-0000FD630000}"/>
    <cellStyle name="20% - Accent1 3 4 2 2 2 7 2" xfId="25783" xr:uid="{00000000-0005-0000-0000-0000FE630000}"/>
    <cellStyle name="20% - Accent1 3 4 2 2 2 7 2 2" xfId="25784" xr:uid="{00000000-0005-0000-0000-0000FF630000}"/>
    <cellStyle name="20% - Accent1 3 4 2 2 2 7 3" xfId="25785" xr:uid="{00000000-0005-0000-0000-000000640000}"/>
    <cellStyle name="20% - Accent1 3 4 2 2 2 8" xfId="25786" xr:uid="{00000000-0005-0000-0000-000001640000}"/>
    <cellStyle name="20% - Accent1 3 4 2 2 2 8 2" xfId="25787" xr:uid="{00000000-0005-0000-0000-000002640000}"/>
    <cellStyle name="20% - Accent1 3 4 2 2 2 8 2 2" xfId="25788" xr:uid="{00000000-0005-0000-0000-000003640000}"/>
    <cellStyle name="20% - Accent1 3 4 2 2 2 8 3" xfId="25789" xr:uid="{00000000-0005-0000-0000-000004640000}"/>
    <cellStyle name="20% - Accent1 3 4 2 2 2 9" xfId="25790" xr:uid="{00000000-0005-0000-0000-000005640000}"/>
    <cellStyle name="20% - Accent1 3 4 2 2 2 9 2" xfId="25791" xr:uid="{00000000-0005-0000-0000-000006640000}"/>
    <cellStyle name="20% - Accent1 3 4 2 2 3" xfId="25792" xr:uid="{00000000-0005-0000-0000-000007640000}"/>
    <cellStyle name="20% - Accent1 3 4 2 2 3 10" xfId="25793" xr:uid="{00000000-0005-0000-0000-000008640000}"/>
    <cellStyle name="20% - Accent1 3 4 2 2 3 10 2" xfId="25794" xr:uid="{00000000-0005-0000-0000-000009640000}"/>
    <cellStyle name="20% - Accent1 3 4 2 2 3 11" xfId="25795" xr:uid="{00000000-0005-0000-0000-00000A640000}"/>
    <cellStyle name="20% - Accent1 3 4 2 2 3 2" xfId="25796" xr:uid="{00000000-0005-0000-0000-00000B640000}"/>
    <cellStyle name="20% - Accent1 3 4 2 2 3 2 2" xfId="25797" xr:uid="{00000000-0005-0000-0000-00000C640000}"/>
    <cellStyle name="20% - Accent1 3 4 2 2 3 2 2 2" xfId="25798" xr:uid="{00000000-0005-0000-0000-00000D640000}"/>
    <cellStyle name="20% - Accent1 3 4 2 2 3 2 2 2 2" xfId="25799" xr:uid="{00000000-0005-0000-0000-00000E640000}"/>
    <cellStyle name="20% - Accent1 3 4 2 2 3 2 2 2 2 2" xfId="25800" xr:uid="{00000000-0005-0000-0000-00000F640000}"/>
    <cellStyle name="20% - Accent1 3 4 2 2 3 2 2 2 3" xfId="25801" xr:uid="{00000000-0005-0000-0000-000010640000}"/>
    <cellStyle name="20% - Accent1 3 4 2 2 3 2 2 3" xfId="25802" xr:uid="{00000000-0005-0000-0000-000011640000}"/>
    <cellStyle name="20% - Accent1 3 4 2 2 3 2 2 3 2" xfId="25803" xr:uid="{00000000-0005-0000-0000-000012640000}"/>
    <cellStyle name="20% - Accent1 3 4 2 2 3 2 2 4" xfId="25804" xr:uid="{00000000-0005-0000-0000-000013640000}"/>
    <cellStyle name="20% - Accent1 3 4 2 2 3 2 3" xfId="25805" xr:uid="{00000000-0005-0000-0000-000014640000}"/>
    <cellStyle name="20% - Accent1 3 4 2 2 3 2 3 2" xfId="25806" xr:uid="{00000000-0005-0000-0000-000015640000}"/>
    <cellStyle name="20% - Accent1 3 4 2 2 3 2 3 2 2" xfId="25807" xr:uid="{00000000-0005-0000-0000-000016640000}"/>
    <cellStyle name="20% - Accent1 3 4 2 2 3 2 3 2 2 2" xfId="25808" xr:uid="{00000000-0005-0000-0000-000017640000}"/>
    <cellStyle name="20% - Accent1 3 4 2 2 3 2 3 2 3" xfId="25809" xr:uid="{00000000-0005-0000-0000-000018640000}"/>
    <cellStyle name="20% - Accent1 3 4 2 2 3 2 3 3" xfId="25810" xr:uid="{00000000-0005-0000-0000-000019640000}"/>
    <cellStyle name="20% - Accent1 3 4 2 2 3 2 3 3 2" xfId="25811" xr:uid="{00000000-0005-0000-0000-00001A640000}"/>
    <cellStyle name="20% - Accent1 3 4 2 2 3 2 3 4" xfId="25812" xr:uid="{00000000-0005-0000-0000-00001B640000}"/>
    <cellStyle name="20% - Accent1 3 4 2 2 3 2 4" xfId="25813" xr:uid="{00000000-0005-0000-0000-00001C640000}"/>
    <cellStyle name="20% - Accent1 3 4 2 2 3 2 4 2" xfId="25814" xr:uid="{00000000-0005-0000-0000-00001D640000}"/>
    <cellStyle name="20% - Accent1 3 4 2 2 3 2 4 2 2" xfId="25815" xr:uid="{00000000-0005-0000-0000-00001E640000}"/>
    <cellStyle name="20% - Accent1 3 4 2 2 3 2 4 2 2 2" xfId="25816" xr:uid="{00000000-0005-0000-0000-00001F640000}"/>
    <cellStyle name="20% - Accent1 3 4 2 2 3 2 4 2 3" xfId="25817" xr:uid="{00000000-0005-0000-0000-000020640000}"/>
    <cellStyle name="20% - Accent1 3 4 2 2 3 2 4 3" xfId="25818" xr:uid="{00000000-0005-0000-0000-000021640000}"/>
    <cellStyle name="20% - Accent1 3 4 2 2 3 2 4 3 2" xfId="25819" xr:uid="{00000000-0005-0000-0000-000022640000}"/>
    <cellStyle name="20% - Accent1 3 4 2 2 3 2 4 4" xfId="25820" xr:uid="{00000000-0005-0000-0000-000023640000}"/>
    <cellStyle name="20% - Accent1 3 4 2 2 3 2 5" xfId="25821" xr:uid="{00000000-0005-0000-0000-000024640000}"/>
    <cellStyle name="20% - Accent1 3 4 2 2 3 2 5 2" xfId="25822" xr:uid="{00000000-0005-0000-0000-000025640000}"/>
    <cellStyle name="20% - Accent1 3 4 2 2 3 2 5 2 2" xfId="25823" xr:uid="{00000000-0005-0000-0000-000026640000}"/>
    <cellStyle name="20% - Accent1 3 4 2 2 3 2 5 3" xfId="25824" xr:uid="{00000000-0005-0000-0000-000027640000}"/>
    <cellStyle name="20% - Accent1 3 4 2 2 3 2 6" xfId="25825" xr:uid="{00000000-0005-0000-0000-000028640000}"/>
    <cellStyle name="20% - Accent1 3 4 2 2 3 2 6 2" xfId="25826" xr:uid="{00000000-0005-0000-0000-000029640000}"/>
    <cellStyle name="20% - Accent1 3 4 2 2 3 2 6 2 2" xfId="25827" xr:uid="{00000000-0005-0000-0000-00002A640000}"/>
    <cellStyle name="20% - Accent1 3 4 2 2 3 2 6 3" xfId="25828" xr:uid="{00000000-0005-0000-0000-00002B640000}"/>
    <cellStyle name="20% - Accent1 3 4 2 2 3 2 7" xfId="25829" xr:uid="{00000000-0005-0000-0000-00002C640000}"/>
    <cellStyle name="20% - Accent1 3 4 2 2 3 2 7 2" xfId="25830" xr:uid="{00000000-0005-0000-0000-00002D640000}"/>
    <cellStyle name="20% - Accent1 3 4 2 2 3 2 8" xfId="25831" xr:uid="{00000000-0005-0000-0000-00002E640000}"/>
    <cellStyle name="20% - Accent1 3 4 2 2 3 2 8 2" xfId="25832" xr:uid="{00000000-0005-0000-0000-00002F640000}"/>
    <cellStyle name="20% - Accent1 3 4 2 2 3 2 9" xfId="25833" xr:uid="{00000000-0005-0000-0000-000030640000}"/>
    <cellStyle name="20% - Accent1 3 4 2 2 3 3" xfId="25834" xr:uid="{00000000-0005-0000-0000-000031640000}"/>
    <cellStyle name="20% - Accent1 3 4 2 2 3 3 2" xfId="25835" xr:uid="{00000000-0005-0000-0000-000032640000}"/>
    <cellStyle name="20% - Accent1 3 4 2 2 3 3 2 2" xfId="25836" xr:uid="{00000000-0005-0000-0000-000033640000}"/>
    <cellStyle name="20% - Accent1 3 4 2 2 3 3 2 2 2" xfId="25837" xr:uid="{00000000-0005-0000-0000-000034640000}"/>
    <cellStyle name="20% - Accent1 3 4 2 2 3 3 2 2 2 2" xfId="25838" xr:uid="{00000000-0005-0000-0000-000035640000}"/>
    <cellStyle name="20% - Accent1 3 4 2 2 3 3 2 2 3" xfId="25839" xr:uid="{00000000-0005-0000-0000-000036640000}"/>
    <cellStyle name="20% - Accent1 3 4 2 2 3 3 2 3" xfId="25840" xr:uid="{00000000-0005-0000-0000-000037640000}"/>
    <cellStyle name="20% - Accent1 3 4 2 2 3 3 2 3 2" xfId="25841" xr:uid="{00000000-0005-0000-0000-000038640000}"/>
    <cellStyle name="20% - Accent1 3 4 2 2 3 3 2 4" xfId="25842" xr:uid="{00000000-0005-0000-0000-000039640000}"/>
    <cellStyle name="20% - Accent1 3 4 2 2 3 3 3" xfId="25843" xr:uid="{00000000-0005-0000-0000-00003A640000}"/>
    <cellStyle name="20% - Accent1 3 4 2 2 3 3 3 2" xfId="25844" xr:uid="{00000000-0005-0000-0000-00003B640000}"/>
    <cellStyle name="20% - Accent1 3 4 2 2 3 3 3 2 2" xfId="25845" xr:uid="{00000000-0005-0000-0000-00003C640000}"/>
    <cellStyle name="20% - Accent1 3 4 2 2 3 3 3 2 2 2" xfId="25846" xr:uid="{00000000-0005-0000-0000-00003D640000}"/>
    <cellStyle name="20% - Accent1 3 4 2 2 3 3 3 2 3" xfId="25847" xr:uid="{00000000-0005-0000-0000-00003E640000}"/>
    <cellStyle name="20% - Accent1 3 4 2 2 3 3 3 3" xfId="25848" xr:uid="{00000000-0005-0000-0000-00003F640000}"/>
    <cellStyle name="20% - Accent1 3 4 2 2 3 3 3 3 2" xfId="25849" xr:uid="{00000000-0005-0000-0000-000040640000}"/>
    <cellStyle name="20% - Accent1 3 4 2 2 3 3 3 4" xfId="25850" xr:uid="{00000000-0005-0000-0000-000041640000}"/>
    <cellStyle name="20% - Accent1 3 4 2 2 3 3 4" xfId="25851" xr:uid="{00000000-0005-0000-0000-000042640000}"/>
    <cellStyle name="20% - Accent1 3 4 2 2 3 3 4 2" xfId="25852" xr:uid="{00000000-0005-0000-0000-000043640000}"/>
    <cellStyle name="20% - Accent1 3 4 2 2 3 3 4 2 2" xfId="25853" xr:uid="{00000000-0005-0000-0000-000044640000}"/>
    <cellStyle name="20% - Accent1 3 4 2 2 3 3 4 2 2 2" xfId="25854" xr:uid="{00000000-0005-0000-0000-000045640000}"/>
    <cellStyle name="20% - Accent1 3 4 2 2 3 3 4 2 3" xfId="25855" xr:uid="{00000000-0005-0000-0000-000046640000}"/>
    <cellStyle name="20% - Accent1 3 4 2 2 3 3 4 3" xfId="25856" xr:uid="{00000000-0005-0000-0000-000047640000}"/>
    <cellStyle name="20% - Accent1 3 4 2 2 3 3 4 3 2" xfId="25857" xr:uid="{00000000-0005-0000-0000-000048640000}"/>
    <cellStyle name="20% - Accent1 3 4 2 2 3 3 4 4" xfId="25858" xr:uid="{00000000-0005-0000-0000-000049640000}"/>
    <cellStyle name="20% - Accent1 3 4 2 2 3 3 5" xfId="25859" xr:uid="{00000000-0005-0000-0000-00004A640000}"/>
    <cellStyle name="20% - Accent1 3 4 2 2 3 3 5 2" xfId="25860" xr:uid="{00000000-0005-0000-0000-00004B640000}"/>
    <cellStyle name="20% - Accent1 3 4 2 2 3 3 5 2 2" xfId="25861" xr:uid="{00000000-0005-0000-0000-00004C640000}"/>
    <cellStyle name="20% - Accent1 3 4 2 2 3 3 5 3" xfId="25862" xr:uid="{00000000-0005-0000-0000-00004D640000}"/>
    <cellStyle name="20% - Accent1 3 4 2 2 3 3 6" xfId="25863" xr:uid="{00000000-0005-0000-0000-00004E640000}"/>
    <cellStyle name="20% - Accent1 3 4 2 2 3 3 6 2" xfId="25864" xr:uid="{00000000-0005-0000-0000-00004F640000}"/>
    <cellStyle name="20% - Accent1 3 4 2 2 3 3 6 2 2" xfId="25865" xr:uid="{00000000-0005-0000-0000-000050640000}"/>
    <cellStyle name="20% - Accent1 3 4 2 2 3 3 6 3" xfId="25866" xr:uid="{00000000-0005-0000-0000-000051640000}"/>
    <cellStyle name="20% - Accent1 3 4 2 2 3 3 7" xfId="25867" xr:uid="{00000000-0005-0000-0000-000052640000}"/>
    <cellStyle name="20% - Accent1 3 4 2 2 3 3 7 2" xfId="25868" xr:uid="{00000000-0005-0000-0000-000053640000}"/>
    <cellStyle name="20% - Accent1 3 4 2 2 3 3 8" xfId="25869" xr:uid="{00000000-0005-0000-0000-000054640000}"/>
    <cellStyle name="20% - Accent1 3 4 2 2 3 3 8 2" xfId="25870" xr:uid="{00000000-0005-0000-0000-000055640000}"/>
    <cellStyle name="20% - Accent1 3 4 2 2 3 3 9" xfId="25871" xr:uid="{00000000-0005-0000-0000-000056640000}"/>
    <cellStyle name="20% - Accent1 3 4 2 2 3 4" xfId="25872" xr:uid="{00000000-0005-0000-0000-000057640000}"/>
    <cellStyle name="20% - Accent1 3 4 2 2 3 4 2" xfId="25873" xr:uid="{00000000-0005-0000-0000-000058640000}"/>
    <cellStyle name="20% - Accent1 3 4 2 2 3 4 2 2" xfId="25874" xr:uid="{00000000-0005-0000-0000-000059640000}"/>
    <cellStyle name="20% - Accent1 3 4 2 2 3 4 2 2 2" xfId="25875" xr:uid="{00000000-0005-0000-0000-00005A640000}"/>
    <cellStyle name="20% - Accent1 3 4 2 2 3 4 2 3" xfId="25876" xr:uid="{00000000-0005-0000-0000-00005B640000}"/>
    <cellStyle name="20% - Accent1 3 4 2 2 3 4 3" xfId="25877" xr:uid="{00000000-0005-0000-0000-00005C640000}"/>
    <cellStyle name="20% - Accent1 3 4 2 2 3 4 3 2" xfId="25878" xr:uid="{00000000-0005-0000-0000-00005D640000}"/>
    <cellStyle name="20% - Accent1 3 4 2 2 3 4 4" xfId="25879" xr:uid="{00000000-0005-0000-0000-00005E640000}"/>
    <cellStyle name="20% - Accent1 3 4 2 2 3 5" xfId="25880" xr:uid="{00000000-0005-0000-0000-00005F640000}"/>
    <cellStyle name="20% - Accent1 3 4 2 2 3 5 2" xfId="25881" xr:uid="{00000000-0005-0000-0000-000060640000}"/>
    <cellStyle name="20% - Accent1 3 4 2 2 3 5 2 2" xfId="25882" xr:uid="{00000000-0005-0000-0000-000061640000}"/>
    <cellStyle name="20% - Accent1 3 4 2 2 3 5 2 2 2" xfId="25883" xr:uid="{00000000-0005-0000-0000-000062640000}"/>
    <cellStyle name="20% - Accent1 3 4 2 2 3 5 2 3" xfId="25884" xr:uid="{00000000-0005-0000-0000-000063640000}"/>
    <cellStyle name="20% - Accent1 3 4 2 2 3 5 3" xfId="25885" xr:uid="{00000000-0005-0000-0000-000064640000}"/>
    <cellStyle name="20% - Accent1 3 4 2 2 3 5 3 2" xfId="25886" xr:uid="{00000000-0005-0000-0000-000065640000}"/>
    <cellStyle name="20% - Accent1 3 4 2 2 3 5 4" xfId="25887" xr:uid="{00000000-0005-0000-0000-000066640000}"/>
    <cellStyle name="20% - Accent1 3 4 2 2 3 6" xfId="25888" xr:uid="{00000000-0005-0000-0000-000067640000}"/>
    <cellStyle name="20% - Accent1 3 4 2 2 3 6 2" xfId="25889" xr:uid="{00000000-0005-0000-0000-000068640000}"/>
    <cellStyle name="20% - Accent1 3 4 2 2 3 6 2 2" xfId="25890" xr:uid="{00000000-0005-0000-0000-000069640000}"/>
    <cellStyle name="20% - Accent1 3 4 2 2 3 6 2 2 2" xfId="25891" xr:uid="{00000000-0005-0000-0000-00006A640000}"/>
    <cellStyle name="20% - Accent1 3 4 2 2 3 6 2 3" xfId="25892" xr:uid="{00000000-0005-0000-0000-00006B640000}"/>
    <cellStyle name="20% - Accent1 3 4 2 2 3 6 3" xfId="25893" xr:uid="{00000000-0005-0000-0000-00006C640000}"/>
    <cellStyle name="20% - Accent1 3 4 2 2 3 6 3 2" xfId="25894" xr:uid="{00000000-0005-0000-0000-00006D640000}"/>
    <cellStyle name="20% - Accent1 3 4 2 2 3 6 4" xfId="25895" xr:uid="{00000000-0005-0000-0000-00006E640000}"/>
    <cellStyle name="20% - Accent1 3 4 2 2 3 7" xfId="25896" xr:uid="{00000000-0005-0000-0000-00006F640000}"/>
    <cellStyle name="20% - Accent1 3 4 2 2 3 7 2" xfId="25897" xr:uid="{00000000-0005-0000-0000-000070640000}"/>
    <cellStyle name="20% - Accent1 3 4 2 2 3 7 2 2" xfId="25898" xr:uid="{00000000-0005-0000-0000-000071640000}"/>
    <cellStyle name="20% - Accent1 3 4 2 2 3 7 3" xfId="25899" xr:uid="{00000000-0005-0000-0000-000072640000}"/>
    <cellStyle name="20% - Accent1 3 4 2 2 3 8" xfId="25900" xr:uid="{00000000-0005-0000-0000-000073640000}"/>
    <cellStyle name="20% - Accent1 3 4 2 2 3 8 2" xfId="25901" xr:uid="{00000000-0005-0000-0000-000074640000}"/>
    <cellStyle name="20% - Accent1 3 4 2 2 3 8 2 2" xfId="25902" xr:uid="{00000000-0005-0000-0000-000075640000}"/>
    <cellStyle name="20% - Accent1 3 4 2 2 3 8 3" xfId="25903" xr:uid="{00000000-0005-0000-0000-000076640000}"/>
    <cellStyle name="20% - Accent1 3 4 2 2 3 9" xfId="25904" xr:uid="{00000000-0005-0000-0000-000077640000}"/>
    <cellStyle name="20% - Accent1 3 4 2 2 3 9 2" xfId="25905" xr:uid="{00000000-0005-0000-0000-000078640000}"/>
    <cellStyle name="20% - Accent1 3 4 2 2 4" xfId="25906" xr:uid="{00000000-0005-0000-0000-000079640000}"/>
    <cellStyle name="20% - Accent1 3 4 2 2 4 10" xfId="25907" xr:uid="{00000000-0005-0000-0000-00007A640000}"/>
    <cellStyle name="20% - Accent1 3 4 2 2 4 10 2" xfId="25908" xr:uid="{00000000-0005-0000-0000-00007B640000}"/>
    <cellStyle name="20% - Accent1 3 4 2 2 4 11" xfId="25909" xr:uid="{00000000-0005-0000-0000-00007C640000}"/>
    <cellStyle name="20% - Accent1 3 4 2 2 4 2" xfId="25910" xr:uid="{00000000-0005-0000-0000-00007D640000}"/>
    <cellStyle name="20% - Accent1 3 4 2 2 4 2 2" xfId="25911" xr:uid="{00000000-0005-0000-0000-00007E640000}"/>
    <cellStyle name="20% - Accent1 3 4 2 2 4 2 2 2" xfId="25912" xr:uid="{00000000-0005-0000-0000-00007F640000}"/>
    <cellStyle name="20% - Accent1 3 4 2 2 4 2 2 2 2" xfId="25913" xr:uid="{00000000-0005-0000-0000-000080640000}"/>
    <cellStyle name="20% - Accent1 3 4 2 2 4 2 2 2 2 2" xfId="25914" xr:uid="{00000000-0005-0000-0000-000081640000}"/>
    <cellStyle name="20% - Accent1 3 4 2 2 4 2 2 2 3" xfId="25915" xr:uid="{00000000-0005-0000-0000-000082640000}"/>
    <cellStyle name="20% - Accent1 3 4 2 2 4 2 2 3" xfId="25916" xr:uid="{00000000-0005-0000-0000-000083640000}"/>
    <cellStyle name="20% - Accent1 3 4 2 2 4 2 2 3 2" xfId="25917" xr:uid="{00000000-0005-0000-0000-000084640000}"/>
    <cellStyle name="20% - Accent1 3 4 2 2 4 2 2 4" xfId="25918" xr:uid="{00000000-0005-0000-0000-000085640000}"/>
    <cellStyle name="20% - Accent1 3 4 2 2 4 2 3" xfId="25919" xr:uid="{00000000-0005-0000-0000-000086640000}"/>
    <cellStyle name="20% - Accent1 3 4 2 2 4 2 3 2" xfId="25920" xr:uid="{00000000-0005-0000-0000-000087640000}"/>
    <cellStyle name="20% - Accent1 3 4 2 2 4 2 3 2 2" xfId="25921" xr:uid="{00000000-0005-0000-0000-000088640000}"/>
    <cellStyle name="20% - Accent1 3 4 2 2 4 2 3 2 2 2" xfId="25922" xr:uid="{00000000-0005-0000-0000-000089640000}"/>
    <cellStyle name="20% - Accent1 3 4 2 2 4 2 3 2 3" xfId="25923" xr:uid="{00000000-0005-0000-0000-00008A640000}"/>
    <cellStyle name="20% - Accent1 3 4 2 2 4 2 3 3" xfId="25924" xr:uid="{00000000-0005-0000-0000-00008B640000}"/>
    <cellStyle name="20% - Accent1 3 4 2 2 4 2 3 3 2" xfId="25925" xr:uid="{00000000-0005-0000-0000-00008C640000}"/>
    <cellStyle name="20% - Accent1 3 4 2 2 4 2 3 4" xfId="25926" xr:uid="{00000000-0005-0000-0000-00008D640000}"/>
    <cellStyle name="20% - Accent1 3 4 2 2 4 2 4" xfId="25927" xr:uid="{00000000-0005-0000-0000-00008E640000}"/>
    <cellStyle name="20% - Accent1 3 4 2 2 4 2 4 2" xfId="25928" xr:uid="{00000000-0005-0000-0000-00008F640000}"/>
    <cellStyle name="20% - Accent1 3 4 2 2 4 2 4 2 2" xfId="25929" xr:uid="{00000000-0005-0000-0000-000090640000}"/>
    <cellStyle name="20% - Accent1 3 4 2 2 4 2 4 2 2 2" xfId="25930" xr:uid="{00000000-0005-0000-0000-000091640000}"/>
    <cellStyle name="20% - Accent1 3 4 2 2 4 2 4 2 3" xfId="25931" xr:uid="{00000000-0005-0000-0000-000092640000}"/>
    <cellStyle name="20% - Accent1 3 4 2 2 4 2 4 3" xfId="25932" xr:uid="{00000000-0005-0000-0000-000093640000}"/>
    <cellStyle name="20% - Accent1 3 4 2 2 4 2 4 3 2" xfId="25933" xr:uid="{00000000-0005-0000-0000-000094640000}"/>
    <cellStyle name="20% - Accent1 3 4 2 2 4 2 4 4" xfId="25934" xr:uid="{00000000-0005-0000-0000-000095640000}"/>
    <cellStyle name="20% - Accent1 3 4 2 2 4 2 5" xfId="25935" xr:uid="{00000000-0005-0000-0000-000096640000}"/>
    <cellStyle name="20% - Accent1 3 4 2 2 4 2 5 2" xfId="25936" xr:uid="{00000000-0005-0000-0000-000097640000}"/>
    <cellStyle name="20% - Accent1 3 4 2 2 4 2 5 2 2" xfId="25937" xr:uid="{00000000-0005-0000-0000-000098640000}"/>
    <cellStyle name="20% - Accent1 3 4 2 2 4 2 5 3" xfId="25938" xr:uid="{00000000-0005-0000-0000-000099640000}"/>
    <cellStyle name="20% - Accent1 3 4 2 2 4 2 6" xfId="25939" xr:uid="{00000000-0005-0000-0000-00009A640000}"/>
    <cellStyle name="20% - Accent1 3 4 2 2 4 2 6 2" xfId="25940" xr:uid="{00000000-0005-0000-0000-00009B640000}"/>
    <cellStyle name="20% - Accent1 3 4 2 2 4 2 6 2 2" xfId="25941" xr:uid="{00000000-0005-0000-0000-00009C640000}"/>
    <cellStyle name="20% - Accent1 3 4 2 2 4 2 6 3" xfId="25942" xr:uid="{00000000-0005-0000-0000-00009D640000}"/>
    <cellStyle name="20% - Accent1 3 4 2 2 4 2 7" xfId="25943" xr:uid="{00000000-0005-0000-0000-00009E640000}"/>
    <cellStyle name="20% - Accent1 3 4 2 2 4 2 7 2" xfId="25944" xr:uid="{00000000-0005-0000-0000-00009F640000}"/>
    <cellStyle name="20% - Accent1 3 4 2 2 4 2 8" xfId="25945" xr:uid="{00000000-0005-0000-0000-0000A0640000}"/>
    <cellStyle name="20% - Accent1 3 4 2 2 4 2 8 2" xfId="25946" xr:uid="{00000000-0005-0000-0000-0000A1640000}"/>
    <cellStyle name="20% - Accent1 3 4 2 2 4 2 9" xfId="25947" xr:uid="{00000000-0005-0000-0000-0000A2640000}"/>
    <cellStyle name="20% - Accent1 3 4 2 2 4 3" xfId="25948" xr:uid="{00000000-0005-0000-0000-0000A3640000}"/>
    <cellStyle name="20% - Accent1 3 4 2 2 4 3 2" xfId="25949" xr:uid="{00000000-0005-0000-0000-0000A4640000}"/>
    <cellStyle name="20% - Accent1 3 4 2 2 4 3 2 2" xfId="25950" xr:uid="{00000000-0005-0000-0000-0000A5640000}"/>
    <cellStyle name="20% - Accent1 3 4 2 2 4 3 2 2 2" xfId="25951" xr:uid="{00000000-0005-0000-0000-0000A6640000}"/>
    <cellStyle name="20% - Accent1 3 4 2 2 4 3 2 2 2 2" xfId="25952" xr:uid="{00000000-0005-0000-0000-0000A7640000}"/>
    <cellStyle name="20% - Accent1 3 4 2 2 4 3 2 2 3" xfId="25953" xr:uid="{00000000-0005-0000-0000-0000A8640000}"/>
    <cellStyle name="20% - Accent1 3 4 2 2 4 3 2 3" xfId="25954" xr:uid="{00000000-0005-0000-0000-0000A9640000}"/>
    <cellStyle name="20% - Accent1 3 4 2 2 4 3 2 3 2" xfId="25955" xr:uid="{00000000-0005-0000-0000-0000AA640000}"/>
    <cellStyle name="20% - Accent1 3 4 2 2 4 3 2 4" xfId="25956" xr:uid="{00000000-0005-0000-0000-0000AB640000}"/>
    <cellStyle name="20% - Accent1 3 4 2 2 4 3 3" xfId="25957" xr:uid="{00000000-0005-0000-0000-0000AC640000}"/>
    <cellStyle name="20% - Accent1 3 4 2 2 4 3 3 2" xfId="25958" xr:uid="{00000000-0005-0000-0000-0000AD640000}"/>
    <cellStyle name="20% - Accent1 3 4 2 2 4 3 3 2 2" xfId="25959" xr:uid="{00000000-0005-0000-0000-0000AE640000}"/>
    <cellStyle name="20% - Accent1 3 4 2 2 4 3 3 2 2 2" xfId="25960" xr:uid="{00000000-0005-0000-0000-0000AF640000}"/>
    <cellStyle name="20% - Accent1 3 4 2 2 4 3 3 2 3" xfId="25961" xr:uid="{00000000-0005-0000-0000-0000B0640000}"/>
    <cellStyle name="20% - Accent1 3 4 2 2 4 3 3 3" xfId="25962" xr:uid="{00000000-0005-0000-0000-0000B1640000}"/>
    <cellStyle name="20% - Accent1 3 4 2 2 4 3 3 3 2" xfId="25963" xr:uid="{00000000-0005-0000-0000-0000B2640000}"/>
    <cellStyle name="20% - Accent1 3 4 2 2 4 3 3 4" xfId="25964" xr:uid="{00000000-0005-0000-0000-0000B3640000}"/>
    <cellStyle name="20% - Accent1 3 4 2 2 4 3 4" xfId="25965" xr:uid="{00000000-0005-0000-0000-0000B4640000}"/>
    <cellStyle name="20% - Accent1 3 4 2 2 4 3 4 2" xfId="25966" xr:uid="{00000000-0005-0000-0000-0000B5640000}"/>
    <cellStyle name="20% - Accent1 3 4 2 2 4 3 4 2 2" xfId="25967" xr:uid="{00000000-0005-0000-0000-0000B6640000}"/>
    <cellStyle name="20% - Accent1 3 4 2 2 4 3 4 2 2 2" xfId="25968" xr:uid="{00000000-0005-0000-0000-0000B7640000}"/>
    <cellStyle name="20% - Accent1 3 4 2 2 4 3 4 2 3" xfId="25969" xr:uid="{00000000-0005-0000-0000-0000B8640000}"/>
    <cellStyle name="20% - Accent1 3 4 2 2 4 3 4 3" xfId="25970" xr:uid="{00000000-0005-0000-0000-0000B9640000}"/>
    <cellStyle name="20% - Accent1 3 4 2 2 4 3 4 3 2" xfId="25971" xr:uid="{00000000-0005-0000-0000-0000BA640000}"/>
    <cellStyle name="20% - Accent1 3 4 2 2 4 3 4 4" xfId="25972" xr:uid="{00000000-0005-0000-0000-0000BB640000}"/>
    <cellStyle name="20% - Accent1 3 4 2 2 4 3 5" xfId="25973" xr:uid="{00000000-0005-0000-0000-0000BC640000}"/>
    <cellStyle name="20% - Accent1 3 4 2 2 4 3 5 2" xfId="25974" xr:uid="{00000000-0005-0000-0000-0000BD640000}"/>
    <cellStyle name="20% - Accent1 3 4 2 2 4 3 5 2 2" xfId="25975" xr:uid="{00000000-0005-0000-0000-0000BE640000}"/>
    <cellStyle name="20% - Accent1 3 4 2 2 4 3 5 3" xfId="25976" xr:uid="{00000000-0005-0000-0000-0000BF640000}"/>
    <cellStyle name="20% - Accent1 3 4 2 2 4 3 6" xfId="25977" xr:uid="{00000000-0005-0000-0000-0000C0640000}"/>
    <cellStyle name="20% - Accent1 3 4 2 2 4 3 6 2" xfId="25978" xr:uid="{00000000-0005-0000-0000-0000C1640000}"/>
    <cellStyle name="20% - Accent1 3 4 2 2 4 3 6 2 2" xfId="25979" xr:uid="{00000000-0005-0000-0000-0000C2640000}"/>
    <cellStyle name="20% - Accent1 3 4 2 2 4 3 6 3" xfId="25980" xr:uid="{00000000-0005-0000-0000-0000C3640000}"/>
    <cellStyle name="20% - Accent1 3 4 2 2 4 3 7" xfId="25981" xr:uid="{00000000-0005-0000-0000-0000C4640000}"/>
    <cellStyle name="20% - Accent1 3 4 2 2 4 3 7 2" xfId="25982" xr:uid="{00000000-0005-0000-0000-0000C5640000}"/>
    <cellStyle name="20% - Accent1 3 4 2 2 4 3 8" xfId="25983" xr:uid="{00000000-0005-0000-0000-0000C6640000}"/>
    <cellStyle name="20% - Accent1 3 4 2 2 4 3 8 2" xfId="25984" xr:uid="{00000000-0005-0000-0000-0000C7640000}"/>
    <cellStyle name="20% - Accent1 3 4 2 2 4 3 9" xfId="25985" xr:uid="{00000000-0005-0000-0000-0000C8640000}"/>
    <cellStyle name="20% - Accent1 3 4 2 2 4 4" xfId="25986" xr:uid="{00000000-0005-0000-0000-0000C9640000}"/>
    <cellStyle name="20% - Accent1 3 4 2 2 4 4 2" xfId="25987" xr:uid="{00000000-0005-0000-0000-0000CA640000}"/>
    <cellStyle name="20% - Accent1 3 4 2 2 4 4 2 2" xfId="25988" xr:uid="{00000000-0005-0000-0000-0000CB640000}"/>
    <cellStyle name="20% - Accent1 3 4 2 2 4 4 2 2 2" xfId="25989" xr:uid="{00000000-0005-0000-0000-0000CC640000}"/>
    <cellStyle name="20% - Accent1 3 4 2 2 4 4 2 3" xfId="25990" xr:uid="{00000000-0005-0000-0000-0000CD640000}"/>
    <cellStyle name="20% - Accent1 3 4 2 2 4 4 3" xfId="25991" xr:uid="{00000000-0005-0000-0000-0000CE640000}"/>
    <cellStyle name="20% - Accent1 3 4 2 2 4 4 3 2" xfId="25992" xr:uid="{00000000-0005-0000-0000-0000CF640000}"/>
    <cellStyle name="20% - Accent1 3 4 2 2 4 4 4" xfId="25993" xr:uid="{00000000-0005-0000-0000-0000D0640000}"/>
    <cellStyle name="20% - Accent1 3 4 2 2 4 5" xfId="25994" xr:uid="{00000000-0005-0000-0000-0000D1640000}"/>
    <cellStyle name="20% - Accent1 3 4 2 2 4 5 2" xfId="25995" xr:uid="{00000000-0005-0000-0000-0000D2640000}"/>
    <cellStyle name="20% - Accent1 3 4 2 2 4 5 2 2" xfId="25996" xr:uid="{00000000-0005-0000-0000-0000D3640000}"/>
    <cellStyle name="20% - Accent1 3 4 2 2 4 5 2 2 2" xfId="25997" xr:uid="{00000000-0005-0000-0000-0000D4640000}"/>
    <cellStyle name="20% - Accent1 3 4 2 2 4 5 2 3" xfId="25998" xr:uid="{00000000-0005-0000-0000-0000D5640000}"/>
    <cellStyle name="20% - Accent1 3 4 2 2 4 5 3" xfId="25999" xr:uid="{00000000-0005-0000-0000-0000D6640000}"/>
    <cellStyle name="20% - Accent1 3 4 2 2 4 5 3 2" xfId="26000" xr:uid="{00000000-0005-0000-0000-0000D7640000}"/>
    <cellStyle name="20% - Accent1 3 4 2 2 4 5 4" xfId="26001" xr:uid="{00000000-0005-0000-0000-0000D8640000}"/>
    <cellStyle name="20% - Accent1 3 4 2 2 4 6" xfId="26002" xr:uid="{00000000-0005-0000-0000-0000D9640000}"/>
    <cellStyle name="20% - Accent1 3 4 2 2 4 6 2" xfId="26003" xr:uid="{00000000-0005-0000-0000-0000DA640000}"/>
    <cellStyle name="20% - Accent1 3 4 2 2 4 6 2 2" xfId="26004" xr:uid="{00000000-0005-0000-0000-0000DB640000}"/>
    <cellStyle name="20% - Accent1 3 4 2 2 4 6 2 2 2" xfId="26005" xr:uid="{00000000-0005-0000-0000-0000DC640000}"/>
    <cellStyle name="20% - Accent1 3 4 2 2 4 6 2 3" xfId="26006" xr:uid="{00000000-0005-0000-0000-0000DD640000}"/>
    <cellStyle name="20% - Accent1 3 4 2 2 4 6 3" xfId="26007" xr:uid="{00000000-0005-0000-0000-0000DE640000}"/>
    <cellStyle name="20% - Accent1 3 4 2 2 4 6 3 2" xfId="26008" xr:uid="{00000000-0005-0000-0000-0000DF640000}"/>
    <cellStyle name="20% - Accent1 3 4 2 2 4 6 4" xfId="26009" xr:uid="{00000000-0005-0000-0000-0000E0640000}"/>
    <cellStyle name="20% - Accent1 3 4 2 2 4 7" xfId="26010" xr:uid="{00000000-0005-0000-0000-0000E1640000}"/>
    <cellStyle name="20% - Accent1 3 4 2 2 4 7 2" xfId="26011" xr:uid="{00000000-0005-0000-0000-0000E2640000}"/>
    <cellStyle name="20% - Accent1 3 4 2 2 4 7 2 2" xfId="26012" xr:uid="{00000000-0005-0000-0000-0000E3640000}"/>
    <cellStyle name="20% - Accent1 3 4 2 2 4 7 3" xfId="26013" xr:uid="{00000000-0005-0000-0000-0000E4640000}"/>
    <cellStyle name="20% - Accent1 3 4 2 2 4 8" xfId="26014" xr:uid="{00000000-0005-0000-0000-0000E5640000}"/>
    <cellStyle name="20% - Accent1 3 4 2 2 4 8 2" xfId="26015" xr:uid="{00000000-0005-0000-0000-0000E6640000}"/>
    <cellStyle name="20% - Accent1 3 4 2 2 4 8 2 2" xfId="26016" xr:uid="{00000000-0005-0000-0000-0000E7640000}"/>
    <cellStyle name="20% - Accent1 3 4 2 2 4 8 3" xfId="26017" xr:uid="{00000000-0005-0000-0000-0000E8640000}"/>
    <cellStyle name="20% - Accent1 3 4 2 2 4 9" xfId="26018" xr:uid="{00000000-0005-0000-0000-0000E9640000}"/>
    <cellStyle name="20% - Accent1 3 4 2 2 4 9 2" xfId="26019" xr:uid="{00000000-0005-0000-0000-0000EA640000}"/>
    <cellStyle name="20% - Accent1 3 4 2 2 5" xfId="26020" xr:uid="{00000000-0005-0000-0000-0000EB640000}"/>
    <cellStyle name="20% - Accent1 3 4 2 2 5 2" xfId="26021" xr:uid="{00000000-0005-0000-0000-0000EC640000}"/>
    <cellStyle name="20% - Accent1 3 4 2 2 5 2 2" xfId="26022" xr:uid="{00000000-0005-0000-0000-0000ED640000}"/>
    <cellStyle name="20% - Accent1 3 4 2 2 5 2 2 2" xfId="26023" xr:uid="{00000000-0005-0000-0000-0000EE640000}"/>
    <cellStyle name="20% - Accent1 3 4 2 2 5 2 2 2 2" xfId="26024" xr:uid="{00000000-0005-0000-0000-0000EF640000}"/>
    <cellStyle name="20% - Accent1 3 4 2 2 5 2 2 3" xfId="26025" xr:uid="{00000000-0005-0000-0000-0000F0640000}"/>
    <cellStyle name="20% - Accent1 3 4 2 2 5 2 3" xfId="26026" xr:uid="{00000000-0005-0000-0000-0000F1640000}"/>
    <cellStyle name="20% - Accent1 3 4 2 2 5 2 3 2" xfId="26027" xr:uid="{00000000-0005-0000-0000-0000F2640000}"/>
    <cellStyle name="20% - Accent1 3 4 2 2 5 2 4" xfId="26028" xr:uid="{00000000-0005-0000-0000-0000F3640000}"/>
    <cellStyle name="20% - Accent1 3 4 2 2 5 3" xfId="26029" xr:uid="{00000000-0005-0000-0000-0000F4640000}"/>
    <cellStyle name="20% - Accent1 3 4 2 2 5 3 2" xfId="26030" xr:uid="{00000000-0005-0000-0000-0000F5640000}"/>
    <cellStyle name="20% - Accent1 3 4 2 2 5 3 2 2" xfId="26031" xr:uid="{00000000-0005-0000-0000-0000F6640000}"/>
    <cellStyle name="20% - Accent1 3 4 2 2 5 3 2 2 2" xfId="26032" xr:uid="{00000000-0005-0000-0000-0000F7640000}"/>
    <cellStyle name="20% - Accent1 3 4 2 2 5 3 2 3" xfId="26033" xr:uid="{00000000-0005-0000-0000-0000F8640000}"/>
    <cellStyle name="20% - Accent1 3 4 2 2 5 3 3" xfId="26034" xr:uid="{00000000-0005-0000-0000-0000F9640000}"/>
    <cellStyle name="20% - Accent1 3 4 2 2 5 3 3 2" xfId="26035" xr:uid="{00000000-0005-0000-0000-0000FA640000}"/>
    <cellStyle name="20% - Accent1 3 4 2 2 5 3 4" xfId="26036" xr:uid="{00000000-0005-0000-0000-0000FB640000}"/>
    <cellStyle name="20% - Accent1 3 4 2 2 5 4" xfId="26037" xr:uid="{00000000-0005-0000-0000-0000FC640000}"/>
    <cellStyle name="20% - Accent1 3 4 2 2 5 4 2" xfId="26038" xr:uid="{00000000-0005-0000-0000-0000FD640000}"/>
    <cellStyle name="20% - Accent1 3 4 2 2 5 4 2 2" xfId="26039" xr:uid="{00000000-0005-0000-0000-0000FE640000}"/>
    <cellStyle name="20% - Accent1 3 4 2 2 5 4 2 2 2" xfId="26040" xr:uid="{00000000-0005-0000-0000-0000FF640000}"/>
    <cellStyle name="20% - Accent1 3 4 2 2 5 4 2 3" xfId="26041" xr:uid="{00000000-0005-0000-0000-000000650000}"/>
    <cellStyle name="20% - Accent1 3 4 2 2 5 4 3" xfId="26042" xr:uid="{00000000-0005-0000-0000-000001650000}"/>
    <cellStyle name="20% - Accent1 3 4 2 2 5 4 3 2" xfId="26043" xr:uid="{00000000-0005-0000-0000-000002650000}"/>
    <cellStyle name="20% - Accent1 3 4 2 2 5 4 4" xfId="26044" xr:uid="{00000000-0005-0000-0000-000003650000}"/>
    <cellStyle name="20% - Accent1 3 4 2 2 5 5" xfId="26045" xr:uid="{00000000-0005-0000-0000-000004650000}"/>
    <cellStyle name="20% - Accent1 3 4 2 2 5 5 2" xfId="26046" xr:uid="{00000000-0005-0000-0000-000005650000}"/>
    <cellStyle name="20% - Accent1 3 4 2 2 5 5 2 2" xfId="26047" xr:uid="{00000000-0005-0000-0000-000006650000}"/>
    <cellStyle name="20% - Accent1 3 4 2 2 5 5 3" xfId="26048" xr:uid="{00000000-0005-0000-0000-000007650000}"/>
    <cellStyle name="20% - Accent1 3 4 2 2 5 6" xfId="26049" xr:uid="{00000000-0005-0000-0000-000008650000}"/>
    <cellStyle name="20% - Accent1 3 4 2 2 5 6 2" xfId="26050" xr:uid="{00000000-0005-0000-0000-000009650000}"/>
    <cellStyle name="20% - Accent1 3 4 2 2 5 6 2 2" xfId="26051" xr:uid="{00000000-0005-0000-0000-00000A650000}"/>
    <cellStyle name="20% - Accent1 3 4 2 2 5 6 3" xfId="26052" xr:uid="{00000000-0005-0000-0000-00000B650000}"/>
    <cellStyle name="20% - Accent1 3 4 2 2 5 7" xfId="26053" xr:uid="{00000000-0005-0000-0000-00000C650000}"/>
    <cellStyle name="20% - Accent1 3 4 2 2 5 7 2" xfId="26054" xr:uid="{00000000-0005-0000-0000-00000D650000}"/>
    <cellStyle name="20% - Accent1 3 4 2 2 5 8" xfId="26055" xr:uid="{00000000-0005-0000-0000-00000E650000}"/>
    <cellStyle name="20% - Accent1 3 4 2 2 5 8 2" xfId="26056" xr:uid="{00000000-0005-0000-0000-00000F650000}"/>
    <cellStyle name="20% - Accent1 3 4 2 2 5 9" xfId="26057" xr:uid="{00000000-0005-0000-0000-000010650000}"/>
    <cellStyle name="20% - Accent1 3 4 2 2 6" xfId="26058" xr:uid="{00000000-0005-0000-0000-000011650000}"/>
    <cellStyle name="20% - Accent1 3 4 2 2 6 2" xfId="26059" xr:uid="{00000000-0005-0000-0000-000012650000}"/>
    <cellStyle name="20% - Accent1 3 4 2 2 6 2 2" xfId="26060" xr:uid="{00000000-0005-0000-0000-000013650000}"/>
    <cellStyle name="20% - Accent1 3 4 2 2 6 2 2 2" xfId="26061" xr:uid="{00000000-0005-0000-0000-000014650000}"/>
    <cellStyle name="20% - Accent1 3 4 2 2 6 2 2 2 2" xfId="26062" xr:uid="{00000000-0005-0000-0000-000015650000}"/>
    <cellStyle name="20% - Accent1 3 4 2 2 6 2 2 3" xfId="26063" xr:uid="{00000000-0005-0000-0000-000016650000}"/>
    <cellStyle name="20% - Accent1 3 4 2 2 6 2 3" xfId="26064" xr:uid="{00000000-0005-0000-0000-000017650000}"/>
    <cellStyle name="20% - Accent1 3 4 2 2 6 2 3 2" xfId="26065" xr:uid="{00000000-0005-0000-0000-000018650000}"/>
    <cellStyle name="20% - Accent1 3 4 2 2 6 2 4" xfId="26066" xr:uid="{00000000-0005-0000-0000-000019650000}"/>
    <cellStyle name="20% - Accent1 3 4 2 2 6 3" xfId="26067" xr:uid="{00000000-0005-0000-0000-00001A650000}"/>
    <cellStyle name="20% - Accent1 3 4 2 2 6 3 2" xfId="26068" xr:uid="{00000000-0005-0000-0000-00001B650000}"/>
    <cellStyle name="20% - Accent1 3 4 2 2 6 3 2 2" xfId="26069" xr:uid="{00000000-0005-0000-0000-00001C650000}"/>
    <cellStyle name="20% - Accent1 3 4 2 2 6 3 2 2 2" xfId="26070" xr:uid="{00000000-0005-0000-0000-00001D650000}"/>
    <cellStyle name="20% - Accent1 3 4 2 2 6 3 2 3" xfId="26071" xr:uid="{00000000-0005-0000-0000-00001E650000}"/>
    <cellStyle name="20% - Accent1 3 4 2 2 6 3 3" xfId="26072" xr:uid="{00000000-0005-0000-0000-00001F650000}"/>
    <cellStyle name="20% - Accent1 3 4 2 2 6 3 3 2" xfId="26073" xr:uid="{00000000-0005-0000-0000-000020650000}"/>
    <cellStyle name="20% - Accent1 3 4 2 2 6 3 4" xfId="26074" xr:uid="{00000000-0005-0000-0000-000021650000}"/>
    <cellStyle name="20% - Accent1 3 4 2 2 6 4" xfId="26075" xr:uid="{00000000-0005-0000-0000-000022650000}"/>
    <cellStyle name="20% - Accent1 3 4 2 2 6 4 2" xfId="26076" xr:uid="{00000000-0005-0000-0000-000023650000}"/>
    <cellStyle name="20% - Accent1 3 4 2 2 6 4 2 2" xfId="26077" xr:uid="{00000000-0005-0000-0000-000024650000}"/>
    <cellStyle name="20% - Accent1 3 4 2 2 6 4 2 2 2" xfId="26078" xr:uid="{00000000-0005-0000-0000-000025650000}"/>
    <cellStyle name="20% - Accent1 3 4 2 2 6 4 2 3" xfId="26079" xr:uid="{00000000-0005-0000-0000-000026650000}"/>
    <cellStyle name="20% - Accent1 3 4 2 2 6 4 3" xfId="26080" xr:uid="{00000000-0005-0000-0000-000027650000}"/>
    <cellStyle name="20% - Accent1 3 4 2 2 6 4 3 2" xfId="26081" xr:uid="{00000000-0005-0000-0000-000028650000}"/>
    <cellStyle name="20% - Accent1 3 4 2 2 6 4 4" xfId="26082" xr:uid="{00000000-0005-0000-0000-000029650000}"/>
    <cellStyle name="20% - Accent1 3 4 2 2 6 5" xfId="26083" xr:uid="{00000000-0005-0000-0000-00002A650000}"/>
    <cellStyle name="20% - Accent1 3 4 2 2 6 5 2" xfId="26084" xr:uid="{00000000-0005-0000-0000-00002B650000}"/>
    <cellStyle name="20% - Accent1 3 4 2 2 6 5 2 2" xfId="26085" xr:uid="{00000000-0005-0000-0000-00002C650000}"/>
    <cellStyle name="20% - Accent1 3 4 2 2 6 5 3" xfId="26086" xr:uid="{00000000-0005-0000-0000-00002D650000}"/>
    <cellStyle name="20% - Accent1 3 4 2 2 6 6" xfId="26087" xr:uid="{00000000-0005-0000-0000-00002E650000}"/>
    <cellStyle name="20% - Accent1 3 4 2 2 6 6 2" xfId="26088" xr:uid="{00000000-0005-0000-0000-00002F650000}"/>
    <cellStyle name="20% - Accent1 3 4 2 2 6 6 2 2" xfId="26089" xr:uid="{00000000-0005-0000-0000-000030650000}"/>
    <cellStyle name="20% - Accent1 3 4 2 2 6 6 3" xfId="26090" xr:uid="{00000000-0005-0000-0000-000031650000}"/>
    <cellStyle name="20% - Accent1 3 4 2 2 6 7" xfId="26091" xr:uid="{00000000-0005-0000-0000-000032650000}"/>
    <cellStyle name="20% - Accent1 3 4 2 2 6 7 2" xfId="26092" xr:uid="{00000000-0005-0000-0000-000033650000}"/>
    <cellStyle name="20% - Accent1 3 4 2 2 6 8" xfId="26093" xr:uid="{00000000-0005-0000-0000-000034650000}"/>
    <cellStyle name="20% - Accent1 3 4 2 2 6 8 2" xfId="26094" xr:uid="{00000000-0005-0000-0000-000035650000}"/>
    <cellStyle name="20% - Accent1 3 4 2 2 6 9" xfId="26095" xr:uid="{00000000-0005-0000-0000-000036650000}"/>
    <cellStyle name="20% - Accent1 3 4 2 2 7" xfId="26096" xr:uid="{00000000-0005-0000-0000-000037650000}"/>
    <cellStyle name="20% - Accent1 3 4 2 2 7 2" xfId="26097" xr:uid="{00000000-0005-0000-0000-000038650000}"/>
    <cellStyle name="20% - Accent1 3 4 2 2 7 2 2" xfId="26098" xr:uid="{00000000-0005-0000-0000-000039650000}"/>
    <cellStyle name="20% - Accent1 3 4 2 2 7 2 2 2" xfId="26099" xr:uid="{00000000-0005-0000-0000-00003A650000}"/>
    <cellStyle name="20% - Accent1 3 4 2 2 7 2 3" xfId="26100" xr:uid="{00000000-0005-0000-0000-00003B650000}"/>
    <cellStyle name="20% - Accent1 3 4 2 2 7 3" xfId="26101" xr:uid="{00000000-0005-0000-0000-00003C650000}"/>
    <cellStyle name="20% - Accent1 3 4 2 2 7 3 2" xfId="26102" xr:uid="{00000000-0005-0000-0000-00003D650000}"/>
    <cellStyle name="20% - Accent1 3 4 2 2 7 4" xfId="26103" xr:uid="{00000000-0005-0000-0000-00003E650000}"/>
    <cellStyle name="20% - Accent1 3 4 2 2 8" xfId="26104" xr:uid="{00000000-0005-0000-0000-00003F650000}"/>
    <cellStyle name="20% - Accent1 3 4 2 2 8 2" xfId="26105" xr:uid="{00000000-0005-0000-0000-000040650000}"/>
    <cellStyle name="20% - Accent1 3 4 2 2 8 2 2" xfId="26106" xr:uid="{00000000-0005-0000-0000-000041650000}"/>
    <cellStyle name="20% - Accent1 3 4 2 2 8 2 2 2" xfId="26107" xr:uid="{00000000-0005-0000-0000-000042650000}"/>
    <cellStyle name="20% - Accent1 3 4 2 2 8 2 3" xfId="26108" xr:uid="{00000000-0005-0000-0000-000043650000}"/>
    <cellStyle name="20% - Accent1 3 4 2 2 8 3" xfId="26109" xr:uid="{00000000-0005-0000-0000-000044650000}"/>
    <cellStyle name="20% - Accent1 3 4 2 2 8 3 2" xfId="26110" xr:uid="{00000000-0005-0000-0000-000045650000}"/>
    <cellStyle name="20% - Accent1 3 4 2 2 8 4" xfId="26111" xr:uid="{00000000-0005-0000-0000-000046650000}"/>
    <cellStyle name="20% - Accent1 3 4 2 2 9" xfId="26112" xr:uid="{00000000-0005-0000-0000-000047650000}"/>
    <cellStyle name="20% - Accent1 3 4 2 2 9 2" xfId="26113" xr:uid="{00000000-0005-0000-0000-000048650000}"/>
    <cellStyle name="20% - Accent1 3 4 2 2 9 2 2" xfId="26114" xr:uid="{00000000-0005-0000-0000-000049650000}"/>
    <cellStyle name="20% - Accent1 3 4 2 2 9 2 2 2" xfId="26115" xr:uid="{00000000-0005-0000-0000-00004A650000}"/>
    <cellStyle name="20% - Accent1 3 4 2 2 9 2 3" xfId="26116" xr:uid="{00000000-0005-0000-0000-00004B650000}"/>
    <cellStyle name="20% - Accent1 3 4 2 2 9 3" xfId="26117" xr:uid="{00000000-0005-0000-0000-00004C650000}"/>
    <cellStyle name="20% - Accent1 3 4 2 2 9 3 2" xfId="26118" xr:uid="{00000000-0005-0000-0000-00004D650000}"/>
    <cellStyle name="20% - Accent1 3 4 2 2 9 4" xfId="26119" xr:uid="{00000000-0005-0000-0000-00004E650000}"/>
    <cellStyle name="20% - Accent1 3 4 2 3" xfId="26120" xr:uid="{00000000-0005-0000-0000-00004F650000}"/>
    <cellStyle name="20% - Accent1 3 4 2 3 10" xfId="26121" xr:uid="{00000000-0005-0000-0000-000050650000}"/>
    <cellStyle name="20% - Accent1 3 4 2 3 10 2" xfId="26122" xr:uid="{00000000-0005-0000-0000-000051650000}"/>
    <cellStyle name="20% - Accent1 3 4 2 3 11" xfId="26123" xr:uid="{00000000-0005-0000-0000-000052650000}"/>
    <cellStyle name="20% - Accent1 3 4 2 3 2" xfId="26124" xr:uid="{00000000-0005-0000-0000-000053650000}"/>
    <cellStyle name="20% - Accent1 3 4 2 3 2 2" xfId="26125" xr:uid="{00000000-0005-0000-0000-000054650000}"/>
    <cellStyle name="20% - Accent1 3 4 2 3 2 2 2" xfId="26126" xr:uid="{00000000-0005-0000-0000-000055650000}"/>
    <cellStyle name="20% - Accent1 3 4 2 3 2 2 2 2" xfId="26127" xr:uid="{00000000-0005-0000-0000-000056650000}"/>
    <cellStyle name="20% - Accent1 3 4 2 3 2 2 2 2 2" xfId="26128" xr:uid="{00000000-0005-0000-0000-000057650000}"/>
    <cellStyle name="20% - Accent1 3 4 2 3 2 2 2 3" xfId="26129" xr:uid="{00000000-0005-0000-0000-000058650000}"/>
    <cellStyle name="20% - Accent1 3 4 2 3 2 2 3" xfId="26130" xr:uid="{00000000-0005-0000-0000-000059650000}"/>
    <cellStyle name="20% - Accent1 3 4 2 3 2 2 3 2" xfId="26131" xr:uid="{00000000-0005-0000-0000-00005A650000}"/>
    <cellStyle name="20% - Accent1 3 4 2 3 2 2 4" xfId="26132" xr:uid="{00000000-0005-0000-0000-00005B650000}"/>
    <cellStyle name="20% - Accent1 3 4 2 3 2 3" xfId="26133" xr:uid="{00000000-0005-0000-0000-00005C650000}"/>
    <cellStyle name="20% - Accent1 3 4 2 3 2 3 2" xfId="26134" xr:uid="{00000000-0005-0000-0000-00005D650000}"/>
    <cellStyle name="20% - Accent1 3 4 2 3 2 3 2 2" xfId="26135" xr:uid="{00000000-0005-0000-0000-00005E650000}"/>
    <cellStyle name="20% - Accent1 3 4 2 3 2 3 2 2 2" xfId="26136" xr:uid="{00000000-0005-0000-0000-00005F650000}"/>
    <cellStyle name="20% - Accent1 3 4 2 3 2 3 2 3" xfId="26137" xr:uid="{00000000-0005-0000-0000-000060650000}"/>
    <cellStyle name="20% - Accent1 3 4 2 3 2 3 3" xfId="26138" xr:uid="{00000000-0005-0000-0000-000061650000}"/>
    <cellStyle name="20% - Accent1 3 4 2 3 2 3 3 2" xfId="26139" xr:uid="{00000000-0005-0000-0000-000062650000}"/>
    <cellStyle name="20% - Accent1 3 4 2 3 2 3 4" xfId="26140" xr:uid="{00000000-0005-0000-0000-000063650000}"/>
    <cellStyle name="20% - Accent1 3 4 2 3 2 4" xfId="26141" xr:uid="{00000000-0005-0000-0000-000064650000}"/>
    <cellStyle name="20% - Accent1 3 4 2 3 2 4 2" xfId="26142" xr:uid="{00000000-0005-0000-0000-000065650000}"/>
    <cellStyle name="20% - Accent1 3 4 2 3 2 4 2 2" xfId="26143" xr:uid="{00000000-0005-0000-0000-000066650000}"/>
    <cellStyle name="20% - Accent1 3 4 2 3 2 4 2 2 2" xfId="26144" xr:uid="{00000000-0005-0000-0000-000067650000}"/>
    <cellStyle name="20% - Accent1 3 4 2 3 2 4 2 3" xfId="26145" xr:uid="{00000000-0005-0000-0000-000068650000}"/>
    <cellStyle name="20% - Accent1 3 4 2 3 2 4 3" xfId="26146" xr:uid="{00000000-0005-0000-0000-000069650000}"/>
    <cellStyle name="20% - Accent1 3 4 2 3 2 4 3 2" xfId="26147" xr:uid="{00000000-0005-0000-0000-00006A650000}"/>
    <cellStyle name="20% - Accent1 3 4 2 3 2 4 4" xfId="26148" xr:uid="{00000000-0005-0000-0000-00006B650000}"/>
    <cellStyle name="20% - Accent1 3 4 2 3 2 5" xfId="26149" xr:uid="{00000000-0005-0000-0000-00006C650000}"/>
    <cellStyle name="20% - Accent1 3 4 2 3 2 5 2" xfId="26150" xr:uid="{00000000-0005-0000-0000-00006D650000}"/>
    <cellStyle name="20% - Accent1 3 4 2 3 2 5 2 2" xfId="26151" xr:uid="{00000000-0005-0000-0000-00006E650000}"/>
    <cellStyle name="20% - Accent1 3 4 2 3 2 5 3" xfId="26152" xr:uid="{00000000-0005-0000-0000-00006F650000}"/>
    <cellStyle name="20% - Accent1 3 4 2 3 2 6" xfId="26153" xr:uid="{00000000-0005-0000-0000-000070650000}"/>
    <cellStyle name="20% - Accent1 3 4 2 3 2 6 2" xfId="26154" xr:uid="{00000000-0005-0000-0000-000071650000}"/>
    <cellStyle name="20% - Accent1 3 4 2 3 2 6 2 2" xfId="26155" xr:uid="{00000000-0005-0000-0000-000072650000}"/>
    <cellStyle name="20% - Accent1 3 4 2 3 2 6 3" xfId="26156" xr:uid="{00000000-0005-0000-0000-000073650000}"/>
    <cellStyle name="20% - Accent1 3 4 2 3 2 7" xfId="26157" xr:uid="{00000000-0005-0000-0000-000074650000}"/>
    <cellStyle name="20% - Accent1 3 4 2 3 2 7 2" xfId="26158" xr:uid="{00000000-0005-0000-0000-000075650000}"/>
    <cellStyle name="20% - Accent1 3 4 2 3 2 8" xfId="26159" xr:uid="{00000000-0005-0000-0000-000076650000}"/>
    <cellStyle name="20% - Accent1 3 4 2 3 2 8 2" xfId="26160" xr:uid="{00000000-0005-0000-0000-000077650000}"/>
    <cellStyle name="20% - Accent1 3 4 2 3 2 9" xfId="26161" xr:uid="{00000000-0005-0000-0000-000078650000}"/>
    <cellStyle name="20% - Accent1 3 4 2 3 3" xfId="26162" xr:uid="{00000000-0005-0000-0000-000079650000}"/>
    <cellStyle name="20% - Accent1 3 4 2 3 3 2" xfId="26163" xr:uid="{00000000-0005-0000-0000-00007A650000}"/>
    <cellStyle name="20% - Accent1 3 4 2 3 3 2 2" xfId="26164" xr:uid="{00000000-0005-0000-0000-00007B650000}"/>
    <cellStyle name="20% - Accent1 3 4 2 3 3 2 2 2" xfId="26165" xr:uid="{00000000-0005-0000-0000-00007C650000}"/>
    <cellStyle name="20% - Accent1 3 4 2 3 3 2 2 2 2" xfId="26166" xr:uid="{00000000-0005-0000-0000-00007D650000}"/>
    <cellStyle name="20% - Accent1 3 4 2 3 3 2 2 3" xfId="26167" xr:uid="{00000000-0005-0000-0000-00007E650000}"/>
    <cellStyle name="20% - Accent1 3 4 2 3 3 2 3" xfId="26168" xr:uid="{00000000-0005-0000-0000-00007F650000}"/>
    <cellStyle name="20% - Accent1 3 4 2 3 3 2 3 2" xfId="26169" xr:uid="{00000000-0005-0000-0000-000080650000}"/>
    <cellStyle name="20% - Accent1 3 4 2 3 3 2 4" xfId="26170" xr:uid="{00000000-0005-0000-0000-000081650000}"/>
    <cellStyle name="20% - Accent1 3 4 2 3 3 3" xfId="26171" xr:uid="{00000000-0005-0000-0000-000082650000}"/>
    <cellStyle name="20% - Accent1 3 4 2 3 3 3 2" xfId="26172" xr:uid="{00000000-0005-0000-0000-000083650000}"/>
    <cellStyle name="20% - Accent1 3 4 2 3 3 3 2 2" xfId="26173" xr:uid="{00000000-0005-0000-0000-000084650000}"/>
    <cellStyle name="20% - Accent1 3 4 2 3 3 3 2 2 2" xfId="26174" xr:uid="{00000000-0005-0000-0000-000085650000}"/>
    <cellStyle name="20% - Accent1 3 4 2 3 3 3 2 3" xfId="26175" xr:uid="{00000000-0005-0000-0000-000086650000}"/>
    <cellStyle name="20% - Accent1 3 4 2 3 3 3 3" xfId="26176" xr:uid="{00000000-0005-0000-0000-000087650000}"/>
    <cellStyle name="20% - Accent1 3 4 2 3 3 3 3 2" xfId="26177" xr:uid="{00000000-0005-0000-0000-000088650000}"/>
    <cellStyle name="20% - Accent1 3 4 2 3 3 3 4" xfId="26178" xr:uid="{00000000-0005-0000-0000-000089650000}"/>
    <cellStyle name="20% - Accent1 3 4 2 3 3 4" xfId="26179" xr:uid="{00000000-0005-0000-0000-00008A650000}"/>
    <cellStyle name="20% - Accent1 3 4 2 3 3 4 2" xfId="26180" xr:uid="{00000000-0005-0000-0000-00008B650000}"/>
    <cellStyle name="20% - Accent1 3 4 2 3 3 4 2 2" xfId="26181" xr:uid="{00000000-0005-0000-0000-00008C650000}"/>
    <cellStyle name="20% - Accent1 3 4 2 3 3 4 2 2 2" xfId="26182" xr:uid="{00000000-0005-0000-0000-00008D650000}"/>
    <cellStyle name="20% - Accent1 3 4 2 3 3 4 2 3" xfId="26183" xr:uid="{00000000-0005-0000-0000-00008E650000}"/>
    <cellStyle name="20% - Accent1 3 4 2 3 3 4 3" xfId="26184" xr:uid="{00000000-0005-0000-0000-00008F650000}"/>
    <cellStyle name="20% - Accent1 3 4 2 3 3 4 3 2" xfId="26185" xr:uid="{00000000-0005-0000-0000-000090650000}"/>
    <cellStyle name="20% - Accent1 3 4 2 3 3 4 4" xfId="26186" xr:uid="{00000000-0005-0000-0000-000091650000}"/>
    <cellStyle name="20% - Accent1 3 4 2 3 3 5" xfId="26187" xr:uid="{00000000-0005-0000-0000-000092650000}"/>
    <cellStyle name="20% - Accent1 3 4 2 3 3 5 2" xfId="26188" xr:uid="{00000000-0005-0000-0000-000093650000}"/>
    <cellStyle name="20% - Accent1 3 4 2 3 3 5 2 2" xfId="26189" xr:uid="{00000000-0005-0000-0000-000094650000}"/>
    <cellStyle name="20% - Accent1 3 4 2 3 3 5 3" xfId="26190" xr:uid="{00000000-0005-0000-0000-000095650000}"/>
    <cellStyle name="20% - Accent1 3 4 2 3 3 6" xfId="26191" xr:uid="{00000000-0005-0000-0000-000096650000}"/>
    <cellStyle name="20% - Accent1 3 4 2 3 3 6 2" xfId="26192" xr:uid="{00000000-0005-0000-0000-000097650000}"/>
    <cellStyle name="20% - Accent1 3 4 2 3 3 6 2 2" xfId="26193" xr:uid="{00000000-0005-0000-0000-000098650000}"/>
    <cellStyle name="20% - Accent1 3 4 2 3 3 6 3" xfId="26194" xr:uid="{00000000-0005-0000-0000-000099650000}"/>
    <cellStyle name="20% - Accent1 3 4 2 3 3 7" xfId="26195" xr:uid="{00000000-0005-0000-0000-00009A650000}"/>
    <cellStyle name="20% - Accent1 3 4 2 3 3 7 2" xfId="26196" xr:uid="{00000000-0005-0000-0000-00009B650000}"/>
    <cellStyle name="20% - Accent1 3 4 2 3 3 8" xfId="26197" xr:uid="{00000000-0005-0000-0000-00009C650000}"/>
    <cellStyle name="20% - Accent1 3 4 2 3 3 8 2" xfId="26198" xr:uid="{00000000-0005-0000-0000-00009D650000}"/>
    <cellStyle name="20% - Accent1 3 4 2 3 3 9" xfId="26199" xr:uid="{00000000-0005-0000-0000-00009E650000}"/>
    <cellStyle name="20% - Accent1 3 4 2 3 4" xfId="26200" xr:uid="{00000000-0005-0000-0000-00009F650000}"/>
    <cellStyle name="20% - Accent1 3 4 2 3 4 2" xfId="26201" xr:uid="{00000000-0005-0000-0000-0000A0650000}"/>
    <cellStyle name="20% - Accent1 3 4 2 3 4 2 2" xfId="26202" xr:uid="{00000000-0005-0000-0000-0000A1650000}"/>
    <cellStyle name="20% - Accent1 3 4 2 3 4 2 2 2" xfId="26203" xr:uid="{00000000-0005-0000-0000-0000A2650000}"/>
    <cellStyle name="20% - Accent1 3 4 2 3 4 2 3" xfId="26204" xr:uid="{00000000-0005-0000-0000-0000A3650000}"/>
    <cellStyle name="20% - Accent1 3 4 2 3 4 3" xfId="26205" xr:uid="{00000000-0005-0000-0000-0000A4650000}"/>
    <cellStyle name="20% - Accent1 3 4 2 3 4 3 2" xfId="26206" xr:uid="{00000000-0005-0000-0000-0000A5650000}"/>
    <cellStyle name="20% - Accent1 3 4 2 3 4 4" xfId="26207" xr:uid="{00000000-0005-0000-0000-0000A6650000}"/>
    <cellStyle name="20% - Accent1 3 4 2 3 5" xfId="26208" xr:uid="{00000000-0005-0000-0000-0000A7650000}"/>
    <cellStyle name="20% - Accent1 3 4 2 3 5 2" xfId="26209" xr:uid="{00000000-0005-0000-0000-0000A8650000}"/>
    <cellStyle name="20% - Accent1 3 4 2 3 5 2 2" xfId="26210" xr:uid="{00000000-0005-0000-0000-0000A9650000}"/>
    <cellStyle name="20% - Accent1 3 4 2 3 5 2 2 2" xfId="26211" xr:uid="{00000000-0005-0000-0000-0000AA650000}"/>
    <cellStyle name="20% - Accent1 3 4 2 3 5 2 3" xfId="26212" xr:uid="{00000000-0005-0000-0000-0000AB650000}"/>
    <cellStyle name="20% - Accent1 3 4 2 3 5 3" xfId="26213" xr:uid="{00000000-0005-0000-0000-0000AC650000}"/>
    <cellStyle name="20% - Accent1 3 4 2 3 5 3 2" xfId="26214" xr:uid="{00000000-0005-0000-0000-0000AD650000}"/>
    <cellStyle name="20% - Accent1 3 4 2 3 5 4" xfId="26215" xr:uid="{00000000-0005-0000-0000-0000AE650000}"/>
    <cellStyle name="20% - Accent1 3 4 2 3 6" xfId="26216" xr:uid="{00000000-0005-0000-0000-0000AF650000}"/>
    <cellStyle name="20% - Accent1 3 4 2 3 6 2" xfId="26217" xr:uid="{00000000-0005-0000-0000-0000B0650000}"/>
    <cellStyle name="20% - Accent1 3 4 2 3 6 2 2" xfId="26218" xr:uid="{00000000-0005-0000-0000-0000B1650000}"/>
    <cellStyle name="20% - Accent1 3 4 2 3 6 2 2 2" xfId="26219" xr:uid="{00000000-0005-0000-0000-0000B2650000}"/>
    <cellStyle name="20% - Accent1 3 4 2 3 6 2 3" xfId="26220" xr:uid="{00000000-0005-0000-0000-0000B3650000}"/>
    <cellStyle name="20% - Accent1 3 4 2 3 6 3" xfId="26221" xr:uid="{00000000-0005-0000-0000-0000B4650000}"/>
    <cellStyle name="20% - Accent1 3 4 2 3 6 3 2" xfId="26222" xr:uid="{00000000-0005-0000-0000-0000B5650000}"/>
    <cellStyle name="20% - Accent1 3 4 2 3 6 4" xfId="26223" xr:uid="{00000000-0005-0000-0000-0000B6650000}"/>
    <cellStyle name="20% - Accent1 3 4 2 3 7" xfId="26224" xr:uid="{00000000-0005-0000-0000-0000B7650000}"/>
    <cellStyle name="20% - Accent1 3 4 2 3 7 2" xfId="26225" xr:uid="{00000000-0005-0000-0000-0000B8650000}"/>
    <cellStyle name="20% - Accent1 3 4 2 3 7 2 2" xfId="26226" xr:uid="{00000000-0005-0000-0000-0000B9650000}"/>
    <cellStyle name="20% - Accent1 3 4 2 3 7 3" xfId="26227" xr:uid="{00000000-0005-0000-0000-0000BA650000}"/>
    <cellStyle name="20% - Accent1 3 4 2 3 8" xfId="26228" xr:uid="{00000000-0005-0000-0000-0000BB650000}"/>
    <cellStyle name="20% - Accent1 3 4 2 3 8 2" xfId="26229" xr:uid="{00000000-0005-0000-0000-0000BC650000}"/>
    <cellStyle name="20% - Accent1 3 4 2 3 8 2 2" xfId="26230" xr:uid="{00000000-0005-0000-0000-0000BD650000}"/>
    <cellStyle name="20% - Accent1 3 4 2 3 8 3" xfId="26231" xr:uid="{00000000-0005-0000-0000-0000BE650000}"/>
    <cellStyle name="20% - Accent1 3 4 2 3 9" xfId="26232" xr:uid="{00000000-0005-0000-0000-0000BF650000}"/>
    <cellStyle name="20% - Accent1 3 4 2 3 9 2" xfId="26233" xr:uid="{00000000-0005-0000-0000-0000C0650000}"/>
    <cellStyle name="20% - Accent1 3 4 2 4" xfId="26234" xr:uid="{00000000-0005-0000-0000-0000C1650000}"/>
    <cellStyle name="20% - Accent1 3 4 2 4 10" xfId="26235" xr:uid="{00000000-0005-0000-0000-0000C2650000}"/>
    <cellStyle name="20% - Accent1 3 4 2 4 10 2" xfId="26236" xr:uid="{00000000-0005-0000-0000-0000C3650000}"/>
    <cellStyle name="20% - Accent1 3 4 2 4 11" xfId="26237" xr:uid="{00000000-0005-0000-0000-0000C4650000}"/>
    <cellStyle name="20% - Accent1 3 4 2 4 2" xfId="26238" xr:uid="{00000000-0005-0000-0000-0000C5650000}"/>
    <cellStyle name="20% - Accent1 3 4 2 4 2 2" xfId="26239" xr:uid="{00000000-0005-0000-0000-0000C6650000}"/>
    <cellStyle name="20% - Accent1 3 4 2 4 2 2 2" xfId="26240" xr:uid="{00000000-0005-0000-0000-0000C7650000}"/>
    <cellStyle name="20% - Accent1 3 4 2 4 2 2 2 2" xfId="26241" xr:uid="{00000000-0005-0000-0000-0000C8650000}"/>
    <cellStyle name="20% - Accent1 3 4 2 4 2 2 2 2 2" xfId="26242" xr:uid="{00000000-0005-0000-0000-0000C9650000}"/>
    <cellStyle name="20% - Accent1 3 4 2 4 2 2 2 3" xfId="26243" xr:uid="{00000000-0005-0000-0000-0000CA650000}"/>
    <cellStyle name="20% - Accent1 3 4 2 4 2 2 3" xfId="26244" xr:uid="{00000000-0005-0000-0000-0000CB650000}"/>
    <cellStyle name="20% - Accent1 3 4 2 4 2 2 3 2" xfId="26245" xr:uid="{00000000-0005-0000-0000-0000CC650000}"/>
    <cellStyle name="20% - Accent1 3 4 2 4 2 2 4" xfId="26246" xr:uid="{00000000-0005-0000-0000-0000CD650000}"/>
    <cellStyle name="20% - Accent1 3 4 2 4 2 3" xfId="26247" xr:uid="{00000000-0005-0000-0000-0000CE650000}"/>
    <cellStyle name="20% - Accent1 3 4 2 4 2 3 2" xfId="26248" xr:uid="{00000000-0005-0000-0000-0000CF650000}"/>
    <cellStyle name="20% - Accent1 3 4 2 4 2 3 2 2" xfId="26249" xr:uid="{00000000-0005-0000-0000-0000D0650000}"/>
    <cellStyle name="20% - Accent1 3 4 2 4 2 3 2 2 2" xfId="26250" xr:uid="{00000000-0005-0000-0000-0000D1650000}"/>
    <cellStyle name="20% - Accent1 3 4 2 4 2 3 2 3" xfId="26251" xr:uid="{00000000-0005-0000-0000-0000D2650000}"/>
    <cellStyle name="20% - Accent1 3 4 2 4 2 3 3" xfId="26252" xr:uid="{00000000-0005-0000-0000-0000D3650000}"/>
    <cellStyle name="20% - Accent1 3 4 2 4 2 3 3 2" xfId="26253" xr:uid="{00000000-0005-0000-0000-0000D4650000}"/>
    <cellStyle name="20% - Accent1 3 4 2 4 2 3 4" xfId="26254" xr:uid="{00000000-0005-0000-0000-0000D5650000}"/>
    <cellStyle name="20% - Accent1 3 4 2 4 2 4" xfId="26255" xr:uid="{00000000-0005-0000-0000-0000D6650000}"/>
    <cellStyle name="20% - Accent1 3 4 2 4 2 4 2" xfId="26256" xr:uid="{00000000-0005-0000-0000-0000D7650000}"/>
    <cellStyle name="20% - Accent1 3 4 2 4 2 4 2 2" xfId="26257" xr:uid="{00000000-0005-0000-0000-0000D8650000}"/>
    <cellStyle name="20% - Accent1 3 4 2 4 2 4 2 2 2" xfId="26258" xr:uid="{00000000-0005-0000-0000-0000D9650000}"/>
    <cellStyle name="20% - Accent1 3 4 2 4 2 4 2 3" xfId="26259" xr:uid="{00000000-0005-0000-0000-0000DA650000}"/>
    <cellStyle name="20% - Accent1 3 4 2 4 2 4 3" xfId="26260" xr:uid="{00000000-0005-0000-0000-0000DB650000}"/>
    <cellStyle name="20% - Accent1 3 4 2 4 2 4 3 2" xfId="26261" xr:uid="{00000000-0005-0000-0000-0000DC650000}"/>
    <cellStyle name="20% - Accent1 3 4 2 4 2 4 4" xfId="26262" xr:uid="{00000000-0005-0000-0000-0000DD650000}"/>
    <cellStyle name="20% - Accent1 3 4 2 4 2 5" xfId="26263" xr:uid="{00000000-0005-0000-0000-0000DE650000}"/>
    <cellStyle name="20% - Accent1 3 4 2 4 2 5 2" xfId="26264" xr:uid="{00000000-0005-0000-0000-0000DF650000}"/>
    <cellStyle name="20% - Accent1 3 4 2 4 2 5 2 2" xfId="26265" xr:uid="{00000000-0005-0000-0000-0000E0650000}"/>
    <cellStyle name="20% - Accent1 3 4 2 4 2 5 3" xfId="26266" xr:uid="{00000000-0005-0000-0000-0000E1650000}"/>
    <cellStyle name="20% - Accent1 3 4 2 4 2 6" xfId="26267" xr:uid="{00000000-0005-0000-0000-0000E2650000}"/>
    <cellStyle name="20% - Accent1 3 4 2 4 2 6 2" xfId="26268" xr:uid="{00000000-0005-0000-0000-0000E3650000}"/>
    <cellStyle name="20% - Accent1 3 4 2 4 2 6 2 2" xfId="26269" xr:uid="{00000000-0005-0000-0000-0000E4650000}"/>
    <cellStyle name="20% - Accent1 3 4 2 4 2 6 3" xfId="26270" xr:uid="{00000000-0005-0000-0000-0000E5650000}"/>
    <cellStyle name="20% - Accent1 3 4 2 4 2 7" xfId="26271" xr:uid="{00000000-0005-0000-0000-0000E6650000}"/>
    <cellStyle name="20% - Accent1 3 4 2 4 2 7 2" xfId="26272" xr:uid="{00000000-0005-0000-0000-0000E7650000}"/>
    <cellStyle name="20% - Accent1 3 4 2 4 2 8" xfId="26273" xr:uid="{00000000-0005-0000-0000-0000E8650000}"/>
    <cellStyle name="20% - Accent1 3 4 2 4 2 8 2" xfId="26274" xr:uid="{00000000-0005-0000-0000-0000E9650000}"/>
    <cellStyle name="20% - Accent1 3 4 2 4 2 9" xfId="26275" xr:uid="{00000000-0005-0000-0000-0000EA650000}"/>
    <cellStyle name="20% - Accent1 3 4 2 4 3" xfId="26276" xr:uid="{00000000-0005-0000-0000-0000EB650000}"/>
    <cellStyle name="20% - Accent1 3 4 2 4 3 2" xfId="26277" xr:uid="{00000000-0005-0000-0000-0000EC650000}"/>
    <cellStyle name="20% - Accent1 3 4 2 4 3 2 2" xfId="26278" xr:uid="{00000000-0005-0000-0000-0000ED650000}"/>
    <cellStyle name="20% - Accent1 3 4 2 4 3 2 2 2" xfId="26279" xr:uid="{00000000-0005-0000-0000-0000EE650000}"/>
    <cellStyle name="20% - Accent1 3 4 2 4 3 2 2 2 2" xfId="26280" xr:uid="{00000000-0005-0000-0000-0000EF650000}"/>
    <cellStyle name="20% - Accent1 3 4 2 4 3 2 2 3" xfId="26281" xr:uid="{00000000-0005-0000-0000-0000F0650000}"/>
    <cellStyle name="20% - Accent1 3 4 2 4 3 2 3" xfId="26282" xr:uid="{00000000-0005-0000-0000-0000F1650000}"/>
    <cellStyle name="20% - Accent1 3 4 2 4 3 2 3 2" xfId="26283" xr:uid="{00000000-0005-0000-0000-0000F2650000}"/>
    <cellStyle name="20% - Accent1 3 4 2 4 3 2 4" xfId="26284" xr:uid="{00000000-0005-0000-0000-0000F3650000}"/>
    <cellStyle name="20% - Accent1 3 4 2 4 3 3" xfId="26285" xr:uid="{00000000-0005-0000-0000-0000F4650000}"/>
    <cellStyle name="20% - Accent1 3 4 2 4 3 3 2" xfId="26286" xr:uid="{00000000-0005-0000-0000-0000F5650000}"/>
    <cellStyle name="20% - Accent1 3 4 2 4 3 3 2 2" xfId="26287" xr:uid="{00000000-0005-0000-0000-0000F6650000}"/>
    <cellStyle name="20% - Accent1 3 4 2 4 3 3 2 2 2" xfId="26288" xr:uid="{00000000-0005-0000-0000-0000F7650000}"/>
    <cellStyle name="20% - Accent1 3 4 2 4 3 3 2 3" xfId="26289" xr:uid="{00000000-0005-0000-0000-0000F8650000}"/>
    <cellStyle name="20% - Accent1 3 4 2 4 3 3 3" xfId="26290" xr:uid="{00000000-0005-0000-0000-0000F9650000}"/>
    <cellStyle name="20% - Accent1 3 4 2 4 3 3 3 2" xfId="26291" xr:uid="{00000000-0005-0000-0000-0000FA650000}"/>
    <cellStyle name="20% - Accent1 3 4 2 4 3 3 4" xfId="26292" xr:uid="{00000000-0005-0000-0000-0000FB650000}"/>
    <cellStyle name="20% - Accent1 3 4 2 4 3 4" xfId="26293" xr:uid="{00000000-0005-0000-0000-0000FC650000}"/>
    <cellStyle name="20% - Accent1 3 4 2 4 3 4 2" xfId="26294" xr:uid="{00000000-0005-0000-0000-0000FD650000}"/>
    <cellStyle name="20% - Accent1 3 4 2 4 3 4 2 2" xfId="26295" xr:uid="{00000000-0005-0000-0000-0000FE650000}"/>
    <cellStyle name="20% - Accent1 3 4 2 4 3 4 2 2 2" xfId="26296" xr:uid="{00000000-0005-0000-0000-0000FF650000}"/>
    <cellStyle name="20% - Accent1 3 4 2 4 3 4 2 3" xfId="26297" xr:uid="{00000000-0005-0000-0000-000000660000}"/>
    <cellStyle name="20% - Accent1 3 4 2 4 3 4 3" xfId="26298" xr:uid="{00000000-0005-0000-0000-000001660000}"/>
    <cellStyle name="20% - Accent1 3 4 2 4 3 4 3 2" xfId="26299" xr:uid="{00000000-0005-0000-0000-000002660000}"/>
    <cellStyle name="20% - Accent1 3 4 2 4 3 4 4" xfId="26300" xr:uid="{00000000-0005-0000-0000-000003660000}"/>
    <cellStyle name="20% - Accent1 3 4 2 4 3 5" xfId="26301" xr:uid="{00000000-0005-0000-0000-000004660000}"/>
    <cellStyle name="20% - Accent1 3 4 2 4 3 5 2" xfId="26302" xr:uid="{00000000-0005-0000-0000-000005660000}"/>
    <cellStyle name="20% - Accent1 3 4 2 4 3 5 2 2" xfId="26303" xr:uid="{00000000-0005-0000-0000-000006660000}"/>
    <cellStyle name="20% - Accent1 3 4 2 4 3 5 3" xfId="26304" xr:uid="{00000000-0005-0000-0000-000007660000}"/>
    <cellStyle name="20% - Accent1 3 4 2 4 3 6" xfId="26305" xr:uid="{00000000-0005-0000-0000-000008660000}"/>
    <cellStyle name="20% - Accent1 3 4 2 4 3 6 2" xfId="26306" xr:uid="{00000000-0005-0000-0000-000009660000}"/>
    <cellStyle name="20% - Accent1 3 4 2 4 3 6 2 2" xfId="26307" xr:uid="{00000000-0005-0000-0000-00000A660000}"/>
    <cellStyle name="20% - Accent1 3 4 2 4 3 6 3" xfId="26308" xr:uid="{00000000-0005-0000-0000-00000B660000}"/>
    <cellStyle name="20% - Accent1 3 4 2 4 3 7" xfId="26309" xr:uid="{00000000-0005-0000-0000-00000C660000}"/>
    <cellStyle name="20% - Accent1 3 4 2 4 3 7 2" xfId="26310" xr:uid="{00000000-0005-0000-0000-00000D660000}"/>
    <cellStyle name="20% - Accent1 3 4 2 4 3 8" xfId="26311" xr:uid="{00000000-0005-0000-0000-00000E660000}"/>
    <cellStyle name="20% - Accent1 3 4 2 4 3 8 2" xfId="26312" xr:uid="{00000000-0005-0000-0000-00000F660000}"/>
    <cellStyle name="20% - Accent1 3 4 2 4 3 9" xfId="26313" xr:uid="{00000000-0005-0000-0000-000010660000}"/>
    <cellStyle name="20% - Accent1 3 4 2 4 4" xfId="26314" xr:uid="{00000000-0005-0000-0000-000011660000}"/>
    <cellStyle name="20% - Accent1 3 4 2 4 4 2" xfId="26315" xr:uid="{00000000-0005-0000-0000-000012660000}"/>
    <cellStyle name="20% - Accent1 3 4 2 4 4 2 2" xfId="26316" xr:uid="{00000000-0005-0000-0000-000013660000}"/>
    <cellStyle name="20% - Accent1 3 4 2 4 4 2 2 2" xfId="26317" xr:uid="{00000000-0005-0000-0000-000014660000}"/>
    <cellStyle name="20% - Accent1 3 4 2 4 4 2 3" xfId="26318" xr:uid="{00000000-0005-0000-0000-000015660000}"/>
    <cellStyle name="20% - Accent1 3 4 2 4 4 3" xfId="26319" xr:uid="{00000000-0005-0000-0000-000016660000}"/>
    <cellStyle name="20% - Accent1 3 4 2 4 4 3 2" xfId="26320" xr:uid="{00000000-0005-0000-0000-000017660000}"/>
    <cellStyle name="20% - Accent1 3 4 2 4 4 4" xfId="26321" xr:uid="{00000000-0005-0000-0000-000018660000}"/>
    <cellStyle name="20% - Accent1 3 4 2 4 5" xfId="26322" xr:uid="{00000000-0005-0000-0000-000019660000}"/>
    <cellStyle name="20% - Accent1 3 4 2 4 5 2" xfId="26323" xr:uid="{00000000-0005-0000-0000-00001A660000}"/>
    <cellStyle name="20% - Accent1 3 4 2 4 5 2 2" xfId="26324" xr:uid="{00000000-0005-0000-0000-00001B660000}"/>
    <cellStyle name="20% - Accent1 3 4 2 4 5 2 2 2" xfId="26325" xr:uid="{00000000-0005-0000-0000-00001C660000}"/>
    <cellStyle name="20% - Accent1 3 4 2 4 5 2 3" xfId="26326" xr:uid="{00000000-0005-0000-0000-00001D660000}"/>
    <cellStyle name="20% - Accent1 3 4 2 4 5 3" xfId="26327" xr:uid="{00000000-0005-0000-0000-00001E660000}"/>
    <cellStyle name="20% - Accent1 3 4 2 4 5 3 2" xfId="26328" xr:uid="{00000000-0005-0000-0000-00001F660000}"/>
    <cellStyle name="20% - Accent1 3 4 2 4 5 4" xfId="26329" xr:uid="{00000000-0005-0000-0000-000020660000}"/>
    <cellStyle name="20% - Accent1 3 4 2 4 6" xfId="26330" xr:uid="{00000000-0005-0000-0000-000021660000}"/>
    <cellStyle name="20% - Accent1 3 4 2 4 6 2" xfId="26331" xr:uid="{00000000-0005-0000-0000-000022660000}"/>
    <cellStyle name="20% - Accent1 3 4 2 4 6 2 2" xfId="26332" xr:uid="{00000000-0005-0000-0000-000023660000}"/>
    <cellStyle name="20% - Accent1 3 4 2 4 6 2 2 2" xfId="26333" xr:uid="{00000000-0005-0000-0000-000024660000}"/>
    <cellStyle name="20% - Accent1 3 4 2 4 6 2 3" xfId="26334" xr:uid="{00000000-0005-0000-0000-000025660000}"/>
    <cellStyle name="20% - Accent1 3 4 2 4 6 3" xfId="26335" xr:uid="{00000000-0005-0000-0000-000026660000}"/>
    <cellStyle name="20% - Accent1 3 4 2 4 6 3 2" xfId="26336" xr:uid="{00000000-0005-0000-0000-000027660000}"/>
    <cellStyle name="20% - Accent1 3 4 2 4 6 4" xfId="26337" xr:uid="{00000000-0005-0000-0000-000028660000}"/>
    <cellStyle name="20% - Accent1 3 4 2 4 7" xfId="26338" xr:uid="{00000000-0005-0000-0000-000029660000}"/>
    <cellStyle name="20% - Accent1 3 4 2 4 7 2" xfId="26339" xr:uid="{00000000-0005-0000-0000-00002A660000}"/>
    <cellStyle name="20% - Accent1 3 4 2 4 7 2 2" xfId="26340" xr:uid="{00000000-0005-0000-0000-00002B660000}"/>
    <cellStyle name="20% - Accent1 3 4 2 4 7 3" xfId="26341" xr:uid="{00000000-0005-0000-0000-00002C660000}"/>
    <cellStyle name="20% - Accent1 3 4 2 4 8" xfId="26342" xr:uid="{00000000-0005-0000-0000-00002D660000}"/>
    <cellStyle name="20% - Accent1 3 4 2 4 8 2" xfId="26343" xr:uid="{00000000-0005-0000-0000-00002E660000}"/>
    <cellStyle name="20% - Accent1 3 4 2 4 8 2 2" xfId="26344" xr:uid="{00000000-0005-0000-0000-00002F660000}"/>
    <cellStyle name="20% - Accent1 3 4 2 4 8 3" xfId="26345" xr:uid="{00000000-0005-0000-0000-000030660000}"/>
    <cellStyle name="20% - Accent1 3 4 2 4 9" xfId="26346" xr:uid="{00000000-0005-0000-0000-000031660000}"/>
    <cellStyle name="20% - Accent1 3 4 2 4 9 2" xfId="26347" xr:uid="{00000000-0005-0000-0000-000032660000}"/>
    <cellStyle name="20% - Accent1 3 4 2 5" xfId="26348" xr:uid="{00000000-0005-0000-0000-000033660000}"/>
    <cellStyle name="20% - Accent1 3 4 2 5 10" xfId="26349" xr:uid="{00000000-0005-0000-0000-000034660000}"/>
    <cellStyle name="20% - Accent1 3 4 2 5 10 2" xfId="26350" xr:uid="{00000000-0005-0000-0000-000035660000}"/>
    <cellStyle name="20% - Accent1 3 4 2 5 11" xfId="26351" xr:uid="{00000000-0005-0000-0000-000036660000}"/>
    <cellStyle name="20% - Accent1 3 4 2 5 2" xfId="26352" xr:uid="{00000000-0005-0000-0000-000037660000}"/>
    <cellStyle name="20% - Accent1 3 4 2 5 2 2" xfId="26353" xr:uid="{00000000-0005-0000-0000-000038660000}"/>
    <cellStyle name="20% - Accent1 3 4 2 5 2 2 2" xfId="26354" xr:uid="{00000000-0005-0000-0000-000039660000}"/>
    <cellStyle name="20% - Accent1 3 4 2 5 2 2 2 2" xfId="26355" xr:uid="{00000000-0005-0000-0000-00003A660000}"/>
    <cellStyle name="20% - Accent1 3 4 2 5 2 2 2 2 2" xfId="26356" xr:uid="{00000000-0005-0000-0000-00003B660000}"/>
    <cellStyle name="20% - Accent1 3 4 2 5 2 2 2 3" xfId="26357" xr:uid="{00000000-0005-0000-0000-00003C660000}"/>
    <cellStyle name="20% - Accent1 3 4 2 5 2 2 3" xfId="26358" xr:uid="{00000000-0005-0000-0000-00003D660000}"/>
    <cellStyle name="20% - Accent1 3 4 2 5 2 2 3 2" xfId="26359" xr:uid="{00000000-0005-0000-0000-00003E660000}"/>
    <cellStyle name="20% - Accent1 3 4 2 5 2 2 4" xfId="26360" xr:uid="{00000000-0005-0000-0000-00003F660000}"/>
    <cellStyle name="20% - Accent1 3 4 2 5 2 3" xfId="26361" xr:uid="{00000000-0005-0000-0000-000040660000}"/>
    <cellStyle name="20% - Accent1 3 4 2 5 2 3 2" xfId="26362" xr:uid="{00000000-0005-0000-0000-000041660000}"/>
    <cellStyle name="20% - Accent1 3 4 2 5 2 3 2 2" xfId="26363" xr:uid="{00000000-0005-0000-0000-000042660000}"/>
    <cellStyle name="20% - Accent1 3 4 2 5 2 3 2 2 2" xfId="26364" xr:uid="{00000000-0005-0000-0000-000043660000}"/>
    <cellStyle name="20% - Accent1 3 4 2 5 2 3 2 3" xfId="26365" xr:uid="{00000000-0005-0000-0000-000044660000}"/>
    <cellStyle name="20% - Accent1 3 4 2 5 2 3 3" xfId="26366" xr:uid="{00000000-0005-0000-0000-000045660000}"/>
    <cellStyle name="20% - Accent1 3 4 2 5 2 3 3 2" xfId="26367" xr:uid="{00000000-0005-0000-0000-000046660000}"/>
    <cellStyle name="20% - Accent1 3 4 2 5 2 3 4" xfId="26368" xr:uid="{00000000-0005-0000-0000-000047660000}"/>
    <cellStyle name="20% - Accent1 3 4 2 5 2 4" xfId="26369" xr:uid="{00000000-0005-0000-0000-000048660000}"/>
    <cellStyle name="20% - Accent1 3 4 2 5 2 4 2" xfId="26370" xr:uid="{00000000-0005-0000-0000-000049660000}"/>
    <cellStyle name="20% - Accent1 3 4 2 5 2 4 2 2" xfId="26371" xr:uid="{00000000-0005-0000-0000-00004A660000}"/>
    <cellStyle name="20% - Accent1 3 4 2 5 2 4 2 2 2" xfId="26372" xr:uid="{00000000-0005-0000-0000-00004B660000}"/>
    <cellStyle name="20% - Accent1 3 4 2 5 2 4 2 3" xfId="26373" xr:uid="{00000000-0005-0000-0000-00004C660000}"/>
    <cellStyle name="20% - Accent1 3 4 2 5 2 4 3" xfId="26374" xr:uid="{00000000-0005-0000-0000-00004D660000}"/>
    <cellStyle name="20% - Accent1 3 4 2 5 2 4 3 2" xfId="26375" xr:uid="{00000000-0005-0000-0000-00004E660000}"/>
    <cellStyle name="20% - Accent1 3 4 2 5 2 4 4" xfId="26376" xr:uid="{00000000-0005-0000-0000-00004F660000}"/>
    <cellStyle name="20% - Accent1 3 4 2 5 2 5" xfId="26377" xr:uid="{00000000-0005-0000-0000-000050660000}"/>
    <cellStyle name="20% - Accent1 3 4 2 5 2 5 2" xfId="26378" xr:uid="{00000000-0005-0000-0000-000051660000}"/>
    <cellStyle name="20% - Accent1 3 4 2 5 2 5 2 2" xfId="26379" xr:uid="{00000000-0005-0000-0000-000052660000}"/>
    <cellStyle name="20% - Accent1 3 4 2 5 2 5 3" xfId="26380" xr:uid="{00000000-0005-0000-0000-000053660000}"/>
    <cellStyle name="20% - Accent1 3 4 2 5 2 6" xfId="26381" xr:uid="{00000000-0005-0000-0000-000054660000}"/>
    <cellStyle name="20% - Accent1 3 4 2 5 2 6 2" xfId="26382" xr:uid="{00000000-0005-0000-0000-000055660000}"/>
    <cellStyle name="20% - Accent1 3 4 2 5 2 6 2 2" xfId="26383" xr:uid="{00000000-0005-0000-0000-000056660000}"/>
    <cellStyle name="20% - Accent1 3 4 2 5 2 6 3" xfId="26384" xr:uid="{00000000-0005-0000-0000-000057660000}"/>
    <cellStyle name="20% - Accent1 3 4 2 5 2 7" xfId="26385" xr:uid="{00000000-0005-0000-0000-000058660000}"/>
    <cellStyle name="20% - Accent1 3 4 2 5 2 7 2" xfId="26386" xr:uid="{00000000-0005-0000-0000-000059660000}"/>
    <cellStyle name="20% - Accent1 3 4 2 5 2 8" xfId="26387" xr:uid="{00000000-0005-0000-0000-00005A660000}"/>
    <cellStyle name="20% - Accent1 3 4 2 5 2 8 2" xfId="26388" xr:uid="{00000000-0005-0000-0000-00005B660000}"/>
    <cellStyle name="20% - Accent1 3 4 2 5 2 9" xfId="26389" xr:uid="{00000000-0005-0000-0000-00005C660000}"/>
    <cellStyle name="20% - Accent1 3 4 2 5 3" xfId="26390" xr:uid="{00000000-0005-0000-0000-00005D660000}"/>
    <cellStyle name="20% - Accent1 3 4 2 5 3 2" xfId="26391" xr:uid="{00000000-0005-0000-0000-00005E660000}"/>
    <cellStyle name="20% - Accent1 3 4 2 5 3 2 2" xfId="26392" xr:uid="{00000000-0005-0000-0000-00005F660000}"/>
    <cellStyle name="20% - Accent1 3 4 2 5 3 2 2 2" xfId="26393" xr:uid="{00000000-0005-0000-0000-000060660000}"/>
    <cellStyle name="20% - Accent1 3 4 2 5 3 2 2 2 2" xfId="26394" xr:uid="{00000000-0005-0000-0000-000061660000}"/>
    <cellStyle name="20% - Accent1 3 4 2 5 3 2 2 3" xfId="26395" xr:uid="{00000000-0005-0000-0000-000062660000}"/>
    <cellStyle name="20% - Accent1 3 4 2 5 3 2 3" xfId="26396" xr:uid="{00000000-0005-0000-0000-000063660000}"/>
    <cellStyle name="20% - Accent1 3 4 2 5 3 2 3 2" xfId="26397" xr:uid="{00000000-0005-0000-0000-000064660000}"/>
    <cellStyle name="20% - Accent1 3 4 2 5 3 2 4" xfId="26398" xr:uid="{00000000-0005-0000-0000-000065660000}"/>
    <cellStyle name="20% - Accent1 3 4 2 5 3 3" xfId="26399" xr:uid="{00000000-0005-0000-0000-000066660000}"/>
    <cellStyle name="20% - Accent1 3 4 2 5 3 3 2" xfId="26400" xr:uid="{00000000-0005-0000-0000-000067660000}"/>
    <cellStyle name="20% - Accent1 3 4 2 5 3 3 2 2" xfId="26401" xr:uid="{00000000-0005-0000-0000-000068660000}"/>
    <cellStyle name="20% - Accent1 3 4 2 5 3 3 2 2 2" xfId="26402" xr:uid="{00000000-0005-0000-0000-000069660000}"/>
    <cellStyle name="20% - Accent1 3 4 2 5 3 3 2 3" xfId="26403" xr:uid="{00000000-0005-0000-0000-00006A660000}"/>
    <cellStyle name="20% - Accent1 3 4 2 5 3 3 3" xfId="26404" xr:uid="{00000000-0005-0000-0000-00006B660000}"/>
    <cellStyle name="20% - Accent1 3 4 2 5 3 3 3 2" xfId="26405" xr:uid="{00000000-0005-0000-0000-00006C660000}"/>
    <cellStyle name="20% - Accent1 3 4 2 5 3 3 4" xfId="26406" xr:uid="{00000000-0005-0000-0000-00006D660000}"/>
    <cellStyle name="20% - Accent1 3 4 2 5 3 4" xfId="26407" xr:uid="{00000000-0005-0000-0000-00006E660000}"/>
    <cellStyle name="20% - Accent1 3 4 2 5 3 4 2" xfId="26408" xr:uid="{00000000-0005-0000-0000-00006F660000}"/>
    <cellStyle name="20% - Accent1 3 4 2 5 3 4 2 2" xfId="26409" xr:uid="{00000000-0005-0000-0000-000070660000}"/>
    <cellStyle name="20% - Accent1 3 4 2 5 3 4 2 2 2" xfId="26410" xr:uid="{00000000-0005-0000-0000-000071660000}"/>
    <cellStyle name="20% - Accent1 3 4 2 5 3 4 2 3" xfId="26411" xr:uid="{00000000-0005-0000-0000-000072660000}"/>
    <cellStyle name="20% - Accent1 3 4 2 5 3 4 3" xfId="26412" xr:uid="{00000000-0005-0000-0000-000073660000}"/>
    <cellStyle name="20% - Accent1 3 4 2 5 3 4 3 2" xfId="26413" xr:uid="{00000000-0005-0000-0000-000074660000}"/>
    <cellStyle name="20% - Accent1 3 4 2 5 3 4 4" xfId="26414" xr:uid="{00000000-0005-0000-0000-000075660000}"/>
    <cellStyle name="20% - Accent1 3 4 2 5 3 5" xfId="26415" xr:uid="{00000000-0005-0000-0000-000076660000}"/>
    <cellStyle name="20% - Accent1 3 4 2 5 3 5 2" xfId="26416" xr:uid="{00000000-0005-0000-0000-000077660000}"/>
    <cellStyle name="20% - Accent1 3 4 2 5 3 5 2 2" xfId="26417" xr:uid="{00000000-0005-0000-0000-000078660000}"/>
    <cellStyle name="20% - Accent1 3 4 2 5 3 5 3" xfId="26418" xr:uid="{00000000-0005-0000-0000-000079660000}"/>
    <cellStyle name="20% - Accent1 3 4 2 5 3 6" xfId="26419" xr:uid="{00000000-0005-0000-0000-00007A660000}"/>
    <cellStyle name="20% - Accent1 3 4 2 5 3 6 2" xfId="26420" xr:uid="{00000000-0005-0000-0000-00007B660000}"/>
    <cellStyle name="20% - Accent1 3 4 2 5 3 6 2 2" xfId="26421" xr:uid="{00000000-0005-0000-0000-00007C660000}"/>
    <cellStyle name="20% - Accent1 3 4 2 5 3 6 3" xfId="26422" xr:uid="{00000000-0005-0000-0000-00007D660000}"/>
    <cellStyle name="20% - Accent1 3 4 2 5 3 7" xfId="26423" xr:uid="{00000000-0005-0000-0000-00007E660000}"/>
    <cellStyle name="20% - Accent1 3 4 2 5 3 7 2" xfId="26424" xr:uid="{00000000-0005-0000-0000-00007F660000}"/>
    <cellStyle name="20% - Accent1 3 4 2 5 3 8" xfId="26425" xr:uid="{00000000-0005-0000-0000-000080660000}"/>
    <cellStyle name="20% - Accent1 3 4 2 5 3 8 2" xfId="26426" xr:uid="{00000000-0005-0000-0000-000081660000}"/>
    <cellStyle name="20% - Accent1 3 4 2 5 3 9" xfId="26427" xr:uid="{00000000-0005-0000-0000-000082660000}"/>
    <cellStyle name="20% - Accent1 3 4 2 5 4" xfId="26428" xr:uid="{00000000-0005-0000-0000-000083660000}"/>
    <cellStyle name="20% - Accent1 3 4 2 5 4 2" xfId="26429" xr:uid="{00000000-0005-0000-0000-000084660000}"/>
    <cellStyle name="20% - Accent1 3 4 2 5 4 2 2" xfId="26430" xr:uid="{00000000-0005-0000-0000-000085660000}"/>
    <cellStyle name="20% - Accent1 3 4 2 5 4 2 2 2" xfId="26431" xr:uid="{00000000-0005-0000-0000-000086660000}"/>
    <cellStyle name="20% - Accent1 3 4 2 5 4 2 3" xfId="26432" xr:uid="{00000000-0005-0000-0000-000087660000}"/>
    <cellStyle name="20% - Accent1 3 4 2 5 4 3" xfId="26433" xr:uid="{00000000-0005-0000-0000-000088660000}"/>
    <cellStyle name="20% - Accent1 3 4 2 5 4 3 2" xfId="26434" xr:uid="{00000000-0005-0000-0000-000089660000}"/>
    <cellStyle name="20% - Accent1 3 4 2 5 4 4" xfId="26435" xr:uid="{00000000-0005-0000-0000-00008A660000}"/>
    <cellStyle name="20% - Accent1 3 4 2 5 5" xfId="26436" xr:uid="{00000000-0005-0000-0000-00008B660000}"/>
    <cellStyle name="20% - Accent1 3 4 2 5 5 2" xfId="26437" xr:uid="{00000000-0005-0000-0000-00008C660000}"/>
    <cellStyle name="20% - Accent1 3 4 2 5 5 2 2" xfId="26438" xr:uid="{00000000-0005-0000-0000-00008D660000}"/>
    <cellStyle name="20% - Accent1 3 4 2 5 5 2 2 2" xfId="26439" xr:uid="{00000000-0005-0000-0000-00008E660000}"/>
    <cellStyle name="20% - Accent1 3 4 2 5 5 2 3" xfId="26440" xr:uid="{00000000-0005-0000-0000-00008F660000}"/>
    <cellStyle name="20% - Accent1 3 4 2 5 5 3" xfId="26441" xr:uid="{00000000-0005-0000-0000-000090660000}"/>
    <cellStyle name="20% - Accent1 3 4 2 5 5 3 2" xfId="26442" xr:uid="{00000000-0005-0000-0000-000091660000}"/>
    <cellStyle name="20% - Accent1 3 4 2 5 5 4" xfId="26443" xr:uid="{00000000-0005-0000-0000-000092660000}"/>
    <cellStyle name="20% - Accent1 3 4 2 5 6" xfId="26444" xr:uid="{00000000-0005-0000-0000-000093660000}"/>
    <cellStyle name="20% - Accent1 3 4 2 5 6 2" xfId="26445" xr:uid="{00000000-0005-0000-0000-000094660000}"/>
    <cellStyle name="20% - Accent1 3 4 2 5 6 2 2" xfId="26446" xr:uid="{00000000-0005-0000-0000-000095660000}"/>
    <cellStyle name="20% - Accent1 3 4 2 5 6 2 2 2" xfId="26447" xr:uid="{00000000-0005-0000-0000-000096660000}"/>
    <cellStyle name="20% - Accent1 3 4 2 5 6 2 3" xfId="26448" xr:uid="{00000000-0005-0000-0000-000097660000}"/>
    <cellStyle name="20% - Accent1 3 4 2 5 6 3" xfId="26449" xr:uid="{00000000-0005-0000-0000-000098660000}"/>
    <cellStyle name="20% - Accent1 3 4 2 5 6 3 2" xfId="26450" xr:uid="{00000000-0005-0000-0000-000099660000}"/>
    <cellStyle name="20% - Accent1 3 4 2 5 6 4" xfId="26451" xr:uid="{00000000-0005-0000-0000-00009A660000}"/>
    <cellStyle name="20% - Accent1 3 4 2 5 7" xfId="26452" xr:uid="{00000000-0005-0000-0000-00009B660000}"/>
    <cellStyle name="20% - Accent1 3 4 2 5 7 2" xfId="26453" xr:uid="{00000000-0005-0000-0000-00009C660000}"/>
    <cellStyle name="20% - Accent1 3 4 2 5 7 2 2" xfId="26454" xr:uid="{00000000-0005-0000-0000-00009D660000}"/>
    <cellStyle name="20% - Accent1 3 4 2 5 7 3" xfId="26455" xr:uid="{00000000-0005-0000-0000-00009E660000}"/>
    <cellStyle name="20% - Accent1 3 4 2 5 8" xfId="26456" xr:uid="{00000000-0005-0000-0000-00009F660000}"/>
    <cellStyle name="20% - Accent1 3 4 2 5 8 2" xfId="26457" xr:uid="{00000000-0005-0000-0000-0000A0660000}"/>
    <cellStyle name="20% - Accent1 3 4 2 5 8 2 2" xfId="26458" xr:uid="{00000000-0005-0000-0000-0000A1660000}"/>
    <cellStyle name="20% - Accent1 3 4 2 5 8 3" xfId="26459" xr:uid="{00000000-0005-0000-0000-0000A2660000}"/>
    <cellStyle name="20% - Accent1 3 4 2 5 9" xfId="26460" xr:uid="{00000000-0005-0000-0000-0000A3660000}"/>
    <cellStyle name="20% - Accent1 3 4 2 5 9 2" xfId="26461" xr:uid="{00000000-0005-0000-0000-0000A4660000}"/>
    <cellStyle name="20% - Accent1 3 4 2 6" xfId="26462" xr:uid="{00000000-0005-0000-0000-0000A5660000}"/>
    <cellStyle name="20% - Accent1 3 4 2 6 2" xfId="26463" xr:uid="{00000000-0005-0000-0000-0000A6660000}"/>
    <cellStyle name="20% - Accent1 3 4 2 6 2 2" xfId="26464" xr:uid="{00000000-0005-0000-0000-0000A7660000}"/>
    <cellStyle name="20% - Accent1 3 4 2 6 2 2 2" xfId="26465" xr:uid="{00000000-0005-0000-0000-0000A8660000}"/>
    <cellStyle name="20% - Accent1 3 4 2 6 2 2 2 2" xfId="26466" xr:uid="{00000000-0005-0000-0000-0000A9660000}"/>
    <cellStyle name="20% - Accent1 3 4 2 6 2 2 3" xfId="26467" xr:uid="{00000000-0005-0000-0000-0000AA660000}"/>
    <cellStyle name="20% - Accent1 3 4 2 6 2 3" xfId="26468" xr:uid="{00000000-0005-0000-0000-0000AB660000}"/>
    <cellStyle name="20% - Accent1 3 4 2 6 2 3 2" xfId="26469" xr:uid="{00000000-0005-0000-0000-0000AC660000}"/>
    <cellStyle name="20% - Accent1 3 4 2 6 2 4" xfId="26470" xr:uid="{00000000-0005-0000-0000-0000AD660000}"/>
    <cellStyle name="20% - Accent1 3 4 2 6 3" xfId="26471" xr:uid="{00000000-0005-0000-0000-0000AE660000}"/>
    <cellStyle name="20% - Accent1 3 4 2 6 3 2" xfId="26472" xr:uid="{00000000-0005-0000-0000-0000AF660000}"/>
    <cellStyle name="20% - Accent1 3 4 2 6 3 2 2" xfId="26473" xr:uid="{00000000-0005-0000-0000-0000B0660000}"/>
    <cellStyle name="20% - Accent1 3 4 2 6 3 2 2 2" xfId="26474" xr:uid="{00000000-0005-0000-0000-0000B1660000}"/>
    <cellStyle name="20% - Accent1 3 4 2 6 3 2 3" xfId="26475" xr:uid="{00000000-0005-0000-0000-0000B2660000}"/>
    <cellStyle name="20% - Accent1 3 4 2 6 3 3" xfId="26476" xr:uid="{00000000-0005-0000-0000-0000B3660000}"/>
    <cellStyle name="20% - Accent1 3 4 2 6 3 3 2" xfId="26477" xr:uid="{00000000-0005-0000-0000-0000B4660000}"/>
    <cellStyle name="20% - Accent1 3 4 2 6 3 4" xfId="26478" xr:uid="{00000000-0005-0000-0000-0000B5660000}"/>
    <cellStyle name="20% - Accent1 3 4 2 6 4" xfId="26479" xr:uid="{00000000-0005-0000-0000-0000B6660000}"/>
    <cellStyle name="20% - Accent1 3 4 2 6 4 2" xfId="26480" xr:uid="{00000000-0005-0000-0000-0000B7660000}"/>
    <cellStyle name="20% - Accent1 3 4 2 6 4 2 2" xfId="26481" xr:uid="{00000000-0005-0000-0000-0000B8660000}"/>
    <cellStyle name="20% - Accent1 3 4 2 6 4 2 2 2" xfId="26482" xr:uid="{00000000-0005-0000-0000-0000B9660000}"/>
    <cellStyle name="20% - Accent1 3 4 2 6 4 2 3" xfId="26483" xr:uid="{00000000-0005-0000-0000-0000BA660000}"/>
    <cellStyle name="20% - Accent1 3 4 2 6 4 3" xfId="26484" xr:uid="{00000000-0005-0000-0000-0000BB660000}"/>
    <cellStyle name="20% - Accent1 3 4 2 6 4 3 2" xfId="26485" xr:uid="{00000000-0005-0000-0000-0000BC660000}"/>
    <cellStyle name="20% - Accent1 3 4 2 6 4 4" xfId="26486" xr:uid="{00000000-0005-0000-0000-0000BD660000}"/>
    <cellStyle name="20% - Accent1 3 4 2 6 5" xfId="26487" xr:uid="{00000000-0005-0000-0000-0000BE660000}"/>
    <cellStyle name="20% - Accent1 3 4 2 6 5 2" xfId="26488" xr:uid="{00000000-0005-0000-0000-0000BF660000}"/>
    <cellStyle name="20% - Accent1 3 4 2 6 5 2 2" xfId="26489" xr:uid="{00000000-0005-0000-0000-0000C0660000}"/>
    <cellStyle name="20% - Accent1 3 4 2 6 5 3" xfId="26490" xr:uid="{00000000-0005-0000-0000-0000C1660000}"/>
    <cellStyle name="20% - Accent1 3 4 2 6 6" xfId="26491" xr:uid="{00000000-0005-0000-0000-0000C2660000}"/>
    <cellStyle name="20% - Accent1 3 4 2 6 6 2" xfId="26492" xr:uid="{00000000-0005-0000-0000-0000C3660000}"/>
    <cellStyle name="20% - Accent1 3 4 2 6 6 2 2" xfId="26493" xr:uid="{00000000-0005-0000-0000-0000C4660000}"/>
    <cellStyle name="20% - Accent1 3 4 2 6 6 3" xfId="26494" xr:uid="{00000000-0005-0000-0000-0000C5660000}"/>
    <cellStyle name="20% - Accent1 3 4 2 6 7" xfId="26495" xr:uid="{00000000-0005-0000-0000-0000C6660000}"/>
    <cellStyle name="20% - Accent1 3 4 2 6 7 2" xfId="26496" xr:uid="{00000000-0005-0000-0000-0000C7660000}"/>
    <cellStyle name="20% - Accent1 3 4 2 6 8" xfId="26497" xr:uid="{00000000-0005-0000-0000-0000C8660000}"/>
    <cellStyle name="20% - Accent1 3 4 2 6 8 2" xfId="26498" xr:uid="{00000000-0005-0000-0000-0000C9660000}"/>
    <cellStyle name="20% - Accent1 3 4 2 6 9" xfId="26499" xr:uid="{00000000-0005-0000-0000-0000CA660000}"/>
    <cellStyle name="20% - Accent1 3 4 2 7" xfId="26500" xr:uid="{00000000-0005-0000-0000-0000CB660000}"/>
    <cellStyle name="20% - Accent1 3 4 2 7 2" xfId="26501" xr:uid="{00000000-0005-0000-0000-0000CC660000}"/>
    <cellStyle name="20% - Accent1 3 4 2 7 2 2" xfId="26502" xr:uid="{00000000-0005-0000-0000-0000CD660000}"/>
    <cellStyle name="20% - Accent1 3 4 2 7 2 2 2" xfId="26503" xr:uid="{00000000-0005-0000-0000-0000CE660000}"/>
    <cellStyle name="20% - Accent1 3 4 2 7 2 2 2 2" xfId="26504" xr:uid="{00000000-0005-0000-0000-0000CF660000}"/>
    <cellStyle name="20% - Accent1 3 4 2 7 2 2 3" xfId="26505" xr:uid="{00000000-0005-0000-0000-0000D0660000}"/>
    <cellStyle name="20% - Accent1 3 4 2 7 2 3" xfId="26506" xr:uid="{00000000-0005-0000-0000-0000D1660000}"/>
    <cellStyle name="20% - Accent1 3 4 2 7 2 3 2" xfId="26507" xr:uid="{00000000-0005-0000-0000-0000D2660000}"/>
    <cellStyle name="20% - Accent1 3 4 2 7 2 4" xfId="26508" xr:uid="{00000000-0005-0000-0000-0000D3660000}"/>
    <cellStyle name="20% - Accent1 3 4 2 7 3" xfId="26509" xr:uid="{00000000-0005-0000-0000-0000D4660000}"/>
    <cellStyle name="20% - Accent1 3 4 2 7 3 2" xfId="26510" xr:uid="{00000000-0005-0000-0000-0000D5660000}"/>
    <cellStyle name="20% - Accent1 3 4 2 7 3 2 2" xfId="26511" xr:uid="{00000000-0005-0000-0000-0000D6660000}"/>
    <cellStyle name="20% - Accent1 3 4 2 7 3 2 2 2" xfId="26512" xr:uid="{00000000-0005-0000-0000-0000D7660000}"/>
    <cellStyle name="20% - Accent1 3 4 2 7 3 2 3" xfId="26513" xr:uid="{00000000-0005-0000-0000-0000D8660000}"/>
    <cellStyle name="20% - Accent1 3 4 2 7 3 3" xfId="26514" xr:uid="{00000000-0005-0000-0000-0000D9660000}"/>
    <cellStyle name="20% - Accent1 3 4 2 7 3 3 2" xfId="26515" xr:uid="{00000000-0005-0000-0000-0000DA660000}"/>
    <cellStyle name="20% - Accent1 3 4 2 7 3 4" xfId="26516" xr:uid="{00000000-0005-0000-0000-0000DB660000}"/>
    <cellStyle name="20% - Accent1 3 4 2 7 4" xfId="26517" xr:uid="{00000000-0005-0000-0000-0000DC660000}"/>
    <cellStyle name="20% - Accent1 3 4 2 7 4 2" xfId="26518" xr:uid="{00000000-0005-0000-0000-0000DD660000}"/>
    <cellStyle name="20% - Accent1 3 4 2 7 4 2 2" xfId="26519" xr:uid="{00000000-0005-0000-0000-0000DE660000}"/>
    <cellStyle name="20% - Accent1 3 4 2 7 4 2 2 2" xfId="26520" xr:uid="{00000000-0005-0000-0000-0000DF660000}"/>
    <cellStyle name="20% - Accent1 3 4 2 7 4 2 3" xfId="26521" xr:uid="{00000000-0005-0000-0000-0000E0660000}"/>
    <cellStyle name="20% - Accent1 3 4 2 7 4 3" xfId="26522" xr:uid="{00000000-0005-0000-0000-0000E1660000}"/>
    <cellStyle name="20% - Accent1 3 4 2 7 4 3 2" xfId="26523" xr:uid="{00000000-0005-0000-0000-0000E2660000}"/>
    <cellStyle name="20% - Accent1 3 4 2 7 4 4" xfId="26524" xr:uid="{00000000-0005-0000-0000-0000E3660000}"/>
    <cellStyle name="20% - Accent1 3 4 2 7 5" xfId="26525" xr:uid="{00000000-0005-0000-0000-0000E4660000}"/>
    <cellStyle name="20% - Accent1 3 4 2 7 5 2" xfId="26526" xr:uid="{00000000-0005-0000-0000-0000E5660000}"/>
    <cellStyle name="20% - Accent1 3 4 2 7 5 2 2" xfId="26527" xr:uid="{00000000-0005-0000-0000-0000E6660000}"/>
    <cellStyle name="20% - Accent1 3 4 2 7 5 3" xfId="26528" xr:uid="{00000000-0005-0000-0000-0000E7660000}"/>
    <cellStyle name="20% - Accent1 3 4 2 7 6" xfId="26529" xr:uid="{00000000-0005-0000-0000-0000E8660000}"/>
    <cellStyle name="20% - Accent1 3 4 2 7 6 2" xfId="26530" xr:uid="{00000000-0005-0000-0000-0000E9660000}"/>
    <cellStyle name="20% - Accent1 3 4 2 7 6 2 2" xfId="26531" xr:uid="{00000000-0005-0000-0000-0000EA660000}"/>
    <cellStyle name="20% - Accent1 3 4 2 7 6 3" xfId="26532" xr:uid="{00000000-0005-0000-0000-0000EB660000}"/>
    <cellStyle name="20% - Accent1 3 4 2 7 7" xfId="26533" xr:uid="{00000000-0005-0000-0000-0000EC660000}"/>
    <cellStyle name="20% - Accent1 3 4 2 7 7 2" xfId="26534" xr:uid="{00000000-0005-0000-0000-0000ED660000}"/>
    <cellStyle name="20% - Accent1 3 4 2 7 8" xfId="26535" xr:uid="{00000000-0005-0000-0000-0000EE660000}"/>
    <cellStyle name="20% - Accent1 3 4 2 7 8 2" xfId="26536" xr:uid="{00000000-0005-0000-0000-0000EF660000}"/>
    <cellStyle name="20% - Accent1 3 4 2 7 9" xfId="26537" xr:uid="{00000000-0005-0000-0000-0000F0660000}"/>
    <cellStyle name="20% - Accent1 3 4 2 8" xfId="26538" xr:uid="{00000000-0005-0000-0000-0000F1660000}"/>
    <cellStyle name="20% - Accent1 3 4 2 8 2" xfId="26539" xr:uid="{00000000-0005-0000-0000-0000F2660000}"/>
    <cellStyle name="20% - Accent1 3 4 2 8 2 2" xfId="26540" xr:uid="{00000000-0005-0000-0000-0000F3660000}"/>
    <cellStyle name="20% - Accent1 3 4 2 8 2 2 2" xfId="26541" xr:uid="{00000000-0005-0000-0000-0000F4660000}"/>
    <cellStyle name="20% - Accent1 3 4 2 8 2 3" xfId="26542" xr:uid="{00000000-0005-0000-0000-0000F5660000}"/>
    <cellStyle name="20% - Accent1 3 4 2 8 3" xfId="26543" xr:uid="{00000000-0005-0000-0000-0000F6660000}"/>
    <cellStyle name="20% - Accent1 3 4 2 8 3 2" xfId="26544" xr:uid="{00000000-0005-0000-0000-0000F7660000}"/>
    <cellStyle name="20% - Accent1 3 4 2 8 4" xfId="26545" xr:uid="{00000000-0005-0000-0000-0000F8660000}"/>
    <cellStyle name="20% - Accent1 3 4 2 9" xfId="26546" xr:uid="{00000000-0005-0000-0000-0000F9660000}"/>
    <cellStyle name="20% - Accent1 3 4 2 9 2" xfId="26547" xr:uid="{00000000-0005-0000-0000-0000FA660000}"/>
    <cellStyle name="20% - Accent1 3 4 2 9 2 2" xfId="26548" xr:uid="{00000000-0005-0000-0000-0000FB660000}"/>
    <cellStyle name="20% - Accent1 3 4 2 9 2 2 2" xfId="26549" xr:uid="{00000000-0005-0000-0000-0000FC660000}"/>
    <cellStyle name="20% - Accent1 3 4 2 9 2 3" xfId="26550" xr:uid="{00000000-0005-0000-0000-0000FD660000}"/>
    <cellStyle name="20% - Accent1 3 4 2 9 3" xfId="26551" xr:uid="{00000000-0005-0000-0000-0000FE660000}"/>
    <cellStyle name="20% - Accent1 3 4 2 9 3 2" xfId="26552" xr:uid="{00000000-0005-0000-0000-0000FF660000}"/>
    <cellStyle name="20% - Accent1 3 4 2 9 4" xfId="26553" xr:uid="{00000000-0005-0000-0000-000000670000}"/>
    <cellStyle name="20% - Accent1 3 4 3" xfId="26554" xr:uid="{00000000-0005-0000-0000-000001670000}"/>
    <cellStyle name="20% - Accent1 3 4 3 10" xfId="26555" xr:uid="{00000000-0005-0000-0000-000002670000}"/>
    <cellStyle name="20% - Accent1 3 4 3 10 2" xfId="26556" xr:uid="{00000000-0005-0000-0000-000003670000}"/>
    <cellStyle name="20% - Accent1 3 4 3 10 2 2" xfId="26557" xr:uid="{00000000-0005-0000-0000-000004670000}"/>
    <cellStyle name="20% - Accent1 3 4 3 10 3" xfId="26558" xr:uid="{00000000-0005-0000-0000-000005670000}"/>
    <cellStyle name="20% - Accent1 3 4 3 11" xfId="26559" xr:uid="{00000000-0005-0000-0000-000006670000}"/>
    <cellStyle name="20% - Accent1 3 4 3 11 2" xfId="26560" xr:uid="{00000000-0005-0000-0000-000007670000}"/>
    <cellStyle name="20% - Accent1 3 4 3 11 2 2" xfId="26561" xr:uid="{00000000-0005-0000-0000-000008670000}"/>
    <cellStyle name="20% - Accent1 3 4 3 11 3" xfId="26562" xr:uid="{00000000-0005-0000-0000-000009670000}"/>
    <cellStyle name="20% - Accent1 3 4 3 12" xfId="26563" xr:uid="{00000000-0005-0000-0000-00000A670000}"/>
    <cellStyle name="20% - Accent1 3 4 3 12 2" xfId="26564" xr:uid="{00000000-0005-0000-0000-00000B670000}"/>
    <cellStyle name="20% - Accent1 3 4 3 13" xfId="26565" xr:uid="{00000000-0005-0000-0000-00000C670000}"/>
    <cellStyle name="20% - Accent1 3 4 3 13 2" xfId="26566" xr:uid="{00000000-0005-0000-0000-00000D670000}"/>
    <cellStyle name="20% - Accent1 3 4 3 14" xfId="26567" xr:uid="{00000000-0005-0000-0000-00000E670000}"/>
    <cellStyle name="20% - Accent1 3 4 3 2" xfId="26568" xr:uid="{00000000-0005-0000-0000-00000F670000}"/>
    <cellStyle name="20% - Accent1 3 4 3 2 10" xfId="26569" xr:uid="{00000000-0005-0000-0000-000010670000}"/>
    <cellStyle name="20% - Accent1 3 4 3 2 10 2" xfId="26570" xr:uid="{00000000-0005-0000-0000-000011670000}"/>
    <cellStyle name="20% - Accent1 3 4 3 2 11" xfId="26571" xr:uid="{00000000-0005-0000-0000-000012670000}"/>
    <cellStyle name="20% - Accent1 3 4 3 2 2" xfId="26572" xr:uid="{00000000-0005-0000-0000-000013670000}"/>
    <cellStyle name="20% - Accent1 3 4 3 2 2 2" xfId="26573" xr:uid="{00000000-0005-0000-0000-000014670000}"/>
    <cellStyle name="20% - Accent1 3 4 3 2 2 2 2" xfId="26574" xr:uid="{00000000-0005-0000-0000-000015670000}"/>
    <cellStyle name="20% - Accent1 3 4 3 2 2 2 2 2" xfId="26575" xr:uid="{00000000-0005-0000-0000-000016670000}"/>
    <cellStyle name="20% - Accent1 3 4 3 2 2 2 2 2 2" xfId="26576" xr:uid="{00000000-0005-0000-0000-000017670000}"/>
    <cellStyle name="20% - Accent1 3 4 3 2 2 2 2 3" xfId="26577" xr:uid="{00000000-0005-0000-0000-000018670000}"/>
    <cellStyle name="20% - Accent1 3 4 3 2 2 2 3" xfId="26578" xr:uid="{00000000-0005-0000-0000-000019670000}"/>
    <cellStyle name="20% - Accent1 3 4 3 2 2 2 3 2" xfId="26579" xr:uid="{00000000-0005-0000-0000-00001A670000}"/>
    <cellStyle name="20% - Accent1 3 4 3 2 2 2 4" xfId="26580" xr:uid="{00000000-0005-0000-0000-00001B670000}"/>
    <cellStyle name="20% - Accent1 3 4 3 2 2 3" xfId="26581" xr:uid="{00000000-0005-0000-0000-00001C670000}"/>
    <cellStyle name="20% - Accent1 3 4 3 2 2 3 2" xfId="26582" xr:uid="{00000000-0005-0000-0000-00001D670000}"/>
    <cellStyle name="20% - Accent1 3 4 3 2 2 3 2 2" xfId="26583" xr:uid="{00000000-0005-0000-0000-00001E670000}"/>
    <cellStyle name="20% - Accent1 3 4 3 2 2 3 2 2 2" xfId="26584" xr:uid="{00000000-0005-0000-0000-00001F670000}"/>
    <cellStyle name="20% - Accent1 3 4 3 2 2 3 2 3" xfId="26585" xr:uid="{00000000-0005-0000-0000-000020670000}"/>
    <cellStyle name="20% - Accent1 3 4 3 2 2 3 3" xfId="26586" xr:uid="{00000000-0005-0000-0000-000021670000}"/>
    <cellStyle name="20% - Accent1 3 4 3 2 2 3 3 2" xfId="26587" xr:uid="{00000000-0005-0000-0000-000022670000}"/>
    <cellStyle name="20% - Accent1 3 4 3 2 2 3 4" xfId="26588" xr:uid="{00000000-0005-0000-0000-000023670000}"/>
    <cellStyle name="20% - Accent1 3 4 3 2 2 4" xfId="26589" xr:uid="{00000000-0005-0000-0000-000024670000}"/>
    <cellStyle name="20% - Accent1 3 4 3 2 2 4 2" xfId="26590" xr:uid="{00000000-0005-0000-0000-000025670000}"/>
    <cellStyle name="20% - Accent1 3 4 3 2 2 4 2 2" xfId="26591" xr:uid="{00000000-0005-0000-0000-000026670000}"/>
    <cellStyle name="20% - Accent1 3 4 3 2 2 4 2 2 2" xfId="26592" xr:uid="{00000000-0005-0000-0000-000027670000}"/>
    <cellStyle name="20% - Accent1 3 4 3 2 2 4 2 3" xfId="26593" xr:uid="{00000000-0005-0000-0000-000028670000}"/>
    <cellStyle name="20% - Accent1 3 4 3 2 2 4 3" xfId="26594" xr:uid="{00000000-0005-0000-0000-000029670000}"/>
    <cellStyle name="20% - Accent1 3 4 3 2 2 4 3 2" xfId="26595" xr:uid="{00000000-0005-0000-0000-00002A670000}"/>
    <cellStyle name="20% - Accent1 3 4 3 2 2 4 4" xfId="26596" xr:uid="{00000000-0005-0000-0000-00002B670000}"/>
    <cellStyle name="20% - Accent1 3 4 3 2 2 5" xfId="26597" xr:uid="{00000000-0005-0000-0000-00002C670000}"/>
    <cellStyle name="20% - Accent1 3 4 3 2 2 5 2" xfId="26598" xr:uid="{00000000-0005-0000-0000-00002D670000}"/>
    <cellStyle name="20% - Accent1 3 4 3 2 2 5 2 2" xfId="26599" xr:uid="{00000000-0005-0000-0000-00002E670000}"/>
    <cellStyle name="20% - Accent1 3 4 3 2 2 5 3" xfId="26600" xr:uid="{00000000-0005-0000-0000-00002F670000}"/>
    <cellStyle name="20% - Accent1 3 4 3 2 2 6" xfId="26601" xr:uid="{00000000-0005-0000-0000-000030670000}"/>
    <cellStyle name="20% - Accent1 3 4 3 2 2 6 2" xfId="26602" xr:uid="{00000000-0005-0000-0000-000031670000}"/>
    <cellStyle name="20% - Accent1 3 4 3 2 2 6 2 2" xfId="26603" xr:uid="{00000000-0005-0000-0000-000032670000}"/>
    <cellStyle name="20% - Accent1 3 4 3 2 2 6 3" xfId="26604" xr:uid="{00000000-0005-0000-0000-000033670000}"/>
    <cellStyle name="20% - Accent1 3 4 3 2 2 7" xfId="26605" xr:uid="{00000000-0005-0000-0000-000034670000}"/>
    <cellStyle name="20% - Accent1 3 4 3 2 2 7 2" xfId="26606" xr:uid="{00000000-0005-0000-0000-000035670000}"/>
    <cellStyle name="20% - Accent1 3 4 3 2 2 8" xfId="26607" xr:uid="{00000000-0005-0000-0000-000036670000}"/>
    <cellStyle name="20% - Accent1 3 4 3 2 2 8 2" xfId="26608" xr:uid="{00000000-0005-0000-0000-000037670000}"/>
    <cellStyle name="20% - Accent1 3 4 3 2 2 9" xfId="26609" xr:uid="{00000000-0005-0000-0000-000038670000}"/>
    <cellStyle name="20% - Accent1 3 4 3 2 3" xfId="26610" xr:uid="{00000000-0005-0000-0000-000039670000}"/>
    <cellStyle name="20% - Accent1 3 4 3 2 3 2" xfId="26611" xr:uid="{00000000-0005-0000-0000-00003A670000}"/>
    <cellStyle name="20% - Accent1 3 4 3 2 3 2 2" xfId="26612" xr:uid="{00000000-0005-0000-0000-00003B670000}"/>
    <cellStyle name="20% - Accent1 3 4 3 2 3 2 2 2" xfId="26613" xr:uid="{00000000-0005-0000-0000-00003C670000}"/>
    <cellStyle name="20% - Accent1 3 4 3 2 3 2 2 2 2" xfId="26614" xr:uid="{00000000-0005-0000-0000-00003D670000}"/>
    <cellStyle name="20% - Accent1 3 4 3 2 3 2 2 3" xfId="26615" xr:uid="{00000000-0005-0000-0000-00003E670000}"/>
    <cellStyle name="20% - Accent1 3 4 3 2 3 2 3" xfId="26616" xr:uid="{00000000-0005-0000-0000-00003F670000}"/>
    <cellStyle name="20% - Accent1 3 4 3 2 3 2 3 2" xfId="26617" xr:uid="{00000000-0005-0000-0000-000040670000}"/>
    <cellStyle name="20% - Accent1 3 4 3 2 3 2 4" xfId="26618" xr:uid="{00000000-0005-0000-0000-000041670000}"/>
    <cellStyle name="20% - Accent1 3 4 3 2 3 3" xfId="26619" xr:uid="{00000000-0005-0000-0000-000042670000}"/>
    <cellStyle name="20% - Accent1 3 4 3 2 3 3 2" xfId="26620" xr:uid="{00000000-0005-0000-0000-000043670000}"/>
    <cellStyle name="20% - Accent1 3 4 3 2 3 3 2 2" xfId="26621" xr:uid="{00000000-0005-0000-0000-000044670000}"/>
    <cellStyle name="20% - Accent1 3 4 3 2 3 3 2 2 2" xfId="26622" xr:uid="{00000000-0005-0000-0000-000045670000}"/>
    <cellStyle name="20% - Accent1 3 4 3 2 3 3 2 3" xfId="26623" xr:uid="{00000000-0005-0000-0000-000046670000}"/>
    <cellStyle name="20% - Accent1 3 4 3 2 3 3 3" xfId="26624" xr:uid="{00000000-0005-0000-0000-000047670000}"/>
    <cellStyle name="20% - Accent1 3 4 3 2 3 3 3 2" xfId="26625" xr:uid="{00000000-0005-0000-0000-000048670000}"/>
    <cellStyle name="20% - Accent1 3 4 3 2 3 3 4" xfId="26626" xr:uid="{00000000-0005-0000-0000-000049670000}"/>
    <cellStyle name="20% - Accent1 3 4 3 2 3 4" xfId="26627" xr:uid="{00000000-0005-0000-0000-00004A670000}"/>
    <cellStyle name="20% - Accent1 3 4 3 2 3 4 2" xfId="26628" xr:uid="{00000000-0005-0000-0000-00004B670000}"/>
    <cellStyle name="20% - Accent1 3 4 3 2 3 4 2 2" xfId="26629" xr:uid="{00000000-0005-0000-0000-00004C670000}"/>
    <cellStyle name="20% - Accent1 3 4 3 2 3 4 2 2 2" xfId="26630" xr:uid="{00000000-0005-0000-0000-00004D670000}"/>
    <cellStyle name="20% - Accent1 3 4 3 2 3 4 2 3" xfId="26631" xr:uid="{00000000-0005-0000-0000-00004E670000}"/>
    <cellStyle name="20% - Accent1 3 4 3 2 3 4 3" xfId="26632" xr:uid="{00000000-0005-0000-0000-00004F670000}"/>
    <cellStyle name="20% - Accent1 3 4 3 2 3 4 3 2" xfId="26633" xr:uid="{00000000-0005-0000-0000-000050670000}"/>
    <cellStyle name="20% - Accent1 3 4 3 2 3 4 4" xfId="26634" xr:uid="{00000000-0005-0000-0000-000051670000}"/>
    <cellStyle name="20% - Accent1 3 4 3 2 3 5" xfId="26635" xr:uid="{00000000-0005-0000-0000-000052670000}"/>
    <cellStyle name="20% - Accent1 3 4 3 2 3 5 2" xfId="26636" xr:uid="{00000000-0005-0000-0000-000053670000}"/>
    <cellStyle name="20% - Accent1 3 4 3 2 3 5 2 2" xfId="26637" xr:uid="{00000000-0005-0000-0000-000054670000}"/>
    <cellStyle name="20% - Accent1 3 4 3 2 3 5 3" xfId="26638" xr:uid="{00000000-0005-0000-0000-000055670000}"/>
    <cellStyle name="20% - Accent1 3 4 3 2 3 6" xfId="26639" xr:uid="{00000000-0005-0000-0000-000056670000}"/>
    <cellStyle name="20% - Accent1 3 4 3 2 3 6 2" xfId="26640" xr:uid="{00000000-0005-0000-0000-000057670000}"/>
    <cellStyle name="20% - Accent1 3 4 3 2 3 6 2 2" xfId="26641" xr:uid="{00000000-0005-0000-0000-000058670000}"/>
    <cellStyle name="20% - Accent1 3 4 3 2 3 6 3" xfId="26642" xr:uid="{00000000-0005-0000-0000-000059670000}"/>
    <cellStyle name="20% - Accent1 3 4 3 2 3 7" xfId="26643" xr:uid="{00000000-0005-0000-0000-00005A670000}"/>
    <cellStyle name="20% - Accent1 3 4 3 2 3 7 2" xfId="26644" xr:uid="{00000000-0005-0000-0000-00005B670000}"/>
    <cellStyle name="20% - Accent1 3 4 3 2 3 8" xfId="26645" xr:uid="{00000000-0005-0000-0000-00005C670000}"/>
    <cellStyle name="20% - Accent1 3 4 3 2 3 8 2" xfId="26646" xr:uid="{00000000-0005-0000-0000-00005D670000}"/>
    <cellStyle name="20% - Accent1 3 4 3 2 3 9" xfId="26647" xr:uid="{00000000-0005-0000-0000-00005E670000}"/>
    <cellStyle name="20% - Accent1 3 4 3 2 4" xfId="26648" xr:uid="{00000000-0005-0000-0000-00005F670000}"/>
    <cellStyle name="20% - Accent1 3 4 3 2 4 2" xfId="26649" xr:uid="{00000000-0005-0000-0000-000060670000}"/>
    <cellStyle name="20% - Accent1 3 4 3 2 4 2 2" xfId="26650" xr:uid="{00000000-0005-0000-0000-000061670000}"/>
    <cellStyle name="20% - Accent1 3 4 3 2 4 2 2 2" xfId="26651" xr:uid="{00000000-0005-0000-0000-000062670000}"/>
    <cellStyle name="20% - Accent1 3 4 3 2 4 2 3" xfId="26652" xr:uid="{00000000-0005-0000-0000-000063670000}"/>
    <cellStyle name="20% - Accent1 3 4 3 2 4 3" xfId="26653" xr:uid="{00000000-0005-0000-0000-000064670000}"/>
    <cellStyle name="20% - Accent1 3 4 3 2 4 3 2" xfId="26654" xr:uid="{00000000-0005-0000-0000-000065670000}"/>
    <cellStyle name="20% - Accent1 3 4 3 2 4 4" xfId="26655" xr:uid="{00000000-0005-0000-0000-000066670000}"/>
    <cellStyle name="20% - Accent1 3 4 3 2 5" xfId="26656" xr:uid="{00000000-0005-0000-0000-000067670000}"/>
    <cellStyle name="20% - Accent1 3 4 3 2 5 2" xfId="26657" xr:uid="{00000000-0005-0000-0000-000068670000}"/>
    <cellStyle name="20% - Accent1 3 4 3 2 5 2 2" xfId="26658" xr:uid="{00000000-0005-0000-0000-000069670000}"/>
    <cellStyle name="20% - Accent1 3 4 3 2 5 2 2 2" xfId="26659" xr:uid="{00000000-0005-0000-0000-00006A670000}"/>
    <cellStyle name="20% - Accent1 3 4 3 2 5 2 3" xfId="26660" xr:uid="{00000000-0005-0000-0000-00006B670000}"/>
    <cellStyle name="20% - Accent1 3 4 3 2 5 3" xfId="26661" xr:uid="{00000000-0005-0000-0000-00006C670000}"/>
    <cellStyle name="20% - Accent1 3 4 3 2 5 3 2" xfId="26662" xr:uid="{00000000-0005-0000-0000-00006D670000}"/>
    <cellStyle name="20% - Accent1 3 4 3 2 5 4" xfId="26663" xr:uid="{00000000-0005-0000-0000-00006E670000}"/>
    <cellStyle name="20% - Accent1 3 4 3 2 6" xfId="26664" xr:uid="{00000000-0005-0000-0000-00006F670000}"/>
    <cellStyle name="20% - Accent1 3 4 3 2 6 2" xfId="26665" xr:uid="{00000000-0005-0000-0000-000070670000}"/>
    <cellStyle name="20% - Accent1 3 4 3 2 6 2 2" xfId="26666" xr:uid="{00000000-0005-0000-0000-000071670000}"/>
    <cellStyle name="20% - Accent1 3 4 3 2 6 2 2 2" xfId="26667" xr:uid="{00000000-0005-0000-0000-000072670000}"/>
    <cellStyle name="20% - Accent1 3 4 3 2 6 2 3" xfId="26668" xr:uid="{00000000-0005-0000-0000-000073670000}"/>
    <cellStyle name="20% - Accent1 3 4 3 2 6 3" xfId="26669" xr:uid="{00000000-0005-0000-0000-000074670000}"/>
    <cellStyle name="20% - Accent1 3 4 3 2 6 3 2" xfId="26670" xr:uid="{00000000-0005-0000-0000-000075670000}"/>
    <cellStyle name="20% - Accent1 3 4 3 2 6 4" xfId="26671" xr:uid="{00000000-0005-0000-0000-000076670000}"/>
    <cellStyle name="20% - Accent1 3 4 3 2 7" xfId="26672" xr:uid="{00000000-0005-0000-0000-000077670000}"/>
    <cellStyle name="20% - Accent1 3 4 3 2 7 2" xfId="26673" xr:uid="{00000000-0005-0000-0000-000078670000}"/>
    <cellStyle name="20% - Accent1 3 4 3 2 7 2 2" xfId="26674" xr:uid="{00000000-0005-0000-0000-000079670000}"/>
    <cellStyle name="20% - Accent1 3 4 3 2 7 3" xfId="26675" xr:uid="{00000000-0005-0000-0000-00007A670000}"/>
    <cellStyle name="20% - Accent1 3 4 3 2 8" xfId="26676" xr:uid="{00000000-0005-0000-0000-00007B670000}"/>
    <cellStyle name="20% - Accent1 3 4 3 2 8 2" xfId="26677" xr:uid="{00000000-0005-0000-0000-00007C670000}"/>
    <cellStyle name="20% - Accent1 3 4 3 2 8 2 2" xfId="26678" xr:uid="{00000000-0005-0000-0000-00007D670000}"/>
    <cellStyle name="20% - Accent1 3 4 3 2 8 3" xfId="26679" xr:uid="{00000000-0005-0000-0000-00007E670000}"/>
    <cellStyle name="20% - Accent1 3 4 3 2 9" xfId="26680" xr:uid="{00000000-0005-0000-0000-00007F670000}"/>
    <cellStyle name="20% - Accent1 3 4 3 2 9 2" xfId="26681" xr:uid="{00000000-0005-0000-0000-000080670000}"/>
    <cellStyle name="20% - Accent1 3 4 3 3" xfId="26682" xr:uid="{00000000-0005-0000-0000-000081670000}"/>
    <cellStyle name="20% - Accent1 3 4 3 3 10" xfId="26683" xr:uid="{00000000-0005-0000-0000-000082670000}"/>
    <cellStyle name="20% - Accent1 3 4 3 3 10 2" xfId="26684" xr:uid="{00000000-0005-0000-0000-000083670000}"/>
    <cellStyle name="20% - Accent1 3 4 3 3 11" xfId="26685" xr:uid="{00000000-0005-0000-0000-000084670000}"/>
    <cellStyle name="20% - Accent1 3 4 3 3 2" xfId="26686" xr:uid="{00000000-0005-0000-0000-000085670000}"/>
    <cellStyle name="20% - Accent1 3 4 3 3 2 2" xfId="26687" xr:uid="{00000000-0005-0000-0000-000086670000}"/>
    <cellStyle name="20% - Accent1 3 4 3 3 2 2 2" xfId="26688" xr:uid="{00000000-0005-0000-0000-000087670000}"/>
    <cellStyle name="20% - Accent1 3 4 3 3 2 2 2 2" xfId="26689" xr:uid="{00000000-0005-0000-0000-000088670000}"/>
    <cellStyle name="20% - Accent1 3 4 3 3 2 2 2 2 2" xfId="26690" xr:uid="{00000000-0005-0000-0000-000089670000}"/>
    <cellStyle name="20% - Accent1 3 4 3 3 2 2 2 3" xfId="26691" xr:uid="{00000000-0005-0000-0000-00008A670000}"/>
    <cellStyle name="20% - Accent1 3 4 3 3 2 2 3" xfId="26692" xr:uid="{00000000-0005-0000-0000-00008B670000}"/>
    <cellStyle name="20% - Accent1 3 4 3 3 2 2 3 2" xfId="26693" xr:uid="{00000000-0005-0000-0000-00008C670000}"/>
    <cellStyle name="20% - Accent1 3 4 3 3 2 2 4" xfId="26694" xr:uid="{00000000-0005-0000-0000-00008D670000}"/>
    <cellStyle name="20% - Accent1 3 4 3 3 2 3" xfId="26695" xr:uid="{00000000-0005-0000-0000-00008E670000}"/>
    <cellStyle name="20% - Accent1 3 4 3 3 2 3 2" xfId="26696" xr:uid="{00000000-0005-0000-0000-00008F670000}"/>
    <cellStyle name="20% - Accent1 3 4 3 3 2 3 2 2" xfId="26697" xr:uid="{00000000-0005-0000-0000-000090670000}"/>
    <cellStyle name="20% - Accent1 3 4 3 3 2 3 2 2 2" xfId="26698" xr:uid="{00000000-0005-0000-0000-000091670000}"/>
    <cellStyle name="20% - Accent1 3 4 3 3 2 3 2 3" xfId="26699" xr:uid="{00000000-0005-0000-0000-000092670000}"/>
    <cellStyle name="20% - Accent1 3 4 3 3 2 3 3" xfId="26700" xr:uid="{00000000-0005-0000-0000-000093670000}"/>
    <cellStyle name="20% - Accent1 3 4 3 3 2 3 3 2" xfId="26701" xr:uid="{00000000-0005-0000-0000-000094670000}"/>
    <cellStyle name="20% - Accent1 3 4 3 3 2 3 4" xfId="26702" xr:uid="{00000000-0005-0000-0000-000095670000}"/>
    <cellStyle name="20% - Accent1 3 4 3 3 2 4" xfId="26703" xr:uid="{00000000-0005-0000-0000-000096670000}"/>
    <cellStyle name="20% - Accent1 3 4 3 3 2 4 2" xfId="26704" xr:uid="{00000000-0005-0000-0000-000097670000}"/>
    <cellStyle name="20% - Accent1 3 4 3 3 2 4 2 2" xfId="26705" xr:uid="{00000000-0005-0000-0000-000098670000}"/>
    <cellStyle name="20% - Accent1 3 4 3 3 2 4 2 2 2" xfId="26706" xr:uid="{00000000-0005-0000-0000-000099670000}"/>
    <cellStyle name="20% - Accent1 3 4 3 3 2 4 2 3" xfId="26707" xr:uid="{00000000-0005-0000-0000-00009A670000}"/>
    <cellStyle name="20% - Accent1 3 4 3 3 2 4 3" xfId="26708" xr:uid="{00000000-0005-0000-0000-00009B670000}"/>
    <cellStyle name="20% - Accent1 3 4 3 3 2 4 3 2" xfId="26709" xr:uid="{00000000-0005-0000-0000-00009C670000}"/>
    <cellStyle name="20% - Accent1 3 4 3 3 2 4 4" xfId="26710" xr:uid="{00000000-0005-0000-0000-00009D670000}"/>
    <cellStyle name="20% - Accent1 3 4 3 3 2 5" xfId="26711" xr:uid="{00000000-0005-0000-0000-00009E670000}"/>
    <cellStyle name="20% - Accent1 3 4 3 3 2 5 2" xfId="26712" xr:uid="{00000000-0005-0000-0000-00009F670000}"/>
    <cellStyle name="20% - Accent1 3 4 3 3 2 5 2 2" xfId="26713" xr:uid="{00000000-0005-0000-0000-0000A0670000}"/>
    <cellStyle name="20% - Accent1 3 4 3 3 2 5 3" xfId="26714" xr:uid="{00000000-0005-0000-0000-0000A1670000}"/>
    <cellStyle name="20% - Accent1 3 4 3 3 2 6" xfId="26715" xr:uid="{00000000-0005-0000-0000-0000A2670000}"/>
    <cellStyle name="20% - Accent1 3 4 3 3 2 6 2" xfId="26716" xr:uid="{00000000-0005-0000-0000-0000A3670000}"/>
    <cellStyle name="20% - Accent1 3 4 3 3 2 6 2 2" xfId="26717" xr:uid="{00000000-0005-0000-0000-0000A4670000}"/>
    <cellStyle name="20% - Accent1 3 4 3 3 2 6 3" xfId="26718" xr:uid="{00000000-0005-0000-0000-0000A5670000}"/>
    <cellStyle name="20% - Accent1 3 4 3 3 2 7" xfId="26719" xr:uid="{00000000-0005-0000-0000-0000A6670000}"/>
    <cellStyle name="20% - Accent1 3 4 3 3 2 7 2" xfId="26720" xr:uid="{00000000-0005-0000-0000-0000A7670000}"/>
    <cellStyle name="20% - Accent1 3 4 3 3 2 8" xfId="26721" xr:uid="{00000000-0005-0000-0000-0000A8670000}"/>
    <cellStyle name="20% - Accent1 3 4 3 3 2 8 2" xfId="26722" xr:uid="{00000000-0005-0000-0000-0000A9670000}"/>
    <cellStyle name="20% - Accent1 3 4 3 3 2 9" xfId="26723" xr:uid="{00000000-0005-0000-0000-0000AA670000}"/>
    <cellStyle name="20% - Accent1 3 4 3 3 3" xfId="26724" xr:uid="{00000000-0005-0000-0000-0000AB670000}"/>
    <cellStyle name="20% - Accent1 3 4 3 3 3 2" xfId="26725" xr:uid="{00000000-0005-0000-0000-0000AC670000}"/>
    <cellStyle name="20% - Accent1 3 4 3 3 3 2 2" xfId="26726" xr:uid="{00000000-0005-0000-0000-0000AD670000}"/>
    <cellStyle name="20% - Accent1 3 4 3 3 3 2 2 2" xfId="26727" xr:uid="{00000000-0005-0000-0000-0000AE670000}"/>
    <cellStyle name="20% - Accent1 3 4 3 3 3 2 2 2 2" xfId="26728" xr:uid="{00000000-0005-0000-0000-0000AF670000}"/>
    <cellStyle name="20% - Accent1 3 4 3 3 3 2 2 3" xfId="26729" xr:uid="{00000000-0005-0000-0000-0000B0670000}"/>
    <cellStyle name="20% - Accent1 3 4 3 3 3 2 3" xfId="26730" xr:uid="{00000000-0005-0000-0000-0000B1670000}"/>
    <cellStyle name="20% - Accent1 3 4 3 3 3 2 3 2" xfId="26731" xr:uid="{00000000-0005-0000-0000-0000B2670000}"/>
    <cellStyle name="20% - Accent1 3 4 3 3 3 2 4" xfId="26732" xr:uid="{00000000-0005-0000-0000-0000B3670000}"/>
    <cellStyle name="20% - Accent1 3 4 3 3 3 3" xfId="26733" xr:uid="{00000000-0005-0000-0000-0000B4670000}"/>
    <cellStyle name="20% - Accent1 3 4 3 3 3 3 2" xfId="26734" xr:uid="{00000000-0005-0000-0000-0000B5670000}"/>
    <cellStyle name="20% - Accent1 3 4 3 3 3 3 2 2" xfId="26735" xr:uid="{00000000-0005-0000-0000-0000B6670000}"/>
    <cellStyle name="20% - Accent1 3 4 3 3 3 3 2 2 2" xfId="26736" xr:uid="{00000000-0005-0000-0000-0000B7670000}"/>
    <cellStyle name="20% - Accent1 3 4 3 3 3 3 2 3" xfId="26737" xr:uid="{00000000-0005-0000-0000-0000B8670000}"/>
    <cellStyle name="20% - Accent1 3 4 3 3 3 3 3" xfId="26738" xr:uid="{00000000-0005-0000-0000-0000B9670000}"/>
    <cellStyle name="20% - Accent1 3 4 3 3 3 3 3 2" xfId="26739" xr:uid="{00000000-0005-0000-0000-0000BA670000}"/>
    <cellStyle name="20% - Accent1 3 4 3 3 3 3 4" xfId="26740" xr:uid="{00000000-0005-0000-0000-0000BB670000}"/>
    <cellStyle name="20% - Accent1 3 4 3 3 3 4" xfId="26741" xr:uid="{00000000-0005-0000-0000-0000BC670000}"/>
    <cellStyle name="20% - Accent1 3 4 3 3 3 4 2" xfId="26742" xr:uid="{00000000-0005-0000-0000-0000BD670000}"/>
    <cellStyle name="20% - Accent1 3 4 3 3 3 4 2 2" xfId="26743" xr:uid="{00000000-0005-0000-0000-0000BE670000}"/>
    <cellStyle name="20% - Accent1 3 4 3 3 3 4 2 2 2" xfId="26744" xr:uid="{00000000-0005-0000-0000-0000BF670000}"/>
    <cellStyle name="20% - Accent1 3 4 3 3 3 4 2 3" xfId="26745" xr:uid="{00000000-0005-0000-0000-0000C0670000}"/>
    <cellStyle name="20% - Accent1 3 4 3 3 3 4 3" xfId="26746" xr:uid="{00000000-0005-0000-0000-0000C1670000}"/>
    <cellStyle name="20% - Accent1 3 4 3 3 3 4 3 2" xfId="26747" xr:uid="{00000000-0005-0000-0000-0000C2670000}"/>
    <cellStyle name="20% - Accent1 3 4 3 3 3 4 4" xfId="26748" xr:uid="{00000000-0005-0000-0000-0000C3670000}"/>
    <cellStyle name="20% - Accent1 3 4 3 3 3 5" xfId="26749" xr:uid="{00000000-0005-0000-0000-0000C4670000}"/>
    <cellStyle name="20% - Accent1 3 4 3 3 3 5 2" xfId="26750" xr:uid="{00000000-0005-0000-0000-0000C5670000}"/>
    <cellStyle name="20% - Accent1 3 4 3 3 3 5 2 2" xfId="26751" xr:uid="{00000000-0005-0000-0000-0000C6670000}"/>
    <cellStyle name="20% - Accent1 3 4 3 3 3 5 3" xfId="26752" xr:uid="{00000000-0005-0000-0000-0000C7670000}"/>
    <cellStyle name="20% - Accent1 3 4 3 3 3 6" xfId="26753" xr:uid="{00000000-0005-0000-0000-0000C8670000}"/>
    <cellStyle name="20% - Accent1 3 4 3 3 3 6 2" xfId="26754" xr:uid="{00000000-0005-0000-0000-0000C9670000}"/>
    <cellStyle name="20% - Accent1 3 4 3 3 3 6 2 2" xfId="26755" xr:uid="{00000000-0005-0000-0000-0000CA670000}"/>
    <cellStyle name="20% - Accent1 3 4 3 3 3 6 3" xfId="26756" xr:uid="{00000000-0005-0000-0000-0000CB670000}"/>
    <cellStyle name="20% - Accent1 3 4 3 3 3 7" xfId="26757" xr:uid="{00000000-0005-0000-0000-0000CC670000}"/>
    <cellStyle name="20% - Accent1 3 4 3 3 3 7 2" xfId="26758" xr:uid="{00000000-0005-0000-0000-0000CD670000}"/>
    <cellStyle name="20% - Accent1 3 4 3 3 3 8" xfId="26759" xr:uid="{00000000-0005-0000-0000-0000CE670000}"/>
    <cellStyle name="20% - Accent1 3 4 3 3 3 8 2" xfId="26760" xr:uid="{00000000-0005-0000-0000-0000CF670000}"/>
    <cellStyle name="20% - Accent1 3 4 3 3 3 9" xfId="26761" xr:uid="{00000000-0005-0000-0000-0000D0670000}"/>
    <cellStyle name="20% - Accent1 3 4 3 3 4" xfId="26762" xr:uid="{00000000-0005-0000-0000-0000D1670000}"/>
    <cellStyle name="20% - Accent1 3 4 3 3 4 2" xfId="26763" xr:uid="{00000000-0005-0000-0000-0000D2670000}"/>
    <cellStyle name="20% - Accent1 3 4 3 3 4 2 2" xfId="26764" xr:uid="{00000000-0005-0000-0000-0000D3670000}"/>
    <cellStyle name="20% - Accent1 3 4 3 3 4 2 2 2" xfId="26765" xr:uid="{00000000-0005-0000-0000-0000D4670000}"/>
    <cellStyle name="20% - Accent1 3 4 3 3 4 2 3" xfId="26766" xr:uid="{00000000-0005-0000-0000-0000D5670000}"/>
    <cellStyle name="20% - Accent1 3 4 3 3 4 3" xfId="26767" xr:uid="{00000000-0005-0000-0000-0000D6670000}"/>
    <cellStyle name="20% - Accent1 3 4 3 3 4 3 2" xfId="26768" xr:uid="{00000000-0005-0000-0000-0000D7670000}"/>
    <cellStyle name="20% - Accent1 3 4 3 3 4 4" xfId="26769" xr:uid="{00000000-0005-0000-0000-0000D8670000}"/>
    <cellStyle name="20% - Accent1 3 4 3 3 5" xfId="26770" xr:uid="{00000000-0005-0000-0000-0000D9670000}"/>
    <cellStyle name="20% - Accent1 3 4 3 3 5 2" xfId="26771" xr:uid="{00000000-0005-0000-0000-0000DA670000}"/>
    <cellStyle name="20% - Accent1 3 4 3 3 5 2 2" xfId="26772" xr:uid="{00000000-0005-0000-0000-0000DB670000}"/>
    <cellStyle name="20% - Accent1 3 4 3 3 5 2 2 2" xfId="26773" xr:uid="{00000000-0005-0000-0000-0000DC670000}"/>
    <cellStyle name="20% - Accent1 3 4 3 3 5 2 3" xfId="26774" xr:uid="{00000000-0005-0000-0000-0000DD670000}"/>
    <cellStyle name="20% - Accent1 3 4 3 3 5 3" xfId="26775" xr:uid="{00000000-0005-0000-0000-0000DE670000}"/>
    <cellStyle name="20% - Accent1 3 4 3 3 5 3 2" xfId="26776" xr:uid="{00000000-0005-0000-0000-0000DF670000}"/>
    <cellStyle name="20% - Accent1 3 4 3 3 5 4" xfId="26777" xr:uid="{00000000-0005-0000-0000-0000E0670000}"/>
    <cellStyle name="20% - Accent1 3 4 3 3 6" xfId="26778" xr:uid="{00000000-0005-0000-0000-0000E1670000}"/>
    <cellStyle name="20% - Accent1 3 4 3 3 6 2" xfId="26779" xr:uid="{00000000-0005-0000-0000-0000E2670000}"/>
    <cellStyle name="20% - Accent1 3 4 3 3 6 2 2" xfId="26780" xr:uid="{00000000-0005-0000-0000-0000E3670000}"/>
    <cellStyle name="20% - Accent1 3 4 3 3 6 2 2 2" xfId="26781" xr:uid="{00000000-0005-0000-0000-0000E4670000}"/>
    <cellStyle name="20% - Accent1 3 4 3 3 6 2 3" xfId="26782" xr:uid="{00000000-0005-0000-0000-0000E5670000}"/>
    <cellStyle name="20% - Accent1 3 4 3 3 6 3" xfId="26783" xr:uid="{00000000-0005-0000-0000-0000E6670000}"/>
    <cellStyle name="20% - Accent1 3 4 3 3 6 3 2" xfId="26784" xr:uid="{00000000-0005-0000-0000-0000E7670000}"/>
    <cellStyle name="20% - Accent1 3 4 3 3 6 4" xfId="26785" xr:uid="{00000000-0005-0000-0000-0000E8670000}"/>
    <cellStyle name="20% - Accent1 3 4 3 3 7" xfId="26786" xr:uid="{00000000-0005-0000-0000-0000E9670000}"/>
    <cellStyle name="20% - Accent1 3 4 3 3 7 2" xfId="26787" xr:uid="{00000000-0005-0000-0000-0000EA670000}"/>
    <cellStyle name="20% - Accent1 3 4 3 3 7 2 2" xfId="26788" xr:uid="{00000000-0005-0000-0000-0000EB670000}"/>
    <cellStyle name="20% - Accent1 3 4 3 3 7 3" xfId="26789" xr:uid="{00000000-0005-0000-0000-0000EC670000}"/>
    <cellStyle name="20% - Accent1 3 4 3 3 8" xfId="26790" xr:uid="{00000000-0005-0000-0000-0000ED670000}"/>
    <cellStyle name="20% - Accent1 3 4 3 3 8 2" xfId="26791" xr:uid="{00000000-0005-0000-0000-0000EE670000}"/>
    <cellStyle name="20% - Accent1 3 4 3 3 8 2 2" xfId="26792" xr:uid="{00000000-0005-0000-0000-0000EF670000}"/>
    <cellStyle name="20% - Accent1 3 4 3 3 8 3" xfId="26793" xr:uid="{00000000-0005-0000-0000-0000F0670000}"/>
    <cellStyle name="20% - Accent1 3 4 3 3 9" xfId="26794" xr:uid="{00000000-0005-0000-0000-0000F1670000}"/>
    <cellStyle name="20% - Accent1 3 4 3 3 9 2" xfId="26795" xr:uid="{00000000-0005-0000-0000-0000F2670000}"/>
    <cellStyle name="20% - Accent1 3 4 3 4" xfId="26796" xr:uid="{00000000-0005-0000-0000-0000F3670000}"/>
    <cellStyle name="20% - Accent1 3 4 3 4 10" xfId="26797" xr:uid="{00000000-0005-0000-0000-0000F4670000}"/>
    <cellStyle name="20% - Accent1 3 4 3 4 10 2" xfId="26798" xr:uid="{00000000-0005-0000-0000-0000F5670000}"/>
    <cellStyle name="20% - Accent1 3 4 3 4 11" xfId="26799" xr:uid="{00000000-0005-0000-0000-0000F6670000}"/>
    <cellStyle name="20% - Accent1 3 4 3 4 2" xfId="26800" xr:uid="{00000000-0005-0000-0000-0000F7670000}"/>
    <cellStyle name="20% - Accent1 3 4 3 4 2 2" xfId="26801" xr:uid="{00000000-0005-0000-0000-0000F8670000}"/>
    <cellStyle name="20% - Accent1 3 4 3 4 2 2 2" xfId="26802" xr:uid="{00000000-0005-0000-0000-0000F9670000}"/>
    <cellStyle name="20% - Accent1 3 4 3 4 2 2 2 2" xfId="26803" xr:uid="{00000000-0005-0000-0000-0000FA670000}"/>
    <cellStyle name="20% - Accent1 3 4 3 4 2 2 2 2 2" xfId="26804" xr:uid="{00000000-0005-0000-0000-0000FB670000}"/>
    <cellStyle name="20% - Accent1 3 4 3 4 2 2 2 3" xfId="26805" xr:uid="{00000000-0005-0000-0000-0000FC670000}"/>
    <cellStyle name="20% - Accent1 3 4 3 4 2 2 3" xfId="26806" xr:uid="{00000000-0005-0000-0000-0000FD670000}"/>
    <cellStyle name="20% - Accent1 3 4 3 4 2 2 3 2" xfId="26807" xr:uid="{00000000-0005-0000-0000-0000FE670000}"/>
    <cellStyle name="20% - Accent1 3 4 3 4 2 2 4" xfId="26808" xr:uid="{00000000-0005-0000-0000-0000FF670000}"/>
    <cellStyle name="20% - Accent1 3 4 3 4 2 3" xfId="26809" xr:uid="{00000000-0005-0000-0000-000000680000}"/>
    <cellStyle name="20% - Accent1 3 4 3 4 2 3 2" xfId="26810" xr:uid="{00000000-0005-0000-0000-000001680000}"/>
    <cellStyle name="20% - Accent1 3 4 3 4 2 3 2 2" xfId="26811" xr:uid="{00000000-0005-0000-0000-000002680000}"/>
    <cellStyle name="20% - Accent1 3 4 3 4 2 3 2 2 2" xfId="26812" xr:uid="{00000000-0005-0000-0000-000003680000}"/>
    <cellStyle name="20% - Accent1 3 4 3 4 2 3 2 3" xfId="26813" xr:uid="{00000000-0005-0000-0000-000004680000}"/>
    <cellStyle name="20% - Accent1 3 4 3 4 2 3 3" xfId="26814" xr:uid="{00000000-0005-0000-0000-000005680000}"/>
    <cellStyle name="20% - Accent1 3 4 3 4 2 3 3 2" xfId="26815" xr:uid="{00000000-0005-0000-0000-000006680000}"/>
    <cellStyle name="20% - Accent1 3 4 3 4 2 3 4" xfId="26816" xr:uid="{00000000-0005-0000-0000-000007680000}"/>
    <cellStyle name="20% - Accent1 3 4 3 4 2 4" xfId="26817" xr:uid="{00000000-0005-0000-0000-000008680000}"/>
    <cellStyle name="20% - Accent1 3 4 3 4 2 4 2" xfId="26818" xr:uid="{00000000-0005-0000-0000-000009680000}"/>
    <cellStyle name="20% - Accent1 3 4 3 4 2 4 2 2" xfId="26819" xr:uid="{00000000-0005-0000-0000-00000A680000}"/>
    <cellStyle name="20% - Accent1 3 4 3 4 2 4 2 2 2" xfId="26820" xr:uid="{00000000-0005-0000-0000-00000B680000}"/>
    <cellStyle name="20% - Accent1 3 4 3 4 2 4 2 3" xfId="26821" xr:uid="{00000000-0005-0000-0000-00000C680000}"/>
    <cellStyle name="20% - Accent1 3 4 3 4 2 4 3" xfId="26822" xr:uid="{00000000-0005-0000-0000-00000D680000}"/>
    <cellStyle name="20% - Accent1 3 4 3 4 2 4 3 2" xfId="26823" xr:uid="{00000000-0005-0000-0000-00000E680000}"/>
    <cellStyle name="20% - Accent1 3 4 3 4 2 4 4" xfId="26824" xr:uid="{00000000-0005-0000-0000-00000F680000}"/>
    <cellStyle name="20% - Accent1 3 4 3 4 2 5" xfId="26825" xr:uid="{00000000-0005-0000-0000-000010680000}"/>
    <cellStyle name="20% - Accent1 3 4 3 4 2 5 2" xfId="26826" xr:uid="{00000000-0005-0000-0000-000011680000}"/>
    <cellStyle name="20% - Accent1 3 4 3 4 2 5 2 2" xfId="26827" xr:uid="{00000000-0005-0000-0000-000012680000}"/>
    <cellStyle name="20% - Accent1 3 4 3 4 2 5 3" xfId="26828" xr:uid="{00000000-0005-0000-0000-000013680000}"/>
    <cellStyle name="20% - Accent1 3 4 3 4 2 6" xfId="26829" xr:uid="{00000000-0005-0000-0000-000014680000}"/>
    <cellStyle name="20% - Accent1 3 4 3 4 2 6 2" xfId="26830" xr:uid="{00000000-0005-0000-0000-000015680000}"/>
    <cellStyle name="20% - Accent1 3 4 3 4 2 6 2 2" xfId="26831" xr:uid="{00000000-0005-0000-0000-000016680000}"/>
    <cellStyle name="20% - Accent1 3 4 3 4 2 6 3" xfId="26832" xr:uid="{00000000-0005-0000-0000-000017680000}"/>
    <cellStyle name="20% - Accent1 3 4 3 4 2 7" xfId="26833" xr:uid="{00000000-0005-0000-0000-000018680000}"/>
    <cellStyle name="20% - Accent1 3 4 3 4 2 7 2" xfId="26834" xr:uid="{00000000-0005-0000-0000-000019680000}"/>
    <cellStyle name="20% - Accent1 3 4 3 4 2 8" xfId="26835" xr:uid="{00000000-0005-0000-0000-00001A680000}"/>
    <cellStyle name="20% - Accent1 3 4 3 4 2 8 2" xfId="26836" xr:uid="{00000000-0005-0000-0000-00001B680000}"/>
    <cellStyle name="20% - Accent1 3 4 3 4 2 9" xfId="26837" xr:uid="{00000000-0005-0000-0000-00001C680000}"/>
    <cellStyle name="20% - Accent1 3 4 3 4 3" xfId="26838" xr:uid="{00000000-0005-0000-0000-00001D680000}"/>
    <cellStyle name="20% - Accent1 3 4 3 4 3 2" xfId="26839" xr:uid="{00000000-0005-0000-0000-00001E680000}"/>
    <cellStyle name="20% - Accent1 3 4 3 4 3 2 2" xfId="26840" xr:uid="{00000000-0005-0000-0000-00001F680000}"/>
    <cellStyle name="20% - Accent1 3 4 3 4 3 2 2 2" xfId="26841" xr:uid="{00000000-0005-0000-0000-000020680000}"/>
    <cellStyle name="20% - Accent1 3 4 3 4 3 2 2 2 2" xfId="26842" xr:uid="{00000000-0005-0000-0000-000021680000}"/>
    <cellStyle name="20% - Accent1 3 4 3 4 3 2 2 3" xfId="26843" xr:uid="{00000000-0005-0000-0000-000022680000}"/>
    <cellStyle name="20% - Accent1 3 4 3 4 3 2 3" xfId="26844" xr:uid="{00000000-0005-0000-0000-000023680000}"/>
    <cellStyle name="20% - Accent1 3 4 3 4 3 2 3 2" xfId="26845" xr:uid="{00000000-0005-0000-0000-000024680000}"/>
    <cellStyle name="20% - Accent1 3 4 3 4 3 2 4" xfId="26846" xr:uid="{00000000-0005-0000-0000-000025680000}"/>
    <cellStyle name="20% - Accent1 3 4 3 4 3 3" xfId="26847" xr:uid="{00000000-0005-0000-0000-000026680000}"/>
    <cellStyle name="20% - Accent1 3 4 3 4 3 3 2" xfId="26848" xr:uid="{00000000-0005-0000-0000-000027680000}"/>
    <cellStyle name="20% - Accent1 3 4 3 4 3 3 2 2" xfId="26849" xr:uid="{00000000-0005-0000-0000-000028680000}"/>
    <cellStyle name="20% - Accent1 3 4 3 4 3 3 2 2 2" xfId="26850" xr:uid="{00000000-0005-0000-0000-000029680000}"/>
    <cellStyle name="20% - Accent1 3 4 3 4 3 3 2 3" xfId="26851" xr:uid="{00000000-0005-0000-0000-00002A680000}"/>
    <cellStyle name="20% - Accent1 3 4 3 4 3 3 3" xfId="26852" xr:uid="{00000000-0005-0000-0000-00002B680000}"/>
    <cellStyle name="20% - Accent1 3 4 3 4 3 3 3 2" xfId="26853" xr:uid="{00000000-0005-0000-0000-00002C680000}"/>
    <cellStyle name="20% - Accent1 3 4 3 4 3 3 4" xfId="26854" xr:uid="{00000000-0005-0000-0000-00002D680000}"/>
    <cellStyle name="20% - Accent1 3 4 3 4 3 4" xfId="26855" xr:uid="{00000000-0005-0000-0000-00002E680000}"/>
    <cellStyle name="20% - Accent1 3 4 3 4 3 4 2" xfId="26856" xr:uid="{00000000-0005-0000-0000-00002F680000}"/>
    <cellStyle name="20% - Accent1 3 4 3 4 3 4 2 2" xfId="26857" xr:uid="{00000000-0005-0000-0000-000030680000}"/>
    <cellStyle name="20% - Accent1 3 4 3 4 3 4 2 2 2" xfId="26858" xr:uid="{00000000-0005-0000-0000-000031680000}"/>
    <cellStyle name="20% - Accent1 3 4 3 4 3 4 2 3" xfId="26859" xr:uid="{00000000-0005-0000-0000-000032680000}"/>
    <cellStyle name="20% - Accent1 3 4 3 4 3 4 3" xfId="26860" xr:uid="{00000000-0005-0000-0000-000033680000}"/>
    <cellStyle name="20% - Accent1 3 4 3 4 3 4 3 2" xfId="26861" xr:uid="{00000000-0005-0000-0000-000034680000}"/>
    <cellStyle name="20% - Accent1 3 4 3 4 3 4 4" xfId="26862" xr:uid="{00000000-0005-0000-0000-000035680000}"/>
    <cellStyle name="20% - Accent1 3 4 3 4 3 5" xfId="26863" xr:uid="{00000000-0005-0000-0000-000036680000}"/>
    <cellStyle name="20% - Accent1 3 4 3 4 3 5 2" xfId="26864" xr:uid="{00000000-0005-0000-0000-000037680000}"/>
    <cellStyle name="20% - Accent1 3 4 3 4 3 5 2 2" xfId="26865" xr:uid="{00000000-0005-0000-0000-000038680000}"/>
    <cellStyle name="20% - Accent1 3 4 3 4 3 5 3" xfId="26866" xr:uid="{00000000-0005-0000-0000-000039680000}"/>
    <cellStyle name="20% - Accent1 3 4 3 4 3 6" xfId="26867" xr:uid="{00000000-0005-0000-0000-00003A680000}"/>
    <cellStyle name="20% - Accent1 3 4 3 4 3 6 2" xfId="26868" xr:uid="{00000000-0005-0000-0000-00003B680000}"/>
    <cellStyle name="20% - Accent1 3 4 3 4 3 6 2 2" xfId="26869" xr:uid="{00000000-0005-0000-0000-00003C680000}"/>
    <cellStyle name="20% - Accent1 3 4 3 4 3 6 3" xfId="26870" xr:uid="{00000000-0005-0000-0000-00003D680000}"/>
    <cellStyle name="20% - Accent1 3 4 3 4 3 7" xfId="26871" xr:uid="{00000000-0005-0000-0000-00003E680000}"/>
    <cellStyle name="20% - Accent1 3 4 3 4 3 7 2" xfId="26872" xr:uid="{00000000-0005-0000-0000-00003F680000}"/>
    <cellStyle name="20% - Accent1 3 4 3 4 3 8" xfId="26873" xr:uid="{00000000-0005-0000-0000-000040680000}"/>
    <cellStyle name="20% - Accent1 3 4 3 4 3 8 2" xfId="26874" xr:uid="{00000000-0005-0000-0000-000041680000}"/>
    <cellStyle name="20% - Accent1 3 4 3 4 3 9" xfId="26875" xr:uid="{00000000-0005-0000-0000-000042680000}"/>
    <cellStyle name="20% - Accent1 3 4 3 4 4" xfId="26876" xr:uid="{00000000-0005-0000-0000-000043680000}"/>
    <cellStyle name="20% - Accent1 3 4 3 4 4 2" xfId="26877" xr:uid="{00000000-0005-0000-0000-000044680000}"/>
    <cellStyle name="20% - Accent1 3 4 3 4 4 2 2" xfId="26878" xr:uid="{00000000-0005-0000-0000-000045680000}"/>
    <cellStyle name="20% - Accent1 3 4 3 4 4 2 2 2" xfId="26879" xr:uid="{00000000-0005-0000-0000-000046680000}"/>
    <cellStyle name="20% - Accent1 3 4 3 4 4 2 3" xfId="26880" xr:uid="{00000000-0005-0000-0000-000047680000}"/>
    <cellStyle name="20% - Accent1 3 4 3 4 4 3" xfId="26881" xr:uid="{00000000-0005-0000-0000-000048680000}"/>
    <cellStyle name="20% - Accent1 3 4 3 4 4 3 2" xfId="26882" xr:uid="{00000000-0005-0000-0000-000049680000}"/>
    <cellStyle name="20% - Accent1 3 4 3 4 4 4" xfId="26883" xr:uid="{00000000-0005-0000-0000-00004A680000}"/>
    <cellStyle name="20% - Accent1 3 4 3 4 5" xfId="26884" xr:uid="{00000000-0005-0000-0000-00004B680000}"/>
    <cellStyle name="20% - Accent1 3 4 3 4 5 2" xfId="26885" xr:uid="{00000000-0005-0000-0000-00004C680000}"/>
    <cellStyle name="20% - Accent1 3 4 3 4 5 2 2" xfId="26886" xr:uid="{00000000-0005-0000-0000-00004D680000}"/>
    <cellStyle name="20% - Accent1 3 4 3 4 5 2 2 2" xfId="26887" xr:uid="{00000000-0005-0000-0000-00004E680000}"/>
    <cellStyle name="20% - Accent1 3 4 3 4 5 2 3" xfId="26888" xr:uid="{00000000-0005-0000-0000-00004F680000}"/>
    <cellStyle name="20% - Accent1 3 4 3 4 5 3" xfId="26889" xr:uid="{00000000-0005-0000-0000-000050680000}"/>
    <cellStyle name="20% - Accent1 3 4 3 4 5 3 2" xfId="26890" xr:uid="{00000000-0005-0000-0000-000051680000}"/>
    <cellStyle name="20% - Accent1 3 4 3 4 5 4" xfId="26891" xr:uid="{00000000-0005-0000-0000-000052680000}"/>
    <cellStyle name="20% - Accent1 3 4 3 4 6" xfId="26892" xr:uid="{00000000-0005-0000-0000-000053680000}"/>
    <cellStyle name="20% - Accent1 3 4 3 4 6 2" xfId="26893" xr:uid="{00000000-0005-0000-0000-000054680000}"/>
    <cellStyle name="20% - Accent1 3 4 3 4 6 2 2" xfId="26894" xr:uid="{00000000-0005-0000-0000-000055680000}"/>
    <cellStyle name="20% - Accent1 3 4 3 4 6 2 2 2" xfId="26895" xr:uid="{00000000-0005-0000-0000-000056680000}"/>
    <cellStyle name="20% - Accent1 3 4 3 4 6 2 3" xfId="26896" xr:uid="{00000000-0005-0000-0000-000057680000}"/>
    <cellStyle name="20% - Accent1 3 4 3 4 6 3" xfId="26897" xr:uid="{00000000-0005-0000-0000-000058680000}"/>
    <cellStyle name="20% - Accent1 3 4 3 4 6 3 2" xfId="26898" xr:uid="{00000000-0005-0000-0000-000059680000}"/>
    <cellStyle name="20% - Accent1 3 4 3 4 6 4" xfId="26899" xr:uid="{00000000-0005-0000-0000-00005A680000}"/>
    <cellStyle name="20% - Accent1 3 4 3 4 7" xfId="26900" xr:uid="{00000000-0005-0000-0000-00005B680000}"/>
    <cellStyle name="20% - Accent1 3 4 3 4 7 2" xfId="26901" xr:uid="{00000000-0005-0000-0000-00005C680000}"/>
    <cellStyle name="20% - Accent1 3 4 3 4 7 2 2" xfId="26902" xr:uid="{00000000-0005-0000-0000-00005D680000}"/>
    <cellStyle name="20% - Accent1 3 4 3 4 7 3" xfId="26903" xr:uid="{00000000-0005-0000-0000-00005E680000}"/>
    <cellStyle name="20% - Accent1 3 4 3 4 8" xfId="26904" xr:uid="{00000000-0005-0000-0000-00005F680000}"/>
    <cellStyle name="20% - Accent1 3 4 3 4 8 2" xfId="26905" xr:uid="{00000000-0005-0000-0000-000060680000}"/>
    <cellStyle name="20% - Accent1 3 4 3 4 8 2 2" xfId="26906" xr:uid="{00000000-0005-0000-0000-000061680000}"/>
    <cellStyle name="20% - Accent1 3 4 3 4 8 3" xfId="26907" xr:uid="{00000000-0005-0000-0000-000062680000}"/>
    <cellStyle name="20% - Accent1 3 4 3 4 9" xfId="26908" xr:uid="{00000000-0005-0000-0000-000063680000}"/>
    <cellStyle name="20% - Accent1 3 4 3 4 9 2" xfId="26909" xr:uid="{00000000-0005-0000-0000-000064680000}"/>
    <cellStyle name="20% - Accent1 3 4 3 5" xfId="26910" xr:uid="{00000000-0005-0000-0000-000065680000}"/>
    <cellStyle name="20% - Accent1 3 4 3 5 2" xfId="26911" xr:uid="{00000000-0005-0000-0000-000066680000}"/>
    <cellStyle name="20% - Accent1 3 4 3 5 2 2" xfId="26912" xr:uid="{00000000-0005-0000-0000-000067680000}"/>
    <cellStyle name="20% - Accent1 3 4 3 5 2 2 2" xfId="26913" xr:uid="{00000000-0005-0000-0000-000068680000}"/>
    <cellStyle name="20% - Accent1 3 4 3 5 2 2 2 2" xfId="26914" xr:uid="{00000000-0005-0000-0000-000069680000}"/>
    <cellStyle name="20% - Accent1 3 4 3 5 2 2 3" xfId="26915" xr:uid="{00000000-0005-0000-0000-00006A680000}"/>
    <cellStyle name="20% - Accent1 3 4 3 5 2 3" xfId="26916" xr:uid="{00000000-0005-0000-0000-00006B680000}"/>
    <cellStyle name="20% - Accent1 3 4 3 5 2 3 2" xfId="26917" xr:uid="{00000000-0005-0000-0000-00006C680000}"/>
    <cellStyle name="20% - Accent1 3 4 3 5 2 4" xfId="26918" xr:uid="{00000000-0005-0000-0000-00006D680000}"/>
    <cellStyle name="20% - Accent1 3 4 3 5 3" xfId="26919" xr:uid="{00000000-0005-0000-0000-00006E680000}"/>
    <cellStyle name="20% - Accent1 3 4 3 5 3 2" xfId="26920" xr:uid="{00000000-0005-0000-0000-00006F680000}"/>
    <cellStyle name="20% - Accent1 3 4 3 5 3 2 2" xfId="26921" xr:uid="{00000000-0005-0000-0000-000070680000}"/>
    <cellStyle name="20% - Accent1 3 4 3 5 3 2 2 2" xfId="26922" xr:uid="{00000000-0005-0000-0000-000071680000}"/>
    <cellStyle name="20% - Accent1 3 4 3 5 3 2 3" xfId="26923" xr:uid="{00000000-0005-0000-0000-000072680000}"/>
    <cellStyle name="20% - Accent1 3 4 3 5 3 3" xfId="26924" xr:uid="{00000000-0005-0000-0000-000073680000}"/>
    <cellStyle name="20% - Accent1 3 4 3 5 3 3 2" xfId="26925" xr:uid="{00000000-0005-0000-0000-000074680000}"/>
    <cellStyle name="20% - Accent1 3 4 3 5 3 4" xfId="26926" xr:uid="{00000000-0005-0000-0000-000075680000}"/>
    <cellStyle name="20% - Accent1 3 4 3 5 4" xfId="26927" xr:uid="{00000000-0005-0000-0000-000076680000}"/>
    <cellStyle name="20% - Accent1 3 4 3 5 4 2" xfId="26928" xr:uid="{00000000-0005-0000-0000-000077680000}"/>
    <cellStyle name="20% - Accent1 3 4 3 5 4 2 2" xfId="26929" xr:uid="{00000000-0005-0000-0000-000078680000}"/>
    <cellStyle name="20% - Accent1 3 4 3 5 4 2 2 2" xfId="26930" xr:uid="{00000000-0005-0000-0000-000079680000}"/>
    <cellStyle name="20% - Accent1 3 4 3 5 4 2 3" xfId="26931" xr:uid="{00000000-0005-0000-0000-00007A680000}"/>
    <cellStyle name="20% - Accent1 3 4 3 5 4 3" xfId="26932" xr:uid="{00000000-0005-0000-0000-00007B680000}"/>
    <cellStyle name="20% - Accent1 3 4 3 5 4 3 2" xfId="26933" xr:uid="{00000000-0005-0000-0000-00007C680000}"/>
    <cellStyle name="20% - Accent1 3 4 3 5 4 4" xfId="26934" xr:uid="{00000000-0005-0000-0000-00007D680000}"/>
    <cellStyle name="20% - Accent1 3 4 3 5 5" xfId="26935" xr:uid="{00000000-0005-0000-0000-00007E680000}"/>
    <cellStyle name="20% - Accent1 3 4 3 5 5 2" xfId="26936" xr:uid="{00000000-0005-0000-0000-00007F680000}"/>
    <cellStyle name="20% - Accent1 3 4 3 5 5 2 2" xfId="26937" xr:uid="{00000000-0005-0000-0000-000080680000}"/>
    <cellStyle name="20% - Accent1 3 4 3 5 5 3" xfId="26938" xr:uid="{00000000-0005-0000-0000-000081680000}"/>
    <cellStyle name="20% - Accent1 3 4 3 5 6" xfId="26939" xr:uid="{00000000-0005-0000-0000-000082680000}"/>
    <cellStyle name="20% - Accent1 3 4 3 5 6 2" xfId="26940" xr:uid="{00000000-0005-0000-0000-000083680000}"/>
    <cellStyle name="20% - Accent1 3 4 3 5 6 2 2" xfId="26941" xr:uid="{00000000-0005-0000-0000-000084680000}"/>
    <cellStyle name="20% - Accent1 3 4 3 5 6 3" xfId="26942" xr:uid="{00000000-0005-0000-0000-000085680000}"/>
    <cellStyle name="20% - Accent1 3 4 3 5 7" xfId="26943" xr:uid="{00000000-0005-0000-0000-000086680000}"/>
    <cellStyle name="20% - Accent1 3 4 3 5 7 2" xfId="26944" xr:uid="{00000000-0005-0000-0000-000087680000}"/>
    <cellStyle name="20% - Accent1 3 4 3 5 8" xfId="26945" xr:uid="{00000000-0005-0000-0000-000088680000}"/>
    <cellStyle name="20% - Accent1 3 4 3 5 8 2" xfId="26946" xr:uid="{00000000-0005-0000-0000-000089680000}"/>
    <cellStyle name="20% - Accent1 3 4 3 5 9" xfId="26947" xr:uid="{00000000-0005-0000-0000-00008A680000}"/>
    <cellStyle name="20% - Accent1 3 4 3 6" xfId="26948" xr:uid="{00000000-0005-0000-0000-00008B680000}"/>
    <cellStyle name="20% - Accent1 3 4 3 6 2" xfId="26949" xr:uid="{00000000-0005-0000-0000-00008C680000}"/>
    <cellStyle name="20% - Accent1 3 4 3 6 2 2" xfId="26950" xr:uid="{00000000-0005-0000-0000-00008D680000}"/>
    <cellStyle name="20% - Accent1 3 4 3 6 2 2 2" xfId="26951" xr:uid="{00000000-0005-0000-0000-00008E680000}"/>
    <cellStyle name="20% - Accent1 3 4 3 6 2 2 2 2" xfId="26952" xr:uid="{00000000-0005-0000-0000-00008F680000}"/>
    <cellStyle name="20% - Accent1 3 4 3 6 2 2 3" xfId="26953" xr:uid="{00000000-0005-0000-0000-000090680000}"/>
    <cellStyle name="20% - Accent1 3 4 3 6 2 3" xfId="26954" xr:uid="{00000000-0005-0000-0000-000091680000}"/>
    <cellStyle name="20% - Accent1 3 4 3 6 2 3 2" xfId="26955" xr:uid="{00000000-0005-0000-0000-000092680000}"/>
    <cellStyle name="20% - Accent1 3 4 3 6 2 4" xfId="26956" xr:uid="{00000000-0005-0000-0000-000093680000}"/>
    <cellStyle name="20% - Accent1 3 4 3 6 3" xfId="26957" xr:uid="{00000000-0005-0000-0000-000094680000}"/>
    <cellStyle name="20% - Accent1 3 4 3 6 3 2" xfId="26958" xr:uid="{00000000-0005-0000-0000-000095680000}"/>
    <cellStyle name="20% - Accent1 3 4 3 6 3 2 2" xfId="26959" xr:uid="{00000000-0005-0000-0000-000096680000}"/>
    <cellStyle name="20% - Accent1 3 4 3 6 3 2 2 2" xfId="26960" xr:uid="{00000000-0005-0000-0000-000097680000}"/>
    <cellStyle name="20% - Accent1 3 4 3 6 3 2 3" xfId="26961" xr:uid="{00000000-0005-0000-0000-000098680000}"/>
    <cellStyle name="20% - Accent1 3 4 3 6 3 3" xfId="26962" xr:uid="{00000000-0005-0000-0000-000099680000}"/>
    <cellStyle name="20% - Accent1 3 4 3 6 3 3 2" xfId="26963" xr:uid="{00000000-0005-0000-0000-00009A680000}"/>
    <cellStyle name="20% - Accent1 3 4 3 6 3 4" xfId="26964" xr:uid="{00000000-0005-0000-0000-00009B680000}"/>
    <cellStyle name="20% - Accent1 3 4 3 6 4" xfId="26965" xr:uid="{00000000-0005-0000-0000-00009C680000}"/>
    <cellStyle name="20% - Accent1 3 4 3 6 4 2" xfId="26966" xr:uid="{00000000-0005-0000-0000-00009D680000}"/>
    <cellStyle name="20% - Accent1 3 4 3 6 4 2 2" xfId="26967" xr:uid="{00000000-0005-0000-0000-00009E680000}"/>
    <cellStyle name="20% - Accent1 3 4 3 6 4 2 2 2" xfId="26968" xr:uid="{00000000-0005-0000-0000-00009F680000}"/>
    <cellStyle name="20% - Accent1 3 4 3 6 4 2 3" xfId="26969" xr:uid="{00000000-0005-0000-0000-0000A0680000}"/>
    <cellStyle name="20% - Accent1 3 4 3 6 4 3" xfId="26970" xr:uid="{00000000-0005-0000-0000-0000A1680000}"/>
    <cellStyle name="20% - Accent1 3 4 3 6 4 3 2" xfId="26971" xr:uid="{00000000-0005-0000-0000-0000A2680000}"/>
    <cellStyle name="20% - Accent1 3 4 3 6 4 4" xfId="26972" xr:uid="{00000000-0005-0000-0000-0000A3680000}"/>
    <cellStyle name="20% - Accent1 3 4 3 6 5" xfId="26973" xr:uid="{00000000-0005-0000-0000-0000A4680000}"/>
    <cellStyle name="20% - Accent1 3 4 3 6 5 2" xfId="26974" xr:uid="{00000000-0005-0000-0000-0000A5680000}"/>
    <cellStyle name="20% - Accent1 3 4 3 6 5 2 2" xfId="26975" xr:uid="{00000000-0005-0000-0000-0000A6680000}"/>
    <cellStyle name="20% - Accent1 3 4 3 6 5 3" xfId="26976" xr:uid="{00000000-0005-0000-0000-0000A7680000}"/>
    <cellStyle name="20% - Accent1 3 4 3 6 6" xfId="26977" xr:uid="{00000000-0005-0000-0000-0000A8680000}"/>
    <cellStyle name="20% - Accent1 3 4 3 6 6 2" xfId="26978" xr:uid="{00000000-0005-0000-0000-0000A9680000}"/>
    <cellStyle name="20% - Accent1 3 4 3 6 6 2 2" xfId="26979" xr:uid="{00000000-0005-0000-0000-0000AA680000}"/>
    <cellStyle name="20% - Accent1 3 4 3 6 6 3" xfId="26980" xr:uid="{00000000-0005-0000-0000-0000AB680000}"/>
    <cellStyle name="20% - Accent1 3 4 3 6 7" xfId="26981" xr:uid="{00000000-0005-0000-0000-0000AC680000}"/>
    <cellStyle name="20% - Accent1 3 4 3 6 7 2" xfId="26982" xr:uid="{00000000-0005-0000-0000-0000AD680000}"/>
    <cellStyle name="20% - Accent1 3 4 3 6 8" xfId="26983" xr:uid="{00000000-0005-0000-0000-0000AE680000}"/>
    <cellStyle name="20% - Accent1 3 4 3 6 8 2" xfId="26984" xr:uid="{00000000-0005-0000-0000-0000AF680000}"/>
    <cellStyle name="20% - Accent1 3 4 3 6 9" xfId="26985" xr:uid="{00000000-0005-0000-0000-0000B0680000}"/>
    <cellStyle name="20% - Accent1 3 4 3 7" xfId="26986" xr:uid="{00000000-0005-0000-0000-0000B1680000}"/>
    <cellStyle name="20% - Accent1 3 4 3 7 2" xfId="26987" xr:uid="{00000000-0005-0000-0000-0000B2680000}"/>
    <cellStyle name="20% - Accent1 3 4 3 7 2 2" xfId="26988" xr:uid="{00000000-0005-0000-0000-0000B3680000}"/>
    <cellStyle name="20% - Accent1 3 4 3 7 2 2 2" xfId="26989" xr:uid="{00000000-0005-0000-0000-0000B4680000}"/>
    <cellStyle name="20% - Accent1 3 4 3 7 2 3" xfId="26990" xr:uid="{00000000-0005-0000-0000-0000B5680000}"/>
    <cellStyle name="20% - Accent1 3 4 3 7 3" xfId="26991" xr:uid="{00000000-0005-0000-0000-0000B6680000}"/>
    <cellStyle name="20% - Accent1 3 4 3 7 3 2" xfId="26992" xr:uid="{00000000-0005-0000-0000-0000B7680000}"/>
    <cellStyle name="20% - Accent1 3 4 3 7 4" xfId="26993" xr:uid="{00000000-0005-0000-0000-0000B8680000}"/>
    <cellStyle name="20% - Accent1 3 4 3 8" xfId="26994" xr:uid="{00000000-0005-0000-0000-0000B9680000}"/>
    <cellStyle name="20% - Accent1 3 4 3 8 2" xfId="26995" xr:uid="{00000000-0005-0000-0000-0000BA680000}"/>
    <cellStyle name="20% - Accent1 3 4 3 8 2 2" xfId="26996" xr:uid="{00000000-0005-0000-0000-0000BB680000}"/>
    <cellStyle name="20% - Accent1 3 4 3 8 2 2 2" xfId="26997" xr:uid="{00000000-0005-0000-0000-0000BC680000}"/>
    <cellStyle name="20% - Accent1 3 4 3 8 2 3" xfId="26998" xr:uid="{00000000-0005-0000-0000-0000BD680000}"/>
    <cellStyle name="20% - Accent1 3 4 3 8 3" xfId="26999" xr:uid="{00000000-0005-0000-0000-0000BE680000}"/>
    <cellStyle name="20% - Accent1 3 4 3 8 3 2" xfId="27000" xr:uid="{00000000-0005-0000-0000-0000BF680000}"/>
    <cellStyle name="20% - Accent1 3 4 3 8 4" xfId="27001" xr:uid="{00000000-0005-0000-0000-0000C0680000}"/>
    <cellStyle name="20% - Accent1 3 4 3 9" xfId="27002" xr:uid="{00000000-0005-0000-0000-0000C1680000}"/>
    <cellStyle name="20% - Accent1 3 4 3 9 2" xfId="27003" xr:uid="{00000000-0005-0000-0000-0000C2680000}"/>
    <cellStyle name="20% - Accent1 3 4 3 9 2 2" xfId="27004" xr:uid="{00000000-0005-0000-0000-0000C3680000}"/>
    <cellStyle name="20% - Accent1 3 4 3 9 2 2 2" xfId="27005" xr:uid="{00000000-0005-0000-0000-0000C4680000}"/>
    <cellStyle name="20% - Accent1 3 4 3 9 2 3" xfId="27006" xr:uid="{00000000-0005-0000-0000-0000C5680000}"/>
    <cellStyle name="20% - Accent1 3 4 3 9 3" xfId="27007" xr:uid="{00000000-0005-0000-0000-0000C6680000}"/>
    <cellStyle name="20% - Accent1 3 4 3 9 3 2" xfId="27008" xr:uid="{00000000-0005-0000-0000-0000C7680000}"/>
    <cellStyle name="20% - Accent1 3 4 3 9 4" xfId="27009" xr:uid="{00000000-0005-0000-0000-0000C8680000}"/>
    <cellStyle name="20% - Accent1 3 4 4" xfId="27010" xr:uid="{00000000-0005-0000-0000-0000C9680000}"/>
    <cellStyle name="20% - Accent1 3 4 4 10" xfId="27011" xr:uid="{00000000-0005-0000-0000-0000CA680000}"/>
    <cellStyle name="20% - Accent1 3 4 4 10 2" xfId="27012" xr:uid="{00000000-0005-0000-0000-0000CB680000}"/>
    <cellStyle name="20% - Accent1 3 4 4 11" xfId="27013" xr:uid="{00000000-0005-0000-0000-0000CC680000}"/>
    <cellStyle name="20% - Accent1 3 4 4 2" xfId="27014" xr:uid="{00000000-0005-0000-0000-0000CD680000}"/>
    <cellStyle name="20% - Accent1 3 4 4 2 2" xfId="27015" xr:uid="{00000000-0005-0000-0000-0000CE680000}"/>
    <cellStyle name="20% - Accent1 3 4 4 2 2 2" xfId="27016" xr:uid="{00000000-0005-0000-0000-0000CF680000}"/>
    <cellStyle name="20% - Accent1 3 4 4 2 2 2 2" xfId="27017" xr:uid="{00000000-0005-0000-0000-0000D0680000}"/>
    <cellStyle name="20% - Accent1 3 4 4 2 2 2 2 2" xfId="27018" xr:uid="{00000000-0005-0000-0000-0000D1680000}"/>
    <cellStyle name="20% - Accent1 3 4 4 2 2 2 3" xfId="27019" xr:uid="{00000000-0005-0000-0000-0000D2680000}"/>
    <cellStyle name="20% - Accent1 3 4 4 2 2 3" xfId="27020" xr:uid="{00000000-0005-0000-0000-0000D3680000}"/>
    <cellStyle name="20% - Accent1 3 4 4 2 2 3 2" xfId="27021" xr:uid="{00000000-0005-0000-0000-0000D4680000}"/>
    <cellStyle name="20% - Accent1 3 4 4 2 2 4" xfId="27022" xr:uid="{00000000-0005-0000-0000-0000D5680000}"/>
    <cellStyle name="20% - Accent1 3 4 4 2 3" xfId="27023" xr:uid="{00000000-0005-0000-0000-0000D6680000}"/>
    <cellStyle name="20% - Accent1 3 4 4 2 3 2" xfId="27024" xr:uid="{00000000-0005-0000-0000-0000D7680000}"/>
    <cellStyle name="20% - Accent1 3 4 4 2 3 2 2" xfId="27025" xr:uid="{00000000-0005-0000-0000-0000D8680000}"/>
    <cellStyle name="20% - Accent1 3 4 4 2 3 2 2 2" xfId="27026" xr:uid="{00000000-0005-0000-0000-0000D9680000}"/>
    <cellStyle name="20% - Accent1 3 4 4 2 3 2 3" xfId="27027" xr:uid="{00000000-0005-0000-0000-0000DA680000}"/>
    <cellStyle name="20% - Accent1 3 4 4 2 3 3" xfId="27028" xr:uid="{00000000-0005-0000-0000-0000DB680000}"/>
    <cellStyle name="20% - Accent1 3 4 4 2 3 3 2" xfId="27029" xr:uid="{00000000-0005-0000-0000-0000DC680000}"/>
    <cellStyle name="20% - Accent1 3 4 4 2 3 4" xfId="27030" xr:uid="{00000000-0005-0000-0000-0000DD680000}"/>
    <cellStyle name="20% - Accent1 3 4 4 2 4" xfId="27031" xr:uid="{00000000-0005-0000-0000-0000DE680000}"/>
    <cellStyle name="20% - Accent1 3 4 4 2 4 2" xfId="27032" xr:uid="{00000000-0005-0000-0000-0000DF680000}"/>
    <cellStyle name="20% - Accent1 3 4 4 2 4 2 2" xfId="27033" xr:uid="{00000000-0005-0000-0000-0000E0680000}"/>
    <cellStyle name="20% - Accent1 3 4 4 2 4 2 2 2" xfId="27034" xr:uid="{00000000-0005-0000-0000-0000E1680000}"/>
    <cellStyle name="20% - Accent1 3 4 4 2 4 2 3" xfId="27035" xr:uid="{00000000-0005-0000-0000-0000E2680000}"/>
    <cellStyle name="20% - Accent1 3 4 4 2 4 3" xfId="27036" xr:uid="{00000000-0005-0000-0000-0000E3680000}"/>
    <cellStyle name="20% - Accent1 3 4 4 2 4 3 2" xfId="27037" xr:uid="{00000000-0005-0000-0000-0000E4680000}"/>
    <cellStyle name="20% - Accent1 3 4 4 2 4 4" xfId="27038" xr:uid="{00000000-0005-0000-0000-0000E5680000}"/>
    <cellStyle name="20% - Accent1 3 4 4 2 5" xfId="27039" xr:uid="{00000000-0005-0000-0000-0000E6680000}"/>
    <cellStyle name="20% - Accent1 3 4 4 2 5 2" xfId="27040" xr:uid="{00000000-0005-0000-0000-0000E7680000}"/>
    <cellStyle name="20% - Accent1 3 4 4 2 5 2 2" xfId="27041" xr:uid="{00000000-0005-0000-0000-0000E8680000}"/>
    <cellStyle name="20% - Accent1 3 4 4 2 5 3" xfId="27042" xr:uid="{00000000-0005-0000-0000-0000E9680000}"/>
    <cellStyle name="20% - Accent1 3 4 4 2 6" xfId="27043" xr:uid="{00000000-0005-0000-0000-0000EA680000}"/>
    <cellStyle name="20% - Accent1 3 4 4 2 6 2" xfId="27044" xr:uid="{00000000-0005-0000-0000-0000EB680000}"/>
    <cellStyle name="20% - Accent1 3 4 4 2 6 2 2" xfId="27045" xr:uid="{00000000-0005-0000-0000-0000EC680000}"/>
    <cellStyle name="20% - Accent1 3 4 4 2 6 3" xfId="27046" xr:uid="{00000000-0005-0000-0000-0000ED680000}"/>
    <cellStyle name="20% - Accent1 3 4 4 2 7" xfId="27047" xr:uid="{00000000-0005-0000-0000-0000EE680000}"/>
    <cellStyle name="20% - Accent1 3 4 4 2 7 2" xfId="27048" xr:uid="{00000000-0005-0000-0000-0000EF680000}"/>
    <cellStyle name="20% - Accent1 3 4 4 2 8" xfId="27049" xr:uid="{00000000-0005-0000-0000-0000F0680000}"/>
    <cellStyle name="20% - Accent1 3 4 4 2 8 2" xfId="27050" xr:uid="{00000000-0005-0000-0000-0000F1680000}"/>
    <cellStyle name="20% - Accent1 3 4 4 2 9" xfId="27051" xr:uid="{00000000-0005-0000-0000-0000F2680000}"/>
    <cellStyle name="20% - Accent1 3 4 4 3" xfId="27052" xr:uid="{00000000-0005-0000-0000-0000F3680000}"/>
    <cellStyle name="20% - Accent1 3 4 4 3 2" xfId="27053" xr:uid="{00000000-0005-0000-0000-0000F4680000}"/>
    <cellStyle name="20% - Accent1 3 4 4 3 2 2" xfId="27054" xr:uid="{00000000-0005-0000-0000-0000F5680000}"/>
    <cellStyle name="20% - Accent1 3 4 4 3 2 2 2" xfId="27055" xr:uid="{00000000-0005-0000-0000-0000F6680000}"/>
    <cellStyle name="20% - Accent1 3 4 4 3 2 2 2 2" xfId="27056" xr:uid="{00000000-0005-0000-0000-0000F7680000}"/>
    <cellStyle name="20% - Accent1 3 4 4 3 2 2 3" xfId="27057" xr:uid="{00000000-0005-0000-0000-0000F8680000}"/>
    <cellStyle name="20% - Accent1 3 4 4 3 2 3" xfId="27058" xr:uid="{00000000-0005-0000-0000-0000F9680000}"/>
    <cellStyle name="20% - Accent1 3 4 4 3 2 3 2" xfId="27059" xr:uid="{00000000-0005-0000-0000-0000FA680000}"/>
    <cellStyle name="20% - Accent1 3 4 4 3 2 4" xfId="27060" xr:uid="{00000000-0005-0000-0000-0000FB680000}"/>
    <cellStyle name="20% - Accent1 3 4 4 3 3" xfId="27061" xr:uid="{00000000-0005-0000-0000-0000FC680000}"/>
    <cellStyle name="20% - Accent1 3 4 4 3 3 2" xfId="27062" xr:uid="{00000000-0005-0000-0000-0000FD680000}"/>
    <cellStyle name="20% - Accent1 3 4 4 3 3 2 2" xfId="27063" xr:uid="{00000000-0005-0000-0000-0000FE680000}"/>
    <cellStyle name="20% - Accent1 3 4 4 3 3 2 2 2" xfId="27064" xr:uid="{00000000-0005-0000-0000-0000FF680000}"/>
    <cellStyle name="20% - Accent1 3 4 4 3 3 2 3" xfId="27065" xr:uid="{00000000-0005-0000-0000-000000690000}"/>
    <cellStyle name="20% - Accent1 3 4 4 3 3 3" xfId="27066" xr:uid="{00000000-0005-0000-0000-000001690000}"/>
    <cellStyle name="20% - Accent1 3 4 4 3 3 3 2" xfId="27067" xr:uid="{00000000-0005-0000-0000-000002690000}"/>
    <cellStyle name="20% - Accent1 3 4 4 3 3 4" xfId="27068" xr:uid="{00000000-0005-0000-0000-000003690000}"/>
    <cellStyle name="20% - Accent1 3 4 4 3 4" xfId="27069" xr:uid="{00000000-0005-0000-0000-000004690000}"/>
    <cellStyle name="20% - Accent1 3 4 4 3 4 2" xfId="27070" xr:uid="{00000000-0005-0000-0000-000005690000}"/>
    <cellStyle name="20% - Accent1 3 4 4 3 4 2 2" xfId="27071" xr:uid="{00000000-0005-0000-0000-000006690000}"/>
    <cellStyle name="20% - Accent1 3 4 4 3 4 2 2 2" xfId="27072" xr:uid="{00000000-0005-0000-0000-000007690000}"/>
    <cellStyle name="20% - Accent1 3 4 4 3 4 2 3" xfId="27073" xr:uid="{00000000-0005-0000-0000-000008690000}"/>
    <cellStyle name="20% - Accent1 3 4 4 3 4 3" xfId="27074" xr:uid="{00000000-0005-0000-0000-000009690000}"/>
    <cellStyle name="20% - Accent1 3 4 4 3 4 3 2" xfId="27075" xr:uid="{00000000-0005-0000-0000-00000A690000}"/>
    <cellStyle name="20% - Accent1 3 4 4 3 4 4" xfId="27076" xr:uid="{00000000-0005-0000-0000-00000B690000}"/>
    <cellStyle name="20% - Accent1 3 4 4 3 5" xfId="27077" xr:uid="{00000000-0005-0000-0000-00000C690000}"/>
    <cellStyle name="20% - Accent1 3 4 4 3 5 2" xfId="27078" xr:uid="{00000000-0005-0000-0000-00000D690000}"/>
    <cellStyle name="20% - Accent1 3 4 4 3 5 2 2" xfId="27079" xr:uid="{00000000-0005-0000-0000-00000E690000}"/>
    <cellStyle name="20% - Accent1 3 4 4 3 5 3" xfId="27080" xr:uid="{00000000-0005-0000-0000-00000F690000}"/>
    <cellStyle name="20% - Accent1 3 4 4 3 6" xfId="27081" xr:uid="{00000000-0005-0000-0000-000010690000}"/>
    <cellStyle name="20% - Accent1 3 4 4 3 6 2" xfId="27082" xr:uid="{00000000-0005-0000-0000-000011690000}"/>
    <cellStyle name="20% - Accent1 3 4 4 3 6 2 2" xfId="27083" xr:uid="{00000000-0005-0000-0000-000012690000}"/>
    <cellStyle name="20% - Accent1 3 4 4 3 6 3" xfId="27084" xr:uid="{00000000-0005-0000-0000-000013690000}"/>
    <cellStyle name="20% - Accent1 3 4 4 3 7" xfId="27085" xr:uid="{00000000-0005-0000-0000-000014690000}"/>
    <cellStyle name="20% - Accent1 3 4 4 3 7 2" xfId="27086" xr:uid="{00000000-0005-0000-0000-000015690000}"/>
    <cellStyle name="20% - Accent1 3 4 4 3 8" xfId="27087" xr:uid="{00000000-0005-0000-0000-000016690000}"/>
    <cellStyle name="20% - Accent1 3 4 4 3 8 2" xfId="27088" xr:uid="{00000000-0005-0000-0000-000017690000}"/>
    <cellStyle name="20% - Accent1 3 4 4 3 9" xfId="27089" xr:uid="{00000000-0005-0000-0000-000018690000}"/>
    <cellStyle name="20% - Accent1 3 4 4 4" xfId="27090" xr:uid="{00000000-0005-0000-0000-000019690000}"/>
    <cellStyle name="20% - Accent1 3 4 4 4 2" xfId="27091" xr:uid="{00000000-0005-0000-0000-00001A690000}"/>
    <cellStyle name="20% - Accent1 3 4 4 4 2 2" xfId="27092" xr:uid="{00000000-0005-0000-0000-00001B690000}"/>
    <cellStyle name="20% - Accent1 3 4 4 4 2 2 2" xfId="27093" xr:uid="{00000000-0005-0000-0000-00001C690000}"/>
    <cellStyle name="20% - Accent1 3 4 4 4 2 3" xfId="27094" xr:uid="{00000000-0005-0000-0000-00001D690000}"/>
    <cellStyle name="20% - Accent1 3 4 4 4 3" xfId="27095" xr:uid="{00000000-0005-0000-0000-00001E690000}"/>
    <cellStyle name="20% - Accent1 3 4 4 4 3 2" xfId="27096" xr:uid="{00000000-0005-0000-0000-00001F690000}"/>
    <cellStyle name="20% - Accent1 3 4 4 4 4" xfId="27097" xr:uid="{00000000-0005-0000-0000-000020690000}"/>
    <cellStyle name="20% - Accent1 3 4 4 5" xfId="27098" xr:uid="{00000000-0005-0000-0000-000021690000}"/>
    <cellStyle name="20% - Accent1 3 4 4 5 2" xfId="27099" xr:uid="{00000000-0005-0000-0000-000022690000}"/>
    <cellStyle name="20% - Accent1 3 4 4 5 2 2" xfId="27100" xr:uid="{00000000-0005-0000-0000-000023690000}"/>
    <cellStyle name="20% - Accent1 3 4 4 5 2 2 2" xfId="27101" xr:uid="{00000000-0005-0000-0000-000024690000}"/>
    <cellStyle name="20% - Accent1 3 4 4 5 2 3" xfId="27102" xr:uid="{00000000-0005-0000-0000-000025690000}"/>
    <cellStyle name="20% - Accent1 3 4 4 5 3" xfId="27103" xr:uid="{00000000-0005-0000-0000-000026690000}"/>
    <cellStyle name="20% - Accent1 3 4 4 5 3 2" xfId="27104" xr:uid="{00000000-0005-0000-0000-000027690000}"/>
    <cellStyle name="20% - Accent1 3 4 4 5 4" xfId="27105" xr:uid="{00000000-0005-0000-0000-000028690000}"/>
    <cellStyle name="20% - Accent1 3 4 4 6" xfId="27106" xr:uid="{00000000-0005-0000-0000-000029690000}"/>
    <cellStyle name="20% - Accent1 3 4 4 6 2" xfId="27107" xr:uid="{00000000-0005-0000-0000-00002A690000}"/>
    <cellStyle name="20% - Accent1 3 4 4 6 2 2" xfId="27108" xr:uid="{00000000-0005-0000-0000-00002B690000}"/>
    <cellStyle name="20% - Accent1 3 4 4 6 2 2 2" xfId="27109" xr:uid="{00000000-0005-0000-0000-00002C690000}"/>
    <cellStyle name="20% - Accent1 3 4 4 6 2 3" xfId="27110" xr:uid="{00000000-0005-0000-0000-00002D690000}"/>
    <cellStyle name="20% - Accent1 3 4 4 6 3" xfId="27111" xr:uid="{00000000-0005-0000-0000-00002E690000}"/>
    <cellStyle name="20% - Accent1 3 4 4 6 3 2" xfId="27112" xr:uid="{00000000-0005-0000-0000-00002F690000}"/>
    <cellStyle name="20% - Accent1 3 4 4 6 4" xfId="27113" xr:uid="{00000000-0005-0000-0000-000030690000}"/>
    <cellStyle name="20% - Accent1 3 4 4 7" xfId="27114" xr:uid="{00000000-0005-0000-0000-000031690000}"/>
    <cellStyle name="20% - Accent1 3 4 4 7 2" xfId="27115" xr:uid="{00000000-0005-0000-0000-000032690000}"/>
    <cellStyle name="20% - Accent1 3 4 4 7 2 2" xfId="27116" xr:uid="{00000000-0005-0000-0000-000033690000}"/>
    <cellStyle name="20% - Accent1 3 4 4 7 3" xfId="27117" xr:uid="{00000000-0005-0000-0000-000034690000}"/>
    <cellStyle name="20% - Accent1 3 4 4 8" xfId="27118" xr:uid="{00000000-0005-0000-0000-000035690000}"/>
    <cellStyle name="20% - Accent1 3 4 4 8 2" xfId="27119" xr:uid="{00000000-0005-0000-0000-000036690000}"/>
    <cellStyle name="20% - Accent1 3 4 4 8 2 2" xfId="27120" xr:uid="{00000000-0005-0000-0000-000037690000}"/>
    <cellStyle name="20% - Accent1 3 4 4 8 3" xfId="27121" xr:uid="{00000000-0005-0000-0000-000038690000}"/>
    <cellStyle name="20% - Accent1 3 4 4 9" xfId="27122" xr:uid="{00000000-0005-0000-0000-000039690000}"/>
    <cellStyle name="20% - Accent1 3 4 4 9 2" xfId="27123" xr:uid="{00000000-0005-0000-0000-00003A690000}"/>
    <cellStyle name="20% - Accent1 3 4 5" xfId="27124" xr:uid="{00000000-0005-0000-0000-00003B690000}"/>
    <cellStyle name="20% - Accent1 3 4 5 10" xfId="27125" xr:uid="{00000000-0005-0000-0000-00003C690000}"/>
    <cellStyle name="20% - Accent1 3 4 5 10 2" xfId="27126" xr:uid="{00000000-0005-0000-0000-00003D690000}"/>
    <cellStyle name="20% - Accent1 3 4 5 11" xfId="27127" xr:uid="{00000000-0005-0000-0000-00003E690000}"/>
    <cellStyle name="20% - Accent1 3 4 5 2" xfId="27128" xr:uid="{00000000-0005-0000-0000-00003F690000}"/>
    <cellStyle name="20% - Accent1 3 4 5 2 2" xfId="27129" xr:uid="{00000000-0005-0000-0000-000040690000}"/>
    <cellStyle name="20% - Accent1 3 4 5 2 2 2" xfId="27130" xr:uid="{00000000-0005-0000-0000-000041690000}"/>
    <cellStyle name="20% - Accent1 3 4 5 2 2 2 2" xfId="27131" xr:uid="{00000000-0005-0000-0000-000042690000}"/>
    <cellStyle name="20% - Accent1 3 4 5 2 2 2 2 2" xfId="27132" xr:uid="{00000000-0005-0000-0000-000043690000}"/>
    <cellStyle name="20% - Accent1 3 4 5 2 2 2 3" xfId="27133" xr:uid="{00000000-0005-0000-0000-000044690000}"/>
    <cellStyle name="20% - Accent1 3 4 5 2 2 3" xfId="27134" xr:uid="{00000000-0005-0000-0000-000045690000}"/>
    <cellStyle name="20% - Accent1 3 4 5 2 2 3 2" xfId="27135" xr:uid="{00000000-0005-0000-0000-000046690000}"/>
    <cellStyle name="20% - Accent1 3 4 5 2 2 4" xfId="27136" xr:uid="{00000000-0005-0000-0000-000047690000}"/>
    <cellStyle name="20% - Accent1 3 4 5 2 3" xfId="27137" xr:uid="{00000000-0005-0000-0000-000048690000}"/>
    <cellStyle name="20% - Accent1 3 4 5 2 3 2" xfId="27138" xr:uid="{00000000-0005-0000-0000-000049690000}"/>
    <cellStyle name="20% - Accent1 3 4 5 2 3 2 2" xfId="27139" xr:uid="{00000000-0005-0000-0000-00004A690000}"/>
    <cellStyle name="20% - Accent1 3 4 5 2 3 2 2 2" xfId="27140" xr:uid="{00000000-0005-0000-0000-00004B690000}"/>
    <cellStyle name="20% - Accent1 3 4 5 2 3 2 3" xfId="27141" xr:uid="{00000000-0005-0000-0000-00004C690000}"/>
    <cellStyle name="20% - Accent1 3 4 5 2 3 3" xfId="27142" xr:uid="{00000000-0005-0000-0000-00004D690000}"/>
    <cellStyle name="20% - Accent1 3 4 5 2 3 3 2" xfId="27143" xr:uid="{00000000-0005-0000-0000-00004E690000}"/>
    <cellStyle name="20% - Accent1 3 4 5 2 3 4" xfId="27144" xr:uid="{00000000-0005-0000-0000-00004F690000}"/>
    <cellStyle name="20% - Accent1 3 4 5 2 4" xfId="27145" xr:uid="{00000000-0005-0000-0000-000050690000}"/>
    <cellStyle name="20% - Accent1 3 4 5 2 4 2" xfId="27146" xr:uid="{00000000-0005-0000-0000-000051690000}"/>
    <cellStyle name="20% - Accent1 3 4 5 2 4 2 2" xfId="27147" xr:uid="{00000000-0005-0000-0000-000052690000}"/>
    <cellStyle name="20% - Accent1 3 4 5 2 4 2 2 2" xfId="27148" xr:uid="{00000000-0005-0000-0000-000053690000}"/>
    <cellStyle name="20% - Accent1 3 4 5 2 4 2 3" xfId="27149" xr:uid="{00000000-0005-0000-0000-000054690000}"/>
    <cellStyle name="20% - Accent1 3 4 5 2 4 3" xfId="27150" xr:uid="{00000000-0005-0000-0000-000055690000}"/>
    <cellStyle name="20% - Accent1 3 4 5 2 4 3 2" xfId="27151" xr:uid="{00000000-0005-0000-0000-000056690000}"/>
    <cellStyle name="20% - Accent1 3 4 5 2 4 4" xfId="27152" xr:uid="{00000000-0005-0000-0000-000057690000}"/>
    <cellStyle name="20% - Accent1 3 4 5 2 5" xfId="27153" xr:uid="{00000000-0005-0000-0000-000058690000}"/>
    <cellStyle name="20% - Accent1 3 4 5 2 5 2" xfId="27154" xr:uid="{00000000-0005-0000-0000-000059690000}"/>
    <cellStyle name="20% - Accent1 3 4 5 2 5 2 2" xfId="27155" xr:uid="{00000000-0005-0000-0000-00005A690000}"/>
    <cellStyle name="20% - Accent1 3 4 5 2 5 3" xfId="27156" xr:uid="{00000000-0005-0000-0000-00005B690000}"/>
    <cellStyle name="20% - Accent1 3 4 5 2 6" xfId="27157" xr:uid="{00000000-0005-0000-0000-00005C690000}"/>
    <cellStyle name="20% - Accent1 3 4 5 2 6 2" xfId="27158" xr:uid="{00000000-0005-0000-0000-00005D690000}"/>
    <cellStyle name="20% - Accent1 3 4 5 2 6 2 2" xfId="27159" xr:uid="{00000000-0005-0000-0000-00005E690000}"/>
    <cellStyle name="20% - Accent1 3 4 5 2 6 3" xfId="27160" xr:uid="{00000000-0005-0000-0000-00005F690000}"/>
    <cellStyle name="20% - Accent1 3 4 5 2 7" xfId="27161" xr:uid="{00000000-0005-0000-0000-000060690000}"/>
    <cellStyle name="20% - Accent1 3 4 5 2 7 2" xfId="27162" xr:uid="{00000000-0005-0000-0000-000061690000}"/>
    <cellStyle name="20% - Accent1 3 4 5 2 8" xfId="27163" xr:uid="{00000000-0005-0000-0000-000062690000}"/>
    <cellStyle name="20% - Accent1 3 4 5 2 8 2" xfId="27164" xr:uid="{00000000-0005-0000-0000-000063690000}"/>
    <cellStyle name="20% - Accent1 3 4 5 2 9" xfId="27165" xr:uid="{00000000-0005-0000-0000-000064690000}"/>
    <cellStyle name="20% - Accent1 3 4 5 3" xfId="27166" xr:uid="{00000000-0005-0000-0000-000065690000}"/>
    <cellStyle name="20% - Accent1 3 4 5 3 2" xfId="27167" xr:uid="{00000000-0005-0000-0000-000066690000}"/>
    <cellStyle name="20% - Accent1 3 4 5 3 2 2" xfId="27168" xr:uid="{00000000-0005-0000-0000-000067690000}"/>
    <cellStyle name="20% - Accent1 3 4 5 3 2 2 2" xfId="27169" xr:uid="{00000000-0005-0000-0000-000068690000}"/>
    <cellStyle name="20% - Accent1 3 4 5 3 2 2 2 2" xfId="27170" xr:uid="{00000000-0005-0000-0000-000069690000}"/>
    <cellStyle name="20% - Accent1 3 4 5 3 2 2 3" xfId="27171" xr:uid="{00000000-0005-0000-0000-00006A690000}"/>
    <cellStyle name="20% - Accent1 3 4 5 3 2 3" xfId="27172" xr:uid="{00000000-0005-0000-0000-00006B690000}"/>
    <cellStyle name="20% - Accent1 3 4 5 3 2 3 2" xfId="27173" xr:uid="{00000000-0005-0000-0000-00006C690000}"/>
    <cellStyle name="20% - Accent1 3 4 5 3 2 4" xfId="27174" xr:uid="{00000000-0005-0000-0000-00006D690000}"/>
    <cellStyle name="20% - Accent1 3 4 5 3 3" xfId="27175" xr:uid="{00000000-0005-0000-0000-00006E690000}"/>
    <cellStyle name="20% - Accent1 3 4 5 3 3 2" xfId="27176" xr:uid="{00000000-0005-0000-0000-00006F690000}"/>
    <cellStyle name="20% - Accent1 3 4 5 3 3 2 2" xfId="27177" xr:uid="{00000000-0005-0000-0000-000070690000}"/>
    <cellStyle name="20% - Accent1 3 4 5 3 3 2 2 2" xfId="27178" xr:uid="{00000000-0005-0000-0000-000071690000}"/>
    <cellStyle name="20% - Accent1 3 4 5 3 3 2 3" xfId="27179" xr:uid="{00000000-0005-0000-0000-000072690000}"/>
    <cellStyle name="20% - Accent1 3 4 5 3 3 3" xfId="27180" xr:uid="{00000000-0005-0000-0000-000073690000}"/>
    <cellStyle name="20% - Accent1 3 4 5 3 3 3 2" xfId="27181" xr:uid="{00000000-0005-0000-0000-000074690000}"/>
    <cellStyle name="20% - Accent1 3 4 5 3 3 4" xfId="27182" xr:uid="{00000000-0005-0000-0000-000075690000}"/>
    <cellStyle name="20% - Accent1 3 4 5 3 4" xfId="27183" xr:uid="{00000000-0005-0000-0000-000076690000}"/>
    <cellStyle name="20% - Accent1 3 4 5 3 4 2" xfId="27184" xr:uid="{00000000-0005-0000-0000-000077690000}"/>
    <cellStyle name="20% - Accent1 3 4 5 3 4 2 2" xfId="27185" xr:uid="{00000000-0005-0000-0000-000078690000}"/>
    <cellStyle name="20% - Accent1 3 4 5 3 4 2 2 2" xfId="27186" xr:uid="{00000000-0005-0000-0000-000079690000}"/>
    <cellStyle name="20% - Accent1 3 4 5 3 4 2 3" xfId="27187" xr:uid="{00000000-0005-0000-0000-00007A690000}"/>
    <cellStyle name="20% - Accent1 3 4 5 3 4 3" xfId="27188" xr:uid="{00000000-0005-0000-0000-00007B690000}"/>
    <cellStyle name="20% - Accent1 3 4 5 3 4 3 2" xfId="27189" xr:uid="{00000000-0005-0000-0000-00007C690000}"/>
    <cellStyle name="20% - Accent1 3 4 5 3 4 4" xfId="27190" xr:uid="{00000000-0005-0000-0000-00007D690000}"/>
    <cellStyle name="20% - Accent1 3 4 5 3 5" xfId="27191" xr:uid="{00000000-0005-0000-0000-00007E690000}"/>
    <cellStyle name="20% - Accent1 3 4 5 3 5 2" xfId="27192" xr:uid="{00000000-0005-0000-0000-00007F690000}"/>
    <cellStyle name="20% - Accent1 3 4 5 3 5 2 2" xfId="27193" xr:uid="{00000000-0005-0000-0000-000080690000}"/>
    <cellStyle name="20% - Accent1 3 4 5 3 5 3" xfId="27194" xr:uid="{00000000-0005-0000-0000-000081690000}"/>
    <cellStyle name="20% - Accent1 3 4 5 3 6" xfId="27195" xr:uid="{00000000-0005-0000-0000-000082690000}"/>
    <cellStyle name="20% - Accent1 3 4 5 3 6 2" xfId="27196" xr:uid="{00000000-0005-0000-0000-000083690000}"/>
    <cellStyle name="20% - Accent1 3 4 5 3 6 2 2" xfId="27197" xr:uid="{00000000-0005-0000-0000-000084690000}"/>
    <cellStyle name="20% - Accent1 3 4 5 3 6 3" xfId="27198" xr:uid="{00000000-0005-0000-0000-000085690000}"/>
    <cellStyle name="20% - Accent1 3 4 5 3 7" xfId="27199" xr:uid="{00000000-0005-0000-0000-000086690000}"/>
    <cellStyle name="20% - Accent1 3 4 5 3 7 2" xfId="27200" xr:uid="{00000000-0005-0000-0000-000087690000}"/>
    <cellStyle name="20% - Accent1 3 4 5 3 8" xfId="27201" xr:uid="{00000000-0005-0000-0000-000088690000}"/>
    <cellStyle name="20% - Accent1 3 4 5 3 8 2" xfId="27202" xr:uid="{00000000-0005-0000-0000-000089690000}"/>
    <cellStyle name="20% - Accent1 3 4 5 3 9" xfId="27203" xr:uid="{00000000-0005-0000-0000-00008A690000}"/>
    <cellStyle name="20% - Accent1 3 4 5 4" xfId="27204" xr:uid="{00000000-0005-0000-0000-00008B690000}"/>
    <cellStyle name="20% - Accent1 3 4 5 4 2" xfId="27205" xr:uid="{00000000-0005-0000-0000-00008C690000}"/>
    <cellStyle name="20% - Accent1 3 4 5 4 2 2" xfId="27206" xr:uid="{00000000-0005-0000-0000-00008D690000}"/>
    <cellStyle name="20% - Accent1 3 4 5 4 2 2 2" xfId="27207" xr:uid="{00000000-0005-0000-0000-00008E690000}"/>
    <cellStyle name="20% - Accent1 3 4 5 4 2 3" xfId="27208" xr:uid="{00000000-0005-0000-0000-00008F690000}"/>
    <cellStyle name="20% - Accent1 3 4 5 4 3" xfId="27209" xr:uid="{00000000-0005-0000-0000-000090690000}"/>
    <cellStyle name="20% - Accent1 3 4 5 4 3 2" xfId="27210" xr:uid="{00000000-0005-0000-0000-000091690000}"/>
    <cellStyle name="20% - Accent1 3 4 5 4 4" xfId="27211" xr:uid="{00000000-0005-0000-0000-000092690000}"/>
    <cellStyle name="20% - Accent1 3 4 5 5" xfId="27212" xr:uid="{00000000-0005-0000-0000-000093690000}"/>
    <cellStyle name="20% - Accent1 3 4 5 5 2" xfId="27213" xr:uid="{00000000-0005-0000-0000-000094690000}"/>
    <cellStyle name="20% - Accent1 3 4 5 5 2 2" xfId="27214" xr:uid="{00000000-0005-0000-0000-000095690000}"/>
    <cellStyle name="20% - Accent1 3 4 5 5 2 2 2" xfId="27215" xr:uid="{00000000-0005-0000-0000-000096690000}"/>
    <cellStyle name="20% - Accent1 3 4 5 5 2 3" xfId="27216" xr:uid="{00000000-0005-0000-0000-000097690000}"/>
    <cellStyle name="20% - Accent1 3 4 5 5 3" xfId="27217" xr:uid="{00000000-0005-0000-0000-000098690000}"/>
    <cellStyle name="20% - Accent1 3 4 5 5 3 2" xfId="27218" xr:uid="{00000000-0005-0000-0000-000099690000}"/>
    <cellStyle name="20% - Accent1 3 4 5 5 4" xfId="27219" xr:uid="{00000000-0005-0000-0000-00009A690000}"/>
    <cellStyle name="20% - Accent1 3 4 5 6" xfId="27220" xr:uid="{00000000-0005-0000-0000-00009B690000}"/>
    <cellStyle name="20% - Accent1 3 4 5 6 2" xfId="27221" xr:uid="{00000000-0005-0000-0000-00009C690000}"/>
    <cellStyle name="20% - Accent1 3 4 5 6 2 2" xfId="27222" xr:uid="{00000000-0005-0000-0000-00009D690000}"/>
    <cellStyle name="20% - Accent1 3 4 5 6 2 2 2" xfId="27223" xr:uid="{00000000-0005-0000-0000-00009E690000}"/>
    <cellStyle name="20% - Accent1 3 4 5 6 2 3" xfId="27224" xr:uid="{00000000-0005-0000-0000-00009F690000}"/>
    <cellStyle name="20% - Accent1 3 4 5 6 3" xfId="27225" xr:uid="{00000000-0005-0000-0000-0000A0690000}"/>
    <cellStyle name="20% - Accent1 3 4 5 6 3 2" xfId="27226" xr:uid="{00000000-0005-0000-0000-0000A1690000}"/>
    <cellStyle name="20% - Accent1 3 4 5 6 4" xfId="27227" xr:uid="{00000000-0005-0000-0000-0000A2690000}"/>
    <cellStyle name="20% - Accent1 3 4 5 7" xfId="27228" xr:uid="{00000000-0005-0000-0000-0000A3690000}"/>
    <cellStyle name="20% - Accent1 3 4 5 7 2" xfId="27229" xr:uid="{00000000-0005-0000-0000-0000A4690000}"/>
    <cellStyle name="20% - Accent1 3 4 5 7 2 2" xfId="27230" xr:uid="{00000000-0005-0000-0000-0000A5690000}"/>
    <cellStyle name="20% - Accent1 3 4 5 7 3" xfId="27231" xr:uid="{00000000-0005-0000-0000-0000A6690000}"/>
    <cellStyle name="20% - Accent1 3 4 5 8" xfId="27232" xr:uid="{00000000-0005-0000-0000-0000A7690000}"/>
    <cellStyle name="20% - Accent1 3 4 5 8 2" xfId="27233" xr:uid="{00000000-0005-0000-0000-0000A8690000}"/>
    <cellStyle name="20% - Accent1 3 4 5 8 2 2" xfId="27234" xr:uid="{00000000-0005-0000-0000-0000A9690000}"/>
    <cellStyle name="20% - Accent1 3 4 5 8 3" xfId="27235" xr:uid="{00000000-0005-0000-0000-0000AA690000}"/>
    <cellStyle name="20% - Accent1 3 4 5 9" xfId="27236" xr:uid="{00000000-0005-0000-0000-0000AB690000}"/>
    <cellStyle name="20% - Accent1 3 4 5 9 2" xfId="27237" xr:uid="{00000000-0005-0000-0000-0000AC690000}"/>
    <cellStyle name="20% - Accent1 3 4 6" xfId="27238" xr:uid="{00000000-0005-0000-0000-0000AD690000}"/>
    <cellStyle name="20% - Accent1 3 4 6 10" xfId="27239" xr:uid="{00000000-0005-0000-0000-0000AE690000}"/>
    <cellStyle name="20% - Accent1 3 4 6 10 2" xfId="27240" xr:uid="{00000000-0005-0000-0000-0000AF690000}"/>
    <cellStyle name="20% - Accent1 3 4 6 11" xfId="27241" xr:uid="{00000000-0005-0000-0000-0000B0690000}"/>
    <cellStyle name="20% - Accent1 3 4 6 2" xfId="27242" xr:uid="{00000000-0005-0000-0000-0000B1690000}"/>
    <cellStyle name="20% - Accent1 3 4 6 2 2" xfId="27243" xr:uid="{00000000-0005-0000-0000-0000B2690000}"/>
    <cellStyle name="20% - Accent1 3 4 6 2 2 2" xfId="27244" xr:uid="{00000000-0005-0000-0000-0000B3690000}"/>
    <cellStyle name="20% - Accent1 3 4 6 2 2 2 2" xfId="27245" xr:uid="{00000000-0005-0000-0000-0000B4690000}"/>
    <cellStyle name="20% - Accent1 3 4 6 2 2 2 2 2" xfId="27246" xr:uid="{00000000-0005-0000-0000-0000B5690000}"/>
    <cellStyle name="20% - Accent1 3 4 6 2 2 2 3" xfId="27247" xr:uid="{00000000-0005-0000-0000-0000B6690000}"/>
    <cellStyle name="20% - Accent1 3 4 6 2 2 3" xfId="27248" xr:uid="{00000000-0005-0000-0000-0000B7690000}"/>
    <cellStyle name="20% - Accent1 3 4 6 2 2 3 2" xfId="27249" xr:uid="{00000000-0005-0000-0000-0000B8690000}"/>
    <cellStyle name="20% - Accent1 3 4 6 2 2 4" xfId="27250" xr:uid="{00000000-0005-0000-0000-0000B9690000}"/>
    <cellStyle name="20% - Accent1 3 4 6 2 3" xfId="27251" xr:uid="{00000000-0005-0000-0000-0000BA690000}"/>
    <cellStyle name="20% - Accent1 3 4 6 2 3 2" xfId="27252" xr:uid="{00000000-0005-0000-0000-0000BB690000}"/>
    <cellStyle name="20% - Accent1 3 4 6 2 3 2 2" xfId="27253" xr:uid="{00000000-0005-0000-0000-0000BC690000}"/>
    <cellStyle name="20% - Accent1 3 4 6 2 3 2 2 2" xfId="27254" xr:uid="{00000000-0005-0000-0000-0000BD690000}"/>
    <cellStyle name="20% - Accent1 3 4 6 2 3 2 3" xfId="27255" xr:uid="{00000000-0005-0000-0000-0000BE690000}"/>
    <cellStyle name="20% - Accent1 3 4 6 2 3 3" xfId="27256" xr:uid="{00000000-0005-0000-0000-0000BF690000}"/>
    <cellStyle name="20% - Accent1 3 4 6 2 3 3 2" xfId="27257" xr:uid="{00000000-0005-0000-0000-0000C0690000}"/>
    <cellStyle name="20% - Accent1 3 4 6 2 3 4" xfId="27258" xr:uid="{00000000-0005-0000-0000-0000C1690000}"/>
    <cellStyle name="20% - Accent1 3 4 6 2 4" xfId="27259" xr:uid="{00000000-0005-0000-0000-0000C2690000}"/>
    <cellStyle name="20% - Accent1 3 4 6 2 4 2" xfId="27260" xr:uid="{00000000-0005-0000-0000-0000C3690000}"/>
    <cellStyle name="20% - Accent1 3 4 6 2 4 2 2" xfId="27261" xr:uid="{00000000-0005-0000-0000-0000C4690000}"/>
    <cellStyle name="20% - Accent1 3 4 6 2 4 2 2 2" xfId="27262" xr:uid="{00000000-0005-0000-0000-0000C5690000}"/>
    <cellStyle name="20% - Accent1 3 4 6 2 4 2 3" xfId="27263" xr:uid="{00000000-0005-0000-0000-0000C6690000}"/>
    <cellStyle name="20% - Accent1 3 4 6 2 4 3" xfId="27264" xr:uid="{00000000-0005-0000-0000-0000C7690000}"/>
    <cellStyle name="20% - Accent1 3 4 6 2 4 3 2" xfId="27265" xr:uid="{00000000-0005-0000-0000-0000C8690000}"/>
    <cellStyle name="20% - Accent1 3 4 6 2 4 4" xfId="27266" xr:uid="{00000000-0005-0000-0000-0000C9690000}"/>
    <cellStyle name="20% - Accent1 3 4 6 2 5" xfId="27267" xr:uid="{00000000-0005-0000-0000-0000CA690000}"/>
    <cellStyle name="20% - Accent1 3 4 6 2 5 2" xfId="27268" xr:uid="{00000000-0005-0000-0000-0000CB690000}"/>
    <cellStyle name="20% - Accent1 3 4 6 2 5 2 2" xfId="27269" xr:uid="{00000000-0005-0000-0000-0000CC690000}"/>
    <cellStyle name="20% - Accent1 3 4 6 2 5 3" xfId="27270" xr:uid="{00000000-0005-0000-0000-0000CD690000}"/>
    <cellStyle name="20% - Accent1 3 4 6 2 6" xfId="27271" xr:uid="{00000000-0005-0000-0000-0000CE690000}"/>
    <cellStyle name="20% - Accent1 3 4 6 2 6 2" xfId="27272" xr:uid="{00000000-0005-0000-0000-0000CF690000}"/>
    <cellStyle name="20% - Accent1 3 4 6 2 6 2 2" xfId="27273" xr:uid="{00000000-0005-0000-0000-0000D0690000}"/>
    <cellStyle name="20% - Accent1 3 4 6 2 6 3" xfId="27274" xr:uid="{00000000-0005-0000-0000-0000D1690000}"/>
    <cellStyle name="20% - Accent1 3 4 6 2 7" xfId="27275" xr:uid="{00000000-0005-0000-0000-0000D2690000}"/>
    <cellStyle name="20% - Accent1 3 4 6 2 7 2" xfId="27276" xr:uid="{00000000-0005-0000-0000-0000D3690000}"/>
    <cellStyle name="20% - Accent1 3 4 6 2 8" xfId="27277" xr:uid="{00000000-0005-0000-0000-0000D4690000}"/>
    <cellStyle name="20% - Accent1 3 4 6 2 8 2" xfId="27278" xr:uid="{00000000-0005-0000-0000-0000D5690000}"/>
    <cellStyle name="20% - Accent1 3 4 6 2 9" xfId="27279" xr:uid="{00000000-0005-0000-0000-0000D6690000}"/>
    <cellStyle name="20% - Accent1 3 4 6 3" xfId="27280" xr:uid="{00000000-0005-0000-0000-0000D7690000}"/>
    <cellStyle name="20% - Accent1 3 4 6 3 2" xfId="27281" xr:uid="{00000000-0005-0000-0000-0000D8690000}"/>
    <cellStyle name="20% - Accent1 3 4 6 3 2 2" xfId="27282" xr:uid="{00000000-0005-0000-0000-0000D9690000}"/>
    <cellStyle name="20% - Accent1 3 4 6 3 2 2 2" xfId="27283" xr:uid="{00000000-0005-0000-0000-0000DA690000}"/>
    <cellStyle name="20% - Accent1 3 4 6 3 2 2 2 2" xfId="27284" xr:uid="{00000000-0005-0000-0000-0000DB690000}"/>
    <cellStyle name="20% - Accent1 3 4 6 3 2 2 3" xfId="27285" xr:uid="{00000000-0005-0000-0000-0000DC690000}"/>
    <cellStyle name="20% - Accent1 3 4 6 3 2 3" xfId="27286" xr:uid="{00000000-0005-0000-0000-0000DD690000}"/>
    <cellStyle name="20% - Accent1 3 4 6 3 2 3 2" xfId="27287" xr:uid="{00000000-0005-0000-0000-0000DE690000}"/>
    <cellStyle name="20% - Accent1 3 4 6 3 2 4" xfId="27288" xr:uid="{00000000-0005-0000-0000-0000DF690000}"/>
    <cellStyle name="20% - Accent1 3 4 6 3 3" xfId="27289" xr:uid="{00000000-0005-0000-0000-0000E0690000}"/>
    <cellStyle name="20% - Accent1 3 4 6 3 3 2" xfId="27290" xr:uid="{00000000-0005-0000-0000-0000E1690000}"/>
    <cellStyle name="20% - Accent1 3 4 6 3 3 2 2" xfId="27291" xr:uid="{00000000-0005-0000-0000-0000E2690000}"/>
    <cellStyle name="20% - Accent1 3 4 6 3 3 2 2 2" xfId="27292" xr:uid="{00000000-0005-0000-0000-0000E3690000}"/>
    <cellStyle name="20% - Accent1 3 4 6 3 3 2 3" xfId="27293" xr:uid="{00000000-0005-0000-0000-0000E4690000}"/>
    <cellStyle name="20% - Accent1 3 4 6 3 3 3" xfId="27294" xr:uid="{00000000-0005-0000-0000-0000E5690000}"/>
    <cellStyle name="20% - Accent1 3 4 6 3 3 3 2" xfId="27295" xr:uid="{00000000-0005-0000-0000-0000E6690000}"/>
    <cellStyle name="20% - Accent1 3 4 6 3 3 4" xfId="27296" xr:uid="{00000000-0005-0000-0000-0000E7690000}"/>
    <cellStyle name="20% - Accent1 3 4 6 3 4" xfId="27297" xr:uid="{00000000-0005-0000-0000-0000E8690000}"/>
    <cellStyle name="20% - Accent1 3 4 6 3 4 2" xfId="27298" xr:uid="{00000000-0005-0000-0000-0000E9690000}"/>
    <cellStyle name="20% - Accent1 3 4 6 3 4 2 2" xfId="27299" xr:uid="{00000000-0005-0000-0000-0000EA690000}"/>
    <cellStyle name="20% - Accent1 3 4 6 3 4 2 2 2" xfId="27300" xr:uid="{00000000-0005-0000-0000-0000EB690000}"/>
    <cellStyle name="20% - Accent1 3 4 6 3 4 2 3" xfId="27301" xr:uid="{00000000-0005-0000-0000-0000EC690000}"/>
    <cellStyle name="20% - Accent1 3 4 6 3 4 3" xfId="27302" xr:uid="{00000000-0005-0000-0000-0000ED690000}"/>
    <cellStyle name="20% - Accent1 3 4 6 3 4 3 2" xfId="27303" xr:uid="{00000000-0005-0000-0000-0000EE690000}"/>
    <cellStyle name="20% - Accent1 3 4 6 3 4 4" xfId="27304" xr:uid="{00000000-0005-0000-0000-0000EF690000}"/>
    <cellStyle name="20% - Accent1 3 4 6 3 5" xfId="27305" xr:uid="{00000000-0005-0000-0000-0000F0690000}"/>
    <cellStyle name="20% - Accent1 3 4 6 3 5 2" xfId="27306" xr:uid="{00000000-0005-0000-0000-0000F1690000}"/>
    <cellStyle name="20% - Accent1 3 4 6 3 5 2 2" xfId="27307" xr:uid="{00000000-0005-0000-0000-0000F2690000}"/>
    <cellStyle name="20% - Accent1 3 4 6 3 5 3" xfId="27308" xr:uid="{00000000-0005-0000-0000-0000F3690000}"/>
    <cellStyle name="20% - Accent1 3 4 6 3 6" xfId="27309" xr:uid="{00000000-0005-0000-0000-0000F4690000}"/>
    <cellStyle name="20% - Accent1 3 4 6 3 6 2" xfId="27310" xr:uid="{00000000-0005-0000-0000-0000F5690000}"/>
    <cellStyle name="20% - Accent1 3 4 6 3 6 2 2" xfId="27311" xr:uid="{00000000-0005-0000-0000-0000F6690000}"/>
    <cellStyle name="20% - Accent1 3 4 6 3 6 3" xfId="27312" xr:uid="{00000000-0005-0000-0000-0000F7690000}"/>
    <cellStyle name="20% - Accent1 3 4 6 3 7" xfId="27313" xr:uid="{00000000-0005-0000-0000-0000F8690000}"/>
    <cellStyle name="20% - Accent1 3 4 6 3 7 2" xfId="27314" xr:uid="{00000000-0005-0000-0000-0000F9690000}"/>
    <cellStyle name="20% - Accent1 3 4 6 3 8" xfId="27315" xr:uid="{00000000-0005-0000-0000-0000FA690000}"/>
    <cellStyle name="20% - Accent1 3 4 6 3 8 2" xfId="27316" xr:uid="{00000000-0005-0000-0000-0000FB690000}"/>
    <cellStyle name="20% - Accent1 3 4 6 3 9" xfId="27317" xr:uid="{00000000-0005-0000-0000-0000FC690000}"/>
    <cellStyle name="20% - Accent1 3 4 6 4" xfId="27318" xr:uid="{00000000-0005-0000-0000-0000FD690000}"/>
    <cellStyle name="20% - Accent1 3 4 6 4 2" xfId="27319" xr:uid="{00000000-0005-0000-0000-0000FE690000}"/>
    <cellStyle name="20% - Accent1 3 4 6 4 2 2" xfId="27320" xr:uid="{00000000-0005-0000-0000-0000FF690000}"/>
    <cellStyle name="20% - Accent1 3 4 6 4 2 2 2" xfId="27321" xr:uid="{00000000-0005-0000-0000-0000006A0000}"/>
    <cellStyle name="20% - Accent1 3 4 6 4 2 3" xfId="27322" xr:uid="{00000000-0005-0000-0000-0000016A0000}"/>
    <cellStyle name="20% - Accent1 3 4 6 4 3" xfId="27323" xr:uid="{00000000-0005-0000-0000-0000026A0000}"/>
    <cellStyle name="20% - Accent1 3 4 6 4 3 2" xfId="27324" xr:uid="{00000000-0005-0000-0000-0000036A0000}"/>
    <cellStyle name="20% - Accent1 3 4 6 4 4" xfId="27325" xr:uid="{00000000-0005-0000-0000-0000046A0000}"/>
    <cellStyle name="20% - Accent1 3 4 6 5" xfId="27326" xr:uid="{00000000-0005-0000-0000-0000056A0000}"/>
    <cellStyle name="20% - Accent1 3 4 6 5 2" xfId="27327" xr:uid="{00000000-0005-0000-0000-0000066A0000}"/>
    <cellStyle name="20% - Accent1 3 4 6 5 2 2" xfId="27328" xr:uid="{00000000-0005-0000-0000-0000076A0000}"/>
    <cellStyle name="20% - Accent1 3 4 6 5 2 2 2" xfId="27329" xr:uid="{00000000-0005-0000-0000-0000086A0000}"/>
    <cellStyle name="20% - Accent1 3 4 6 5 2 3" xfId="27330" xr:uid="{00000000-0005-0000-0000-0000096A0000}"/>
    <cellStyle name="20% - Accent1 3 4 6 5 3" xfId="27331" xr:uid="{00000000-0005-0000-0000-00000A6A0000}"/>
    <cellStyle name="20% - Accent1 3 4 6 5 3 2" xfId="27332" xr:uid="{00000000-0005-0000-0000-00000B6A0000}"/>
    <cellStyle name="20% - Accent1 3 4 6 5 4" xfId="27333" xr:uid="{00000000-0005-0000-0000-00000C6A0000}"/>
    <cellStyle name="20% - Accent1 3 4 6 6" xfId="27334" xr:uid="{00000000-0005-0000-0000-00000D6A0000}"/>
    <cellStyle name="20% - Accent1 3 4 6 6 2" xfId="27335" xr:uid="{00000000-0005-0000-0000-00000E6A0000}"/>
    <cellStyle name="20% - Accent1 3 4 6 6 2 2" xfId="27336" xr:uid="{00000000-0005-0000-0000-00000F6A0000}"/>
    <cellStyle name="20% - Accent1 3 4 6 6 2 2 2" xfId="27337" xr:uid="{00000000-0005-0000-0000-0000106A0000}"/>
    <cellStyle name="20% - Accent1 3 4 6 6 2 3" xfId="27338" xr:uid="{00000000-0005-0000-0000-0000116A0000}"/>
    <cellStyle name="20% - Accent1 3 4 6 6 3" xfId="27339" xr:uid="{00000000-0005-0000-0000-0000126A0000}"/>
    <cellStyle name="20% - Accent1 3 4 6 6 3 2" xfId="27340" xr:uid="{00000000-0005-0000-0000-0000136A0000}"/>
    <cellStyle name="20% - Accent1 3 4 6 6 4" xfId="27341" xr:uid="{00000000-0005-0000-0000-0000146A0000}"/>
    <cellStyle name="20% - Accent1 3 4 6 7" xfId="27342" xr:uid="{00000000-0005-0000-0000-0000156A0000}"/>
    <cellStyle name="20% - Accent1 3 4 6 7 2" xfId="27343" xr:uid="{00000000-0005-0000-0000-0000166A0000}"/>
    <cellStyle name="20% - Accent1 3 4 6 7 2 2" xfId="27344" xr:uid="{00000000-0005-0000-0000-0000176A0000}"/>
    <cellStyle name="20% - Accent1 3 4 6 7 3" xfId="27345" xr:uid="{00000000-0005-0000-0000-0000186A0000}"/>
    <cellStyle name="20% - Accent1 3 4 6 8" xfId="27346" xr:uid="{00000000-0005-0000-0000-0000196A0000}"/>
    <cellStyle name="20% - Accent1 3 4 6 8 2" xfId="27347" xr:uid="{00000000-0005-0000-0000-00001A6A0000}"/>
    <cellStyle name="20% - Accent1 3 4 6 8 2 2" xfId="27348" xr:uid="{00000000-0005-0000-0000-00001B6A0000}"/>
    <cellStyle name="20% - Accent1 3 4 6 8 3" xfId="27349" xr:uid="{00000000-0005-0000-0000-00001C6A0000}"/>
    <cellStyle name="20% - Accent1 3 4 6 9" xfId="27350" xr:uid="{00000000-0005-0000-0000-00001D6A0000}"/>
    <cellStyle name="20% - Accent1 3 4 6 9 2" xfId="27351" xr:uid="{00000000-0005-0000-0000-00001E6A0000}"/>
    <cellStyle name="20% - Accent1 3 4 7" xfId="27352" xr:uid="{00000000-0005-0000-0000-00001F6A0000}"/>
    <cellStyle name="20% - Accent1 3 4 7 2" xfId="27353" xr:uid="{00000000-0005-0000-0000-0000206A0000}"/>
    <cellStyle name="20% - Accent1 3 4 7 2 2" xfId="27354" xr:uid="{00000000-0005-0000-0000-0000216A0000}"/>
    <cellStyle name="20% - Accent1 3 4 7 2 2 2" xfId="27355" xr:uid="{00000000-0005-0000-0000-0000226A0000}"/>
    <cellStyle name="20% - Accent1 3 4 7 2 2 2 2" xfId="27356" xr:uid="{00000000-0005-0000-0000-0000236A0000}"/>
    <cellStyle name="20% - Accent1 3 4 7 2 2 3" xfId="27357" xr:uid="{00000000-0005-0000-0000-0000246A0000}"/>
    <cellStyle name="20% - Accent1 3 4 7 2 3" xfId="27358" xr:uid="{00000000-0005-0000-0000-0000256A0000}"/>
    <cellStyle name="20% - Accent1 3 4 7 2 3 2" xfId="27359" xr:uid="{00000000-0005-0000-0000-0000266A0000}"/>
    <cellStyle name="20% - Accent1 3 4 7 2 4" xfId="27360" xr:uid="{00000000-0005-0000-0000-0000276A0000}"/>
    <cellStyle name="20% - Accent1 3 4 7 3" xfId="27361" xr:uid="{00000000-0005-0000-0000-0000286A0000}"/>
    <cellStyle name="20% - Accent1 3 4 7 3 2" xfId="27362" xr:uid="{00000000-0005-0000-0000-0000296A0000}"/>
    <cellStyle name="20% - Accent1 3 4 7 3 2 2" xfId="27363" xr:uid="{00000000-0005-0000-0000-00002A6A0000}"/>
    <cellStyle name="20% - Accent1 3 4 7 3 2 2 2" xfId="27364" xr:uid="{00000000-0005-0000-0000-00002B6A0000}"/>
    <cellStyle name="20% - Accent1 3 4 7 3 2 3" xfId="27365" xr:uid="{00000000-0005-0000-0000-00002C6A0000}"/>
    <cellStyle name="20% - Accent1 3 4 7 3 3" xfId="27366" xr:uid="{00000000-0005-0000-0000-00002D6A0000}"/>
    <cellStyle name="20% - Accent1 3 4 7 3 3 2" xfId="27367" xr:uid="{00000000-0005-0000-0000-00002E6A0000}"/>
    <cellStyle name="20% - Accent1 3 4 7 3 4" xfId="27368" xr:uid="{00000000-0005-0000-0000-00002F6A0000}"/>
    <cellStyle name="20% - Accent1 3 4 7 4" xfId="27369" xr:uid="{00000000-0005-0000-0000-0000306A0000}"/>
    <cellStyle name="20% - Accent1 3 4 7 4 2" xfId="27370" xr:uid="{00000000-0005-0000-0000-0000316A0000}"/>
    <cellStyle name="20% - Accent1 3 4 7 4 2 2" xfId="27371" xr:uid="{00000000-0005-0000-0000-0000326A0000}"/>
    <cellStyle name="20% - Accent1 3 4 7 4 2 2 2" xfId="27372" xr:uid="{00000000-0005-0000-0000-0000336A0000}"/>
    <cellStyle name="20% - Accent1 3 4 7 4 2 3" xfId="27373" xr:uid="{00000000-0005-0000-0000-0000346A0000}"/>
    <cellStyle name="20% - Accent1 3 4 7 4 3" xfId="27374" xr:uid="{00000000-0005-0000-0000-0000356A0000}"/>
    <cellStyle name="20% - Accent1 3 4 7 4 3 2" xfId="27375" xr:uid="{00000000-0005-0000-0000-0000366A0000}"/>
    <cellStyle name="20% - Accent1 3 4 7 4 4" xfId="27376" xr:uid="{00000000-0005-0000-0000-0000376A0000}"/>
    <cellStyle name="20% - Accent1 3 4 7 5" xfId="27377" xr:uid="{00000000-0005-0000-0000-0000386A0000}"/>
    <cellStyle name="20% - Accent1 3 4 7 5 2" xfId="27378" xr:uid="{00000000-0005-0000-0000-0000396A0000}"/>
    <cellStyle name="20% - Accent1 3 4 7 5 2 2" xfId="27379" xr:uid="{00000000-0005-0000-0000-00003A6A0000}"/>
    <cellStyle name="20% - Accent1 3 4 7 5 3" xfId="27380" xr:uid="{00000000-0005-0000-0000-00003B6A0000}"/>
    <cellStyle name="20% - Accent1 3 4 7 6" xfId="27381" xr:uid="{00000000-0005-0000-0000-00003C6A0000}"/>
    <cellStyle name="20% - Accent1 3 4 7 6 2" xfId="27382" xr:uid="{00000000-0005-0000-0000-00003D6A0000}"/>
    <cellStyle name="20% - Accent1 3 4 7 6 2 2" xfId="27383" xr:uid="{00000000-0005-0000-0000-00003E6A0000}"/>
    <cellStyle name="20% - Accent1 3 4 7 6 3" xfId="27384" xr:uid="{00000000-0005-0000-0000-00003F6A0000}"/>
    <cellStyle name="20% - Accent1 3 4 7 7" xfId="27385" xr:uid="{00000000-0005-0000-0000-0000406A0000}"/>
    <cellStyle name="20% - Accent1 3 4 7 7 2" xfId="27386" xr:uid="{00000000-0005-0000-0000-0000416A0000}"/>
    <cellStyle name="20% - Accent1 3 4 7 8" xfId="27387" xr:uid="{00000000-0005-0000-0000-0000426A0000}"/>
    <cellStyle name="20% - Accent1 3 4 7 8 2" xfId="27388" xr:uid="{00000000-0005-0000-0000-0000436A0000}"/>
    <cellStyle name="20% - Accent1 3 4 7 9" xfId="27389" xr:uid="{00000000-0005-0000-0000-0000446A0000}"/>
    <cellStyle name="20% - Accent1 3 4 8" xfId="27390" xr:uid="{00000000-0005-0000-0000-0000456A0000}"/>
    <cellStyle name="20% - Accent1 3 4 8 2" xfId="27391" xr:uid="{00000000-0005-0000-0000-0000466A0000}"/>
    <cellStyle name="20% - Accent1 3 4 8 2 2" xfId="27392" xr:uid="{00000000-0005-0000-0000-0000476A0000}"/>
    <cellStyle name="20% - Accent1 3 4 8 2 2 2" xfId="27393" xr:uid="{00000000-0005-0000-0000-0000486A0000}"/>
    <cellStyle name="20% - Accent1 3 4 8 2 2 2 2" xfId="27394" xr:uid="{00000000-0005-0000-0000-0000496A0000}"/>
    <cellStyle name="20% - Accent1 3 4 8 2 2 3" xfId="27395" xr:uid="{00000000-0005-0000-0000-00004A6A0000}"/>
    <cellStyle name="20% - Accent1 3 4 8 2 3" xfId="27396" xr:uid="{00000000-0005-0000-0000-00004B6A0000}"/>
    <cellStyle name="20% - Accent1 3 4 8 2 3 2" xfId="27397" xr:uid="{00000000-0005-0000-0000-00004C6A0000}"/>
    <cellStyle name="20% - Accent1 3 4 8 2 4" xfId="27398" xr:uid="{00000000-0005-0000-0000-00004D6A0000}"/>
    <cellStyle name="20% - Accent1 3 4 8 3" xfId="27399" xr:uid="{00000000-0005-0000-0000-00004E6A0000}"/>
    <cellStyle name="20% - Accent1 3 4 8 3 2" xfId="27400" xr:uid="{00000000-0005-0000-0000-00004F6A0000}"/>
    <cellStyle name="20% - Accent1 3 4 8 3 2 2" xfId="27401" xr:uid="{00000000-0005-0000-0000-0000506A0000}"/>
    <cellStyle name="20% - Accent1 3 4 8 3 2 2 2" xfId="27402" xr:uid="{00000000-0005-0000-0000-0000516A0000}"/>
    <cellStyle name="20% - Accent1 3 4 8 3 2 3" xfId="27403" xr:uid="{00000000-0005-0000-0000-0000526A0000}"/>
    <cellStyle name="20% - Accent1 3 4 8 3 3" xfId="27404" xr:uid="{00000000-0005-0000-0000-0000536A0000}"/>
    <cellStyle name="20% - Accent1 3 4 8 3 3 2" xfId="27405" xr:uid="{00000000-0005-0000-0000-0000546A0000}"/>
    <cellStyle name="20% - Accent1 3 4 8 3 4" xfId="27406" xr:uid="{00000000-0005-0000-0000-0000556A0000}"/>
    <cellStyle name="20% - Accent1 3 4 8 4" xfId="27407" xr:uid="{00000000-0005-0000-0000-0000566A0000}"/>
    <cellStyle name="20% - Accent1 3 4 8 4 2" xfId="27408" xr:uid="{00000000-0005-0000-0000-0000576A0000}"/>
    <cellStyle name="20% - Accent1 3 4 8 4 2 2" xfId="27409" xr:uid="{00000000-0005-0000-0000-0000586A0000}"/>
    <cellStyle name="20% - Accent1 3 4 8 4 2 2 2" xfId="27410" xr:uid="{00000000-0005-0000-0000-0000596A0000}"/>
    <cellStyle name="20% - Accent1 3 4 8 4 2 3" xfId="27411" xr:uid="{00000000-0005-0000-0000-00005A6A0000}"/>
    <cellStyle name="20% - Accent1 3 4 8 4 3" xfId="27412" xr:uid="{00000000-0005-0000-0000-00005B6A0000}"/>
    <cellStyle name="20% - Accent1 3 4 8 4 3 2" xfId="27413" xr:uid="{00000000-0005-0000-0000-00005C6A0000}"/>
    <cellStyle name="20% - Accent1 3 4 8 4 4" xfId="27414" xr:uid="{00000000-0005-0000-0000-00005D6A0000}"/>
    <cellStyle name="20% - Accent1 3 4 8 5" xfId="27415" xr:uid="{00000000-0005-0000-0000-00005E6A0000}"/>
    <cellStyle name="20% - Accent1 3 4 8 5 2" xfId="27416" xr:uid="{00000000-0005-0000-0000-00005F6A0000}"/>
    <cellStyle name="20% - Accent1 3 4 8 5 2 2" xfId="27417" xr:uid="{00000000-0005-0000-0000-0000606A0000}"/>
    <cellStyle name="20% - Accent1 3 4 8 5 3" xfId="27418" xr:uid="{00000000-0005-0000-0000-0000616A0000}"/>
    <cellStyle name="20% - Accent1 3 4 8 6" xfId="27419" xr:uid="{00000000-0005-0000-0000-0000626A0000}"/>
    <cellStyle name="20% - Accent1 3 4 8 6 2" xfId="27420" xr:uid="{00000000-0005-0000-0000-0000636A0000}"/>
    <cellStyle name="20% - Accent1 3 4 8 6 2 2" xfId="27421" xr:uid="{00000000-0005-0000-0000-0000646A0000}"/>
    <cellStyle name="20% - Accent1 3 4 8 6 3" xfId="27422" xr:uid="{00000000-0005-0000-0000-0000656A0000}"/>
    <cellStyle name="20% - Accent1 3 4 8 7" xfId="27423" xr:uid="{00000000-0005-0000-0000-0000666A0000}"/>
    <cellStyle name="20% - Accent1 3 4 8 7 2" xfId="27424" xr:uid="{00000000-0005-0000-0000-0000676A0000}"/>
    <cellStyle name="20% - Accent1 3 4 8 8" xfId="27425" xr:uid="{00000000-0005-0000-0000-0000686A0000}"/>
    <cellStyle name="20% - Accent1 3 4 8 8 2" xfId="27426" xr:uid="{00000000-0005-0000-0000-0000696A0000}"/>
    <cellStyle name="20% - Accent1 3 4 8 9" xfId="27427" xr:uid="{00000000-0005-0000-0000-00006A6A0000}"/>
    <cellStyle name="20% - Accent1 3 4 9" xfId="27428" xr:uid="{00000000-0005-0000-0000-00006B6A0000}"/>
    <cellStyle name="20% - Accent1 3 4 9 2" xfId="27429" xr:uid="{00000000-0005-0000-0000-00006C6A0000}"/>
    <cellStyle name="20% - Accent1 3 4 9 2 2" xfId="27430" xr:uid="{00000000-0005-0000-0000-00006D6A0000}"/>
    <cellStyle name="20% - Accent1 3 4 9 2 2 2" xfId="27431" xr:uid="{00000000-0005-0000-0000-00006E6A0000}"/>
    <cellStyle name="20% - Accent1 3 4 9 2 3" xfId="27432" xr:uid="{00000000-0005-0000-0000-00006F6A0000}"/>
    <cellStyle name="20% - Accent1 3 4 9 3" xfId="27433" xr:uid="{00000000-0005-0000-0000-0000706A0000}"/>
    <cellStyle name="20% - Accent1 3 4 9 3 2" xfId="27434" xr:uid="{00000000-0005-0000-0000-0000716A0000}"/>
    <cellStyle name="20% - Accent1 3 4 9 4" xfId="27435" xr:uid="{00000000-0005-0000-0000-0000726A0000}"/>
    <cellStyle name="20% - Accent1 3 5" xfId="27436" xr:uid="{00000000-0005-0000-0000-0000736A0000}"/>
    <cellStyle name="20% - Accent1 3 5 10" xfId="27437" xr:uid="{00000000-0005-0000-0000-0000746A0000}"/>
    <cellStyle name="20% - Accent1 3 5 10 2" xfId="27438" xr:uid="{00000000-0005-0000-0000-0000756A0000}"/>
    <cellStyle name="20% - Accent1 3 5 10 2 2" xfId="27439" xr:uid="{00000000-0005-0000-0000-0000766A0000}"/>
    <cellStyle name="20% - Accent1 3 5 10 2 2 2" xfId="27440" xr:uid="{00000000-0005-0000-0000-0000776A0000}"/>
    <cellStyle name="20% - Accent1 3 5 10 2 3" xfId="27441" xr:uid="{00000000-0005-0000-0000-0000786A0000}"/>
    <cellStyle name="20% - Accent1 3 5 10 3" xfId="27442" xr:uid="{00000000-0005-0000-0000-0000796A0000}"/>
    <cellStyle name="20% - Accent1 3 5 10 3 2" xfId="27443" xr:uid="{00000000-0005-0000-0000-00007A6A0000}"/>
    <cellStyle name="20% - Accent1 3 5 10 4" xfId="27444" xr:uid="{00000000-0005-0000-0000-00007B6A0000}"/>
    <cellStyle name="20% - Accent1 3 5 11" xfId="27445" xr:uid="{00000000-0005-0000-0000-00007C6A0000}"/>
    <cellStyle name="20% - Accent1 3 5 11 2" xfId="27446" xr:uid="{00000000-0005-0000-0000-00007D6A0000}"/>
    <cellStyle name="20% - Accent1 3 5 11 2 2" xfId="27447" xr:uid="{00000000-0005-0000-0000-00007E6A0000}"/>
    <cellStyle name="20% - Accent1 3 5 11 2 2 2" xfId="27448" xr:uid="{00000000-0005-0000-0000-00007F6A0000}"/>
    <cellStyle name="20% - Accent1 3 5 11 2 3" xfId="27449" xr:uid="{00000000-0005-0000-0000-0000806A0000}"/>
    <cellStyle name="20% - Accent1 3 5 11 3" xfId="27450" xr:uid="{00000000-0005-0000-0000-0000816A0000}"/>
    <cellStyle name="20% - Accent1 3 5 11 3 2" xfId="27451" xr:uid="{00000000-0005-0000-0000-0000826A0000}"/>
    <cellStyle name="20% - Accent1 3 5 11 4" xfId="27452" xr:uid="{00000000-0005-0000-0000-0000836A0000}"/>
    <cellStyle name="20% - Accent1 3 5 12" xfId="27453" xr:uid="{00000000-0005-0000-0000-0000846A0000}"/>
    <cellStyle name="20% - Accent1 3 5 12 2" xfId="27454" xr:uid="{00000000-0005-0000-0000-0000856A0000}"/>
    <cellStyle name="20% - Accent1 3 5 12 2 2" xfId="27455" xr:uid="{00000000-0005-0000-0000-0000866A0000}"/>
    <cellStyle name="20% - Accent1 3 5 12 3" xfId="27456" xr:uid="{00000000-0005-0000-0000-0000876A0000}"/>
    <cellStyle name="20% - Accent1 3 5 13" xfId="27457" xr:uid="{00000000-0005-0000-0000-0000886A0000}"/>
    <cellStyle name="20% - Accent1 3 5 13 2" xfId="27458" xr:uid="{00000000-0005-0000-0000-0000896A0000}"/>
    <cellStyle name="20% - Accent1 3 5 13 2 2" xfId="27459" xr:uid="{00000000-0005-0000-0000-00008A6A0000}"/>
    <cellStyle name="20% - Accent1 3 5 13 3" xfId="27460" xr:uid="{00000000-0005-0000-0000-00008B6A0000}"/>
    <cellStyle name="20% - Accent1 3 5 14" xfId="27461" xr:uid="{00000000-0005-0000-0000-00008C6A0000}"/>
    <cellStyle name="20% - Accent1 3 5 14 2" xfId="27462" xr:uid="{00000000-0005-0000-0000-00008D6A0000}"/>
    <cellStyle name="20% - Accent1 3 5 15" xfId="27463" xr:uid="{00000000-0005-0000-0000-00008E6A0000}"/>
    <cellStyle name="20% - Accent1 3 5 15 2" xfId="27464" xr:uid="{00000000-0005-0000-0000-00008F6A0000}"/>
    <cellStyle name="20% - Accent1 3 5 16" xfId="27465" xr:uid="{00000000-0005-0000-0000-0000906A0000}"/>
    <cellStyle name="20% - Accent1 3 5 2" xfId="27466" xr:uid="{00000000-0005-0000-0000-0000916A0000}"/>
    <cellStyle name="20% - Accent1 3 5 2 10" xfId="27467" xr:uid="{00000000-0005-0000-0000-0000926A0000}"/>
    <cellStyle name="20% - Accent1 3 5 2 10 2" xfId="27468" xr:uid="{00000000-0005-0000-0000-0000936A0000}"/>
    <cellStyle name="20% - Accent1 3 5 2 10 2 2" xfId="27469" xr:uid="{00000000-0005-0000-0000-0000946A0000}"/>
    <cellStyle name="20% - Accent1 3 5 2 10 2 2 2" xfId="27470" xr:uid="{00000000-0005-0000-0000-0000956A0000}"/>
    <cellStyle name="20% - Accent1 3 5 2 10 2 3" xfId="27471" xr:uid="{00000000-0005-0000-0000-0000966A0000}"/>
    <cellStyle name="20% - Accent1 3 5 2 10 3" xfId="27472" xr:uid="{00000000-0005-0000-0000-0000976A0000}"/>
    <cellStyle name="20% - Accent1 3 5 2 10 3 2" xfId="27473" xr:uid="{00000000-0005-0000-0000-0000986A0000}"/>
    <cellStyle name="20% - Accent1 3 5 2 10 4" xfId="27474" xr:uid="{00000000-0005-0000-0000-0000996A0000}"/>
    <cellStyle name="20% - Accent1 3 5 2 11" xfId="27475" xr:uid="{00000000-0005-0000-0000-00009A6A0000}"/>
    <cellStyle name="20% - Accent1 3 5 2 11 2" xfId="27476" xr:uid="{00000000-0005-0000-0000-00009B6A0000}"/>
    <cellStyle name="20% - Accent1 3 5 2 11 2 2" xfId="27477" xr:uid="{00000000-0005-0000-0000-00009C6A0000}"/>
    <cellStyle name="20% - Accent1 3 5 2 11 3" xfId="27478" xr:uid="{00000000-0005-0000-0000-00009D6A0000}"/>
    <cellStyle name="20% - Accent1 3 5 2 12" xfId="27479" xr:uid="{00000000-0005-0000-0000-00009E6A0000}"/>
    <cellStyle name="20% - Accent1 3 5 2 12 2" xfId="27480" xr:uid="{00000000-0005-0000-0000-00009F6A0000}"/>
    <cellStyle name="20% - Accent1 3 5 2 12 2 2" xfId="27481" xr:uid="{00000000-0005-0000-0000-0000A06A0000}"/>
    <cellStyle name="20% - Accent1 3 5 2 12 3" xfId="27482" xr:uid="{00000000-0005-0000-0000-0000A16A0000}"/>
    <cellStyle name="20% - Accent1 3 5 2 13" xfId="27483" xr:uid="{00000000-0005-0000-0000-0000A26A0000}"/>
    <cellStyle name="20% - Accent1 3 5 2 13 2" xfId="27484" xr:uid="{00000000-0005-0000-0000-0000A36A0000}"/>
    <cellStyle name="20% - Accent1 3 5 2 14" xfId="27485" xr:uid="{00000000-0005-0000-0000-0000A46A0000}"/>
    <cellStyle name="20% - Accent1 3 5 2 14 2" xfId="27486" xr:uid="{00000000-0005-0000-0000-0000A56A0000}"/>
    <cellStyle name="20% - Accent1 3 5 2 15" xfId="27487" xr:uid="{00000000-0005-0000-0000-0000A66A0000}"/>
    <cellStyle name="20% - Accent1 3 5 2 2" xfId="27488" xr:uid="{00000000-0005-0000-0000-0000A76A0000}"/>
    <cellStyle name="20% - Accent1 3 5 2 2 10" xfId="27489" xr:uid="{00000000-0005-0000-0000-0000A86A0000}"/>
    <cellStyle name="20% - Accent1 3 5 2 2 10 2" xfId="27490" xr:uid="{00000000-0005-0000-0000-0000A96A0000}"/>
    <cellStyle name="20% - Accent1 3 5 2 2 10 2 2" xfId="27491" xr:uid="{00000000-0005-0000-0000-0000AA6A0000}"/>
    <cellStyle name="20% - Accent1 3 5 2 2 10 3" xfId="27492" xr:uid="{00000000-0005-0000-0000-0000AB6A0000}"/>
    <cellStyle name="20% - Accent1 3 5 2 2 11" xfId="27493" xr:uid="{00000000-0005-0000-0000-0000AC6A0000}"/>
    <cellStyle name="20% - Accent1 3 5 2 2 11 2" xfId="27494" xr:uid="{00000000-0005-0000-0000-0000AD6A0000}"/>
    <cellStyle name="20% - Accent1 3 5 2 2 11 2 2" xfId="27495" xr:uid="{00000000-0005-0000-0000-0000AE6A0000}"/>
    <cellStyle name="20% - Accent1 3 5 2 2 11 3" xfId="27496" xr:uid="{00000000-0005-0000-0000-0000AF6A0000}"/>
    <cellStyle name="20% - Accent1 3 5 2 2 12" xfId="27497" xr:uid="{00000000-0005-0000-0000-0000B06A0000}"/>
    <cellStyle name="20% - Accent1 3 5 2 2 12 2" xfId="27498" xr:uid="{00000000-0005-0000-0000-0000B16A0000}"/>
    <cellStyle name="20% - Accent1 3 5 2 2 13" xfId="27499" xr:uid="{00000000-0005-0000-0000-0000B26A0000}"/>
    <cellStyle name="20% - Accent1 3 5 2 2 13 2" xfId="27500" xr:uid="{00000000-0005-0000-0000-0000B36A0000}"/>
    <cellStyle name="20% - Accent1 3 5 2 2 14" xfId="27501" xr:uid="{00000000-0005-0000-0000-0000B46A0000}"/>
    <cellStyle name="20% - Accent1 3 5 2 2 2" xfId="27502" xr:uid="{00000000-0005-0000-0000-0000B56A0000}"/>
    <cellStyle name="20% - Accent1 3 5 2 2 2 10" xfId="27503" xr:uid="{00000000-0005-0000-0000-0000B66A0000}"/>
    <cellStyle name="20% - Accent1 3 5 2 2 2 10 2" xfId="27504" xr:uid="{00000000-0005-0000-0000-0000B76A0000}"/>
    <cellStyle name="20% - Accent1 3 5 2 2 2 11" xfId="27505" xr:uid="{00000000-0005-0000-0000-0000B86A0000}"/>
    <cellStyle name="20% - Accent1 3 5 2 2 2 2" xfId="27506" xr:uid="{00000000-0005-0000-0000-0000B96A0000}"/>
    <cellStyle name="20% - Accent1 3 5 2 2 2 2 2" xfId="27507" xr:uid="{00000000-0005-0000-0000-0000BA6A0000}"/>
    <cellStyle name="20% - Accent1 3 5 2 2 2 2 2 2" xfId="27508" xr:uid="{00000000-0005-0000-0000-0000BB6A0000}"/>
    <cellStyle name="20% - Accent1 3 5 2 2 2 2 2 2 2" xfId="27509" xr:uid="{00000000-0005-0000-0000-0000BC6A0000}"/>
    <cellStyle name="20% - Accent1 3 5 2 2 2 2 2 2 2 2" xfId="27510" xr:uid="{00000000-0005-0000-0000-0000BD6A0000}"/>
    <cellStyle name="20% - Accent1 3 5 2 2 2 2 2 2 3" xfId="27511" xr:uid="{00000000-0005-0000-0000-0000BE6A0000}"/>
    <cellStyle name="20% - Accent1 3 5 2 2 2 2 2 3" xfId="27512" xr:uid="{00000000-0005-0000-0000-0000BF6A0000}"/>
    <cellStyle name="20% - Accent1 3 5 2 2 2 2 2 3 2" xfId="27513" xr:uid="{00000000-0005-0000-0000-0000C06A0000}"/>
    <cellStyle name="20% - Accent1 3 5 2 2 2 2 2 4" xfId="27514" xr:uid="{00000000-0005-0000-0000-0000C16A0000}"/>
    <cellStyle name="20% - Accent1 3 5 2 2 2 2 3" xfId="27515" xr:uid="{00000000-0005-0000-0000-0000C26A0000}"/>
    <cellStyle name="20% - Accent1 3 5 2 2 2 2 3 2" xfId="27516" xr:uid="{00000000-0005-0000-0000-0000C36A0000}"/>
    <cellStyle name="20% - Accent1 3 5 2 2 2 2 3 2 2" xfId="27517" xr:uid="{00000000-0005-0000-0000-0000C46A0000}"/>
    <cellStyle name="20% - Accent1 3 5 2 2 2 2 3 2 2 2" xfId="27518" xr:uid="{00000000-0005-0000-0000-0000C56A0000}"/>
    <cellStyle name="20% - Accent1 3 5 2 2 2 2 3 2 3" xfId="27519" xr:uid="{00000000-0005-0000-0000-0000C66A0000}"/>
    <cellStyle name="20% - Accent1 3 5 2 2 2 2 3 3" xfId="27520" xr:uid="{00000000-0005-0000-0000-0000C76A0000}"/>
    <cellStyle name="20% - Accent1 3 5 2 2 2 2 3 3 2" xfId="27521" xr:uid="{00000000-0005-0000-0000-0000C86A0000}"/>
    <cellStyle name="20% - Accent1 3 5 2 2 2 2 3 4" xfId="27522" xr:uid="{00000000-0005-0000-0000-0000C96A0000}"/>
    <cellStyle name="20% - Accent1 3 5 2 2 2 2 4" xfId="27523" xr:uid="{00000000-0005-0000-0000-0000CA6A0000}"/>
    <cellStyle name="20% - Accent1 3 5 2 2 2 2 4 2" xfId="27524" xr:uid="{00000000-0005-0000-0000-0000CB6A0000}"/>
    <cellStyle name="20% - Accent1 3 5 2 2 2 2 4 2 2" xfId="27525" xr:uid="{00000000-0005-0000-0000-0000CC6A0000}"/>
    <cellStyle name="20% - Accent1 3 5 2 2 2 2 4 2 2 2" xfId="27526" xr:uid="{00000000-0005-0000-0000-0000CD6A0000}"/>
    <cellStyle name="20% - Accent1 3 5 2 2 2 2 4 2 3" xfId="27527" xr:uid="{00000000-0005-0000-0000-0000CE6A0000}"/>
    <cellStyle name="20% - Accent1 3 5 2 2 2 2 4 3" xfId="27528" xr:uid="{00000000-0005-0000-0000-0000CF6A0000}"/>
    <cellStyle name="20% - Accent1 3 5 2 2 2 2 4 3 2" xfId="27529" xr:uid="{00000000-0005-0000-0000-0000D06A0000}"/>
    <cellStyle name="20% - Accent1 3 5 2 2 2 2 4 4" xfId="27530" xr:uid="{00000000-0005-0000-0000-0000D16A0000}"/>
    <cellStyle name="20% - Accent1 3 5 2 2 2 2 5" xfId="27531" xr:uid="{00000000-0005-0000-0000-0000D26A0000}"/>
    <cellStyle name="20% - Accent1 3 5 2 2 2 2 5 2" xfId="27532" xr:uid="{00000000-0005-0000-0000-0000D36A0000}"/>
    <cellStyle name="20% - Accent1 3 5 2 2 2 2 5 2 2" xfId="27533" xr:uid="{00000000-0005-0000-0000-0000D46A0000}"/>
    <cellStyle name="20% - Accent1 3 5 2 2 2 2 5 3" xfId="27534" xr:uid="{00000000-0005-0000-0000-0000D56A0000}"/>
    <cellStyle name="20% - Accent1 3 5 2 2 2 2 6" xfId="27535" xr:uid="{00000000-0005-0000-0000-0000D66A0000}"/>
    <cellStyle name="20% - Accent1 3 5 2 2 2 2 6 2" xfId="27536" xr:uid="{00000000-0005-0000-0000-0000D76A0000}"/>
    <cellStyle name="20% - Accent1 3 5 2 2 2 2 6 2 2" xfId="27537" xr:uid="{00000000-0005-0000-0000-0000D86A0000}"/>
    <cellStyle name="20% - Accent1 3 5 2 2 2 2 6 3" xfId="27538" xr:uid="{00000000-0005-0000-0000-0000D96A0000}"/>
    <cellStyle name="20% - Accent1 3 5 2 2 2 2 7" xfId="27539" xr:uid="{00000000-0005-0000-0000-0000DA6A0000}"/>
    <cellStyle name="20% - Accent1 3 5 2 2 2 2 7 2" xfId="27540" xr:uid="{00000000-0005-0000-0000-0000DB6A0000}"/>
    <cellStyle name="20% - Accent1 3 5 2 2 2 2 8" xfId="27541" xr:uid="{00000000-0005-0000-0000-0000DC6A0000}"/>
    <cellStyle name="20% - Accent1 3 5 2 2 2 2 8 2" xfId="27542" xr:uid="{00000000-0005-0000-0000-0000DD6A0000}"/>
    <cellStyle name="20% - Accent1 3 5 2 2 2 2 9" xfId="27543" xr:uid="{00000000-0005-0000-0000-0000DE6A0000}"/>
    <cellStyle name="20% - Accent1 3 5 2 2 2 3" xfId="27544" xr:uid="{00000000-0005-0000-0000-0000DF6A0000}"/>
    <cellStyle name="20% - Accent1 3 5 2 2 2 3 2" xfId="27545" xr:uid="{00000000-0005-0000-0000-0000E06A0000}"/>
    <cellStyle name="20% - Accent1 3 5 2 2 2 3 2 2" xfId="27546" xr:uid="{00000000-0005-0000-0000-0000E16A0000}"/>
    <cellStyle name="20% - Accent1 3 5 2 2 2 3 2 2 2" xfId="27547" xr:uid="{00000000-0005-0000-0000-0000E26A0000}"/>
    <cellStyle name="20% - Accent1 3 5 2 2 2 3 2 2 2 2" xfId="27548" xr:uid="{00000000-0005-0000-0000-0000E36A0000}"/>
    <cellStyle name="20% - Accent1 3 5 2 2 2 3 2 2 3" xfId="27549" xr:uid="{00000000-0005-0000-0000-0000E46A0000}"/>
    <cellStyle name="20% - Accent1 3 5 2 2 2 3 2 3" xfId="27550" xr:uid="{00000000-0005-0000-0000-0000E56A0000}"/>
    <cellStyle name="20% - Accent1 3 5 2 2 2 3 2 3 2" xfId="27551" xr:uid="{00000000-0005-0000-0000-0000E66A0000}"/>
    <cellStyle name="20% - Accent1 3 5 2 2 2 3 2 4" xfId="27552" xr:uid="{00000000-0005-0000-0000-0000E76A0000}"/>
    <cellStyle name="20% - Accent1 3 5 2 2 2 3 3" xfId="27553" xr:uid="{00000000-0005-0000-0000-0000E86A0000}"/>
    <cellStyle name="20% - Accent1 3 5 2 2 2 3 3 2" xfId="27554" xr:uid="{00000000-0005-0000-0000-0000E96A0000}"/>
    <cellStyle name="20% - Accent1 3 5 2 2 2 3 3 2 2" xfId="27555" xr:uid="{00000000-0005-0000-0000-0000EA6A0000}"/>
    <cellStyle name="20% - Accent1 3 5 2 2 2 3 3 2 2 2" xfId="27556" xr:uid="{00000000-0005-0000-0000-0000EB6A0000}"/>
    <cellStyle name="20% - Accent1 3 5 2 2 2 3 3 2 3" xfId="27557" xr:uid="{00000000-0005-0000-0000-0000EC6A0000}"/>
    <cellStyle name="20% - Accent1 3 5 2 2 2 3 3 3" xfId="27558" xr:uid="{00000000-0005-0000-0000-0000ED6A0000}"/>
    <cellStyle name="20% - Accent1 3 5 2 2 2 3 3 3 2" xfId="27559" xr:uid="{00000000-0005-0000-0000-0000EE6A0000}"/>
    <cellStyle name="20% - Accent1 3 5 2 2 2 3 3 4" xfId="27560" xr:uid="{00000000-0005-0000-0000-0000EF6A0000}"/>
    <cellStyle name="20% - Accent1 3 5 2 2 2 3 4" xfId="27561" xr:uid="{00000000-0005-0000-0000-0000F06A0000}"/>
    <cellStyle name="20% - Accent1 3 5 2 2 2 3 4 2" xfId="27562" xr:uid="{00000000-0005-0000-0000-0000F16A0000}"/>
    <cellStyle name="20% - Accent1 3 5 2 2 2 3 4 2 2" xfId="27563" xr:uid="{00000000-0005-0000-0000-0000F26A0000}"/>
    <cellStyle name="20% - Accent1 3 5 2 2 2 3 4 2 2 2" xfId="27564" xr:uid="{00000000-0005-0000-0000-0000F36A0000}"/>
    <cellStyle name="20% - Accent1 3 5 2 2 2 3 4 2 3" xfId="27565" xr:uid="{00000000-0005-0000-0000-0000F46A0000}"/>
    <cellStyle name="20% - Accent1 3 5 2 2 2 3 4 3" xfId="27566" xr:uid="{00000000-0005-0000-0000-0000F56A0000}"/>
    <cellStyle name="20% - Accent1 3 5 2 2 2 3 4 3 2" xfId="27567" xr:uid="{00000000-0005-0000-0000-0000F66A0000}"/>
    <cellStyle name="20% - Accent1 3 5 2 2 2 3 4 4" xfId="27568" xr:uid="{00000000-0005-0000-0000-0000F76A0000}"/>
    <cellStyle name="20% - Accent1 3 5 2 2 2 3 5" xfId="27569" xr:uid="{00000000-0005-0000-0000-0000F86A0000}"/>
    <cellStyle name="20% - Accent1 3 5 2 2 2 3 5 2" xfId="27570" xr:uid="{00000000-0005-0000-0000-0000F96A0000}"/>
    <cellStyle name="20% - Accent1 3 5 2 2 2 3 5 2 2" xfId="27571" xr:uid="{00000000-0005-0000-0000-0000FA6A0000}"/>
    <cellStyle name="20% - Accent1 3 5 2 2 2 3 5 3" xfId="27572" xr:uid="{00000000-0005-0000-0000-0000FB6A0000}"/>
    <cellStyle name="20% - Accent1 3 5 2 2 2 3 6" xfId="27573" xr:uid="{00000000-0005-0000-0000-0000FC6A0000}"/>
    <cellStyle name="20% - Accent1 3 5 2 2 2 3 6 2" xfId="27574" xr:uid="{00000000-0005-0000-0000-0000FD6A0000}"/>
    <cellStyle name="20% - Accent1 3 5 2 2 2 3 6 2 2" xfId="27575" xr:uid="{00000000-0005-0000-0000-0000FE6A0000}"/>
    <cellStyle name="20% - Accent1 3 5 2 2 2 3 6 3" xfId="27576" xr:uid="{00000000-0005-0000-0000-0000FF6A0000}"/>
    <cellStyle name="20% - Accent1 3 5 2 2 2 3 7" xfId="27577" xr:uid="{00000000-0005-0000-0000-0000006B0000}"/>
    <cellStyle name="20% - Accent1 3 5 2 2 2 3 7 2" xfId="27578" xr:uid="{00000000-0005-0000-0000-0000016B0000}"/>
    <cellStyle name="20% - Accent1 3 5 2 2 2 3 8" xfId="27579" xr:uid="{00000000-0005-0000-0000-0000026B0000}"/>
    <cellStyle name="20% - Accent1 3 5 2 2 2 3 8 2" xfId="27580" xr:uid="{00000000-0005-0000-0000-0000036B0000}"/>
    <cellStyle name="20% - Accent1 3 5 2 2 2 3 9" xfId="27581" xr:uid="{00000000-0005-0000-0000-0000046B0000}"/>
    <cellStyle name="20% - Accent1 3 5 2 2 2 4" xfId="27582" xr:uid="{00000000-0005-0000-0000-0000056B0000}"/>
    <cellStyle name="20% - Accent1 3 5 2 2 2 4 2" xfId="27583" xr:uid="{00000000-0005-0000-0000-0000066B0000}"/>
    <cellStyle name="20% - Accent1 3 5 2 2 2 4 2 2" xfId="27584" xr:uid="{00000000-0005-0000-0000-0000076B0000}"/>
    <cellStyle name="20% - Accent1 3 5 2 2 2 4 2 2 2" xfId="27585" xr:uid="{00000000-0005-0000-0000-0000086B0000}"/>
    <cellStyle name="20% - Accent1 3 5 2 2 2 4 2 3" xfId="27586" xr:uid="{00000000-0005-0000-0000-0000096B0000}"/>
    <cellStyle name="20% - Accent1 3 5 2 2 2 4 3" xfId="27587" xr:uid="{00000000-0005-0000-0000-00000A6B0000}"/>
    <cellStyle name="20% - Accent1 3 5 2 2 2 4 3 2" xfId="27588" xr:uid="{00000000-0005-0000-0000-00000B6B0000}"/>
    <cellStyle name="20% - Accent1 3 5 2 2 2 4 4" xfId="27589" xr:uid="{00000000-0005-0000-0000-00000C6B0000}"/>
    <cellStyle name="20% - Accent1 3 5 2 2 2 5" xfId="27590" xr:uid="{00000000-0005-0000-0000-00000D6B0000}"/>
    <cellStyle name="20% - Accent1 3 5 2 2 2 5 2" xfId="27591" xr:uid="{00000000-0005-0000-0000-00000E6B0000}"/>
    <cellStyle name="20% - Accent1 3 5 2 2 2 5 2 2" xfId="27592" xr:uid="{00000000-0005-0000-0000-00000F6B0000}"/>
    <cellStyle name="20% - Accent1 3 5 2 2 2 5 2 2 2" xfId="27593" xr:uid="{00000000-0005-0000-0000-0000106B0000}"/>
    <cellStyle name="20% - Accent1 3 5 2 2 2 5 2 3" xfId="27594" xr:uid="{00000000-0005-0000-0000-0000116B0000}"/>
    <cellStyle name="20% - Accent1 3 5 2 2 2 5 3" xfId="27595" xr:uid="{00000000-0005-0000-0000-0000126B0000}"/>
    <cellStyle name="20% - Accent1 3 5 2 2 2 5 3 2" xfId="27596" xr:uid="{00000000-0005-0000-0000-0000136B0000}"/>
    <cellStyle name="20% - Accent1 3 5 2 2 2 5 4" xfId="27597" xr:uid="{00000000-0005-0000-0000-0000146B0000}"/>
    <cellStyle name="20% - Accent1 3 5 2 2 2 6" xfId="27598" xr:uid="{00000000-0005-0000-0000-0000156B0000}"/>
    <cellStyle name="20% - Accent1 3 5 2 2 2 6 2" xfId="27599" xr:uid="{00000000-0005-0000-0000-0000166B0000}"/>
    <cellStyle name="20% - Accent1 3 5 2 2 2 6 2 2" xfId="27600" xr:uid="{00000000-0005-0000-0000-0000176B0000}"/>
    <cellStyle name="20% - Accent1 3 5 2 2 2 6 2 2 2" xfId="27601" xr:uid="{00000000-0005-0000-0000-0000186B0000}"/>
    <cellStyle name="20% - Accent1 3 5 2 2 2 6 2 3" xfId="27602" xr:uid="{00000000-0005-0000-0000-0000196B0000}"/>
    <cellStyle name="20% - Accent1 3 5 2 2 2 6 3" xfId="27603" xr:uid="{00000000-0005-0000-0000-00001A6B0000}"/>
    <cellStyle name="20% - Accent1 3 5 2 2 2 6 3 2" xfId="27604" xr:uid="{00000000-0005-0000-0000-00001B6B0000}"/>
    <cellStyle name="20% - Accent1 3 5 2 2 2 6 4" xfId="27605" xr:uid="{00000000-0005-0000-0000-00001C6B0000}"/>
    <cellStyle name="20% - Accent1 3 5 2 2 2 7" xfId="27606" xr:uid="{00000000-0005-0000-0000-00001D6B0000}"/>
    <cellStyle name="20% - Accent1 3 5 2 2 2 7 2" xfId="27607" xr:uid="{00000000-0005-0000-0000-00001E6B0000}"/>
    <cellStyle name="20% - Accent1 3 5 2 2 2 7 2 2" xfId="27608" xr:uid="{00000000-0005-0000-0000-00001F6B0000}"/>
    <cellStyle name="20% - Accent1 3 5 2 2 2 7 3" xfId="27609" xr:uid="{00000000-0005-0000-0000-0000206B0000}"/>
    <cellStyle name="20% - Accent1 3 5 2 2 2 8" xfId="27610" xr:uid="{00000000-0005-0000-0000-0000216B0000}"/>
    <cellStyle name="20% - Accent1 3 5 2 2 2 8 2" xfId="27611" xr:uid="{00000000-0005-0000-0000-0000226B0000}"/>
    <cellStyle name="20% - Accent1 3 5 2 2 2 8 2 2" xfId="27612" xr:uid="{00000000-0005-0000-0000-0000236B0000}"/>
    <cellStyle name="20% - Accent1 3 5 2 2 2 8 3" xfId="27613" xr:uid="{00000000-0005-0000-0000-0000246B0000}"/>
    <cellStyle name="20% - Accent1 3 5 2 2 2 9" xfId="27614" xr:uid="{00000000-0005-0000-0000-0000256B0000}"/>
    <cellStyle name="20% - Accent1 3 5 2 2 2 9 2" xfId="27615" xr:uid="{00000000-0005-0000-0000-0000266B0000}"/>
    <cellStyle name="20% - Accent1 3 5 2 2 3" xfId="27616" xr:uid="{00000000-0005-0000-0000-0000276B0000}"/>
    <cellStyle name="20% - Accent1 3 5 2 2 3 10" xfId="27617" xr:uid="{00000000-0005-0000-0000-0000286B0000}"/>
    <cellStyle name="20% - Accent1 3 5 2 2 3 10 2" xfId="27618" xr:uid="{00000000-0005-0000-0000-0000296B0000}"/>
    <cellStyle name="20% - Accent1 3 5 2 2 3 11" xfId="27619" xr:uid="{00000000-0005-0000-0000-00002A6B0000}"/>
    <cellStyle name="20% - Accent1 3 5 2 2 3 2" xfId="27620" xr:uid="{00000000-0005-0000-0000-00002B6B0000}"/>
    <cellStyle name="20% - Accent1 3 5 2 2 3 2 2" xfId="27621" xr:uid="{00000000-0005-0000-0000-00002C6B0000}"/>
    <cellStyle name="20% - Accent1 3 5 2 2 3 2 2 2" xfId="27622" xr:uid="{00000000-0005-0000-0000-00002D6B0000}"/>
    <cellStyle name="20% - Accent1 3 5 2 2 3 2 2 2 2" xfId="27623" xr:uid="{00000000-0005-0000-0000-00002E6B0000}"/>
    <cellStyle name="20% - Accent1 3 5 2 2 3 2 2 2 2 2" xfId="27624" xr:uid="{00000000-0005-0000-0000-00002F6B0000}"/>
    <cellStyle name="20% - Accent1 3 5 2 2 3 2 2 2 3" xfId="27625" xr:uid="{00000000-0005-0000-0000-0000306B0000}"/>
    <cellStyle name="20% - Accent1 3 5 2 2 3 2 2 3" xfId="27626" xr:uid="{00000000-0005-0000-0000-0000316B0000}"/>
    <cellStyle name="20% - Accent1 3 5 2 2 3 2 2 3 2" xfId="27627" xr:uid="{00000000-0005-0000-0000-0000326B0000}"/>
    <cellStyle name="20% - Accent1 3 5 2 2 3 2 2 4" xfId="27628" xr:uid="{00000000-0005-0000-0000-0000336B0000}"/>
    <cellStyle name="20% - Accent1 3 5 2 2 3 2 3" xfId="27629" xr:uid="{00000000-0005-0000-0000-0000346B0000}"/>
    <cellStyle name="20% - Accent1 3 5 2 2 3 2 3 2" xfId="27630" xr:uid="{00000000-0005-0000-0000-0000356B0000}"/>
    <cellStyle name="20% - Accent1 3 5 2 2 3 2 3 2 2" xfId="27631" xr:uid="{00000000-0005-0000-0000-0000366B0000}"/>
    <cellStyle name="20% - Accent1 3 5 2 2 3 2 3 2 2 2" xfId="27632" xr:uid="{00000000-0005-0000-0000-0000376B0000}"/>
    <cellStyle name="20% - Accent1 3 5 2 2 3 2 3 2 3" xfId="27633" xr:uid="{00000000-0005-0000-0000-0000386B0000}"/>
    <cellStyle name="20% - Accent1 3 5 2 2 3 2 3 3" xfId="27634" xr:uid="{00000000-0005-0000-0000-0000396B0000}"/>
    <cellStyle name="20% - Accent1 3 5 2 2 3 2 3 3 2" xfId="27635" xr:uid="{00000000-0005-0000-0000-00003A6B0000}"/>
    <cellStyle name="20% - Accent1 3 5 2 2 3 2 3 4" xfId="27636" xr:uid="{00000000-0005-0000-0000-00003B6B0000}"/>
    <cellStyle name="20% - Accent1 3 5 2 2 3 2 4" xfId="27637" xr:uid="{00000000-0005-0000-0000-00003C6B0000}"/>
    <cellStyle name="20% - Accent1 3 5 2 2 3 2 4 2" xfId="27638" xr:uid="{00000000-0005-0000-0000-00003D6B0000}"/>
    <cellStyle name="20% - Accent1 3 5 2 2 3 2 4 2 2" xfId="27639" xr:uid="{00000000-0005-0000-0000-00003E6B0000}"/>
    <cellStyle name="20% - Accent1 3 5 2 2 3 2 4 2 2 2" xfId="27640" xr:uid="{00000000-0005-0000-0000-00003F6B0000}"/>
    <cellStyle name="20% - Accent1 3 5 2 2 3 2 4 2 3" xfId="27641" xr:uid="{00000000-0005-0000-0000-0000406B0000}"/>
    <cellStyle name="20% - Accent1 3 5 2 2 3 2 4 3" xfId="27642" xr:uid="{00000000-0005-0000-0000-0000416B0000}"/>
    <cellStyle name="20% - Accent1 3 5 2 2 3 2 4 3 2" xfId="27643" xr:uid="{00000000-0005-0000-0000-0000426B0000}"/>
    <cellStyle name="20% - Accent1 3 5 2 2 3 2 4 4" xfId="27644" xr:uid="{00000000-0005-0000-0000-0000436B0000}"/>
    <cellStyle name="20% - Accent1 3 5 2 2 3 2 5" xfId="27645" xr:uid="{00000000-0005-0000-0000-0000446B0000}"/>
    <cellStyle name="20% - Accent1 3 5 2 2 3 2 5 2" xfId="27646" xr:uid="{00000000-0005-0000-0000-0000456B0000}"/>
    <cellStyle name="20% - Accent1 3 5 2 2 3 2 5 2 2" xfId="27647" xr:uid="{00000000-0005-0000-0000-0000466B0000}"/>
    <cellStyle name="20% - Accent1 3 5 2 2 3 2 5 3" xfId="27648" xr:uid="{00000000-0005-0000-0000-0000476B0000}"/>
    <cellStyle name="20% - Accent1 3 5 2 2 3 2 6" xfId="27649" xr:uid="{00000000-0005-0000-0000-0000486B0000}"/>
    <cellStyle name="20% - Accent1 3 5 2 2 3 2 6 2" xfId="27650" xr:uid="{00000000-0005-0000-0000-0000496B0000}"/>
    <cellStyle name="20% - Accent1 3 5 2 2 3 2 6 2 2" xfId="27651" xr:uid="{00000000-0005-0000-0000-00004A6B0000}"/>
    <cellStyle name="20% - Accent1 3 5 2 2 3 2 6 3" xfId="27652" xr:uid="{00000000-0005-0000-0000-00004B6B0000}"/>
    <cellStyle name="20% - Accent1 3 5 2 2 3 2 7" xfId="27653" xr:uid="{00000000-0005-0000-0000-00004C6B0000}"/>
    <cellStyle name="20% - Accent1 3 5 2 2 3 2 7 2" xfId="27654" xr:uid="{00000000-0005-0000-0000-00004D6B0000}"/>
    <cellStyle name="20% - Accent1 3 5 2 2 3 2 8" xfId="27655" xr:uid="{00000000-0005-0000-0000-00004E6B0000}"/>
    <cellStyle name="20% - Accent1 3 5 2 2 3 2 8 2" xfId="27656" xr:uid="{00000000-0005-0000-0000-00004F6B0000}"/>
    <cellStyle name="20% - Accent1 3 5 2 2 3 2 9" xfId="27657" xr:uid="{00000000-0005-0000-0000-0000506B0000}"/>
    <cellStyle name="20% - Accent1 3 5 2 2 3 3" xfId="27658" xr:uid="{00000000-0005-0000-0000-0000516B0000}"/>
    <cellStyle name="20% - Accent1 3 5 2 2 3 3 2" xfId="27659" xr:uid="{00000000-0005-0000-0000-0000526B0000}"/>
    <cellStyle name="20% - Accent1 3 5 2 2 3 3 2 2" xfId="27660" xr:uid="{00000000-0005-0000-0000-0000536B0000}"/>
    <cellStyle name="20% - Accent1 3 5 2 2 3 3 2 2 2" xfId="27661" xr:uid="{00000000-0005-0000-0000-0000546B0000}"/>
    <cellStyle name="20% - Accent1 3 5 2 2 3 3 2 2 2 2" xfId="27662" xr:uid="{00000000-0005-0000-0000-0000556B0000}"/>
    <cellStyle name="20% - Accent1 3 5 2 2 3 3 2 2 3" xfId="27663" xr:uid="{00000000-0005-0000-0000-0000566B0000}"/>
    <cellStyle name="20% - Accent1 3 5 2 2 3 3 2 3" xfId="27664" xr:uid="{00000000-0005-0000-0000-0000576B0000}"/>
    <cellStyle name="20% - Accent1 3 5 2 2 3 3 2 3 2" xfId="27665" xr:uid="{00000000-0005-0000-0000-0000586B0000}"/>
    <cellStyle name="20% - Accent1 3 5 2 2 3 3 2 4" xfId="27666" xr:uid="{00000000-0005-0000-0000-0000596B0000}"/>
    <cellStyle name="20% - Accent1 3 5 2 2 3 3 3" xfId="27667" xr:uid="{00000000-0005-0000-0000-00005A6B0000}"/>
    <cellStyle name="20% - Accent1 3 5 2 2 3 3 3 2" xfId="27668" xr:uid="{00000000-0005-0000-0000-00005B6B0000}"/>
    <cellStyle name="20% - Accent1 3 5 2 2 3 3 3 2 2" xfId="27669" xr:uid="{00000000-0005-0000-0000-00005C6B0000}"/>
    <cellStyle name="20% - Accent1 3 5 2 2 3 3 3 2 2 2" xfId="27670" xr:uid="{00000000-0005-0000-0000-00005D6B0000}"/>
    <cellStyle name="20% - Accent1 3 5 2 2 3 3 3 2 3" xfId="27671" xr:uid="{00000000-0005-0000-0000-00005E6B0000}"/>
    <cellStyle name="20% - Accent1 3 5 2 2 3 3 3 3" xfId="27672" xr:uid="{00000000-0005-0000-0000-00005F6B0000}"/>
    <cellStyle name="20% - Accent1 3 5 2 2 3 3 3 3 2" xfId="27673" xr:uid="{00000000-0005-0000-0000-0000606B0000}"/>
    <cellStyle name="20% - Accent1 3 5 2 2 3 3 3 4" xfId="27674" xr:uid="{00000000-0005-0000-0000-0000616B0000}"/>
    <cellStyle name="20% - Accent1 3 5 2 2 3 3 4" xfId="27675" xr:uid="{00000000-0005-0000-0000-0000626B0000}"/>
    <cellStyle name="20% - Accent1 3 5 2 2 3 3 4 2" xfId="27676" xr:uid="{00000000-0005-0000-0000-0000636B0000}"/>
    <cellStyle name="20% - Accent1 3 5 2 2 3 3 4 2 2" xfId="27677" xr:uid="{00000000-0005-0000-0000-0000646B0000}"/>
    <cellStyle name="20% - Accent1 3 5 2 2 3 3 4 2 2 2" xfId="27678" xr:uid="{00000000-0005-0000-0000-0000656B0000}"/>
    <cellStyle name="20% - Accent1 3 5 2 2 3 3 4 2 3" xfId="27679" xr:uid="{00000000-0005-0000-0000-0000666B0000}"/>
    <cellStyle name="20% - Accent1 3 5 2 2 3 3 4 3" xfId="27680" xr:uid="{00000000-0005-0000-0000-0000676B0000}"/>
    <cellStyle name="20% - Accent1 3 5 2 2 3 3 4 3 2" xfId="27681" xr:uid="{00000000-0005-0000-0000-0000686B0000}"/>
    <cellStyle name="20% - Accent1 3 5 2 2 3 3 4 4" xfId="27682" xr:uid="{00000000-0005-0000-0000-0000696B0000}"/>
    <cellStyle name="20% - Accent1 3 5 2 2 3 3 5" xfId="27683" xr:uid="{00000000-0005-0000-0000-00006A6B0000}"/>
    <cellStyle name="20% - Accent1 3 5 2 2 3 3 5 2" xfId="27684" xr:uid="{00000000-0005-0000-0000-00006B6B0000}"/>
    <cellStyle name="20% - Accent1 3 5 2 2 3 3 5 2 2" xfId="27685" xr:uid="{00000000-0005-0000-0000-00006C6B0000}"/>
    <cellStyle name="20% - Accent1 3 5 2 2 3 3 5 3" xfId="27686" xr:uid="{00000000-0005-0000-0000-00006D6B0000}"/>
    <cellStyle name="20% - Accent1 3 5 2 2 3 3 6" xfId="27687" xr:uid="{00000000-0005-0000-0000-00006E6B0000}"/>
    <cellStyle name="20% - Accent1 3 5 2 2 3 3 6 2" xfId="27688" xr:uid="{00000000-0005-0000-0000-00006F6B0000}"/>
    <cellStyle name="20% - Accent1 3 5 2 2 3 3 6 2 2" xfId="27689" xr:uid="{00000000-0005-0000-0000-0000706B0000}"/>
    <cellStyle name="20% - Accent1 3 5 2 2 3 3 6 3" xfId="27690" xr:uid="{00000000-0005-0000-0000-0000716B0000}"/>
    <cellStyle name="20% - Accent1 3 5 2 2 3 3 7" xfId="27691" xr:uid="{00000000-0005-0000-0000-0000726B0000}"/>
    <cellStyle name="20% - Accent1 3 5 2 2 3 3 7 2" xfId="27692" xr:uid="{00000000-0005-0000-0000-0000736B0000}"/>
    <cellStyle name="20% - Accent1 3 5 2 2 3 3 8" xfId="27693" xr:uid="{00000000-0005-0000-0000-0000746B0000}"/>
    <cellStyle name="20% - Accent1 3 5 2 2 3 3 8 2" xfId="27694" xr:uid="{00000000-0005-0000-0000-0000756B0000}"/>
    <cellStyle name="20% - Accent1 3 5 2 2 3 3 9" xfId="27695" xr:uid="{00000000-0005-0000-0000-0000766B0000}"/>
    <cellStyle name="20% - Accent1 3 5 2 2 3 4" xfId="27696" xr:uid="{00000000-0005-0000-0000-0000776B0000}"/>
    <cellStyle name="20% - Accent1 3 5 2 2 3 4 2" xfId="27697" xr:uid="{00000000-0005-0000-0000-0000786B0000}"/>
    <cellStyle name="20% - Accent1 3 5 2 2 3 4 2 2" xfId="27698" xr:uid="{00000000-0005-0000-0000-0000796B0000}"/>
    <cellStyle name="20% - Accent1 3 5 2 2 3 4 2 2 2" xfId="27699" xr:uid="{00000000-0005-0000-0000-00007A6B0000}"/>
    <cellStyle name="20% - Accent1 3 5 2 2 3 4 2 3" xfId="27700" xr:uid="{00000000-0005-0000-0000-00007B6B0000}"/>
    <cellStyle name="20% - Accent1 3 5 2 2 3 4 3" xfId="27701" xr:uid="{00000000-0005-0000-0000-00007C6B0000}"/>
    <cellStyle name="20% - Accent1 3 5 2 2 3 4 3 2" xfId="27702" xr:uid="{00000000-0005-0000-0000-00007D6B0000}"/>
    <cellStyle name="20% - Accent1 3 5 2 2 3 4 4" xfId="27703" xr:uid="{00000000-0005-0000-0000-00007E6B0000}"/>
    <cellStyle name="20% - Accent1 3 5 2 2 3 5" xfId="27704" xr:uid="{00000000-0005-0000-0000-00007F6B0000}"/>
    <cellStyle name="20% - Accent1 3 5 2 2 3 5 2" xfId="27705" xr:uid="{00000000-0005-0000-0000-0000806B0000}"/>
    <cellStyle name="20% - Accent1 3 5 2 2 3 5 2 2" xfId="27706" xr:uid="{00000000-0005-0000-0000-0000816B0000}"/>
    <cellStyle name="20% - Accent1 3 5 2 2 3 5 2 2 2" xfId="27707" xr:uid="{00000000-0005-0000-0000-0000826B0000}"/>
    <cellStyle name="20% - Accent1 3 5 2 2 3 5 2 3" xfId="27708" xr:uid="{00000000-0005-0000-0000-0000836B0000}"/>
    <cellStyle name="20% - Accent1 3 5 2 2 3 5 3" xfId="27709" xr:uid="{00000000-0005-0000-0000-0000846B0000}"/>
    <cellStyle name="20% - Accent1 3 5 2 2 3 5 3 2" xfId="27710" xr:uid="{00000000-0005-0000-0000-0000856B0000}"/>
    <cellStyle name="20% - Accent1 3 5 2 2 3 5 4" xfId="27711" xr:uid="{00000000-0005-0000-0000-0000866B0000}"/>
    <cellStyle name="20% - Accent1 3 5 2 2 3 6" xfId="27712" xr:uid="{00000000-0005-0000-0000-0000876B0000}"/>
    <cellStyle name="20% - Accent1 3 5 2 2 3 6 2" xfId="27713" xr:uid="{00000000-0005-0000-0000-0000886B0000}"/>
    <cellStyle name="20% - Accent1 3 5 2 2 3 6 2 2" xfId="27714" xr:uid="{00000000-0005-0000-0000-0000896B0000}"/>
    <cellStyle name="20% - Accent1 3 5 2 2 3 6 2 2 2" xfId="27715" xr:uid="{00000000-0005-0000-0000-00008A6B0000}"/>
    <cellStyle name="20% - Accent1 3 5 2 2 3 6 2 3" xfId="27716" xr:uid="{00000000-0005-0000-0000-00008B6B0000}"/>
    <cellStyle name="20% - Accent1 3 5 2 2 3 6 3" xfId="27717" xr:uid="{00000000-0005-0000-0000-00008C6B0000}"/>
    <cellStyle name="20% - Accent1 3 5 2 2 3 6 3 2" xfId="27718" xr:uid="{00000000-0005-0000-0000-00008D6B0000}"/>
    <cellStyle name="20% - Accent1 3 5 2 2 3 6 4" xfId="27719" xr:uid="{00000000-0005-0000-0000-00008E6B0000}"/>
    <cellStyle name="20% - Accent1 3 5 2 2 3 7" xfId="27720" xr:uid="{00000000-0005-0000-0000-00008F6B0000}"/>
    <cellStyle name="20% - Accent1 3 5 2 2 3 7 2" xfId="27721" xr:uid="{00000000-0005-0000-0000-0000906B0000}"/>
    <cellStyle name="20% - Accent1 3 5 2 2 3 7 2 2" xfId="27722" xr:uid="{00000000-0005-0000-0000-0000916B0000}"/>
    <cellStyle name="20% - Accent1 3 5 2 2 3 7 3" xfId="27723" xr:uid="{00000000-0005-0000-0000-0000926B0000}"/>
    <cellStyle name="20% - Accent1 3 5 2 2 3 8" xfId="27724" xr:uid="{00000000-0005-0000-0000-0000936B0000}"/>
    <cellStyle name="20% - Accent1 3 5 2 2 3 8 2" xfId="27725" xr:uid="{00000000-0005-0000-0000-0000946B0000}"/>
    <cellStyle name="20% - Accent1 3 5 2 2 3 8 2 2" xfId="27726" xr:uid="{00000000-0005-0000-0000-0000956B0000}"/>
    <cellStyle name="20% - Accent1 3 5 2 2 3 8 3" xfId="27727" xr:uid="{00000000-0005-0000-0000-0000966B0000}"/>
    <cellStyle name="20% - Accent1 3 5 2 2 3 9" xfId="27728" xr:uid="{00000000-0005-0000-0000-0000976B0000}"/>
    <cellStyle name="20% - Accent1 3 5 2 2 3 9 2" xfId="27729" xr:uid="{00000000-0005-0000-0000-0000986B0000}"/>
    <cellStyle name="20% - Accent1 3 5 2 2 4" xfId="27730" xr:uid="{00000000-0005-0000-0000-0000996B0000}"/>
    <cellStyle name="20% - Accent1 3 5 2 2 4 10" xfId="27731" xr:uid="{00000000-0005-0000-0000-00009A6B0000}"/>
    <cellStyle name="20% - Accent1 3 5 2 2 4 10 2" xfId="27732" xr:uid="{00000000-0005-0000-0000-00009B6B0000}"/>
    <cellStyle name="20% - Accent1 3 5 2 2 4 11" xfId="27733" xr:uid="{00000000-0005-0000-0000-00009C6B0000}"/>
    <cellStyle name="20% - Accent1 3 5 2 2 4 2" xfId="27734" xr:uid="{00000000-0005-0000-0000-00009D6B0000}"/>
    <cellStyle name="20% - Accent1 3 5 2 2 4 2 2" xfId="27735" xr:uid="{00000000-0005-0000-0000-00009E6B0000}"/>
    <cellStyle name="20% - Accent1 3 5 2 2 4 2 2 2" xfId="27736" xr:uid="{00000000-0005-0000-0000-00009F6B0000}"/>
    <cellStyle name="20% - Accent1 3 5 2 2 4 2 2 2 2" xfId="27737" xr:uid="{00000000-0005-0000-0000-0000A06B0000}"/>
    <cellStyle name="20% - Accent1 3 5 2 2 4 2 2 2 2 2" xfId="27738" xr:uid="{00000000-0005-0000-0000-0000A16B0000}"/>
    <cellStyle name="20% - Accent1 3 5 2 2 4 2 2 2 3" xfId="27739" xr:uid="{00000000-0005-0000-0000-0000A26B0000}"/>
    <cellStyle name="20% - Accent1 3 5 2 2 4 2 2 3" xfId="27740" xr:uid="{00000000-0005-0000-0000-0000A36B0000}"/>
    <cellStyle name="20% - Accent1 3 5 2 2 4 2 2 3 2" xfId="27741" xr:uid="{00000000-0005-0000-0000-0000A46B0000}"/>
    <cellStyle name="20% - Accent1 3 5 2 2 4 2 2 4" xfId="27742" xr:uid="{00000000-0005-0000-0000-0000A56B0000}"/>
    <cellStyle name="20% - Accent1 3 5 2 2 4 2 3" xfId="27743" xr:uid="{00000000-0005-0000-0000-0000A66B0000}"/>
    <cellStyle name="20% - Accent1 3 5 2 2 4 2 3 2" xfId="27744" xr:uid="{00000000-0005-0000-0000-0000A76B0000}"/>
    <cellStyle name="20% - Accent1 3 5 2 2 4 2 3 2 2" xfId="27745" xr:uid="{00000000-0005-0000-0000-0000A86B0000}"/>
    <cellStyle name="20% - Accent1 3 5 2 2 4 2 3 2 2 2" xfId="27746" xr:uid="{00000000-0005-0000-0000-0000A96B0000}"/>
    <cellStyle name="20% - Accent1 3 5 2 2 4 2 3 2 3" xfId="27747" xr:uid="{00000000-0005-0000-0000-0000AA6B0000}"/>
    <cellStyle name="20% - Accent1 3 5 2 2 4 2 3 3" xfId="27748" xr:uid="{00000000-0005-0000-0000-0000AB6B0000}"/>
    <cellStyle name="20% - Accent1 3 5 2 2 4 2 3 3 2" xfId="27749" xr:uid="{00000000-0005-0000-0000-0000AC6B0000}"/>
    <cellStyle name="20% - Accent1 3 5 2 2 4 2 3 4" xfId="27750" xr:uid="{00000000-0005-0000-0000-0000AD6B0000}"/>
    <cellStyle name="20% - Accent1 3 5 2 2 4 2 4" xfId="27751" xr:uid="{00000000-0005-0000-0000-0000AE6B0000}"/>
    <cellStyle name="20% - Accent1 3 5 2 2 4 2 4 2" xfId="27752" xr:uid="{00000000-0005-0000-0000-0000AF6B0000}"/>
    <cellStyle name="20% - Accent1 3 5 2 2 4 2 4 2 2" xfId="27753" xr:uid="{00000000-0005-0000-0000-0000B06B0000}"/>
    <cellStyle name="20% - Accent1 3 5 2 2 4 2 4 2 2 2" xfId="27754" xr:uid="{00000000-0005-0000-0000-0000B16B0000}"/>
    <cellStyle name="20% - Accent1 3 5 2 2 4 2 4 2 3" xfId="27755" xr:uid="{00000000-0005-0000-0000-0000B26B0000}"/>
    <cellStyle name="20% - Accent1 3 5 2 2 4 2 4 3" xfId="27756" xr:uid="{00000000-0005-0000-0000-0000B36B0000}"/>
    <cellStyle name="20% - Accent1 3 5 2 2 4 2 4 3 2" xfId="27757" xr:uid="{00000000-0005-0000-0000-0000B46B0000}"/>
    <cellStyle name="20% - Accent1 3 5 2 2 4 2 4 4" xfId="27758" xr:uid="{00000000-0005-0000-0000-0000B56B0000}"/>
    <cellStyle name="20% - Accent1 3 5 2 2 4 2 5" xfId="27759" xr:uid="{00000000-0005-0000-0000-0000B66B0000}"/>
    <cellStyle name="20% - Accent1 3 5 2 2 4 2 5 2" xfId="27760" xr:uid="{00000000-0005-0000-0000-0000B76B0000}"/>
    <cellStyle name="20% - Accent1 3 5 2 2 4 2 5 2 2" xfId="27761" xr:uid="{00000000-0005-0000-0000-0000B86B0000}"/>
    <cellStyle name="20% - Accent1 3 5 2 2 4 2 5 3" xfId="27762" xr:uid="{00000000-0005-0000-0000-0000B96B0000}"/>
    <cellStyle name="20% - Accent1 3 5 2 2 4 2 6" xfId="27763" xr:uid="{00000000-0005-0000-0000-0000BA6B0000}"/>
    <cellStyle name="20% - Accent1 3 5 2 2 4 2 6 2" xfId="27764" xr:uid="{00000000-0005-0000-0000-0000BB6B0000}"/>
    <cellStyle name="20% - Accent1 3 5 2 2 4 2 6 2 2" xfId="27765" xr:uid="{00000000-0005-0000-0000-0000BC6B0000}"/>
    <cellStyle name="20% - Accent1 3 5 2 2 4 2 6 3" xfId="27766" xr:uid="{00000000-0005-0000-0000-0000BD6B0000}"/>
    <cellStyle name="20% - Accent1 3 5 2 2 4 2 7" xfId="27767" xr:uid="{00000000-0005-0000-0000-0000BE6B0000}"/>
    <cellStyle name="20% - Accent1 3 5 2 2 4 2 7 2" xfId="27768" xr:uid="{00000000-0005-0000-0000-0000BF6B0000}"/>
    <cellStyle name="20% - Accent1 3 5 2 2 4 2 8" xfId="27769" xr:uid="{00000000-0005-0000-0000-0000C06B0000}"/>
    <cellStyle name="20% - Accent1 3 5 2 2 4 2 8 2" xfId="27770" xr:uid="{00000000-0005-0000-0000-0000C16B0000}"/>
    <cellStyle name="20% - Accent1 3 5 2 2 4 2 9" xfId="27771" xr:uid="{00000000-0005-0000-0000-0000C26B0000}"/>
    <cellStyle name="20% - Accent1 3 5 2 2 4 3" xfId="27772" xr:uid="{00000000-0005-0000-0000-0000C36B0000}"/>
    <cellStyle name="20% - Accent1 3 5 2 2 4 3 2" xfId="27773" xr:uid="{00000000-0005-0000-0000-0000C46B0000}"/>
    <cellStyle name="20% - Accent1 3 5 2 2 4 3 2 2" xfId="27774" xr:uid="{00000000-0005-0000-0000-0000C56B0000}"/>
    <cellStyle name="20% - Accent1 3 5 2 2 4 3 2 2 2" xfId="27775" xr:uid="{00000000-0005-0000-0000-0000C66B0000}"/>
    <cellStyle name="20% - Accent1 3 5 2 2 4 3 2 2 2 2" xfId="27776" xr:uid="{00000000-0005-0000-0000-0000C76B0000}"/>
    <cellStyle name="20% - Accent1 3 5 2 2 4 3 2 2 3" xfId="27777" xr:uid="{00000000-0005-0000-0000-0000C86B0000}"/>
    <cellStyle name="20% - Accent1 3 5 2 2 4 3 2 3" xfId="27778" xr:uid="{00000000-0005-0000-0000-0000C96B0000}"/>
    <cellStyle name="20% - Accent1 3 5 2 2 4 3 2 3 2" xfId="27779" xr:uid="{00000000-0005-0000-0000-0000CA6B0000}"/>
    <cellStyle name="20% - Accent1 3 5 2 2 4 3 2 4" xfId="27780" xr:uid="{00000000-0005-0000-0000-0000CB6B0000}"/>
    <cellStyle name="20% - Accent1 3 5 2 2 4 3 3" xfId="27781" xr:uid="{00000000-0005-0000-0000-0000CC6B0000}"/>
    <cellStyle name="20% - Accent1 3 5 2 2 4 3 3 2" xfId="27782" xr:uid="{00000000-0005-0000-0000-0000CD6B0000}"/>
    <cellStyle name="20% - Accent1 3 5 2 2 4 3 3 2 2" xfId="27783" xr:uid="{00000000-0005-0000-0000-0000CE6B0000}"/>
    <cellStyle name="20% - Accent1 3 5 2 2 4 3 3 2 2 2" xfId="27784" xr:uid="{00000000-0005-0000-0000-0000CF6B0000}"/>
    <cellStyle name="20% - Accent1 3 5 2 2 4 3 3 2 3" xfId="27785" xr:uid="{00000000-0005-0000-0000-0000D06B0000}"/>
    <cellStyle name="20% - Accent1 3 5 2 2 4 3 3 3" xfId="27786" xr:uid="{00000000-0005-0000-0000-0000D16B0000}"/>
    <cellStyle name="20% - Accent1 3 5 2 2 4 3 3 3 2" xfId="27787" xr:uid="{00000000-0005-0000-0000-0000D26B0000}"/>
    <cellStyle name="20% - Accent1 3 5 2 2 4 3 3 4" xfId="27788" xr:uid="{00000000-0005-0000-0000-0000D36B0000}"/>
    <cellStyle name="20% - Accent1 3 5 2 2 4 3 4" xfId="27789" xr:uid="{00000000-0005-0000-0000-0000D46B0000}"/>
    <cellStyle name="20% - Accent1 3 5 2 2 4 3 4 2" xfId="27790" xr:uid="{00000000-0005-0000-0000-0000D56B0000}"/>
    <cellStyle name="20% - Accent1 3 5 2 2 4 3 4 2 2" xfId="27791" xr:uid="{00000000-0005-0000-0000-0000D66B0000}"/>
    <cellStyle name="20% - Accent1 3 5 2 2 4 3 4 2 2 2" xfId="27792" xr:uid="{00000000-0005-0000-0000-0000D76B0000}"/>
    <cellStyle name="20% - Accent1 3 5 2 2 4 3 4 2 3" xfId="27793" xr:uid="{00000000-0005-0000-0000-0000D86B0000}"/>
    <cellStyle name="20% - Accent1 3 5 2 2 4 3 4 3" xfId="27794" xr:uid="{00000000-0005-0000-0000-0000D96B0000}"/>
    <cellStyle name="20% - Accent1 3 5 2 2 4 3 4 3 2" xfId="27795" xr:uid="{00000000-0005-0000-0000-0000DA6B0000}"/>
    <cellStyle name="20% - Accent1 3 5 2 2 4 3 4 4" xfId="27796" xr:uid="{00000000-0005-0000-0000-0000DB6B0000}"/>
    <cellStyle name="20% - Accent1 3 5 2 2 4 3 5" xfId="27797" xr:uid="{00000000-0005-0000-0000-0000DC6B0000}"/>
    <cellStyle name="20% - Accent1 3 5 2 2 4 3 5 2" xfId="27798" xr:uid="{00000000-0005-0000-0000-0000DD6B0000}"/>
    <cellStyle name="20% - Accent1 3 5 2 2 4 3 5 2 2" xfId="27799" xr:uid="{00000000-0005-0000-0000-0000DE6B0000}"/>
    <cellStyle name="20% - Accent1 3 5 2 2 4 3 5 3" xfId="27800" xr:uid="{00000000-0005-0000-0000-0000DF6B0000}"/>
    <cellStyle name="20% - Accent1 3 5 2 2 4 3 6" xfId="27801" xr:uid="{00000000-0005-0000-0000-0000E06B0000}"/>
    <cellStyle name="20% - Accent1 3 5 2 2 4 3 6 2" xfId="27802" xr:uid="{00000000-0005-0000-0000-0000E16B0000}"/>
    <cellStyle name="20% - Accent1 3 5 2 2 4 3 6 2 2" xfId="27803" xr:uid="{00000000-0005-0000-0000-0000E26B0000}"/>
    <cellStyle name="20% - Accent1 3 5 2 2 4 3 6 3" xfId="27804" xr:uid="{00000000-0005-0000-0000-0000E36B0000}"/>
    <cellStyle name="20% - Accent1 3 5 2 2 4 3 7" xfId="27805" xr:uid="{00000000-0005-0000-0000-0000E46B0000}"/>
    <cellStyle name="20% - Accent1 3 5 2 2 4 3 7 2" xfId="27806" xr:uid="{00000000-0005-0000-0000-0000E56B0000}"/>
    <cellStyle name="20% - Accent1 3 5 2 2 4 3 8" xfId="27807" xr:uid="{00000000-0005-0000-0000-0000E66B0000}"/>
    <cellStyle name="20% - Accent1 3 5 2 2 4 3 8 2" xfId="27808" xr:uid="{00000000-0005-0000-0000-0000E76B0000}"/>
    <cellStyle name="20% - Accent1 3 5 2 2 4 3 9" xfId="27809" xr:uid="{00000000-0005-0000-0000-0000E86B0000}"/>
    <cellStyle name="20% - Accent1 3 5 2 2 4 4" xfId="27810" xr:uid="{00000000-0005-0000-0000-0000E96B0000}"/>
    <cellStyle name="20% - Accent1 3 5 2 2 4 4 2" xfId="27811" xr:uid="{00000000-0005-0000-0000-0000EA6B0000}"/>
    <cellStyle name="20% - Accent1 3 5 2 2 4 4 2 2" xfId="27812" xr:uid="{00000000-0005-0000-0000-0000EB6B0000}"/>
    <cellStyle name="20% - Accent1 3 5 2 2 4 4 2 2 2" xfId="27813" xr:uid="{00000000-0005-0000-0000-0000EC6B0000}"/>
    <cellStyle name="20% - Accent1 3 5 2 2 4 4 2 3" xfId="27814" xr:uid="{00000000-0005-0000-0000-0000ED6B0000}"/>
    <cellStyle name="20% - Accent1 3 5 2 2 4 4 3" xfId="27815" xr:uid="{00000000-0005-0000-0000-0000EE6B0000}"/>
    <cellStyle name="20% - Accent1 3 5 2 2 4 4 3 2" xfId="27816" xr:uid="{00000000-0005-0000-0000-0000EF6B0000}"/>
    <cellStyle name="20% - Accent1 3 5 2 2 4 4 4" xfId="27817" xr:uid="{00000000-0005-0000-0000-0000F06B0000}"/>
    <cellStyle name="20% - Accent1 3 5 2 2 4 5" xfId="27818" xr:uid="{00000000-0005-0000-0000-0000F16B0000}"/>
    <cellStyle name="20% - Accent1 3 5 2 2 4 5 2" xfId="27819" xr:uid="{00000000-0005-0000-0000-0000F26B0000}"/>
    <cellStyle name="20% - Accent1 3 5 2 2 4 5 2 2" xfId="27820" xr:uid="{00000000-0005-0000-0000-0000F36B0000}"/>
    <cellStyle name="20% - Accent1 3 5 2 2 4 5 2 2 2" xfId="27821" xr:uid="{00000000-0005-0000-0000-0000F46B0000}"/>
    <cellStyle name="20% - Accent1 3 5 2 2 4 5 2 3" xfId="27822" xr:uid="{00000000-0005-0000-0000-0000F56B0000}"/>
    <cellStyle name="20% - Accent1 3 5 2 2 4 5 3" xfId="27823" xr:uid="{00000000-0005-0000-0000-0000F66B0000}"/>
    <cellStyle name="20% - Accent1 3 5 2 2 4 5 3 2" xfId="27824" xr:uid="{00000000-0005-0000-0000-0000F76B0000}"/>
    <cellStyle name="20% - Accent1 3 5 2 2 4 5 4" xfId="27825" xr:uid="{00000000-0005-0000-0000-0000F86B0000}"/>
    <cellStyle name="20% - Accent1 3 5 2 2 4 6" xfId="27826" xr:uid="{00000000-0005-0000-0000-0000F96B0000}"/>
    <cellStyle name="20% - Accent1 3 5 2 2 4 6 2" xfId="27827" xr:uid="{00000000-0005-0000-0000-0000FA6B0000}"/>
    <cellStyle name="20% - Accent1 3 5 2 2 4 6 2 2" xfId="27828" xr:uid="{00000000-0005-0000-0000-0000FB6B0000}"/>
    <cellStyle name="20% - Accent1 3 5 2 2 4 6 2 2 2" xfId="27829" xr:uid="{00000000-0005-0000-0000-0000FC6B0000}"/>
    <cellStyle name="20% - Accent1 3 5 2 2 4 6 2 3" xfId="27830" xr:uid="{00000000-0005-0000-0000-0000FD6B0000}"/>
    <cellStyle name="20% - Accent1 3 5 2 2 4 6 3" xfId="27831" xr:uid="{00000000-0005-0000-0000-0000FE6B0000}"/>
    <cellStyle name="20% - Accent1 3 5 2 2 4 6 3 2" xfId="27832" xr:uid="{00000000-0005-0000-0000-0000FF6B0000}"/>
    <cellStyle name="20% - Accent1 3 5 2 2 4 6 4" xfId="27833" xr:uid="{00000000-0005-0000-0000-0000006C0000}"/>
    <cellStyle name="20% - Accent1 3 5 2 2 4 7" xfId="27834" xr:uid="{00000000-0005-0000-0000-0000016C0000}"/>
    <cellStyle name="20% - Accent1 3 5 2 2 4 7 2" xfId="27835" xr:uid="{00000000-0005-0000-0000-0000026C0000}"/>
    <cellStyle name="20% - Accent1 3 5 2 2 4 7 2 2" xfId="27836" xr:uid="{00000000-0005-0000-0000-0000036C0000}"/>
    <cellStyle name="20% - Accent1 3 5 2 2 4 7 3" xfId="27837" xr:uid="{00000000-0005-0000-0000-0000046C0000}"/>
    <cellStyle name="20% - Accent1 3 5 2 2 4 8" xfId="27838" xr:uid="{00000000-0005-0000-0000-0000056C0000}"/>
    <cellStyle name="20% - Accent1 3 5 2 2 4 8 2" xfId="27839" xr:uid="{00000000-0005-0000-0000-0000066C0000}"/>
    <cellStyle name="20% - Accent1 3 5 2 2 4 8 2 2" xfId="27840" xr:uid="{00000000-0005-0000-0000-0000076C0000}"/>
    <cellStyle name="20% - Accent1 3 5 2 2 4 8 3" xfId="27841" xr:uid="{00000000-0005-0000-0000-0000086C0000}"/>
    <cellStyle name="20% - Accent1 3 5 2 2 4 9" xfId="27842" xr:uid="{00000000-0005-0000-0000-0000096C0000}"/>
    <cellStyle name="20% - Accent1 3 5 2 2 4 9 2" xfId="27843" xr:uid="{00000000-0005-0000-0000-00000A6C0000}"/>
    <cellStyle name="20% - Accent1 3 5 2 2 5" xfId="27844" xr:uid="{00000000-0005-0000-0000-00000B6C0000}"/>
    <cellStyle name="20% - Accent1 3 5 2 2 5 2" xfId="27845" xr:uid="{00000000-0005-0000-0000-00000C6C0000}"/>
    <cellStyle name="20% - Accent1 3 5 2 2 5 2 2" xfId="27846" xr:uid="{00000000-0005-0000-0000-00000D6C0000}"/>
    <cellStyle name="20% - Accent1 3 5 2 2 5 2 2 2" xfId="27847" xr:uid="{00000000-0005-0000-0000-00000E6C0000}"/>
    <cellStyle name="20% - Accent1 3 5 2 2 5 2 2 2 2" xfId="27848" xr:uid="{00000000-0005-0000-0000-00000F6C0000}"/>
    <cellStyle name="20% - Accent1 3 5 2 2 5 2 2 3" xfId="27849" xr:uid="{00000000-0005-0000-0000-0000106C0000}"/>
    <cellStyle name="20% - Accent1 3 5 2 2 5 2 3" xfId="27850" xr:uid="{00000000-0005-0000-0000-0000116C0000}"/>
    <cellStyle name="20% - Accent1 3 5 2 2 5 2 3 2" xfId="27851" xr:uid="{00000000-0005-0000-0000-0000126C0000}"/>
    <cellStyle name="20% - Accent1 3 5 2 2 5 2 4" xfId="27852" xr:uid="{00000000-0005-0000-0000-0000136C0000}"/>
    <cellStyle name="20% - Accent1 3 5 2 2 5 3" xfId="27853" xr:uid="{00000000-0005-0000-0000-0000146C0000}"/>
    <cellStyle name="20% - Accent1 3 5 2 2 5 3 2" xfId="27854" xr:uid="{00000000-0005-0000-0000-0000156C0000}"/>
    <cellStyle name="20% - Accent1 3 5 2 2 5 3 2 2" xfId="27855" xr:uid="{00000000-0005-0000-0000-0000166C0000}"/>
    <cellStyle name="20% - Accent1 3 5 2 2 5 3 2 2 2" xfId="27856" xr:uid="{00000000-0005-0000-0000-0000176C0000}"/>
    <cellStyle name="20% - Accent1 3 5 2 2 5 3 2 3" xfId="27857" xr:uid="{00000000-0005-0000-0000-0000186C0000}"/>
    <cellStyle name="20% - Accent1 3 5 2 2 5 3 3" xfId="27858" xr:uid="{00000000-0005-0000-0000-0000196C0000}"/>
    <cellStyle name="20% - Accent1 3 5 2 2 5 3 3 2" xfId="27859" xr:uid="{00000000-0005-0000-0000-00001A6C0000}"/>
    <cellStyle name="20% - Accent1 3 5 2 2 5 3 4" xfId="27860" xr:uid="{00000000-0005-0000-0000-00001B6C0000}"/>
    <cellStyle name="20% - Accent1 3 5 2 2 5 4" xfId="27861" xr:uid="{00000000-0005-0000-0000-00001C6C0000}"/>
    <cellStyle name="20% - Accent1 3 5 2 2 5 4 2" xfId="27862" xr:uid="{00000000-0005-0000-0000-00001D6C0000}"/>
    <cellStyle name="20% - Accent1 3 5 2 2 5 4 2 2" xfId="27863" xr:uid="{00000000-0005-0000-0000-00001E6C0000}"/>
    <cellStyle name="20% - Accent1 3 5 2 2 5 4 2 2 2" xfId="27864" xr:uid="{00000000-0005-0000-0000-00001F6C0000}"/>
    <cellStyle name="20% - Accent1 3 5 2 2 5 4 2 3" xfId="27865" xr:uid="{00000000-0005-0000-0000-0000206C0000}"/>
    <cellStyle name="20% - Accent1 3 5 2 2 5 4 3" xfId="27866" xr:uid="{00000000-0005-0000-0000-0000216C0000}"/>
    <cellStyle name="20% - Accent1 3 5 2 2 5 4 3 2" xfId="27867" xr:uid="{00000000-0005-0000-0000-0000226C0000}"/>
    <cellStyle name="20% - Accent1 3 5 2 2 5 4 4" xfId="27868" xr:uid="{00000000-0005-0000-0000-0000236C0000}"/>
    <cellStyle name="20% - Accent1 3 5 2 2 5 5" xfId="27869" xr:uid="{00000000-0005-0000-0000-0000246C0000}"/>
    <cellStyle name="20% - Accent1 3 5 2 2 5 5 2" xfId="27870" xr:uid="{00000000-0005-0000-0000-0000256C0000}"/>
    <cellStyle name="20% - Accent1 3 5 2 2 5 5 2 2" xfId="27871" xr:uid="{00000000-0005-0000-0000-0000266C0000}"/>
    <cellStyle name="20% - Accent1 3 5 2 2 5 5 3" xfId="27872" xr:uid="{00000000-0005-0000-0000-0000276C0000}"/>
    <cellStyle name="20% - Accent1 3 5 2 2 5 6" xfId="27873" xr:uid="{00000000-0005-0000-0000-0000286C0000}"/>
    <cellStyle name="20% - Accent1 3 5 2 2 5 6 2" xfId="27874" xr:uid="{00000000-0005-0000-0000-0000296C0000}"/>
    <cellStyle name="20% - Accent1 3 5 2 2 5 6 2 2" xfId="27875" xr:uid="{00000000-0005-0000-0000-00002A6C0000}"/>
    <cellStyle name="20% - Accent1 3 5 2 2 5 6 3" xfId="27876" xr:uid="{00000000-0005-0000-0000-00002B6C0000}"/>
    <cellStyle name="20% - Accent1 3 5 2 2 5 7" xfId="27877" xr:uid="{00000000-0005-0000-0000-00002C6C0000}"/>
    <cellStyle name="20% - Accent1 3 5 2 2 5 7 2" xfId="27878" xr:uid="{00000000-0005-0000-0000-00002D6C0000}"/>
    <cellStyle name="20% - Accent1 3 5 2 2 5 8" xfId="27879" xr:uid="{00000000-0005-0000-0000-00002E6C0000}"/>
    <cellStyle name="20% - Accent1 3 5 2 2 5 8 2" xfId="27880" xr:uid="{00000000-0005-0000-0000-00002F6C0000}"/>
    <cellStyle name="20% - Accent1 3 5 2 2 5 9" xfId="27881" xr:uid="{00000000-0005-0000-0000-0000306C0000}"/>
    <cellStyle name="20% - Accent1 3 5 2 2 6" xfId="27882" xr:uid="{00000000-0005-0000-0000-0000316C0000}"/>
    <cellStyle name="20% - Accent1 3 5 2 2 6 2" xfId="27883" xr:uid="{00000000-0005-0000-0000-0000326C0000}"/>
    <cellStyle name="20% - Accent1 3 5 2 2 6 2 2" xfId="27884" xr:uid="{00000000-0005-0000-0000-0000336C0000}"/>
    <cellStyle name="20% - Accent1 3 5 2 2 6 2 2 2" xfId="27885" xr:uid="{00000000-0005-0000-0000-0000346C0000}"/>
    <cellStyle name="20% - Accent1 3 5 2 2 6 2 2 2 2" xfId="27886" xr:uid="{00000000-0005-0000-0000-0000356C0000}"/>
    <cellStyle name="20% - Accent1 3 5 2 2 6 2 2 3" xfId="27887" xr:uid="{00000000-0005-0000-0000-0000366C0000}"/>
    <cellStyle name="20% - Accent1 3 5 2 2 6 2 3" xfId="27888" xr:uid="{00000000-0005-0000-0000-0000376C0000}"/>
    <cellStyle name="20% - Accent1 3 5 2 2 6 2 3 2" xfId="27889" xr:uid="{00000000-0005-0000-0000-0000386C0000}"/>
    <cellStyle name="20% - Accent1 3 5 2 2 6 2 4" xfId="27890" xr:uid="{00000000-0005-0000-0000-0000396C0000}"/>
    <cellStyle name="20% - Accent1 3 5 2 2 6 3" xfId="27891" xr:uid="{00000000-0005-0000-0000-00003A6C0000}"/>
    <cellStyle name="20% - Accent1 3 5 2 2 6 3 2" xfId="27892" xr:uid="{00000000-0005-0000-0000-00003B6C0000}"/>
    <cellStyle name="20% - Accent1 3 5 2 2 6 3 2 2" xfId="27893" xr:uid="{00000000-0005-0000-0000-00003C6C0000}"/>
    <cellStyle name="20% - Accent1 3 5 2 2 6 3 2 2 2" xfId="27894" xr:uid="{00000000-0005-0000-0000-00003D6C0000}"/>
    <cellStyle name="20% - Accent1 3 5 2 2 6 3 2 3" xfId="27895" xr:uid="{00000000-0005-0000-0000-00003E6C0000}"/>
    <cellStyle name="20% - Accent1 3 5 2 2 6 3 3" xfId="27896" xr:uid="{00000000-0005-0000-0000-00003F6C0000}"/>
    <cellStyle name="20% - Accent1 3 5 2 2 6 3 3 2" xfId="27897" xr:uid="{00000000-0005-0000-0000-0000406C0000}"/>
    <cellStyle name="20% - Accent1 3 5 2 2 6 3 4" xfId="27898" xr:uid="{00000000-0005-0000-0000-0000416C0000}"/>
    <cellStyle name="20% - Accent1 3 5 2 2 6 4" xfId="27899" xr:uid="{00000000-0005-0000-0000-0000426C0000}"/>
    <cellStyle name="20% - Accent1 3 5 2 2 6 4 2" xfId="27900" xr:uid="{00000000-0005-0000-0000-0000436C0000}"/>
    <cellStyle name="20% - Accent1 3 5 2 2 6 4 2 2" xfId="27901" xr:uid="{00000000-0005-0000-0000-0000446C0000}"/>
    <cellStyle name="20% - Accent1 3 5 2 2 6 4 2 2 2" xfId="27902" xr:uid="{00000000-0005-0000-0000-0000456C0000}"/>
    <cellStyle name="20% - Accent1 3 5 2 2 6 4 2 3" xfId="27903" xr:uid="{00000000-0005-0000-0000-0000466C0000}"/>
    <cellStyle name="20% - Accent1 3 5 2 2 6 4 3" xfId="27904" xr:uid="{00000000-0005-0000-0000-0000476C0000}"/>
    <cellStyle name="20% - Accent1 3 5 2 2 6 4 3 2" xfId="27905" xr:uid="{00000000-0005-0000-0000-0000486C0000}"/>
    <cellStyle name="20% - Accent1 3 5 2 2 6 4 4" xfId="27906" xr:uid="{00000000-0005-0000-0000-0000496C0000}"/>
    <cellStyle name="20% - Accent1 3 5 2 2 6 5" xfId="27907" xr:uid="{00000000-0005-0000-0000-00004A6C0000}"/>
    <cellStyle name="20% - Accent1 3 5 2 2 6 5 2" xfId="27908" xr:uid="{00000000-0005-0000-0000-00004B6C0000}"/>
    <cellStyle name="20% - Accent1 3 5 2 2 6 5 2 2" xfId="27909" xr:uid="{00000000-0005-0000-0000-00004C6C0000}"/>
    <cellStyle name="20% - Accent1 3 5 2 2 6 5 3" xfId="27910" xr:uid="{00000000-0005-0000-0000-00004D6C0000}"/>
    <cellStyle name="20% - Accent1 3 5 2 2 6 6" xfId="27911" xr:uid="{00000000-0005-0000-0000-00004E6C0000}"/>
    <cellStyle name="20% - Accent1 3 5 2 2 6 6 2" xfId="27912" xr:uid="{00000000-0005-0000-0000-00004F6C0000}"/>
    <cellStyle name="20% - Accent1 3 5 2 2 6 6 2 2" xfId="27913" xr:uid="{00000000-0005-0000-0000-0000506C0000}"/>
    <cellStyle name="20% - Accent1 3 5 2 2 6 6 3" xfId="27914" xr:uid="{00000000-0005-0000-0000-0000516C0000}"/>
    <cellStyle name="20% - Accent1 3 5 2 2 6 7" xfId="27915" xr:uid="{00000000-0005-0000-0000-0000526C0000}"/>
    <cellStyle name="20% - Accent1 3 5 2 2 6 7 2" xfId="27916" xr:uid="{00000000-0005-0000-0000-0000536C0000}"/>
    <cellStyle name="20% - Accent1 3 5 2 2 6 8" xfId="27917" xr:uid="{00000000-0005-0000-0000-0000546C0000}"/>
    <cellStyle name="20% - Accent1 3 5 2 2 6 8 2" xfId="27918" xr:uid="{00000000-0005-0000-0000-0000556C0000}"/>
    <cellStyle name="20% - Accent1 3 5 2 2 6 9" xfId="27919" xr:uid="{00000000-0005-0000-0000-0000566C0000}"/>
    <cellStyle name="20% - Accent1 3 5 2 2 7" xfId="27920" xr:uid="{00000000-0005-0000-0000-0000576C0000}"/>
    <cellStyle name="20% - Accent1 3 5 2 2 7 2" xfId="27921" xr:uid="{00000000-0005-0000-0000-0000586C0000}"/>
    <cellStyle name="20% - Accent1 3 5 2 2 7 2 2" xfId="27922" xr:uid="{00000000-0005-0000-0000-0000596C0000}"/>
    <cellStyle name="20% - Accent1 3 5 2 2 7 2 2 2" xfId="27923" xr:uid="{00000000-0005-0000-0000-00005A6C0000}"/>
    <cellStyle name="20% - Accent1 3 5 2 2 7 2 3" xfId="27924" xr:uid="{00000000-0005-0000-0000-00005B6C0000}"/>
    <cellStyle name="20% - Accent1 3 5 2 2 7 3" xfId="27925" xr:uid="{00000000-0005-0000-0000-00005C6C0000}"/>
    <cellStyle name="20% - Accent1 3 5 2 2 7 3 2" xfId="27926" xr:uid="{00000000-0005-0000-0000-00005D6C0000}"/>
    <cellStyle name="20% - Accent1 3 5 2 2 7 4" xfId="27927" xr:uid="{00000000-0005-0000-0000-00005E6C0000}"/>
    <cellStyle name="20% - Accent1 3 5 2 2 8" xfId="27928" xr:uid="{00000000-0005-0000-0000-00005F6C0000}"/>
    <cellStyle name="20% - Accent1 3 5 2 2 8 2" xfId="27929" xr:uid="{00000000-0005-0000-0000-0000606C0000}"/>
    <cellStyle name="20% - Accent1 3 5 2 2 8 2 2" xfId="27930" xr:uid="{00000000-0005-0000-0000-0000616C0000}"/>
    <cellStyle name="20% - Accent1 3 5 2 2 8 2 2 2" xfId="27931" xr:uid="{00000000-0005-0000-0000-0000626C0000}"/>
    <cellStyle name="20% - Accent1 3 5 2 2 8 2 3" xfId="27932" xr:uid="{00000000-0005-0000-0000-0000636C0000}"/>
    <cellStyle name="20% - Accent1 3 5 2 2 8 3" xfId="27933" xr:uid="{00000000-0005-0000-0000-0000646C0000}"/>
    <cellStyle name="20% - Accent1 3 5 2 2 8 3 2" xfId="27934" xr:uid="{00000000-0005-0000-0000-0000656C0000}"/>
    <cellStyle name="20% - Accent1 3 5 2 2 8 4" xfId="27935" xr:uid="{00000000-0005-0000-0000-0000666C0000}"/>
    <cellStyle name="20% - Accent1 3 5 2 2 9" xfId="27936" xr:uid="{00000000-0005-0000-0000-0000676C0000}"/>
    <cellStyle name="20% - Accent1 3 5 2 2 9 2" xfId="27937" xr:uid="{00000000-0005-0000-0000-0000686C0000}"/>
    <cellStyle name="20% - Accent1 3 5 2 2 9 2 2" xfId="27938" xr:uid="{00000000-0005-0000-0000-0000696C0000}"/>
    <cellStyle name="20% - Accent1 3 5 2 2 9 2 2 2" xfId="27939" xr:uid="{00000000-0005-0000-0000-00006A6C0000}"/>
    <cellStyle name="20% - Accent1 3 5 2 2 9 2 3" xfId="27940" xr:uid="{00000000-0005-0000-0000-00006B6C0000}"/>
    <cellStyle name="20% - Accent1 3 5 2 2 9 3" xfId="27941" xr:uid="{00000000-0005-0000-0000-00006C6C0000}"/>
    <cellStyle name="20% - Accent1 3 5 2 2 9 3 2" xfId="27942" xr:uid="{00000000-0005-0000-0000-00006D6C0000}"/>
    <cellStyle name="20% - Accent1 3 5 2 2 9 4" xfId="27943" xr:uid="{00000000-0005-0000-0000-00006E6C0000}"/>
    <cellStyle name="20% - Accent1 3 5 2 3" xfId="27944" xr:uid="{00000000-0005-0000-0000-00006F6C0000}"/>
    <cellStyle name="20% - Accent1 3 5 2 3 10" xfId="27945" xr:uid="{00000000-0005-0000-0000-0000706C0000}"/>
    <cellStyle name="20% - Accent1 3 5 2 3 10 2" xfId="27946" xr:uid="{00000000-0005-0000-0000-0000716C0000}"/>
    <cellStyle name="20% - Accent1 3 5 2 3 11" xfId="27947" xr:uid="{00000000-0005-0000-0000-0000726C0000}"/>
    <cellStyle name="20% - Accent1 3 5 2 3 2" xfId="27948" xr:uid="{00000000-0005-0000-0000-0000736C0000}"/>
    <cellStyle name="20% - Accent1 3 5 2 3 2 2" xfId="27949" xr:uid="{00000000-0005-0000-0000-0000746C0000}"/>
    <cellStyle name="20% - Accent1 3 5 2 3 2 2 2" xfId="27950" xr:uid="{00000000-0005-0000-0000-0000756C0000}"/>
    <cellStyle name="20% - Accent1 3 5 2 3 2 2 2 2" xfId="27951" xr:uid="{00000000-0005-0000-0000-0000766C0000}"/>
    <cellStyle name="20% - Accent1 3 5 2 3 2 2 2 2 2" xfId="27952" xr:uid="{00000000-0005-0000-0000-0000776C0000}"/>
    <cellStyle name="20% - Accent1 3 5 2 3 2 2 2 3" xfId="27953" xr:uid="{00000000-0005-0000-0000-0000786C0000}"/>
    <cellStyle name="20% - Accent1 3 5 2 3 2 2 3" xfId="27954" xr:uid="{00000000-0005-0000-0000-0000796C0000}"/>
    <cellStyle name="20% - Accent1 3 5 2 3 2 2 3 2" xfId="27955" xr:uid="{00000000-0005-0000-0000-00007A6C0000}"/>
    <cellStyle name="20% - Accent1 3 5 2 3 2 2 4" xfId="27956" xr:uid="{00000000-0005-0000-0000-00007B6C0000}"/>
    <cellStyle name="20% - Accent1 3 5 2 3 2 3" xfId="27957" xr:uid="{00000000-0005-0000-0000-00007C6C0000}"/>
    <cellStyle name="20% - Accent1 3 5 2 3 2 3 2" xfId="27958" xr:uid="{00000000-0005-0000-0000-00007D6C0000}"/>
    <cellStyle name="20% - Accent1 3 5 2 3 2 3 2 2" xfId="27959" xr:uid="{00000000-0005-0000-0000-00007E6C0000}"/>
    <cellStyle name="20% - Accent1 3 5 2 3 2 3 2 2 2" xfId="27960" xr:uid="{00000000-0005-0000-0000-00007F6C0000}"/>
    <cellStyle name="20% - Accent1 3 5 2 3 2 3 2 3" xfId="27961" xr:uid="{00000000-0005-0000-0000-0000806C0000}"/>
    <cellStyle name="20% - Accent1 3 5 2 3 2 3 3" xfId="27962" xr:uid="{00000000-0005-0000-0000-0000816C0000}"/>
    <cellStyle name="20% - Accent1 3 5 2 3 2 3 3 2" xfId="27963" xr:uid="{00000000-0005-0000-0000-0000826C0000}"/>
    <cellStyle name="20% - Accent1 3 5 2 3 2 3 4" xfId="27964" xr:uid="{00000000-0005-0000-0000-0000836C0000}"/>
    <cellStyle name="20% - Accent1 3 5 2 3 2 4" xfId="27965" xr:uid="{00000000-0005-0000-0000-0000846C0000}"/>
    <cellStyle name="20% - Accent1 3 5 2 3 2 4 2" xfId="27966" xr:uid="{00000000-0005-0000-0000-0000856C0000}"/>
    <cellStyle name="20% - Accent1 3 5 2 3 2 4 2 2" xfId="27967" xr:uid="{00000000-0005-0000-0000-0000866C0000}"/>
    <cellStyle name="20% - Accent1 3 5 2 3 2 4 2 2 2" xfId="27968" xr:uid="{00000000-0005-0000-0000-0000876C0000}"/>
    <cellStyle name="20% - Accent1 3 5 2 3 2 4 2 3" xfId="27969" xr:uid="{00000000-0005-0000-0000-0000886C0000}"/>
    <cellStyle name="20% - Accent1 3 5 2 3 2 4 3" xfId="27970" xr:uid="{00000000-0005-0000-0000-0000896C0000}"/>
    <cellStyle name="20% - Accent1 3 5 2 3 2 4 3 2" xfId="27971" xr:uid="{00000000-0005-0000-0000-00008A6C0000}"/>
    <cellStyle name="20% - Accent1 3 5 2 3 2 4 4" xfId="27972" xr:uid="{00000000-0005-0000-0000-00008B6C0000}"/>
    <cellStyle name="20% - Accent1 3 5 2 3 2 5" xfId="27973" xr:uid="{00000000-0005-0000-0000-00008C6C0000}"/>
    <cellStyle name="20% - Accent1 3 5 2 3 2 5 2" xfId="27974" xr:uid="{00000000-0005-0000-0000-00008D6C0000}"/>
    <cellStyle name="20% - Accent1 3 5 2 3 2 5 2 2" xfId="27975" xr:uid="{00000000-0005-0000-0000-00008E6C0000}"/>
    <cellStyle name="20% - Accent1 3 5 2 3 2 5 3" xfId="27976" xr:uid="{00000000-0005-0000-0000-00008F6C0000}"/>
    <cellStyle name="20% - Accent1 3 5 2 3 2 6" xfId="27977" xr:uid="{00000000-0005-0000-0000-0000906C0000}"/>
    <cellStyle name="20% - Accent1 3 5 2 3 2 6 2" xfId="27978" xr:uid="{00000000-0005-0000-0000-0000916C0000}"/>
    <cellStyle name="20% - Accent1 3 5 2 3 2 6 2 2" xfId="27979" xr:uid="{00000000-0005-0000-0000-0000926C0000}"/>
    <cellStyle name="20% - Accent1 3 5 2 3 2 6 3" xfId="27980" xr:uid="{00000000-0005-0000-0000-0000936C0000}"/>
    <cellStyle name="20% - Accent1 3 5 2 3 2 7" xfId="27981" xr:uid="{00000000-0005-0000-0000-0000946C0000}"/>
    <cellStyle name="20% - Accent1 3 5 2 3 2 7 2" xfId="27982" xr:uid="{00000000-0005-0000-0000-0000956C0000}"/>
    <cellStyle name="20% - Accent1 3 5 2 3 2 8" xfId="27983" xr:uid="{00000000-0005-0000-0000-0000966C0000}"/>
    <cellStyle name="20% - Accent1 3 5 2 3 2 8 2" xfId="27984" xr:uid="{00000000-0005-0000-0000-0000976C0000}"/>
    <cellStyle name="20% - Accent1 3 5 2 3 2 9" xfId="27985" xr:uid="{00000000-0005-0000-0000-0000986C0000}"/>
    <cellStyle name="20% - Accent1 3 5 2 3 3" xfId="27986" xr:uid="{00000000-0005-0000-0000-0000996C0000}"/>
    <cellStyle name="20% - Accent1 3 5 2 3 3 2" xfId="27987" xr:uid="{00000000-0005-0000-0000-00009A6C0000}"/>
    <cellStyle name="20% - Accent1 3 5 2 3 3 2 2" xfId="27988" xr:uid="{00000000-0005-0000-0000-00009B6C0000}"/>
    <cellStyle name="20% - Accent1 3 5 2 3 3 2 2 2" xfId="27989" xr:uid="{00000000-0005-0000-0000-00009C6C0000}"/>
    <cellStyle name="20% - Accent1 3 5 2 3 3 2 2 2 2" xfId="27990" xr:uid="{00000000-0005-0000-0000-00009D6C0000}"/>
    <cellStyle name="20% - Accent1 3 5 2 3 3 2 2 3" xfId="27991" xr:uid="{00000000-0005-0000-0000-00009E6C0000}"/>
    <cellStyle name="20% - Accent1 3 5 2 3 3 2 3" xfId="27992" xr:uid="{00000000-0005-0000-0000-00009F6C0000}"/>
    <cellStyle name="20% - Accent1 3 5 2 3 3 2 3 2" xfId="27993" xr:uid="{00000000-0005-0000-0000-0000A06C0000}"/>
    <cellStyle name="20% - Accent1 3 5 2 3 3 2 4" xfId="27994" xr:uid="{00000000-0005-0000-0000-0000A16C0000}"/>
    <cellStyle name="20% - Accent1 3 5 2 3 3 3" xfId="27995" xr:uid="{00000000-0005-0000-0000-0000A26C0000}"/>
    <cellStyle name="20% - Accent1 3 5 2 3 3 3 2" xfId="27996" xr:uid="{00000000-0005-0000-0000-0000A36C0000}"/>
    <cellStyle name="20% - Accent1 3 5 2 3 3 3 2 2" xfId="27997" xr:uid="{00000000-0005-0000-0000-0000A46C0000}"/>
    <cellStyle name="20% - Accent1 3 5 2 3 3 3 2 2 2" xfId="27998" xr:uid="{00000000-0005-0000-0000-0000A56C0000}"/>
    <cellStyle name="20% - Accent1 3 5 2 3 3 3 2 3" xfId="27999" xr:uid="{00000000-0005-0000-0000-0000A66C0000}"/>
    <cellStyle name="20% - Accent1 3 5 2 3 3 3 3" xfId="28000" xr:uid="{00000000-0005-0000-0000-0000A76C0000}"/>
    <cellStyle name="20% - Accent1 3 5 2 3 3 3 3 2" xfId="28001" xr:uid="{00000000-0005-0000-0000-0000A86C0000}"/>
    <cellStyle name="20% - Accent1 3 5 2 3 3 3 4" xfId="28002" xr:uid="{00000000-0005-0000-0000-0000A96C0000}"/>
    <cellStyle name="20% - Accent1 3 5 2 3 3 4" xfId="28003" xr:uid="{00000000-0005-0000-0000-0000AA6C0000}"/>
    <cellStyle name="20% - Accent1 3 5 2 3 3 4 2" xfId="28004" xr:uid="{00000000-0005-0000-0000-0000AB6C0000}"/>
    <cellStyle name="20% - Accent1 3 5 2 3 3 4 2 2" xfId="28005" xr:uid="{00000000-0005-0000-0000-0000AC6C0000}"/>
    <cellStyle name="20% - Accent1 3 5 2 3 3 4 2 2 2" xfId="28006" xr:uid="{00000000-0005-0000-0000-0000AD6C0000}"/>
    <cellStyle name="20% - Accent1 3 5 2 3 3 4 2 3" xfId="28007" xr:uid="{00000000-0005-0000-0000-0000AE6C0000}"/>
    <cellStyle name="20% - Accent1 3 5 2 3 3 4 3" xfId="28008" xr:uid="{00000000-0005-0000-0000-0000AF6C0000}"/>
    <cellStyle name="20% - Accent1 3 5 2 3 3 4 3 2" xfId="28009" xr:uid="{00000000-0005-0000-0000-0000B06C0000}"/>
    <cellStyle name="20% - Accent1 3 5 2 3 3 4 4" xfId="28010" xr:uid="{00000000-0005-0000-0000-0000B16C0000}"/>
    <cellStyle name="20% - Accent1 3 5 2 3 3 5" xfId="28011" xr:uid="{00000000-0005-0000-0000-0000B26C0000}"/>
    <cellStyle name="20% - Accent1 3 5 2 3 3 5 2" xfId="28012" xr:uid="{00000000-0005-0000-0000-0000B36C0000}"/>
    <cellStyle name="20% - Accent1 3 5 2 3 3 5 2 2" xfId="28013" xr:uid="{00000000-0005-0000-0000-0000B46C0000}"/>
    <cellStyle name="20% - Accent1 3 5 2 3 3 5 3" xfId="28014" xr:uid="{00000000-0005-0000-0000-0000B56C0000}"/>
    <cellStyle name="20% - Accent1 3 5 2 3 3 6" xfId="28015" xr:uid="{00000000-0005-0000-0000-0000B66C0000}"/>
    <cellStyle name="20% - Accent1 3 5 2 3 3 6 2" xfId="28016" xr:uid="{00000000-0005-0000-0000-0000B76C0000}"/>
    <cellStyle name="20% - Accent1 3 5 2 3 3 6 2 2" xfId="28017" xr:uid="{00000000-0005-0000-0000-0000B86C0000}"/>
    <cellStyle name="20% - Accent1 3 5 2 3 3 6 3" xfId="28018" xr:uid="{00000000-0005-0000-0000-0000B96C0000}"/>
    <cellStyle name="20% - Accent1 3 5 2 3 3 7" xfId="28019" xr:uid="{00000000-0005-0000-0000-0000BA6C0000}"/>
    <cellStyle name="20% - Accent1 3 5 2 3 3 7 2" xfId="28020" xr:uid="{00000000-0005-0000-0000-0000BB6C0000}"/>
    <cellStyle name="20% - Accent1 3 5 2 3 3 8" xfId="28021" xr:uid="{00000000-0005-0000-0000-0000BC6C0000}"/>
    <cellStyle name="20% - Accent1 3 5 2 3 3 8 2" xfId="28022" xr:uid="{00000000-0005-0000-0000-0000BD6C0000}"/>
    <cellStyle name="20% - Accent1 3 5 2 3 3 9" xfId="28023" xr:uid="{00000000-0005-0000-0000-0000BE6C0000}"/>
    <cellStyle name="20% - Accent1 3 5 2 3 4" xfId="28024" xr:uid="{00000000-0005-0000-0000-0000BF6C0000}"/>
    <cellStyle name="20% - Accent1 3 5 2 3 4 2" xfId="28025" xr:uid="{00000000-0005-0000-0000-0000C06C0000}"/>
    <cellStyle name="20% - Accent1 3 5 2 3 4 2 2" xfId="28026" xr:uid="{00000000-0005-0000-0000-0000C16C0000}"/>
    <cellStyle name="20% - Accent1 3 5 2 3 4 2 2 2" xfId="28027" xr:uid="{00000000-0005-0000-0000-0000C26C0000}"/>
    <cellStyle name="20% - Accent1 3 5 2 3 4 2 3" xfId="28028" xr:uid="{00000000-0005-0000-0000-0000C36C0000}"/>
    <cellStyle name="20% - Accent1 3 5 2 3 4 3" xfId="28029" xr:uid="{00000000-0005-0000-0000-0000C46C0000}"/>
    <cellStyle name="20% - Accent1 3 5 2 3 4 3 2" xfId="28030" xr:uid="{00000000-0005-0000-0000-0000C56C0000}"/>
    <cellStyle name="20% - Accent1 3 5 2 3 4 4" xfId="28031" xr:uid="{00000000-0005-0000-0000-0000C66C0000}"/>
    <cellStyle name="20% - Accent1 3 5 2 3 5" xfId="28032" xr:uid="{00000000-0005-0000-0000-0000C76C0000}"/>
    <cellStyle name="20% - Accent1 3 5 2 3 5 2" xfId="28033" xr:uid="{00000000-0005-0000-0000-0000C86C0000}"/>
    <cellStyle name="20% - Accent1 3 5 2 3 5 2 2" xfId="28034" xr:uid="{00000000-0005-0000-0000-0000C96C0000}"/>
    <cellStyle name="20% - Accent1 3 5 2 3 5 2 2 2" xfId="28035" xr:uid="{00000000-0005-0000-0000-0000CA6C0000}"/>
    <cellStyle name="20% - Accent1 3 5 2 3 5 2 3" xfId="28036" xr:uid="{00000000-0005-0000-0000-0000CB6C0000}"/>
    <cellStyle name="20% - Accent1 3 5 2 3 5 3" xfId="28037" xr:uid="{00000000-0005-0000-0000-0000CC6C0000}"/>
    <cellStyle name="20% - Accent1 3 5 2 3 5 3 2" xfId="28038" xr:uid="{00000000-0005-0000-0000-0000CD6C0000}"/>
    <cellStyle name="20% - Accent1 3 5 2 3 5 4" xfId="28039" xr:uid="{00000000-0005-0000-0000-0000CE6C0000}"/>
    <cellStyle name="20% - Accent1 3 5 2 3 6" xfId="28040" xr:uid="{00000000-0005-0000-0000-0000CF6C0000}"/>
    <cellStyle name="20% - Accent1 3 5 2 3 6 2" xfId="28041" xr:uid="{00000000-0005-0000-0000-0000D06C0000}"/>
    <cellStyle name="20% - Accent1 3 5 2 3 6 2 2" xfId="28042" xr:uid="{00000000-0005-0000-0000-0000D16C0000}"/>
    <cellStyle name="20% - Accent1 3 5 2 3 6 2 2 2" xfId="28043" xr:uid="{00000000-0005-0000-0000-0000D26C0000}"/>
    <cellStyle name="20% - Accent1 3 5 2 3 6 2 3" xfId="28044" xr:uid="{00000000-0005-0000-0000-0000D36C0000}"/>
    <cellStyle name="20% - Accent1 3 5 2 3 6 3" xfId="28045" xr:uid="{00000000-0005-0000-0000-0000D46C0000}"/>
    <cellStyle name="20% - Accent1 3 5 2 3 6 3 2" xfId="28046" xr:uid="{00000000-0005-0000-0000-0000D56C0000}"/>
    <cellStyle name="20% - Accent1 3 5 2 3 6 4" xfId="28047" xr:uid="{00000000-0005-0000-0000-0000D66C0000}"/>
    <cellStyle name="20% - Accent1 3 5 2 3 7" xfId="28048" xr:uid="{00000000-0005-0000-0000-0000D76C0000}"/>
    <cellStyle name="20% - Accent1 3 5 2 3 7 2" xfId="28049" xr:uid="{00000000-0005-0000-0000-0000D86C0000}"/>
    <cellStyle name="20% - Accent1 3 5 2 3 7 2 2" xfId="28050" xr:uid="{00000000-0005-0000-0000-0000D96C0000}"/>
    <cellStyle name="20% - Accent1 3 5 2 3 7 3" xfId="28051" xr:uid="{00000000-0005-0000-0000-0000DA6C0000}"/>
    <cellStyle name="20% - Accent1 3 5 2 3 8" xfId="28052" xr:uid="{00000000-0005-0000-0000-0000DB6C0000}"/>
    <cellStyle name="20% - Accent1 3 5 2 3 8 2" xfId="28053" xr:uid="{00000000-0005-0000-0000-0000DC6C0000}"/>
    <cellStyle name="20% - Accent1 3 5 2 3 8 2 2" xfId="28054" xr:uid="{00000000-0005-0000-0000-0000DD6C0000}"/>
    <cellStyle name="20% - Accent1 3 5 2 3 8 3" xfId="28055" xr:uid="{00000000-0005-0000-0000-0000DE6C0000}"/>
    <cellStyle name="20% - Accent1 3 5 2 3 9" xfId="28056" xr:uid="{00000000-0005-0000-0000-0000DF6C0000}"/>
    <cellStyle name="20% - Accent1 3 5 2 3 9 2" xfId="28057" xr:uid="{00000000-0005-0000-0000-0000E06C0000}"/>
    <cellStyle name="20% - Accent1 3 5 2 4" xfId="28058" xr:uid="{00000000-0005-0000-0000-0000E16C0000}"/>
    <cellStyle name="20% - Accent1 3 5 2 4 10" xfId="28059" xr:uid="{00000000-0005-0000-0000-0000E26C0000}"/>
    <cellStyle name="20% - Accent1 3 5 2 4 10 2" xfId="28060" xr:uid="{00000000-0005-0000-0000-0000E36C0000}"/>
    <cellStyle name="20% - Accent1 3 5 2 4 11" xfId="28061" xr:uid="{00000000-0005-0000-0000-0000E46C0000}"/>
    <cellStyle name="20% - Accent1 3 5 2 4 2" xfId="28062" xr:uid="{00000000-0005-0000-0000-0000E56C0000}"/>
    <cellStyle name="20% - Accent1 3 5 2 4 2 2" xfId="28063" xr:uid="{00000000-0005-0000-0000-0000E66C0000}"/>
    <cellStyle name="20% - Accent1 3 5 2 4 2 2 2" xfId="28064" xr:uid="{00000000-0005-0000-0000-0000E76C0000}"/>
    <cellStyle name="20% - Accent1 3 5 2 4 2 2 2 2" xfId="28065" xr:uid="{00000000-0005-0000-0000-0000E86C0000}"/>
    <cellStyle name="20% - Accent1 3 5 2 4 2 2 2 2 2" xfId="28066" xr:uid="{00000000-0005-0000-0000-0000E96C0000}"/>
    <cellStyle name="20% - Accent1 3 5 2 4 2 2 2 3" xfId="28067" xr:uid="{00000000-0005-0000-0000-0000EA6C0000}"/>
    <cellStyle name="20% - Accent1 3 5 2 4 2 2 3" xfId="28068" xr:uid="{00000000-0005-0000-0000-0000EB6C0000}"/>
    <cellStyle name="20% - Accent1 3 5 2 4 2 2 3 2" xfId="28069" xr:uid="{00000000-0005-0000-0000-0000EC6C0000}"/>
    <cellStyle name="20% - Accent1 3 5 2 4 2 2 4" xfId="28070" xr:uid="{00000000-0005-0000-0000-0000ED6C0000}"/>
    <cellStyle name="20% - Accent1 3 5 2 4 2 3" xfId="28071" xr:uid="{00000000-0005-0000-0000-0000EE6C0000}"/>
    <cellStyle name="20% - Accent1 3 5 2 4 2 3 2" xfId="28072" xr:uid="{00000000-0005-0000-0000-0000EF6C0000}"/>
    <cellStyle name="20% - Accent1 3 5 2 4 2 3 2 2" xfId="28073" xr:uid="{00000000-0005-0000-0000-0000F06C0000}"/>
    <cellStyle name="20% - Accent1 3 5 2 4 2 3 2 2 2" xfId="28074" xr:uid="{00000000-0005-0000-0000-0000F16C0000}"/>
    <cellStyle name="20% - Accent1 3 5 2 4 2 3 2 3" xfId="28075" xr:uid="{00000000-0005-0000-0000-0000F26C0000}"/>
    <cellStyle name="20% - Accent1 3 5 2 4 2 3 3" xfId="28076" xr:uid="{00000000-0005-0000-0000-0000F36C0000}"/>
    <cellStyle name="20% - Accent1 3 5 2 4 2 3 3 2" xfId="28077" xr:uid="{00000000-0005-0000-0000-0000F46C0000}"/>
    <cellStyle name="20% - Accent1 3 5 2 4 2 3 4" xfId="28078" xr:uid="{00000000-0005-0000-0000-0000F56C0000}"/>
    <cellStyle name="20% - Accent1 3 5 2 4 2 4" xfId="28079" xr:uid="{00000000-0005-0000-0000-0000F66C0000}"/>
    <cellStyle name="20% - Accent1 3 5 2 4 2 4 2" xfId="28080" xr:uid="{00000000-0005-0000-0000-0000F76C0000}"/>
    <cellStyle name="20% - Accent1 3 5 2 4 2 4 2 2" xfId="28081" xr:uid="{00000000-0005-0000-0000-0000F86C0000}"/>
    <cellStyle name="20% - Accent1 3 5 2 4 2 4 2 2 2" xfId="28082" xr:uid="{00000000-0005-0000-0000-0000F96C0000}"/>
    <cellStyle name="20% - Accent1 3 5 2 4 2 4 2 3" xfId="28083" xr:uid="{00000000-0005-0000-0000-0000FA6C0000}"/>
    <cellStyle name="20% - Accent1 3 5 2 4 2 4 3" xfId="28084" xr:uid="{00000000-0005-0000-0000-0000FB6C0000}"/>
    <cellStyle name="20% - Accent1 3 5 2 4 2 4 3 2" xfId="28085" xr:uid="{00000000-0005-0000-0000-0000FC6C0000}"/>
    <cellStyle name="20% - Accent1 3 5 2 4 2 4 4" xfId="28086" xr:uid="{00000000-0005-0000-0000-0000FD6C0000}"/>
    <cellStyle name="20% - Accent1 3 5 2 4 2 5" xfId="28087" xr:uid="{00000000-0005-0000-0000-0000FE6C0000}"/>
    <cellStyle name="20% - Accent1 3 5 2 4 2 5 2" xfId="28088" xr:uid="{00000000-0005-0000-0000-0000FF6C0000}"/>
    <cellStyle name="20% - Accent1 3 5 2 4 2 5 2 2" xfId="28089" xr:uid="{00000000-0005-0000-0000-0000006D0000}"/>
    <cellStyle name="20% - Accent1 3 5 2 4 2 5 3" xfId="28090" xr:uid="{00000000-0005-0000-0000-0000016D0000}"/>
    <cellStyle name="20% - Accent1 3 5 2 4 2 6" xfId="28091" xr:uid="{00000000-0005-0000-0000-0000026D0000}"/>
    <cellStyle name="20% - Accent1 3 5 2 4 2 6 2" xfId="28092" xr:uid="{00000000-0005-0000-0000-0000036D0000}"/>
    <cellStyle name="20% - Accent1 3 5 2 4 2 6 2 2" xfId="28093" xr:uid="{00000000-0005-0000-0000-0000046D0000}"/>
    <cellStyle name="20% - Accent1 3 5 2 4 2 6 3" xfId="28094" xr:uid="{00000000-0005-0000-0000-0000056D0000}"/>
    <cellStyle name="20% - Accent1 3 5 2 4 2 7" xfId="28095" xr:uid="{00000000-0005-0000-0000-0000066D0000}"/>
    <cellStyle name="20% - Accent1 3 5 2 4 2 7 2" xfId="28096" xr:uid="{00000000-0005-0000-0000-0000076D0000}"/>
    <cellStyle name="20% - Accent1 3 5 2 4 2 8" xfId="28097" xr:uid="{00000000-0005-0000-0000-0000086D0000}"/>
    <cellStyle name="20% - Accent1 3 5 2 4 2 8 2" xfId="28098" xr:uid="{00000000-0005-0000-0000-0000096D0000}"/>
    <cellStyle name="20% - Accent1 3 5 2 4 2 9" xfId="28099" xr:uid="{00000000-0005-0000-0000-00000A6D0000}"/>
    <cellStyle name="20% - Accent1 3 5 2 4 3" xfId="28100" xr:uid="{00000000-0005-0000-0000-00000B6D0000}"/>
    <cellStyle name="20% - Accent1 3 5 2 4 3 2" xfId="28101" xr:uid="{00000000-0005-0000-0000-00000C6D0000}"/>
    <cellStyle name="20% - Accent1 3 5 2 4 3 2 2" xfId="28102" xr:uid="{00000000-0005-0000-0000-00000D6D0000}"/>
    <cellStyle name="20% - Accent1 3 5 2 4 3 2 2 2" xfId="28103" xr:uid="{00000000-0005-0000-0000-00000E6D0000}"/>
    <cellStyle name="20% - Accent1 3 5 2 4 3 2 2 2 2" xfId="28104" xr:uid="{00000000-0005-0000-0000-00000F6D0000}"/>
    <cellStyle name="20% - Accent1 3 5 2 4 3 2 2 3" xfId="28105" xr:uid="{00000000-0005-0000-0000-0000106D0000}"/>
    <cellStyle name="20% - Accent1 3 5 2 4 3 2 3" xfId="28106" xr:uid="{00000000-0005-0000-0000-0000116D0000}"/>
    <cellStyle name="20% - Accent1 3 5 2 4 3 2 3 2" xfId="28107" xr:uid="{00000000-0005-0000-0000-0000126D0000}"/>
    <cellStyle name="20% - Accent1 3 5 2 4 3 2 4" xfId="28108" xr:uid="{00000000-0005-0000-0000-0000136D0000}"/>
    <cellStyle name="20% - Accent1 3 5 2 4 3 3" xfId="28109" xr:uid="{00000000-0005-0000-0000-0000146D0000}"/>
    <cellStyle name="20% - Accent1 3 5 2 4 3 3 2" xfId="28110" xr:uid="{00000000-0005-0000-0000-0000156D0000}"/>
    <cellStyle name="20% - Accent1 3 5 2 4 3 3 2 2" xfId="28111" xr:uid="{00000000-0005-0000-0000-0000166D0000}"/>
    <cellStyle name="20% - Accent1 3 5 2 4 3 3 2 2 2" xfId="28112" xr:uid="{00000000-0005-0000-0000-0000176D0000}"/>
    <cellStyle name="20% - Accent1 3 5 2 4 3 3 2 3" xfId="28113" xr:uid="{00000000-0005-0000-0000-0000186D0000}"/>
    <cellStyle name="20% - Accent1 3 5 2 4 3 3 3" xfId="28114" xr:uid="{00000000-0005-0000-0000-0000196D0000}"/>
    <cellStyle name="20% - Accent1 3 5 2 4 3 3 3 2" xfId="28115" xr:uid="{00000000-0005-0000-0000-00001A6D0000}"/>
    <cellStyle name="20% - Accent1 3 5 2 4 3 3 4" xfId="28116" xr:uid="{00000000-0005-0000-0000-00001B6D0000}"/>
    <cellStyle name="20% - Accent1 3 5 2 4 3 4" xfId="28117" xr:uid="{00000000-0005-0000-0000-00001C6D0000}"/>
    <cellStyle name="20% - Accent1 3 5 2 4 3 4 2" xfId="28118" xr:uid="{00000000-0005-0000-0000-00001D6D0000}"/>
    <cellStyle name="20% - Accent1 3 5 2 4 3 4 2 2" xfId="28119" xr:uid="{00000000-0005-0000-0000-00001E6D0000}"/>
    <cellStyle name="20% - Accent1 3 5 2 4 3 4 2 2 2" xfId="28120" xr:uid="{00000000-0005-0000-0000-00001F6D0000}"/>
    <cellStyle name="20% - Accent1 3 5 2 4 3 4 2 3" xfId="28121" xr:uid="{00000000-0005-0000-0000-0000206D0000}"/>
    <cellStyle name="20% - Accent1 3 5 2 4 3 4 3" xfId="28122" xr:uid="{00000000-0005-0000-0000-0000216D0000}"/>
    <cellStyle name="20% - Accent1 3 5 2 4 3 4 3 2" xfId="28123" xr:uid="{00000000-0005-0000-0000-0000226D0000}"/>
    <cellStyle name="20% - Accent1 3 5 2 4 3 4 4" xfId="28124" xr:uid="{00000000-0005-0000-0000-0000236D0000}"/>
    <cellStyle name="20% - Accent1 3 5 2 4 3 5" xfId="28125" xr:uid="{00000000-0005-0000-0000-0000246D0000}"/>
    <cellStyle name="20% - Accent1 3 5 2 4 3 5 2" xfId="28126" xr:uid="{00000000-0005-0000-0000-0000256D0000}"/>
    <cellStyle name="20% - Accent1 3 5 2 4 3 5 2 2" xfId="28127" xr:uid="{00000000-0005-0000-0000-0000266D0000}"/>
    <cellStyle name="20% - Accent1 3 5 2 4 3 5 3" xfId="28128" xr:uid="{00000000-0005-0000-0000-0000276D0000}"/>
    <cellStyle name="20% - Accent1 3 5 2 4 3 6" xfId="28129" xr:uid="{00000000-0005-0000-0000-0000286D0000}"/>
    <cellStyle name="20% - Accent1 3 5 2 4 3 6 2" xfId="28130" xr:uid="{00000000-0005-0000-0000-0000296D0000}"/>
    <cellStyle name="20% - Accent1 3 5 2 4 3 6 2 2" xfId="28131" xr:uid="{00000000-0005-0000-0000-00002A6D0000}"/>
    <cellStyle name="20% - Accent1 3 5 2 4 3 6 3" xfId="28132" xr:uid="{00000000-0005-0000-0000-00002B6D0000}"/>
    <cellStyle name="20% - Accent1 3 5 2 4 3 7" xfId="28133" xr:uid="{00000000-0005-0000-0000-00002C6D0000}"/>
    <cellStyle name="20% - Accent1 3 5 2 4 3 7 2" xfId="28134" xr:uid="{00000000-0005-0000-0000-00002D6D0000}"/>
    <cellStyle name="20% - Accent1 3 5 2 4 3 8" xfId="28135" xr:uid="{00000000-0005-0000-0000-00002E6D0000}"/>
    <cellStyle name="20% - Accent1 3 5 2 4 3 8 2" xfId="28136" xr:uid="{00000000-0005-0000-0000-00002F6D0000}"/>
    <cellStyle name="20% - Accent1 3 5 2 4 3 9" xfId="28137" xr:uid="{00000000-0005-0000-0000-0000306D0000}"/>
    <cellStyle name="20% - Accent1 3 5 2 4 4" xfId="28138" xr:uid="{00000000-0005-0000-0000-0000316D0000}"/>
    <cellStyle name="20% - Accent1 3 5 2 4 4 2" xfId="28139" xr:uid="{00000000-0005-0000-0000-0000326D0000}"/>
    <cellStyle name="20% - Accent1 3 5 2 4 4 2 2" xfId="28140" xr:uid="{00000000-0005-0000-0000-0000336D0000}"/>
    <cellStyle name="20% - Accent1 3 5 2 4 4 2 2 2" xfId="28141" xr:uid="{00000000-0005-0000-0000-0000346D0000}"/>
    <cellStyle name="20% - Accent1 3 5 2 4 4 2 3" xfId="28142" xr:uid="{00000000-0005-0000-0000-0000356D0000}"/>
    <cellStyle name="20% - Accent1 3 5 2 4 4 3" xfId="28143" xr:uid="{00000000-0005-0000-0000-0000366D0000}"/>
    <cellStyle name="20% - Accent1 3 5 2 4 4 3 2" xfId="28144" xr:uid="{00000000-0005-0000-0000-0000376D0000}"/>
    <cellStyle name="20% - Accent1 3 5 2 4 4 4" xfId="28145" xr:uid="{00000000-0005-0000-0000-0000386D0000}"/>
    <cellStyle name="20% - Accent1 3 5 2 4 5" xfId="28146" xr:uid="{00000000-0005-0000-0000-0000396D0000}"/>
    <cellStyle name="20% - Accent1 3 5 2 4 5 2" xfId="28147" xr:uid="{00000000-0005-0000-0000-00003A6D0000}"/>
    <cellStyle name="20% - Accent1 3 5 2 4 5 2 2" xfId="28148" xr:uid="{00000000-0005-0000-0000-00003B6D0000}"/>
    <cellStyle name="20% - Accent1 3 5 2 4 5 2 2 2" xfId="28149" xr:uid="{00000000-0005-0000-0000-00003C6D0000}"/>
    <cellStyle name="20% - Accent1 3 5 2 4 5 2 3" xfId="28150" xr:uid="{00000000-0005-0000-0000-00003D6D0000}"/>
    <cellStyle name="20% - Accent1 3 5 2 4 5 3" xfId="28151" xr:uid="{00000000-0005-0000-0000-00003E6D0000}"/>
    <cellStyle name="20% - Accent1 3 5 2 4 5 3 2" xfId="28152" xr:uid="{00000000-0005-0000-0000-00003F6D0000}"/>
    <cellStyle name="20% - Accent1 3 5 2 4 5 4" xfId="28153" xr:uid="{00000000-0005-0000-0000-0000406D0000}"/>
    <cellStyle name="20% - Accent1 3 5 2 4 6" xfId="28154" xr:uid="{00000000-0005-0000-0000-0000416D0000}"/>
    <cellStyle name="20% - Accent1 3 5 2 4 6 2" xfId="28155" xr:uid="{00000000-0005-0000-0000-0000426D0000}"/>
    <cellStyle name="20% - Accent1 3 5 2 4 6 2 2" xfId="28156" xr:uid="{00000000-0005-0000-0000-0000436D0000}"/>
    <cellStyle name="20% - Accent1 3 5 2 4 6 2 2 2" xfId="28157" xr:uid="{00000000-0005-0000-0000-0000446D0000}"/>
    <cellStyle name="20% - Accent1 3 5 2 4 6 2 3" xfId="28158" xr:uid="{00000000-0005-0000-0000-0000456D0000}"/>
    <cellStyle name="20% - Accent1 3 5 2 4 6 3" xfId="28159" xr:uid="{00000000-0005-0000-0000-0000466D0000}"/>
    <cellStyle name="20% - Accent1 3 5 2 4 6 3 2" xfId="28160" xr:uid="{00000000-0005-0000-0000-0000476D0000}"/>
    <cellStyle name="20% - Accent1 3 5 2 4 6 4" xfId="28161" xr:uid="{00000000-0005-0000-0000-0000486D0000}"/>
    <cellStyle name="20% - Accent1 3 5 2 4 7" xfId="28162" xr:uid="{00000000-0005-0000-0000-0000496D0000}"/>
    <cellStyle name="20% - Accent1 3 5 2 4 7 2" xfId="28163" xr:uid="{00000000-0005-0000-0000-00004A6D0000}"/>
    <cellStyle name="20% - Accent1 3 5 2 4 7 2 2" xfId="28164" xr:uid="{00000000-0005-0000-0000-00004B6D0000}"/>
    <cellStyle name="20% - Accent1 3 5 2 4 7 3" xfId="28165" xr:uid="{00000000-0005-0000-0000-00004C6D0000}"/>
    <cellStyle name="20% - Accent1 3 5 2 4 8" xfId="28166" xr:uid="{00000000-0005-0000-0000-00004D6D0000}"/>
    <cellStyle name="20% - Accent1 3 5 2 4 8 2" xfId="28167" xr:uid="{00000000-0005-0000-0000-00004E6D0000}"/>
    <cellStyle name="20% - Accent1 3 5 2 4 8 2 2" xfId="28168" xr:uid="{00000000-0005-0000-0000-00004F6D0000}"/>
    <cellStyle name="20% - Accent1 3 5 2 4 8 3" xfId="28169" xr:uid="{00000000-0005-0000-0000-0000506D0000}"/>
    <cellStyle name="20% - Accent1 3 5 2 4 9" xfId="28170" xr:uid="{00000000-0005-0000-0000-0000516D0000}"/>
    <cellStyle name="20% - Accent1 3 5 2 4 9 2" xfId="28171" xr:uid="{00000000-0005-0000-0000-0000526D0000}"/>
    <cellStyle name="20% - Accent1 3 5 2 5" xfId="28172" xr:uid="{00000000-0005-0000-0000-0000536D0000}"/>
    <cellStyle name="20% - Accent1 3 5 2 5 10" xfId="28173" xr:uid="{00000000-0005-0000-0000-0000546D0000}"/>
    <cellStyle name="20% - Accent1 3 5 2 5 10 2" xfId="28174" xr:uid="{00000000-0005-0000-0000-0000556D0000}"/>
    <cellStyle name="20% - Accent1 3 5 2 5 11" xfId="28175" xr:uid="{00000000-0005-0000-0000-0000566D0000}"/>
    <cellStyle name="20% - Accent1 3 5 2 5 2" xfId="28176" xr:uid="{00000000-0005-0000-0000-0000576D0000}"/>
    <cellStyle name="20% - Accent1 3 5 2 5 2 2" xfId="28177" xr:uid="{00000000-0005-0000-0000-0000586D0000}"/>
    <cellStyle name="20% - Accent1 3 5 2 5 2 2 2" xfId="28178" xr:uid="{00000000-0005-0000-0000-0000596D0000}"/>
    <cellStyle name="20% - Accent1 3 5 2 5 2 2 2 2" xfId="28179" xr:uid="{00000000-0005-0000-0000-00005A6D0000}"/>
    <cellStyle name="20% - Accent1 3 5 2 5 2 2 2 2 2" xfId="28180" xr:uid="{00000000-0005-0000-0000-00005B6D0000}"/>
    <cellStyle name="20% - Accent1 3 5 2 5 2 2 2 3" xfId="28181" xr:uid="{00000000-0005-0000-0000-00005C6D0000}"/>
    <cellStyle name="20% - Accent1 3 5 2 5 2 2 3" xfId="28182" xr:uid="{00000000-0005-0000-0000-00005D6D0000}"/>
    <cellStyle name="20% - Accent1 3 5 2 5 2 2 3 2" xfId="28183" xr:uid="{00000000-0005-0000-0000-00005E6D0000}"/>
    <cellStyle name="20% - Accent1 3 5 2 5 2 2 4" xfId="28184" xr:uid="{00000000-0005-0000-0000-00005F6D0000}"/>
    <cellStyle name="20% - Accent1 3 5 2 5 2 3" xfId="28185" xr:uid="{00000000-0005-0000-0000-0000606D0000}"/>
    <cellStyle name="20% - Accent1 3 5 2 5 2 3 2" xfId="28186" xr:uid="{00000000-0005-0000-0000-0000616D0000}"/>
    <cellStyle name="20% - Accent1 3 5 2 5 2 3 2 2" xfId="28187" xr:uid="{00000000-0005-0000-0000-0000626D0000}"/>
    <cellStyle name="20% - Accent1 3 5 2 5 2 3 2 2 2" xfId="28188" xr:uid="{00000000-0005-0000-0000-0000636D0000}"/>
    <cellStyle name="20% - Accent1 3 5 2 5 2 3 2 3" xfId="28189" xr:uid="{00000000-0005-0000-0000-0000646D0000}"/>
    <cellStyle name="20% - Accent1 3 5 2 5 2 3 3" xfId="28190" xr:uid="{00000000-0005-0000-0000-0000656D0000}"/>
    <cellStyle name="20% - Accent1 3 5 2 5 2 3 3 2" xfId="28191" xr:uid="{00000000-0005-0000-0000-0000666D0000}"/>
    <cellStyle name="20% - Accent1 3 5 2 5 2 3 4" xfId="28192" xr:uid="{00000000-0005-0000-0000-0000676D0000}"/>
    <cellStyle name="20% - Accent1 3 5 2 5 2 4" xfId="28193" xr:uid="{00000000-0005-0000-0000-0000686D0000}"/>
    <cellStyle name="20% - Accent1 3 5 2 5 2 4 2" xfId="28194" xr:uid="{00000000-0005-0000-0000-0000696D0000}"/>
    <cellStyle name="20% - Accent1 3 5 2 5 2 4 2 2" xfId="28195" xr:uid="{00000000-0005-0000-0000-00006A6D0000}"/>
    <cellStyle name="20% - Accent1 3 5 2 5 2 4 2 2 2" xfId="28196" xr:uid="{00000000-0005-0000-0000-00006B6D0000}"/>
    <cellStyle name="20% - Accent1 3 5 2 5 2 4 2 3" xfId="28197" xr:uid="{00000000-0005-0000-0000-00006C6D0000}"/>
    <cellStyle name="20% - Accent1 3 5 2 5 2 4 3" xfId="28198" xr:uid="{00000000-0005-0000-0000-00006D6D0000}"/>
    <cellStyle name="20% - Accent1 3 5 2 5 2 4 3 2" xfId="28199" xr:uid="{00000000-0005-0000-0000-00006E6D0000}"/>
    <cellStyle name="20% - Accent1 3 5 2 5 2 4 4" xfId="28200" xr:uid="{00000000-0005-0000-0000-00006F6D0000}"/>
    <cellStyle name="20% - Accent1 3 5 2 5 2 5" xfId="28201" xr:uid="{00000000-0005-0000-0000-0000706D0000}"/>
    <cellStyle name="20% - Accent1 3 5 2 5 2 5 2" xfId="28202" xr:uid="{00000000-0005-0000-0000-0000716D0000}"/>
    <cellStyle name="20% - Accent1 3 5 2 5 2 5 2 2" xfId="28203" xr:uid="{00000000-0005-0000-0000-0000726D0000}"/>
    <cellStyle name="20% - Accent1 3 5 2 5 2 5 3" xfId="28204" xr:uid="{00000000-0005-0000-0000-0000736D0000}"/>
    <cellStyle name="20% - Accent1 3 5 2 5 2 6" xfId="28205" xr:uid="{00000000-0005-0000-0000-0000746D0000}"/>
    <cellStyle name="20% - Accent1 3 5 2 5 2 6 2" xfId="28206" xr:uid="{00000000-0005-0000-0000-0000756D0000}"/>
    <cellStyle name="20% - Accent1 3 5 2 5 2 6 2 2" xfId="28207" xr:uid="{00000000-0005-0000-0000-0000766D0000}"/>
    <cellStyle name="20% - Accent1 3 5 2 5 2 6 3" xfId="28208" xr:uid="{00000000-0005-0000-0000-0000776D0000}"/>
    <cellStyle name="20% - Accent1 3 5 2 5 2 7" xfId="28209" xr:uid="{00000000-0005-0000-0000-0000786D0000}"/>
    <cellStyle name="20% - Accent1 3 5 2 5 2 7 2" xfId="28210" xr:uid="{00000000-0005-0000-0000-0000796D0000}"/>
    <cellStyle name="20% - Accent1 3 5 2 5 2 8" xfId="28211" xr:uid="{00000000-0005-0000-0000-00007A6D0000}"/>
    <cellStyle name="20% - Accent1 3 5 2 5 2 8 2" xfId="28212" xr:uid="{00000000-0005-0000-0000-00007B6D0000}"/>
    <cellStyle name="20% - Accent1 3 5 2 5 2 9" xfId="28213" xr:uid="{00000000-0005-0000-0000-00007C6D0000}"/>
    <cellStyle name="20% - Accent1 3 5 2 5 3" xfId="28214" xr:uid="{00000000-0005-0000-0000-00007D6D0000}"/>
    <cellStyle name="20% - Accent1 3 5 2 5 3 2" xfId="28215" xr:uid="{00000000-0005-0000-0000-00007E6D0000}"/>
    <cellStyle name="20% - Accent1 3 5 2 5 3 2 2" xfId="28216" xr:uid="{00000000-0005-0000-0000-00007F6D0000}"/>
    <cellStyle name="20% - Accent1 3 5 2 5 3 2 2 2" xfId="28217" xr:uid="{00000000-0005-0000-0000-0000806D0000}"/>
    <cellStyle name="20% - Accent1 3 5 2 5 3 2 2 2 2" xfId="28218" xr:uid="{00000000-0005-0000-0000-0000816D0000}"/>
    <cellStyle name="20% - Accent1 3 5 2 5 3 2 2 3" xfId="28219" xr:uid="{00000000-0005-0000-0000-0000826D0000}"/>
    <cellStyle name="20% - Accent1 3 5 2 5 3 2 3" xfId="28220" xr:uid="{00000000-0005-0000-0000-0000836D0000}"/>
    <cellStyle name="20% - Accent1 3 5 2 5 3 2 3 2" xfId="28221" xr:uid="{00000000-0005-0000-0000-0000846D0000}"/>
    <cellStyle name="20% - Accent1 3 5 2 5 3 2 4" xfId="28222" xr:uid="{00000000-0005-0000-0000-0000856D0000}"/>
    <cellStyle name="20% - Accent1 3 5 2 5 3 3" xfId="28223" xr:uid="{00000000-0005-0000-0000-0000866D0000}"/>
    <cellStyle name="20% - Accent1 3 5 2 5 3 3 2" xfId="28224" xr:uid="{00000000-0005-0000-0000-0000876D0000}"/>
    <cellStyle name="20% - Accent1 3 5 2 5 3 3 2 2" xfId="28225" xr:uid="{00000000-0005-0000-0000-0000886D0000}"/>
    <cellStyle name="20% - Accent1 3 5 2 5 3 3 2 2 2" xfId="28226" xr:uid="{00000000-0005-0000-0000-0000896D0000}"/>
    <cellStyle name="20% - Accent1 3 5 2 5 3 3 2 3" xfId="28227" xr:uid="{00000000-0005-0000-0000-00008A6D0000}"/>
    <cellStyle name="20% - Accent1 3 5 2 5 3 3 3" xfId="28228" xr:uid="{00000000-0005-0000-0000-00008B6D0000}"/>
    <cellStyle name="20% - Accent1 3 5 2 5 3 3 3 2" xfId="28229" xr:uid="{00000000-0005-0000-0000-00008C6D0000}"/>
    <cellStyle name="20% - Accent1 3 5 2 5 3 3 4" xfId="28230" xr:uid="{00000000-0005-0000-0000-00008D6D0000}"/>
    <cellStyle name="20% - Accent1 3 5 2 5 3 4" xfId="28231" xr:uid="{00000000-0005-0000-0000-00008E6D0000}"/>
    <cellStyle name="20% - Accent1 3 5 2 5 3 4 2" xfId="28232" xr:uid="{00000000-0005-0000-0000-00008F6D0000}"/>
    <cellStyle name="20% - Accent1 3 5 2 5 3 4 2 2" xfId="28233" xr:uid="{00000000-0005-0000-0000-0000906D0000}"/>
    <cellStyle name="20% - Accent1 3 5 2 5 3 4 2 2 2" xfId="28234" xr:uid="{00000000-0005-0000-0000-0000916D0000}"/>
    <cellStyle name="20% - Accent1 3 5 2 5 3 4 2 3" xfId="28235" xr:uid="{00000000-0005-0000-0000-0000926D0000}"/>
    <cellStyle name="20% - Accent1 3 5 2 5 3 4 3" xfId="28236" xr:uid="{00000000-0005-0000-0000-0000936D0000}"/>
    <cellStyle name="20% - Accent1 3 5 2 5 3 4 3 2" xfId="28237" xr:uid="{00000000-0005-0000-0000-0000946D0000}"/>
    <cellStyle name="20% - Accent1 3 5 2 5 3 4 4" xfId="28238" xr:uid="{00000000-0005-0000-0000-0000956D0000}"/>
    <cellStyle name="20% - Accent1 3 5 2 5 3 5" xfId="28239" xr:uid="{00000000-0005-0000-0000-0000966D0000}"/>
    <cellStyle name="20% - Accent1 3 5 2 5 3 5 2" xfId="28240" xr:uid="{00000000-0005-0000-0000-0000976D0000}"/>
    <cellStyle name="20% - Accent1 3 5 2 5 3 5 2 2" xfId="28241" xr:uid="{00000000-0005-0000-0000-0000986D0000}"/>
    <cellStyle name="20% - Accent1 3 5 2 5 3 5 3" xfId="28242" xr:uid="{00000000-0005-0000-0000-0000996D0000}"/>
    <cellStyle name="20% - Accent1 3 5 2 5 3 6" xfId="28243" xr:uid="{00000000-0005-0000-0000-00009A6D0000}"/>
    <cellStyle name="20% - Accent1 3 5 2 5 3 6 2" xfId="28244" xr:uid="{00000000-0005-0000-0000-00009B6D0000}"/>
    <cellStyle name="20% - Accent1 3 5 2 5 3 6 2 2" xfId="28245" xr:uid="{00000000-0005-0000-0000-00009C6D0000}"/>
    <cellStyle name="20% - Accent1 3 5 2 5 3 6 3" xfId="28246" xr:uid="{00000000-0005-0000-0000-00009D6D0000}"/>
    <cellStyle name="20% - Accent1 3 5 2 5 3 7" xfId="28247" xr:uid="{00000000-0005-0000-0000-00009E6D0000}"/>
    <cellStyle name="20% - Accent1 3 5 2 5 3 7 2" xfId="28248" xr:uid="{00000000-0005-0000-0000-00009F6D0000}"/>
    <cellStyle name="20% - Accent1 3 5 2 5 3 8" xfId="28249" xr:uid="{00000000-0005-0000-0000-0000A06D0000}"/>
    <cellStyle name="20% - Accent1 3 5 2 5 3 8 2" xfId="28250" xr:uid="{00000000-0005-0000-0000-0000A16D0000}"/>
    <cellStyle name="20% - Accent1 3 5 2 5 3 9" xfId="28251" xr:uid="{00000000-0005-0000-0000-0000A26D0000}"/>
    <cellStyle name="20% - Accent1 3 5 2 5 4" xfId="28252" xr:uid="{00000000-0005-0000-0000-0000A36D0000}"/>
    <cellStyle name="20% - Accent1 3 5 2 5 4 2" xfId="28253" xr:uid="{00000000-0005-0000-0000-0000A46D0000}"/>
    <cellStyle name="20% - Accent1 3 5 2 5 4 2 2" xfId="28254" xr:uid="{00000000-0005-0000-0000-0000A56D0000}"/>
    <cellStyle name="20% - Accent1 3 5 2 5 4 2 2 2" xfId="28255" xr:uid="{00000000-0005-0000-0000-0000A66D0000}"/>
    <cellStyle name="20% - Accent1 3 5 2 5 4 2 3" xfId="28256" xr:uid="{00000000-0005-0000-0000-0000A76D0000}"/>
    <cellStyle name="20% - Accent1 3 5 2 5 4 3" xfId="28257" xr:uid="{00000000-0005-0000-0000-0000A86D0000}"/>
    <cellStyle name="20% - Accent1 3 5 2 5 4 3 2" xfId="28258" xr:uid="{00000000-0005-0000-0000-0000A96D0000}"/>
    <cellStyle name="20% - Accent1 3 5 2 5 4 4" xfId="28259" xr:uid="{00000000-0005-0000-0000-0000AA6D0000}"/>
    <cellStyle name="20% - Accent1 3 5 2 5 5" xfId="28260" xr:uid="{00000000-0005-0000-0000-0000AB6D0000}"/>
    <cellStyle name="20% - Accent1 3 5 2 5 5 2" xfId="28261" xr:uid="{00000000-0005-0000-0000-0000AC6D0000}"/>
    <cellStyle name="20% - Accent1 3 5 2 5 5 2 2" xfId="28262" xr:uid="{00000000-0005-0000-0000-0000AD6D0000}"/>
    <cellStyle name="20% - Accent1 3 5 2 5 5 2 2 2" xfId="28263" xr:uid="{00000000-0005-0000-0000-0000AE6D0000}"/>
    <cellStyle name="20% - Accent1 3 5 2 5 5 2 3" xfId="28264" xr:uid="{00000000-0005-0000-0000-0000AF6D0000}"/>
    <cellStyle name="20% - Accent1 3 5 2 5 5 3" xfId="28265" xr:uid="{00000000-0005-0000-0000-0000B06D0000}"/>
    <cellStyle name="20% - Accent1 3 5 2 5 5 3 2" xfId="28266" xr:uid="{00000000-0005-0000-0000-0000B16D0000}"/>
    <cellStyle name="20% - Accent1 3 5 2 5 5 4" xfId="28267" xr:uid="{00000000-0005-0000-0000-0000B26D0000}"/>
    <cellStyle name="20% - Accent1 3 5 2 5 6" xfId="28268" xr:uid="{00000000-0005-0000-0000-0000B36D0000}"/>
    <cellStyle name="20% - Accent1 3 5 2 5 6 2" xfId="28269" xr:uid="{00000000-0005-0000-0000-0000B46D0000}"/>
    <cellStyle name="20% - Accent1 3 5 2 5 6 2 2" xfId="28270" xr:uid="{00000000-0005-0000-0000-0000B56D0000}"/>
    <cellStyle name="20% - Accent1 3 5 2 5 6 2 2 2" xfId="28271" xr:uid="{00000000-0005-0000-0000-0000B66D0000}"/>
    <cellStyle name="20% - Accent1 3 5 2 5 6 2 3" xfId="28272" xr:uid="{00000000-0005-0000-0000-0000B76D0000}"/>
    <cellStyle name="20% - Accent1 3 5 2 5 6 3" xfId="28273" xr:uid="{00000000-0005-0000-0000-0000B86D0000}"/>
    <cellStyle name="20% - Accent1 3 5 2 5 6 3 2" xfId="28274" xr:uid="{00000000-0005-0000-0000-0000B96D0000}"/>
    <cellStyle name="20% - Accent1 3 5 2 5 6 4" xfId="28275" xr:uid="{00000000-0005-0000-0000-0000BA6D0000}"/>
    <cellStyle name="20% - Accent1 3 5 2 5 7" xfId="28276" xr:uid="{00000000-0005-0000-0000-0000BB6D0000}"/>
    <cellStyle name="20% - Accent1 3 5 2 5 7 2" xfId="28277" xr:uid="{00000000-0005-0000-0000-0000BC6D0000}"/>
    <cellStyle name="20% - Accent1 3 5 2 5 7 2 2" xfId="28278" xr:uid="{00000000-0005-0000-0000-0000BD6D0000}"/>
    <cellStyle name="20% - Accent1 3 5 2 5 7 3" xfId="28279" xr:uid="{00000000-0005-0000-0000-0000BE6D0000}"/>
    <cellStyle name="20% - Accent1 3 5 2 5 8" xfId="28280" xr:uid="{00000000-0005-0000-0000-0000BF6D0000}"/>
    <cellStyle name="20% - Accent1 3 5 2 5 8 2" xfId="28281" xr:uid="{00000000-0005-0000-0000-0000C06D0000}"/>
    <cellStyle name="20% - Accent1 3 5 2 5 8 2 2" xfId="28282" xr:uid="{00000000-0005-0000-0000-0000C16D0000}"/>
    <cellStyle name="20% - Accent1 3 5 2 5 8 3" xfId="28283" xr:uid="{00000000-0005-0000-0000-0000C26D0000}"/>
    <cellStyle name="20% - Accent1 3 5 2 5 9" xfId="28284" xr:uid="{00000000-0005-0000-0000-0000C36D0000}"/>
    <cellStyle name="20% - Accent1 3 5 2 5 9 2" xfId="28285" xr:uid="{00000000-0005-0000-0000-0000C46D0000}"/>
    <cellStyle name="20% - Accent1 3 5 2 6" xfId="28286" xr:uid="{00000000-0005-0000-0000-0000C56D0000}"/>
    <cellStyle name="20% - Accent1 3 5 2 6 2" xfId="28287" xr:uid="{00000000-0005-0000-0000-0000C66D0000}"/>
    <cellStyle name="20% - Accent1 3 5 2 6 2 2" xfId="28288" xr:uid="{00000000-0005-0000-0000-0000C76D0000}"/>
    <cellStyle name="20% - Accent1 3 5 2 6 2 2 2" xfId="28289" xr:uid="{00000000-0005-0000-0000-0000C86D0000}"/>
    <cellStyle name="20% - Accent1 3 5 2 6 2 2 2 2" xfId="28290" xr:uid="{00000000-0005-0000-0000-0000C96D0000}"/>
    <cellStyle name="20% - Accent1 3 5 2 6 2 2 3" xfId="28291" xr:uid="{00000000-0005-0000-0000-0000CA6D0000}"/>
    <cellStyle name="20% - Accent1 3 5 2 6 2 3" xfId="28292" xr:uid="{00000000-0005-0000-0000-0000CB6D0000}"/>
    <cellStyle name="20% - Accent1 3 5 2 6 2 3 2" xfId="28293" xr:uid="{00000000-0005-0000-0000-0000CC6D0000}"/>
    <cellStyle name="20% - Accent1 3 5 2 6 2 4" xfId="28294" xr:uid="{00000000-0005-0000-0000-0000CD6D0000}"/>
    <cellStyle name="20% - Accent1 3 5 2 6 3" xfId="28295" xr:uid="{00000000-0005-0000-0000-0000CE6D0000}"/>
    <cellStyle name="20% - Accent1 3 5 2 6 3 2" xfId="28296" xr:uid="{00000000-0005-0000-0000-0000CF6D0000}"/>
    <cellStyle name="20% - Accent1 3 5 2 6 3 2 2" xfId="28297" xr:uid="{00000000-0005-0000-0000-0000D06D0000}"/>
    <cellStyle name="20% - Accent1 3 5 2 6 3 2 2 2" xfId="28298" xr:uid="{00000000-0005-0000-0000-0000D16D0000}"/>
    <cellStyle name="20% - Accent1 3 5 2 6 3 2 3" xfId="28299" xr:uid="{00000000-0005-0000-0000-0000D26D0000}"/>
    <cellStyle name="20% - Accent1 3 5 2 6 3 3" xfId="28300" xr:uid="{00000000-0005-0000-0000-0000D36D0000}"/>
    <cellStyle name="20% - Accent1 3 5 2 6 3 3 2" xfId="28301" xr:uid="{00000000-0005-0000-0000-0000D46D0000}"/>
    <cellStyle name="20% - Accent1 3 5 2 6 3 4" xfId="28302" xr:uid="{00000000-0005-0000-0000-0000D56D0000}"/>
    <cellStyle name="20% - Accent1 3 5 2 6 4" xfId="28303" xr:uid="{00000000-0005-0000-0000-0000D66D0000}"/>
    <cellStyle name="20% - Accent1 3 5 2 6 4 2" xfId="28304" xr:uid="{00000000-0005-0000-0000-0000D76D0000}"/>
    <cellStyle name="20% - Accent1 3 5 2 6 4 2 2" xfId="28305" xr:uid="{00000000-0005-0000-0000-0000D86D0000}"/>
    <cellStyle name="20% - Accent1 3 5 2 6 4 2 2 2" xfId="28306" xr:uid="{00000000-0005-0000-0000-0000D96D0000}"/>
    <cellStyle name="20% - Accent1 3 5 2 6 4 2 3" xfId="28307" xr:uid="{00000000-0005-0000-0000-0000DA6D0000}"/>
    <cellStyle name="20% - Accent1 3 5 2 6 4 3" xfId="28308" xr:uid="{00000000-0005-0000-0000-0000DB6D0000}"/>
    <cellStyle name="20% - Accent1 3 5 2 6 4 3 2" xfId="28309" xr:uid="{00000000-0005-0000-0000-0000DC6D0000}"/>
    <cellStyle name="20% - Accent1 3 5 2 6 4 4" xfId="28310" xr:uid="{00000000-0005-0000-0000-0000DD6D0000}"/>
    <cellStyle name="20% - Accent1 3 5 2 6 5" xfId="28311" xr:uid="{00000000-0005-0000-0000-0000DE6D0000}"/>
    <cellStyle name="20% - Accent1 3 5 2 6 5 2" xfId="28312" xr:uid="{00000000-0005-0000-0000-0000DF6D0000}"/>
    <cellStyle name="20% - Accent1 3 5 2 6 5 2 2" xfId="28313" xr:uid="{00000000-0005-0000-0000-0000E06D0000}"/>
    <cellStyle name="20% - Accent1 3 5 2 6 5 3" xfId="28314" xr:uid="{00000000-0005-0000-0000-0000E16D0000}"/>
    <cellStyle name="20% - Accent1 3 5 2 6 6" xfId="28315" xr:uid="{00000000-0005-0000-0000-0000E26D0000}"/>
    <cellStyle name="20% - Accent1 3 5 2 6 6 2" xfId="28316" xr:uid="{00000000-0005-0000-0000-0000E36D0000}"/>
    <cellStyle name="20% - Accent1 3 5 2 6 6 2 2" xfId="28317" xr:uid="{00000000-0005-0000-0000-0000E46D0000}"/>
    <cellStyle name="20% - Accent1 3 5 2 6 6 3" xfId="28318" xr:uid="{00000000-0005-0000-0000-0000E56D0000}"/>
    <cellStyle name="20% - Accent1 3 5 2 6 7" xfId="28319" xr:uid="{00000000-0005-0000-0000-0000E66D0000}"/>
    <cellStyle name="20% - Accent1 3 5 2 6 7 2" xfId="28320" xr:uid="{00000000-0005-0000-0000-0000E76D0000}"/>
    <cellStyle name="20% - Accent1 3 5 2 6 8" xfId="28321" xr:uid="{00000000-0005-0000-0000-0000E86D0000}"/>
    <cellStyle name="20% - Accent1 3 5 2 6 8 2" xfId="28322" xr:uid="{00000000-0005-0000-0000-0000E96D0000}"/>
    <cellStyle name="20% - Accent1 3 5 2 6 9" xfId="28323" xr:uid="{00000000-0005-0000-0000-0000EA6D0000}"/>
    <cellStyle name="20% - Accent1 3 5 2 7" xfId="28324" xr:uid="{00000000-0005-0000-0000-0000EB6D0000}"/>
    <cellStyle name="20% - Accent1 3 5 2 7 2" xfId="28325" xr:uid="{00000000-0005-0000-0000-0000EC6D0000}"/>
    <cellStyle name="20% - Accent1 3 5 2 7 2 2" xfId="28326" xr:uid="{00000000-0005-0000-0000-0000ED6D0000}"/>
    <cellStyle name="20% - Accent1 3 5 2 7 2 2 2" xfId="28327" xr:uid="{00000000-0005-0000-0000-0000EE6D0000}"/>
    <cellStyle name="20% - Accent1 3 5 2 7 2 2 2 2" xfId="28328" xr:uid="{00000000-0005-0000-0000-0000EF6D0000}"/>
    <cellStyle name="20% - Accent1 3 5 2 7 2 2 3" xfId="28329" xr:uid="{00000000-0005-0000-0000-0000F06D0000}"/>
    <cellStyle name="20% - Accent1 3 5 2 7 2 3" xfId="28330" xr:uid="{00000000-0005-0000-0000-0000F16D0000}"/>
    <cellStyle name="20% - Accent1 3 5 2 7 2 3 2" xfId="28331" xr:uid="{00000000-0005-0000-0000-0000F26D0000}"/>
    <cellStyle name="20% - Accent1 3 5 2 7 2 4" xfId="28332" xr:uid="{00000000-0005-0000-0000-0000F36D0000}"/>
    <cellStyle name="20% - Accent1 3 5 2 7 3" xfId="28333" xr:uid="{00000000-0005-0000-0000-0000F46D0000}"/>
    <cellStyle name="20% - Accent1 3 5 2 7 3 2" xfId="28334" xr:uid="{00000000-0005-0000-0000-0000F56D0000}"/>
    <cellStyle name="20% - Accent1 3 5 2 7 3 2 2" xfId="28335" xr:uid="{00000000-0005-0000-0000-0000F66D0000}"/>
    <cellStyle name="20% - Accent1 3 5 2 7 3 2 2 2" xfId="28336" xr:uid="{00000000-0005-0000-0000-0000F76D0000}"/>
    <cellStyle name="20% - Accent1 3 5 2 7 3 2 3" xfId="28337" xr:uid="{00000000-0005-0000-0000-0000F86D0000}"/>
    <cellStyle name="20% - Accent1 3 5 2 7 3 3" xfId="28338" xr:uid="{00000000-0005-0000-0000-0000F96D0000}"/>
    <cellStyle name="20% - Accent1 3 5 2 7 3 3 2" xfId="28339" xr:uid="{00000000-0005-0000-0000-0000FA6D0000}"/>
    <cellStyle name="20% - Accent1 3 5 2 7 3 4" xfId="28340" xr:uid="{00000000-0005-0000-0000-0000FB6D0000}"/>
    <cellStyle name="20% - Accent1 3 5 2 7 4" xfId="28341" xr:uid="{00000000-0005-0000-0000-0000FC6D0000}"/>
    <cellStyle name="20% - Accent1 3 5 2 7 4 2" xfId="28342" xr:uid="{00000000-0005-0000-0000-0000FD6D0000}"/>
    <cellStyle name="20% - Accent1 3 5 2 7 4 2 2" xfId="28343" xr:uid="{00000000-0005-0000-0000-0000FE6D0000}"/>
    <cellStyle name="20% - Accent1 3 5 2 7 4 2 2 2" xfId="28344" xr:uid="{00000000-0005-0000-0000-0000FF6D0000}"/>
    <cellStyle name="20% - Accent1 3 5 2 7 4 2 3" xfId="28345" xr:uid="{00000000-0005-0000-0000-0000006E0000}"/>
    <cellStyle name="20% - Accent1 3 5 2 7 4 3" xfId="28346" xr:uid="{00000000-0005-0000-0000-0000016E0000}"/>
    <cellStyle name="20% - Accent1 3 5 2 7 4 3 2" xfId="28347" xr:uid="{00000000-0005-0000-0000-0000026E0000}"/>
    <cellStyle name="20% - Accent1 3 5 2 7 4 4" xfId="28348" xr:uid="{00000000-0005-0000-0000-0000036E0000}"/>
    <cellStyle name="20% - Accent1 3 5 2 7 5" xfId="28349" xr:uid="{00000000-0005-0000-0000-0000046E0000}"/>
    <cellStyle name="20% - Accent1 3 5 2 7 5 2" xfId="28350" xr:uid="{00000000-0005-0000-0000-0000056E0000}"/>
    <cellStyle name="20% - Accent1 3 5 2 7 5 2 2" xfId="28351" xr:uid="{00000000-0005-0000-0000-0000066E0000}"/>
    <cellStyle name="20% - Accent1 3 5 2 7 5 3" xfId="28352" xr:uid="{00000000-0005-0000-0000-0000076E0000}"/>
    <cellStyle name="20% - Accent1 3 5 2 7 6" xfId="28353" xr:uid="{00000000-0005-0000-0000-0000086E0000}"/>
    <cellStyle name="20% - Accent1 3 5 2 7 6 2" xfId="28354" xr:uid="{00000000-0005-0000-0000-0000096E0000}"/>
    <cellStyle name="20% - Accent1 3 5 2 7 6 2 2" xfId="28355" xr:uid="{00000000-0005-0000-0000-00000A6E0000}"/>
    <cellStyle name="20% - Accent1 3 5 2 7 6 3" xfId="28356" xr:uid="{00000000-0005-0000-0000-00000B6E0000}"/>
    <cellStyle name="20% - Accent1 3 5 2 7 7" xfId="28357" xr:uid="{00000000-0005-0000-0000-00000C6E0000}"/>
    <cellStyle name="20% - Accent1 3 5 2 7 7 2" xfId="28358" xr:uid="{00000000-0005-0000-0000-00000D6E0000}"/>
    <cellStyle name="20% - Accent1 3 5 2 7 8" xfId="28359" xr:uid="{00000000-0005-0000-0000-00000E6E0000}"/>
    <cellStyle name="20% - Accent1 3 5 2 7 8 2" xfId="28360" xr:uid="{00000000-0005-0000-0000-00000F6E0000}"/>
    <cellStyle name="20% - Accent1 3 5 2 7 9" xfId="28361" xr:uid="{00000000-0005-0000-0000-0000106E0000}"/>
    <cellStyle name="20% - Accent1 3 5 2 8" xfId="28362" xr:uid="{00000000-0005-0000-0000-0000116E0000}"/>
    <cellStyle name="20% - Accent1 3 5 2 8 2" xfId="28363" xr:uid="{00000000-0005-0000-0000-0000126E0000}"/>
    <cellStyle name="20% - Accent1 3 5 2 8 2 2" xfId="28364" xr:uid="{00000000-0005-0000-0000-0000136E0000}"/>
    <cellStyle name="20% - Accent1 3 5 2 8 2 2 2" xfId="28365" xr:uid="{00000000-0005-0000-0000-0000146E0000}"/>
    <cellStyle name="20% - Accent1 3 5 2 8 2 3" xfId="28366" xr:uid="{00000000-0005-0000-0000-0000156E0000}"/>
    <cellStyle name="20% - Accent1 3 5 2 8 3" xfId="28367" xr:uid="{00000000-0005-0000-0000-0000166E0000}"/>
    <cellStyle name="20% - Accent1 3 5 2 8 3 2" xfId="28368" xr:uid="{00000000-0005-0000-0000-0000176E0000}"/>
    <cellStyle name="20% - Accent1 3 5 2 8 4" xfId="28369" xr:uid="{00000000-0005-0000-0000-0000186E0000}"/>
    <cellStyle name="20% - Accent1 3 5 2 9" xfId="28370" xr:uid="{00000000-0005-0000-0000-0000196E0000}"/>
    <cellStyle name="20% - Accent1 3 5 2 9 2" xfId="28371" xr:uid="{00000000-0005-0000-0000-00001A6E0000}"/>
    <cellStyle name="20% - Accent1 3 5 2 9 2 2" xfId="28372" xr:uid="{00000000-0005-0000-0000-00001B6E0000}"/>
    <cellStyle name="20% - Accent1 3 5 2 9 2 2 2" xfId="28373" xr:uid="{00000000-0005-0000-0000-00001C6E0000}"/>
    <cellStyle name="20% - Accent1 3 5 2 9 2 3" xfId="28374" xr:uid="{00000000-0005-0000-0000-00001D6E0000}"/>
    <cellStyle name="20% - Accent1 3 5 2 9 3" xfId="28375" xr:uid="{00000000-0005-0000-0000-00001E6E0000}"/>
    <cellStyle name="20% - Accent1 3 5 2 9 3 2" xfId="28376" xr:uid="{00000000-0005-0000-0000-00001F6E0000}"/>
    <cellStyle name="20% - Accent1 3 5 2 9 4" xfId="28377" xr:uid="{00000000-0005-0000-0000-0000206E0000}"/>
    <cellStyle name="20% - Accent1 3 5 3" xfId="28378" xr:uid="{00000000-0005-0000-0000-0000216E0000}"/>
    <cellStyle name="20% - Accent1 3 5 3 10" xfId="28379" xr:uid="{00000000-0005-0000-0000-0000226E0000}"/>
    <cellStyle name="20% - Accent1 3 5 3 10 2" xfId="28380" xr:uid="{00000000-0005-0000-0000-0000236E0000}"/>
    <cellStyle name="20% - Accent1 3 5 3 10 2 2" xfId="28381" xr:uid="{00000000-0005-0000-0000-0000246E0000}"/>
    <cellStyle name="20% - Accent1 3 5 3 10 3" xfId="28382" xr:uid="{00000000-0005-0000-0000-0000256E0000}"/>
    <cellStyle name="20% - Accent1 3 5 3 11" xfId="28383" xr:uid="{00000000-0005-0000-0000-0000266E0000}"/>
    <cellStyle name="20% - Accent1 3 5 3 11 2" xfId="28384" xr:uid="{00000000-0005-0000-0000-0000276E0000}"/>
    <cellStyle name="20% - Accent1 3 5 3 11 2 2" xfId="28385" xr:uid="{00000000-0005-0000-0000-0000286E0000}"/>
    <cellStyle name="20% - Accent1 3 5 3 11 3" xfId="28386" xr:uid="{00000000-0005-0000-0000-0000296E0000}"/>
    <cellStyle name="20% - Accent1 3 5 3 12" xfId="28387" xr:uid="{00000000-0005-0000-0000-00002A6E0000}"/>
    <cellStyle name="20% - Accent1 3 5 3 12 2" xfId="28388" xr:uid="{00000000-0005-0000-0000-00002B6E0000}"/>
    <cellStyle name="20% - Accent1 3 5 3 13" xfId="28389" xr:uid="{00000000-0005-0000-0000-00002C6E0000}"/>
    <cellStyle name="20% - Accent1 3 5 3 13 2" xfId="28390" xr:uid="{00000000-0005-0000-0000-00002D6E0000}"/>
    <cellStyle name="20% - Accent1 3 5 3 14" xfId="28391" xr:uid="{00000000-0005-0000-0000-00002E6E0000}"/>
    <cellStyle name="20% - Accent1 3 5 3 2" xfId="28392" xr:uid="{00000000-0005-0000-0000-00002F6E0000}"/>
    <cellStyle name="20% - Accent1 3 5 3 2 10" xfId="28393" xr:uid="{00000000-0005-0000-0000-0000306E0000}"/>
    <cellStyle name="20% - Accent1 3 5 3 2 10 2" xfId="28394" xr:uid="{00000000-0005-0000-0000-0000316E0000}"/>
    <cellStyle name="20% - Accent1 3 5 3 2 11" xfId="28395" xr:uid="{00000000-0005-0000-0000-0000326E0000}"/>
    <cellStyle name="20% - Accent1 3 5 3 2 2" xfId="28396" xr:uid="{00000000-0005-0000-0000-0000336E0000}"/>
    <cellStyle name="20% - Accent1 3 5 3 2 2 2" xfId="28397" xr:uid="{00000000-0005-0000-0000-0000346E0000}"/>
    <cellStyle name="20% - Accent1 3 5 3 2 2 2 2" xfId="28398" xr:uid="{00000000-0005-0000-0000-0000356E0000}"/>
    <cellStyle name="20% - Accent1 3 5 3 2 2 2 2 2" xfId="28399" xr:uid="{00000000-0005-0000-0000-0000366E0000}"/>
    <cellStyle name="20% - Accent1 3 5 3 2 2 2 2 2 2" xfId="28400" xr:uid="{00000000-0005-0000-0000-0000376E0000}"/>
    <cellStyle name="20% - Accent1 3 5 3 2 2 2 2 3" xfId="28401" xr:uid="{00000000-0005-0000-0000-0000386E0000}"/>
    <cellStyle name="20% - Accent1 3 5 3 2 2 2 3" xfId="28402" xr:uid="{00000000-0005-0000-0000-0000396E0000}"/>
    <cellStyle name="20% - Accent1 3 5 3 2 2 2 3 2" xfId="28403" xr:uid="{00000000-0005-0000-0000-00003A6E0000}"/>
    <cellStyle name="20% - Accent1 3 5 3 2 2 2 4" xfId="28404" xr:uid="{00000000-0005-0000-0000-00003B6E0000}"/>
    <cellStyle name="20% - Accent1 3 5 3 2 2 3" xfId="28405" xr:uid="{00000000-0005-0000-0000-00003C6E0000}"/>
    <cellStyle name="20% - Accent1 3 5 3 2 2 3 2" xfId="28406" xr:uid="{00000000-0005-0000-0000-00003D6E0000}"/>
    <cellStyle name="20% - Accent1 3 5 3 2 2 3 2 2" xfId="28407" xr:uid="{00000000-0005-0000-0000-00003E6E0000}"/>
    <cellStyle name="20% - Accent1 3 5 3 2 2 3 2 2 2" xfId="28408" xr:uid="{00000000-0005-0000-0000-00003F6E0000}"/>
    <cellStyle name="20% - Accent1 3 5 3 2 2 3 2 3" xfId="28409" xr:uid="{00000000-0005-0000-0000-0000406E0000}"/>
    <cellStyle name="20% - Accent1 3 5 3 2 2 3 3" xfId="28410" xr:uid="{00000000-0005-0000-0000-0000416E0000}"/>
    <cellStyle name="20% - Accent1 3 5 3 2 2 3 3 2" xfId="28411" xr:uid="{00000000-0005-0000-0000-0000426E0000}"/>
    <cellStyle name="20% - Accent1 3 5 3 2 2 3 4" xfId="28412" xr:uid="{00000000-0005-0000-0000-0000436E0000}"/>
    <cellStyle name="20% - Accent1 3 5 3 2 2 4" xfId="28413" xr:uid="{00000000-0005-0000-0000-0000446E0000}"/>
    <cellStyle name="20% - Accent1 3 5 3 2 2 4 2" xfId="28414" xr:uid="{00000000-0005-0000-0000-0000456E0000}"/>
    <cellStyle name="20% - Accent1 3 5 3 2 2 4 2 2" xfId="28415" xr:uid="{00000000-0005-0000-0000-0000466E0000}"/>
    <cellStyle name="20% - Accent1 3 5 3 2 2 4 2 2 2" xfId="28416" xr:uid="{00000000-0005-0000-0000-0000476E0000}"/>
    <cellStyle name="20% - Accent1 3 5 3 2 2 4 2 3" xfId="28417" xr:uid="{00000000-0005-0000-0000-0000486E0000}"/>
    <cellStyle name="20% - Accent1 3 5 3 2 2 4 3" xfId="28418" xr:uid="{00000000-0005-0000-0000-0000496E0000}"/>
    <cellStyle name="20% - Accent1 3 5 3 2 2 4 3 2" xfId="28419" xr:uid="{00000000-0005-0000-0000-00004A6E0000}"/>
    <cellStyle name="20% - Accent1 3 5 3 2 2 4 4" xfId="28420" xr:uid="{00000000-0005-0000-0000-00004B6E0000}"/>
    <cellStyle name="20% - Accent1 3 5 3 2 2 5" xfId="28421" xr:uid="{00000000-0005-0000-0000-00004C6E0000}"/>
    <cellStyle name="20% - Accent1 3 5 3 2 2 5 2" xfId="28422" xr:uid="{00000000-0005-0000-0000-00004D6E0000}"/>
    <cellStyle name="20% - Accent1 3 5 3 2 2 5 2 2" xfId="28423" xr:uid="{00000000-0005-0000-0000-00004E6E0000}"/>
    <cellStyle name="20% - Accent1 3 5 3 2 2 5 3" xfId="28424" xr:uid="{00000000-0005-0000-0000-00004F6E0000}"/>
    <cellStyle name="20% - Accent1 3 5 3 2 2 6" xfId="28425" xr:uid="{00000000-0005-0000-0000-0000506E0000}"/>
    <cellStyle name="20% - Accent1 3 5 3 2 2 6 2" xfId="28426" xr:uid="{00000000-0005-0000-0000-0000516E0000}"/>
    <cellStyle name="20% - Accent1 3 5 3 2 2 6 2 2" xfId="28427" xr:uid="{00000000-0005-0000-0000-0000526E0000}"/>
    <cellStyle name="20% - Accent1 3 5 3 2 2 6 3" xfId="28428" xr:uid="{00000000-0005-0000-0000-0000536E0000}"/>
    <cellStyle name="20% - Accent1 3 5 3 2 2 7" xfId="28429" xr:uid="{00000000-0005-0000-0000-0000546E0000}"/>
    <cellStyle name="20% - Accent1 3 5 3 2 2 7 2" xfId="28430" xr:uid="{00000000-0005-0000-0000-0000556E0000}"/>
    <cellStyle name="20% - Accent1 3 5 3 2 2 8" xfId="28431" xr:uid="{00000000-0005-0000-0000-0000566E0000}"/>
    <cellStyle name="20% - Accent1 3 5 3 2 2 8 2" xfId="28432" xr:uid="{00000000-0005-0000-0000-0000576E0000}"/>
    <cellStyle name="20% - Accent1 3 5 3 2 2 9" xfId="28433" xr:uid="{00000000-0005-0000-0000-0000586E0000}"/>
    <cellStyle name="20% - Accent1 3 5 3 2 3" xfId="28434" xr:uid="{00000000-0005-0000-0000-0000596E0000}"/>
    <cellStyle name="20% - Accent1 3 5 3 2 3 2" xfId="28435" xr:uid="{00000000-0005-0000-0000-00005A6E0000}"/>
    <cellStyle name="20% - Accent1 3 5 3 2 3 2 2" xfId="28436" xr:uid="{00000000-0005-0000-0000-00005B6E0000}"/>
    <cellStyle name="20% - Accent1 3 5 3 2 3 2 2 2" xfId="28437" xr:uid="{00000000-0005-0000-0000-00005C6E0000}"/>
    <cellStyle name="20% - Accent1 3 5 3 2 3 2 2 2 2" xfId="28438" xr:uid="{00000000-0005-0000-0000-00005D6E0000}"/>
    <cellStyle name="20% - Accent1 3 5 3 2 3 2 2 3" xfId="28439" xr:uid="{00000000-0005-0000-0000-00005E6E0000}"/>
    <cellStyle name="20% - Accent1 3 5 3 2 3 2 3" xfId="28440" xr:uid="{00000000-0005-0000-0000-00005F6E0000}"/>
    <cellStyle name="20% - Accent1 3 5 3 2 3 2 3 2" xfId="28441" xr:uid="{00000000-0005-0000-0000-0000606E0000}"/>
    <cellStyle name="20% - Accent1 3 5 3 2 3 2 4" xfId="28442" xr:uid="{00000000-0005-0000-0000-0000616E0000}"/>
    <cellStyle name="20% - Accent1 3 5 3 2 3 3" xfId="28443" xr:uid="{00000000-0005-0000-0000-0000626E0000}"/>
    <cellStyle name="20% - Accent1 3 5 3 2 3 3 2" xfId="28444" xr:uid="{00000000-0005-0000-0000-0000636E0000}"/>
    <cellStyle name="20% - Accent1 3 5 3 2 3 3 2 2" xfId="28445" xr:uid="{00000000-0005-0000-0000-0000646E0000}"/>
    <cellStyle name="20% - Accent1 3 5 3 2 3 3 2 2 2" xfId="28446" xr:uid="{00000000-0005-0000-0000-0000656E0000}"/>
    <cellStyle name="20% - Accent1 3 5 3 2 3 3 2 3" xfId="28447" xr:uid="{00000000-0005-0000-0000-0000666E0000}"/>
    <cellStyle name="20% - Accent1 3 5 3 2 3 3 3" xfId="28448" xr:uid="{00000000-0005-0000-0000-0000676E0000}"/>
    <cellStyle name="20% - Accent1 3 5 3 2 3 3 3 2" xfId="28449" xr:uid="{00000000-0005-0000-0000-0000686E0000}"/>
    <cellStyle name="20% - Accent1 3 5 3 2 3 3 4" xfId="28450" xr:uid="{00000000-0005-0000-0000-0000696E0000}"/>
    <cellStyle name="20% - Accent1 3 5 3 2 3 4" xfId="28451" xr:uid="{00000000-0005-0000-0000-00006A6E0000}"/>
    <cellStyle name="20% - Accent1 3 5 3 2 3 4 2" xfId="28452" xr:uid="{00000000-0005-0000-0000-00006B6E0000}"/>
    <cellStyle name="20% - Accent1 3 5 3 2 3 4 2 2" xfId="28453" xr:uid="{00000000-0005-0000-0000-00006C6E0000}"/>
    <cellStyle name="20% - Accent1 3 5 3 2 3 4 2 2 2" xfId="28454" xr:uid="{00000000-0005-0000-0000-00006D6E0000}"/>
    <cellStyle name="20% - Accent1 3 5 3 2 3 4 2 3" xfId="28455" xr:uid="{00000000-0005-0000-0000-00006E6E0000}"/>
    <cellStyle name="20% - Accent1 3 5 3 2 3 4 3" xfId="28456" xr:uid="{00000000-0005-0000-0000-00006F6E0000}"/>
    <cellStyle name="20% - Accent1 3 5 3 2 3 4 3 2" xfId="28457" xr:uid="{00000000-0005-0000-0000-0000706E0000}"/>
    <cellStyle name="20% - Accent1 3 5 3 2 3 4 4" xfId="28458" xr:uid="{00000000-0005-0000-0000-0000716E0000}"/>
    <cellStyle name="20% - Accent1 3 5 3 2 3 5" xfId="28459" xr:uid="{00000000-0005-0000-0000-0000726E0000}"/>
    <cellStyle name="20% - Accent1 3 5 3 2 3 5 2" xfId="28460" xr:uid="{00000000-0005-0000-0000-0000736E0000}"/>
    <cellStyle name="20% - Accent1 3 5 3 2 3 5 2 2" xfId="28461" xr:uid="{00000000-0005-0000-0000-0000746E0000}"/>
    <cellStyle name="20% - Accent1 3 5 3 2 3 5 3" xfId="28462" xr:uid="{00000000-0005-0000-0000-0000756E0000}"/>
    <cellStyle name="20% - Accent1 3 5 3 2 3 6" xfId="28463" xr:uid="{00000000-0005-0000-0000-0000766E0000}"/>
    <cellStyle name="20% - Accent1 3 5 3 2 3 6 2" xfId="28464" xr:uid="{00000000-0005-0000-0000-0000776E0000}"/>
    <cellStyle name="20% - Accent1 3 5 3 2 3 6 2 2" xfId="28465" xr:uid="{00000000-0005-0000-0000-0000786E0000}"/>
    <cellStyle name="20% - Accent1 3 5 3 2 3 6 3" xfId="28466" xr:uid="{00000000-0005-0000-0000-0000796E0000}"/>
    <cellStyle name="20% - Accent1 3 5 3 2 3 7" xfId="28467" xr:uid="{00000000-0005-0000-0000-00007A6E0000}"/>
    <cellStyle name="20% - Accent1 3 5 3 2 3 7 2" xfId="28468" xr:uid="{00000000-0005-0000-0000-00007B6E0000}"/>
    <cellStyle name="20% - Accent1 3 5 3 2 3 8" xfId="28469" xr:uid="{00000000-0005-0000-0000-00007C6E0000}"/>
    <cellStyle name="20% - Accent1 3 5 3 2 3 8 2" xfId="28470" xr:uid="{00000000-0005-0000-0000-00007D6E0000}"/>
    <cellStyle name="20% - Accent1 3 5 3 2 3 9" xfId="28471" xr:uid="{00000000-0005-0000-0000-00007E6E0000}"/>
    <cellStyle name="20% - Accent1 3 5 3 2 4" xfId="28472" xr:uid="{00000000-0005-0000-0000-00007F6E0000}"/>
    <cellStyle name="20% - Accent1 3 5 3 2 4 2" xfId="28473" xr:uid="{00000000-0005-0000-0000-0000806E0000}"/>
    <cellStyle name="20% - Accent1 3 5 3 2 4 2 2" xfId="28474" xr:uid="{00000000-0005-0000-0000-0000816E0000}"/>
    <cellStyle name="20% - Accent1 3 5 3 2 4 2 2 2" xfId="28475" xr:uid="{00000000-0005-0000-0000-0000826E0000}"/>
    <cellStyle name="20% - Accent1 3 5 3 2 4 2 3" xfId="28476" xr:uid="{00000000-0005-0000-0000-0000836E0000}"/>
    <cellStyle name="20% - Accent1 3 5 3 2 4 3" xfId="28477" xr:uid="{00000000-0005-0000-0000-0000846E0000}"/>
    <cellStyle name="20% - Accent1 3 5 3 2 4 3 2" xfId="28478" xr:uid="{00000000-0005-0000-0000-0000856E0000}"/>
    <cellStyle name="20% - Accent1 3 5 3 2 4 4" xfId="28479" xr:uid="{00000000-0005-0000-0000-0000866E0000}"/>
    <cellStyle name="20% - Accent1 3 5 3 2 5" xfId="28480" xr:uid="{00000000-0005-0000-0000-0000876E0000}"/>
    <cellStyle name="20% - Accent1 3 5 3 2 5 2" xfId="28481" xr:uid="{00000000-0005-0000-0000-0000886E0000}"/>
    <cellStyle name="20% - Accent1 3 5 3 2 5 2 2" xfId="28482" xr:uid="{00000000-0005-0000-0000-0000896E0000}"/>
    <cellStyle name="20% - Accent1 3 5 3 2 5 2 2 2" xfId="28483" xr:uid="{00000000-0005-0000-0000-00008A6E0000}"/>
    <cellStyle name="20% - Accent1 3 5 3 2 5 2 3" xfId="28484" xr:uid="{00000000-0005-0000-0000-00008B6E0000}"/>
    <cellStyle name="20% - Accent1 3 5 3 2 5 3" xfId="28485" xr:uid="{00000000-0005-0000-0000-00008C6E0000}"/>
    <cellStyle name="20% - Accent1 3 5 3 2 5 3 2" xfId="28486" xr:uid="{00000000-0005-0000-0000-00008D6E0000}"/>
    <cellStyle name="20% - Accent1 3 5 3 2 5 4" xfId="28487" xr:uid="{00000000-0005-0000-0000-00008E6E0000}"/>
    <cellStyle name="20% - Accent1 3 5 3 2 6" xfId="28488" xr:uid="{00000000-0005-0000-0000-00008F6E0000}"/>
    <cellStyle name="20% - Accent1 3 5 3 2 6 2" xfId="28489" xr:uid="{00000000-0005-0000-0000-0000906E0000}"/>
    <cellStyle name="20% - Accent1 3 5 3 2 6 2 2" xfId="28490" xr:uid="{00000000-0005-0000-0000-0000916E0000}"/>
    <cellStyle name="20% - Accent1 3 5 3 2 6 2 2 2" xfId="28491" xr:uid="{00000000-0005-0000-0000-0000926E0000}"/>
    <cellStyle name="20% - Accent1 3 5 3 2 6 2 3" xfId="28492" xr:uid="{00000000-0005-0000-0000-0000936E0000}"/>
    <cellStyle name="20% - Accent1 3 5 3 2 6 3" xfId="28493" xr:uid="{00000000-0005-0000-0000-0000946E0000}"/>
    <cellStyle name="20% - Accent1 3 5 3 2 6 3 2" xfId="28494" xr:uid="{00000000-0005-0000-0000-0000956E0000}"/>
    <cellStyle name="20% - Accent1 3 5 3 2 6 4" xfId="28495" xr:uid="{00000000-0005-0000-0000-0000966E0000}"/>
    <cellStyle name="20% - Accent1 3 5 3 2 7" xfId="28496" xr:uid="{00000000-0005-0000-0000-0000976E0000}"/>
    <cellStyle name="20% - Accent1 3 5 3 2 7 2" xfId="28497" xr:uid="{00000000-0005-0000-0000-0000986E0000}"/>
    <cellStyle name="20% - Accent1 3 5 3 2 7 2 2" xfId="28498" xr:uid="{00000000-0005-0000-0000-0000996E0000}"/>
    <cellStyle name="20% - Accent1 3 5 3 2 7 3" xfId="28499" xr:uid="{00000000-0005-0000-0000-00009A6E0000}"/>
    <cellStyle name="20% - Accent1 3 5 3 2 8" xfId="28500" xr:uid="{00000000-0005-0000-0000-00009B6E0000}"/>
    <cellStyle name="20% - Accent1 3 5 3 2 8 2" xfId="28501" xr:uid="{00000000-0005-0000-0000-00009C6E0000}"/>
    <cellStyle name="20% - Accent1 3 5 3 2 8 2 2" xfId="28502" xr:uid="{00000000-0005-0000-0000-00009D6E0000}"/>
    <cellStyle name="20% - Accent1 3 5 3 2 8 3" xfId="28503" xr:uid="{00000000-0005-0000-0000-00009E6E0000}"/>
    <cellStyle name="20% - Accent1 3 5 3 2 9" xfId="28504" xr:uid="{00000000-0005-0000-0000-00009F6E0000}"/>
    <cellStyle name="20% - Accent1 3 5 3 2 9 2" xfId="28505" xr:uid="{00000000-0005-0000-0000-0000A06E0000}"/>
    <cellStyle name="20% - Accent1 3 5 3 3" xfId="28506" xr:uid="{00000000-0005-0000-0000-0000A16E0000}"/>
    <cellStyle name="20% - Accent1 3 5 3 3 10" xfId="28507" xr:uid="{00000000-0005-0000-0000-0000A26E0000}"/>
    <cellStyle name="20% - Accent1 3 5 3 3 10 2" xfId="28508" xr:uid="{00000000-0005-0000-0000-0000A36E0000}"/>
    <cellStyle name="20% - Accent1 3 5 3 3 11" xfId="28509" xr:uid="{00000000-0005-0000-0000-0000A46E0000}"/>
    <cellStyle name="20% - Accent1 3 5 3 3 2" xfId="28510" xr:uid="{00000000-0005-0000-0000-0000A56E0000}"/>
    <cellStyle name="20% - Accent1 3 5 3 3 2 2" xfId="28511" xr:uid="{00000000-0005-0000-0000-0000A66E0000}"/>
    <cellStyle name="20% - Accent1 3 5 3 3 2 2 2" xfId="28512" xr:uid="{00000000-0005-0000-0000-0000A76E0000}"/>
    <cellStyle name="20% - Accent1 3 5 3 3 2 2 2 2" xfId="28513" xr:uid="{00000000-0005-0000-0000-0000A86E0000}"/>
    <cellStyle name="20% - Accent1 3 5 3 3 2 2 2 2 2" xfId="28514" xr:uid="{00000000-0005-0000-0000-0000A96E0000}"/>
    <cellStyle name="20% - Accent1 3 5 3 3 2 2 2 3" xfId="28515" xr:uid="{00000000-0005-0000-0000-0000AA6E0000}"/>
    <cellStyle name="20% - Accent1 3 5 3 3 2 2 3" xfId="28516" xr:uid="{00000000-0005-0000-0000-0000AB6E0000}"/>
    <cellStyle name="20% - Accent1 3 5 3 3 2 2 3 2" xfId="28517" xr:uid="{00000000-0005-0000-0000-0000AC6E0000}"/>
    <cellStyle name="20% - Accent1 3 5 3 3 2 2 4" xfId="28518" xr:uid="{00000000-0005-0000-0000-0000AD6E0000}"/>
    <cellStyle name="20% - Accent1 3 5 3 3 2 3" xfId="28519" xr:uid="{00000000-0005-0000-0000-0000AE6E0000}"/>
    <cellStyle name="20% - Accent1 3 5 3 3 2 3 2" xfId="28520" xr:uid="{00000000-0005-0000-0000-0000AF6E0000}"/>
    <cellStyle name="20% - Accent1 3 5 3 3 2 3 2 2" xfId="28521" xr:uid="{00000000-0005-0000-0000-0000B06E0000}"/>
    <cellStyle name="20% - Accent1 3 5 3 3 2 3 2 2 2" xfId="28522" xr:uid="{00000000-0005-0000-0000-0000B16E0000}"/>
    <cellStyle name="20% - Accent1 3 5 3 3 2 3 2 3" xfId="28523" xr:uid="{00000000-0005-0000-0000-0000B26E0000}"/>
    <cellStyle name="20% - Accent1 3 5 3 3 2 3 3" xfId="28524" xr:uid="{00000000-0005-0000-0000-0000B36E0000}"/>
    <cellStyle name="20% - Accent1 3 5 3 3 2 3 3 2" xfId="28525" xr:uid="{00000000-0005-0000-0000-0000B46E0000}"/>
    <cellStyle name="20% - Accent1 3 5 3 3 2 3 4" xfId="28526" xr:uid="{00000000-0005-0000-0000-0000B56E0000}"/>
    <cellStyle name="20% - Accent1 3 5 3 3 2 4" xfId="28527" xr:uid="{00000000-0005-0000-0000-0000B66E0000}"/>
    <cellStyle name="20% - Accent1 3 5 3 3 2 4 2" xfId="28528" xr:uid="{00000000-0005-0000-0000-0000B76E0000}"/>
    <cellStyle name="20% - Accent1 3 5 3 3 2 4 2 2" xfId="28529" xr:uid="{00000000-0005-0000-0000-0000B86E0000}"/>
    <cellStyle name="20% - Accent1 3 5 3 3 2 4 2 2 2" xfId="28530" xr:uid="{00000000-0005-0000-0000-0000B96E0000}"/>
    <cellStyle name="20% - Accent1 3 5 3 3 2 4 2 3" xfId="28531" xr:uid="{00000000-0005-0000-0000-0000BA6E0000}"/>
    <cellStyle name="20% - Accent1 3 5 3 3 2 4 3" xfId="28532" xr:uid="{00000000-0005-0000-0000-0000BB6E0000}"/>
    <cellStyle name="20% - Accent1 3 5 3 3 2 4 3 2" xfId="28533" xr:uid="{00000000-0005-0000-0000-0000BC6E0000}"/>
    <cellStyle name="20% - Accent1 3 5 3 3 2 4 4" xfId="28534" xr:uid="{00000000-0005-0000-0000-0000BD6E0000}"/>
    <cellStyle name="20% - Accent1 3 5 3 3 2 5" xfId="28535" xr:uid="{00000000-0005-0000-0000-0000BE6E0000}"/>
    <cellStyle name="20% - Accent1 3 5 3 3 2 5 2" xfId="28536" xr:uid="{00000000-0005-0000-0000-0000BF6E0000}"/>
    <cellStyle name="20% - Accent1 3 5 3 3 2 5 2 2" xfId="28537" xr:uid="{00000000-0005-0000-0000-0000C06E0000}"/>
    <cellStyle name="20% - Accent1 3 5 3 3 2 5 3" xfId="28538" xr:uid="{00000000-0005-0000-0000-0000C16E0000}"/>
    <cellStyle name="20% - Accent1 3 5 3 3 2 6" xfId="28539" xr:uid="{00000000-0005-0000-0000-0000C26E0000}"/>
    <cellStyle name="20% - Accent1 3 5 3 3 2 6 2" xfId="28540" xr:uid="{00000000-0005-0000-0000-0000C36E0000}"/>
    <cellStyle name="20% - Accent1 3 5 3 3 2 6 2 2" xfId="28541" xr:uid="{00000000-0005-0000-0000-0000C46E0000}"/>
    <cellStyle name="20% - Accent1 3 5 3 3 2 6 3" xfId="28542" xr:uid="{00000000-0005-0000-0000-0000C56E0000}"/>
    <cellStyle name="20% - Accent1 3 5 3 3 2 7" xfId="28543" xr:uid="{00000000-0005-0000-0000-0000C66E0000}"/>
    <cellStyle name="20% - Accent1 3 5 3 3 2 7 2" xfId="28544" xr:uid="{00000000-0005-0000-0000-0000C76E0000}"/>
    <cellStyle name="20% - Accent1 3 5 3 3 2 8" xfId="28545" xr:uid="{00000000-0005-0000-0000-0000C86E0000}"/>
    <cellStyle name="20% - Accent1 3 5 3 3 2 8 2" xfId="28546" xr:uid="{00000000-0005-0000-0000-0000C96E0000}"/>
    <cellStyle name="20% - Accent1 3 5 3 3 2 9" xfId="28547" xr:uid="{00000000-0005-0000-0000-0000CA6E0000}"/>
    <cellStyle name="20% - Accent1 3 5 3 3 3" xfId="28548" xr:uid="{00000000-0005-0000-0000-0000CB6E0000}"/>
    <cellStyle name="20% - Accent1 3 5 3 3 3 2" xfId="28549" xr:uid="{00000000-0005-0000-0000-0000CC6E0000}"/>
    <cellStyle name="20% - Accent1 3 5 3 3 3 2 2" xfId="28550" xr:uid="{00000000-0005-0000-0000-0000CD6E0000}"/>
    <cellStyle name="20% - Accent1 3 5 3 3 3 2 2 2" xfId="28551" xr:uid="{00000000-0005-0000-0000-0000CE6E0000}"/>
    <cellStyle name="20% - Accent1 3 5 3 3 3 2 2 2 2" xfId="28552" xr:uid="{00000000-0005-0000-0000-0000CF6E0000}"/>
    <cellStyle name="20% - Accent1 3 5 3 3 3 2 2 3" xfId="28553" xr:uid="{00000000-0005-0000-0000-0000D06E0000}"/>
    <cellStyle name="20% - Accent1 3 5 3 3 3 2 3" xfId="28554" xr:uid="{00000000-0005-0000-0000-0000D16E0000}"/>
    <cellStyle name="20% - Accent1 3 5 3 3 3 2 3 2" xfId="28555" xr:uid="{00000000-0005-0000-0000-0000D26E0000}"/>
    <cellStyle name="20% - Accent1 3 5 3 3 3 2 4" xfId="28556" xr:uid="{00000000-0005-0000-0000-0000D36E0000}"/>
    <cellStyle name="20% - Accent1 3 5 3 3 3 3" xfId="28557" xr:uid="{00000000-0005-0000-0000-0000D46E0000}"/>
    <cellStyle name="20% - Accent1 3 5 3 3 3 3 2" xfId="28558" xr:uid="{00000000-0005-0000-0000-0000D56E0000}"/>
    <cellStyle name="20% - Accent1 3 5 3 3 3 3 2 2" xfId="28559" xr:uid="{00000000-0005-0000-0000-0000D66E0000}"/>
    <cellStyle name="20% - Accent1 3 5 3 3 3 3 2 2 2" xfId="28560" xr:uid="{00000000-0005-0000-0000-0000D76E0000}"/>
    <cellStyle name="20% - Accent1 3 5 3 3 3 3 2 3" xfId="28561" xr:uid="{00000000-0005-0000-0000-0000D86E0000}"/>
    <cellStyle name="20% - Accent1 3 5 3 3 3 3 3" xfId="28562" xr:uid="{00000000-0005-0000-0000-0000D96E0000}"/>
    <cellStyle name="20% - Accent1 3 5 3 3 3 3 3 2" xfId="28563" xr:uid="{00000000-0005-0000-0000-0000DA6E0000}"/>
    <cellStyle name="20% - Accent1 3 5 3 3 3 3 4" xfId="28564" xr:uid="{00000000-0005-0000-0000-0000DB6E0000}"/>
    <cellStyle name="20% - Accent1 3 5 3 3 3 4" xfId="28565" xr:uid="{00000000-0005-0000-0000-0000DC6E0000}"/>
    <cellStyle name="20% - Accent1 3 5 3 3 3 4 2" xfId="28566" xr:uid="{00000000-0005-0000-0000-0000DD6E0000}"/>
    <cellStyle name="20% - Accent1 3 5 3 3 3 4 2 2" xfId="28567" xr:uid="{00000000-0005-0000-0000-0000DE6E0000}"/>
    <cellStyle name="20% - Accent1 3 5 3 3 3 4 2 2 2" xfId="28568" xr:uid="{00000000-0005-0000-0000-0000DF6E0000}"/>
    <cellStyle name="20% - Accent1 3 5 3 3 3 4 2 3" xfId="28569" xr:uid="{00000000-0005-0000-0000-0000E06E0000}"/>
    <cellStyle name="20% - Accent1 3 5 3 3 3 4 3" xfId="28570" xr:uid="{00000000-0005-0000-0000-0000E16E0000}"/>
    <cellStyle name="20% - Accent1 3 5 3 3 3 4 3 2" xfId="28571" xr:uid="{00000000-0005-0000-0000-0000E26E0000}"/>
    <cellStyle name="20% - Accent1 3 5 3 3 3 4 4" xfId="28572" xr:uid="{00000000-0005-0000-0000-0000E36E0000}"/>
    <cellStyle name="20% - Accent1 3 5 3 3 3 5" xfId="28573" xr:uid="{00000000-0005-0000-0000-0000E46E0000}"/>
    <cellStyle name="20% - Accent1 3 5 3 3 3 5 2" xfId="28574" xr:uid="{00000000-0005-0000-0000-0000E56E0000}"/>
    <cellStyle name="20% - Accent1 3 5 3 3 3 5 2 2" xfId="28575" xr:uid="{00000000-0005-0000-0000-0000E66E0000}"/>
    <cellStyle name="20% - Accent1 3 5 3 3 3 5 3" xfId="28576" xr:uid="{00000000-0005-0000-0000-0000E76E0000}"/>
    <cellStyle name="20% - Accent1 3 5 3 3 3 6" xfId="28577" xr:uid="{00000000-0005-0000-0000-0000E86E0000}"/>
    <cellStyle name="20% - Accent1 3 5 3 3 3 6 2" xfId="28578" xr:uid="{00000000-0005-0000-0000-0000E96E0000}"/>
    <cellStyle name="20% - Accent1 3 5 3 3 3 6 2 2" xfId="28579" xr:uid="{00000000-0005-0000-0000-0000EA6E0000}"/>
    <cellStyle name="20% - Accent1 3 5 3 3 3 6 3" xfId="28580" xr:uid="{00000000-0005-0000-0000-0000EB6E0000}"/>
    <cellStyle name="20% - Accent1 3 5 3 3 3 7" xfId="28581" xr:uid="{00000000-0005-0000-0000-0000EC6E0000}"/>
    <cellStyle name="20% - Accent1 3 5 3 3 3 7 2" xfId="28582" xr:uid="{00000000-0005-0000-0000-0000ED6E0000}"/>
    <cellStyle name="20% - Accent1 3 5 3 3 3 8" xfId="28583" xr:uid="{00000000-0005-0000-0000-0000EE6E0000}"/>
    <cellStyle name="20% - Accent1 3 5 3 3 3 8 2" xfId="28584" xr:uid="{00000000-0005-0000-0000-0000EF6E0000}"/>
    <cellStyle name="20% - Accent1 3 5 3 3 3 9" xfId="28585" xr:uid="{00000000-0005-0000-0000-0000F06E0000}"/>
    <cellStyle name="20% - Accent1 3 5 3 3 4" xfId="28586" xr:uid="{00000000-0005-0000-0000-0000F16E0000}"/>
    <cellStyle name="20% - Accent1 3 5 3 3 4 2" xfId="28587" xr:uid="{00000000-0005-0000-0000-0000F26E0000}"/>
    <cellStyle name="20% - Accent1 3 5 3 3 4 2 2" xfId="28588" xr:uid="{00000000-0005-0000-0000-0000F36E0000}"/>
    <cellStyle name="20% - Accent1 3 5 3 3 4 2 2 2" xfId="28589" xr:uid="{00000000-0005-0000-0000-0000F46E0000}"/>
    <cellStyle name="20% - Accent1 3 5 3 3 4 2 3" xfId="28590" xr:uid="{00000000-0005-0000-0000-0000F56E0000}"/>
    <cellStyle name="20% - Accent1 3 5 3 3 4 3" xfId="28591" xr:uid="{00000000-0005-0000-0000-0000F66E0000}"/>
    <cellStyle name="20% - Accent1 3 5 3 3 4 3 2" xfId="28592" xr:uid="{00000000-0005-0000-0000-0000F76E0000}"/>
    <cellStyle name="20% - Accent1 3 5 3 3 4 4" xfId="28593" xr:uid="{00000000-0005-0000-0000-0000F86E0000}"/>
    <cellStyle name="20% - Accent1 3 5 3 3 5" xfId="28594" xr:uid="{00000000-0005-0000-0000-0000F96E0000}"/>
    <cellStyle name="20% - Accent1 3 5 3 3 5 2" xfId="28595" xr:uid="{00000000-0005-0000-0000-0000FA6E0000}"/>
    <cellStyle name="20% - Accent1 3 5 3 3 5 2 2" xfId="28596" xr:uid="{00000000-0005-0000-0000-0000FB6E0000}"/>
    <cellStyle name="20% - Accent1 3 5 3 3 5 2 2 2" xfId="28597" xr:uid="{00000000-0005-0000-0000-0000FC6E0000}"/>
    <cellStyle name="20% - Accent1 3 5 3 3 5 2 3" xfId="28598" xr:uid="{00000000-0005-0000-0000-0000FD6E0000}"/>
    <cellStyle name="20% - Accent1 3 5 3 3 5 3" xfId="28599" xr:uid="{00000000-0005-0000-0000-0000FE6E0000}"/>
    <cellStyle name="20% - Accent1 3 5 3 3 5 3 2" xfId="28600" xr:uid="{00000000-0005-0000-0000-0000FF6E0000}"/>
    <cellStyle name="20% - Accent1 3 5 3 3 5 4" xfId="28601" xr:uid="{00000000-0005-0000-0000-0000006F0000}"/>
    <cellStyle name="20% - Accent1 3 5 3 3 6" xfId="28602" xr:uid="{00000000-0005-0000-0000-0000016F0000}"/>
    <cellStyle name="20% - Accent1 3 5 3 3 6 2" xfId="28603" xr:uid="{00000000-0005-0000-0000-0000026F0000}"/>
    <cellStyle name="20% - Accent1 3 5 3 3 6 2 2" xfId="28604" xr:uid="{00000000-0005-0000-0000-0000036F0000}"/>
    <cellStyle name="20% - Accent1 3 5 3 3 6 2 2 2" xfId="28605" xr:uid="{00000000-0005-0000-0000-0000046F0000}"/>
    <cellStyle name="20% - Accent1 3 5 3 3 6 2 3" xfId="28606" xr:uid="{00000000-0005-0000-0000-0000056F0000}"/>
    <cellStyle name="20% - Accent1 3 5 3 3 6 3" xfId="28607" xr:uid="{00000000-0005-0000-0000-0000066F0000}"/>
    <cellStyle name="20% - Accent1 3 5 3 3 6 3 2" xfId="28608" xr:uid="{00000000-0005-0000-0000-0000076F0000}"/>
    <cellStyle name="20% - Accent1 3 5 3 3 6 4" xfId="28609" xr:uid="{00000000-0005-0000-0000-0000086F0000}"/>
    <cellStyle name="20% - Accent1 3 5 3 3 7" xfId="28610" xr:uid="{00000000-0005-0000-0000-0000096F0000}"/>
    <cellStyle name="20% - Accent1 3 5 3 3 7 2" xfId="28611" xr:uid="{00000000-0005-0000-0000-00000A6F0000}"/>
    <cellStyle name="20% - Accent1 3 5 3 3 7 2 2" xfId="28612" xr:uid="{00000000-0005-0000-0000-00000B6F0000}"/>
    <cellStyle name="20% - Accent1 3 5 3 3 7 3" xfId="28613" xr:uid="{00000000-0005-0000-0000-00000C6F0000}"/>
    <cellStyle name="20% - Accent1 3 5 3 3 8" xfId="28614" xr:uid="{00000000-0005-0000-0000-00000D6F0000}"/>
    <cellStyle name="20% - Accent1 3 5 3 3 8 2" xfId="28615" xr:uid="{00000000-0005-0000-0000-00000E6F0000}"/>
    <cellStyle name="20% - Accent1 3 5 3 3 8 2 2" xfId="28616" xr:uid="{00000000-0005-0000-0000-00000F6F0000}"/>
    <cellStyle name="20% - Accent1 3 5 3 3 8 3" xfId="28617" xr:uid="{00000000-0005-0000-0000-0000106F0000}"/>
    <cellStyle name="20% - Accent1 3 5 3 3 9" xfId="28618" xr:uid="{00000000-0005-0000-0000-0000116F0000}"/>
    <cellStyle name="20% - Accent1 3 5 3 3 9 2" xfId="28619" xr:uid="{00000000-0005-0000-0000-0000126F0000}"/>
    <cellStyle name="20% - Accent1 3 5 3 4" xfId="28620" xr:uid="{00000000-0005-0000-0000-0000136F0000}"/>
    <cellStyle name="20% - Accent1 3 5 3 4 10" xfId="28621" xr:uid="{00000000-0005-0000-0000-0000146F0000}"/>
    <cellStyle name="20% - Accent1 3 5 3 4 10 2" xfId="28622" xr:uid="{00000000-0005-0000-0000-0000156F0000}"/>
    <cellStyle name="20% - Accent1 3 5 3 4 11" xfId="28623" xr:uid="{00000000-0005-0000-0000-0000166F0000}"/>
    <cellStyle name="20% - Accent1 3 5 3 4 2" xfId="28624" xr:uid="{00000000-0005-0000-0000-0000176F0000}"/>
    <cellStyle name="20% - Accent1 3 5 3 4 2 2" xfId="28625" xr:uid="{00000000-0005-0000-0000-0000186F0000}"/>
    <cellStyle name="20% - Accent1 3 5 3 4 2 2 2" xfId="28626" xr:uid="{00000000-0005-0000-0000-0000196F0000}"/>
    <cellStyle name="20% - Accent1 3 5 3 4 2 2 2 2" xfId="28627" xr:uid="{00000000-0005-0000-0000-00001A6F0000}"/>
    <cellStyle name="20% - Accent1 3 5 3 4 2 2 2 2 2" xfId="28628" xr:uid="{00000000-0005-0000-0000-00001B6F0000}"/>
    <cellStyle name="20% - Accent1 3 5 3 4 2 2 2 3" xfId="28629" xr:uid="{00000000-0005-0000-0000-00001C6F0000}"/>
    <cellStyle name="20% - Accent1 3 5 3 4 2 2 3" xfId="28630" xr:uid="{00000000-0005-0000-0000-00001D6F0000}"/>
    <cellStyle name="20% - Accent1 3 5 3 4 2 2 3 2" xfId="28631" xr:uid="{00000000-0005-0000-0000-00001E6F0000}"/>
    <cellStyle name="20% - Accent1 3 5 3 4 2 2 4" xfId="28632" xr:uid="{00000000-0005-0000-0000-00001F6F0000}"/>
    <cellStyle name="20% - Accent1 3 5 3 4 2 3" xfId="28633" xr:uid="{00000000-0005-0000-0000-0000206F0000}"/>
    <cellStyle name="20% - Accent1 3 5 3 4 2 3 2" xfId="28634" xr:uid="{00000000-0005-0000-0000-0000216F0000}"/>
    <cellStyle name="20% - Accent1 3 5 3 4 2 3 2 2" xfId="28635" xr:uid="{00000000-0005-0000-0000-0000226F0000}"/>
    <cellStyle name="20% - Accent1 3 5 3 4 2 3 2 2 2" xfId="28636" xr:uid="{00000000-0005-0000-0000-0000236F0000}"/>
    <cellStyle name="20% - Accent1 3 5 3 4 2 3 2 3" xfId="28637" xr:uid="{00000000-0005-0000-0000-0000246F0000}"/>
    <cellStyle name="20% - Accent1 3 5 3 4 2 3 3" xfId="28638" xr:uid="{00000000-0005-0000-0000-0000256F0000}"/>
    <cellStyle name="20% - Accent1 3 5 3 4 2 3 3 2" xfId="28639" xr:uid="{00000000-0005-0000-0000-0000266F0000}"/>
    <cellStyle name="20% - Accent1 3 5 3 4 2 3 4" xfId="28640" xr:uid="{00000000-0005-0000-0000-0000276F0000}"/>
    <cellStyle name="20% - Accent1 3 5 3 4 2 4" xfId="28641" xr:uid="{00000000-0005-0000-0000-0000286F0000}"/>
    <cellStyle name="20% - Accent1 3 5 3 4 2 4 2" xfId="28642" xr:uid="{00000000-0005-0000-0000-0000296F0000}"/>
    <cellStyle name="20% - Accent1 3 5 3 4 2 4 2 2" xfId="28643" xr:uid="{00000000-0005-0000-0000-00002A6F0000}"/>
    <cellStyle name="20% - Accent1 3 5 3 4 2 4 2 2 2" xfId="28644" xr:uid="{00000000-0005-0000-0000-00002B6F0000}"/>
    <cellStyle name="20% - Accent1 3 5 3 4 2 4 2 3" xfId="28645" xr:uid="{00000000-0005-0000-0000-00002C6F0000}"/>
    <cellStyle name="20% - Accent1 3 5 3 4 2 4 3" xfId="28646" xr:uid="{00000000-0005-0000-0000-00002D6F0000}"/>
    <cellStyle name="20% - Accent1 3 5 3 4 2 4 3 2" xfId="28647" xr:uid="{00000000-0005-0000-0000-00002E6F0000}"/>
    <cellStyle name="20% - Accent1 3 5 3 4 2 4 4" xfId="28648" xr:uid="{00000000-0005-0000-0000-00002F6F0000}"/>
    <cellStyle name="20% - Accent1 3 5 3 4 2 5" xfId="28649" xr:uid="{00000000-0005-0000-0000-0000306F0000}"/>
    <cellStyle name="20% - Accent1 3 5 3 4 2 5 2" xfId="28650" xr:uid="{00000000-0005-0000-0000-0000316F0000}"/>
    <cellStyle name="20% - Accent1 3 5 3 4 2 5 2 2" xfId="28651" xr:uid="{00000000-0005-0000-0000-0000326F0000}"/>
    <cellStyle name="20% - Accent1 3 5 3 4 2 5 3" xfId="28652" xr:uid="{00000000-0005-0000-0000-0000336F0000}"/>
    <cellStyle name="20% - Accent1 3 5 3 4 2 6" xfId="28653" xr:uid="{00000000-0005-0000-0000-0000346F0000}"/>
    <cellStyle name="20% - Accent1 3 5 3 4 2 6 2" xfId="28654" xr:uid="{00000000-0005-0000-0000-0000356F0000}"/>
    <cellStyle name="20% - Accent1 3 5 3 4 2 6 2 2" xfId="28655" xr:uid="{00000000-0005-0000-0000-0000366F0000}"/>
    <cellStyle name="20% - Accent1 3 5 3 4 2 6 3" xfId="28656" xr:uid="{00000000-0005-0000-0000-0000376F0000}"/>
    <cellStyle name="20% - Accent1 3 5 3 4 2 7" xfId="28657" xr:uid="{00000000-0005-0000-0000-0000386F0000}"/>
    <cellStyle name="20% - Accent1 3 5 3 4 2 7 2" xfId="28658" xr:uid="{00000000-0005-0000-0000-0000396F0000}"/>
    <cellStyle name="20% - Accent1 3 5 3 4 2 8" xfId="28659" xr:uid="{00000000-0005-0000-0000-00003A6F0000}"/>
    <cellStyle name="20% - Accent1 3 5 3 4 2 8 2" xfId="28660" xr:uid="{00000000-0005-0000-0000-00003B6F0000}"/>
    <cellStyle name="20% - Accent1 3 5 3 4 2 9" xfId="28661" xr:uid="{00000000-0005-0000-0000-00003C6F0000}"/>
    <cellStyle name="20% - Accent1 3 5 3 4 3" xfId="28662" xr:uid="{00000000-0005-0000-0000-00003D6F0000}"/>
    <cellStyle name="20% - Accent1 3 5 3 4 3 2" xfId="28663" xr:uid="{00000000-0005-0000-0000-00003E6F0000}"/>
    <cellStyle name="20% - Accent1 3 5 3 4 3 2 2" xfId="28664" xr:uid="{00000000-0005-0000-0000-00003F6F0000}"/>
    <cellStyle name="20% - Accent1 3 5 3 4 3 2 2 2" xfId="28665" xr:uid="{00000000-0005-0000-0000-0000406F0000}"/>
    <cellStyle name="20% - Accent1 3 5 3 4 3 2 2 2 2" xfId="28666" xr:uid="{00000000-0005-0000-0000-0000416F0000}"/>
    <cellStyle name="20% - Accent1 3 5 3 4 3 2 2 3" xfId="28667" xr:uid="{00000000-0005-0000-0000-0000426F0000}"/>
    <cellStyle name="20% - Accent1 3 5 3 4 3 2 3" xfId="28668" xr:uid="{00000000-0005-0000-0000-0000436F0000}"/>
    <cellStyle name="20% - Accent1 3 5 3 4 3 2 3 2" xfId="28669" xr:uid="{00000000-0005-0000-0000-0000446F0000}"/>
    <cellStyle name="20% - Accent1 3 5 3 4 3 2 4" xfId="28670" xr:uid="{00000000-0005-0000-0000-0000456F0000}"/>
    <cellStyle name="20% - Accent1 3 5 3 4 3 3" xfId="28671" xr:uid="{00000000-0005-0000-0000-0000466F0000}"/>
    <cellStyle name="20% - Accent1 3 5 3 4 3 3 2" xfId="28672" xr:uid="{00000000-0005-0000-0000-0000476F0000}"/>
    <cellStyle name="20% - Accent1 3 5 3 4 3 3 2 2" xfId="28673" xr:uid="{00000000-0005-0000-0000-0000486F0000}"/>
    <cellStyle name="20% - Accent1 3 5 3 4 3 3 2 2 2" xfId="28674" xr:uid="{00000000-0005-0000-0000-0000496F0000}"/>
    <cellStyle name="20% - Accent1 3 5 3 4 3 3 2 3" xfId="28675" xr:uid="{00000000-0005-0000-0000-00004A6F0000}"/>
    <cellStyle name="20% - Accent1 3 5 3 4 3 3 3" xfId="28676" xr:uid="{00000000-0005-0000-0000-00004B6F0000}"/>
    <cellStyle name="20% - Accent1 3 5 3 4 3 3 3 2" xfId="28677" xr:uid="{00000000-0005-0000-0000-00004C6F0000}"/>
    <cellStyle name="20% - Accent1 3 5 3 4 3 3 4" xfId="28678" xr:uid="{00000000-0005-0000-0000-00004D6F0000}"/>
    <cellStyle name="20% - Accent1 3 5 3 4 3 4" xfId="28679" xr:uid="{00000000-0005-0000-0000-00004E6F0000}"/>
    <cellStyle name="20% - Accent1 3 5 3 4 3 4 2" xfId="28680" xr:uid="{00000000-0005-0000-0000-00004F6F0000}"/>
    <cellStyle name="20% - Accent1 3 5 3 4 3 4 2 2" xfId="28681" xr:uid="{00000000-0005-0000-0000-0000506F0000}"/>
    <cellStyle name="20% - Accent1 3 5 3 4 3 4 2 2 2" xfId="28682" xr:uid="{00000000-0005-0000-0000-0000516F0000}"/>
    <cellStyle name="20% - Accent1 3 5 3 4 3 4 2 3" xfId="28683" xr:uid="{00000000-0005-0000-0000-0000526F0000}"/>
    <cellStyle name="20% - Accent1 3 5 3 4 3 4 3" xfId="28684" xr:uid="{00000000-0005-0000-0000-0000536F0000}"/>
    <cellStyle name="20% - Accent1 3 5 3 4 3 4 3 2" xfId="28685" xr:uid="{00000000-0005-0000-0000-0000546F0000}"/>
    <cellStyle name="20% - Accent1 3 5 3 4 3 4 4" xfId="28686" xr:uid="{00000000-0005-0000-0000-0000556F0000}"/>
    <cellStyle name="20% - Accent1 3 5 3 4 3 5" xfId="28687" xr:uid="{00000000-0005-0000-0000-0000566F0000}"/>
    <cellStyle name="20% - Accent1 3 5 3 4 3 5 2" xfId="28688" xr:uid="{00000000-0005-0000-0000-0000576F0000}"/>
    <cellStyle name="20% - Accent1 3 5 3 4 3 5 2 2" xfId="28689" xr:uid="{00000000-0005-0000-0000-0000586F0000}"/>
    <cellStyle name="20% - Accent1 3 5 3 4 3 5 3" xfId="28690" xr:uid="{00000000-0005-0000-0000-0000596F0000}"/>
    <cellStyle name="20% - Accent1 3 5 3 4 3 6" xfId="28691" xr:uid="{00000000-0005-0000-0000-00005A6F0000}"/>
    <cellStyle name="20% - Accent1 3 5 3 4 3 6 2" xfId="28692" xr:uid="{00000000-0005-0000-0000-00005B6F0000}"/>
    <cellStyle name="20% - Accent1 3 5 3 4 3 6 2 2" xfId="28693" xr:uid="{00000000-0005-0000-0000-00005C6F0000}"/>
    <cellStyle name="20% - Accent1 3 5 3 4 3 6 3" xfId="28694" xr:uid="{00000000-0005-0000-0000-00005D6F0000}"/>
    <cellStyle name="20% - Accent1 3 5 3 4 3 7" xfId="28695" xr:uid="{00000000-0005-0000-0000-00005E6F0000}"/>
    <cellStyle name="20% - Accent1 3 5 3 4 3 7 2" xfId="28696" xr:uid="{00000000-0005-0000-0000-00005F6F0000}"/>
    <cellStyle name="20% - Accent1 3 5 3 4 3 8" xfId="28697" xr:uid="{00000000-0005-0000-0000-0000606F0000}"/>
    <cellStyle name="20% - Accent1 3 5 3 4 3 8 2" xfId="28698" xr:uid="{00000000-0005-0000-0000-0000616F0000}"/>
    <cellStyle name="20% - Accent1 3 5 3 4 3 9" xfId="28699" xr:uid="{00000000-0005-0000-0000-0000626F0000}"/>
    <cellStyle name="20% - Accent1 3 5 3 4 4" xfId="28700" xr:uid="{00000000-0005-0000-0000-0000636F0000}"/>
    <cellStyle name="20% - Accent1 3 5 3 4 4 2" xfId="28701" xr:uid="{00000000-0005-0000-0000-0000646F0000}"/>
    <cellStyle name="20% - Accent1 3 5 3 4 4 2 2" xfId="28702" xr:uid="{00000000-0005-0000-0000-0000656F0000}"/>
    <cellStyle name="20% - Accent1 3 5 3 4 4 2 2 2" xfId="28703" xr:uid="{00000000-0005-0000-0000-0000666F0000}"/>
    <cellStyle name="20% - Accent1 3 5 3 4 4 2 3" xfId="28704" xr:uid="{00000000-0005-0000-0000-0000676F0000}"/>
    <cellStyle name="20% - Accent1 3 5 3 4 4 3" xfId="28705" xr:uid="{00000000-0005-0000-0000-0000686F0000}"/>
    <cellStyle name="20% - Accent1 3 5 3 4 4 3 2" xfId="28706" xr:uid="{00000000-0005-0000-0000-0000696F0000}"/>
    <cellStyle name="20% - Accent1 3 5 3 4 4 4" xfId="28707" xr:uid="{00000000-0005-0000-0000-00006A6F0000}"/>
    <cellStyle name="20% - Accent1 3 5 3 4 5" xfId="28708" xr:uid="{00000000-0005-0000-0000-00006B6F0000}"/>
    <cellStyle name="20% - Accent1 3 5 3 4 5 2" xfId="28709" xr:uid="{00000000-0005-0000-0000-00006C6F0000}"/>
    <cellStyle name="20% - Accent1 3 5 3 4 5 2 2" xfId="28710" xr:uid="{00000000-0005-0000-0000-00006D6F0000}"/>
    <cellStyle name="20% - Accent1 3 5 3 4 5 2 2 2" xfId="28711" xr:uid="{00000000-0005-0000-0000-00006E6F0000}"/>
    <cellStyle name="20% - Accent1 3 5 3 4 5 2 3" xfId="28712" xr:uid="{00000000-0005-0000-0000-00006F6F0000}"/>
    <cellStyle name="20% - Accent1 3 5 3 4 5 3" xfId="28713" xr:uid="{00000000-0005-0000-0000-0000706F0000}"/>
    <cellStyle name="20% - Accent1 3 5 3 4 5 3 2" xfId="28714" xr:uid="{00000000-0005-0000-0000-0000716F0000}"/>
    <cellStyle name="20% - Accent1 3 5 3 4 5 4" xfId="28715" xr:uid="{00000000-0005-0000-0000-0000726F0000}"/>
    <cellStyle name="20% - Accent1 3 5 3 4 6" xfId="28716" xr:uid="{00000000-0005-0000-0000-0000736F0000}"/>
    <cellStyle name="20% - Accent1 3 5 3 4 6 2" xfId="28717" xr:uid="{00000000-0005-0000-0000-0000746F0000}"/>
    <cellStyle name="20% - Accent1 3 5 3 4 6 2 2" xfId="28718" xr:uid="{00000000-0005-0000-0000-0000756F0000}"/>
    <cellStyle name="20% - Accent1 3 5 3 4 6 2 2 2" xfId="28719" xr:uid="{00000000-0005-0000-0000-0000766F0000}"/>
    <cellStyle name="20% - Accent1 3 5 3 4 6 2 3" xfId="28720" xr:uid="{00000000-0005-0000-0000-0000776F0000}"/>
    <cellStyle name="20% - Accent1 3 5 3 4 6 3" xfId="28721" xr:uid="{00000000-0005-0000-0000-0000786F0000}"/>
    <cellStyle name="20% - Accent1 3 5 3 4 6 3 2" xfId="28722" xr:uid="{00000000-0005-0000-0000-0000796F0000}"/>
    <cellStyle name="20% - Accent1 3 5 3 4 6 4" xfId="28723" xr:uid="{00000000-0005-0000-0000-00007A6F0000}"/>
    <cellStyle name="20% - Accent1 3 5 3 4 7" xfId="28724" xr:uid="{00000000-0005-0000-0000-00007B6F0000}"/>
    <cellStyle name="20% - Accent1 3 5 3 4 7 2" xfId="28725" xr:uid="{00000000-0005-0000-0000-00007C6F0000}"/>
    <cellStyle name="20% - Accent1 3 5 3 4 7 2 2" xfId="28726" xr:uid="{00000000-0005-0000-0000-00007D6F0000}"/>
    <cellStyle name="20% - Accent1 3 5 3 4 7 3" xfId="28727" xr:uid="{00000000-0005-0000-0000-00007E6F0000}"/>
    <cellStyle name="20% - Accent1 3 5 3 4 8" xfId="28728" xr:uid="{00000000-0005-0000-0000-00007F6F0000}"/>
    <cellStyle name="20% - Accent1 3 5 3 4 8 2" xfId="28729" xr:uid="{00000000-0005-0000-0000-0000806F0000}"/>
    <cellStyle name="20% - Accent1 3 5 3 4 8 2 2" xfId="28730" xr:uid="{00000000-0005-0000-0000-0000816F0000}"/>
    <cellStyle name="20% - Accent1 3 5 3 4 8 3" xfId="28731" xr:uid="{00000000-0005-0000-0000-0000826F0000}"/>
    <cellStyle name="20% - Accent1 3 5 3 4 9" xfId="28732" xr:uid="{00000000-0005-0000-0000-0000836F0000}"/>
    <cellStyle name="20% - Accent1 3 5 3 4 9 2" xfId="28733" xr:uid="{00000000-0005-0000-0000-0000846F0000}"/>
    <cellStyle name="20% - Accent1 3 5 3 5" xfId="28734" xr:uid="{00000000-0005-0000-0000-0000856F0000}"/>
    <cellStyle name="20% - Accent1 3 5 3 5 2" xfId="28735" xr:uid="{00000000-0005-0000-0000-0000866F0000}"/>
    <cellStyle name="20% - Accent1 3 5 3 5 2 2" xfId="28736" xr:uid="{00000000-0005-0000-0000-0000876F0000}"/>
    <cellStyle name="20% - Accent1 3 5 3 5 2 2 2" xfId="28737" xr:uid="{00000000-0005-0000-0000-0000886F0000}"/>
    <cellStyle name="20% - Accent1 3 5 3 5 2 2 2 2" xfId="28738" xr:uid="{00000000-0005-0000-0000-0000896F0000}"/>
    <cellStyle name="20% - Accent1 3 5 3 5 2 2 3" xfId="28739" xr:uid="{00000000-0005-0000-0000-00008A6F0000}"/>
    <cellStyle name="20% - Accent1 3 5 3 5 2 3" xfId="28740" xr:uid="{00000000-0005-0000-0000-00008B6F0000}"/>
    <cellStyle name="20% - Accent1 3 5 3 5 2 3 2" xfId="28741" xr:uid="{00000000-0005-0000-0000-00008C6F0000}"/>
    <cellStyle name="20% - Accent1 3 5 3 5 2 4" xfId="28742" xr:uid="{00000000-0005-0000-0000-00008D6F0000}"/>
    <cellStyle name="20% - Accent1 3 5 3 5 3" xfId="28743" xr:uid="{00000000-0005-0000-0000-00008E6F0000}"/>
    <cellStyle name="20% - Accent1 3 5 3 5 3 2" xfId="28744" xr:uid="{00000000-0005-0000-0000-00008F6F0000}"/>
    <cellStyle name="20% - Accent1 3 5 3 5 3 2 2" xfId="28745" xr:uid="{00000000-0005-0000-0000-0000906F0000}"/>
    <cellStyle name="20% - Accent1 3 5 3 5 3 2 2 2" xfId="28746" xr:uid="{00000000-0005-0000-0000-0000916F0000}"/>
    <cellStyle name="20% - Accent1 3 5 3 5 3 2 3" xfId="28747" xr:uid="{00000000-0005-0000-0000-0000926F0000}"/>
    <cellStyle name="20% - Accent1 3 5 3 5 3 3" xfId="28748" xr:uid="{00000000-0005-0000-0000-0000936F0000}"/>
    <cellStyle name="20% - Accent1 3 5 3 5 3 3 2" xfId="28749" xr:uid="{00000000-0005-0000-0000-0000946F0000}"/>
    <cellStyle name="20% - Accent1 3 5 3 5 3 4" xfId="28750" xr:uid="{00000000-0005-0000-0000-0000956F0000}"/>
    <cellStyle name="20% - Accent1 3 5 3 5 4" xfId="28751" xr:uid="{00000000-0005-0000-0000-0000966F0000}"/>
    <cellStyle name="20% - Accent1 3 5 3 5 4 2" xfId="28752" xr:uid="{00000000-0005-0000-0000-0000976F0000}"/>
    <cellStyle name="20% - Accent1 3 5 3 5 4 2 2" xfId="28753" xr:uid="{00000000-0005-0000-0000-0000986F0000}"/>
    <cellStyle name="20% - Accent1 3 5 3 5 4 2 2 2" xfId="28754" xr:uid="{00000000-0005-0000-0000-0000996F0000}"/>
    <cellStyle name="20% - Accent1 3 5 3 5 4 2 3" xfId="28755" xr:uid="{00000000-0005-0000-0000-00009A6F0000}"/>
    <cellStyle name="20% - Accent1 3 5 3 5 4 3" xfId="28756" xr:uid="{00000000-0005-0000-0000-00009B6F0000}"/>
    <cellStyle name="20% - Accent1 3 5 3 5 4 3 2" xfId="28757" xr:uid="{00000000-0005-0000-0000-00009C6F0000}"/>
    <cellStyle name="20% - Accent1 3 5 3 5 4 4" xfId="28758" xr:uid="{00000000-0005-0000-0000-00009D6F0000}"/>
    <cellStyle name="20% - Accent1 3 5 3 5 5" xfId="28759" xr:uid="{00000000-0005-0000-0000-00009E6F0000}"/>
    <cellStyle name="20% - Accent1 3 5 3 5 5 2" xfId="28760" xr:uid="{00000000-0005-0000-0000-00009F6F0000}"/>
    <cellStyle name="20% - Accent1 3 5 3 5 5 2 2" xfId="28761" xr:uid="{00000000-0005-0000-0000-0000A06F0000}"/>
    <cellStyle name="20% - Accent1 3 5 3 5 5 3" xfId="28762" xr:uid="{00000000-0005-0000-0000-0000A16F0000}"/>
    <cellStyle name="20% - Accent1 3 5 3 5 6" xfId="28763" xr:uid="{00000000-0005-0000-0000-0000A26F0000}"/>
    <cellStyle name="20% - Accent1 3 5 3 5 6 2" xfId="28764" xr:uid="{00000000-0005-0000-0000-0000A36F0000}"/>
    <cellStyle name="20% - Accent1 3 5 3 5 6 2 2" xfId="28765" xr:uid="{00000000-0005-0000-0000-0000A46F0000}"/>
    <cellStyle name="20% - Accent1 3 5 3 5 6 3" xfId="28766" xr:uid="{00000000-0005-0000-0000-0000A56F0000}"/>
    <cellStyle name="20% - Accent1 3 5 3 5 7" xfId="28767" xr:uid="{00000000-0005-0000-0000-0000A66F0000}"/>
    <cellStyle name="20% - Accent1 3 5 3 5 7 2" xfId="28768" xr:uid="{00000000-0005-0000-0000-0000A76F0000}"/>
    <cellStyle name="20% - Accent1 3 5 3 5 8" xfId="28769" xr:uid="{00000000-0005-0000-0000-0000A86F0000}"/>
    <cellStyle name="20% - Accent1 3 5 3 5 8 2" xfId="28770" xr:uid="{00000000-0005-0000-0000-0000A96F0000}"/>
    <cellStyle name="20% - Accent1 3 5 3 5 9" xfId="28771" xr:uid="{00000000-0005-0000-0000-0000AA6F0000}"/>
    <cellStyle name="20% - Accent1 3 5 3 6" xfId="28772" xr:uid="{00000000-0005-0000-0000-0000AB6F0000}"/>
    <cellStyle name="20% - Accent1 3 5 3 6 2" xfId="28773" xr:uid="{00000000-0005-0000-0000-0000AC6F0000}"/>
    <cellStyle name="20% - Accent1 3 5 3 6 2 2" xfId="28774" xr:uid="{00000000-0005-0000-0000-0000AD6F0000}"/>
    <cellStyle name="20% - Accent1 3 5 3 6 2 2 2" xfId="28775" xr:uid="{00000000-0005-0000-0000-0000AE6F0000}"/>
    <cellStyle name="20% - Accent1 3 5 3 6 2 2 2 2" xfId="28776" xr:uid="{00000000-0005-0000-0000-0000AF6F0000}"/>
    <cellStyle name="20% - Accent1 3 5 3 6 2 2 3" xfId="28777" xr:uid="{00000000-0005-0000-0000-0000B06F0000}"/>
    <cellStyle name="20% - Accent1 3 5 3 6 2 3" xfId="28778" xr:uid="{00000000-0005-0000-0000-0000B16F0000}"/>
    <cellStyle name="20% - Accent1 3 5 3 6 2 3 2" xfId="28779" xr:uid="{00000000-0005-0000-0000-0000B26F0000}"/>
    <cellStyle name="20% - Accent1 3 5 3 6 2 4" xfId="28780" xr:uid="{00000000-0005-0000-0000-0000B36F0000}"/>
    <cellStyle name="20% - Accent1 3 5 3 6 3" xfId="28781" xr:uid="{00000000-0005-0000-0000-0000B46F0000}"/>
    <cellStyle name="20% - Accent1 3 5 3 6 3 2" xfId="28782" xr:uid="{00000000-0005-0000-0000-0000B56F0000}"/>
    <cellStyle name="20% - Accent1 3 5 3 6 3 2 2" xfId="28783" xr:uid="{00000000-0005-0000-0000-0000B66F0000}"/>
    <cellStyle name="20% - Accent1 3 5 3 6 3 2 2 2" xfId="28784" xr:uid="{00000000-0005-0000-0000-0000B76F0000}"/>
    <cellStyle name="20% - Accent1 3 5 3 6 3 2 3" xfId="28785" xr:uid="{00000000-0005-0000-0000-0000B86F0000}"/>
    <cellStyle name="20% - Accent1 3 5 3 6 3 3" xfId="28786" xr:uid="{00000000-0005-0000-0000-0000B96F0000}"/>
    <cellStyle name="20% - Accent1 3 5 3 6 3 3 2" xfId="28787" xr:uid="{00000000-0005-0000-0000-0000BA6F0000}"/>
    <cellStyle name="20% - Accent1 3 5 3 6 3 4" xfId="28788" xr:uid="{00000000-0005-0000-0000-0000BB6F0000}"/>
    <cellStyle name="20% - Accent1 3 5 3 6 4" xfId="28789" xr:uid="{00000000-0005-0000-0000-0000BC6F0000}"/>
    <cellStyle name="20% - Accent1 3 5 3 6 4 2" xfId="28790" xr:uid="{00000000-0005-0000-0000-0000BD6F0000}"/>
    <cellStyle name="20% - Accent1 3 5 3 6 4 2 2" xfId="28791" xr:uid="{00000000-0005-0000-0000-0000BE6F0000}"/>
    <cellStyle name="20% - Accent1 3 5 3 6 4 2 2 2" xfId="28792" xr:uid="{00000000-0005-0000-0000-0000BF6F0000}"/>
    <cellStyle name="20% - Accent1 3 5 3 6 4 2 3" xfId="28793" xr:uid="{00000000-0005-0000-0000-0000C06F0000}"/>
    <cellStyle name="20% - Accent1 3 5 3 6 4 3" xfId="28794" xr:uid="{00000000-0005-0000-0000-0000C16F0000}"/>
    <cellStyle name="20% - Accent1 3 5 3 6 4 3 2" xfId="28795" xr:uid="{00000000-0005-0000-0000-0000C26F0000}"/>
    <cellStyle name="20% - Accent1 3 5 3 6 4 4" xfId="28796" xr:uid="{00000000-0005-0000-0000-0000C36F0000}"/>
    <cellStyle name="20% - Accent1 3 5 3 6 5" xfId="28797" xr:uid="{00000000-0005-0000-0000-0000C46F0000}"/>
    <cellStyle name="20% - Accent1 3 5 3 6 5 2" xfId="28798" xr:uid="{00000000-0005-0000-0000-0000C56F0000}"/>
    <cellStyle name="20% - Accent1 3 5 3 6 5 2 2" xfId="28799" xr:uid="{00000000-0005-0000-0000-0000C66F0000}"/>
    <cellStyle name="20% - Accent1 3 5 3 6 5 3" xfId="28800" xr:uid="{00000000-0005-0000-0000-0000C76F0000}"/>
    <cellStyle name="20% - Accent1 3 5 3 6 6" xfId="28801" xr:uid="{00000000-0005-0000-0000-0000C86F0000}"/>
    <cellStyle name="20% - Accent1 3 5 3 6 6 2" xfId="28802" xr:uid="{00000000-0005-0000-0000-0000C96F0000}"/>
    <cellStyle name="20% - Accent1 3 5 3 6 6 2 2" xfId="28803" xr:uid="{00000000-0005-0000-0000-0000CA6F0000}"/>
    <cellStyle name="20% - Accent1 3 5 3 6 6 3" xfId="28804" xr:uid="{00000000-0005-0000-0000-0000CB6F0000}"/>
    <cellStyle name="20% - Accent1 3 5 3 6 7" xfId="28805" xr:uid="{00000000-0005-0000-0000-0000CC6F0000}"/>
    <cellStyle name="20% - Accent1 3 5 3 6 7 2" xfId="28806" xr:uid="{00000000-0005-0000-0000-0000CD6F0000}"/>
    <cellStyle name="20% - Accent1 3 5 3 6 8" xfId="28807" xr:uid="{00000000-0005-0000-0000-0000CE6F0000}"/>
    <cellStyle name="20% - Accent1 3 5 3 6 8 2" xfId="28808" xr:uid="{00000000-0005-0000-0000-0000CF6F0000}"/>
    <cellStyle name="20% - Accent1 3 5 3 6 9" xfId="28809" xr:uid="{00000000-0005-0000-0000-0000D06F0000}"/>
    <cellStyle name="20% - Accent1 3 5 3 7" xfId="28810" xr:uid="{00000000-0005-0000-0000-0000D16F0000}"/>
    <cellStyle name="20% - Accent1 3 5 3 7 2" xfId="28811" xr:uid="{00000000-0005-0000-0000-0000D26F0000}"/>
    <cellStyle name="20% - Accent1 3 5 3 7 2 2" xfId="28812" xr:uid="{00000000-0005-0000-0000-0000D36F0000}"/>
    <cellStyle name="20% - Accent1 3 5 3 7 2 2 2" xfId="28813" xr:uid="{00000000-0005-0000-0000-0000D46F0000}"/>
    <cellStyle name="20% - Accent1 3 5 3 7 2 3" xfId="28814" xr:uid="{00000000-0005-0000-0000-0000D56F0000}"/>
    <cellStyle name="20% - Accent1 3 5 3 7 3" xfId="28815" xr:uid="{00000000-0005-0000-0000-0000D66F0000}"/>
    <cellStyle name="20% - Accent1 3 5 3 7 3 2" xfId="28816" xr:uid="{00000000-0005-0000-0000-0000D76F0000}"/>
    <cellStyle name="20% - Accent1 3 5 3 7 4" xfId="28817" xr:uid="{00000000-0005-0000-0000-0000D86F0000}"/>
    <cellStyle name="20% - Accent1 3 5 3 8" xfId="28818" xr:uid="{00000000-0005-0000-0000-0000D96F0000}"/>
    <cellStyle name="20% - Accent1 3 5 3 8 2" xfId="28819" xr:uid="{00000000-0005-0000-0000-0000DA6F0000}"/>
    <cellStyle name="20% - Accent1 3 5 3 8 2 2" xfId="28820" xr:uid="{00000000-0005-0000-0000-0000DB6F0000}"/>
    <cellStyle name="20% - Accent1 3 5 3 8 2 2 2" xfId="28821" xr:uid="{00000000-0005-0000-0000-0000DC6F0000}"/>
    <cellStyle name="20% - Accent1 3 5 3 8 2 3" xfId="28822" xr:uid="{00000000-0005-0000-0000-0000DD6F0000}"/>
    <cellStyle name="20% - Accent1 3 5 3 8 3" xfId="28823" xr:uid="{00000000-0005-0000-0000-0000DE6F0000}"/>
    <cellStyle name="20% - Accent1 3 5 3 8 3 2" xfId="28824" xr:uid="{00000000-0005-0000-0000-0000DF6F0000}"/>
    <cellStyle name="20% - Accent1 3 5 3 8 4" xfId="28825" xr:uid="{00000000-0005-0000-0000-0000E06F0000}"/>
    <cellStyle name="20% - Accent1 3 5 3 9" xfId="28826" xr:uid="{00000000-0005-0000-0000-0000E16F0000}"/>
    <cellStyle name="20% - Accent1 3 5 3 9 2" xfId="28827" xr:uid="{00000000-0005-0000-0000-0000E26F0000}"/>
    <cellStyle name="20% - Accent1 3 5 3 9 2 2" xfId="28828" xr:uid="{00000000-0005-0000-0000-0000E36F0000}"/>
    <cellStyle name="20% - Accent1 3 5 3 9 2 2 2" xfId="28829" xr:uid="{00000000-0005-0000-0000-0000E46F0000}"/>
    <cellStyle name="20% - Accent1 3 5 3 9 2 3" xfId="28830" xr:uid="{00000000-0005-0000-0000-0000E56F0000}"/>
    <cellStyle name="20% - Accent1 3 5 3 9 3" xfId="28831" xr:uid="{00000000-0005-0000-0000-0000E66F0000}"/>
    <cellStyle name="20% - Accent1 3 5 3 9 3 2" xfId="28832" xr:uid="{00000000-0005-0000-0000-0000E76F0000}"/>
    <cellStyle name="20% - Accent1 3 5 3 9 4" xfId="28833" xr:uid="{00000000-0005-0000-0000-0000E86F0000}"/>
    <cellStyle name="20% - Accent1 3 5 4" xfId="28834" xr:uid="{00000000-0005-0000-0000-0000E96F0000}"/>
    <cellStyle name="20% - Accent1 3 5 4 10" xfId="28835" xr:uid="{00000000-0005-0000-0000-0000EA6F0000}"/>
    <cellStyle name="20% - Accent1 3 5 4 10 2" xfId="28836" xr:uid="{00000000-0005-0000-0000-0000EB6F0000}"/>
    <cellStyle name="20% - Accent1 3 5 4 11" xfId="28837" xr:uid="{00000000-0005-0000-0000-0000EC6F0000}"/>
    <cellStyle name="20% - Accent1 3 5 4 2" xfId="28838" xr:uid="{00000000-0005-0000-0000-0000ED6F0000}"/>
    <cellStyle name="20% - Accent1 3 5 4 2 2" xfId="28839" xr:uid="{00000000-0005-0000-0000-0000EE6F0000}"/>
    <cellStyle name="20% - Accent1 3 5 4 2 2 2" xfId="28840" xr:uid="{00000000-0005-0000-0000-0000EF6F0000}"/>
    <cellStyle name="20% - Accent1 3 5 4 2 2 2 2" xfId="28841" xr:uid="{00000000-0005-0000-0000-0000F06F0000}"/>
    <cellStyle name="20% - Accent1 3 5 4 2 2 2 2 2" xfId="28842" xr:uid="{00000000-0005-0000-0000-0000F16F0000}"/>
    <cellStyle name="20% - Accent1 3 5 4 2 2 2 3" xfId="28843" xr:uid="{00000000-0005-0000-0000-0000F26F0000}"/>
    <cellStyle name="20% - Accent1 3 5 4 2 2 3" xfId="28844" xr:uid="{00000000-0005-0000-0000-0000F36F0000}"/>
    <cellStyle name="20% - Accent1 3 5 4 2 2 3 2" xfId="28845" xr:uid="{00000000-0005-0000-0000-0000F46F0000}"/>
    <cellStyle name="20% - Accent1 3 5 4 2 2 4" xfId="28846" xr:uid="{00000000-0005-0000-0000-0000F56F0000}"/>
    <cellStyle name="20% - Accent1 3 5 4 2 3" xfId="28847" xr:uid="{00000000-0005-0000-0000-0000F66F0000}"/>
    <cellStyle name="20% - Accent1 3 5 4 2 3 2" xfId="28848" xr:uid="{00000000-0005-0000-0000-0000F76F0000}"/>
    <cellStyle name="20% - Accent1 3 5 4 2 3 2 2" xfId="28849" xr:uid="{00000000-0005-0000-0000-0000F86F0000}"/>
    <cellStyle name="20% - Accent1 3 5 4 2 3 2 2 2" xfId="28850" xr:uid="{00000000-0005-0000-0000-0000F96F0000}"/>
    <cellStyle name="20% - Accent1 3 5 4 2 3 2 3" xfId="28851" xr:uid="{00000000-0005-0000-0000-0000FA6F0000}"/>
    <cellStyle name="20% - Accent1 3 5 4 2 3 3" xfId="28852" xr:uid="{00000000-0005-0000-0000-0000FB6F0000}"/>
    <cellStyle name="20% - Accent1 3 5 4 2 3 3 2" xfId="28853" xr:uid="{00000000-0005-0000-0000-0000FC6F0000}"/>
    <cellStyle name="20% - Accent1 3 5 4 2 3 4" xfId="28854" xr:uid="{00000000-0005-0000-0000-0000FD6F0000}"/>
    <cellStyle name="20% - Accent1 3 5 4 2 4" xfId="28855" xr:uid="{00000000-0005-0000-0000-0000FE6F0000}"/>
    <cellStyle name="20% - Accent1 3 5 4 2 4 2" xfId="28856" xr:uid="{00000000-0005-0000-0000-0000FF6F0000}"/>
    <cellStyle name="20% - Accent1 3 5 4 2 4 2 2" xfId="28857" xr:uid="{00000000-0005-0000-0000-000000700000}"/>
    <cellStyle name="20% - Accent1 3 5 4 2 4 2 2 2" xfId="28858" xr:uid="{00000000-0005-0000-0000-000001700000}"/>
    <cellStyle name="20% - Accent1 3 5 4 2 4 2 3" xfId="28859" xr:uid="{00000000-0005-0000-0000-000002700000}"/>
    <cellStyle name="20% - Accent1 3 5 4 2 4 3" xfId="28860" xr:uid="{00000000-0005-0000-0000-000003700000}"/>
    <cellStyle name="20% - Accent1 3 5 4 2 4 3 2" xfId="28861" xr:uid="{00000000-0005-0000-0000-000004700000}"/>
    <cellStyle name="20% - Accent1 3 5 4 2 4 4" xfId="28862" xr:uid="{00000000-0005-0000-0000-000005700000}"/>
    <cellStyle name="20% - Accent1 3 5 4 2 5" xfId="28863" xr:uid="{00000000-0005-0000-0000-000006700000}"/>
    <cellStyle name="20% - Accent1 3 5 4 2 5 2" xfId="28864" xr:uid="{00000000-0005-0000-0000-000007700000}"/>
    <cellStyle name="20% - Accent1 3 5 4 2 5 2 2" xfId="28865" xr:uid="{00000000-0005-0000-0000-000008700000}"/>
    <cellStyle name="20% - Accent1 3 5 4 2 5 3" xfId="28866" xr:uid="{00000000-0005-0000-0000-000009700000}"/>
    <cellStyle name="20% - Accent1 3 5 4 2 6" xfId="28867" xr:uid="{00000000-0005-0000-0000-00000A700000}"/>
    <cellStyle name="20% - Accent1 3 5 4 2 6 2" xfId="28868" xr:uid="{00000000-0005-0000-0000-00000B700000}"/>
    <cellStyle name="20% - Accent1 3 5 4 2 6 2 2" xfId="28869" xr:uid="{00000000-0005-0000-0000-00000C700000}"/>
    <cellStyle name="20% - Accent1 3 5 4 2 6 3" xfId="28870" xr:uid="{00000000-0005-0000-0000-00000D700000}"/>
    <cellStyle name="20% - Accent1 3 5 4 2 7" xfId="28871" xr:uid="{00000000-0005-0000-0000-00000E700000}"/>
    <cellStyle name="20% - Accent1 3 5 4 2 7 2" xfId="28872" xr:uid="{00000000-0005-0000-0000-00000F700000}"/>
    <cellStyle name="20% - Accent1 3 5 4 2 8" xfId="28873" xr:uid="{00000000-0005-0000-0000-000010700000}"/>
    <cellStyle name="20% - Accent1 3 5 4 2 8 2" xfId="28874" xr:uid="{00000000-0005-0000-0000-000011700000}"/>
    <cellStyle name="20% - Accent1 3 5 4 2 9" xfId="28875" xr:uid="{00000000-0005-0000-0000-000012700000}"/>
    <cellStyle name="20% - Accent1 3 5 4 3" xfId="28876" xr:uid="{00000000-0005-0000-0000-000013700000}"/>
    <cellStyle name="20% - Accent1 3 5 4 3 2" xfId="28877" xr:uid="{00000000-0005-0000-0000-000014700000}"/>
    <cellStyle name="20% - Accent1 3 5 4 3 2 2" xfId="28878" xr:uid="{00000000-0005-0000-0000-000015700000}"/>
    <cellStyle name="20% - Accent1 3 5 4 3 2 2 2" xfId="28879" xr:uid="{00000000-0005-0000-0000-000016700000}"/>
    <cellStyle name="20% - Accent1 3 5 4 3 2 2 2 2" xfId="28880" xr:uid="{00000000-0005-0000-0000-000017700000}"/>
    <cellStyle name="20% - Accent1 3 5 4 3 2 2 3" xfId="28881" xr:uid="{00000000-0005-0000-0000-000018700000}"/>
    <cellStyle name="20% - Accent1 3 5 4 3 2 3" xfId="28882" xr:uid="{00000000-0005-0000-0000-000019700000}"/>
    <cellStyle name="20% - Accent1 3 5 4 3 2 3 2" xfId="28883" xr:uid="{00000000-0005-0000-0000-00001A700000}"/>
    <cellStyle name="20% - Accent1 3 5 4 3 2 4" xfId="28884" xr:uid="{00000000-0005-0000-0000-00001B700000}"/>
    <cellStyle name="20% - Accent1 3 5 4 3 3" xfId="28885" xr:uid="{00000000-0005-0000-0000-00001C700000}"/>
    <cellStyle name="20% - Accent1 3 5 4 3 3 2" xfId="28886" xr:uid="{00000000-0005-0000-0000-00001D700000}"/>
    <cellStyle name="20% - Accent1 3 5 4 3 3 2 2" xfId="28887" xr:uid="{00000000-0005-0000-0000-00001E700000}"/>
    <cellStyle name="20% - Accent1 3 5 4 3 3 2 2 2" xfId="28888" xr:uid="{00000000-0005-0000-0000-00001F700000}"/>
    <cellStyle name="20% - Accent1 3 5 4 3 3 2 3" xfId="28889" xr:uid="{00000000-0005-0000-0000-000020700000}"/>
    <cellStyle name="20% - Accent1 3 5 4 3 3 3" xfId="28890" xr:uid="{00000000-0005-0000-0000-000021700000}"/>
    <cellStyle name="20% - Accent1 3 5 4 3 3 3 2" xfId="28891" xr:uid="{00000000-0005-0000-0000-000022700000}"/>
    <cellStyle name="20% - Accent1 3 5 4 3 3 4" xfId="28892" xr:uid="{00000000-0005-0000-0000-000023700000}"/>
    <cellStyle name="20% - Accent1 3 5 4 3 4" xfId="28893" xr:uid="{00000000-0005-0000-0000-000024700000}"/>
    <cellStyle name="20% - Accent1 3 5 4 3 4 2" xfId="28894" xr:uid="{00000000-0005-0000-0000-000025700000}"/>
    <cellStyle name="20% - Accent1 3 5 4 3 4 2 2" xfId="28895" xr:uid="{00000000-0005-0000-0000-000026700000}"/>
    <cellStyle name="20% - Accent1 3 5 4 3 4 2 2 2" xfId="28896" xr:uid="{00000000-0005-0000-0000-000027700000}"/>
    <cellStyle name="20% - Accent1 3 5 4 3 4 2 3" xfId="28897" xr:uid="{00000000-0005-0000-0000-000028700000}"/>
    <cellStyle name="20% - Accent1 3 5 4 3 4 3" xfId="28898" xr:uid="{00000000-0005-0000-0000-000029700000}"/>
    <cellStyle name="20% - Accent1 3 5 4 3 4 3 2" xfId="28899" xr:uid="{00000000-0005-0000-0000-00002A700000}"/>
    <cellStyle name="20% - Accent1 3 5 4 3 4 4" xfId="28900" xr:uid="{00000000-0005-0000-0000-00002B700000}"/>
    <cellStyle name="20% - Accent1 3 5 4 3 5" xfId="28901" xr:uid="{00000000-0005-0000-0000-00002C700000}"/>
    <cellStyle name="20% - Accent1 3 5 4 3 5 2" xfId="28902" xr:uid="{00000000-0005-0000-0000-00002D700000}"/>
    <cellStyle name="20% - Accent1 3 5 4 3 5 2 2" xfId="28903" xr:uid="{00000000-0005-0000-0000-00002E700000}"/>
    <cellStyle name="20% - Accent1 3 5 4 3 5 3" xfId="28904" xr:uid="{00000000-0005-0000-0000-00002F700000}"/>
    <cellStyle name="20% - Accent1 3 5 4 3 6" xfId="28905" xr:uid="{00000000-0005-0000-0000-000030700000}"/>
    <cellStyle name="20% - Accent1 3 5 4 3 6 2" xfId="28906" xr:uid="{00000000-0005-0000-0000-000031700000}"/>
    <cellStyle name="20% - Accent1 3 5 4 3 6 2 2" xfId="28907" xr:uid="{00000000-0005-0000-0000-000032700000}"/>
    <cellStyle name="20% - Accent1 3 5 4 3 6 3" xfId="28908" xr:uid="{00000000-0005-0000-0000-000033700000}"/>
    <cellStyle name="20% - Accent1 3 5 4 3 7" xfId="28909" xr:uid="{00000000-0005-0000-0000-000034700000}"/>
    <cellStyle name="20% - Accent1 3 5 4 3 7 2" xfId="28910" xr:uid="{00000000-0005-0000-0000-000035700000}"/>
    <cellStyle name="20% - Accent1 3 5 4 3 8" xfId="28911" xr:uid="{00000000-0005-0000-0000-000036700000}"/>
    <cellStyle name="20% - Accent1 3 5 4 3 8 2" xfId="28912" xr:uid="{00000000-0005-0000-0000-000037700000}"/>
    <cellStyle name="20% - Accent1 3 5 4 3 9" xfId="28913" xr:uid="{00000000-0005-0000-0000-000038700000}"/>
    <cellStyle name="20% - Accent1 3 5 4 4" xfId="28914" xr:uid="{00000000-0005-0000-0000-000039700000}"/>
    <cellStyle name="20% - Accent1 3 5 4 4 2" xfId="28915" xr:uid="{00000000-0005-0000-0000-00003A700000}"/>
    <cellStyle name="20% - Accent1 3 5 4 4 2 2" xfId="28916" xr:uid="{00000000-0005-0000-0000-00003B700000}"/>
    <cellStyle name="20% - Accent1 3 5 4 4 2 2 2" xfId="28917" xr:uid="{00000000-0005-0000-0000-00003C700000}"/>
    <cellStyle name="20% - Accent1 3 5 4 4 2 3" xfId="28918" xr:uid="{00000000-0005-0000-0000-00003D700000}"/>
    <cellStyle name="20% - Accent1 3 5 4 4 3" xfId="28919" xr:uid="{00000000-0005-0000-0000-00003E700000}"/>
    <cellStyle name="20% - Accent1 3 5 4 4 3 2" xfId="28920" xr:uid="{00000000-0005-0000-0000-00003F700000}"/>
    <cellStyle name="20% - Accent1 3 5 4 4 4" xfId="28921" xr:uid="{00000000-0005-0000-0000-000040700000}"/>
    <cellStyle name="20% - Accent1 3 5 4 5" xfId="28922" xr:uid="{00000000-0005-0000-0000-000041700000}"/>
    <cellStyle name="20% - Accent1 3 5 4 5 2" xfId="28923" xr:uid="{00000000-0005-0000-0000-000042700000}"/>
    <cellStyle name="20% - Accent1 3 5 4 5 2 2" xfId="28924" xr:uid="{00000000-0005-0000-0000-000043700000}"/>
    <cellStyle name="20% - Accent1 3 5 4 5 2 2 2" xfId="28925" xr:uid="{00000000-0005-0000-0000-000044700000}"/>
    <cellStyle name="20% - Accent1 3 5 4 5 2 3" xfId="28926" xr:uid="{00000000-0005-0000-0000-000045700000}"/>
    <cellStyle name="20% - Accent1 3 5 4 5 3" xfId="28927" xr:uid="{00000000-0005-0000-0000-000046700000}"/>
    <cellStyle name="20% - Accent1 3 5 4 5 3 2" xfId="28928" xr:uid="{00000000-0005-0000-0000-000047700000}"/>
    <cellStyle name="20% - Accent1 3 5 4 5 4" xfId="28929" xr:uid="{00000000-0005-0000-0000-000048700000}"/>
    <cellStyle name="20% - Accent1 3 5 4 6" xfId="28930" xr:uid="{00000000-0005-0000-0000-000049700000}"/>
    <cellStyle name="20% - Accent1 3 5 4 6 2" xfId="28931" xr:uid="{00000000-0005-0000-0000-00004A700000}"/>
    <cellStyle name="20% - Accent1 3 5 4 6 2 2" xfId="28932" xr:uid="{00000000-0005-0000-0000-00004B700000}"/>
    <cellStyle name="20% - Accent1 3 5 4 6 2 2 2" xfId="28933" xr:uid="{00000000-0005-0000-0000-00004C700000}"/>
    <cellStyle name="20% - Accent1 3 5 4 6 2 3" xfId="28934" xr:uid="{00000000-0005-0000-0000-00004D700000}"/>
    <cellStyle name="20% - Accent1 3 5 4 6 3" xfId="28935" xr:uid="{00000000-0005-0000-0000-00004E700000}"/>
    <cellStyle name="20% - Accent1 3 5 4 6 3 2" xfId="28936" xr:uid="{00000000-0005-0000-0000-00004F700000}"/>
    <cellStyle name="20% - Accent1 3 5 4 6 4" xfId="28937" xr:uid="{00000000-0005-0000-0000-000050700000}"/>
    <cellStyle name="20% - Accent1 3 5 4 7" xfId="28938" xr:uid="{00000000-0005-0000-0000-000051700000}"/>
    <cellStyle name="20% - Accent1 3 5 4 7 2" xfId="28939" xr:uid="{00000000-0005-0000-0000-000052700000}"/>
    <cellStyle name="20% - Accent1 3 5 4 7 2 2" xfId="28940" xr:uid="{00000000-0005-0000-0000-000053700000}"/>
    <cellStyle name="20% - Accent1 3 5 4 7 3" xfId="28941" xr:uid="{00000000-0005-0000-0000-000054700000}"/>
    <cellStyle name="20% - Accent1 3 5 4 8" xfId="28942" xr:uid="{00000000-0005-0000-0000-000055700000}"/>
    <cellStyle name="20% - Accent1 3 5 4 8 2" xfId="28943" xr:uid="{00000000-0005-0000-0000-000056700000}"/>
    <cellStyle name="20% - Accent1 3 5 4 8 2 2" xfId="28944" xr:uid="{00000000-0005-0000-0000-000057700000}"/>
    <cellStyle name="20% - Accent1 3 5 4 8 3" xfId="28945" xr:uid="{00000000-0005-0000-0000-000058700000}"/>
    <cellStyle name="20% - Accent1 3 5 4 9" xfId="28946" xr:uid="{00000000-0005-0000-0000-000059700000}"/>
    <cellStyle name="20% - Accent1 3 5 4 9 2" xfId="28947" xr:uid="{00000000-0005-0000-0000-00005A700000}"/>
    <cellStyle name="20% - Accent1 3 5 5" xfId="28948" xr:uid="{00000000-0005-0000-0000-00005B700000}"/>
    <cellStyle name="20% - Accent1 3 5 5 10" xfId="28949" xr:uid="{00000000-0005-0000-0000-00005C700000}"/>
    <cellStyle name="20% - Accent1 3 5 5 10 2" xfId="28950" xr:uid="{00000000-0005-0000-0000-00005D700000}"/>
    <cellStyle name="20% - Accent1 3 5 5 11" xfId="28951" xr:uid="{00000000-0005-0000-0000-00005E700000}"/>
    <cellStyle name="20% - Accent1 3 5 5 2" xfId="28952" xr:uid="{00000000-0005-0000-0000-00005F700000}"/>
    <cellStyle name="20% - Accent1 3 5 5 2 2" xfId="28953" xr:uid="{00000000-0005-0000-0000-000060700000}"/>
    <cellStyle name="20% - Accent1 3 5 5 2 2 2" xfId="28954" xr:uid="{00000000-0005-0000-0000-000061700000}"/>
    <cellStyle name="20% - Accent1 3 5 5 2 2 2 2" xfId="28955" xr:uid="{00000000-0005-0000-0000-000062700000}"/>
    <cellStyle name="20% - Accent1 3 5 5 2 2 2 2 2" xfId="28956" xr:uid="{00000000-0005-0000-0000-000063700000}"/>
    <cellStyle name="20% - Accent1 3 5 5 2 2 2 3" xfId="28957" xr:uid="{00000000-0005-0000-0000-000064700000}"/>
    <cellStyle name="20% - Accent1 3 5 5 2 2 3" xfId="28958" xr:uid="{00000000-0005-0000-0000-000065700000}"/>
    <cellStyle name="20% - Accent1 3 5 5 2 2 3 2" xfId="28959" xr:uid="{00000000-0005-0000-0000-000066700000}"/>
    <cellStyle name="20% - Accent1 3 5 5 2 2 4" xfId="28960" xr:uid="{00000000-0005-0000-0000-000067700000}"/>
    <cellStyle name="20% - Accent1 3 5 5 2 3" xfId="28961" xr:uid="{00000000-0005-0000-0000-000068700000}"/>
    <cellStyle name="20% - Accent1 3 5 5 2 3 2" xfId="28962" xr:uid="{00000000-0005-0000-0000-000069700000}"/>
    <cellStyle name="20% - Accent1 3 5 5 2 3 2 2" xfId="28963" xr:uid="{00000000-0005-0000-0000-00006A700000}"/>
    <cellStyle name="20% - Accent1 3 5 5 2 3 2 2 2" xfId="28964" xr:uid="{00000000-0005-0000-0000-00006B700000}"/>
    <cellStyle name="20% - Accent1 3 5 5 2 3 2 3" xfId="28965" xr:uid="{00000000-0005-0000-0000-00006C700000}"/>
    <cellStyle name="20% - Accent1 3 5 5 2 3 3" xfId="28966" xr:uid="{00000000-0005-0000-0000-00006D700000}"/>
    <cellStyle name="20% - Accent1 3 5 5 2 3 3 2" xfId="28967" xr:uid="{00000000-0005-0000-0000-00006E700000}"/>
    <cellStyle name="20% - Accent1 3 5 5 2 3 4" xfId="28968" xr:uid="{00000000-0005-0000-0000-00006F700000}"/>
    <cellStyle name="20% - Accent1 3 5 5 2 4" xfId="28969" xr:uid="{00000000-0005-0000-0000-000070700000}"/>
    <cellStyle name="20% - Accent1 3 5 5 2 4 2" xfId="28970" xr:uid="{00000000-0005-0000-0000-000071700000}"/>
    <cellStyle name="20% - Accent1 3 5 5 2 4 2 2" xfId="28971" xr:uid="{00000000-0005-0000-0000-000072700000}"/>
    <cellStyle name="20% - Accent1 3 5 5 2 4 2 2 2" xfId="28972" xr:uid="{00000000-0005-0000-0000-000073700000}"/>
    <cellStyle name="20% - Accent1 3 5 5 2 4 2 3" xfId="28973" xr:uid="{00000000-0005-0000-0000-000074700000}"/>
    <cellStyle name="20% - Accent1 3 5 5 2 4 3" xfId="28974" xr:uid="{00000000-0005-0000-0000-000075700000}"/>
    <cellStyle name="20% - Accent1 3 5 5 2 4 3 2" xfId="28975" xr:uid="{00000000-0005-0000-0000-000076700000}"/>
    <cellStyle name="20% - Accent1 3 5 5 2 4 4" xfId="28976" xr:uid="{00000000-0005-0000-0000-000077700000}"/>
    <cellStyle name="20% - Accent1 3 5 5 2 5" xfId="28977" xr:uid="{00000000-0005-0000-0000-000078700000}"/>
    <cellStyle name="20% - Accent1 3 5 5 2 5 2" xfId="28978" xr:uid="{00000000-0005-0000-0000-000079700000}"/>
    <cellStyle name="20% - Accent1 3 5 5 2 5 2 2" xfId="28979" xr:uid="{00000000-0005-0000-0000-00007A700000}"/>
    <cellStyle name="20% - Accent1 3 5 5 2 5 3" xfId="28980" xr:uid="{00000000-0005-0000-0000-00007B700000}"/>
    <cellStyle name="20% - Accent1 3 5 5 2 6" xfId="28981" xr:uid="{00000000-0005-0000-0000-00007C700000}"/>
    <cellStyle name="20% - Accent1 3 5 5 2 6 2" xfId="28982" xr:uid="{00000000-0005-0000-0000-00007D700000}"/>
    <cellStyle name="20% - Accent1 3 5 5 2 6 2 2" xfId="28983" xr:uid="{00000000-0005-0000-0000-00007E700000}"/>
    <cellStyle name="20% - Accent1 3 5 5 2 6 3" xfId="28984" xr:uid="{00000000-0005-0000-0000-00007F700000}"/>
    <cellStyle name="20% - Accent1 3 5 5 2 7" xfId="28985" xr:uid="{00000000-0005-0000-0000-000080700000}"/>
    <cellStyle name="20% - Accent1 3 5 5 2 7 2" xfId="28986" xr:uid="{00000000-0005-0000-0000-000081700000}"/>
    <cellStyle name="20% - Accent1 3 5 5 2 8" xfId="28987" xr:uid="{00000000-0005-0000-0000-000082700000}"/>
    <cellStyle name="20% - Accent1 3 5 5 2 8 2" xfId="28988" xr:uid="{00000000-0005-0000-0000-000083700000}"/>
    <cellStyle name="20% - Accent1 3 5 5 2 9" xfId="28989" xr:uid="{00000000-0005-0000-0000-000084700000}"/>
    <cellStyle name="20% - Accent1 3 5 5 3" xfId="28990" xr:uid="{00000000-0005-0000-0000-000085700000}"/>
    <cellStyle name="20% - Accent1 3 5 5 3 2" xfId="28991" xr:uid="{00000000-0005-0000-0000-000086700000}"/>
    <cellStyle name="20% - Accent1 3 5 5 3 2 2" xfId="28992" xr:uid="{00000000-0005-0000-0000-000087700000}"/>
    <cellStyle name="20% - Accent1 3 5 5 3 2 2 2" xfId="28993" xr:uid="{00000000-0005-0000-0000-000088700000}"/>
    <cellStyle name="20% - Accent1 3 5 5 3 2 2 2 2" xfId="28994" xr:uid="{00000000-0005-0000-0000-000089700000}"/>
    <cellStyle name="20% - Accent1 3 5 5 3 2 2 3" xfId="28995" xr:uid="{00000000-0005-0000-0000-00008A700000}"/>
    <cellStyle name="20% - Accent1 3 5 5 3 2 3" xfId="28996" xr:uid="{00000000-0005-0000-0000-00008B700000}"/>
    <cellStyle name="20% - Accent1 3 5 5 3 2 3 2" xfId="28997" xr:uid="{00000000-0005-0000-0000-00008C700000}"/>
    <cellStyle name="20% - Accent1 3 5 5 3 2 4" xfId="28998" xr:uid="{00000000-0005-0000-0000-00008D700000}"/>
    <cellStyle name="20% - Accent1 3 5 5 3 3" xfId="28999" xr:uid="{00000000-0005-0000-0000-00008E700000}"/>
    <cellStyle name="20% - Accent1 3 5 5 3 3 2" xfId="29000" xr:uid="{00000000-0005-0000-0000-00008F700000}"/>
    <cellStyle name="20% - Accent1 3 5 5 3 3 2 2" xfId="29001" xr:uid="{00000000-0005-0000-0000-000090700000}"/>
    <cellStyle name="20% - Accent1 3 5 5 3 3 2 2 2" xfId="29002" xr:uid="{00000000-0005-0000-0000-000091700000}"/>
    <cellStyle name="20% - Accent1 3 5 5 3 3 2 3" xfId="29003" xr:uid="{00000000-0005-0000-0000-000092700000}"/>
    <cellStyle name="20% - Accent1 3 5 5 3 3 3" xfId="29004" xr:uid="{00000000-0005-0000-0000-000093700000}"/>
    <cellStyle name="20% - Accent1 3 5 5 3 3 3 2" xfId="29005" xr:uid="{00000000-0005-0000-0000-000094700000}"/>
    <cellStyle name="20% - Accent1 3 5 5 3 3 4" xfId="29006" xr:uid="{00000000-0005-0000-0000-000095700000}"/>
    <cellStyle name="20% - Accent1 3 5 5 3 4" xfId="29007" xr:uid="{00000000-0005-0000-0000-000096700000}"/>
    <cellStyle name="20% - Accent1 3 5 5 3 4 2" xfId="29008" xr:uid="{00000000-0005-0000-0000-000097700000}"/>
    <cellStyle name="20% - Accent1 3 5 5 3 4 2 2" xfId="29009" xr:uid="{00000000-0005-0000-0000-000098700000}"/>
    <cellStyle name="20% - Accent1 3 5 5 3 4 2 2 2" xfId="29010" xr:uid="{00000000-0005-0000-0000-000099700000}"/>
    <cellStyle name="20% - Accent1 3 5 5 3 4 2 3" xfId="29011" xr:uid="{00000000-0005-0000-0000-00009A700000}"/>
    <cellStyle name="20% - Accent1 3 5 5 3 4 3" xfId="29012" xr:uid="{00000000-0005-0000-0000-00009B700000}"/>
    <cellStyle name="20% - Accent1 3 5 5 3 4 3 2" xfId="29013" xr:uid="{00000000-0005-0000-0000-00009C700000}"/>
    <cellStyle name="20% - Accent1 3 5 5 3 4 4" xfId="29014" xr:uid="{00000000-0005-0000-0000-00009D700000}"/>
    <cellStyle name="20% - Accent1 3 5 5 3 5" xfId="29015" xr:uid="{00000000-0005-0000-0000-00009E700000}"/>
    <cellStyle name="20% - Accent1 3 5 5 3 5 2" xfId="29016" xr:uid="{00000000-0005-0000-0000-00009F700000}"/>
    <cellStyle name="20% - Accent1 3 5 5 3 5 2 2" xfId="29017" xr:uid="{00000000-0005-0000-0000-0000A0700000}"/>
    <cellStyle name="20% - Accent1 3 5 5 3 5 3" xfId="29018" xr:uid="{00000000-0005-0000-0000-0000A1700000}"/>
    <cellStyle name="20% - Accent1 3 5 5 3 6" xfId="29019" xr:uid="{00000000-0005-0000-0000-0000A2700000}"/>
    <cellStyle name="20% - Accent1 3 5 5 3 6 2" xfId="29020" xr:uid="{00000000-0005-0000-0000-0000A3700000}"/>
    <cellStyle name="20% - Accent1 3 5 5 3 6 2 2" xfId="29021" xr:uid="{00000000-0005-0000-0000-0000A4700000}"/>
    <cellStyle name="20% - Accent1 3 5 5 3 6 3" xfId="29022" xr:uid="{00000000-0005-0000-0000-0000A5700000}"/>
    <cellStyle name="20% - Accent1 3 5 5 3 7" xfId="29023" xr:uid="{00000000-0005-0000-0000-0000A6700000}"/>
    <cellStyle name="20% - Accent1 3 5 5 3 7 2" xfId="29024" xr:uid="{00000000-0005-0000-0000-0000A7700000}"/>
    <cellStyle name="20% - Accent1 3 5 5 3 8" xfId="29025" xr:uid="{00000000-0005-0000-0000-0000A8700000}"/>
    <cellStyle name="20% - Accent1 3 5 5 3 8 2" xfId="29026" xr:uid="{00000000-0005-0000-0000-0000A9700000}"/>
    <cellStyle name="20% - Accent1 3 5 5 3 9" xfId="29027" xr:uid="{00000000-0005-0000-0000-0000AA700000}"/>
    <cellStyle name="20% - Accent1 3 5 5 4" xfId="29028" xr:uid="{00000000-0005-0000-0000-0000AB700000}"/>
    <cellStyle name="20% - Accent1 3 5 5 4 2" xfId="29029" xr:uid="{00000000-0005-0000-0000-0000AC700000}"/>
    <cellStyle name="20% - Accent1 3 5 5 4 2 2" xfId="29030" xr:uid="{00000000-0005-0000-0000-0000AD700000}"/>
    <cellStyle name="20% - Accent1 3 5 5 4 2 2 2" xfId="29031" xr:uid="{00000000-0005-0000-0000-0000AE700000}"/>
    <cellStyle name="20% - Accent1 3 5 5 4 2 3" xfId="29032" xr:uid="{00000000-0005-0000-0000-0000AF700000}"/>
    <cellStyle name="20% - Accent1 3 5 5 4 3" xfId="29033" xr:uid="{00000000-0005-0000-0000-0000B0700000}"/>
    <cellStyle name="20% - Accent1 3 5 5 4 3 2" xfId="29034" xr:uid="{00000000-0005-0000-0000-0000B1700000}"/>
    <cellStyle name="20% - Accent1 3 5 5 4 4" xfId="29035" xr:uid="{00000000-0005-0000-0000-0000B2700000}"/>
    <cellStyle name="20% - Accent1 3 5 5 5" xfId="29036" xr:uid="{00000000-0005-0000-0000-0000B3700000}"/>
    <cellStyle name="20% - Accent1 3 5 5 5 2" xfId="29037" xr:uid="{00000000-0005-0000-0000-0000B4700000}"/>
    <cellStyle name="20% - Accent1 3 5 5 5 2 2" xfId="29038" xr:uid="{00000000-0005-0000-0000-0000B5700000}"/>
    <cellStyle name="20% - Accent1 3 5 5 5 2 2 2" xfId="29039" xr:uid="{00000000-0005-0000-0000-0000B6700000}"/>
    <cellStyle name="20% - Accent1 3 5 5 5 2 3" xfId="29040" xr:uid="{00000000-0005-0000-0000-0000B7700000}"/>
    <cellStyle name="20% - Accent1 3 5 5 5 3" xfId="29041" xr:uid="{00000000-0005-0000-0000-0000B8700000}"/>
    <cellStyle name="20% - Accent1 3 5 5 5 3 2" xfId="29042" xr:uid="{00000000-0005-0000-0000-0000B9700000}"/>
    <cellStyle name="20% - Accent1 3 5 5 5 4" xfId="29043" xr:uid="{00000000-0005-0000-0000-0000BA700000}"/>
    <cellStyle name="20% - Accent1 3 5 5 6" xfId="29044" xr:uid="{00000000-0005-0000-0000-0000BB700000}"/>
    <cellStyle name="20% - Accent1 3 5 5 6 2" xfId="29045" xr:uid="{00000000-0005-0000-0000-0000BC700000}"/>
    <cellStyle name="20% - Accent1 3 5 5 6 2 2" xfId="29046" xr:uid="{00000000-0005-0000-0000-0000BD700000}"/>
    <cellStyle name="20% - Accent1 3 5 5 6 2 2 2" xfId="29047" xr:uid="{00000000-0005-0000-0000-0000BE700000}"/>
    <cellStyle name="20% - Accent1 3 5 5 6 2 3" xfId="29048" xr:uid="{00000000-0005-0000-0000-0000BF700000}"/>
    <cellStyle name="20% - Accent1 3 5 5 6 3" xfId="29049" xr:uid="{00000000-0005-0000-0000-0000C0700000}"/>
    <cellStyle name="20% - Accent1 3 5 5 6 3 2" xfId="29050" xr:uid="{00000000-0005-0000-0000-0000C1700000}"/>
    <cellStyle name="20% - Accent1 3 5 5 6 4" xfId="29051" xr:uid="{00000000-0005-0000-0000-0000C2700000}"/>
    <cellStyle name="20% - Accent1 3 5 5 7" xfId="29052" xr:uid="{00000000-0005-0000-0000-0000C3700000}"/>
    <cellStyle name="20% - Accent1 3 5 5 7 2" xfId="29053" xr:uid="{00000000-0005-0000-0000-0000C4700000}"/>
    <cellStyle name="20% - Accent1 3 5 5 7 2 2" xfId="29054" xr:uid="{00000000-0005-0000-0000-0000C5700000}"/>
    <cellStyle name="20% - Accent1 3 5 5 7 3" xfId="29055" xr:uid="{00000000-0005-0000-0000-0000C6700000}"/>
    <cellStyle name="20% - Accent1 3 5 5 8" xfId="29056" xr:uid="{00000000-0005-0000-0000-0000C7700000}"/>
    <cellStyle name="20% - Accent1 3 5 5 8 2" xfId="29057" xr:uid="{00000000-0005-0000-0000-0000C8700000}"/>
    <cellStyle name="20% - Accent1 3 5 5 8 2 2" xfId="29058" xr:uid="{00000000-0005-0000-0000-0000C9700000}"/>
    <cellStyle name="20% - Accent1 3 5 5 8 3" xfId="29059" xr:uid="{00000000-0005-0000-0000-0000CA700000}"/>
    <cellStyle name="20% - Accent1 3 5 5 9" xfId="29060" xr:uid="{00000000-0005-0000-0000-0000CB700000}"/>
    <cellStyle name="20% - Accent1 3 5 5 9 2" xfId="29061" xr:uid="{00000000-0005-0000-0000-0000CC700000}"/>
    <cellStyle name="20% - Accent1 3 5 6" xfId="29062" xr:uid="{00000000-0005-0000-0000-0000CD700000}"/>
    <cellStyle name="20% - Accent1 3 5 6 10" xfId="29063" xr:uid="{00000000-0005-0000-0000-0000CE700000}"/>
    <cellStyle name="20% - Accent1 3 5 6 10 2" xfId="29064" xr:uid="{00000000-0005-0000-0000-0000CF700000}"/>
    <cellStyle name="20% - Accent1 3 5 6 11" xfId="29065" xr:uid="{00000000-0005-0000-0000-0000D0700000}"/>
    <cellStyle name="20% - Accent1 3 5 6 2" xfId="29066" xr:uid="{00000000-0005-0000-0000-0000D1700000}"/>
    <cellStyle name="20% - Accent1 3 5 6 2 2" xfId="29067" xr:uid="{00000000-0005-0000-0000-0000D2700000}"/>
    <cellStyle name="20% - Accent1 3 5 6 2 2 2" xfId="29068" xr:uid="{00000000-0005-0000-0000-0000D3700000}"/>
    <cellStyle name="20% - Accent1 3 5 6 2 2 2 2" xfId="29069" xr:uid="{00000000-0005-0000-0000-0000D4700000}"/>
    <cellStyle name="20% - Accent1 3 5 6 2 2 2 2 2" xfId="29070" xr:uid="{00000000-0005-0000-0000-0000D5700000}"/>
    <cellStyle name="20% - Accent1 3 5 6 2 2 2 3" xfId="29071" xr:uid="{00000000-0005-0000-0000-0000D6700000}"/>
    <cellStyle name="20% - Accent1 3 5 6 2 2 3" xfId="29072" xr:uid="{00000000-0005-0000-0000-0000D7700000}"/>
    <cellStyle name="20% - Accent1 3 5 6 2 2 3 2" xfId="29073" xr:uid="{00000000-0005-0000-0000-0000D8700000}"/>
    <cellStyle name="20% - Accent1 3 5 6 2 2 4" xfId="29074" xr:uid="{00000000-0005-0000-0000-0000D9700000}"/>
    <cellStyle name="20% - Accent1 3 5 6 2 3" xfId="29075" xr:uid="{00000000-0005-0000-0000-0000DA700000}"/>
    <cellStyle name="20% - Accent1 3 5 6 2 3 2" xfId="29076" xr:uid="{00000000-0005-0000-0000-0000DB700000}"/>
    <cellStyle name="20% - Accent1 3 5 6 2 3 2 2" xfId="29077" xr:uid="{00000000-0005-0000-0000-0000DC700000}"/>
    <cellStyle name="20% - Accent1 3 5 6 2 3 2 2 2" xfId="29078" xr:uid="{00000000-0005-0000-0000-0000DD700000}"/>
    <cellStyle name="20% - Accent1 3 5 6 2 3 2 3" xfId="29079" xr:uid="{00000000-0005-0000-0000-0000DE700000}"/>
    <cellStyle name="20% - Accent1 3 5 6 2 3 3" xfId="29080" xr:uid="{00000000-0005-0000-0000-0000DF700000}"/>
    <cellStyle name="20% - Accent1 3 5 6 2 3 3 2" xfId="29081" xr:uid="{00000000-0005-0000-0000-0000E0700000}"/>
    <cellStyle name="20% - Accent1 3 5 6 2 3 4" xfId="29082" xr:uid="{00000000-0005-0000-0000-0000E1700000}"/>
    <cellStyle name="20% - Accent1 3 5 6 2 4" xfId="29083" xr:uid="{00000000-0005-0000-0000-0000E2700000}"/>
    <cellStyle name="20% - Accent1 3 5 6 2 4 2" xfId="29084" xr:uid="{00000000-0005-0000-0000-0000E3700000}"/>
    <cellStyle name="20% - Accent1 3 5 6 2 4 2 2" xfId="29085" xr:uid="{00000000-0005-0000-0000-0000E4700000}"/>
    <cellStyle name="20% - Accent1 3 5 6 2 4 2 2 2" xfId="29086" xr:uid="{00000000-0005-0000-0000-0000E5700000}"/>
    <cellStyle name="20% - Accent1 3 5 6 2 4 2 3" xfId="29087" xr:uid="{00000000-0005-0000-0000-0000E6700000}"/>
    <cellStyle name="20% - Accent1 3 5 6 2 4 3" xfId="29088" xr:uid="{00000000-0005-0000-0000-0000E7700000}"/>
    <cellStyle name="20% - Accent1 3 5 6 2 4 3 2" xfId="29089" xr:uid="{00000000-0005-0000-0000-0000E8700000}"/>
    <cellStyle name="20% - Accent1 3 5 6 2 4 4" xfId="29090" xr:uid="{00000000-0005-0000-0000-0000E9700000}"/>
    <cellStyle name="20% - Accent1 3 5 6 2 5" xfId="29091" xr:uid="{00000000-0005-0000-0000-0000EA700000}"/>
    <cellStyle name="20% - Accent1 3 5 6 2 5 2" xfId="29092" xr:uid="{00000000-0005-0000-0000-0000EB700000}"/>
    <cellStyle name="20% - Accent1 3 5 6 2 5 2 2" xfId="29093" xr:uid="{00000000-0005-0000-0000-0000EC700000}"/>
    <cellStyle name="20% - Accent1 3 5 6 2 5 3" xfId="29094" xr:uid="{00000000-0005-0000-0000-0000ED700000}"/>
    <cellStyle name="20% - Accent1 3 5 6 2 6" xfId="29095" xr:uid="{00000000-0005-0000-0000-0000EE700000}"/>
    <cellStyle name="20% - Accent1 3 5 6 2 6 2" xfId="29096" xr:uid="{00000000-0005-0000-0000-0000EF700000}"/>
    <cellStyle name="20% - Accent1 3 5 6 2 6 2 2" xfId="29097" xr:uid="{00000000-0005-0000-0000-0000F0700000}"/>
    <cellStyle name="20% - Accent1 3 5 6 2 6 3" xfId="29098" xr:uid="{00000000-0005-0000-0000-0000F1700000}"/>
    <cellStyle name="20% - Accent1 3 5 6 2 7" xfId="29099" xr:uid="{00000000-0005-0000-0000-0000F2700000}"/>
    <cellStyle name="20% - Accent1 3 5 6 2 7 2" xfId="29100" xr:uid="{00000000-0005-0000-0000-0000F3700000}"/>
    <cellStyle name="20% - Accent1 3 5 6 2 8" xfId="29101" xr:uid="{00000000-0005-0000-0000-0000F4700000}"/>
    <cellStyle name="20% - Accent1 3 5 6 2 8 2" xfId="29102" xr:uid="{00000000-0005-0000-0000-0000F5700000}"/>
    <cellStyle name="20% - Accent1 3 5 6 2 9" xfId="29103" xr:uid="{00000000-0005-0000-0000-0000F6700000}"/>
    <cellStyle name="20% - Accent1 3 5 6 3" xfId="29104" xr:uid="{00000000-0005-0000-0000-0000F7700000}"/>
    <cellStyle name="20% - Accent1 3 5 6 3 2" xfId="29105" xr:uid="{00000000-0005-0000-0000-0000F8700000}"/>
    <cellStyle name="20% - Accent1 3 5 6 3 2 2" xfId="29106" xr:uid="{00000000-0005-0000-0000-0000F9700000}"/>
    <cellStyle name="20% - Accent1 3 5 6 3 2 2 2" xfId="29107" xr:uid="{00000000-0005-0000-0000-0000FA700000}"/>
    <cellStyle name="20% - Accent1 3 5 6 3 2 2 2 2" xfId="29108" xr:uid="{00000000-0005-0000-0000-0000FB700000}"/>
    <cellStyle name="20% - Accent1 3 5 6 3 2 2 3" xfId="29109" xr:uid="{00000000-0005-0000-0000-0000FC700000}"/>
    <cellStyle name="20% - Accent1 3 5 6 3 2 3" xfId="29110" xr:uid="{00000000-0005-0000-0000-0000FD700000}"/>
    <cellStyle name="20% - Accent1 3 5 6 3 2 3 2" xfId="29111" xr:uid="{00000000-0005-0000-0000-0000FE700000}"/>
    <cellStyle name="20% - Accent1 3 5 6 3 2 4" xfId="29112" xr:uid="{00000000-0005-0000-0000-0000FF700000}"/>
    <cellStyle name="20% - Accent1 3 5 6 3 3" xfId="29113" xr:uid="{00000000-0005-0000-0000-000000710000}"/>
    <cellStyle name="20% - Accent1 3 5 6 3 3 2" xfId="29114" xr:uid="{00000000-0005-0000-0000-000001710000}"/>
    <cellStyle name="20% - Accent1 3 5 6 3 3 2 2" xfId="29115" xr:uid="{00000000-0005-0000-0000-000002710000}"/>
    <cellStyle name="20% - Accent1 3 5 6 3 3 2 2 2" xfId="29116" xr:uid="{00000000-0005-0000-0000-000003710000}"/>
    <cellStyle name="20% - Accent1 3 5 6 3 3 2 3" xfId="29117" xr:uid="{00000000-0005-0000-0000-000004710000}"/>
    <cellStyle name="20% - Accent1 3 5 6 3 3 3" xfId="29118" xr:uid="{00000000-0005-0000-0000-000005710000}"/>
    <cellStyle name="20% - Accent1 3 5 6 3 3 3 2" xfId="29119" xr:uid="{00000000-0005-0000-0000-000006710000}"/>
    <cellStyle name="20% - Accent1 3 5 6 3 3 4" xfId="29120" xr:uid="{00000000-0005-0000-0000-000007710000}"/>
    <cellStyle name="20% - Accent1 3 5 6 3 4" xfId="29121" xr:uid="{00000000-0005-0000-0000-000008710000}"/>
    <cellStyle name="20% - Accent1 3 5 6 3 4 2" xfId="29122" xr:uid="{00000000-0005-0000-0000-000009710000}"/>
    <cellStyle name="20% - Accent1 3 5 6 3 4 2 2" xfId="29123" xr:uid="{00000000-0005-0000-0000-00000A710000}"/>
    <cellStyle name="20% - Accent1 3 5 6 3 4 2 2 2" xfId="29124" xr:uid="{00000000-0005-0000-0000-00000B710000}"/>
    <cellStyle name="20% - Accent1 3 5 6 3 4 2 3" xfId="29125" xr:uid="{00000000-0005-0000-0000-00000C710000}"/>
    <cellStyle name="20% - Accent1 3 5 6 3 4 3" xfId="29126" xr:uid="{00000000-0005-0000-0000-00000D710000}"/>
    <cellStyle name="20% - Accent1 3 5 6 3 4 3 2" xfId="29127" xr:uid="{00000000-0005-0000-0000-00000E710000}"/>
    <cellStyle name="20% - Accent1 3 5 6 3 4 4" xfId="29128" xr:uid="{00000000-0005-0000-0000-00000F710000}"/>
    <cellStyle name="20% - Accent1 3 5 6 3 5" xfId="29129" xr:uid="{00000000-0005-0000-0000-000010710000}"/>
    <cellStyle name="20% - Accent1 3 5 6 3 5 2" xfId="29130" xr:uid="{00000000-0005-0000-0000-000011710000}"/>
    <cellStyle name="20% - Accent1 3 5 6 3 5 2 2" xfId="29131" xr:uid="{00000000-0005-0000-0000-000012710000}"/>
    <cellStyle name="20% - Accent1 3 5 6 3 5 3" xfId="29132" xr:uid="{00000000-0005-0000-0000-000013710000}"/>
    <cellStyle name="20% - Accent1 3 5 6 3 6" xfId="29133" xr:uid="{00000000-0005-0000-0000-000014710000}"/>
    <cellStyle name="20% - Accent1 3 5 6 3 6 2" xfId="29134" xr:uid="{00000000-0005-0000-0000-000015710000}"/>
    <cellStyle name="20% - Accent1 3 5 6 3 6 2 2" xfId="29135" xr:uid="{00000000-0005-0000-0000-000016710000}"/>
    <cellStyle name="20% - Accent1 3 5 6 3 6 3" xfId="29136" xr:uid="{00000000-0005-0000-0000-000017710000}"/>
    <cellStyle name="20% - Accent1 3 5 6 3 7" xfId="29137" xr:uid="{00000000-0005-0000-0000-000018710000}"/>
    <cellStyle name="20% - Accent1 3 5 6 3 7 2" xfId="29138" xr:uid="{00000000-0005-0000-0000-000019710000}"/>
    <cellStyle name="20% - Accent1 3 5 6 3 8" xfId="29139" xr:uid="{00000000-0005-0000-0000-00001A710000}"/>
    <cellStyle name="20% - Accent1 3 5 6 3 8 2" xfId="29140" xr:uid="{00000000-0005-0000-0000-00001B710000}"/>
    <cellStyle name="20% - Accent1 3 5 6 3 9" xfId="29141" xr:uid="{00000000-0005-0000-0000-00001C710000}"/>
    <cellStyle name="20% - Accent1 3 5 6 4" xfId="29142" xr:uid="{00000000-0005-0000-0000-00001D710000}"/>
    <cellStyle name="20% - Accent1 3 5 6 4 2" xfId="29143" xr:uid="{00000000-0005-0000-0000-00001E710000}"/>
    <cellStyle name="20% - Accent1 3 5 6 4 2 2" xfId="29144" xr:uid="{00000000-0005-0000-0000-00001F710000}"/>
    <cellStyle name="20% - Accent1 3 5 6 4 2 2 2" xfId="29145" xr:uid="{00000000-0005-0000-0000-000020710000}"/>
    <cellStyle name="20% - Accent1 3 5 6 4 2 3" xfId="29146" xr:uid="{00000000-0005-0000-0000-000021710000}"/>
    <cellStyle name="20% - Accent1 3 5 6 4 3" xfId="29147" xr:uid="{00000000-0005-0000-0000-000022710000}"/>
    <cellStyle name="20% - Accent1 3 5 6 4 3 2" xfId="29148" xr:uid="{00000000-0005-0000-0000-000023710000}"/>
    <cellStyle name="20% - Accent1 3 5 6 4 4" xfId="29149" xr:uid="{00000000-0005-0000-0000-000024710000}"/>
    <cellStyle name="20% - Accent1 3 5 6 5" xfId="29150" xr:uid="{00000000-0005-0000-0000-000025710000}"/>
    <cellStyle name="20% - Accent1 3 5 6 5 2" xfId="29151" xr:uid="{00000000-0005-0000-0000-000026710000}"/>
    <cellStyle name="20% - Accent1 3 5 6 5 2 2" xfId="29152" xr:uid="{00000000-0005-0000-0000-000027710000}"/>
    <cellStyle name="20% - Accent1 3 5 6 5 2 2 2" xfId="29153" xr:uid="{00000000-0005-0000-0000-000028710000}"/>
    <cellStyle name="20% - Accent1 3 5 6 5 2 3" xfId="29154" xr:uid="{00000000-0005-0000-0000-000029710000}"/>
    <cellStyle name="20% - Accent1 3 5 6 5 3" xfId="29155" xr:uid="{00000000-0005-0000-0000-00002A710000}"/>
    <cellStyle name="20% - Accent1 3 5 6 5 3 2" xfId="29156" xr:uid="{00000000-0005-0000-0000-00002B710000}"/>
    <cellStyle name="20% - Accent1 3 5 6 5 4" xfId="29157" xr:uid="{00000000-0005-0000-0000-00002C710000}"/>
    <cellStyle name="20% - Accent1 3 5 6 6" xfId="29158" xr:uid="{00000000-0005-0000-0000-00002D710000}"/>
    <cellStyle name="20% - Accent1 3 5 6 6 2" xfId="29159" xr:uid="{00000000-0005-0000-0000-00002E710000}"/>
    <cellStyle name="20% - Accent1 3 5 6 6 2 2" xfId="29160" xr:uid="{00000000-0005-0000-0000-00002F710000}"/>
    <cellStyle name="20% - Accent1 3 5 6 6 2 2 2" xfId="29161" xr:uid="{00000000-0005-0000-0000-000030710000}"/>
    <cellStyle name="20% - Accent1 3 5 6 6 2 3" xfId="29162" xr:uid="{00000000-0005-0000-0000-000031710000}"/>
    <cellStyle name="20% - Accent1 3 5 6 6 3" xfId="29163" xr:uid="{00000000-0005-0000-0000-000032710000}"/>
    <cellStyle name="20% - Accent1 3 5 6 6 3 2" xfId="29164" xr:uid="{00000000-0005-0000-0000-000033710000}"/>
    <cellStyle name="20% - Accent1 3 5 6 6 4" xfId="29165" xr:uid="{00000000-0005-0000-0000-000034710000}"/>
    <cellStyle name="20% - Accent1 3 5 6 7" xfId="29166" xr:uid="{00000000-0005-0000-0000-000035710000}"/>
    <cellStyle name="20% - Accent1 3 5 6 7 2" xfId="29167" xr:uid="{00000000-0005-0000-0000-000036710000}"/>
    <cellStyle name="20% - Accent1 3 5 6 7 2 2" xfId="29168" xr:uid="{00000000-0005-0000-0000-000037710000}"/>
    <cellStyle name="20% - Accent1 3 5 6 7 3" xfId="29169" xr:uid="{00000000-0005-0000-0000-000038710000}"/>
    <cellStyle name="20% - Accent1 3 5 6 8" xfId="29170" xr:uid="{00000000-0005-0000-0000-000039710000}"/>
    <cellStyle name="20% - Accent1 3 5 6 8 2" xfId="29171" xr:uid="{00000000-0005-0000-0000-00003A710000}"/>
    <cellStyle name="20% - Accent1 3 5 6 8 2 2" xfId="29172" xr:uid="{00000000-0005-0000-0000-00003B710000}"/>
    <cellStyle name="20% - Accent1 3 5 6 8 3" xfId="29173" xr:uid="{00000000-0005-0000-0000-00003C710000}"/>
    <cellStyle name="20% - Accent1 3 5 6 9" xfId="29174" xr:uid="{00000000-0005-0000-0000-00003D710000}"/>
    <cellStyle name="20% - Accent1 3 5 6 9 2" xfId="29175" xr:uid="{00000000-0005-0000-0000-00003E710000}"/>
    <cellStyle name="20% - Accent1 3 5 7" xfId="29176" xr:uid="{00000000-0005-0000-0000-00003F710000}"/>
    <cellStyle name="20% - Accent1 3 5 7 2" xfId="29177" xr:uid="{00000000-0005-0000-0000-000040710000}"/>
    <cellStyle name="20% - Accent1 3 5 7 2 2" xfId="29178" xr:uid="{00000000-0005-0000-0000-000041710000}"/>
    <cellStyle name="20% - Accent1 3 5 7 2 2 2" xfId="29179" xr:uid="{00000000-0005-0000-0000-000042710000}"/>
    <cellStyle name="20% - Accent1 3 5 7 2 2 2 2" xfId="29180" xr:uid="{00000000-0005-0000-0000-000043710000}"/>
    <cellStyle name="20% - Accent1 3 5 7 2 2 3" xfId="29181" xr:uid="{00000000-0005-0000-0000-000044710000}"/>
    <cellStyle name="20% - Accent1 3 5 7 2 3" xfId="29182" xr:uid="{00000000-0005-0000-0000-000045710000}"/>
    <cellStyle name="20% - Accent1 3 5 7 2 3 2" xfId="29183" xr:uid="{00000000-0005-0000-0000-000046710000}"/>
    <cellStyle name="20% - Accent1 3 5 7 2 4" xfId="29184" xr:uid="{00000000-0005-0000-0000-000047710000}"/>
    <cellStyle name="20% - Accent1 3 5 7 3" xfId="29185" xr:uid="{00000000-0005-0000-0000-000048710000}"/>
    <cellStyle name="20% - Accent1 3 5 7 3 2" xfId="29186" xr:uid="{00000000-0005-0000-0000-000049710000}"/>
    <cellStyle name="20% - Accent1 3 5 7 3 2 2" xfId="29187" xr:uid="{00000000-0005-0000-0000-00004A710000}"/>
    <cellStyle name="20% - Accent1 3 5 7 3 2 2 2" xfId="29188" xr:uid="{00000000-0005-0000-0000-00004B710000}"/>
    <cellStyle name="20% - Accent1 3 5 7 3 2 3" xfId="29189" xr:uid="{00000000-0005-0000-0000-00004C710000}"/>
    <cellStyle name="20% - Accent1 3 5 7 3 3" xfId="29190" xr:uid="{00000000-0005-0000-0000-00004D710000}"/>
    <cellStyle name="20% - Accent1 3 5 7 3 3 2" xfId="29191" xr:uid="{00000000-0005-0000-0000-00004E710000}"/>
    <cellStyle name="20% - Accent1 3 5 7 3 4" xfId="29192" xr:uid="{00000000-0005-0000-0000-00004F710000}"/>
    <cellStyle name="20% - Accent1 3 5 7 4" xfId="29193" xr:uid="{00000000-0005-0000-0000-000050710000}"/>
    <cellStyle name="20% - Accent1 3 5 7 4 2" xfId="29194" xr:uid="{00000000-0005-0000-0000-000051710000}"/>
    <cellStyle name="20% - Accent1 3 5 7 4 2 2" xfId="29195" xr:uid="{00000000-0005-0000-0000-000052710000}"/>
    <cellStyle name="20% - Accent1 3 5 7 4 2 2 2" xfId="29196" xr:uid="{00000000-0005-0000-0000-000053710000}"/>
    <cellStyle name="20% - Accent1 3 5 7 4 2 3" xfId="29197" xr:uid="{00000000-0005-0000-0000-000054710000}"/>
    <cellStyle name="20% - Accent1 3 5 7 4 3" xfId="29198" xr:uid="{00000000-0005-0000-0000-000055710000}"/>
    <cellStyle name="20% - Accent1 3 5 7 4 3 2" xfId="29199" xr:uid="{00000000-0005-0000-0000-000056710000}"/>
    <cellStyle name="20% - Accent1 3 5 7 4 4" xfId="29200" xr:uid="{00000000-0005-0000-0000-000057710000}"/>
    <cellStyle name="20% - Accent1 3 5 7 5" xfId="29201" xr:uid="{00000000-0005-0000-0000-000058710000}"/>
    <cellStyle name="20% - Accent1 3 5 7 5 2" xfId="29202" xr:uid="{00000000-0005-0000-0000-000059710000}"/>
    <cellStyle name="20% - Accent1 3 5 7 5 2 2" xfId="29203" xr:uid="{00000000-0005-0000-0000-00005A710000}"/>
    <cellStyle name="20% - Accent1 3 5 7 5 3" xfId="29204" xr:uid="{00000000-0005-0000-0000-00005B710000}"/>
    <cellStyle name="20% - Accent1 3 5 7 6" xfId="29205" xr:uid="{00000000-0005-0000-0000-00005C710000}"/>
    <cellStyle name="20% - Accent1 3 5 7 6 2" xfId="29206" xr:uid="{00000000-0005-0000-0000-00005D710000}"/>
    <cellStyle name="20% - Accent1 3 5 7 6 2 2" xfId="29207" xr:uid="{00000000-0005-0000-0000-00005E710000}"/>
    <cellStyle name="20% - Accent1 3 5 7 6 3" xfId="29208" xr:uid="{00000000-0005-0000-0000-00005F710000}"/>
    <cellStyle name="20% - Accent1 3 5 7 7" xfId="29209" xr:uid="{00000000-0005-0000-0000-000060710000}"/>
    <cellStyle name="20% - Accent1 3 5 7 7 2" xfId="29210" xr:uid="{00000000-0005-0000-0000-000061710000}"/>
    <cellStyle name="20% - Accent1 3 5 7 8" xfId="29211" xr:uid="{00000000-0005-0000-0000-000062710000}"/>
    <cellStyle name="20% - Accent1 3 5 7 8 2" xfId="29212" xr:uid="{00000000-0005-0000-0000-000063710000}"/>
    <cellStyle name="20% - Accent1 3 5 7 9" xfId="29213" xr:uid="{00000000-0005-0000-0000-000064710000}"/>
    <cellStyle name="20% - Accent1 3 5 8" xfId="29214" xr:uid="{00000000-0005-0000-0000-000065710000}"/>
    <cellStyle name="20% - Accent1 3 5 8 2" xfId="29215" xr:uid="{00000000-0005-0000-0000-000066710000}"/>
    <cellStyle name="20% - Accent1 3 5 8 2 2" xfId="29216" xr:uid="{00000000-0005-0000-0000-000067710000}"/>
    <cellStyle name="20% - Accent1 3 5 8 2 2 2" xfId="29217" xr:uid="{00000000-0005-0000-0000-000068710000}"/>
    <cellStyle name="20% - Accent1 3 5 8 2 2 2 2" xfId="29218" xr:uid="{00000000-0005-0000-0000-000069710000}"/>
    <cellStyle name="20% - Accent1 3 5 8 2 2 3" xfId="29219" xr:uid="{00000000-0005-0000-0000-00006A710000}"/>
    <cellStyle name="20% - Accent1 3 5 8 2 3" xfId="29220" xr:uid="{00000000-0005-0000-0000-00006B710000}"/>
    <cellStyle name="20% - Accent1 3 5 8 2 3 2" xfId="29221" xr:uid="{00000000-0005-0000-0000-00006C710000}"/>
    <cellStyle name="20% - Accent1 3 5 8 2 4" xfId="29222" xr:uid="{00000000-0005-0000-0000-00006D710000}"/>
    <cellStyle name="20% - Accent1 3 5 8 3" xfId="29223" xr:uid="{00000000-0005-0000-0000-00006E710000}"/>
    <cellStyle name="20% - Accent1 3 5 8 3 2" xfId="29224" xr:uid="{00000000-0005-0000-0000-00006F710000}"/>
    <cellStyle name="20% - Accent1 3 5 8 3 2 2" xfId="29225" xr:uid="{00000000-0005-0000-0000-000070710000}"/>
    <cellStyle name="20% - Accent1 3 5 8 3 2 2 2" xfId="29226" xr:uid="{00000000-0005-0000-0000-000071710000}"/>
    <cellStyle name="20% - Accent1 3 5 8 3 2 3" xfId="29227" xr:uid="{00000000-0005-0000-0000-000072710000}"/>
    <cellStyle name="20% - Accent1 3 5 8 3 3" xfId="29228" xr:uid="{00000000-0005-0000-0000-000073710000}"/>
    <cellStyle name="20% - Accent1 3 5 8 3 3 2" xfId="29229" xr:uid="{00000000-0005-0000-0000-000074710000}"/>
    <cellStyle name="20% - Accent1 3 5 8 3 4" xfId="29230" xr:uid="{00000000-0005-0000-0000-000075710000}"/>
    <cellStyle name="20% - Accent1 3 5 8 4" xfId="29231" xr:uid="{00000000-0005-0000-0000-000076710000}"/>
    <cellStyle name="20% - Accent1 3 5 8 4 2" xfId="29232" xr:uid="{00000000-0005-0000-0000-000077710000}"/>
    <cellStyle name="20% - Accent1 3 5 8 4 2 2" xfId="29233" xr:uid="{00000000-0005-0000-0000-000078710000}"/>
    <cellStyle name="20% - Accent1 3 5 8 4 2 2 2" xfId="29234" xr:uid="{00000000-0005-0000-0000-000079710000}"/>
    <cellStyle name="20% - Accent1 3 5 8 4 2 3" xfId="29235" xr:uid="{00000000-0005-0000-0000-00007A710000}"/>
    <cellStyle name="20% - Accent1 3 5 8 4 3" xfId="29236" xr:uid="{00000000-0005-0000-0000-00007B710000}"/>
    <cellStyle name="20% - Accent1 3 5 8 4 3 2" xfId="29237" xr:uid="{00000000-0005-0000-0000-00007C710000}"/>
    <cellStyle name="20% - Accent1 3 5 8 4 4" xfId="29238" xr:uid="{00000000-0005-0000-0000-00007D710000}"/>
    <cellStyle name="20% - Accent1 3 5 8 5" xfId="29239" xr:uid="{00000000-0005-0000-0000-00007E710000}"/>
    <cellStyle name="20% - Accent1 3 5 8 5 2" xfId="29240" xr:uid="{00000000-0005-0000-0000-00007F710000}"/>
    <cellStyle name="20% - Accent1 3 5 8 5 2 2" xfId="29241" xr:uid="{00000000-0005-0000-0000-000080710000}"/>
    <cellStyle name="20% - Accent1 3 5 8 5 3" xfId="29242" xr:uid="{00000000-0005-0000-0000-000081710000}"/>
    <cellStyle name="20% - Accent1 3 5 8 6" xfId="29243" xr:uid="{00000000-0005-0000-0000-000082710000}"/>
    <cellStyle name="20% - Accent1 3 5 8 6 2" xfId="29244" xr:uid="{00000000-0005-0000-0000-000083710000}"/>
    <cellStyle name="20% - Accent1 3 5 8 6 2 2" xfId="29245" xr:uid="{00000000-0005-0000-0000-000084710000}"/>
    <cellStyle name="20% - Accent1 3 5 8 6 3" xfId="29246" xr:uid="{00000000-0005-0000-0000-000085710000}"/>
    <cellStyle name="20% - Accent1 3 5 8 7" xfId="29247" xr:uid="{00000000-0005-0000-0000-000086710000}"/>
    <cellStyle name="20% - Accent1 3 5 8 7 2" xfId="29248" xr:uid="{00000000-0005-0000-0000-000087710000}"/>
    <cellStyle name="20% - Accent1 3 5 8 8" xfId="29249" xr:uid="{00000000-0005-0000-0000-000088710000}"/>
    <cellStyle name="20% - Accent1 3 5 8 8 2" xfId="29250" xr:uid="{00000000-0005-0000-0000-000089710000}"/>
    <cellStyle name="20% - Accent1 3 5 8 9" xfId="29251" xr:uid="{00000000-0005-0000-0000-00008A710000}"/>
    <cellStyle name="20% - Accent1 3 5 9" xfId="29252" xr:uid="{00000000-0005-0000-0000-00008B710000}"/>
    <cellStyle name="20% - Accent1 3 5 9 2" xfId="29253" xr:uid="{00000000-0005-0000-0000-00008C710000}"/>
    <cellStyle name="20% - Accent1 3 5 9 2 2" xfId="29254" xr:uid="{00000000-0005-0000-0000-00008D710000}"/>
    <cellStyle name="20% - Accent1 3 5 9 2 2 2" xfId="29255" xr:uid="{00000000-0005-0000-0000-00008E710000}"/>
    <cellStyle name="20% - Accent1 3 5 9 2 3" xfId="29256" xr:uid="{00000000-0005-0000-0000-00008F710000}"/>
    <cellStyle name="20% - Accent1 3 5 9 3" xfId="29257" xr:uid="{00000000-0005-0000-0000-000090710000}"/>
    <cellStyle name="20% - Accent1 3 5 9 3 2" xfId="29258" xr:uid="{00000000-0005-0000-0000-000091710000}"/>
    <cellStyle name="20% - Accent1 3 5 9 4" xfId="29259" xr:uid="{00000000-0005-0000-0000-000092710000}"/>
    <cellStyle name="20% - Accent1 3 6" xfId="29260" xr:uid="{00000000-0005-0000-0000-000093710000}"/>
    <cellStyle name="20% - Accent1 3 6 10" xfId="29261" xr:uid="{00000000-0005-0000-0000-000094710000}"/>
    <cellStyle name="20% - Accent1 3 6 10 2" xfId="29262" xr:uid="{00000000-0005-0000-0000-000095710000}"/>
    <cellStyle name="20% - Accent1 3 6 10 2 2" xfId="29263" xr:uid="{00000000-0005-0000-0000-000096710000}"/>
    <cellStyle name="20% - Accent1 3 6 10 2 2 2" xfId="29264" xr:uid="{00000000-0005-0000-0000-000097710000}"/>
    <cellStyle name="20% - Accent1 3 6 10 2 3" xfId="29265" xr:uid="{00000000-0005-0000-0000-000098710000}"/>
    <cellStyle name="20% - Accent1 3 6 10 3" xfId="29266" xr:uid="{00000000-0005-0000-0000-000099710000}"/>
    <cellStyle name="20% - Accent1 3 6 10 3 2" xfId="29267" xr:uid="{00000000-0005-0000-0000-00009A710000}"/>
    <cellStyle name="20% - Accent1 3 6 10 4" xfId="29268" xr:uid="{00000000-0005-0000-0000-00009B710000}"/>
    <cellStyle name="20% - Accent1 3 6 11" xfId="29269" xr:uid="{00000000-0005-0000-0000-00009C710000}"/>
    <cellStyle name="20% - Accent1 3 6 11 2" xfId="29270" xr:uid="{00000000-0005-0000-0000-00009D710000}"/>
    <cellStyle name="20% - Accent1 3 6 11 2 2" xfId="29271" xr:uid="{00000000-0005-0000-0000-00009E710000}"/>
    <cellStyle name="20% - Accent1 3 6 11 3" xfId="29272" xr:uid="{00000000-0005-0000-0000-00009F710000}"/>
    <cellStyle name="20% - Accent1 3 6 12" xfId="29273" xr:uid="{00000000-0005-0000-0000-0000A0710000}"/>
    <cellStyle name="20% - Accent1 3 6 12 2" xfId="29274" xr:uid="{00000000-0005-0000-0000-0000A1710000}"/>
    <cellStyle name="20% - Accent1 3 6 12 2 2" xfId="29275" xr:uid="{00000000-0005-0000-0000-0000A2710000}"/>
    <cellStyle name="20% - Accent1 3 6 12 3" xfId="29276" xr:uid="{00000000-0005-0000-0000-0000A3710000}"/>
    <cellStyle name="20% - Accent1 3 6 13" xfId="29277" xr:uid="{00000000-0005-0000-0000-0000A4710000}"/>
    <cellStyle name="20% - Accent1 3 6 13 2" xfId="29278" xr:uid="{00000000-0005-0000-0000-0000A5710000}"/>
    <cellStyle name="20% - Accent1 3 6 14" xfId="29279" xr:uid="{00000000-0005-0000-0000-0000A6710000}"/>
    <cellStyle name="20% - Accent1 3 6 14 2" xfId="29280" xr:uid="{00000000-0005-0000-0000-0000A7710000}"/>
    <cellStyle name="20% - Accent1 3 6 15" xfId="29281" xr:uid="{00000000-0005-0000-0000-0000A8710000}"/>
    <cellStyle name="20% - Accent1 3 6 2" xfId="29282" xr:uid="{00000000-0005-0000-0000-0000A9710000}"/>
    <cellStyle name="20% - Accent1 3 6 2 10" xfId="29283" xr:uid="{00000000-0005-0000-0000-0000AA710000}"/>
    <cellStyle name="20% - Accent1 3 6 2 10 2" xfId="29284" xr:uid="{00000000-0005-0000-0000-0000AB710000}"/>
    <cellStyle name="20% - Accent1 3 6 2 10 2 2" xfId="29285" xr:uid="{00000000-0005-0000-0000-0000AC710000}"/>
    <cellStyle name="20% - Accent1 3 6 2 10 3" xfId="29286" xr:uid="{00000000-0005-0000-0000-0000AD710000}"/>
    <cellStyle name="20% - Accent1 3 6 2 11" xfId="29287" xr:uid="{00000000-0005-0000-0000-0000AE710000}"/>
    <cellStyle name="20% - Accent1 3 6 2 11 2" xfId="29288" xr:uid="{00000000-0005-0000-0000-0000AF710000}"/>
    <cellStyle name="20% - Accent1 3 6 2 11 2 2" xfId="29289" xr:uid="{00000000-0005-0000-0000-0000B0710000}"/>
    <cellStyle name="20% - Accent1 3 6 2 11 3" xfId="29290" xr:uid="{00000000-0005-0000-0000-0000B1710000}"/>
    <cellStyle name="20% - Accent1 3 6 2 12" xfId="29291" xr:uid="{00000000-0005-0000-0000-0000B2710000}"/>
    <cellStyle name="20% - Accent1 3 6 2 12 2" xfId="29292" xr:uid="{00000000-0005-0000-0000-0000B3710000}"/>
    <cellStyle name="20% - Accent1 3 6 2 13" xfId="29293" xr:uid="{00000000-0005-0000-0000-0000B4710000}"/>
    <cellStyle name="20% - Accent1 3 6 2 13 2" xfId="29294" xr:uid="{00000000-0005-0000-0000-0000B5710000}"/>
    <cellStyle name="20% - Accent1 3 6 2 14" xfId="29295" xr:uid="{00000000-0005-0000-0000-0000B6710000}"/>
    <cellStyle name="20% - Accent1 3 6 2 2" xfId="29296" xr:uid="{00000000-0005-0000-0000-0000B7710000}"/>
    <cellStyle name="20% - Accent1 3 6 2 2 10" xfId="29297" xr:uid="{00000000-0005-0000-0000-0000B8710000}"/>
    <cellStyle name="20% - Accent1 3 6 2 2 10 2" xfId="29298" xr:uid="{00000000-0005-0000-0000-0000B9710000}"/>
    <cellStyle name="20% - Accent1 3 6 2 2 11" xfId="29299" xr:uid="{00000000-0005-0000-0000-0000BA710000}"/>
    <cellStyle name="20% - Accent1 3 6 2 2 2" xfId="29300" xr:uid="{00000000-0005-0000-0000-0000BB710000}"/>
    <cellStyle name="20% - Accent1 3 6 2 2 2 2" xfId="29301" xr:uid="{00000000-0005-0000-0000-0000BC710000}"/>
    <cellStyle name="20% - Accent1 3 6 2 2 2 2 2" xfId="29302" xr:uid="{00000000-0005-0000-0000-0000BD710000}"/>
    <cellStyle name="20% - Accent1 3 6 2 2 2 2 2 2" xfId="29303" xr:uid="{00000000-0005-0000-0000-0000BE710000}"/>
    <cellStyle name="20% - Accent1 3 6 2 2 2 2 2 2 2" xfId="29304" xr:uid="{00000000-0005-0000-0000-0000BF710000}"/>
    <cellStyle name="20% - Accent1 3 6 2 2 2 2 2 3" xfId="29305" xr:uid="{00000000-0005-0000-0000-0000C0710000}"/>
    <cellStyle name="20% - Accent1 3 6 2 2 2 2 3" xfId="29306" xr:uid="{00000000-0005-0000-0000-0000C1710000}"/>
    <cellStyle name="20% - Accent1 3 6 2 2 2 2 3 2" xfId="29307" xr:uid="{00000000-0005-0000-0000-0000C2710000}"/>
    <cellStyle name="20% - Accent1 3 6 2 2 2 2 4" xfId="29308" xr:uid="{00000000-0005-0000-0000-0000C3710000}"/>
    <cellStyle name="20% - Accent1 3 6 2 2 2 3" xfId="29309" xr:uid="{00000000-0005-0000-0000-0000C4710000}"/>
    <cellStyle name="20% - Accent1 3 6 2 2 2 3 2" xfId="29310" xr:uid="{00000000-0005-0000-0000-0000C5710000}"/>
    <cellStyle name="20% - Accent1 3 6 2 2 2 3 2 2" xfId="29311" xr:uid="{00000000-0005-0000-0000-0000C6710000}"/>
    <cellStyle name="20% - Accent1 3 6 2 2 2 3 2 2 2" xfId="29312" xr:uid="{00000000-0005-0000-0000-0000C7710000}"/>
    <cellStyle name="20% - Accent1 3 6 2 2 2 3 2 3" xfId="29313" xr:uid="{00000000-0005-0000-0000-0000C8710000}"/>
    <cellStyle name="20% - Accent1 3 6 2 2 2 3 3" xfId="29314" xr:uid="{00000000-0005-0000-0000-0000C9710000}"/>
    <cellStyle name="20% - Accent1 3 6 2 2 2 3 3 2" xfId="29315" xr:uid="{00000000-0005-0000-0000-0000CA710000}"/>
    <cellStyle name="20% - Accent1 3 6 2 2 2 3 4" xfId="29316" xr:uid="{00000000-0005-0000-0000-0000CB710000}"/>
    <cellStyle name="20% - Accent1 3 6 2 2 2 4" xfId="29317" xr:uid="{00000000-0005-0000-0000-0000CC710000}"/>
    <cellStyle name="20% - Accent1 3 6 2 2 2 4 2" xfId="29318" xr:uid="{00000000-0005-0000-0000-0000CD710000}"/>
    <cellStyle name="20% - Accent1 3 6 2 2 2 4 2 2" xfId="29319" xr:uid="{00000000-0005-0000-0000-0000CE710000}"/>
    <cellStyle name="20% - Accent1 3 6 2 2 2 4 2 2 2" xfId="29320" xr:uid="{00000000-0005-0000-0000-0000CF710000}"/>
    <cellStyle name="20% - Accent1 3 6 2 2 2 4 2 3" xfId="29321" xr:uid="{00000000-0005-0000-0000-0000D0710000}"/>
    <cellStyle name="20% - Accent1 3 6 2 2 2 4 3" xfId="29322" xr:uid="{00000000-0005-0000-0000-0000D1710000}"/>
    <cellStyle name="20% - Accent1 3 6 2 2 2 4 3 2" xfId="29323" xr:uid="{00000000-0005-0000-0000-0000D2710000}"/>
    <cellStyle name="20% - Accent1 3 6 2 2 2 4 4" xfId="29324" xr:uid="{00000000-0005-0000-0000-0000D3710000}"/>
    <cellStyle name="20% - Accent1 3 6 2 2 2 5" xfId="29325" xr:uid="{00000000-0005-0000-0000-0000D4710000}"/>
    <cellStyle name="20% - Accent1 3 6 2 2 2 5 2" xfId="29326" xr:uid="{00000000-0005-0000-0000-0000D5710000}"/>
    <cellStyle name="20% - Accent1 3 6 2 2 2 5 2 2" xfId="29327" xr:uid="{00000000-0005-0000-0000-0000D6710000}"/>
    <cellStyle name="20% - Accent1 3 6 2 2 2 5 3" xfId="29328" xr:uid="{00000000-0005-0000-0000-0000D7710000}"/>
    <cellStyle name="20% - Accent1 3 6 2 2 2 6" xfId="29329" xr:uid="{00000000-0005-0000-0000-0000D8710000}"/>
    <cellStyle name="20% - Accent1 3 6 2 2 2 6 2" xfId="29330" xr:uid="{00000000-0005-0000-0000-0000D9710000}"/>
    <cellStyle name="20% - Accent1 3 6 2 2 2 6 2 2" xfId="29331" xr:uid="{00000000-0005-0000-0000-0000DA710000}"/>
    <cellStyle name="20% - Accent1 3 6 2 2 2 6 3" xfId="29332" xr:uid="{00000000-0005-0000-0000-0000DB710000}"/>
    <cellStyle name="20% - Accent1 3 6 2 2 2 7" xfId="29333" xr:uid="{00000000-0005-0000-0000-0000DC710000}"/>
    <cellStyle name="20% - Accent1 3 6 2 2 2 7 2" xfId="29334" xr:uid="{00000000-0005-0000-0000-0000DD710000}"/>
    <cellStyle name="20% - Accent1 3 6 2 2 2 8" xfId="29335" xr:uid="{00000000-0005-0000-0000-0000DE710000}"/>
    <cellStyle name="20% - Accent1 3 6 2 2 2 8 2" xfId="29336" xr:uid="{00000000-0005-0000-0000-0000DF710000}"/>
    <cellStyle name="20% - Accent1 3 6 2 2 2 9" xfId="29337" xr:uid="{00000000-0005-0000-0000-0000E0710000}"/>
    <cellStyle name="20% - Accent1 3 6 2 2 3" xfId="29338" xr:uid="{00000000-0005-0000-0000-0000E1710000}"/>
    <cellStyle name="20% - Accent1 3 6 2 2 3 2" xfId="29339" xr:uid="{00000000-0005-0000-0000-0000E2710000}"/>
    <cellStyle name="20% - Accent1 3 6 2 2 3 2 2" xfId="29340" xr:uid="{00000000-0005-0000-0000-0000E3710000}"/>
    <cellStyle name="20% - Accent1 3 6 2 2 3 2 2 2" xfId="29341" xr:uid="{00000000-0005-0000-0000-0000E4710000}"/>
    <cellStyle name="20% - Accent1 3 6 2 2 3 2 2 2 2" xfId="29342" xr:uid="{00000000-0005-0000-0000-0000E5710000}"/>
    <cellStyle name="20% - Accent1 3 6 2 2 3 2 2 3" xfId="29343" xr:uid="{00000000-0005-0000-0000-0000E6710000}"/>
    <cellStyle name="20% - Accent1 3 6 2 2 3 2 3" xfId="29344" xr:uid="{00000000-0005-0000-0000-0000E7710000}"/>
    <cellStyle name="20% - Accent1 3 6 2 2 3 2 3 2" xfId="29345" xr:uid="{00000000-0005-0000-0000-0000E8710000}"/>
    <cellStyle name="20% - Accent1 3 6 2 2 3 2 4" xfId="29346" xr:uid="{00000000-0005-0000-0000-0000E9710000}"/>
    <cellStyle name="20% - Accent1 3 6 2 2 3 3" xfId="29347" xr:uid="{00000000-0005-0000-0000-0000EA710000}"/>
    <cellStyle name="20% - Accent1 3 6 2 2 3 3 2" xfId="29348" xr:uid="{00000000-0005-0000-0000-0000EB710000}"/>
    <cellStyle name="20% - Accent1 3 6 2 2 3 3 2 2" xfId="29349" xr:uid="{00000000-0005-0000-0000-0000EC710000}"/>
    <cellStyle name="20% - Accent1 3 6 2 2 3 3 2 2 2" xfId="29350" xr:uid="{00000000-0005-0000-0000-0000ED710000}"/>
    <cellStyle name="20% - Accent1 3 6 2 2 3 3 2 3" xfId="29351" xr:uid="{00000000-0005-0000-0000-0000EE710000}"/>
    <cellStyle name="20% - Accent1 3 6 2 2 3 3 3" xfId="29352" xr:uid="{00000000-0005-0000-0000-0000EF710000}"/>
    <cellStyle name="20% - Accent1 3 6 2 2 3 3 3 2" xfId="29353" xr:uid="{00000000-0005-0000-0000-0000F0710000}"/>
    <cellStyle name="20% - Accent1 3 6 2 2 3 3 4" xfId="29354" xr:uid="{00000000-0005-0000-0000-0000F1710000}"/>
    <cellStyle name="20% - Accent1 3 6 2 2 3 4" xfId="29355" xr:uid="{00000000-0005-0000-0000-0000F2710000}"/>
    <cellStyle name="20% - Accent1 3 6 2 2 3 4 2" xfId="29356" xr:uid="{00000000-0005-0000-0000-0000F3710000}"/>
    <cellStyle name="20% - Accent1 3 6 2 2 3 4 2 2" xfId="29357" xr:uid="{00000000-0005-0000-0000-0000F4710000}"/>
    <cellStyle name="20% - Accent1 3 6 2 2 3 4 2 2 2" xfId="29358" xr:uid="{00000000-0005-0000-0000-0000F5710000}"/>
    <cellStyle name="20% - Accent1 3 6 2 2 3 4 2 3" xfId="29359" xr:uid="{00000000-0005-0000-0000-0000F6710000}"/>
    <cellStyle name="20% - Accent1 3 6 2 2 3 4 3" xfId="29360" xr:uid="{00000000-0005-0000-0000-0000F7710000}"/>
    <cellStyle name="20% - Accent1 3 6 2 2 3 4 3 2" xfId="29361" xr:uid="{00000000-0005-0000-0000-0000F8710000}"/>
    <cellStyle name="20% - Accent1 3 6 2 2 3 4 4" xfId="29362" xr:uid="{00000000-0005-0000-0000-0000F9710000}"/>
    <cellStyle name="20% - Accent1 3 6 2 2 3 5" xfId="29363" xr:uid="{00000000-0005-0000-0000-0000FA710000}"/>
    <cellStyle name="20% - Accent1 3 6 2 2 3 5 2" xfId="29364" xr:uid="{00000000-0005-0000-0000-0000FB710000}"/>
    <cellStyle name="20% - Accent1 3 6 2 2 3 5 2 2" xfId="29365" xr:uid="{00000000-0005-0000-0000-0000FC710000}"/>
    <cellStyle name="20% - Accent1 3 6 2 2 3 5 3" xfId="29366" xr:uid="{00000000-0005-0000-0000-0000FD710000}"/>
    <cellStyle name="20% - Accent1 3 6 2 2 3 6" xfId="29367" xr:uid="{00000000-0005-0000-0000-0000FE710000}"/>
    <cellStyle name="20% - Accent1 3 6 2 2 3 6 2" xfId="29368" xr:uid="{00000000-0005-0000-0000-0000FF710000}"/>
    <cellStyle name="20% - Accent1 3 6 2 2 3 6 2 2" xfId="29369" xr:uid="{00000000-0005-0000-0000-000000720000}"/>
    <cellStyle name="20% - Accent1 3 6 2 2 3 6 3" xfId="29370" xr:uid="{00000000-0005-0000-0000-000001720000}"/>
    <cellStyle name="20% - Accent1 3 6 2 2 3 7" xfId="29371" xr:uid="{00000000-0005-0000-0000-000002720000}"/>
    <cellStyle name="20% - Accent1 3 6 2 2 3 7 2" xfId="29372" xr:uid="{00000000-0005-0000-0000-000003720000}"/>
    <cellStyle name="20% - Accent1 3 6 2 2 3 8" xfId="29373" xr:uid="{00000000-0005-0000-0000-000004720000}"/>
    <cellStyle name="20% - Accent1 3 6 2 2 3 8 2" xfId="29374" xr:uid="{00000000-0005-0000-0000-000005720000}"/>
    <cellStyle name="20% - Accent1 3 6 2 2 3 9" xfId="29375" xr:uid="{00000000-0005-0000-0000-000006720000}"/>
    <cellStyle name="20% - Accent1 3 6 2 2 4" xfId="29376" xr:uid="{00000000-0005-0000-0000-000007720000}"/>
    <cellStyle name="20% - Accent1 3 6 2 2 4 2" xfId="29377" xr:uid="{00000000-0005-0000-0000-000008720000}"/>
    <cellStyle name="20% - Accent1 3 6 2 2 4 2 2" xfId="29378" xr:uid="{00000000-0005-0000-0000-000009720000}"/>
    <cellStyle name="20% - Accent1 3 6 2 2 4 2 2 2" xfId="29379" xr:uid="{00000000-0005-0000-0000-00000A720000}"/>
    <cellStyle name="20% - Accent1 3 6 2 2 4 2 3" xfId="29380" xr:uid="{00000000-0005-0000-0000-00000B720000}"/>
    <cellStyle name="20% - Accent1 3 6 2 2 4 3" xfId="29381" xr:uid="{00000000-0005-0000-0000-00000C720000}"/>
    <cellStyle name="20% - Accent1 3 6 2 2 4 3 2" xfId="29382" xr:uid="{00000000-0005-0000-0000-00000D720000}"/>
    <cellStyle name="20% - Accent1 3 6 2 2 4 4" xfId="29383" xr:uid="{00000000-0005-0000-0000-00000E720000}"/>
    <cellStyle name="20% - Accent1 3 6 2 2 5" xfId="29384" xr:uid="{00000000-0005-0000-0000-00000F720000}"/>
    <cellStyle name="20% - Accent1 3 6 2 2 5 2" xfId="29385" xr:uid="{00000000-0005-0000-0000-000010720000}"/>
    <cellStyle name="20% - Accent1 3 6 2 2 5 2 2" xfId="29386" xr:uid="{00000000-0005-0000-0000-000011720000}"/>
    <cellStyle name="20% - Accent1 3 6 2 2 5 2 2 2" xfId="29387" xr:uid="{00000000-0005-0000-0000-000012720000}"/>
    <cellStyle name="20% - Accent1 3 6 2 2 5 2 3" xfId="29388" xr:uid="{00000000-0005-0000-0000-000013720000}"/>
    <cellStyle name="20% - Accent1 3 6 2 2 5 3" xfId="29389" xr:uid="{00000000-0005-0000-0000-000014720000}"/>
    <cellStyle name="20% - Accent1 3 6 2 2 5 3 2" xfId="29390" xr:uid="{00000000-0005-0000-0000-000015720000}"/>
    <cellStyle name="20% - Accent1 3 6 2 2 5 4" xfId="29391" xr:uid="{00000000-0005-0000-0000-000016720000}"/>
    <cellStyle name="20% - Accent1 3 6 2 2 6" xfId="29392" xr:uid="{00000000-0005-0000-0000-000017720000}"/>
    <cellStyle name="20% - Accent1 3 6 2 2 6 2" xfId="29393" xr:uid="{00000000-0005-0000-0000-000018720000}"/>
    <cellStyle name="20% - Accent1 3 6 2 2 6 2 2" xfId="29394" xr:uid="{00000000-0005-0000-0000-000019720000}"/>
    <cellStyle name="20% - Accent1 3 6 2 2 6 2 2 2" xfId="29395" xr:uid="{00000000-0005-0000-0000-00001A720000}"/>
    <cellStyle name="20% - Accent1 3 6 2 2 6 2 3" xfId="29396" xr:uid="{00000000-0005-0000-0000-00001B720000}"/>
    <cellStyle name="20% - Accent1 3 6 2 2 6 3" xfId="29397" xr:uid="{00000000-0005-0000-0000-00001C720000}"/>
    <cellStyle name="20% - Accent1 3 6 2 2 6 3 2" xfId="29398" xr:uid="{00000000-0005-0000-0000-00001D720000}"/>
    <cellStyle name="20% - Accent1 3 6 2 2 6 4" xfId="29399" xr:uid="{00000000-0005-0000-0000-00001E720000}"/>
    <cellStyle name="20% - Accent1 3 6 2 2 7" xfId="29400" xr:uid="{00000000-0005-0000-0000-00001F720000}"/>
    <cellStyle name="20% - Accent1 3 6 2 2 7 2" xfId="29401" xr:uid="{00000000-0005-0000-0000-000020720000}"/>
    <cellStyle name="20% - Accent1 3 6 2 2 7 2 2" xfId="29402" xr:uid="{00000000-0005-0000-0000-000021720000}"/>
    <cellStyle name="20% - Accent1 3 6 2 2 7 3" xfId="29403" xr:uid="{00000000-0005-0000-0000-000022720000}"/>
    <cellStyle name="20% - Accent1 3 6 2 2 8" xfId="29404" xr:uid="{00000000-0005-0000-0000-000023720000}"/>
    <cellStyle name="20% - Accent1 3 6 2 2 8 2" xfId="29405" xr:uid="{00000000-0005-0000-0000-000024720000}"/>
    <cellStyle name="20% - Accent1 3 6 2 2 8 2 2" xfId="29406" xr:uid="{00000000-0005-0000-0000-000025720000}"/>
    <cellStyle name="20% - Accent1 3 6 2 2 8 3" xfId="29407" xr:uid="{00000000-0005-0000-0000-000026720000}"/>
    <cellStyle name="20% - Accent1 3 6 2 2 9" xfId="29408" xr:uid="{00000000-0005-0000-0000-000027720000}"/>
    <cellStyle name="20% - Accent1 3 6 2 2 9 2" xfId="29409" xr:uid="{00000000-0005-0000-0000-000028720000}"/>
    <cellStyle name="20% - Accent1 3 6 2 3" xfId="29410" xr:uid="{00000000-0005-0000-0000-000029720000}"/>
    <cellStyle name="20% - Accent1 3 6 2 3 10" xfId="29411" xr:uid="{00000000-0005-0000-0000-00002A720000}"/>
    <cellStyle name="20% - Accent1 3 6 2 3 10 2" xfId="29412" xr:uid="{00000000-0005-0000-0000-00002B720000}"/>
    <cellStyle name="20% - Accent1 3 6 2 3 11" xfId="29413" xr:uid="{00000000-0005-0000-0000-00002C720000}"/>
    <cellStyle name="20% - Accent1 3 6 2 3 2" xfId="29414" xr:uid="{00000000-0005-0000-0000-00002D720000}"/>
    <cellStyle name="20% - Accent1 3 6 2 3 2 2" xfId="29415" xr:uid="{00000000-0005-0000-0000-00002E720000}"/>
    <cellStyle name="20% - Accent1 3 6 2 3 2 2 2" xfId="29416" xr:uid="{00000000-0005-0000-0000-00002F720000}"/>
    <cellStyle name="20% - Accent1 3 6 2 3 2 2 2 2" xfId="29417" xr:uid="{00000000-0005-0000-0000-000030720000}"/>
    <cellStyle name="20% - Accent1 3 6 2 3 2 2 2 2 2" xfId="29418" xr:uid="{00000000-0005-0000-0000-000031720000}"/>
    <cellStyle name="20% - Accent1 3 6 2 3 2 2 2 3" xfId="29419" xr:uid="{00000000-0005-0000-0000-000032720000}"/>
    <cellStyle name="20% - Accent1 3 6 2 3 2 2 3" xfId="29420" xr:uid="{00000000-0005-0000-0000-000033720000}"/>
    <cellStyle name="20% - Accent1 3 6 2 3 2 2 3 2" xfId="29421" xr:uid="{00000000-0005-0000-0000-000034720000}"/>
    <cellStyle name="20% - Accent1 3 6 2 3 2 2 4" xfId="29422" xr:uid="{00000000-0005-0000-0000-000035720000}"/>
    <cellStyle name="20% - Accent1 3 6 2 3 2 3" xfId="29423" xr:uid="{00000000-0005-0000-0000-000036720000}"/>
    <cellStyle name="20% - Accent1 3 6 2 3 2 3 2" xfId="29424" xr:uid="{00000000-0005-0000-0000-000037720000}"/>
    <cellStyle name="20% - Accent1 3 6 2 3 2 3 2 2" xfId="29425" xr:uid="{00000000-0005-0000-0000-000038720000}"/>
    <cellStyle name="20% - Accent1 3 6 2 3 2 3 2 2 2" xfId="29426" xr:uid="{00000000-0005-0000-0000-000039720000}"/>
    <cellStyle name="20% - Accent1 3 6 2 3 2 3 2 3" xfId="29427" xr:uid="{00000000-0005-0000-0000-00003A720000}"/>
    <cellStyle name="20% - Accent1 3 6 2 3 2 3 3" xfId="29428" xr:uid="{00000000-0005-0000-0000-00003B720000}"/>
    <cellStyle name="20% - Accent1 3 6 2 3 2 3 3 2" xfId="29429" xr:uid="{00000000-0005-0000-0000-00003C720000}"/>
    <cellStyle name="20% - Accent1 3 6 2 3 2 3 4" xfId="29430" xr:uid="{00000000-0005-0000-0000-00003D720000}"/>
    <cellStyle name="20% - Accent1 3 6 2 3 2 4" xfId="29431" xr:uid="{00000000-0005-0000-0000-00003E720000}"/>
    <cellStyle name="20% - Accent1 3 6 2 3 2 4 2" xfId="29432" xr:uid="{00000000-0005-0000-0000-00003F720000}"/>
    <cellStyle name="20% - Accent1 3 6 2 3 2 4 2 2" xfId="29433" xr:uid="{00000000-0005-0000-0000-000040720000}"/>
    <cellStyle name="20% - Accent1 3 6 2 3 2 4 2 2 2" xfId="29434" xr:uid="{00000000-0005-0000-0000-000041720000}"/>
    <cellStyle name="20% - Accent1 3 6 2 3 2 4 2 3" xfId="29435" xr:uid="{00000000-0005-0000-0000-000042720000}"/>
    <cellStyle name="20% - Accent1 3 6 2 3 2 4 3" xfId="29436" xr:uid="{00000000-0005-0000-0000-000043720000}"/>
    <cellStyle name="20% - Accent1 3 6 2 3 2 4 3 2" xfId="29437" xr:uid="{00000000-0005-0000-0000-000044720000}"/>
    <cellStyle name="20% - Accent1 3 6 2 3 2 4 4" xfId="29438" xr:uid="{00000000-0005-0000-0000-000045720000}"/>
    <cellStyle name="20% - Accent1 3 6 2 3 2 5" xfId="29439" xr:uid="{00000000-0005-0000-0000-000046720000}"/>
    <cellStyle name="20% - Accent1 3 6 2 3 2 5 2" xfId="29440" xr:uid="{00000000-0005-0000-0000-000047720000}"/>
    <cellStyle name="20% - Accent1 3 6 2 3 2 5 2 2" xfId="29441" xr:uid="{00000000-0005-0000-0000-000048720000}"/>
    <cellStyle name="20% - Accent1 3 6 2 3 2 5 3" xfId="29442" xr:uid="{00000000-0005-0000-0000-000049720000}"/>
    <cellStyle name="20% - Accent1 3 6 2 3 2 6" xfId="29443" xr:uid="{00000000-0005-0000-0000-00004A720000}"/>
    <cellStyle name="20% - Accent1 3 6 2 3 2 6 2" xfId="29444" xr:uid="{00000000-0005-0000-0000-00004B720000}"/>
    <cellStyle name="20% - Accent1 3 6 2 3 2 6 2 2" xfId="29445" xr:uid="{00000000-0005-0000-0000-00004C720000}"/>
    <cellStyle name="20% - Accent1 3 6 2 3 2 6 3" xfId="29446" xr:uid="{00000000-0005-0000-0000-00004D720000}"/>
    <cellStyle name="20% - Accent1 3 6 2 3 2 7" xfId="29447" xr:uid="{00000000-0005-0000-0000-00004E720000}"/>
    <cellStyle name="20% - Accent1 3 6 2 3 2 7 2" xfId="29448" xr:uid="{00000000-0005-0000-0000-00004F720000}"/>
    <cellStyle name="20% - Accent1 3 6 2 3 2 8" xfId="29449" xr:uid="{00000000-0005-0000-0000-000050720000}"/>
    <cellStyle name="20% - Accent1 3 6 2 3 2 8 2" xfId="29450" xr:uid="{00000000-0005-0000-0000-000051720000}"/>
    <cellStyle name="20% - Accent1 3 6 2 3 2 9" xfId="29451" xr:uid="{00000000-0005-0000-0000-000052720000}"/>
    <cellStyle name="20% - Accent1 3 6 2 3 3" xfId="29452" xr:uid="{00000000-0005-0000-0000-000053720000}"/>
    <cellStyle name="20% - Accent1 3 6 2 3 3 2" xfId="29453" xr:uid="{00000000-0005-0000-0000-000054720000}"/>
    <cellStyle name="20% - Accent1 3 6 2 3 3 2 2" xfId="29454" xr:uid="{00000000-0005-0000-0000-000055720000}"/>
    <cellStyle name="20% - Accent1 3 6 2 3 3 2 2 2" xfId="29455" xr:uid="{00000000-0005-0000-0000-000056720000}"/>
    <cellStyle name="20% - Accent1 3 6 2 3 3 2 2 2 2" xfId="29456" xr:uid="{00000000-0005-0000-0000-000057720000}"/>
    <cellStyle name="20% - Accent1 3 6 2 3 3 2 2 3" xfId="29457" xr:uid="{00000000-0005-0000-0000-000058720000}"/>
    <cellStyle name="20% - Accent1 3 6 2 3 3 2 3" xfId="29458" xr:uid="{00000000-0005-0000-0000-000059720000}"/>
    <cellStyle name="20% - Accent1 3 6 2 3 3 2 3 2" xfId="29459" xr:uid="{00000000-0005-0000-0000-00005A720000}"/>
    <cellStyle name="20% - Accent1 3 6 2 3 3 2 4" xfId="29460" xr:uid="{00000000-0005-0000-0000-00005B720000}"/>
    <cellStyle name="20% - Accent1 3 6 2 3 3 3" xfId="29461" xr:uid="{00000000-0005-0000-0000-00005C720000}"/>
    <cellStyle name="20% - Accent1 3 6 2 3 3 3 2" xfId="29462" xr:uid="{00000000-0005-0000-0000-00005D720000}"/>
    <cellStyle name="20% - Accent1 3 6 2 3 3 3 2 2" xfId="29463" xr:uid="{00000000-0005-0000-0000-00005E720000}"/>
    <cellStyle name="20% - Accent1 3 6 2 3 3 3 2 2 2" xfId="29464" xr:uid="{00000000-0005-0000-0000-00005F720000}"/>
    <cellStyle name="20% - Accent1 3 6 2 3 3 3 2 3" xfId="29465" xr:uid="{00000000-0005-0000-0000-000060720000}"/>
    <cellStyle name="20% - Accent1 3 6 2 3 3 3 3" xfId="29466" xr:uid="{00000000-0005-0000-0000-000061720000}"/>
    <cellStyle name="20% - Accent1 3 6 2 3 3 3 3 2" xfId="29467" xr:uid="{00000000-0005-0000-0000-000062720000}"/>
    <cellStyle name="20% - Accent1 3 6 2 3 3 3 4" xfId="29468" xr:uid="{00000000-0005-0000-0000-000063720000}"/>
    <cellStyle name="20% - Accent1 3 6 2 3 3 4" xfId="29469" xr:uid="{00000000-0005-0000-0000-000064720000}"/>
    <cellStyle name="20% - Accent1 3 6 2 3 3 4 2" xfId="29470" xr:uid="{00000000-0005-0000-0000-000065720000}"/>
    <cellStyle name="20% - Accent1 3 6 2 3 3 4 2 2" xfId="29471" xr:uid="{00000000-0005-0000-0000-000066720000}"/>
    <cellStyle name="20% - Accent1 3 6 2 3 3 4 2 2 2" xfId="29472" xr:uid="{00000000-0005-0000-0000-000067720000}"/>
    <cellStyle name="20% - Accent1 3 6 2 3 3 4 2 3" xfId="29473" xr:uid="{00000000-0005-0000-0000-000068720000}"/>
    <cellStyle name="20% - Accent1 3 6 2 3 3 4 3" xfId="29474" xr:uid="{00000000-0005-0000-0000-000069720000}"/>
    <cellStyle name="20% - Accent1 3 6 2 3 3 4 3 2" xfId="29475" xr:uid="{00000000-0005-0000-0000-00006A720000}"/>
    <cellStyle name="20% - Accent1 3 6 2 3 3 4 4" xfId="29476" xr:uid="{00000000-0005-0000-0000-00006B720000}"/>
    <cellStyle name="20% - Accent1 3 6 2 3 3 5" xfId="29477" xr:uid="{00000000-0005-0000-0000-00006C720000}"/>
    <cellStyle name="20% - Accent1 3 6 2 3 3 5 2" xfId="29478" xr:uid="{00000000-0005-0000-0000-00006D720000}"/>
    <cellStyle name="20% - Accent1 3 6 2 3 3 5 2 2" xfId="29479" xr:uid="{00000000-0005-0000-0000-00006E720000}"/>
    <cellStyle name="20% - Accent1 3 6 2 3 3 5 3" xfId="29480" xr:uid="{00000000-0005-0000-0000-00006F720000}"/>
    <cellStyle name="20% - Accent1 3 6 2 3 3 6" xfId="29481" xr:uid="{00000000-0005-0000-0000-000070720000}"/>
    <cellStyle name="20% - Accent1 3 6 2 3 3 6 2" xfId="29482" xr:uid="{00000000-0005-0000-0000-000071720000}"/>
    <cellStyle name="20% - Accent1 3 6 2 3 3 6 2 2" xfId="29483" xr:uid="{00000000-0005-0000-0000-000072720000}"/>
    <cellStyle name="20% - Accent1 3 6 2 3 3 6 3" xfId="29484" xr:uid="{00000000-0005-0000-0000-000073720000}"/>
    <cellStyle name="20% - Accent1 3 6 2 3 3 7" xfId="29485" xr:uid="{00000000-0005-0000-0000-000074720000}"/>
    <cellStyle name="20% - Accent1 3 6 2 3 3 7 2" xfId="29486" xr:uid="{00000000-0005-0000-0000-000075720000}"/>
    <cellStyle name="20% - Accent1 3 6 2 3 3 8" xfId="29487" xr:uid="{00000000-0005-0000-0000-000076720000}"/>
    <cellStyle name="20% - Accent1 3 6 2 3 3 8 2" xfId="29488" xr:uid="{00000000-0005-0000-0000-000077720000}"/>
    <cellStyle name="20% - Accent1 3 6 2 3 3 9" xfId="29489" xr:uid="{00000000-0005-0000-0000-000078720000}"/>
    <cellStyle name="20% - Accent1 3 6 2 3 4" xfId="29490" xr:uid="{00000000-0005-0000-0000-000079720000}"/>
    <cellStyle name="20% - Accent1 3 6 2 3 4 2" xfId="29491" xr:uid="{00000000-0005-0000-0000-00007A720000}"/>
    <cellStyle name="20% - Accent1 3 6 2 3 4 2 2" xfId="29492" xr:uid="{00000000-0005-0000-0000-00007B720000}"/>
    <cellStyle name="20% - Accent1 3 6 2 3 4 2 2 2" xfId="29493" xr:uid="{00000000-0005-0000-0000-00007C720000}"/>
    <cellStyle name="20% - Accent1 3 6 2 3 4 2 3" xfId="29494" xr:uid="{00000000-0005-0000-0000-00007D720000}"/>
    <cellStyle name="20% - Accent1 3 6 2 3 4 3" xfId="29495" xr:uid="{00000000-0005-0000-0000-00007E720000}"/>
    <cellStyle name="20% - Accent1 3 6 2 3 4 3 2" xfId="29496" xr:uid="{00000000-0005-0000-0000-00007F720000}"/>
    <cellStyle name="20% - Accent1 3 6 2 3 4 4" xfId="29497" xr:uid="{00000000-0005-0000-0000-000080720000}"/>
    <cellStyle name="20% - Accent1 3 6 2 3 5" xfId="29498" xr:uid="{00000000-0005-0000-0000-000081720000}"/>
    <cellStyle name="20% - Accent1 3 6 2 3 5 2" xfId="29499" xr:uid="{00000000-0005-0000-0000-000082720000}"/>
    <cellStyle name="20% - Accent1 3 6 2 3 5 2 2" xfId="29500" xr:uid="{00000000-0005-0000-0000-000083720000}"/>
    <cellStyle name="20% - Accent1 3 6 2 3 5 2 2 2" xfId="29501" xr:uid="{00000000-0005-0000-0000-000084720000}"/>
    <cellStyle name="20% - Accent1 3 6 2 3 5 2 3" xfId="29502" xr:uid="{00000000-0005-0000-0000-000085720000}"/>
    <cellStyle name="20% - Accent1 3 6 2 3 5 3" xfId="29503" xr:uid="{00000000-0005-0000-0000-000086720000}"/>
    <cellStyle name="20% - Accent1 3 6 2 3 5 3 2" xfId="29504" xr:uid="{00000000-0005-0000-0000-000087720000}"/>
    <cellStyle name="20% - Accent1 3 6 2 3 5 4" xfId="29505" xr:uid="{00000000-0005-0000-0000-000088720000}"/>
    <cellStyle name="20% - Accent1 3 6 2 3 6" xfId="29506" xr:uid="{00000000-0005-0000-0000-000089720000}"/>
    <cellStyle name="20% - Accent1 3 6 2 3 6 2" xfId="29507" xr:uid="{00000000-0005-0000-0000-00008A720000}"/>
    <cellStyle name="20% - Accent1 3 6 2 3 6 2 2" xfId="29508" xr:uid="{00000000-0005-0000-0000-00008B720000}"/>
    <cellStyle name="20% - Accent1 3 6 2 3 6 2 2 2" xfId="29509" xr:uid="{00000000-0005-0000-0000-00008C720000}"/>
    <cellStyle name="20% - Accent1 3 6 2 3 6 2 3" xfId="29510" xr:uid="{00000000-0005-0000-0000-00008D720000}"/>
    <cellStyle name="20% - Accent1 3 6 2 3 6 3" xfId="29511" xr:uid="{00000000-0005-0000-0000-00008E720000}"/>
    <cellStyle name="20% - Accent1 3 6 2 3 6 3 2" xfId="29512" xr:uid="{00000000-0005-0000-0000-00008F720000}"/>
    <cellStyle name="20% - Accent1 3 6 2 3 6 4" xfId="29513" xr:uid="{00000000-0005-0000-0000-000090720000}"/>
    <cellStyle name="20% - Accent1 3 6 2 3 7" xfId="29514" xr:uid="{00000000-0005-0000-0000-000091720000}"/>
    <cellStyle name="20% - Accent1 3 6 2 3 7 2" xfId="29515" xr:uid="{00000000-0005-0000-0000-000092720000}"/>
    <cellStyle name="20% - Accent1 3 6 2 3 7 2 2" xfId="29516" xr:uid="{00000000-0005-0000-0000-000093720000}"/>
    <cellStyle name="20% - Accent1 3 6 2 3 7 3" xfId="29517" xr:uid="{00000000-0005-0000-0000-000094720000}"/>
    <cellStyle name="20% - Accent1 3 6 2 3 8" xfId="29518" xr:uid="{00000000-0005-0000-0000-000095720000}"/>
    <cellStyle name="20% - Accent1 3 6 2 3 8 2" xfId="29519" xr:uid="{00000000-0005-0000-0000-000096720000}"/>
    <cellStyle name="20% - Accent1 3 6 2 3 8 2 2" xfId="29520" xr:uid="{00000000-0005-0000-0000-000097720000}"/>
    <cellStyle name="20% - Accent1 3 6 2 3 8 3" xfId="29521" xr:uid="{00000000-0005-0000-0000-000098720000}"/>
    <cellStyle name="20% - Accent1 3 6 2 3 9" xfId="29522" xr:uid="{00000000-0005-0000-0000-000099720000}"/>
    <cellStyle name="20% - Accent1 3 6 2 3 9 2" xfId="29523" xr:uid="{00000000-0005-0000-0000-00009A720000}"/>
    <cellStyle name="20% - Accent1 3 6 2 4" xfId="29524" xr:uid="{00000000-0005-0000-0000-00009B720000}"/>
    <cellStyle name="20% - Accent1 3 6 2 4 10" xfId="29525" xr:uid="{00000000-0005-0000-0000-00009C720000}"/>
    <cellStyle name="20% - Accent1 3 6 2 4 10 2" xfId="29526" xr:uid="{00000000-0005-0000-0000-00009D720000}"/>
    <cellStyle name="20% - Accent1 3 6 2 4 11" xfId="29527" xr:uid="{00000000-0005-0000-0000-00009E720000}"/>
    <cellStyle name="20% - Accent1 3 6 2 4 2" xfId="29528" xr:uid="{00000000-0005-0000-0000-00009F720000}"/>
    <cellStyle name="20% - Accent1 3 6 2 4 2 2" xfId="29529" xr:uid="{00000000-0005-0000-0000-0000A0720000}"/>
    <cellStyle name="20% - Accent1 3 6 2 4 2 2 2" xfId="29530" xr:uid="{00000000-0005-0000-0000-0000A1720000}"/>
    <cellStyle name="20% - Accent1 3 6 2 4 2 2 2 2" xfId="29531" xr:uid="{00000000-0005-0000-0000-0000A2720000}"/>
    <cellStyle name="20% - Accent1 3 6 2 4 2 2 2 2 2" xfId="29532" xr:uid="{00000000-0005-0000-0000-0000A3720000}"/>
    <cellStyle name="20% - Accent1 3 6 2 4 2 2 2 3" xfId="29533" xr:uid="{00000000-0005-0000-0000-0000A4720000}"/>
    <cellStyle name="20% - Accent1 3 6 2 4 2 2 3" xfId="29534" xr:uid="{00000000-0005-0000-0000-0000A5720000}"/>
    <cellStyle name="20% - Accent1 3 6 2 4 2 2 3 2" xfId="29535" xr:uid="{00000000-0005-0000-0000-0000A6720000}"/>
    <cellStyle name="20% - Accent1 3 6 2 4 2 2 4" xfId="29536" xr:uid="{00000000-0005-0000-0000-0000A7720000}"/>
    <cellStyle name="20% - Accent1 3 6 2 4 2 3" xfId="29537" xr:uid="{00000000-0005-0000-0000-0000A8720000}"/>
    <cellStyle name="20% - Accent1 3 6 2 4 2 3 2" xfId="29538" xr:uid="{00000000-0005-0000-0000-0000A9720000}"/>
    <cellStyle name="20% - Accent1 3 6 2 4 2 3 2 2" xfId="29539" xr:uid="{00000000-0005-0000-0000-0000AA720000}"/>
    <cellStyle name="20% - Accent1 3 6 2 4 2 3 2 2 2" xfId="29540" xr:uid="{00000000-0005-0000-0000-0000AB720000}"/>
    <cellStyle name="20% - Accent1 3 6 2 4 2 3 2 3" xfId="29541" xr:uid="{00000000-0005-0000-0000-0000AC720000}"/>
    <cellStyle name="20% - Accent1 3 6 2 4 2 3 3" xfId="29542" xr:uid="{00000000-0005-0000-0000-0000AD720000}"/>
    <cellStyle name="20% - Accent1 3 6 2 4 2 3 3 2" xfId="29543" xr:uid="{00000000-0005-0000-0000-0000AE720000}"/>
    <cellStyle name="20% - Accent1 3 6 2 4 2 3 4" xfId="29544" xr:uid="{00000000-0005-0000-0000-0000AF720000}"/>
    <cellStyle name="20% - Accent1 3 6 2 4 2 4" xfId="29545" xr:uid="{00000000-0005-0000-0000-0000B0720000}"/>
    <cellStyle name="20% - Accent1 3 6 2 4 2 4 2" xfId="29546" xr:uid="{00000000-0005-0000-0000-0000B1720000}"/>
    <cellStyle name="20% - Accent1 3 6 2 4 2 4 2 2" xfId="29547" xr:uid="{00000000-0005-0000-0000-0000B2720000}"/>
    <cellStyle name="20% - Accent1 3 6 2 4 2 4 2 2 2" xfId="29548" xr:uid="{00000000-0005-0000-0000-0000B3720000}"/>
    <cellStyle name="20% - Accent1 3 6 2 4 2 4 2 3" xfId="29549" xr:uid="{00000000-0005-0000-0000-0000B4720000}"/>
    <cellStyle name="20% - Accent1 3 6 2 4 2 4 3" xfId="29550" xr:uid="{00000000-0005-0000-0000-0000B5720000}"/>
    <cellStyle name="20% - Accent1 3 6 2 4 2 4 3 2" xfId="29551" xr:uid="{00000000-0005-0000-0000-0000B6720000}"/>
    <cellStyle name="20% - Accent1 3 6 2 4 2 4 4" xfId="29552" xr:uid="{00000000-0005-0000-0000-0000B7720000}"/>
    <cellStyle name="20% - Accent1 3 6 2 4 2 5" xfId="29553" xr:uid="{00000000-0005-0000-0000-0000B8720000}"/>
    <cellStyle name="20% - Accent1 3 6 2 4 2 5 2" xfId="29554" xr:uid="{00000000-0005-0000-0000-0000B9720000}"/>
    <cellStyle name="20% - Accent1 3 6 2 4 2 5 2 2" xfId="29555" xr:uid="{00000000-0005-0000-0000-0000BA720000}"/>
    <cellStyle name="20% - Accent1 3 6 2 4 2 5 3" xfId="29556" xr:uid="{00000000-0005-0000-0000-0000BB720000}"/>
    <cellStyle name="20% - Accent1 3 6 2 4 2 6" xfId="29557" xr:uid="{00000000-0005-0000-0000-0000BC720000}"/>
    <cellStyle name="20% - Accent1 3 6 2 4 2 6 2" xfId="29558" xr:uid="{00000000-0005-0000-0000-0000BD720000}"/>
    <cellStyle name="20% - Accent1 3 6 2 4 2 6 2 2" xfId="29559" xr:uid="{00000000-0005-0000-0000-0000BE720000}"/>
    <cellStyle name="20% - Accent1 3 6 2 4 2 6 3" xfId="29560" xr:uid="{00000000-0005-0000-0000-0000BF720000}"/>
    <cellStyle name="20% - Accent1 3 6 2 4 2 7" xfId="29561" xr:uid="{00000000-0005-0000-0000-0000C0720000}"/>
    <cellStyle name="20% - Accent1 3 6 2 4 2 7 2" xfId="29562" xr:uid="{00000000-0005-0000-0000-0000C1720000}"/>
    <cellStyle name="20% - Accent1 3 6 2 4 2 8" xfId="29563" xr:uid="{00000000-0005-0000-0000-0000C2720000}"/>
    <cellStyle name="20% - Accent1 3 6 2 4 2 8 2" xfId="29564" xr:uid="{00000000-0005-0000-0000-0000C3720000}"/>
    <cellStyle name="20% - Accent1 3 6 2 4 2 9" xfId="29565" xr:uid="{00000000-0005-0000-0000-0000C4720000}"/>
    <cellStyle name="20% - Accent1 3 6 2 4 3" xfId="29566" xr:uid="{00000000-0005-0000-0000-0000C5720000}"/>
    <cellStyle name="20% - Accent1 3 6 2 4 3 2" xfId="29567" xr:uid="{00000000-0005-0000-0000-0000C6720000}"/>
    <cellStyle name="20% - Accent1 3 6 2 4 3 2 2" xfId="29568" xr:uid="{00000000-0005-0000-0000-0000C7720000}"/>
    <cellStyle name="20% - Accent1 3 6 2 4 3 2 2 2" xfId="29569" xr:uid="{00000000-0005-0000-0000-0000C8720000}"/>
    <cellStyle name="20% - Accent1 3 6 2 4 3 2 2 2 2" xfId="29570" xr:uid="{00000000-0005-0000-0000-0000C9720000}"/>
    <cellStyle name="20% - Accent1 3 6 2 4 3 2 2 3" xfId="29571" xr:uid="{00000000-0005-0000-0000-0000CA720000}"/>
    <cellStyle name="20% - Accent1 3 6 2 4 3 2 3" xfId="29572" xr:uid="{00000000-0005-0000-0000-0000CB720000}"/>
    <cellStyle name="20% - Accent1 3 6 2 4 3 2 3 2" xfId="29573" xr:uid="{00000000-0005-0000-0000-0000CC720000}"/>
    <cellStyle name="20% - Accent1 3 6 2 4 3 2 4" xfId="29574" xr:uid="{00000000-0005-0000-0000-0000CD720000}"/>
    <cellStyle name="20% - Accent1 3 6 2 4 3 3" xfId="29575" xr:uid="{00000000-0005-0000-0000-0000CE720000}"/>
    <cellStyle name="20% - Accent1 3 6 2 4 3 3 2" xfId="29576" xr:uid="{00000000-0005-0000-0000-0000CF720000}"/>
    <cellStyle name="20% - Accent1 3 6 2 4 3 3 2 2" xfId="29577" xr:uid="{00000000-0005-0000-0000-0000D0720000}"/>
    <cellStyle name="20% - Accent1 3 6 2 4 3 3 2 2 2" xfId="29578" xr:uid="{00000000-0005-0000-0000-0000D1720000}"/>
    <cellStyle name="20% - Accent1 3 6 2 4 3 3 2 3" xfId="29579" xr:uid="{00000000-0005-0000-0000-0000D2720000}"/>
    <cellStyle name="20% - Accent1 3 6 2 4 3 3 3" xfId="29580" xr:uid="{00000000-0005-0000-0000-0000D3720000}"/>
    <cellStyle name="20% - Accent1 3 6 2 4 3 3 3 2" xfId="29581" xr:uid="{00000000-0005-0000-0000-0000D4720000}"/>
    <cellStyle name="20% - Accent1 3 6 2 4 3 3 4" xfId="29582" xr:uid="{00000000-0005-0000-0000-0000D5720000}"/>
    <cellStyle name="20% - Accent1 3 6 2 4 3 4" xfId="29583" xr:uid="{00000000-0005-0000-0000-0000D6720000}"/>
    <cellStyle name="20% - Accent1 3 6 2 4 3 4 2" xfId="29584" xr:uid="{00000000-0005-0000-0000-0000D7720000}"/>
    <cellStyle name="20% - Accent1 3 6 2 4 3 4 2 2" xfId="29585" xr:uid="{00000000-0005-0000-0000-0000D8720000}"/>
    <cellStyle name="20% - Accent1 3 6 2 4 3 4 2 2 2" xfId="29586" xr:uid="{00000000-0005-0000-0000-0000D9720000}"/>
    <cellStyle name="20% - Accent1 3 6 2 4 3 4 2 3" xfId="29587" xr:uid="{00000000-0005-0000-0000-0000DA720000}"/>
    <cellStyle name="20% - Accent1 3 6 2 4 3 4 3" xfId="29588" xr:uid="{00000000-0005-0000-0000-0000DB720000}"/>
    <cellStyle name="20% - Accent1 3 6 2 4 3 4 3 2" xfId="29589" xr:uid="{00000000-0005-0000-0000-0000DC720000}"/>
    <cellStyle name="20% - Accent1 3 6 2 4 3 4 4" xfId="29590" xr:uid="{00000000-0005-0000-0000-0000DD720000}"/>
    <cellStyle name="20% - Accent1 3 6 2 4 3 5" xfId="29591" xr:uid="{00000000-0005-0000-0000-0000DE720000}"/>
    <cellStyle name="20% - Accent1 3 6 2 4 3 5 2" xfId="29592" xr:uid="{00000000-0005-0000-0000-0000DF720000}"/>
    <cellStyle name="20% - Accent1 3 6 2 4 3 5 2 2" xfId="29593" xr:uid="{00000000-0005-0000-0000-0000E0720000}"/>
    <cellStyle name="20% - Accent1 3 6 2 4 3 5 3" xfId="29594" xr:uid="{00000000-0005-0000-0000-0000E1720000}"/>
    <cellStyle name="20% - Accent1 3 6 2 4 3 6" xfId="29595" xr:uid="{00000000-0005-0000-0000-0000E2720000}"/>
    <cellStyle name="20% - Accent1 3 6 2 4 3 6 2" xfId="29596" xr:uid="{00000000-0005-0000-0000-0000E3720000}"/>
    <cellStyle name="20% - Accent1 3 6 2 4 3 6 2 2" xfId="29597" xr:uid="{00000000-0005-0000-0000-0000E4720000}"/>
    <cellStyle name="20% - Accent1 3 6 2 4 3 6 3" xfId="29598" xr:uid="{00000000-0005-0000-0000-0000E5720000}"/>
    <cellStyle name="20% - Accent1 3 6 2 4 3 7" xfId="29599" xr:uid="{00000000-0005-0000-0000-0000E6720000}"/>
    <cellStyle name="20% - Accent1 3 6 2 4 3 7 2" xfId="29600" xr:uid="{00000000-0005-0000-0000-0000E7720000}"/>
    <cellStyle name="20% - Accent1 3 6 2 4 3 8" xfId="29601" xr:uid="{00000000-0005-0000-0000-0000E8720000}"/>
    <cellStyle name="20% - Accent1 3 6 2 4 3 8 2" xfId="29602" xr:uid="{00000000-0005-0000-0000-0000E9720000}"/>
    <cellStyle name="20% - Accent1 3 6 2 4 3 9" xfId="29603" xr:uid="{00000000-0005-0000-0000-0000EA720000}"/>
    <cellStyle name="20% - Accent1 3 6 2 4 4" xfId="29604" xr:uid="{00000000-0005-0000-0000-0000EB720000}"/>
    <cellStyle name="20% - Accent1 3 6 2 4 4 2" xfId="29605" xr:uid="{00000000-0005-0000-0000-0000EC720000}"/>
    <cellStyle name="20% - Accent1 3 6 2 4 4 2 2" xfId="29606" xr:uid="{00000000-0005-0000-0000-0000ED720000}"/>
    <cellStyle name="20% - Accent1 3 6 2 4 4 2 2 2" xfId="29607" xr:uid="{00000000-0005-0000-0000-0000EE720000}"/>
    <cellStyle name="20% - Accent1 3 6 2 4 4 2 3" xfId="29608" xr:uid="{00000000-0005-0000-0000-0000EF720000}"/>
    <cellStyle name="20% - Accent1 3 6 2 4 4 3" xfId="29609" xr:uid="{00000000-0005-0000-0000-0000F0720000}"/>
    <cellStyle name="20% - Accent1 3 6 2 4 4 3 2" xfId="29610" xr:uid="{00000000-0005-0000-0000-0000F1720000}"/>
    <cellStyle name="20% - Accent1 3 6 2 4 4 4" xfId="29611" xr:uid="{00000000-0005-0000-0000-0000F2720000}"/>
    <cellStyle name="20% - Accent1 3 6 2 4 5" xfId="29612" xr:uid="{00000000-0005-0000-0000-0000F3720000}"/>
    <cellStyle name="20% - Accent1 3 6 2 4 5 2" xfId="29613" xr:uid="{00000000-0005-0000-0000-0000F4720000}"/>
    <cellStyle name="20% - Accent1 3 6 2 4 5 2 2" xfId="29614" xr:uid="{00000000-0005-0000-0000-0000F5720000}"/>
    <cellStyle name="20% - Accent1 3 6 2 4 5 2 2 2" xfId="29615" xr:uid="{00000000-0005-0000-0000-0000F6720000}"/>
    <cellStyle name="20% - Accent1 3 6 2 4 5 2 3" xfId="29616" xr:uid="{00000000-0005-0000-0000-0000F7720000}"/>
    <cellStyle name="20% - Accent1 3 6 2 4 5 3" xfId="29617" xr:uid="{00000000-0005-0000-0000-0000F8720000}"/>
    <cellStyle name="20% - Accent1 3 6 2 4 5 3 2" xfId="29618" xr:uid="{00000000-0005-0000-0000-0000F9720000}"/>
    <cellStyle name="20% - Accent1 3 6 2 4 5 4" xfId="29619" xr:uid="{00000000-0005-0000-0000-0000FA720000}"/>
    <cellStyle name="20% - Accent1 3 6 2 4 6" xfId="29620" xr:uid="{00000000-0005-0000-0000-0000FB720000}"/>
    <cellStyle name="20% - Accent1 3 6 2 4 6 2" xfId="29621" xr:uid="{00000000-0005-0000-0000-0000FC720000}"/>
    <cellStyle name="20% - Accent1 3 6 2 4 6 2 2" xfId="29622" xr:uid="{00000000-0005-0000-0000-0000FD720000}"/>
    <cellStyle name="20% - Accent1 3 6 2 4 6 2 2 2" xfId="29623" xr:uid="{00000000-0005-0000-0000-0000FE720000}"/>
    <cellStyle name="20% - Accent1 3 6 2 4 6 2 3" xfId="29624" xr:uid="{00000000-0005-0000-0000-0000FF720000}"/>
    <cellStyle name="20% - Accent1 3 6 2 4 6 3" xfId="29625" xr:uid="{00000000-0005-0000-0000-000000730000}"/>
    <cellStyle name="20% - Accent1 3 6 2 4 6 3 2" xfId="29626" xr:uid="{00000000-0005-0000-0000-000001730000}"/>
    <cellStyle name="20% - Accent1 3 6 2 4 6 4" xfId="29627" xr:uid="{00000000-0005-0000-0000-000002730000}"/>
    <cellStyle name="20% - Accent1 3 6 2 4 7" xfId="29628" xr:uid="{00000000-0005-0000-0000-000003730000}"/>
    <cellStyle name="20% - Accent1 3 6 2 4 7 2" xfId="29629" xr:uid="{00000000-0005-0000-0000-000004730000}"/>
    <cellStyle name="20% - Accent1 3 6 2 4 7 2 2" xfId="29630" xr:uid="{00000000-0005-0000-0000-000005730000}"/>
    <cellStyle name="20% - Accent1 3 6 2 4 7 3" xfId="29631" xr:uid="{00000000-0005-0000-0000-000006730000}"/>
    <cellStyle name="20% - Accent1 3 6 2 4 8" xfId="29632" xr:uid="{00000000-0005-0000-0000-000007730000}"/>
    <cellStyle name="20% - Accent1 3 6 2 4 8 2" xfId="29633" xr:uid="{00000000-0005-0000-0000-000008730000}"/>
    <cellStyle name="20% - Accent1 3 6 2 4 8 2 2" xfId="29634" xr:uid="{00000000-0005-0000-0000-000009730000}"/>
    <cellStyle name="20% - Accent1 3 6 2 4 8 3" xfId="29635" xr:uid="{00000000-0005-0000-0000-00000A730000}"/>
    <cellStyle name="20% - Accent1 3 6 2 4 9" xfId="29636" xr:uid="{00000000-0005-0000-0000-00000B730000}"/>
    <cellStyle name="20% - Accent1 3 6 2 4 9 2" xfId="29637" xr:uid="{00000000-0005-0000-0000-00000C730000}"/>
    <cellStyle name="20% - Accent1 3 6 2 5" xfId="29638" xr:uid="{00000000-0005-0000-0000-00000D730000}"/>
    <cellStyle name="20% - Accent1 3 6 2 5 2" xfId="29639" xr:uid="{00000000-0005-0000-0000-00000E730000}"/>
    <cellStyle name="20% - Accent1 3 6 2 5 2 2" xfId="29640" xr:uid="{00000000-0005-0000-0000-00000F730000}"/>
    <cellStyle name="20% - Accent1 3 6 2 5 2 2 2" xfId="29641" xr:uid="{00000000-0005-0000-0000-000010730000}"/>
    <cellStyle name="20% - Accent1 3 6 2 5 2 2 2 2" xfId="29642" xr:uid="{00000000-0005-0000-0000-000011730000}"/>
    <cellStyle name="20% - Accent1 3 6 2 5 2 2 3" xfId="29643" xr:uid="{00000000-0005-0000-0000-000012730000}"/>
    <cellStyle name="20% - Accent1 3 6 2 5 2 3" xfId="29644" xr:uid="{00000000-0005-0000-0000-000013730000}"/>
    <cellStyle name="20% - Accent1 3 6 2 5 2 3 2" xfId="29645" xr:uid="{00000000-0005-0000-0000-000014730000}"/>
    <cellStyle name="20% - Accent1 3 6 2 5 2 4" xfId="29646" xr:uid="{00000000-0005-0000-0000-000015730000}"/>
    <cellStyle name="20% - Accent1 3 6 2 5 3" xfId="29647" xr:uid="{00000000-0005-0000-0000-000016730000}"/>
    <cellStyle name="20% - Accent1 3 6 2 5 3 2" xfId="29648" xr:uid="{00000000-0005-0000-0000-000017730000}"/>
    <cellStyle name="20% - Accent1 3 6 2 5 3 2 2" xfId="29649" xr:uid="{00000000-0005-0000-0000-000018730000}"/>
    <cellStyle name="20% - Accent1 3 6 2 5 3 2 2 2" xfId="29650" xr:uid="{00000000-0005-0000-0000-000019730000}"/>
    <cellStyle name="20% - Accent1 3 6 2 5 3 2 3" xfId="29651" xr:uid="{00000000-0005-0000-0000-00001A730000}"/>
    <cellStyle name="20% - Accent1 3 6 2 5 3 3" xfId="29652" xr:uid="{00000000-0005-0000-0000-00001B730000}"/>
    <cellStyle name="20% - Accent1 3 6 2 5 3 3 2" xfId="29653" xr:uid="{00000000-0005-0000-0000-00001C730000}"/>
    <cellStyle name="20% - Accent1 3 6 2 5 3 4" xfId="29654" xr:uid="{00000000-0005-0000-0000-00001D730000}"/>
    <cellStyle name="20% - Accent1 3 6 2 5 4" xfId="29655" xr:uid="{00000000-0005-0000-0000-00001E730000}"/>
    <cellStyle name="20% - Accent1 3 6 2 5 4 2" xfId="29656" xr:uid="{00000000-0005-0000-0000-00001F730000}"/>
    <cellStyle name="20% - Accent1 3 6 2 5 4 2 2" xfId="29657" xr:uid="{00000000-0005-0000-0000-000020730000}"/>
    <cellStyle name="20% - Accent1 3 6 2 5 4 2 2 2" xfId="29658" xr:uid="{00000000-0005-0000-0000-000021730000}"/>
    <cellStyle name="20% - Accent1 3 6 2 5 4 2 3" xfId="29659" xr:uid="{00000000-0005-0000-0000-000022730000}"/>
    <cellStyle name="20% - Accent1 3 6 2 5 4 3" xfId="29660" xr:uid="{00000000-0005-0000-0000-000023730000}"/>
    <cellStyle name="20% - Accent1 3 6 2 5 4 3 2" xfId="29661" xr:uid="{00000000-0005-0000-0000-000024730000}"/>
    <cellStyle name="20% - Accent1 3 6 2 5 4 4" xfId="29662" xr:uid="{00000000-0005-0000-0000-000025730000}"/>
    <cellStyle name="20% - Accent1 3 6 2 5 5" xfId="29663" xr:uid="{00000000-0005-0000-0000-000026730000}"/>
    <cellStyle name="20% - Accent1 3 6 2 5 5 2" xfId="29664" xr:uid="{00000000-0005-0000-0000-000027730000}"/>
    <cellStyle name="20% - Accent1 3 6 2 5 5 2 2" xfId="29665" xr:uid="{00000000-0005-0000-0000-000028730000}"/>
    <cellStyle name="20% - Accent1 3 6 2 5 5 3" xfId="29666" xr:uid="{00000000-0005-0000-0000-000029730000}"/>
    <cellStyle name="20% - Accent1 3 6 2 5 6" xfId="29667" xr:uid="{00000000-0005-0000-0000-00002A730000}"/>
    <cellStyle name="20% - Accent1 3 6 2 5 6 2" xfId="29668" xr:uid="{00000000-0005-0000-0000-00002B730000}"/>
    <cellStyle name="20% - Accent1 3 6 2 5 6 2 2" xfId="29669" xr:uid="{00000000-0005-0000-0000-00002C730000}"/>
    <cellStyle name="20% - Accent1 3 6 2 5 6 3" xfId="29670" xr:uid="{00000000-0005-0000-0000-00002D730000}"/>
    <cellStyle name="20% - Accent1 3 6 2 5 7" xfId="29671" xr:uid="{00000000-0005-0000-0000-00002E730000}"/>
    <cellStyle name="20% - Accent1 3 6 2 5 7 2" xfId="29672" xr:uid="{00000000-0005-0000-0000-00002F730000}"/>
    <cellStyle name="20% - Accent1 3 6 2 5 8" xfId="29673" xr:uid="{00000000-0005-0000-0000-000030730000}"/>
    <cellStyle name="20% - Accent1 3 6 2 5 8 2" xfId="29674" xr:uid="{00000000-0005-0000-0000-000031730000}"/>
    <cellStyle name="20% - Accent1 3 6 2 5 9" xfId="29675" xr:uid="{00000000-0005-0000-0000-000032730000}"/>
    <cellStyle name="20% - Accent1 3 6 2 6" xfId="29676" xr:uid="{00000000-0005-0000-0000-000033730000}"/>
    <cellStyle name="20% - Accent1 3 6 2 6 2" xfId="29677" xr:uid="{00000000-0005-0000-0000-000034730000}"/>
    <cellStyle name="20% - Accent1 3 6 2 6 2 2" xfId="29678" xr:uid="{00000000-0005-0000-0000-000035730000}"/>
    <cellStyle name="20% - Accent1 3 6 2 6 2 2 2" xfId="29679" xr:uid="{00000000-0005-0000-0000-000036730000}"/>
    <cellStyle name="20% - Accent1 3 6 2 6 2 2 2 2" xfId="29680" xr:uid="{00000000-0005-0000-0000-000037730000}"/>
    <cellStyle name="20% - Accent1 3 6 2 6 2 2 3" xfId="29681" xr:uid="{00000000-0005-0000-0000-000038730000}"/>
    <cellStyle name="20% - Accent1 3 6 2 6 2 3" xfId="29682" xr:uid="{00000000-0005-0000-0000-000039730000}"/>
    <cellStyle name="20% - Accent1 3 6 2 6 2 3 2" xfId="29683" xr:uid="{00000000-0005-0000-0000-00003A730000}"/>
    <cellStyle name="20% - Accent1 3 6 2 6 2 4" xfId="29684" xr:uid="{00000000-0005-0000-0000-00003B730000}"/>
    <cellStyle name="20% - Accent1 3 6 2 6 3" xfId="29685" xr:uid="{00000000-0005-0000-0000-00003C730000}"/>
    <cellStyle name="20% - Accent1 3 6 2 6 3 2" xfId="29686" xr:uid="{00000000-0005-0000-0000-00003D730000}"/>
    <cellStyle name="20% - Accent1 3 6 2 6 3 2 2" xfId="29687" xr:uid="{00000000-0005-0000-0000-00003E730000}"/>
    <cellStyle name="20% - Accent1 3 6 2 6 3 2 2 2" xfId="29688" xr:uid="{00000000-0005-0000-0000-00003F730000}"/>
    <cellStyle name="20% - Accent1 3 6 2 6 3 2 3" xfId="29689" xr:uid="{00000000-0005-0000-0000-000040730000}"/>
    <cellStyle name="20% - Accent1 3 6 2 6 3 3" xfId="29690" xr:uid="{00000000-0005-0000-0000-000041730000}"/>
    <cellStyle name="20% - Accent1 3 6 2 6 3 3 2" xfId="29691" xr:uid="{00000000-0005-0000-0000-000042730000}"/>
    <cellStyle name="20% - Accent1 3 6 2 6 3 4" xfId="29692" xr:uid="{00000000-0005-0000-0000-000043730000}"/>
    <cellStyle name="20% - Accent1 3 6 2 6 4" xfId="29693" xr:uid="{00000000-0005-0000-0000-000044730000}"/>
    <cellStyle name="20% - Accent1 3 6 2 6 4 2" xfId="29694" xr:uid="{00000000-0005-0000-0000-000045730000}"/>
    <cellStyle name="20% - Accent1 3 6 2 6 4 2 2" xfId="29695" xr:uid="{00000000-0005-0000-0000-000046730000}"/>
    <cellStyle name="20% - Accent1 3 6 2 6 4 2 2 2" xfId="29696" xr:uid="{00000000-0005-0000-0000-000047730000}"/>
    <cellStyle name="20% - Accent1 3 6 2 6 4 2 3" xfId="29697" xr:uid="{00000000-0005-0000-0000-000048730000}"/>
    <cellStyle name="20% - Accent1 3 6 2 6 4 3" xfId="29698" xr:uid="{00000000-0005-0000-0000-000049730000}"/>
    <cellStyle name="20% - Accent1 3 6 2 6 4 3 2" xfId="29699" xr:uid="{00000000-0005-0000-0000-00004A730000}"/>
    <cellStyle name="20% - Accent1 3 6 2 6 4 4" xfId="29700" xr:uid="{00000000-0005-0000-0000-00004B730000}"/>
    <cellStyle name="20% - Accent1 3 6 2 6 5" xfId="29701" xr:uid="{00000000-0005-0000-0000-00004C730000}"/>
    <cellStyle name="20% - Accent1 3 6 2 6 5 2" xfId="29702" xr:uid="{00000000-0005-0000-0000-00004D730000}"/>
    <cellStyle name="20% - Accent1 3 6 2 6 5 2 2" xfId="29703" xr:uid="{00000000-0005-0000-0000-00004E730000}"/>
    <cellStyle name="20% - Accent1 3 6 2 6 5 3" xfId="29704" xr:uid="{00000000-0005-0000-0000-00004F730000}"/>
    <cellStyle name="20% - Accent1 3 6 2 6 6" xfId="29705" xr:uid="{00000000-0005-0000-0000-000050730000}"/>
    <cellStyle name="20% - Accent1 3 6 2 6 6 2" xfId="29706" xr:uid="{00000000-0005-0000-0000-000051730000}"/>
    <cellStyle name="20% - Accent1 3 6 2 6 6 2 2" xfId="29707" xr:uid="{00000000-0005-0000-0000-000052730000}"/>
    <cellStyle name="20% - Accent1 3 6 2 6 6 3" xfId="29708" xr:uid="{00000000-0005-0000-0000-000053730000}"/>
    <cellStyle name="20% - Accent1 3 6 2 6 7" xfId="29709" xr:uid="{00000000-0005-0000-0000-000054730000}"/>
    <cellStyle name="20% - Accent1 3 6 2 6 7 2" xfId="29710" xr:uid="{00000000-0005-0000-0000-000055730000}"/>
    <cellStyle name="20% - Accent1 3 6 2 6 8" xfId="29711" xr:uid="{00000000-0005-0000-0000-000056730000}"/>
    <cellStyle name="20% - Accent1 3 6 2 6 8 2" xfId="29712" xr:uid="{00000000-0005-0000-0000-000057730000}"/>
    <cellStyle name="20% - Accent1 3 6 2 6 9" xfId="29713" xr:uid="{00000000-0005-0000-0000-000058730000}"/>
    <cellStyle name="20% - Accent1 3 6 2 7" xfId="29714" xr:uid="{00000000-0005-0000-0000-000059730000}"/>
    <cellStyle name="20% - Accent1 3 6 2 7 2" xfId="29715" xr:uid="{00000000-0005-0000-0000-00005A730000}"/>
    <cellStyle name="20% - Accent1 3 6 2 7 2 2" xfId="29716" xr:uid="{00000000-0005-0000-0000-00005B730000}"/>
    <cellStyle name="20% - Accent1 3 6 2 7 2 2 2" xfId="29717" xr:uid="{00000000-0005-0000-0000-00005C730000}"/>
    <cellStyle name="20% - Accent1 3 6 2 7 2 3" xfId="29718" xr:uid="{00000000-0005-0000-0000-00005D730000}"/>
    <cellStyle name="20% - Accent1 3 6 2 7 3" xfId="29719" xr:uid="{00000000-0005-0000-0000-00005E730000}"/>
    <cellStyle name="20% - Accent1 3 6 2 7 3 2" xfId="29720" xr:uid="{00000000-0005-0000-0000-00005F730000}"/>
    <cellStyle name="20% - Accent1 3 6 2 7 4" xfId="29721" xr:uid="{00000000-0005-0000-0000-000060730000}"/>
    <cellStyle name="20% - Accent1 3 6 2 8" xfId="29722" xr:uid="{00000000-0005-0000-0000-000061730000}"/>
    <cellStyle name="20% - Accent1 3 6 2 8 2" xfId="29723" xr:uid="{00000000-0005-0000-0000-000062730000}"/>
    <cellStyle name="20% - Accent1 3 6 2 8 2 2" xfId="29724" xr:uid="{00000000-0005-0000-0000-000063730000}"/>
    <cellStyle name="20% - Accent1 3 6 2 8 2 2 2" xfId="29725" xr:uid="{00000000-0005-0000-0000-000064730000}"/>
    <cellStyle name="20% - Accent1 3 6 2 8 2 3" xfId="29726" xr:uid="{00000000-0005-0000-0000-000065730000}"/>
    <cellStyle name="20% - Accent1 3 6 2 8 3" xfId="29727" xr:uid="{00000000-0005-0000-0000-000066730000}"/>
    <cellStyle name="20% - Accent1 3 6 2 8 3 2" xfId="29728" xr:uid="{00000000-0005-0000-0000-000067730000}"/>
    <cellStyle name="20% - Accent1 3 6 2 8 4" xfId="29729" xr:uid="{00000000-0005-0000-0000-000068730000}"/>
    <cellStyle name="20% - Accent1 3 6 2 9" xfId="29730" xr:uid="{00000000-0005-0000-0000-000069730000}"/>
    <cellStyle name="20% - Accent1 3 6 2 9 2" xfId="29731" xr:uid="{00000000-0005-0000-0000-00006A730000}"/>
    <cellStyle name="20% - Accent1 3 6 2 9 2 2" xfId="29732" xr:uid="{00000000-0005-0000-0000-00006B730000}"/>
    <cellStyle name="20% - Accent1 3 6 2 9 2 2 2" xfId="29733" xr:uid="{00000000-0005-0000-0000-00006C730000}"/>
    <cellStyle name="20% - Accent1 3 6 2 9 2 3" xfId="29734" xr:uid="{00000000-0005-0000-0000-00006D730000}"/>
    <cellStyle name="20% - Accent1 3 6 2 9 3" xfId="29735" xr:uid="{00000000-0005-0000-0000-00006E730000}"/>
    <cellStyle name="20% - Accent1 3 6 2 9 3 2" xfId="29736" xr:uid="{00000000-0005-0000-0000-00006F730000}"/>
    <cellStyle name="20% - Accent1 3 6 2 9 4" xfId="29737" xr:uid="{00000000-0005-0000-0000-000070730000}"/>
    <cellStyle name="20% - Accent1 3 6 3" xfId="29738" xr:uid="{00000000-0005-0000-0000-000071730000}"/>
    <cellStyle name="20% - Accent1 3 6 3 10" xfId="29739" xr:uid="{00000000-0005-0000-0000-000072730000}"/>
    <cellStyle name="20% - Accent1 3 6 3 10 2" xfId="29740" xr:uid="{00000000-0005-0000-0000-000073730000}"/>
    <cellStyle name="20% - Accent1 3 6 3 11" xfId="29741" xr:uid="{00000000-0005-0000-0000-000074730000}"/>
    <cellStyle name="20% - Accent1 3 6 3 2" xfId="29742" xr:uid="{00000000-0005-0000-0000-000075730000}"/>
    <cellStyle name="20% - Accent1 3 6 3 2 2" xfId="29743" xr:uid="{00000000-0005-0000-0000-000076730000}"/>
    <cellStyle name="20% - Accent1 3 6 3 2 2 2" xfId="29744" xr:uid="{00000000-0005-0000-0000-000077730000}"/>
    <cellStyle name="20% - Accent1 3 6 3 2 2 2 2" xfId="29745" xr:uid="{00000000-0005-0000-0000-000078730000}"/>
    <cellStyle name="20% - Accent1 3 6 3 2 2 2 2 2" xfId="29746" xr:uid="{00000000-0005-0000-0000-000079730000}"/>
    <cellStyle name="20% - Accent1 3 6 3 2 2 2 3" xfId="29747" xr:uid="{00000000-0005-0000-0000-00007A730000}"/>
    <cellStyle name="20% - Accent1 3 6 3 2 2 3" xfId="29748" xr:uid="{00000000-0005-0000-0000-00007B730000}"/>
    <cellStyle name="20% - Accent1 3 6 3 2 2 3 2" xfId="29749" xr:uid="{00000000-0005-0000-0000-00007C730000}"/>
    <cellStyle name="20% - Accent1 3 6 3 2 2 4" xfId="29750" xr:uid="{00000000-0005-0000-0000-00007D730000}"/>
    <cellStyle name="20% - Accent1 3 6 3 2 3" xfId="29751" xr:uid="{00000000-0005-0000-0000-00007E730000}"/>
    <cellStyle name="20% - Accent1 3 6 3 2 3 2" xfId="29752" xr:uid="{00000000-0005-0000-0000-00007F730000}"/>
    <cellStyle name="20% - Accent1 3 6 3 2 3 2 2" xfId="29753" xr:uid="{00000000-0005-0000-0000-000080730000}"/>
    <cellStyle name="20% - Accent1 3 6 3 2 3 2 2 2" xfId="29754" xr:uid="{00000000-0005-0000-0000-000081730000}"/>
    <cellStyle name="20% - Accent1 3 6 3 2 3 2 3" xfId="29755" xr:uid="{00000000-0005-0000-0000-000082730000}"/>
    <cellStyle name="20% - Accent1 3 6 3 2 3 3" xfId="29756" xr:uid="{00000000-0005-0000-0000-000083730000}"/>
    <cellStyle name="20% - Accent1 3 6 3 2 3 3 2" xfId="29757" xr:uid="{00000000-0005-0000-0000-000084730000}"/>
    <cellStyle name="20% - Accent1 3 6 3 2 3 4" xfId="29758" xr:uid="{00000000-0005-0000-0000-000085730000}"/>
    <cellStyle name="20% - Accent1 3 6 3 2 4" xfId="29759" xr:uid="{00000000-0005-0000-0000-000086730000}"/>
    <cellStyle name="20% - Accent1 3 6 3 2 4 2" xfId="29760" xr:uid="{00000000-0005-0000-0000-000087730000}"/>
    <cellStyle name="20% - Accent1 3 6 3 2 4 2 2" xfId="29761" xr:uid="{00000000-0005-0000-0000-000088730000}"/>
    <cellStyle name="20% - Accent1 3 6 3 2 4 2 2 2" xfId="29762" xr:uid="{00000000-0005-0000-0000-000089730000}"/>
    <cellStyle name="20% - Accent1 3 6 3 2 4 2 3" xfId="29763" xr:uid="{00000000-0005-0000-0000-00008A730000}"/>
    <cellStyle name="20% - Accent1 3 6 3 2 4 3" xfId="29764" xr:uid="{00000000-0005-0000-0000-00008B730000}"/>
    <cellStyle name="20% - Accent1 3 6 3 2 4 3 2" xfId="29765" xr:uid="{00000000-0005-0000-0000-00008C730000}"/>
    <cellStyle name="20% - Accent1 3 6 3 2 4 4" xfId="29766" xr:uid="{00000000-0005-0000-0000-00008D730000}"/>
    <cellStyle name="20% - Accent1 3 6 3 2 5" xfId="29767" xr:uid="{00000000-0005-0000-0000-00008E730000}"/>
    <cellStyle name="20% - Accent1 3 6 3 2 5 2" xfId="29768" xr:uid="{00000000-0005-0000-0000-00008F730000}"/>
    <cellStyle name="20% - Accent1 3 6 3 2 5 2 2" xfId="29769" xr:uid="{00000000-0005-0000-0000-000090730000}"/>
    <cellStyle name="20% - Accent1 3 6 3 2 5 3" xfId="29770" xr:uid="{00000000-0005-0000-0000-000091730000}"/>
    <cellStyle name="20% - Accent1 3 6 3 2 6" xfId="29771" xr:uid="{00000000-0005-0000-0000-000092730000}"/>
    <cellStyle name="20% - Accent1 3 6 3 2 6 2" xfId="29772" xr:uid="{00000000-0005-0000-0000-000093730000}"/>
    <cellStyle name="20% - Accent1 3 6 3 2 6 2 2" xfId="29773" xr:uid="{00000000-0005-0000-0000-000094730000}"/>
    <cellStyle name="20% - Accent1 3 6 3 2 6 3" xfId="29774" xr:uid="{00000000-0005-0000-0000-000095730000}"/>
    <cellStyle name="20% - Accent1 3 6 3 2 7" xfId="29775" xr:uid="{00000000-0005-0000-0000-000096730000}"/>
    <cellStyle name="20% - Accent1 3 6 3 2 7 2" xfId="29776" xr:uid="{00000000-0005-0000-0000-000097730000}"/>
    <cellStyle name="20% - Accent1 3 6 3 2 8" xfId="29777" xr:uid="{00000000-0005-0000-0000-000098730000}"/>
    <cellStyle name="20% - Accent1 3 6 3 2 8 2" xfId="29778" xr:uid="{00000000-0005-0000-0000-000099730000}"/>
    <cellStyle name="20% - Accent1 3 6 3 2 9" xfId="29779" xr:uid="{00000000-0005-0000-0000-00009A730000}"/>
    <cellStyle name="20% - Accent1 3 6 3 3" xfId="29780" xr:uid="{00000000-0005-0000-0000-00009B730000}"/>
    <cellStyle name="20% - Accent1 3 6 3 3 2" xfId="29781" xr:uid="{00000000-0005-0000-0000-00009C730000}"/>
    <cellStyle name="20% - Accent1 3 6 3 3 2 2" xfId="29782" xr:uid="{00000000-0005-0000-0000-00009D730000}"/>
    <cellStyle name="20% - Accent1 3 6 3 3 2 2 2" xfId="29783" xr:uid="{00000000-0005-0000-0000-00009E730000}"/>
    <cellStyle name="20% - Accent1 3 6 3 3 2 2 2 2" xfId="29784" xr:uid="{00000000-0005-0000-0000-00009F730000}"/>
    <cellStyle name="20% - Accent1 3 6 3 3 2 2 3" xfId="29785" xr:uid="{00000000-0005-0000-0000-0000A0730000}"/>
    <cellStyle name="20% - Accent1 3 6 3 3 2 3" xfId="29786" xr:uid="{00000000-0005-0000-0000-0000A1730000}"/>
    <cellStyle name="20% - Accent1 3 6 3 3 2 3 2" xfId="29787" xr:uid="{00000000-0005-0000-0000-0000A2730000}"/>
    <cellStyle name="20% - Accent1 3 6 3 3 2 4" xfId="29788" xr:uid="{00000000-0005-0000-0000-0000A3730000}"/>
    <cellStyle name="20% - Accent1 3 6 3 3 3" xfId="29789" xr:uid="{00000000-0005-0000-0000-0000A4730000}"/>
    <cellStyle name="20% - Accent1 3 6 3 3 3 2" xfId="29790" xr:uid="{00000000-0005-0000-0000-0000A5730000}"/>
    <cellStyle name="20% - Accent1 3 6 3 3 3 2 2" xfId="29791" xr:uid="{00000000-0005-0000-0000-0000A6730000}"/>
    <cellStyle name="20% - Accent1 3 6 3 3 3 2 2 2" xfId="29792" xr:uid="{00000000-0005-0000-0000-0000A7730000}"/>
    <cellStyle name="20% - Accent1 3 6 3 3 3 2 3" xfId="29793" xr:uid="{00000000-0005-0000-0000-0000A8730000}"/>
    <cellStyle name="20% - Accent1 3 6 3 3 3 3" xfId="29794" xr:uid="{00000000-0005-0000-0000-0000A9730000}"/>
    <cellStyle name="20% - Accent1 3 6 3 3 3 3 2" xfId="29795" xr:uid="{00000000-0005-0000-0000-0000AA730000}"/>
    <cellStyle name="20% - Accent1 3 6 3 3 3 4" xfId="29796" xr:uid="{00000000-0005-0000-0000-0000AB730000}"/>
    <cellStyle name="20% - Accent1 3 6 3 3 4" xfId="29797" xr:uid="{00000000-0005-0000-0000-0000AC730000}"/>
    <cellStyle name="20% - Accent1 3 6 3 3 4 2" xfId="29798" xr:uid="{00000000-0005-0000-0000-0000AD730000}"/>
    <cellStyle name="20% - Accent1 3 6 3 3 4 2 2" xfId="29799" xr:uid="{00000000-0005-0000-0000-0000AE730000}"/>
    <cellStyle name="20% - Accent1 3 6 3 3 4 2 2 2" xfId="29800" xr:uid="{00000000-0005-0000-0000-0000AF730000}"/>
    <cellStyle name="20% - Accent1 3 6 3 3 4 2 3" xfId="29801" xr:uid="{00000000-0005-0000-0000-0000B0730000}"/>
    <cellStyle name="20% - Accent1 3 6 3 3 4 3" xfId="29802" xr:uid="{00000000-0005-0000-0000-0000B1730000}"/>
    <cellStyle name="20% - Accent1 3 6 3 3 4 3 2" xfId="29803" xr:uid="{00000000-0005-0000-0000-0000B2730000}"/>
    <cellStyle name="20% - Accent1 3 6 3 3 4 4" xfId="29804" xr:uid="{00000000-0005-0000-0000-0000B3730000}"/>
    <cellStyle name="20% - Accent1 3 6 3 3 5" xfId="29805" xr:uid="{00000000-0005-0000-0000-0000B4730000}"/>
    <cellStyle name="20% - Accent1 3 6 3 3 5 2" xfId="29806" xr:uid="{00000000-0005-0000-0000-0000B5730000}"/>
    <cellStyle name="20% - Accent1 3 6 3 3 5 2 2" xfId="29807" xr:uid="{00000000-0005-0000-0000-0000B6730000}"/>
    <cellStyle name="20% - Accent1 3 6 3 3 5 3" xfId="29808" xr:uid="{00000000-0005-0000-0000-0000B7730000}"/>
    <cellStyle name="20% - Accent1 3 6 3 3 6" xfId="29809" xr:uid="{00000000-0005-0000-0000-0000B8730000}"/>
    <cellStyle name="20% - Accent1 3 6 3 3 6 2" xfId="29810" xr:uid="{00000000-0005-0000-0000-0000B9730000}"/>
    <cellStyle name="20% - Accent1 3 6 3 3 6 2 2" xfId="29811" xr:uid="{00000000-0005-0000-0000-0000BA730000}"/>
    <cellStyle name="20% - Accent1 3 6 3 3 6 3" xfId="29812" xr:uid="{00000000-0005-0000-0000-0000BB730000}"/>
    <cellStyle name="20% - Accent1 3 6 3 3 7" xfId="29813" xr:uid="{00000000-0005-0000-0000-0000BC730000}"/>
    <cellStyle name="20% - Accent1 3 6 3 3 7 2" xfId="29814" xr:uid="{00000000-0005-0000-0000-0000BD730000}"/>
    <cellStyle name="20% - Accent1 3 6 3 3 8" xfId="29815" xr:uid="{00000000-0005-0000-0000-0000BE730000}"/>
    <cellStyle name="20% - Accent1 3 6 3 3 8 2" xfId="29816" xr:uid="{00000000-0005-0000-0000-0000BF730000}"/>
    <cellStyle name="20% - Accent1 3 6 3 3 9" xfId="29817" xr:uid="{00000000-0005-0000-0000-0000C0730000}"/>
    <cellStyle name="20% - Accent1 3 6 3 4" xfId="29818" xr:uid="{00000000-0005-0000-0000-0000C1730000}"/>
    <cellStyle name="20% - Accent1 3 6 3 4 2" xfId="29819" xr:uid="{00000000-0005-0000-0000-0000C2730000}"/>
    <cellStyle name="20% - Accent1 3 6 3 4 2 2" xfId="29820" xr:uid="{00000000-0005-0000-0000-0000C3730000}"/>
    <cellStyle name="20% - Accent1 3 6 3 4 2 2 2" xfId="29821" xr:uid="{00000000-0005-0000-0000-0000C4730000}"/>
    <cellStyle name="20% - Accent1 3 6 3 4 2 3" xfId="29822" xr:uid="{00000000-0005-0000-0000-0000C5730000}"/>
    <cellStyle name="20% - Accent1 3 6 3 4 3" xfId="29823" xr:uid="{00000000-0005-0000-0000-0000C6730000}"/>
    <cellStyle name="20% - Accent1 3 6 3 4 3 2" xfId="29824" xr:uid="{00000000-0005-0000-0000-0000C7730000}"/>
    <cellStyle name="20% - Accent1 3 6 3 4 4" xfId="29825" xr:uid="{00000000-0005-0000-0000-0000C8730000}"/>
    <cellStyle name="20% - Accent1 3 6 3 5" xfId="29826" xr:uid="{00000000-0005-0000-0000-0000C9730000}"/>
    <cellStyle name="20% - Accent1 3 6 3 5 2" xfId="29827" xr:uid="{00000000-0005-0000-0000-0000CA730000}"/>
    <cellStyle name="20% - Accent1 3 6 3 5 2 2" xfId="29828" xr:uid="{00000000-0005-0000-0000-0000CB730000}"/>
    <cellStyle name="20% - Accent1 3 6 3 5 2 2 2" xfId="29829" xr:uid="{00000000-0005-0000-0000-0000CC730000}"/>
    <cellStyle name="20% - Accent1 3 6 3 5 2 3" xfId="29830" xr:uid="{00000000-0005-0000-0000-0000CD730000}"/>
    <cellStyle name="20% - Accent1 3 6 3 5 3" xfId="29831" xr:uid="{00000000-0005-0000-0000-0000CE730000}"/>
    <cellStyle name="20% - Accent1 3 6 3 5 3 2" xfId="29832" xr:uid="{00000000-0005-0000-0000-0000CF730000}"/>
    <cellStyle name="20% - Accent1 3 6 3 5 4" xfId="29833" xr:uid="{00000000-0005-0000-0000-0000D0730000}"/>
    <cellStyle name="20% - Accent1 3 6 3 6" xfId="29834" xr:uid="{00000000-0005-0000-0000-0000D1730000}"/>
    <cellStyle name="20% - Accent1 3 6 3 6 2" xfId="29835" xr:uid="{00000000-0005-0000-0000-0000D2730000}"/>
    <cellStyle name="20% - Accent1 3 6 3 6 2 2" xfId="29836" xr:uid="{00000000-0005-0000-0000-0000D3730000}"/>
    <cellStyle name="20% - Accent1 3 6 3 6 2 2 2" xfId="29837" xr:uid="{00000000-0005-0000-0000-0000D4730000}"/>
    <cellStyle name="20% - Accent1 3 6 3 6 2 3" xfId="29838" xr:uid="{00000000-0005-0000-0000-0000D5730000}"/>
    <cellStyle name="20% - Accent1 3 6 3 6 3" xfId="29839" xr:uid="{00000000-0005-0000-0000-0000D6730000}"/>
    <cellStyle name="20% - Accent1 3 6 3 6 3 2" xfId="29840" xr:uid="{00000000-0005-0000-0000-0000D7730000}"/>
    <cellStyle name="20% - Accent1 3 6 3 6 4" xfId="29841" xr:uid="{00000000-0005-0000-0000-0000D8730000}"/>
    <cellStyle name="20% - Accent1 3 6 3 7" xfId="29842" xr:uid="{00000000-0005-0000-0000-0000D9730000}"/>
    <cellStyle name="20% - Accent1 3 6 3 7 2" xfId="29843" xr:uid="{00000000-0005-0000-0000-0000DA730000}"/>
    <cellStyle name="20% - Accent1 3 6 3 7 2 2" xfId="29844" xr:uid="{00000000-0005-0000-0000-0000DB730000}"/>
    <cellStyle name="20% - Accent1 3 6 3 7 3" xfId="29845" xr:uid="{00000000-0005-0000-0000-0000DC730000}"/>
    <cellStyle name="20% - Accent1 3 6 3 8" xfId="29846" xr:uid="{00000000-0005-0000-0000-0000DD730000}"/>
    <cellStyle name="20% - Accent1 3 6 3 8 2" xfId="29847" xr:uid="{00000000-0005-0000-0000-0000DE730000}"/>
    <cellStyle name="20% - Accent1 3 6 3 8 2 2" xfId="29848" xr:uid="{00000000-0005-0000-0000-0000DF730000}"/>
    <cellStyle name="20% - Accent1 3 6 3 8 3" xfId="29849" xr:uid="{00000000-0005-0000-0000-0000E0730000}"/>
    <cellStyle name="20% - Accent1 3 6 3 9" xfId="29850" xr:uid="{00000000-0005-0000-0000-0000E1730000}"/>
    <cellStyle name="20% - Accent1 3 6 3 9 2" xfId="29851" xr:uid="{00000000-0005-0000-0000-0000E2730000}"/>
    <cellStyle name="20% - Accent1 3 6 4" xfId="29852" xr:uid="{00000000-0005-0000-0000-0000E3730000}"/>
    <cellStyle name="20% - Accent1 3 6 4 10" xfId="29853" xr:uid="{00000000-0005-0000-0000-0000E4730000}"/>
    <cellStyle name="20% - Accent1 3 6 4 10 2" xfId="29854" xr:uid="{00000000-0005-0000-0000-0000E5730000}"/>
    <cellStyle name="20% - Accent1 3 6 4 11" xfId="29855" xr:uid="{00000000-0005-0000-0000-0000E6730000}"/>
    <cellStyle name="20% - Accent1 3 6 4 2" xfId="29856" xr:uid="{00000000-0005-0000-0000-0000E7730000}"/>
    <cellStyle name="20% - Accent1 3 6 4 2 2" xfId="29857" xr:uid="{00000000-0005-0000-0000-0000E8730000}"/>
    <cellStyle name="20% - Accent1 3 6 4 2 2 2" xfId="29858" xr:uid="{00000000-0005-0000-0000-0000E9730000}"/>
    <cellStyle name="20% - Accent1 3 6 4 2 2 2 2" xfId="29859" xr:uid="{00000000-0005-0000-0000-0000EA730000}"/>
    <cellStyle name="20% - Accent1 3 6 4 2 2 2 2 2" xfId="29860" xr:uid="{00000000-0005-0000-0000-0000EB730000}"/>
    <cellStyle name="20% - Accent1 3 6 4 2 2 2 3" xfId="29861" xr:uid="{00000000-0005-0000-0000-0000EC730000}"/>
    <cellStyle name="20% - Accent1 3 6 4 2 2 3" xfId="29862" xr:uid="{00000000-0005-0000-0000-0000ED730000}"/>
    <cellStyle name="20% - Accent1 3 6 4 2 2 3 2" xfId="29863" xr:uid="{00000000-0005-0000-0000-0000EE730000}"/>
    <cellStyle name="20% - Accent1 3 6 4 2 2 4" xfId="29864" xr:uid="{00000000-0005-0000-0000-0000EF730000}"/>
    <cellStyle name="20% - Accent1 3 6 4 2 3" xfId="29865" xr:uid="{00000000-0005-0000-0000-0000F0730000}"/>
    <cellStyle name="20% - Accent1 3 6 4 2 3 2" xfId="29866" xr:uid="{00000000-0005-0000-0000-0000F1730000}"/>
    <cellStyle name="20% - Accent1 3 6 4 2 3 2 2" xfId="29867" xr:uid="{00000000-0005-0000-0000-0000F2730000}"/>
    <cellStyle name="20% - Accent1 3 6 4 2 3 2 2 2" xfId="29868" xr:uid="{00000000-0005-0000-0000-0000F3730000}"/>
    <cellStyle name="20% - Accent1 3 6 4 2 3 2 3" xfId="29869" xr:uid="{00000000-0005-0000-0000-0000F4730000}"/>
    <cellStyle name="20% - Accent1 3 6 4 2 3 3" xfId="29870" xr:uid="{00000000-0005-0000-0000-0000F5730000}"/>
    <cellStyle name="20% - Accent1 3 6 4 2 3 3 2" xfId="29871" xr:uid="{00000000-0005-0000-0000-0000F6730000}"/>
    <cellStyle name="20% - Accent1 3 6 4 2 3 4" xfId="29872" xr:uid="{00000000-0005-0000-0000-0000F7730000}"/>
    <cellStyle name="20% - Accent1 3 6 4 2 4" xfId="29873" xr:uid="{00000000-0005-0000-0000-0000F8730000}"/>
    <cellStyle name="20% - Accent1 3 6 4 2 4 2" xfId="29874" xr:uid="{00000000-0005-0000-0000-0000F9730000}"/>
    <cellStyle name="20% - Accent1 3 6 4 2 4 2 2" xfId="29875" xr:uid="{00000000-0005-0000-0000-0000FA730000}"/>
    <cellStyle name="20% - Accent1 3 6 4 2 4 2 2 2" xfId="29876" xr:uid="{00000000-0005-0000-0000-0000FB730000}"/>
    <cellStyle name="20% - Accent1 3 6 4 2 4 2 3" xfId="29877" xr:uid="{00000000-0005-0000-0000-0000FC730000}"/>
    <cellStyle name="20% - Accent1 3 6 4 2 4 3" xfId="29878" xr:uid="{00000000-0005-0000-0000-0000FD730000}"/>
    <cellStyle name="20% - Accent1 3 6 4 2 4 3 2" xfId="29879" xr:uid="{00000000-0005-0000-0000-0000FE730000}"/>
    <cellStyle name="20% - Accent1 3 6 4 2 4 4" xfId="29880" xr:uid="{00000000-0005-0000-0000-0000FF730000}"/>
    <cellStyle name="20% - Accent1 3 6 4 2 5" xfId="29881" xr:uid="{00000000-0005-0000-0000-000000740000}"/>
    <cellStyle name="20% - Accent1 3 6 4 2 5 2" xfId="29882" xr:uid="{00000000-0005-0000-0000-000001740000}"/>
    <cellStyle name="20% - Accent1 3 6 4 2 5 2 2" xfId="29883" xr:uid="{00000000-0005-0000-0000-000002740000}"/>
    <cellStyle name="20% - Accent1 3 6 4 2 5 3" xfId="29884" xr:uid="{00000000-0005-0000-0000-000003740000}"/>
    <cellStyle name="20% - Accent1 3 6 4 2 6" xfId="29885" xr:uid="{00000000-0005-0000-0000-000004740000}"/>
    <cellStyle name="20% - Accent1 3 6 4 2 6 2" xfId="29886" xr:uid="{00000000-0005-0000-0000-000005740000}"/>
    <cellStyle name="20% - Accent1 3 6 4 2 6 2 2" xfId="29887" xr:uid="{00000000-0005-0000-0000-000006740000}"/>
    <cellStyle name="20% - Accent1 3 6 4 2 6 3" xfId="29888" xr:uid="{00000000-0005-0000-0000-000007740000}"/>
    <cellStyle name="20% - Accent1 3 6 4 2 7" xfId="29889" xr:uid="{00000000-0005-0000-0000-000008740000}"/>
    <cellStyle name="20% - Accent1 3 6 4 2 7 2" xfId="29890" xr:uid="{00000000-0005-0000-0000-000009740000}"/>
    <cellStyle name="20% - Accent1 3 6 4 2 8" xfId="29891" xr:uid="{00000000-0005-0000-0000-00000A740000}"/>
    <cellStyle name="20% - Accent1 3 6 4 2 8 2" xfId="29892" xr:uid="{00000000-0005-0000-0000-00000B740000}"/>
    <cellStyle name="20% - Accent1 3 6 4 2 9" xfId="29893" xr:uid="{00000000-0005-0000-0000-00000C740000}"/>
    <cellStyle name="20% - Accent1 3 6 4 3" xfId="29894" xr:uid="{00000000-0005-0000-0000-00000D740000}"/>
    <cellStyle name="20% - Accent1 3 6 4 3 2" xfId="29895" xr:uid="{00000000-0005-0000-0000-00000E740000}"/>
    <cellStyle name="20% - Accent1 3 6 4 3 2 2" xfId="29896" xr:uid="{00000000-0005-0000-0000-00000F740000}"/>
    <cellStyle name="20% - Accent1 3 6 4 3 2 2 2" xfId="29897" xr:uid="{00000000-0005-0000-0000-000010740000}"/>
    <cellStyle name="20% - Accent1 3 6 4 3 2 2 2 2" xfId="29898" xr:uid="{00000000-0005-0000-0000-000011740000}"/>
    <cellStyle name="20% - Accent1 3 6 4 3 2 2 3" xfId="29899" xr:uid="{00000000-0005-0000-0000-000012740000}"/>
    <cellStyle name="20% - Accent1 3 6 4 3 2 3" xfId="29900" xr:uid="{00000000-0005-0000-0000-000013740000}"/>
    <cellStyle name="20% - Accent1 3 6 4 3 2 3 2" xfId="29901" xr:uid="{00000000-0005-0000-0000-000014740000}"/>
    <cellStyle name="20% - Accent1 3 6 4 3 2 4" xfId="29902" xr:uid="{00000000-0005-0000-0000-000015740000}"/>
    <cellStyle name="20% - Accent1 3 6 4 3 3" xfId="29903" xr:uid="{00000000-0005-0000-0000-000016740000}"/>
    <cellStyle name="20% - Accent1 3 6 4 3 3 2" xfId="29904" xr:uid="{00000000-0005-0000-0000-000017740000}"/>
    <cellStyle name="20% - Accent1 3 6 4 3 3 2 2" xfId="29905" xr:uid="{00000000-0005-0000-0000-000018740000}"/>
    <cellStyle name="20% - Accent1 3 6 4 3 3 2 2 2" xfId="29906" xr:uid="{00000000-0005-0000-0000-000019740000}"/>
    <cellStyle name="20% - Accent1 3 6 4 3 3 2 3" xfId="29907" xr:uid="{00000000-0005-0000-0000-00001A740000}"/>
    <cellStyle name="20% - Accent1 3 6 4 3 3 3" xfId="29908" xr:uid="{00000000-0005-0000-0000-00001B740000}"/>
    <cellStyle name="20% - Accent1 3 6 4 3 3 3 2" xfId="29909" xr:uid="{00000000-0005-0000-0000-00001C740000}"/>
    <cellStyle name="20% - Accent1 3 6 4 3 3 4" xfId="29910" xr:uid="{00000000-0005-0000-0000-00001D740000}"/>
    <cellStyle name="20% - Accent1 3 6 4 3 4" xfId="29911" xr:uid="{00000000-0005-0000-0000-00001E740000}"/>
    <cellStyle name="20% - Accent1 3 6 4 3 4 2" xfId="29912" xr:uid="{00000000-0005-0000-0000-00001F740000}"/>
    <cellStyle name="20% - Accent1 3 6 4 3 4 2 2" xfId="29913" xr:uid="{00000000-0005-0000-0000-000020740000}"/>
    <cellStyle name="20% - Accent1 3 6 4 3 4 2 2 2" xfId="29914" xr:uid="{00000000-0005-0000-0000-000021740000}"/>
    <cellStyle name="20% - Accent1 3 6 4 3 4 2 3" xfId="29915" xr:uid="{00000000-0005-0000-0000-000022740000}"/>
    <cellStyle name="20% - Accent1 3 6 4 3 4 3" xfId="29916" xr:uid="{00000000-0005-0000-0000-000023740000}"/>
    <cellStyle name="20% - Accent1 3 6 4 3 4 3 2" xfId="29917" xr:uid="{00000000-0005-0000-0000-000024740000}"/>
    <cellStyle name="20% - Accent1 3 6 4 3 4 4" xfId="29918" xr:uid="{00000000-0005-0000-0000-000025740000}"/>
    <cellStyle name="20% - Accent1 3 6 4 3 5" xfId="29919" xr:uid="{00000000-0005-0000-0000-000026740000}"/>
    <cellStyle name="20% - Accent1 3 6 4 3 5 2" xfId="29920" xr:uid="{00000000-0005-0000-0000-000027740000}"/>
    <cellStyle name="20% - Accent1 3 6 4 3 5 2 2" xfId="29921" xr:uid="{00000000-0005-0000-0000-000028740000}"/>
    <cellStyle name="20% - Accent1 3 6 4 3 5 3" xfId="29922" xr:uid="{00000000-0005-0000-0000-000029740000}"/>
    <cellStyle name="20% - Accent1 3 6 4 3 6" xfId="29923" xr:uid="{00000000-0005-0000-0000-00002A740000}"/>
    <cellStyle name="20% - Accent1 3 6 4 3 6 2" xfId="29924" xr:uid="{00000000-0005-0000-0000-00002B740000}"/>
    <cellStyle name="20% - Accent1 3 6 4 3 6 2 2" xfId="29925" xr:uid="{00000000-0005-0000-0000-00002C740000}"/>
    <cellStyle name="20% - Accent1 3 6 4 3 6 3" xfId="29926" xr:uid="{00000000-0005-0000-0000-00002D740000}"/>
    <cellStyle name="20% - Accent1 3 6 4 3 7" xfId="29927" xr:uid="{00000000-0005-0000-0000-00002E740000}"/>
    <cellStyle name="20% - Accent1 3 6 4 3 7 2" xfId="29928" xr:uid="{00000000-0005-0000-0000-00002F740000}"/>
    <cellStyle name="20% - Accent1 3 6 4 3 8" xfId="29929" xr:uid="{00000000-0005-0000-0000-000030740000}"/>
    <cellStyle name="20% - Accent1 3 6 4 3 8 2" xfId="29930" xr:uid="{00000000-0005-0000-0000-000031740000}"/>
    <cellStyle name="20% - Accent1 3 6 4 3 9" xfId="29931" xr:uid="{00000000-0005-0000-0000-000032740000}"/>
    <cellStyle name="20% - Accent1 3 6 4 4" xfId="29932" xr:uid="{00000000-0005-0000-0000-000033740000}"/>
    <cellStyle name="20% - Accent1 3 6 4 4 2" xfId="29933" xr:uid="{00000000-0005-0000-0000-000034740000}"/>
    <cellStyle name="20% - Accent1 3 6 4 4 2 2" xfId="29934" xr:uid="{00000000-0005-0000-0000-000035740000}"/>
    <cellStyle name="20% - Accent1 3 6 4 4 2 2 2" xfId="29935" xr:uid="{00000000-0005-0000-0000-000036740000}"/>
    <cellStyle name="20% - Accent1 3 6 4 4 2 3" xfId="29936" xr:uid="{00000000-0005-0000-0000-000037740000}"/>
    <cellStyle name="20% - Accent1 3 6 4 4 3" xfId="29937" xr:uid="{00000000-0005-0000-0000-000038740000}"/>
    <cellStyle name="20% - Accent1 3 6 4 4 3 2" xfId="29938" xr:uid="{00000000-0005-0000-0000-000039740000}"/>
    <cellStyle name="20% - Accent1 3 6 4 4 4" xfId="29939" xr:uid="{00000000-0005-0000-0000-00003A740000}"/>
    <cellStyle name="20% - Accent1 3 6 4 5" xfId="29940" xr:uid="{00000000-0005-0000-0000-00003B740000}"/>
    <cellStyle name="20% - Accent1 3 6 4 5 2" xfId="29941" xr:uid="{00000000-0005-0000-0000-00003C740000}"/>
    <cellStyle name="20% - Accent1 3 6 4 5 2 2" xfId="29942" xr:uid="{00000000-0005-0000-0000-00003D740000}"/>
    <cellStyle name="20% - Accent1 3 6 4 5 2 2 2" xfId="29943" xr:uid="{00000000-0005-0000-0000-00003E740000}"/>
    <cellStyle name="20% - Accent1 3 6 4 5 2 3" xfId="29944" xr:uid="{00000000-0005-0000-0000-00003F740000}"/>
    <cellStyle name="20% - Accent1 3 6 4 5 3" xfId="29945" xr:uid="{00000000-0005-0000-0000-000040740000}"/>
    <cellStyle name="20% - Accent1 3 6 4 5 3 2" xfId="29946" xr:uid="{00000000-0005-0000-0000-000041740000}"/>
    <cellStyle name="20% - Accent1 3 6 4 5 4" xfId="29947" xr:uid="{00000000-0005-0000-0000-000042740000}"/>
    <cellStyle name="20% - Accent1 3 6 4 6" xfId="29948" xr:uid="{00000000-0005-0000-0000-000043740000}"/>
    <cellStyle name="20% - Accent1 3 6 4 6 2" xfId="29949" xr:uid="{00000000-0005-0000-0000-000044740000}"/>
    <cellStyle name="20% - Accent1 3 6 4 6 2 2" xfId="29950" xr:uid="{00000000-0005-0000-0000-000045740000}"/>
    <cellStyle name="20% - Accent1 3 6 4 6 2 2 2" xfId="29951" xr:uid="{00000000-0005-0000-0000-000046740000}"/>
    <cellStyle name="20% - Accent1 3 6 4 6 2 3" xfId="29952" xr:uid="{00000000-0005-0000-0000-000047740000}"/>
    <cellStyle name="20% - Accent1 3 6 4 6 3" xfId="29953" xr:uid="{00000000-0005-0000-0000-000048740000}"/>
    <cellStyle name="20% - Accent1 3 6 4 6 3 2" xfId="29954" xr:uid="{00000000-0005-0000-0000-000049740000}"/>
    <cellStyle name="20% - Accent1 3 6 4 6 4" xfId="29955" xr:uid="{00000000-0005-0000-0000-00004A740000}"/>
    <cellStyle name="20% - Accent1 3 6 4 7" xfId="29956" xr:uid="{00000000-0005-0000-0000-00004B740000}"/>
    <cellStyle name="20% - Accent1 3 6 4 7 2" xfId="29957" xr:uid="{00000000-0005-0000-0000-00004C740000}"/>
    <cellStyle name="20% - Accent1 3 6 4 7 2 2" xfId="29958" xr:uid="{00000000-0005-0000-0000-00004D740000}"/>
    <cellStyle name="20% - Accent1 3 6 4 7 3" xfId="29959" xr:uid="{00000000-0005-0000-0000-00004E740000}"/>
    <cellStyle name="20% - Accent1 3 6 4 8" xfId="29960" xr:uid="{00000000-0005-0000-0000-00004F740000}"/>
    <cellStyle name="20% - Accent1 3 6 4 8 2" xfId="29961" xr:uid="{00000000-0005-0000-0000-000050740000}"/>
    <cellStyle name="20% - Accent1 3 6 4 8 2 2" xfId="29962" xr:uid="{00000000-0005-0000-0000-000051740000}"/>
    <cellStyle name="20% - Accent1 3 6 4 8 3" xfId="29963" xr:uid="{00000000-0005-0000-0000-000052740000}"/>
    <cellStyle name="20% - Accent1 3 6 4 9" xfId="29964" xr:uid="{00000000-0005-0000-0000-000053740000}"/>
    <cellStyle name="20% - Accent1 3 6 4 9 2" xfId="29965" xr:uid="{00000000-0005-0000-0000-000054740000}"/>
    <cellStyle name="20% - Accent1 3 6 5" xfId="29966" xr:uid="{00000000-0005-0000-0000-000055740000}"/>
    <cellStyle name="20% - Accent1 3 6 5 10" xfId="29967" xr:uid="{00000000-0005-0000-0000-000056740000}"/>
    <cellStyle name="20% - Accent1 3 6 5 10 2" xfId="29968" xr:uid="{00000000-0005-0000-0000-000057740000}"/>
    <cellStyle name="20% - Accent1 3 6 5 11" xfId="29969" xr:uid="{00000000-0005-0000-0000-000058740000}"/>
    <cellStyle name="20% - Accent1 3 6 5 2" xfId="29970" xr:uid="{00000000-0005-0000-0000-000059740000}"/>
    <cellStyle name="20% - Accent1 3 6 5 2 2" xfId="29971" xr:uid="{00000000-0005-0000-0000-00005A740000}"/>
    <cellStyle name="20% - Accent1 3 6 5 2 2 2" xfId="29972" xr:uid="{00000000-0005-0000-0000-00005B740000}"/>
    <cellStyle name="20% - Accent1 3 6 5 2 2 2 2" xfId="29973" xr:uid="{00000000-0005-0000-0000-00005C740000}"/>
    <cellStyle name="20% - Accent1 3 6 5 2 2 2 2 2" xfId="29974" xr:uid="{00000000-0005-0000-0000-00005D740000}"/>
    <cellStyle name="20% - Accent1 3 6 5 2 2 2 3" xfId="29975" xr:uid="{00000000-0005-0000-0000-00005E740000}"/>
    <cellStyle name="20% - Accent1 3 6 5 2 2 3" xfId="29976" xr:uid="{00000000-0005-0000-0000-00005F740000}"/>
    <cellStyle name="20% - Accent1 3 6 5 2 2 3 2" xfId="29977" xr:uid="{00000000-0005-0000-0000-000060740000}"/>
    <cellStyle name="20% - Accent1 3 6 5 2 2 4" xfId="29978" xr:uid="{00000000-0005-0000-0000-000061740000}"/>
    <cellStyle name="20% - Accent1 3 6 5 2 3" xfId="29979" xr:uid="{00000000-0005-0000-0000-000062740000}"/>
    <cellStyle name="20% - Accent1 3 6 5 2 3 2" xfId="29980" xr:uid="{00000000-0005-0000-0000-000063740000}"/>
    <cellStyle name="20% - Accent1 3 6 5 2 3 2 2" xfId="29981" xr:uid="{00000000-0005-0000-0000-000064740000}"/>
    <cellStyle name="20% - Accent1 3 6 5 2 3 2 2 2" xfId="29982" xr:uid="{00000000-0005-0000-0000-000065740000}"/>
    <cellStyle name="20% - Accent1 3 6 5 2 3 2 3" xfId="29983" xr:uid="{00000000-0005-0000-0000-000066740000}"/>
    <cellStyle name="20% - Accent1 3 6 5 2 3 3" xfId="29984" xr:uid="{00000000-0005-0000-0000-000067740000}"/>
    <cellStyle name="20% - Accent1 3 6 5 2 3 3 2" xfId="29985" xr:uid="{00000000-0005-0000-0000-000068740000}"/>
    <cellStyle name="20% - Accent1 3 6 5 2 3 4" xfId="29986" xr:uid="{00000000-0005-0000-0000-000069740000}"/>
    <cellStyle name="20% - Accent1 3 6 5 2 4" xfId="29987" xr:uid="{00000000-0005-0000-0000-00006A740000}"/>
    <cellStyle name="20% - Accent1 3 6 5 2 4 2" xfId="29988" xr:uid="{00000000-0005-0000-0000-00006B740000}"/>
    <cellStyle name="20% - Accent1 3 6 5 2 4 2 2" xfId="29989" xr:uid="{00000000-0005-0000-0000-00006C740000}"/>
    <cellStyle name="20% - Accent1 3 6 5 2 4 2 2 2" xfId="29990" xr:uid="{00000000-0005-0000-0000-00006D740000}"/>
    <cellStyle name="20% - Accent1 3 6 5 2 4 2 3" xfId="29991" xr:uid="{00000000-0005-0000-0000-00006E740000}"/>
    <cellStyle name="20% - Accent1 3 6 5 2 4 3" xfId="29992" xr:uid="{00000000-0005-0000-0000-00006F740000}"/>
    <cellStyle name="20% - Accent1 3 6 5 2 4 3 2" xfId="29993" xr:uid="{00000000-0005-0000-0000-000070740000}"/>
    <cellStyle name="20% - Accent1 3 6 5 2 4 4" xfId="29994" xr:uid="{00000000-0005-0000-0000-000071740000}"/>
    <cellStyle name="20% - Accent1 3 6 5 2 5" xfId="29995" xr:uid="{00000000-0005-0000-0000-000072740000}"/>
    <cellStyle name="20% - Accent1 3 6 5 2 5 2" xfId="29996" xr:uid="{00000000-0005-0000-0000-000073740000}"/>
    <cellStyle name="20% - Accent1 3 6 5 2 5 2 2" xfId="29997" xr:uid="{00000000-0005-0000-0000-000074740000}"/>
    <cellStyle name="20% - Accent1 3 6 5 2 5 3" xfId="29998" xr:uid="{00000000-0005-0000-0000-000075740000}"/>
    <cellStyle name="20% - Accent1 3 6 5 2 6" xfId="29999" xr:uid="{00000000-0005-0000-0000-000076740000}"/>
    <cellStyle name="20% - Accent1 3 6 5 2 6 2" xfId="30000" xr:uid="{00000000-0005-0000-0000-000077740000}"/>
    <cellStyle name="20% - Accent1 3 6 5 2 6 2 2" xfId="30001" xr:uid="{00000000-0005-0000-0000-000078740000}"/>
    <cellStyle name="20% - Accent1 3 6 5 2 6 3" xfId="30002" xr:uid="{00000000-0005-0000-0000-000079740000}"/>
    <cellStyle name="20% - Accent1 3 6 5 2 7" xfId="30003" xr:uid="{00000000-0005-0000-0000-00007A740000}"/>
    <cellStyle name="20% - Accent1 3 6 5 2 7 2" xfId="30004" xr:uid="{00000000-0005-0000-0000-00007B740000}"/>
    <cellStyle name="20% - Accent1 3 6 5 2 8" xfId="30005" xr:uid="{00000000-0005-0000-0000-00007C740000}"/>
    <cellStyle name="20% - Accent1 3 6 5 2 8 2" xfId="30006" xr:uid="{00000000-0005-0000-0000-00007D740000}"/>
    <cellStyle name="20% - Accent1 3 6 5 2 9" xfId="30007" xr:uid="{00000000-0005-0000-0000-00007E740000}"/>
    <cellStyle name="20% - Accent1 3 6 5 3" xfId="30008" xr:uid="{00000000-0005-0000-0000-00007F740000}"/>
    <cellStyle name="20% - Accent1 3 6 5 3 2" xfId="30009" xr:uid="{00000000-0005-0000-0000-000080740000}"/>
    <cellStyle name="20% - Accent1 3 6 5 3 2 2" xfId="30010" xr:uid="{00000000-0005-0000-0000-000081740000}"/>
    <cellStyle name="20% - Accent1 3 6 5 3 2 2 2" xfId="30011" xr:uid="{00000000-0005-0000-0000-000082740000}"/>
    <cellStyle name="20% - Accent1 3 6 5 3 2 2 2 2" xfId="30012" xr:uid="{00000000-0005-0000-0000-000083740000}"/>
    <cellStyle name="20% - Accent1 3 6 5 3 2 2 3" xfId="30013" xr:uid="{00000000-0005-0000-0000-000084740000}"/>
    <cellStyle name="20% - Accent1 3 6 5 3 2 3" xfId="30014" xr:uid="{00000000-0005-0000-0000-000085740000}"/>
    <cellStyle name="20% - Accent1 3 6 5 3 2 3 2" xfId="30015" xr:uid="{00000000-0005-0000-0000-000086740000}"/>
    <cellStyle name="20% - Accent1 3 6 5 3 2 4" xfId="30016" xr:uid="{00000000-0005-0000-0000-000087740000}"/>
    <cellStyle name="20% - Accent1 3 6 5 3 3" xfId="30017" xr:uid="{00000000-0005-0000-0000-000088740000}"/>
    <cellStyle name="20% - Accent1 3 6 5 3 3 2" xfId="30018" xr:uid="{00000000-0005-0000-0000-000089740000}"/>
    <cellStyle name="20% - Accent1 3 6 5 3 3 2 2" xfId="30019" xr:uid="{00000000-0005-0000-0000-00008A740000}"/>
    <cellStyle name="20% - Accent1 3 6 5 3 3 2 2 2" xfId="30020" xr:uid="{00000000-0005-0000-0000-00008B740000}"/>
    <cellStyle name="20% - Accent1 3 6 5 3 3 2 3" xfId="30021" xr:uid="{00000000-0005-0000-0000-00008C740000}"/>
    <cellStyle name="20% - Accent1 3 6 5 3 3 3" xfId="30022" xr:uid="{00000000-0005-0000-0000-00008D740000}"/>
    <cellStyle name="20% - Accent1 3 6 5 3 3 3 2" xfId="30023" xr:uid="{00000000-0005-0000-0000-00008E740000}"/>
    <cellStyle name="20% - Accent1 3 6 5 3 3 4" xfId="30024" xr:uid="{00000000-0005-0000-0000-00008F740000}"/>
    <cellStyle name="20% - Accent1 3 6 5 3 4" xfId="30025" xr:uid="{00000000-0005-0000-0000-000090740000}"/>
    <cellStyle name="20% - Accent1 3 6 5 3 4 2" xfId="30026" xr:uid="{00000000-0005-0000-0000-000091740000}"/>
    <cellStyle name="20% - Accent1 3 6 5 3 4 2 2" xfId="30027" xr:uid="{00000000-0005-0000-0000-000092740000}"/>
    <cellStyle name="20% - Accent1 3 6 5 3 4 2 2 2" xfId="30028" xr:uid="{00000000-0005-0000-0000-000093740000}"/>
    <cellStyle name="20% - Accent1 3 6 5 3 4 2 3" xfId="30029" xr:uid="{00000000-0005-0000-0000-000094740000}"/>
    <cellStyle name="20% - Accent1 3 6 5 3 4 3" xfId="30030" xr:uid="{00000000-0005-0000-0000-000095740000}"/>
    <cellStyle name="20% - Accent1 3 6 5 3 4 3 2" xfId="30031" xr:uid="{00000000-0005-0000-0000-000096740000}"/>
    <cellStyle name="20% - Accent1 3 6 5 3 4 4" xfId="30032" xr:uid="{00000000-0005-0000-0000-000097740000}"/>
    <cellStyle name="20% - Accent1 3 6 5 3 5" xfId="30033" xr:uid="{00000000-0005-0000-0000-000098740000}"/>
    <cellStyle name="20% - Accent1 3 6 5 3 5 2" xfId="30034" xr:uid="{00000000-0005-0000-0000-000099740000}"/>
    <cellStyle name="20% - Accent1 3 6 5 3 5 2 2" xfId="30035" xr:uid="{00000000-0005-0000-0000-00009A740000}"/>
    <cellStyle name="20% - Accent1 3 6 5 3 5 3" xfId="30036" xr:uid="{00000000-0005-0000-0000-00009B740000}"/>
    <cellStyle name="20% - Accent1 3 6 5 3 6" xfId="30037" xr:uid="{00000000-0005-0000-0000-00009C740000}"/>
    <cellStyle name="20% - Accent1 3 6 5 3 6 2" xfId="30038" xr:uid="{00000000-0005-0000-0000-00009D740000}"/>
    <cellStyle name="20% - Accent1 3 6 5 3 6 2 2" xfId="30039" xr:uid="{00000000-0005-0000-0000-00009E740000}"/>
    <cellStyle name="20% - Accent1 3 6 5 3 6 3" xfId="30040" xr:uid="{00000000-0005-0000-0000-00009F740000}"/>
    <cellStyle name="20% - Accent1 3 6 5 3 7" xfId="30041" xr:uid="{00000000-0005-0000-0000-0000A0740000}"/>
    <cellStyle name="20% - Accent1 3 6 5 3 7 2" xfId="30042" xr:uid="{00000000-0005-0000-0000-0000A1740000}"/>
    <cellStyle name="20% - Accent1 3 6 5 3 8" xfId="30043" xr:uid="{00000000-0005-0000-0000-0000A2740000}"/>
    <cellStyle name="20% - Accent1 3 6 5 3 8 2" xfId="30044" xr:uid="{00000000-0005-0000-0000-0000A3740000}"/>
    <cellStyle name="20% - Accent1 3 6 5 3 9" xfId="30045" xr:uid="{00000000-0005-0000-0000-0000A4740000}"/>
    <cellStyle name="20% - Accent1 3 6 5 4" xfId="30046" xr:uid="{00000000-0005-0000-0000-0000A5740000}"/>
    <cellStyle name="20% - Accent1 3 6 5 4 2" xfId="30047" xr:uid="{00000000-0005-0000-0000-0000A6740000}"/>
    <cellStyle name="20% - Accent1 3 6 5 4 2 2" xfId="30048" xr:uid="{00000000-0005-0000-0000-0000A7740000}"/>
    <cellStyle name="20% - Accent1 3 6 5 4 2 2 2" xfId="30049" xr:uid="{00000000-0005-0000-0000-0000A8740000}"/>
    <cellStyle name="20% - Accent1 3 6 5 4 2 3" xfId="30050" xr:uid="{00000000-0005-0000-0000-0000A9740000}"/>
    <cellStyle name="20% - Accent1 3 6 5 4 3" xfId="30051" xr:uid="{00000000-0005-0000-0000-0000AA740000}"/>
    <cellStyle name="20% - Accent1 3 6 5 4 3 2" xfId="30052" xr:uid="{00000000-0005-0000-0000-0000AB740000}"/>
    <cellStyle name="20% - Accent1 3 6 5 4 4" xfId="30053" xr:uid="{00000000-0005-0000-0000-0000AC740000}"/>
    <cellStyle name="20% - Accent1 3 6 5 5" xfId="30054" xr:uid="{00000000-0005-0000-0000-0000AD740000}"/>
    <cellStyle name="20% - Accent1 3 6 5 5 2" xfId="30055" xr:uid="{00000000-0005-0000-0000-0000AE740000}"/>
    <cellStyle name="20% - Accent1 3 6 5 5 2 2" xfId="30056" xr:uid="{00000000-0005-0000-0000-0000AF740000}"/>
    <cellStyle name="20% - Accent1 3 6 5 5 2 2 2" xfId="30057" xr:uid="{00000000-0005-0000-0000-0000B0740000}"/>
    <cellStyle name="20% - Accent1 3 6 5 5 2 3" xfId="30058" xr:uid="{00000000-0005-0000-0000-0000B1740000}"/>
    <cellStyle name="20% - Accent1 3 6 5 5 3" xfId="30059" xr:uid="{00000000-0005-0000-0000-0000B2740000}"/>
    <cellStyle name="20% - Accent1 3 6 5 5 3 2" xfId="30060" xr:uid="{00000000-0005-0000-0000-0000B3740000}"/>
    <cellStyle name="20% - Accent1 3 6 5 5 4" xfId="30061" xr:uid="{00000000-0005-0000-0000-0000B4740000}"/>
    <cellStyle name="20% - Accent1 3 6 5 6" xfId="30062" xr:uid="{00000000-0005-0000-0000-0000B5740000}"/>
    <cellStyle name="20% - Accent1 3 6 5 6 2" xfId="30063" xr:uid="{00000000-0005-0000-0000-0000B6740000}"/>
    <cellStyle name="20% - Accent1 3 6 5 6 2 2" xfId="30064" xr:uid="{00000000-0005-0000-0000-0000B7740000}"/>
    <cellStyle name="20% - Accent1 3 6 5 6 2 2 2" xfId="30065" xr:uid="{00000000-0005-0000-0000-0000B8740000}"/>
    <cellStyle name="20% - Accent1 3 6 5 6 2 3" xfId="30066" xr:uid="{00000000-0005-0000-0000-0000B9740000}"/>
    <cellStyle name="20% - Accent1 3 6 5 6 3" xfId="30067" xr:uid="{00000000-0005-0000-0000-0000BA740000}"/>
    <cellStyle name="20% - Accent1 3 6 5 6 3 2" xfId="30068" xr:uid="{00000000-0005-0000-0000-0000BB740000}"/>
    <cellStyle name="20% - Accent1 3 6 5 6 4" xfId="30069" xr:uid="{00000000-0005-0000-0000-0000BC740000}"/>
    <cellStyle name="20% - Accent1 3 6 5 7" xfId="30070" xr:uid="{00000000-0005-0000-0000-0000BD740000}"/>
    <cellStyle name="20% - Accent1 3 6 5 7 2" xfId="30071" xr:uid="{00000000-0005-0000-0000-0000BE740000}"/>
    <cellStyle name="20% - Accent1 3 6 5 7 2 2" xfId="30072" xr:uid="{00000000-0005-0000-0000-0000BF740000}"/>
    <cellStyle name="20% - Accent1 3 6 5 7 3" xfId="30073" xr:uid="{00000000-0005-0000-0000-0000C0740000}"/>
    <cellStyle name="20% - Accent1 3 6 5 8" xfId="30074" xr:uid="{00000000-0005-0000-0000-0000C1740000}"/>
    <cellStyle name="20% - Accent1 3 6 5 8 2" xfId="30075" xr:uid="{00000000-0005-0000-0000-0000C2740000}"/>
    <cellStyle name="20% - Accent1 3 6 5 8 2 2" xfId="30076" xr:uid="{00000000-0005-0000-0000-0000C3740000}"/>
    <cellStyle name="20% - Accent1 3 6 5 8 3" xfId="30077" xr:uid="{00000000-0005-0000-0000-0000C4740000}"/>
    <cellStyle name="20% - Accent1 3 6 5 9" xfId="30078" xr:uid="{00000000-0005-0000-0000-0000C5740000}"/>
    <cellStyle name="20% - Accent1 3 6 5 9 2" xfId="30079" xr:uid="{00000000-0005-0000-0000-0000C6740000}"/>
    <cellStyle name="20% - Accent1 3 6 6" xfId="30080" xr:uid="{00000000-0005-0000-0000-0000C7740000}"/>
    <cellStyle name="20% - Accent1 3 6 6 2" xfId="30081" xr:uid="{00000000-0005-0000-0000-0000C8740000}"/>
    <cellStyle name="20% - Accent1 3 6 6 2 2" xfId="30082" xr:uid="{00000000-0005-0000-0000-0000C9740000}"/>
    <cellStyle name="20% - Accent1 3 6 6 2 2 2" xfId="30083" xr:uid="{00000000-0005-0000-0000-0000CA740000}"/>
    <cellStyle name="20% - Accent1 3 6 6 2 2 2 2" xfId="30084" xr:uid="{00000000-0005-0000-0000-0000CB740000}"/>
    <cellStyle name="20% - Accent1 3 6 6 2 2 3" xfId="30085" xr:uid="{00000000-0005-0000-0000-0000CC740000}"/>
    <cellStyle name="20% - Accent1 3 6 6 2 3" xfId="30086" xr:uid="{00000000-0005-0000-0000-0000CD740000}"/>
    <cellStyle name="20% - Accent1 3 6 6 2 3 2" xfId="30087" xr:uid="{00000000-0005-0000-0000-0000CE740000}"/>
    <cellStyle name="20% - Accent1 3 6 6 2 4" xfId="30088" xr:uid="{00000000-0005-0000-0000-0000CF740000}"/>
    <cellStyle name="20% - Accent1 3 6 6 3" xfId="30089" xr:uid="{00000000-0005-0000-0000-0000D0740000}"/>
    <cellStyle name="20% - Accent1 3 6 6 3 2" xfId="30090" xr:uid="{00000000-0005-0000-0000-0000D1740000}"/>
    <cellStyle name="20% - Accent1 3 6 6 3 2 2" xfId="30091" xr:uid="{00000000-0005-0000-0000-0000D2740000}"/>
    <cellStyle name="20% - Accent1 3 6 6 3 2 2 2" xfId="30092" xr:uid="{00000000-0005-0000-0000-0000D3740000}"/>
    <cellStyle name="20% - Accent1 3 6 6 3 2 3" xfId="30093" xr:uid="{00000000-0005-0000-0000-0000D4740000}"/>
    <cellStyle name="20% - Accent1 3 6 6 3 3" xfId="30094" xr:uid="{00000000-0005-0000-0000-0000D5740000}"/>
    <cellStyle name="20% - Accent1 3 6 6 3 3 2" xfId="30095" xr:uid="{00000000-0005-0000-0000-0000D6740000}"/>
    <cellStyle name="20% - Accent1 3 6 6 3 4" xfId="30096" xr:uid="{00000000-0005-0000-0000-0000D7740000}"/>
    <cellStyle name="20% - Accent1 3 6 6 4" xfId="30097" xr:uid="{00000000-0005-0000-0000-0000D8740000}"/>
    <cellStyle name="20% - Accent1 3 6 6 4 2" xfId="30098" xr:uid="{00000000-0005-0000-0000-0000D9740000}"/>
    <cellStyle name="20% - Accent1 3 6 6 4 2 2" xfId="30099" xr:uid="{00000000-0005-0000-0000-0000DA740000}"/>
    <cellStyle name="20% - Accent1 3 6 6 4 2 2 2" xfId="30100" xr:uid="{00000000-0005-0000-0000-0000DB740000}"/>
    <cellStyle name="20% - Accent1 3 6 6 4 2 3" xfId="30101" xr:uid="{00000000-0005-0000-0000-0000DC740000}"/>
    <cellStyle name="20% - Accent1 3 6 6 4 3" xfId="30102" xr:uid="{00000000-0005-0000-0000-0000DD740000}"/>
    <cellStyle name="20% - Accent1 3 6 6 4 3 2" xfId="30103" xr:uid="{00000000-0005-0000-0000-0000DE740000}"/>
    <cellStyle name="20% - Accent1 3 6 6 4 4" xfId="30104" xr:uid="{00000000-0005-0000-0000-0000DF740000}"/>
    <cellStyle name="20% - Accent1 3 6 6 5" xfId="30105" xr:uid="{00000000-0005-0000-0000-0000E0740000}"/>
    <cellStyle name="20% - Accent1 3 6 6 5 2" xfId="30106" xr:uid="{00000000-0005-0000-0000-0000E1740000}"/>
    <cellStyle name="20% - Accent1 3 6 6 5 2 2" xfId="30107" xr:uid="{00000000-0005-0000-0000-0000E2740000}"/>
    <cellStyle name="20% - Accent1 3 6 6 5 3" xfId="30108" xr:uid="{00000000-0005-0000-0000-0000E3740000}"/>
    <cellStyle name="20% - Accent1 3 6 6 6" xfId="30109" xr:uid="{00000000-0005-0000-0000-0000E4740000}"/>
    <cellStyle name="20% - Accent1 3 6 6 6 2" xfId="30110" xr:uid="{00000000-0005-0000-0000-0000E5740000}"/>
    <cellStyle name="20% - Accent1 3 6 6 6 2 2" xfId="30111" xr:uid="{00000000-0005-0000-0000-0000E6740000}"/>
    <cellStyle name="20% - Accent1 3 6 6 6 3" xfId="30112" xr:uid="{00000000-0005-0000-0000-0000E7740000}"/>
    <cellStyle name="20% - Accent1 3 6 6 7" xfId="30113" xr:uid="{00000000-0005-0000-0000-0000E8740000}"/>
    <cellStyle name="20% - Accent1 3 6 6 7 2" xfId="30114" xr:uid="{00000000-0005-0000-0000-0000E9740000}"/>
    <cellStyle name="20% - Accent1 3 6 6 8" xfId="30115" xr:uid="{00000000-0005-0000-0000-0000EA740000}"/>
    <cellStyle name="20% - Accent1 3 6 6 8 2" xfId="30116" xr:uid="{00000000-0005-0000-0000-0000EB740000}"/>
    <cellStyle name="20% - Accent1 3 6 6 9" xfId="30117" xr:uid="{00000000-0005-0000-0000-0000EC740000}"/>
    <cellStyle name="20% - Accent1 3 6 7" xfId="30118" xr:uid="{00000000-0005-0000-0000-0000ED740000}"/>
    <cellStyle name="20% - Accent1 3 6 7 2" xfId="30119" xr:uid="{00000000-0005-0000-0000-0000EE740000}"/>
    <cellStyle name="20% - Accent1 3 6 7 2 2" xfId="30120" xr:uid="{00000000-0005-0000-0000-0000EF740000}"/>
    <cellStyle name="20% - Accent1 3 6 7 2 2 2" xfId="30121" xr:uid="{00000000-0005-0000-0000-0000F0740000}"/>
    <cellStyle name="20% - Accent1 3 6 7 2 2 2 2" xfId="30122" xr:uid="{00000000-0005-0000-0000-0000F1740000}"/>
    <cellStyle name="20% - Accent1 3 6 7 2 2 3" xfId="30123" xr:uid="{00000000-0005-0000-0000-0000F2740000}"/>
    <cellStyle name="20% - Accent1 3 6 7 2 3" xfId="30124" xr:uid="{00000000-0005-0000-0000-0000F3740000}"/>
    <cellStyle name="20% - Accent1 3 6 7 2 3 2" xfId="30125" xr:uid="{00000000-0005-0000-0000-0000F4740000}"/>
    <cellStyle name="20% - Accent1 3 6 7 2 4" xfId="30126" xr:uid="{00000000-0005-0000-0000-0000F5740000}"/>
    <cellStyle name="20% - Accent1 3 6 7 3" xfId="30127" xr:uid="{00000000-0005-0000-0000-0000F6740000}"/>
    <cellStyle name="20% - Accent1 3 6 7 3 2" xfId="30128" xr:uid="{00000000-0005-0000-0000-0000F7740000}"/>
    <cellStyle name="20% - Accent1 3 6 7 3 2 2" xfId="30129" xr:uid="{00000000-0005-0000-0000-0000F8740000}"/>
    <cellStyle name="20% - Accent1 3 6 7 3 2 2 2" xfId="30130" xr:uid="{00000000-0005-0000-0000-0000F9740000}"/>
    <cellStyle name="20% - Accent1 3 6 7 3 2 3" xfId="30131" xr:uid="{00000000-0005-0000-0000-0000FA740000}"/>
    <cellStyle name="20% - Accent1 3 6 7 3 3" xfId="30132" xr:uid="{00000000-0005-0000-0000-0000FB740000}"/>
    <cellStyle name="20% - Accent1 3 6 7 3 3 2" xfId="30133" xr:uid="{00000000-0005-0000-0000-0000FC740000}"/>
    <cellStyle name="20% - Accent1 3 6 7 3 4" xfId="30134" xr:uid="{00000000-0005-0000-0000-0000FD740000}"/>
    <cellStyle name="20% - Accent1 3 6 7 4" xfId="30135" xr:uid="{00000000-0005-0000-0000-0000FE740000}"/>
    <cellStyle name="20% - Accent1 3 6 7 4 2" xfId="30136" xr:uid="{00000000-0005-0000-0000-0000FF740000}"/>
    <cellStyle name="20% - Accent1 3 6 7 4 2 2" xfId="30137" xr:uid="{00000000-0005-0000-0000-000000750000}"/>
    <cellStyle name="20% - Accent1 3 6 7 4 2 2 2" xfId="30138" xr:uid="{00000000-0005-0000-0000-000001750000}"/>
    <cellStyle name="20% - Accent1 3 6 7 4 2 3" xfId="30139" xr:uid="{00000000-0005-0000-0000-000002750000}"/>
    <cellStyle name="20% - Accent1 3 6 7 4 3" xfId="30140" xr:uid="{00000000-0005-0000-0000-000003750000}"/>
    <cellStyle name="20% - Accent1 3 6 7 4 3 2" xfId="30141" xr:uid="{00000000-0005-0000-0000-000004750000}"/>
    <cellStyle name="20% - Accent1 3 6 7 4 4" xfId="30142" xr:uid="{00000000-0005-0000-0000-000005750000}"/>
    <cellStyle name="20% - Accent1 3 6 7 5" xfId="30143" xr:uid="{00000000-0005-0000-0000-000006750000}"/>
    <cellStyle name="20% - Accent1 3 6 7 5 2" xfId="30144" xr:uid="{00000000-0005-0000-0000-000007750000}"/>
    <cellStyle name="20% - Accent1 3 6 7 5 2 2" xfId="30145" xr:uid="{00000000-0005-0000-0000-000008750000}"/>
    <cellStyle name="20% - Accent1 3 6 7 5 3" xfId="30146" xr:uid="{00000000-0005-0000-0000-000009750000}"/>
    <cellStyle name="20% - Accent1 3 6 7 6" xfId="30147" xr:uid="{00000000-0005-0000-0000-00000A750000}"/>
    <cellStyle name="20% - Accent1 3 6 7 6 2" xfId="30148" xr:uid="{00000000-0005-0000-0000-00000B750000}"/>
    <cellStyle name="20% - Accent1 3 6 7 6 2 2" xfId="30149" xr:uid="{00000000-0005-0000-0000-00000C750000}"/>
    <cellStyle name="20% - Accent1 3 6 7 6 3" xfId="30150" xr:uid="{00000000-0005-0000-0000-00000D750000}"/>
    <cellStyle name="20% - Accent1 3 6 7 7" xfId="30151" xr:uid="{00000000-0005-0000-0000-00000E750000}"/>
    <cellStyle name="20% - Accent1 3 6 7 7 2" xfId="30152" xr:uid="{00000000-0005-0000-0000-00000F750000}"/>
    <cellStyle name="20% - Accent1 3 6 7 8" xfId="30153" xr:uid="{00000000-0005-0000-0000-000010750000}"/>
    <cellStyle name="20% - Accent1 3 6 7 8 2" xfId="30154" xr:uid="{00000000-0005-0000-0000-000011750000}"/>
    <cellStyle name="20% - Accent1 3 6 7 9" xfId="30155" xr:uid="{00000000-0005-0000-0000-000012750000}"/>
    <cellStyle name="20% - Accent1 3 6 8" xfId="30156" xr:uid="{00000000-0005-0000-0000-000013750000}"/>
    <cellStyle name="20% - Accent1 3 6 8 2" xfId="30157" xr:uid="{00000000-0005-0000-0000-000014750000}"/>
    <cellStyle name="20% - Accent1 3 6 8 2 2" xfId="30158" xr:uid="{00000000-0005-0000-0000-000015750000}"/>
    <cellStyle name="20% - Accent1 3 6 8 2 2 2" xfId="30159" xr:uid="{00000000-0005-0000-0000-000016750000}"/>
    <cellStyle name="20% - Accent1 3 6 8 2 3" xfId="30160" xr:uid="{00000000-0005-0000-0000-000017750000}"/>
    <cellStyle name="20% - Accent1 3 6 8 3" xfId="30161" xr:uid="{00000000-0005-0000-0000-000018750000}"/>
    <cellStyle name="20% - Accent1 3 6 8 3 2" xfId="30162" xr:uid="{00000000-0005-0000-0000-000019750000}"/>
    <cellStyle name="20% - Accent1 3 6 8 4" xfId="30163" xr:uid="{00000000-0005-0000-0000-00001A750000}"/>
    <cellStyle name="20% - Accent1 3 6 9" xfId="30164" xr:uid="{00000000-0005-0000-0000-00001B750000}"/>
    <cellStyle name="20% - Accent1 3 6 9 2" xfId="30165" xr:uid="{00000000-0005-0000-0000-00001C750000}"/>
    <cellStyle name="20% - Accent1 3 6 9 2 2" xfId="30166" xr:uid="{00000000-0005-0000-0000-00001D750000}"/>
    <cellStyle name="20% - Accent1 3 6 9 2 2 2" xfId="30167" xr:uid="{00000000-0005-0000-0000-00001E750000}"/>
    <cellStyle name="20% - Accent1 3 6 9 2 3" xfId="30168" xr:uid="{00000000-0005-0000-0000-00001F750000}"/>
    <cellStyle name="20% - Accent1 3 6 9 3" xfId="30169" xr:uid="{00000000-0005-0000-0000-000020750000}"/>
    <cellStyle name="20% - Accent1 3 6 9 3 2" xfId="30170" xr:uid="{00000000-0005-0000-0000-000021750000}"/>
    <cellStyle name="20% - Accent1 3 6 9 4" xfId="30171" xr:uid="{00000000-0005-0000-0000-000022750000}"/>
    <cellStyle name="20% - Accent1 3 7" xfId="30172" xr:uid="{00000000-0005-0000-0000-000023750000}"/>
    <cellStyle name="20% - Accent1 3 7 10" xfId="30173" xr:uid="{00000000-0005-0000-0000-000024750000}"/>
    <cellStyle name="20% - Accent1 3 7 10 2" xfId="30174" xr:uid="{00000000-0005-0000-0000-000025750000}"/>
    <cellStyle name="20% - Accent1 3 7 10 2 2" xfId="30175" xr:uid="{00000000-0005-0000-0000-000026750000}"/>
    <cellStyle name="20% - Accent1 3 7 10 3" xfId="30176" xr:uid="{00000000-0005-0000-0000-000027750000}"/>
    <cellStyle name="20% - Accent1 3 7 11" xfId="30177" xr:uid="{00000000-0005-0000-0000-000028750000}"/>
    <cellStyle name="20% - Accent1 3 7 11 2" xfId="30178" xr:uid="{00000000-0005-0000-0000-000029750000}"/>
    <cellStyle name="20% - Accent1 3 7 11 2 2" xfId="30179" xr:uid="{00000000-0005-0000-0000-00002A750000}"/>
    <cellStyle name="20% - Accent1 3 7 11 3" xfId="30180" xr:uid="{00000000-0005-0000-0000-00002B750000}"/>
    <cellStyle name="20% - Accent1 3 7 12" xfId="30181" xr:uid="{00000000-0005-0000-0000-00002C750000}"/>
    <cellStyle name="20% - Accent1 3 7 12 2" xfId="30182" xr:uid="{00000000-0005-0000-0000-00002D750000}"/>
    <cellStyle name="20% - Accent1 3 7 13" xfId="30183" xr:uid="{00000000-0005-0000-0000-00002E750000}"/>
    <cellStyle name="20% - Accent1 3 7 13 2" xfId="30184" xr:uid="{00000000-0005-0000-0000-00002F750000}"/>
    <cellStyle name="20% - Accent1 3 7 14" xfId="30185" xr:uid="{00000000-0005-0000-0000-000030750000}"/>
    <cellStyle name="20% - Accent1 3 7 2" xfId="30186" xr:uid="{00000000-0005-0000-0000-000031750000}"/>
    <cellStyle name="20% - Accent1 3 7 2 10" xfId="30187" xr:uid="{00000000-0005-0000-0000-000032750000}"/>
    <cellStyle name="20% - Accent1 3 7 2 10 2" xfId="30188" xr:uid="{00000000-0005-0000-0000-000033750000}"/>
    <cellStyle name="20% - Accent1 3 7 2 11" xfId="30189" xr:uid="{00000000-0005-0000-0000-000034750000}"/>
    <cellStyle name="20% - Accent1 3 7 2 2" xfId="30190" xr:uid="{00000000-0005-0000-0000-000035750000}"/>
    <cellStyle name="20% - Accent1 3 7 2 2 2" xfId="30191" xr:uid="{00000000-0005-0000-0000-000036750000}"/>
    <cellStyle name="20% - Accent1 3 7 2 2 2 2" xfId="30192" xr:uid="{00000000-0005-0000-0000-000037750000}"/>
    <cellStyle name="20% - Accent1 3 7 2 2 2 2 2" xfId="30193" xr:uid="{00000000-0005-0000-0000-000038750000}"/>
    <cellStyle name="20% - Accent1 3 7 2 2 2 2 2 2" xfId="30194" xr:uid="{00000000-0005-0000-0000-000039750000}"/>
    <cellStyle name="20% - Accent1 3 7 2 2 2 2 3" xfId="30195" xr:uid="{00000000-0005-0000-0000-00003A750000}"/>
    <cellStyle name="20% - Accent1 3 7 2 2 2 3" xfId="30196" xr:uid="{00000000-0005-0000-0000-00003B750000}"/>
    <cellStyle name="20% - Accent1 3 7 2 2 2 3 2" xfId="30197" xr:uid="{00000000-0005-0000-0000-00003C750000}"/>
    <cellStyle name="20% - Accent1 3 7 2 2 2 4" xfId="30198" xr:uid="{00000000-0005-0000-0000-00003D750000}"/>
    <cellStyle name="20% - Accent1 3 7 2 2 3" xfId="30199" xr:uid="{00000000-0005-0000-0000-00003E750000}"/>
    <cellStyle name="20% - Accent1 3 7 2 2 3 2" xfId="30200" xr:uid="{00000000-0005-0000-0000-00003F750000}"/>
    <cellStyle name="20% - Accent1 3 7 2 2 3 2 2" xfId="30201" xr:uid="{00000000-0005-0000-0000-000040750000}"/>
    <cellStyle name="20% - Accent1 3 7 2 2 3 2 2 2" xfId="30202" xr:uid="{00000000-0005-0000-0000-000041750000}"/>
    <cellStyle name="20% - Accent1 3 7 2 2 3 2 3" xfId="30203" xr:uid="{00000000-0005-0000-0000-000042750000}"/>
    <cellStyle name="20% - Accent1 3 7 2 2 3 3" xfId="30204" xr:uid="{00000000-0005-0000-0000-000043750000}"/>
    <cellStyle name="20% - Accent1 3 7 2 2 3 3 2" xfId="30205" xr:uid="{00000000-0005-0000-0000-000044750000}"/>
    <cellStyle name="20% - Accent1 3 7 2 2 3 4" xfId="30206" xr:uid="{00000000-0005-0000-0000-000045750000}"/>
    <cellStyle name="20% - Accent1 3 7 2 2 4" xfId="30207" xr:uid="{00000000-0005-0000-0000-000046750000}"/>
    <cellStyle name="20% - Accent1 3 7 2 2 4 2" xfId="30208" xr:uid="{00000000-0005-0000-0000-000047750000}"/>
    <cellStyle name="20% - Accent1 3 7 2 2 4 2 2" xfId="30209" xr:uid="{00000000-0005-0000-0000-000048750000}"/>
    <cellStyle name="20% - Accent1 3 7 2 2 4 2 2 2" xfId="30210" xr:uid="{00000000-0005-0000-0000-000049750000}"/>
    <cellStyle name="20% - Accent1 3 7 2 2 4 2 3" xfId="30211" xr:uid="{00000000-0005-0000-0000-00004A750000}"/>
    <cellStyle name="20% - Accent1 3 7 2 2 4 3" xfId="30212" xr:uid="{00000000-0005-0000-0000-00004B750000}"/>
    <cellStyle name="20% - Accent1 3 7 2 2 4 3 2" xfId="30213" xr:uid="{00000000-0005-0000-0000-00004C750000}"/>
    <cellStyle name="20% - Accent1 3 7 2 2 4 4" xfId="30214" xr:uid="{00000000-0005-0000-0000-00004D750000}"/>
    <cellStyle name="20% - Accent1 3 7 2 2 5" xfId="30215" xr:uid="{00000000-0005-0000-0000-00004E750000}"/>
    <cellStyle name="20% - Accent1 3 7 2 2 5 2" xfId="30216" xr:uid="{00000000-0005-0000-0000-00004F750000}"/>
    <cellStyle name="20% - Accent1 3 7 2 2 5 2 2" xfId="30217" xr:uid="{00000000-0005-0000-0000-000050750000}"/>
    <cellStyle name="20% - Accent1 3 7 2 2 5 3" xfId="30218" xr:uid="{00000000-0005-0000-0000-000051750000}"/>
    <cellStyle name="20% - Accent1 3 7 2 2 6" xfId="30219" xr:uid="{00000000-0005-0000-0000-000052750000}"/>
    <cellStyle name="20% - Accent1 3 7 2 2 6 2" xfId="30220" xr:uid="{00000000-0005-0000-0000-000053750000}"/>
    <cellStyle name="20% - Accent1 3 7 2 2 6 2 2" xfId="30221" xr:uid="{00000000-0005-0000-0000-000054750000}"/>
    <cellStyle name="20% - Accent1 3 7 2 2 6 3" xfId="30222" xr:uid="{00000000-0005-0000-0000-000055750000}"/>
    <cellStyle name="20% - Accent1 3 7 2 2 7" xfId="30223" xr:uid="{00000000-0005-0000-0000-000056750000}"/>
    <cellStyle name="20% - Accent1 3 7 2 2 7 2" xfId="30224" xr:uid="{00000000-0005-0000-0000-000057750000}"/>
    <cellStyle name="20% - Accent1 3 7 2 2 8" xfId="30225" xr:uid="{00000000-0005-0000-0000-000058750000}"/>
    <cellStyle name="20% - Accent1 3 7 2 2 8 2" xfId="30226" xr:uid="{00000000-0005-0000-0000-000059750000}"/>
    <cellStyle name="20% - Accent1 3 7 2 2 9" xfId="30227" xr:uid="{00000000-0005-0000-0000-00005A750000}"/>
    <cellStyle name="20% - Accent1 3 7 2 3" xfId="30228" xr:uid="{00000000-0005-0000-0000-00005B750000}"/>
    <cellStyle name="20% - Accent1 3 7 2 3 2" xfId="30229" xr:uid="{00000000-0005-0000-0000-00005C750000}"/>
    <cellStyle name="20% - Accent1 3 7 2 3 2 2" xfId="30230" xr:uid="{00000000-0005-0000-0000-00005D750000}"/>
    <cellStyle name="20% - Accent1 3 7 2 3 2 2 2" xfId="30231" xr:uid="{00000000-0005-0000-0000-00005E750000}"/>
    <cellStyle name="20% - Accent1 3 7 2 3 2 2 2 2" xfId="30232" xr:uid="{00000000-0005-0000-0000-00005F750000}"/>
    <cellStyle name="20% - Accent1 3 7 2 3 2 2 3" xfId="30233" xr:uid="{00000000-0005-0000-0000-000060750000}"/>
    <cellStyle name="20% - Accent1 3 7 2 3 2 3" xfId="30234" xr:uid="{00000000-0005-0000-0000-000061750000}"/>
    <cellStyle name="20% - Accent1 3 7 2 3 2 3 2" xfId="30235" xr:uid="{00000000-0005-0000-0000-000062750000}"/>
    <cellStyle name="20% - Accent1 3 7 2 3 2 4" xfId="30236" xr:uid="{00000000-0005-0000-0000-000063750000}"/>
    <cellStyle name="20% - Accent1 3 7 2 3 3" xfId="30237" xr:uid="{00000000-0005-0000-0000-000064750000}"/>
    <cellStyle name="20% - Accent1 3 7 2 3 3 2" xfId="30238" xr:uid="{00000000-0005-0000-0000-000065750000}"/>
    <cellStyle name="20% - Accent1 3 7 2 3 3 2 2" xfId="30239" xr:uid="{00000000-0005-0000-0000-000066750000}"/>
    <cellStyle name="20% - Accent1 3 7 2 3 3 2 2 2" xfId="30240" xr:uid="{00000000-0005-0000-0000-000067750000}"/>
    <cellStyle name="20% - Accent1 3 7 2 3 3 2 3" xfId="30241" xr:uid="{00000000-0005-0000-0000-000068750000}"/>
    <cellStyle name="20% - Accent1 3 7 2 3 3 3" xfId="30242" xr:uid="{00000000-0005-0000-0000-000069750000}"/>
    <cellStyle name="20% - Accent1 3 7 2 3 3 3 2" xfId="30243" xr:uid="{00000000-0005-0000-0000-00006A750000}"/>
    <cellStyle name="20% - Accent1 3 7 2 3 3 4" xfId="30244" xr:uid="{00000000-0005-0000-0000-00006B750000}"/>
    <cellStyle name="20% - Accent1 3 7 2 3 4" xfId="30245" xr:uid="{00000000-0005-0000-0000-00006C750000}"/>
    <cellStyle name="20% - Accent1 3 7 2 3 4 2" xfId="30246" xr:uid="{00000000-0005-0000-0000-00006D750000}"/>
    <cellStyle name="20% - Accent1 3 7 2 3 4 2 2" xfId="30247" xr:uid="{00000000-0005-0000-0000-00006E750000}"/>
    <cellStyle name="20% - Accent1 3 7 2 3 4 2 2 2" xfId="30248" xr:uid="{00000000-0005-0000-0000-00006F750000}"/>
    <cellStyle name="20% - Accent1 3 7 2 3 4 2 3" xfId="30249" xr:uid="{00000000-0005-0000-0000-000070750000}"/>
    <cellStyle name="20% - Accent1 3 7 2 3 4 3" xfId="30250" xr:uid="{00000000-0005-0000-0000-000071750000}"/>
    <cellStyle name="20% - Accent1 3 7 2 3 4 3 2" xfId="30251" xr:uid="{00000000-0005-0000-0000-000072750000}"/>
    <cellStyle name="20% - Accent1 3 7 2 3 4 4" xfId="30252" xr:uid="{00000000-0005-0000-0000-000073750000}"/>
    <cellStyle name="20% - Accent1 3 7 2 3 5" xfId="30253" xr:uid="{00000000-0005-0000-0000-000074750000}"/>
    <cellStyle name="20% - Accent1 3 7 2 3 5 2" xfId="30254" xr:uid="{00000000-0005-0000-0000-000075750000}"/>
    <cellStyle name="20% - Accent1 3 7 2 3 5 2 2" xfId="30255" xr:uid="{00000000-0005-0000-0000-000076750000}"/>
    <cellStyle name="20% - Accent1 3 7 2 3 5 3" xfId="30256" xr:uid="{00000000-0005-0000-0000-000077750000}"/>
    <cellStyle name="20% - Accent1 3 7 2 3 6" xfId="30257" xr:uid="{00000000-0005-0000-0000-000078750000}"/>
    <cellStyle name="20% - Accent1 3 7 2 3 6 2" xfId="30258" xr:uid="{00000000-0005-0000-0000-000079750000}"/>
    <cellStyle name="20% - Accent1 3 7 2 3 6 2 2" xfId="30259" xr:uid="{00000000-0005-0000-0000-00007A750000}"/>
    <cellStyle name="20% - Accent1 3 7 2 3 6 3" xfId="30260" xr:uid="{00000000-0005-0000-0000-00007B750000}"/>
    <cellStyle name="20% - Accent1 3 7 2 3 7" xfId="30261" xr:uid="{00000000-0005-0000-0000-00007C750000}"/>
    <cellStyle name="20% - Accent1 3 7 2 3 7 2" xfId="30262" xr:uid="{00000000-0005-0000-0000-00007D750000}"/>
    <cellStyle name="20% - Accent1 3 7 2 3 8" xfId="30263" xr:uid="{00000000-0005-0000-0000-00007E750000}"/>
    <cellStyle name="20% - Accent1 3 7 2 3 8 2" xfId="30264" xr:uid="{00000000-0005-0000-0000-00007F750000}"/>
    <cellStyle name="20% - Accent1 3 7 2 3 9" xfId="30265" xr:uid="{00000000-0005-0000-0000-000080750000}"/>
    <cellStyle name="20% - Accent1 3 7 2 4" xfId="30266" xr:uid="{00000000-0005-0000-0000-000081750000}"/>
    <cellStyle name="20% - Accent1 3 7 2 4 2" xfId="30267" xr:uid="{00000000-0005-0000-0000-000082750000}"/>
    <cellStyle name="20% - Accent1 3 7 2 4 2 2" xfId="30268" xr:uid="{00000000-0005-0000-0000-000083750000}"/>
    <cellStyle name="20% - Accent1 3 7 2 4 2 2 2" xfId="30269" xr:uid="{00000000-0005-0000-0000-000084750000}"/>
    <cellStyle name="20% - Accent1 3 7 2 4 2 3" xfId="30270" xr:uid="{00000000-0005-0000-0000-000085750000}"/>
    <cellStyle name="20% - Accent1 3 7 2 4 3" xfId="30271" xr:uid="{00000000-0005-0000-0000-000086750000}"/>
    <cellStyle name="20% - Accent1 3 7 2 4 3 2" xfId="30272" xr:uid="{00000000-0005-0000-0000-000087750000}"/>
    <cellStyle name="20% - Accent1 3 7 2 4 4" xfId="30273" xr:uid="{00000000-0005-0000-0000-000088750000}"/>
    <cellStyle name="20% - Accent1 3 7 2 5" xfId="30274" xr:uid="{00000000-0005-0000-0000-000089750000}"/>
    <cellStyle name="20% - Accent1 3 7 2 5 2" xfId="30275" xr:uid="{00000000-0005-0000-0000-00008A750000}"/>
    <cellStyle name="20% - Accent1 3 7 2 5 2 2" xfId="30276" xr:uid="{00000000-0005-0000-0000-00008B750000}"/>
    <cellStyle name="20% - Accent1 3 7 2 5 2 2 2" xfId="30277" xr:uid="{00000000-0005-0000-0000-00008C750000}"/>
    <cellStyle name="20% - Accent1 3 7 2 5 2 3" xfId="30278" xr:uid="{00000000-0005-0000-0000-00008D750000}"/>
    <cellStyle name="20% - Accent1 3 7 2 5 3" xfId="30279" xr:uid="{00000000-0005-0000-0000-00008E750000}"/>
    <cellStyle name="20% - Accent1 3 7 2 5 3 2" xfId="30280" xr:uid="{00000000-0005-0000-0000-00008F750000}"/>
    <cellStyle name="20% - Accent1 3 7 2 5 4" xfId="30281" xr:uid="{00000000-0005-0000-0000-000090750000}"/>
    <cellStyle name="20% - Accent1 3 7 2 6" xfId="30282" xr:uid="{00000000-0005-0000-0000-000091750000}"/>
    <cellStyle name="20% - Accent1 3 7 2 6 2" xfId="30283" xr:uid="{00000000-0005-0000-0000-000092750000}"/>
    <cellStyle name="20% - Accent1 3 7 2 6 2 2" xfId="30284" xr:uid="{00000000-0005-0000-0000-000093750000}"/>
    <cellStyle name="20% - Accent1 3 7 2 6 2 2 2" xfId="30285" xr:uid="{00000000-0005-0000-0000-000094750000}"/>
    <cellStyle name="20% - Accent1 3 7 2 6 2 3" xfId="30286" xr:uid="{00000000-0005-0000-0000-000095750000}"/>
    <cellStyle name="20% - Accent1 3 7 2 6 3" xfId="30287" xr:uid="{00000000-0005-0000-0000-000096750000}"/>
    <cellStyle name="20% - Accent1 3 7 2 6 3 2" xfId="30288" xr:uid="{00000000-0005-0000-0000-000097750000}"/>
    <cellStyle name="20% - Accent1 3 7 2 6 4" xfId="30289" xr:uid="{00000000-0005-0000-0000-000098750000}"/>
    <cellStyle name="20% - Accent1 3 7 2 7" xfId="30290" xr:uid="{00000000-0005-0000-0000-000099750000}"/>
    <cellStyle name="20% - Accent1 3 7 2 7 2" xfId="30291" xr:uid="{00000000-0005-0000-0000-00009A750000}"/>
    <cellStyle name="20% - Accent1 3 7 2 7 2 2" xfId="30292" xr:uid="{00000000-0005-0000-0000-00009B750000}"/>
    <cellStyle name="20% - Accent1 3 7 2 7 3" xfId="30293" xr:uid="{00000000-0005-0000-0000-00009C750000}"/>
    <cellStyle name="20% - Accent1 3 7 2 8" xfId="30294" xr:uid="{00000000-0005-0000-0000-00009D750000}"/>
    <cellStyle name="20% - Accent1 3 7 2 8 2" xfId="30295" xr:uid="{00000000-0005-0000-0000-00009E750000}"/>
    <cellStyle name="20% - Accent1 3 7 2 8 2 2" xfId="30296" xr:uid="{00000000-0005-0000-0000-00009F750000}"/>
    <cellStyle name="20% - Accent1 3 7 2 8 3" xfId="30297" xr:uid="{00000000-0005-0000-0000-0000A0750000}"/>
    <cellStyle name="20% - Accent1 3 7 2 9" xfId="30298" xr:uid="{00000000-0005-0000-0000-0000A1750000}"/>
    <cellStyle name="20% - Accent1 3 7 2 9 2" xfId="30299" xr:uid="{00000000-0005-0000-0000-0000A2750000}"/>
    <cellStyle name="20% - Accent1 3 7 3" xfId="30300" xr:uid="{00000000-0005-0000-0000-0000A3750000}"/>
    <cellStyle name="20% - Accent1 3 7 3 10" xfId="30301" xr:uid="{00000000-0005-0000-0000-0000A4750000}"/>
    <cellStyle name="20% - Accent1 3 7 3 10 2" xfId="30302" xr:uid="{00000000-0005-0000-0000-0000A5750000}"/>
    <cellStyle name="20% - Accent1 3 7 3 11" xfId="30303" xr:uid="{00000000-0005-0000-0000-0000A6750000}"/>
    <cellStyle name="20% - Accent1 3 7 3 2" xfId="30304" xr:uid="{00000000-0005-0000-0000-0000A7750000}"/>
    <cellStyle name="20% - Accent1 3 7 3 2 2" xfId="30305" xr:uid="{00000000-0005-0000-0000-0000A8750000}"/>
    <cellStyle name="20% - Accent1 3 7 3 2 2 2" xfId="30306" xr:uid="{00000000-0005-0000-0000-0000A9750000}"/>
    <cellStyle name="20% - Accent1 3 7 3 2 2 2 2" xfId="30307" xr:uid="{00000000-0005-0000-0000-0000AA750000}"/>
    <cellStyle name="20% - Accent1 3 7 3 2 2 2 2 2" xfId="30308" xr:uid="{00000000-0005-0000-0000-0000AB750000}"/>
    <cellStyle name="20% - Accent1 3 7 3 2 2 2 3" xfId="30309" xr:uid="{00000000-0005-0000-0000-0000AC750000}"/>
    <cellStyle name="20% - Accent1 3 7 3 2 2 3" xfId="30310" xr:uid="{00000000-0005-0000-0000-0000AD750000}"/>
    <cellStyle name="20% - Accent1 3 7 3 2 2 3 2" xfId="30311" xr:uid="{00000000-0005-0000-0000-0000AE750000}"/>
    <cellStyle name="20% - Accent1 3 7 3 2 2 4" xfId="30312" xr:uid="{00000000-0005-0000-0000-0000AF750000}"/>
    <cellStyle name="20% - Accent1 3 7 3 2 3" xfId="30313" xr:uid="{00000000-0005-0000-0000-0000B0750000}"/>
    <cellStyle name="20% - Accent1 3 7 3 2 3 2" xfId="30314" xr:uid="{00000000-0005-0000-0000-0000B1750000}"/>
    <cellStyle name="20% - Accent1 3 7 3 2 3 2 2" xfId="30315" xr:uid="{00000000-0005-0000-0000-0000B2750000}"/>
    <cellStyle name="20% - Accent1 3 7 3 2 3 2 2 2" xfId="30316" xr:uid="{00000000-0005-0000-0000-0000B3750000}"/>
    <cellStyle name="20% - Accent1 3 7 3 2 3 2 3" xfId="30317" xr:uid="{00000000-0005-0000-0000-0000B4750000}"/>
    <cellStyle name="20% - Accent1 3 7 3 2 3 3" xfId="30318" xr:uid="{00000000-0005-0000-0000-0000B5750000}"/>
    <cellStyle name="20% - Accent1 3 7 3 2 3 3 2" xfId="30319" xr:uid="{00000000-0005-0000-0000-0000B6750000}"/>
    <cellStyle name="20% - Accent1 3 7 3 2 3 4" xfId="30320" xr:uid="{00000000-0005-0000-0000-0000B7750000}"/>
    <cellStyle name="20% - Accent1 3 7 3 2 4" xfId="30321" xr:uid="{00000000-0005-0000-0000-0000B8750000}"/>
    <cellStyle name="20% - Accent1 3 7 3 2 4 2" xfId="30322" xr:uid="{00000000-0005-0000-0000-0000B9750000}"/>
    <cellStyle name="20% - Accent1 3 7 3 2 4 2 2" xfId="30323" xr:uid="{00000000-0005-0000-0000-0000BA750000}"/>
    <cellStyle name="20% - Accent1 3 7 3 2 4 2 2 2" xfId="30324" xr:uid="{00000000-0005-0000-0000-0000BB750000}"/>
    <cellStyle name="20% - Accent1 3 7 3 2 4 2 3" xfId="30325" xr:uid="{00000000-0005-0000-0000-0000BC750000}"/>
    <cellStyle name="20% - Accent1 3 7 3 2 4 3" xfId="30326" xr:uid="{00000000-0005-0000-0000-0000BD750000}"/>
    <cellStyle name="20% - Accent1 3 7 3 2 4 3 2" xfId="30327" xr:uid="{00000000-0005-0000-0000-0000BE750000}"/>
    <cellStyle name="20% - Accent1 3 7 3 2 4 4" xfId="30328" xr:uid="{00000000-0005-0000-0000-0000BF750000}"/>
    <cellStyle name="20% - Accent1 3 7 3 2 5" xfId="30329" xr:uid="{00000000-0005-0000-0000-0000C0750000}"/>
    <cellStyle name="20% - Accent1 3 7 3 2 5 2" xfId="30330" xr:uid="{00000000-0005-0000-0000-0000C1750000}"/>
    <cellStyle name="20% - Accent1 3 7 3 2 5 2 2" xfId="30331" xr:uid="{00000000-0005-0000-0000-0000C2750000}"/>
    <cellStyle name="20% - Accent1 3 7 3 2 5 3" xfId="30332" xr:uid="{00000000-0005-0000-0000-0000C3750000}"/>
    <cellStyle name="20% - Accent1 3 7 3 2 6" xfId="30333" xr:uid="{00000000-0005-0000-0000-0000C4750000}"/>
    <cellStyle name="20% - Accent1 3 7 3 2 6 2" xfId="30334" xr:uid="{00000000-0005-0000-0000-0000C5750000}"/>
    <cellStyle name="20% - Accent1 3 7 3 2 6 2 2" xfId="30335" xr:uid="{00000000-0005-0000-0000-0000C6750000}"/>
    <cellStyle name="20% - Accent1 3 7 3 2 6 3" xfId="30336" xr:uid="{00000000-0005-0000-0000-0000C7750000}"/>
    <cellStyle name="20% - Accent1 3 7 3 2 7" xfId="30337" xr:uid="{00000000-0005-0000-0000-0000C8750000}"/>
    <cellStyle name="20% - Accent1 3 7 3 2 7 2" xfId="30338" xr:uid="{00000000-0005-0000-0000-0000C9750000}"/>
    <cellStyle name="20% - Accent1 3 7 3 2 8" xfId="30339" xr:uid="{00000000-0005-0000-0000-0000CA750000}"/>
    <cellStyle name="20% - Accent1 3 7 3 2 8 2" xfId="30340" xr:uid="{00000000-0005-0000-0000-0000CB750000}"/>
    <cellStyle name="20% - Accent1 3 7 3 2 9" xfId="30341" xr:uid="{00000000-0005-0000-0000-0000CC750000}"/>
    <cellStyle name="20% - Accent1 3 7 3 3" xfId="30342" xr:uid="{00000000-0005-0000-0000-0000CD750000}"/>
    <cellStyle name="20% - Accent1 3 7 3 3 2" xfId="30343" xr:uid="{00000000-0005-0000-0000-0000CE750000}"/>
    <cellStyle name="20% - Accent1 3 7 3 3 2 2" xfId="30344" xr:uid="{00000000-0005-0000-0000-0000CF750000}"/>
    <cellStyle name="20% - Accent1 3 7 3 3 2 2 2" xfId="30345" xr:uid="{00000000-0005-0000-0000-0000D0750000}"/>
    <cellStyle name="20% - Accent1 3 7 3 3 2 2 2 2" xfId="30346" xr:uid="{00000000-0005-0000-0000-0000D1750000}"/>
    <cellStyle name="20% - Accent1 3 7 3 3 2 2 3" xfId="30347" xr:uid="{00000000-0005-0000-0000-0000D2750000}"/>
    <cellStyle name="20% - Accent1 3 7 3 3 2 3" xfId="30348" xr:uid="{00000000-0005-0000-0000-0000D3750000}"/>
    <cellStyle name="20% - Accent1 3 7 3 3 2 3 2" xfId="30349" xr:uid="{00000000-0005-0000-0000-0000D4750000}"/>
    <cellStyle name="20% - Accent1 3 7 3 3 2 4" xfId="30350" xr:uid="{00000000-0005-0000-0000-0000D5750000}"/>
    <cellStyle name="20% - Accent1 3 7 3 3 3" xfId="30351" xr:uid="{00000000-0005-0000-0000-0000D6750000}"/>
    <cellStyle name="20% - Accent1 3 7 3 3 3 2" xfId="30352" xr:uid="{00000000-0005-0000-0000-0000D7750000}"/>
    <cellStyle name="20% - Accent1 3 7 3 3 3 2 2" xfId="30353" xr:uid="{00000000-0005-0000-0000-0000D8750000}"/>
    <cellStyle name="20% - Accent1 3 7 3 3 3 2 2 2" xfId="30354" xr:uid="{00000000-0005-0000-0000-0000D9750000}"/>
    <cellStyle name="20% - Accent1 3 7 3 3 3 2 3" xfId="30355" xr:uid="{00000000-0005-0000-0000-0000DA750000}"/>
    <cellStyle name="20% - Accent1 3 7 3 3 3 3" xfId="30356" xr:uid="{00000000-0005-0000-0000-0000DB750000}"/>
    <cellStyle name="20% - Accent1 3 7 3 3 3 3 2" xfId="30357" xr:uid="{00000000-0005-0000-0000-0000DC750000}"/>
    <cellStyle name="20% - Accent1 3 7 3 3 3 4" xfId="30358" xr:uid="{00000000-0005-0000-0000-0000DD750000}"/>
    <cellStyle name="20% - Accent1 3 7 3 3 4" xfId="30359" xr:uid="{00000000-0005-0000-0000-0000DE750000}"/>
    <cellStyle name="20% - Accent1 3 7 3 3 4 2" xfId="30360" xr:uid="{00000000-0005-0000-0000-0000DF750000}"/>
    <cellStyle name="20% - Accent1 3 7 3 3 4 2 2" xfId="30361" xr:uid="{00000000-0005-0000-0000-0000E0750000}"/>
    <cellStyle name="20% - Accent1 3 7 3 3 4 2 2 2" xfId="30362" xr:uid="{00000000-0005-0000-0000-0000E1750000}"/>
    <cellStyle name="20% - Accent1 3 7 3 3 4 2 3" xfId="30363" xr:uid="{00000000-0005-0000-0000-0000E2750000}"/>
    <cellStyle name="20% - Accent1 3 7 3 3 4 3" xfId="30364" xr:uid="{00000000-0005-0000-0000-0000E3750000}"/>
    <cellStyle name="20% - Accent1 3 7 3 3 4 3 2" xfId="30365" xr:uid="{00000000-0005-0000-0000-0000E4750000}"/>
    <cellStyle name="20% - Accent1 3 7 3 3 4 4" xfId="30366" xr:uid="{00000000-0005-0000-0000-0000E5750000}"/>
    <cellStyle name="20% - Accent1 3 7 3 3 5" xfId="30367" xr:uid="{00000000-0005-0000-0000-0000E6750000}"/>
    <cellStyle name="20% - Accent1 3 7 3 3 5 2" xfId="30368" xr:uid="{00000000-0005-0000-0000-0000E7750000}"/>
    <cellStyle name="20% - Accent1 3 7 3 3 5 2 2" xfId="30369" xr:uid="{00000000-0005-0000-0000-0000E8750000}"/>
    <cellStyle name="20% - Accent1 3 7 3 3 5 3" xfId="30370" xr:uid="{00000000-0005-0000-0000-0000E9750000}"/>
    <cellStyle name="20% - Accent1 3 7 3 3 6" xfId="30371" xr:uid="{00000000-0005-0000-0000-0000EA750000}"/>
    <cellStyle name="20% - Accent1 3 7 3 3 6 2" xfId="30372" xr:uid="{00000000-0005-0000-0000-0000EB750000}"/>
    <cellStyle name="20% - Accent1 3 7 3 3 6 2 2" xfId="30373" xr:uid="{00000000-0005-0000-0000-0000EC750000}"/>
    <cellStyle name="20% - Accent1 3 7 3 3 6 3" xfId="30374" xr:uid="{00000000-0005-0000-0000-0000ED750000}"/>
    <cellStyle name="20% - Accent1 3 7 3 3 7" xfId="30375" xr:uid="{00000000-0005-0000-0000-0000EE750000}"/>
    <cellStyle name="20% - Accent1 3 7 3 3 7 2" xfId="30376" xr:uid="{00000000-0005-0000-0000-0000EF750000}"/>
    <cellStyle name="20% - Accent1 3 7 3 3 8" xfId="30377" xr:uid="{00000000-0005-0000-0000-0000F0750000}"/>
    <cellStyle name="20% - Accent1 3 7 3 3 8 2" xfId="30378" xr:uid="{00000000-0005-0000-0000-0000F1750000}"/>
    <cellStyle name="20% - Accent1 3 7 3 3 9" xfId="30379" xr:uid="{00000000-0005-0000-0000-0000F2750000}"/>
    <cellStyle name="20% - Accent1 3 7 3 4" xfId="30380" xr:uid="{00000000-0005-0000-0000-0000F3750000}"/>
    <cellStyle name="20% - Accent1 3 7 3 4 2" xfId="30381" xr:uid="{00000000-0005-0000-0000-0000F4750000}"/>
    <cellStyle name="20% - Accent1 3 7 3 4 2 2" xfId="30382" xr:uid="{00000000-0005-0000-0000-0000F5750000}"/>
    <cellStyle name="20% - Accent1 3 7 3 4 2 2 2" xfId="30383" xr:uid="{00000000-0005-0000-0000-0000F6750000}"/>
    <cellStyle name="20% - Accent1 3 7 3 4 2 3" xfId="30384" xr:uid="{00000000-0005-0000-0000-0000F7750000}"/>
    <cellStyle name="20% - Accent1 3 7 3 4 3" xfId="30385" xr:uid="{00000000-0005-0000-0000-0000F8750000}"/>
    <cellStyle name="20% - Accent1 3 7 3 4 3 2" xfId="30386" xr:uid="{00000000-0005-0000-0000-0000F9750000}"/>
    <cellStyle name="20% - Accent1 3 7 3 4 4" xfId="30387" xr:uid="{00000000-0005-0000-0000-0000FA750000}"/>
    <cellStyle name="20% - Accent1 3 7 3 5" xfId="30388" xr:uid="{00000000-0005-0000-0000-0000FB750000}"/>
    <cellStyle name="20% - Accent1 3 7 3 5 2" xfId="30389" xr:uid="{00000000-0005-0000-0000-0000FC750000}"/>
    <cellStyle name="20% - Accent1 3 7 3 5 2 2" xfId="30390" xr:uid="{00000000-0005-0000-0000-0000FD750000}"/>
    <cellStyle name="20% - Accent1 3 7 3 5 2 2 2" xfId="30391" xr:uid="{00000000-0005-0000-0000-0000FE750000}"/>
    <cellStyle name="20% - Accent1 3 7 3 5 2 3" xfId="30392" xr:uid="{00000000-0005-0000-0000-0000FF750000}"/>
    <cellStyle name="20% - Accent1 3 7 3 5 3" xfId="30393" xr:uid="{00000000-0005-0000-0000-000000760000}"/>
    <cellStyle name="20% - Accent1 3 7 3 5 3 2" xfId="30394" xr:uid="{00000000-0005-0000-0000-000001760000}"/>
    <cellStyle name="20% - Accent1 3 7 3 5 4" xfId="30395" xr:uid="{00000000-0005-0000-0000-000002760000}"/>
    <cellStyle name="20% - Accent1 3 7 3 6" xfId="30396" xr:uid="{00000000-0005-0000-0000-000003760000}"/>
    <cellStyle name="20% - Accent1 3 7 3 6 2" xfId="30397" xr:uid="{00000000-0005-0000-0000-000004760000}"/>
    <cellStyle name="20% - Accent1 3 7 3 6 2 2" xfId="30398" xr:uid="{00000000-0005-0000-0000-000005760000}"/>
    <cellStyle name="20% - Accent1 3 7 3 6 2 2 2" xfId="30399" xr:uid="{00000000-0005-0000-0000-000006760000}"/>
    <cellStyle name="20% - Accent1 3 7 3 6 2 3" xfId="30400" xr:uid="{00000000-0005-0000-0000-000007760000}"/>
    <cellStyle name="20% - Accent1 3 7 3 6 3" xfId="30401" xr:uid="{00000000-0005-0000-0000-000008760000}"/>
    <cellStyle name="20% - Accent1 3 7 3 6 3 2" xfId="30402" xr:uid="{00000000-0005-0000-0000-000009760000}"/>
    <cellStyle name="20% - Accent1 3 7 3 6 4" xfId="30403" xr:uid="{00000000-0005-0000-0000-00000A760000}"/>
    <cellStyle name="20% - Accent1 3 7 3 7" xfId="30404" xr:uid="{00000000-0005-0000-0000-00000B760000}"/>
    <cellStyle name="20% - Accent1 3 7 3 7 2" xfId="30405" xr:uid="{00000000-0005-0000-0000-00000C760000}"/>
    <cellStyle name="20% - Accent1 3 7 3 7 2 2" xfId="30406" xr:uid="{00000000-0005-0000-0000-00000D760000}"/>
    <cellStyle name="20% - Accent1 3 7 3 7 3" xfId="30407" xr:uid="{00000000-0005-0000-0000-00000E760000}"/>
    <cellStyle name="20% - Accent1 3 7 3 8" xfId="30408" xr:uid="{00000000-0005-0000-0000-00000F760000}"/>
    <cellStyle name="20% - Accent1 3 7 3 8 2" xfId="30409" xr:uid="{00000000-0005-0000-0000-000010760000}"/>
    <cellStyle name="20% - Accent1 3 7 3 8 2 2" xfId="30410" xr:uid="{00000000-0005-0000-0000-000011760000}"/>
    <cellStyle name="20% - Accent1 3 7 3 8 3" xfId="30411" xr:uid="{00000000-0005-0000-0000-000012760000}"/>
    <cellStyle name="20% - Accent1 3 7 3 9" xfId="30412" xr:uid="{00000000-0005-0000-0000-000013760000}"/>
    <cellStyle name="20% - Accent1 3 7 3 9 2" xfId="30413" xr:uid="{00000000-0005-0000-0000-000014760000}"/>
    <cellStyle name="20% - Accent1 3 7 4" xfId="30414" xr:uid="{00000000-0005-0000-0000-000015760000}"/>
    <cellStyle name="20% - Accent1 3 7 4 10" xfId="30415" xr:uid="{00000000-0005-0000-0000-000016760000}"/>
    <cellStyle name="20% - Accent1 3 7 4 10 2" xfId="30416" xr:uid="{00000000-0005-0000-0000-000017760000}"/>
    <cellStyle name="20% - Accent1 3 7 4 11" xfId="30417" xr:uid="{00000000-0005-0000-0000-000018760000}"/>
    <cellStyle name="20% - Accent1 3 7 4 2" xfId="30418" xr:uid="{00000000-0005-0000-0000-000019760000}"/>
    <cellStyle name="20% - Accent1 3 7 4 2 2" xfId="30419" xr:uid="{00000000-0005-0000-0000-00001A760000}"/>
    <cellStyle name="20% - Accent1 3 7 4 2 2 2" xfId="30420" xr:uid="{00000000-0005-0000-0000-00001B760000}"/>
    <cellStyle name="20% - Accent1 3 7 4 2 2 2 2" xfId="30421" xr:uid="{00000000-0005-0000-0000-00001C760000}"/>
    <cellStyle name="20% - Accent1 3 7 4 2 2 2 2 2" xfId="30422" xr:uid="{00000000-0005-0000-0000-00001D760000}"/>
    <cellStyle name="20% - Accent1 3 7 4 2 2 2 3" xfId="30423" xr:uid="{00000000-0005-0000-0000-00001E760000}"/>
    <cellStyle name="20% - Accent1 3 7 4 2 2 3" xfId="30424" xr:uid="{00000000-0005-0000-0000-00001F760000}"/>
    <cellStyle name="20% - Accent1 3 7 4 2 2 3 2" xfId="30425" xr:uid="{00000000-0005-0000-0000-000020760000}"/>
    <cellStyle name="20% - Accent1 3 7 4 2 2 4" xfId="30426" xr:uid="{00000000-0005-0000-0000-000021760000}"/>
    <cellStyle name="20% - Accent1 3 7 4 2 3" xfId="30427" xr:uid="{00000000-0005-0000-0000-000022760000}"/>
    <cellStyle name="20% - Accent1 3 7 4 2 3 2" xfId="30428" xr:uid="{00000000-0005-0000-0000-000023760000}"/>
    <cellStyle name="20% - Accent1 3 7 4 2 3 2 2" xfId="30429" xr:uid="{00000000-0005-0000-0000-000024760000}"/>
    <cellStyle name="20% - Accent1 3 7 4 2 3 2 2 2" xfId="30430" xr:uid="{00000000-0005-0000-0000-000025760000}"/>
    <cellStyle name="20% - Accent1 3 7 4 2 3 2 3" xfId="30431" xr:uid="{00000000-0005-0000-0000-000026760000}"/>
    <cellStyle name="20% - Accent1 3 7 4 2 3 3" xfId="30432" xr:uid="{00000000-0005-0000-0000-000027760000}"/>
    <cellStyle name="20% - Accent1 3 7 4 2 3 3 2" xfId="30433" xr:uid="{00000000-0005-0000-0000-000028760000}"/>
    <cellStyle name="20% - Accent1 3 7 4 2 3 4" xfId="30434" xr:uid="{00000000-0005-0000-0000-000029760000}"/>
    <cellStyle name="20% - Accent1 3 7 4 2 4" xfId="30435" xr:uid="{00000000-0005-0000-0000-00002A760000}"/>
    <cellStyle name="20% - Accent1 3 7 4 2 4 2" xfId="30436" xr:uid="{00000000-0005-0000-0000-00002B760000}"/>
    <cellStyle name="20% - Accent1 3 7 4 2 4 2 2" xfId="30437" xr:uid="{00000000-0005-0000-0000-00002C760000}"/>
    <cellStyle name="20% - Accent1 3 7 4 2 4 2 2 2" xfId="30438" xr:uid="{00000000-0005-0000-0000-00002D760000}"/>
    <cellStyle name="20% - Accent1 3 7 4 2 4 2 3" xfId="30439" xr:uid="{00000000-0005-0000-0000-00002E760000}"/>
    <cellStyle name="20% - Accent1 3 7 4 2 4 3" xfId="30440" xr:uid="{00000000-0005-0000-0000-00002F760000}"/>
    <cellStyle name="20% - Accent1 3 7 4 2 4 3 2" xfId="30441" xr:uid="{00000000-0005-0000-0000-000030760000}"/>
    <cellStyle name="20% - Accent1 3 7 4 2 4 4" xfId="30442" xr:uid="{00000000-0005-0000-0000-000031760000}"/>
    <cellStyle name="20% - Accent1 3 7 4 2 5" xfId="30443" xr:uid="{00000000-0005-0000-0000-000032760000}"/>
    <cellStyle name="20% - Accent1 3 7 4 2 5 2" xfId="30444" xr:uid="{00000000-0005-0000-0000-000033760000}"/>
    <cellStyle name="20% - Accent1 3 7 4 2 5 2 2" xfId="30445" xr:uid="{00000000-0005-0000-0000-000034760000}"/>
    <cellStyle name="20% - Accent1 3 7 4 2 5 3" xfId="30446" xr:uid="{00000000-0005-0000-0000-000035760000}"/>
    <cellStyle name="20% - Accent1 3 7 4 2 6" xfId="30447" xr:uid="{00000000-0005-0000-0000-000036760000}"/>
    <cellStyle name="20% - Accent1 3 7 4 2 6 2" xfId="30448" xr:uid="{00000000-0005-0000-0000-000037760000}"/>
    <cellStyle name="20% - Accent1 3 7 4 2 6 2 2" xfId="30449" xr:uid="{00000000-0005-0000-0000-000038760000}"/>
    <cellStyle name="20% - Accent1 3 7 4 2 6 3" xfId="30450" xr:uid="{00000000-0005-0000-0000-000039760000}"/>
    <cellStyle name="20% - Accent1 3 7 4 2 7" xfId="30451" xr:uid="{00000000-0005-0000-0000-00003A760000}"/>
    <cellStyle name="20% - Accent1 3 7 4 2 7 2" xfId="30452" xr:uid="{00000000-0005-0000-0000-00003B760000}"/>
    <cellStyle name="20% - Accent1 3 7 4 2 8" xfId="30453" xr:uid="{00000000-0005-0000-0000-00003C760000}"/>
    <cellStyle name="20% - Accent1 3 7 4 2 8 2" xfId="30454" xr:uid="{00000000-0005-0000-0000-00003D760000}"/>
    <cellStyle name="20% - Accent1 3 7 4 2 9" xfId="30455" xr:uid="{00000000-0005-0000-0000-00003E760000}"/>
    <cellStyle name="20% - Accent1 3 7 4 3" xfId="30456" xr:uid="{00000000-0005-0000-0000-00003F760000}"/>
    <cellStyle name="20% - Accent1 3 7 4 3 2" xfId="30457" xr:uid="{00000000-0005-0000-0000-000040760000}"/>
    <cellStyle name="20% - Accent1 3 7 4 3 2 2" xfId="30458" xr:uid="{00000000-0005-0000-0000-000041760000}"/>
    <cellStyle name="20% - Accent1 3 7 4 3 2 2 2" xfId="30459" xr:uid="{00000000-0005-0000-0000-000042760000}"/>
    <cellStyle name="20% - Accent1 3 7 4 3 2 2 2 2" xfId="30460" xr:uid="{00000000-0005-0000-0000-000043760000}"/>
    <cellStyle name="20% - Accent1 3 7 4 3 2 2 3" xfId="30461" xr:uid="{00000000-0005-0000-0000-000044760000}"/>
    <cellStyle name="20% - Accent1 3 7 4 3 2 3" xfId="30462" xr:uid="{00000000-0005-0000-0000-000045760000}"/>
    <cellStyle name="20% - Accent1 3 7 4 3 2 3 2" xfId="30463" xr:uid="{00000000-0005-0000-0000-000046760000}"/>
    <cellStyle name="20% - Accent1 3 7 4 3 2 4" xfId="30464" xr:uid="{00000000-0005-0000-0000-000047760000}"/>
    <cellStyle name="20% - Accent1 3 7 4 3 3" xfId="30465" xr:uid="{00000000-0005-0000-0000-000048760000}"/>
    <cellStyle name="20% - Accent1 3 7 4 3 3 2" xfId="30466" xr:uid="{00000000-0005-0000-0000-000049760000}"/>
    <cellStyle name="20% - Accent1 3 7 4 3 3 2 2" xfId="30467" xr:uid="{00000000-0005-0000-0000-00004A760000}"/>
    <cellStyle name="20% - Accent1 3 7 4 3 3 2 2 2" xfId="30468" xr:uid="{00000000-0005-0000-0000-00004B760000}"/>
    <cellStyle name="20% - Accent1 3 7 4 3 3 2 3" xfId="30469" xr:uid="{00000000-0005-0000-0000-00004C760000}"/>
    <cellStyle name="20% - Accent1 3 7 4 3 3 3" xfId="30470" xr:uid="{00000000-0005-0000-0000-00004D760000}"/>
    <cellStyle name="20% - Accent1 3 7 4 3 3 3 2" xfId="30471" xr:uid="{00000000-0005-0000-0000-00004E760000}"/>
    <cellStyle name="20% - Accent1 3 7 4 3 3 4" xfId="30472" xr:uid="{00000000-0005-0000-0000-00004F760000}"/>
    <cellStyle name="20% - Accent1 3 7 4 3 4" xfId="30473" xr:uid="{00000000-0005-0000-0000-000050760000}"/>
    <cellStyle name="20% - Accent1 3 7 4 3 4 2" xfId="30474" xr:uid="{00000000-0005-0000-0000-000051760000}"/>
    <cellStyle name="20% - Accent1 3 7 4 3 4 2 2" xfId="30475" xr:uid="{00000000-0005-0000-0000-000052760000}"/>
    <cellStyle name="20% - Accent1 3 7 4 3 4 2 2 2" xfId="30476" xr:uid="{00000000-0005-0000-0000-000053760000}"/>
    <cellStyle name="20% - Accent1 3 7 4 3 4 2 3" xfId="30477" xr:uid="{00000000-0005-0000-0000-000054760000}"/>
    <cellStyle name="20% - Accent1 3 7 4 3 4 3" xfId="30478" xr:uid="{00000000-0005-0000-0000-000055760000}"/>
    <cellStyle name="20% - Accent1 3 7 4 3 4 3 2" xfId="30479" xr:uid="{00000000-0005-0000-0000-000056760000}"/>
    <cellStyle name="20% - Accent1 3 7 4 3 4 4" xfId="30480" xr:uid="{00000000-0005-0000-0000-000057760000}"/>
    <cellStyle name="20% - Accent1 3 7 4 3 5" xfId="30481" xr:uid="{00000000-0005-0000-0000-000058760000}"/>
    <cellStyle name="20% - Accent1 3 7 4 3 5 2" xfId="30482" xr:uid="{00000000-0005-0000-0000-000059760000}"/>
    <cellStyle name="20% - Accent1 3 7 4 3 5 2 2" xfId="30483" xr:uid="{00000000-0005-0000-0000-00005A760000}"/>
    <cellStyle name="20% - Accent1 3 7 4 3 5 3" xfId="30484" xr:uid="{00000000-0005-0000-0000-00005B760000}"/>
    <cellStyle name="20% - Accent1 3 7 4 3 6" xfId="30485" xr:uid="{00000000-0005-0000-0000-00005C760000}"/>
    <cellStyle name="20% - Accent1 3 7 4 3 6 2" xfId="30486" xr:uid="{00000000-0005-0000-0000-00005D760000}"/>
    <cellStyle name="20% - Accent1 3 7 4 3 6 2 2" xfId="30487" xr:uid="{00000000-0005-0000-0000-00005E760000}"/>
    <cellStyle name="20% - Accent1 3 7 4 3 6 3" xfId="30488" xr:uid="{00000000-0005-0000-0000-00005F760000}"/>
    <cellStyle name="20% - Accent1 3 7 4 3 7" xfId="30489" xr:uid="{00000000-0005-0000-0000-000060760000}"/>
    <cellStyle name="20% - Accent1 3 7 4 3 7 2" xfId="30490" xr:uid="{00000000-0005-0000-0000-000061760000}"/>
    <cellStyle name="20% - Accent1 3 7 4 3 8" xfId="30491" xr:uid="{00000000-0005-0000-0000-000062760000}"/>
    <cellStyle name="20% - Accent1 3 7 4 3 8 2" xfId="30492" xr:uid="{00000000-0005-0000-0000-000063760000}"/>
    <cellStyle name="20% - Accent1 3 7 4 3 9" xfId="30493" xr:uid="{00000000-0005-0000-0000-000064760000}"/>
    <cellStyle name="20% - Accent1 3 7 4 4" xfId="30494" xr:uid="{00000000-0005-0000-0000-000065760000}"/>
    <cellStyle name="20% - Accent1 3 7 4 4 2" xfId="30495" xr:uid="{00000000-0005-0000-0000-000066760000}"/>
    <cellStyle name="20% - Accent1 3 7 4 4 2 2" xfId="30496" xr:uid="{00000000-0005-0000-0000-000067760000}"/>
    <cellStyle name="20% - Accent1 3 7 4 4 2 2 2" xfId="30497" xr:uid="{00000000-0005-0000-0000-000068760000}"/>
    <cellStyle name="20% - Accent1 3 7 4 4 2 3" xfId="30498" xr:uid="{00000000-0005-0000-0000-000069760000}"/>
    <cellStyle name="20% - Accent1 3 7 4 4 3" xfId="30499" xr:uid="{00000000-0005-0000-0000-00006A760000}"/>
    <cellStyle name="20% - Accent1 3 7 4 4 3 2" xfId="30500" xr:uid="{00000000-0005-0000-0000-00006B760000}"/>
    <cellStyle name="20% - Accent1 3 7 4 4 4" xfId="30501" xr:uid="{00000000-0005-0000-0000-00006C760000}"/>
    <cellStyle name="20% - Accent1 3 7 4 5" xfId="30502" xr:uid="{00000000-0005-0000-0000-00006D760000}"/>
    <cellStyle name="20% - Accent1 3 7 4 5 2" xfId="30503" xr:uid="{00000000-0005-0000-0000-00006E760000}"/>
    <cellStyle name="20% - Accent1 3 7 4 5 2 2" xfId="30504" xr:uid="{00000000-0005-0000-0000-00006F760000}"/>
    <cellStyle name="20% - Accent1 3 7 4 5 2 2 2" xfId="30505" xr:uid="{00000000-0005-0000-0000-000070760000}"/>
    <cellStyle name="20% - Accent1 3 7 4 5 2 3" xfId="30506" xr:uid="{00000000-0005-0000-0000-000071760000}"/>
    <cellStyle name="20% - Accent1 3 7 4 5 3" xfId="30507" xr:uid="{00000000-0005-0000-0000-000072760000}"/>
    <cellStyle name="20% - Accent1 3 7 4 5 3 2" xfId="30508" xr:uid="{00000000-0005-0000-0000-000073760000}"/>
    <cellStyle name="20% - Accent1 3 7 4 5 4" xfId="30509" xr:uid="{00000000-0005-0000-0000-000074760000}"/>
    <cellStyle name="20% - Accent1 3 7 4 6" xfId="30510" xr:uid="{00000000-0005-0000-0000-000075760000}"/>
    <cellStyle name="20% - Accent1 3 7 4 6 2" xfId="30511" xr:uid="{00000000-0005-0000-0000-000076760000}"/>
    <cellStyle name="20% - Accent1 3 7 4 6 2 2" xfId="30512" xr:uid="{00000000-0005-0000-0000-000077760000}"/>
    <cellStyle name="20% - Accent1 3 7 4 6 2 2 2" xfId="30513" xr:uid="{00000000-0005-0000-0000-000078760000}"/>
    <cellStyle name="20% - Accent1 3 7 4 6 2 3" xfId="30514" xr:uid="{00000000-0005-0000-0000-000079760000}"/>
    <cellStyle name="20% - Accent1 3 7 4 6 3" xfId="30515" xr:uid="{00000000-0005-0000-0000-00007A760000}"/>
    <cellStyle name="20% - Accent1 3 7 4 6 3 2" xfId="30516" xr:uid="{00000000-0005-0000-0000-00007B760000}"/>
    <cellStyle name="20% - Accent1 3 7 4 6 4" xfId="30517" xr:uid="{00000000-0005-0000-0000-00007C760000}"/>
    <cellStyle name="20% - Accent1 3 7 4 7" xfId="30518" xr:uid="{00000000-0005-0000-0000-00007D760000}"/>
    <cellStyle name="20% - Accent1 3 7 4 7 2" xfId="30519" xr:uid="{00000000-0005-0000-0000-00007E760000}"/>
    <cellStyle name="20% - Accent1 3 7 4 7 2 2" xfId="30520" xr:uid="{00000000-0005-0000-0000-00007F760000}"/>
    <cellStyle name="20% - Accent1 3 7 4 7 3" xfId="30521" xr:uid="{00000000-0005-0000-0000-000080760000}"/>
    <cellStyle name="20% - Accent1 3 7 4 8" xfId="30522" xr:uid="{00000000-0005-0000-0000-000081760000}"/>
    <cellStyle name="20% - Accent1 3 7 4 8 2" xfId="30523" xr:uid="{00000000-0005-0000-0000-000082760000}"/>
    <cellStyle name="20% - Accent1 3 7 4 8 2 2" xfId="30524" xr:uid="{00000000-0005-0000-0000-000083760000}"/>
    <cellStyle name="20% - Accent1 3 7 4 8 3" xfId="30525" xr:uid="{00000000-0005-0000-0000-000084760000}"/>
    <cellStyle name="20% - Accent1 3 7 4 9" xfId="30526" xr:uid="{00000000-0005-0000-0000-000085760000}"/>
    <cellStyle name="20% - Accent1 3 7 4 9 2" xfId="30527" xr:uid="{00000000-0005-0000-0000-000086760000}"/>
    <cellStyle name="20% - Accent1 3 7 5" xfId="30528" xr:uid="{00000000-0005-0000-0000-000087760000}"/>
    <cellStyle name="20% - Accent1 3 7 5 2" xfId="30529" xr:uid="{00000000-0005-0000-0000-000088760000}"/>
    <cellStyle name="20% - Accent1 3 7 5 2 2" xfId="30530" xr:uid="{00000000-0005-0000-0000-000089760000}"/>
    <cellStyle name="20% - Accent1 3 7 5 2 2 2" xfId="30531" xr:uid="{00000000-0005-0000-0000-00008A760000}"/>
    <cellStyle name="20% - Accent1 3 7 5 2 2 2 2" xfId="30532" xr:uid="{00000000-0005-0000-0000-00008B760000}"/>
    <cellStyle name="20% - Accent1 3 7 5 2 2 3" xfId="30533" xr:uid="{00000000-0005-0000-0000-00008C760000}"/>
    <cellStyle name="20% - Accent1 3 7 5 2 3" xfId="30534" xr:uid="{00000000-0005-0000-0000-00008D760000}"/>
    <cellStyle name="20% - Accent1 3 7 5 2 3 2" xfId="30535" xr:uid="{00000000-0005-0000-0000-00008E760000}"/>
    <cellStyle name="20% - Accent1 3 7 5 2 4" xfId="30536" xr:uid="{00000000-0005-0000-0000-00008F760000}"/>
    <cellStyle name="20% - Accent1 3 7 5 3" xfId="30537" xr:uid="{00000000-0005-0000-0000-000090760000}"/>
    <cellStyle name="20% - Accent1 3 7 5 3 2" xfId="30538" xr:uid="{00000000-0005-0000-0000-000091760000}"/>
    <cellStyle name="20% - Accent1 3 7 5 3 2 2" xfId="30539" xr:uid="{00000000-0005-0000-0000-000092760000}"/>
    <cellStyle name="20% - Accent1 3 7 5 3 2 2 2" xfId="30540" xr:uid="{00000000-0005-0000-0000-000093760000}"/>
    <cellStyle name="20% - Accent1 3 7 5 3 2 3" xfId="30541" xr:uid="{00000000-0005-0000-0000-000094760000}"/>
    <cellStyle name="20% - Accent1 3 7 5 3 3" xfId="30542" xr:uid="{00000000-0005-0000-0000-000095760000}"/>
    <cellStyle name="20% - Accent1 3 7 5 3 3 2" xfId="30543" xr:uid="{00000000-0005-0000-0000-000096760000}"/>
    <cellStyle name="20% - Accent1 3 7 5 3 4" xfId="30544" xr:uid="{00000000-0005-0000-0000-000097760000}"/>
    <cellStyle name="20% - Accent1 3 7 5 4" xfId="30545" xr:uid="{00000000-0005-0000-0000-000098760000}"/>
    <cellStyle name="20% - Accent1 3 7 5 4 2" xfId="30546" xr:uid="{00000000-0005-0000-0000-000099760000}"/>
    <cellStyle name="20% - Accent1 3 7 5 4 2 2" xfId="30547" xr:uid="{00000000-0005-0000-0000-00009A760000}"/>
    <cellStyle name="20% - Accent1 3 7 5 4 2 2 2" xfId="30548" xr:uid="{00000000-0005-0000-0000-00009B760000}"/>
    <cellStyle name="20% - Accent1 3 7 5 4 2 3" xfId="30549" xr:uid="{00000000-0005-0000-0000-00009C760000}"/>
    <cellStyle name="20% - Accent1 3 7 5 4 3" xfId="30550" xr:uid="{00000000-0005-0000-0000-00009D760000}"/>
    <cellStyle name="20% - Accent1 3 7 5 4 3 2" xfId="30551" xr:uid="{00000000-0005-0000-0000-00009E760000}"/>
    <cellStyle name="20% - Accent1 3 7 5 4 4" xfId="30552" xr:uid="{00000000-0005-0000-0000-00009F760000}"/>
    <cellStyle name="20% - Accent1 3 7 5 5" xfId="30553" xr:uid="{00000000-0005-0000-0000-0000A0760000}"/>
    <cellStyle name="20% - Accent1 3 7 5 5 2" xfId="30554" xr:uid="{00000000-0005-0000-0000-0000A1760000}"/>
    <cellStyle name="20% - Accent1 3 7 5 5 2 2" xfId="30555" xr:uid="{00000000-0005-0000-0000-0000A2760000}"/>
    <cellStyle name="20% - Accent1 3 7 5 5 3" xfId="30556" xr:uid="{00000000-0005-0000-0000-0000A3760000}"/>
    <cellStyle name="20% - Accent1 3 7 5 6" xfId="30557" xr:uid="{00000000-0005-0000-0000-0000A4760000}"/>
    <cellStyle name="20% - Accent1 3 7 5 6 2" xfId="30558" xr:uid="{00000000-0005-0000-0000-0000A5760000}"/>
    <cellStyle name="20% - Accent1 3 7 5 6 2 2" xfId="30559" xr:uid="{00000000-0005-0000-0000-0000A6760000}"/>
    <cellStyle name="20% - Accent1 3 7 5 6 3" xfId="30560" xr:uid="{00000000-0005-0000-0000-0000A7760000}"/>
    <cellStyle name="20% - Accent1 3 7 5 7" xfId="30561" xr:uid="{00000000-0005-0000-0000-0000A8760000}"/>
    <cellStyle name="20% - Accent1 3 7 5 7 2" xfId="30562" xr:uid="{00000000-0005-0000-0000-0000A9760000}"/>
    <cellStyle name="20% - Accent1 3 7 5 8" xfId="30563" xr:uid="{00000000-0005-0000-0000-0000AA760000}"/>
    <cellStyle name="20% - Accent1 3 7 5 8 2" xfId="30564" xr:uid="{00000000-0005-0000-0000-0000AB760000}"/>
    <cellStyle name="20% - Accent1 3 7 5 9" xfId="30565" xr:uid="{00000000-0005-0000-0000-0000AC760000}"/>
    <cellStyle name="20% - Accent1 3 7 6" xfId="30566" xr:uid="{00000000-0005-0000-0000-0000AD760000}"/>
    <cellStyle name="20% - Accent1 3 7 6 2" xfId="30567" xr:uid="{00000000-0005-0000-0000-0000AE760000}"/>
    <cellStyle name="20% - Accent1 3 7 6 2 2" xfId="30568" xr:uid="{00000000-0005-0000-0000-0000AF760000}"/>
    <cellStyle name="20% - Accent1 3 7 6 2 2 2" xfId="30569" xr:uid="{00000000-0005-0000-0000-0000B0760000}"/>
    <cellStyle name="20% - Accent1 3 7 6 2 2 2 2" xfId="30570" xr:uid="{00000000-0005-0000-0000-0000B1760000}"/>
    <cellStyle name="20% - Accent1 3 7 6 2 2 3" xfId="30571" xr:uid="{00000000-0005-0000-0000-0000B2760000}"/>
    <cellStyle name="20% - Accent1 3 7 6 2 3" xfId="30572" xr:uid="{00000000-0005-0000-0000-0000B3760000}"/>
    <cellStyle name="20% - Accent1 3 7 6 2 3 2" xfId="30573" xr:uid="{00000000-0005-0000-0000-0000B4760000}"/>
    <cellStyle name="20% - Accent1 3 7 6 2 4" xfId="30574" xr:uid="{00000000-0005-0000-0000-0000B5760000}"/>
    <cellStyle name="20% - Accent1 3 7 6 3" xfId="30575" xr:uid="{00000000-0005-0000-0000-0000B6760000}"/>
    <cellStyle name="20% - Accent1 3 7 6 3 2" xfId="30576" xr:uid="{00000000-0005-0000-0000-0000B7760000}"/>
    <cellStyle name="20% - Accent1 3 7 6 3 2 2" xfId="30577" xr:uid="{00000000-0005-0000-0000-0000B8760000}"/>
    <cellStyle name="20% - Accent1 3 7 6 3 2 2 2" xfId="30578" xr:uid="{00000000-0005-0000-0000-0000B9760000}"/>
    <cellStyle name="20% - Accent1 3 7 6 3 2 3" xfId="30579" xr:uid="{00000000-0005-0000-0000-0000BA760000}"/>
    <cellStyle name="20% - Accent1 3 7 6 3 3" xfId="30580" xr:uid="{00000000-0005-0000-0000-0000BB760000}"/>
    <cellStyle name="20% - Accent1 3 7 6 3 3 2" xfId="30581" xr:uid="{00000000-0005-0000-0000-0000BC760000}"/>
    <cellStyle name="20% - Accent1 3 7 6 3 4" xfId="30582" xr:uid="{00000000-0005-0000-0000-0000BD760000}"/>
    <cellStyle name="20% - Accent1 3 7 6 4" xfId="30583" xr:uid="{00000000-0005-0000-0000-0000BE760000}"/>
    <cellStyle name="20% - Accent1 3 7 6 4 2" xfId="30584" xr:uid="{00000000-0005-0000-0000-0000BF760000}"/>
    <cellStyle name="20% - Accent1 3 7 6 4 2 2" xfId="30585" xr:uid="{00000000-0005-0000-0000-0000C0760000}"/>
    <cellStyle name="20% - Accent1 3 7 6 4 2 2 2" xfId="30586" xr:uid="{00000000-0005-0000-0000-0000C1760000}"/>
    <cellStyle name="20% - Accent1 3 7 6 4 2 3" xfId="30587" xr:uid="{00000000-0005-0000-0000-0000C2760000}"/>
    <cellStyle name="20% - Accent1 3 7 6 4 3" xfId="30588" xr:uid="{00000000-0005-0000-0000-0000C3760000}"/>
    <cellStyle name="20% - Accent1 3 7 6 4 3 2" xfId="30589" xr:uid="{00000000-0005-0000-0000-0000C4760000}"/>
    <cellStyle name="20% - Accent1 3 7 6 4 4" xfId="30590" xr:uid="{00000000-0005-0000-0000-0000C5760000}"/>
    <cellStyle name="20% - Accent1 3 7 6 5" xfId="30591" xr:uid="{00000000-0005-0000-0000-0000C6760000}"/>
    <cellStyle name="20% - Accent1 3 7 6 5 2" xfId="30592" xr:uid="{00000000-0005-0000-0000-0000C7760000}"/>
    <cellStyle name="20% - Accent1 3 7 6 5 2 2" xfId="30593" xr:uid="{00000000-0005-0000-0000-0000C8760000}"/>
    <cellStyle name="20% - Accent1 3 7 6 5 3" xfId="30594" xr:uid="{00000000-0005-0000-0000-0000C9760000}"/>
    <cellStyle name="20% - Accent1 3 7 6 6" xfId="30595" xr:uid="{00000000-0005-0000-0000-0000CA760000}"/>
    <cellStyle name="20% - Accent1 3 7 6 6 2" xfId="30596" xr:uid="{00000000-0005-0000-0000-0000CB760000}"/>
    <cellStyle name="20% - Accent1 3 7 6 6 2 2" xfId="30597" xr:uid="{00000000-0005-0000-0000-0000CC760000}"/>
    <cellStyle name="20% - Accent1 3 7 6 6 3" xfId="30598" xr:uid="{00000000-0005-0000-0000-0000CD760000}"/>
    <cellStyle name="20% - Accent1 3 7 6 7" xfId="30599" xr:uid="{00000000-0005-0000-0000-0000CE760000}"/>
    <cellStyle name="20% - Accent1 3 7 6 7 2" xfId="30600" xr:uid="{00000000-0005-0000-0000-0000CF760000}"/>
    <cellStyle name="20% - Accent1 3 7 6 8" xfId="30601" xr:uid="{00000000-0005-0000-0000-0000D0760000}"/>
    <cellStyle name="20% - Accent1 3 7 6 8 2" xfId="30602" xr:uid="{00000000-0005-0000-0000-0000D1760000}"/>
    <cellStyle name="20% - Accent1 3 7 6 9" xfId="30603" xr:uid="{00000000-0005-0000-0000-0000D2760000}"/>
    <cellStyle name="20% - Accent1 3 7 7" xfId="30604" xr:uid="{00000000-0005-0000-0000-0000D3760000}"/>
    <cellStyle name="20% - Accent1 3 7 7 2" xfId="30605" xr:uid="{00000000-0005-0000-0000-0000D4760000}"/>
    <cellStyle name="20% - Accent1 3 7 7 2 2" xfId="30606" xr:uid="{00000000-0005-0000-0000-0000D5760000}"/>
    <cellStyle name="20% - Accent1 3 7 7 2 2 2" xfId="30607" xr:uid="{00000000-0005-0000-0000-0000D6760000}"/>
    <cellStyle name="20% - Accent1 3 7 7 2 3" xfId="30608" xr:uid="{00000000-0005-0000-0000-0000D7760000}"/>
    <cellStyle name="20% - Accent1 3 7 7 3" xfId="30609" xr:uid="{00000000-0005-0000-0000-0000D8760000}"/>
    <cellStyle name="20% - Accent1 3 7 7 3 2" xfId="30610" xr:uid="{00000000-0005-0000-0000-0000D9760000}"/>
    <cellStyle name="20% - Accent1 3 7 7 4" xfId="30611" xr:uid="{00000000-0005-0000-0000-0000DA760000}"/>
    <cellStyle name="20% - Accent1 3 7 8" xfId="30612" xr:uid="{00000000-0005-0000-0000-0000DB760000}"/>
    <cellStyle name="20% - Accent1 3 7 8 2" xfId="30613" xr:uid="{00000000-0005-0000-0000-0000DC760000}"/>
    <cellStyle name="20% - Accent1 3 7 8 2 2" xfId="30614" xr:uid="{00000000-0005-0000-0000-0000DD760000}"/>
    <cellStyle name="20% - Accent1 3 7 8 2 2 2" xfId="30615" xr:uid="{00000000-0005-0000-0000-0000DE760000}"/>
    <cellStyle name="20% - Accent1 3 7 8 2 3" xfId="30616" xr:uid="{00000000-0005-0000-0000-0000DF760000}"/>
    <cellStyle name="20% - Accent1 3 7 8 3" xfId="30617" xr:uid="{00000000-0005-0000-0000-0000E0760000}"/>
    <cellStyle name="20% - Accent1 3 7 8 3 2" xfId="30618" xr:uid="{00000000-0005-0000-0000-0000E1760000}"/>
    <cellStyle name="20% - Accent1 3 7 8 4" xfId="30619" xr:uid="{00000000-0005-0000-0000-0000E2760000}"/>
    <cellStyle name="20% - Accent1 3 7 9" xfId="30620" xr:uid="{00000000-0005-0000-0000-0000E3760000}"/>
    <cellStyle name="20% - Accent1 3 7 9 2" xfId="30621" xr:uid="{00000000-0005-0000-0000-0000E4760000}"/>
    <cellStyle name="20% - Accent1 3 7 9 2 2" xfId="30622" xr:uid="{00000000-0005-0000-0000-0000E5760000}"/>
    <cellStyle name="20% - Accent1 3 7 9 2 2 2" xfId="30623" xr:uid="{00000000-0005-0000-0000-0000E6760000}"/>
    <cellStyle name="20% - Accent1 3 7 9 2 3" xfId="30624" xr:uid="{00000000-0005-0000-0000-0000E7760000}"/>
    <cellStyle name="20% - Accent1 3 7 9 3" xfId="30625" xr:uid="{00000000-0005-0000-0000-0000E8760000}"/>
    <cellStyle name="20% - Accent1 3 7 9 3 2" xfId="30626" xr:uid="{00000000-0005-0000-0000-0000E9760000}"/>
    <cellStyle name="20% - Accent1 3 7 9 4" xfId="30627" xr:uid="{00000000-0005-0000-0000-0000EA760000}"/>
    <cellStyle name="20% - Accent1 3 8" xfId="30628" xr:uid="{00000000-0005-0000-0000-0000EB760000}"/>
    <cellStyle name="20% - Accent1 3 8 10" xfId="30629" xr:uid="{00000000-0005-0000-0000-0000EC760000}"/>
    <cellStyle name="20% - Accent1 3 8 10 2" xfId="30630" xr:uid="{00000000-0005-0000-0000-0000ED760000}"/>
    <cellStyle name="20% - Accent1 3 8 11" xfId="30631" xr:uid="{00000000-0005-0000-0000-0000EE760000}"/>
    <cellStyle name="20% - Accent1 3 8 11 2" xfId="30632" xr:uid="{00000000-0005-0000-0000-0000EF760000}"/>
    <cellStyle name="20% - Accent1 3 8 12" xfId="30633" xr:uid="{00000000-0005-0000-0000-0000F0760000}"/>
    <cellStyle name="20% - Accent1 3 8 2" xfId="30634" xr:uid="{00000000-0005-0000-0000-0000F1760000}"/>
    <cellStyle name="20% - Accent1 3 8 2 10" xfId="30635" xr:uid="{00000000-0005-0000-0000-0000F2760000}"/>
    <cellStyle name="20% - Accent1 3 8 2 10 2" xfId="30636" xr:uid="{00000000-0005-0000-0000-0000F3760000}"/>
    <cellStyle name="20% - Accent1 3 8 2 11" xfId="30637" xr:uid="{00000000-0005-0000-0000-0000F4760000}"/>
    <cellStyle name="20% - Accent1 3 8 2 2" xfId="30638" xr:uid="{00000000-0005-0000-0000-0000F5760000}"/>
    <cellStyle name="20% - Accent1 3 8 2 2 2" xfId="30639" xr:uid="{00000000-0005-0000-0000-0000F6760000}"/>
    <cellStyle name="20% - Accent1 3 8 2 2 2 2" xfId="30640" xr:uid="{00000000-0005-0000-0000-0000F7760000}"/>
    <cellStyle name="20% - Accent1 3 8 2 2 2 2 2" xfId="30641" xr:uid="{00000000-0005-0000-0000-0000F8760000}"/>
    <cellStyle name="20% - Accent1 3 8 2 2 2 2 2 2" xfId="30642" xr:uid="{00000000-0005-0000-0000-0000F9760000}"/>
    <cellStyle name="20% - Accent1 3 8 2 2 2 2 3" xfId="30643" xr:uid="{00000000-0005-0000-0000-0000FA760000}"/>
    <cellStyle name="20% - Accent1 3 8 2 2 2 3" xfId="30644" xr:uid="{00000000-0005-0000-0000-0000FB760000}"/>
    <cellStyle name="20% - Accent1 3 8 2 2 2 3 2" xfId="30645" xr:uid="{00000000-0005-0000-0000-0000FC760000}"/>
    <cellStyle name="20% - Accent1 3 8 2 2 2 4" xfId="30646" xr:uid="{00000000-0005-0000-0000-0000FD760000}"/>
    <cellStyle name="20% - Accent1 3 8 2 2 3" xfId="30647" xr:uid="{00000000-0005-0000-0000-0000FE760000}"/>
    <cellStyle name="20% - Accent1 3 8 2 2 3 2" xfId="30648" xr:uid="{00000000-0005-0000-0000-0000FF760000}"/>
    <cellStyle name="20% - Accent1 3 8 2 2 3 2 2" xfId="30649" xr:uid="{00000000-0005-0000-0000-000000770000}"/>
    <cellStyle name="20% - Accent1 3 8 2 2 3 2 2 2" xfId="30650" xr:uid="{00000000-0005-0000-0000-000001770000}"/>
    <cellStyle name="20% - Accent1 3 8 2 2 3 2 3" xfId="30651" xr:uid="{00000000-0005-0000-0000-000002770000}"/>
    <cellStyle name="20% - Accent1 3 8 2 2 3 3" xfId="30652" xr:uid="{00000000-0005-0000-0000-000003770000}"/>
    <cellStyle name="20% - Accent1 3 8 2 2 3 3 2" xfId="30653" xr:uid="{00000000-0005-0000-0000-000004770000}"/>
    <cellStyle name="20% - Accent1 3 8 2 2 3 4" xfId="30654" xr:uid="{00000000-0005-0000-0000-000005770000}"/>
    <cellStyle name="20% - Accent1 3 8 2 2 4" xfId="30655" xr:uid="{00000000-0005-0000-0000-000006770000}"/>
    <cellStyle name="20% - Accent1 3 8 2 2 4 2" xfId="30656" xr:uid="{00000000-0005-0000-0000-000007770000}"/>
    <cellStyle name="20% - Accent1 3 8 2 2 4 2 2" xfId="30657" xr:uid="{00000000-0005-0000-0000-000008770000}"/>
    <cellStyle name="20% - Accent1 3 8 2 2 4 2 2 2" xfId="30658" xr:uid="{00000000-0005-0000-0000-000009770000}"/>
    <cellStyle name="20% - Accent1 3 8 2 2 4 2 3" xfId="30659" xr:uid="{00000000-0005-0000-0000-00000A770000}"/>
    <cellStyle name="20% - Accent1 3 8 2 2 4 3" xfId="30660" xr:uid="{00000000-0005-0000-0000-00000B770000}"/>
    <cellStyle name="20% - Accent1 3 8 2 2 4 3 2" xfId="30661" xr:uid="{00000000-0005-0000-0000-00000C770000}"/>
    <cellStyle name="20% - Accent1 3 8 2 2 4 4" xfId="30662" xr:uid="{00000000-0005-0000-0000-00000D770000}"/>
    <cellStyle name="20% - Accent1 3 8 2 2 5" xfId="30663" xr:uid="{00000000-0005-0000-0000-00000E770000}"/>
    <cellStyle name="20% - Accent1 3 8 2 2 5 2" xfId="30664" xr:uid="{00000000-0005-0000-0000-00000F770000}"/>
    <cellStyle name="20% - Accent1 3 8 2 2 5 2 2" xfId="30665" xr:uid="{00000000-0005-0000-0000-000010770000}"/>
    <cellStyle name="20% - Accent1 3 8 2 2 5 3" xfId="30666" xr:uid="{00000000-0005-0000-0000-000011770000}"/>
    <cellStyle name="20% - Accent1 3 8 2 2 6" xfId="30667" xr:uid="{00000000-0005-0000-0000-000012770000}"/>
    <cellStyle name="20% - Accent1 3 8 2 2 6 2" xfId="30668" xr:uid="{00000000-0005-0000-0000-000013770000}"/>
    <cellStyle name="20% - Accent1 3 8 2 2 6 2 2" xfId="30669" xr:uid="{00000000-0005-0000-0000-000014770000}"/>
    <cellStyle name="20% - Accent1 3 8 2 2 6 3" xfId="30670" xr:uid="{00000000-0005-0000-0000-000015770000}"/>
    <cellStyle name="20% - Accent1 3 8 2 2 7" xfId="30671" xr:uid="{00000000-0005-0000-0000-000016770000}"/>
    <cellStyle name="20% - Accent1 3 8 2 2 7 2" xfId="30672" xr:uid="{00000000-0005-0000-0000-000017770000}"/>
    <cellStyle name="20% - Accent1 3 8 2 2 8" xfId="30673" xr:uid="{00000000-0005-0000-0000-000018770000}"/>
    <cellStyle name="20% - Accent1 3 8 2 2 8 2" xfId="30674" xr:uid="{00000000-0005-0000-0000-000019770000}"/>
    <cellStyle name="20% - Accent1 3 8 2 2 9" xfId="30675" xr:uid="{00000000-0005-0000-0000-00001A770000}"/>
    <cellStyle name="20% - Accent1 3 8 2 3" xfId="30676" xr:uid="{00000000-0005-0000-0000-00001B770000}"/>
    <cellStyle name="20% - Accent1 3 8 2 3 2" xfId="30677" xr:uid="{00000000-0005-0000-0000-00001C770000}"/>
    <cellStyle name="20% - Accent1 3 8 2 3 2 2" xfId="30678" xr:uid="{00000000-0005-0000-0000-00001D770000}"/>
    <cellStyle name="20% - Accent1 3 8 2 3 2 2 2" xfId="30679" xr:uid="{00000000-0005-0000-0000-00001E770000}"/>
    <cellStyle name="20% - Accent1 3 8 2 3 2 2 2 2" xfId="30680" xr:uid="{00000000-0005-0000-0000-00001F770000}"/>
    <cellStyle name="20% - Accent1 3 8 2 3 2 2 3" xfId="30681" xr:uid="{00000000-0005-0000-0000-000020770000}"/>
    <cellStyle name="20% - Accent1 3 8 2 3 2 3" xfId="30682" xr:uid="{00000000-0005-0000-0000-000021770000}"/>
    <cellStyle name="20% - Accent1 3 8 2 3 2 3 2" xfId="30683" xr:uid="{00000000-0005-0000-0000-000022770000}"/>
    <cellStyle name="20% - Accent1 3 8 2 3 2 4" xfId="30684" xr:uid="{00000000-0005-0000-0000-000023770000}"/>
    <cellStyle name="20% - Accent1 3 8 2 3 3" xfId="30685" xr:uid="{00000000-0005-0000-0000-000024770000}"/>
    <cellStyle name="20% - Accent1 3 8 2 3 3 2" xfId="30686" xr:uid="{00000000-0005-0000-0000-000025770000}"/>
    <cellStyle name="20% - Accent1 3 8 2 3 3 2 2" xfId="30687" xr:uid="{00000000-0005-0000-0000-000026770000}"/>
    <cellStyle name="20% - Accent1 3 8 2 3 3 2 2 2" xfId="30688" xr:uid="{00000000-0005-0000-0000-000027770000}"/>
    <cellStyle name="20% - Accent1 3 8 2 3 3 2 3" xfId="30689" xr:uid="{00000000-0005-0000-0000-000028770000}"/>
    <cellStyle name="20% - Accent1 3 8 2 3 3 3" xfId="30690" xr:uid="{00000000-0005-0000-0000-000029770000}"/>
    <cellStyle name="20% - Accent1 3 8 2 3 3 3 2" xfId="30691" xr:uid="{00000000-0005-0000-0000-00002A770000}"/>
    <cellStyle name="20% - Accent1 3 8 2 3 3 4" xfId="30692" xr:uid="{00000000-0005-0000-0000-00002B770000}"/>
    <cellStyle name="20% - Accent1 3 8 2 3 4" xfId="30693" xr:uid="{00000000-0005-0000-0000-00002C770000}"/>
    <cellStyle name="20% - Accent1 3 8 2 3 4 2" xfId="30694" xr:uid="{00000000-0005-0000-0000-00002D770000}"/>
    <cellStyle name="20% - Accent1 3 8 2 3 4 2 2" xfId="30695" xr:uid="{00000000-0005-0000-0000-00002E770000}"/>
    <cellStyle name="20% - Accent1 3 8 2 3 4 2 2 2" xfId="30696" xr:uid="{00000000-0005-0000-0000-00002F770000}"/>
    <cellStyle name="20% - Accent1 3 8 2 3 4 2 3" xfId="30697" xr:uid="{00000000-0005-0000-0000-000030770000}"/>
    <cellStyle name="20% - Accent1 3 8 2 3 4 3" xfId="30698" xr:uid="{00000000-0005-0000-0000-000031770000}"/>
    <cellStyle name="20% - Accent1 3 8 2 3 4 3 2" xfId="30699" xr:uid="{00000000-0005-0000-0000-000032770000}"/>
    <cellStyle name="20% - Accent1 3 8 2 3 4 4" xfId="30700" xr:uid="{00000000-0005-0000-0000-000033770000}"/>
    <cellStyle name="20% - Accent1 3 8 2 3 5" xfId="30701" xr:uid="{00000000-0005-0000-0000-000034770000}"/>
    <cellStyle name="20% - Accent1 3 8 2 3 5 2" xfId="30702" xr:uid="{00000000-0005-0000-0000-000035770000}"/>
    <cellStyle name="20% - Accent1 3 8 2 3 5 2 2" xfId="30703" xr:uid="{00000000-0005-0000-0000-000036770000}"/>
    <cellStyle name="20% - Accent1 3 8 2 3 5 3" xfId="30704" xr:uid="{00000000-0005-0000-0000-000037770000}"/>
    <cellStyle name="20% - Accent1 3 8 2 3 6" xfId="30705" xr:uid="{00000000-0005-0000-0000-000038770000}"/>
    <cellStyle name="20% - Accent1 3 8 2 3 6 2" xfId="30706" xr:uid="{00000000-0005-0000-0000-000039770000}"/>
    <cellStyle name="20% - Accent1 3 8 2 3 6 2 2" xfId="30707" xr:uid="{00000000-0005-0000-0000-00003A770000}"/>
    <cellStyle name="20% - Accent1 3 8 2 3 6 3" xfId="30708" xr:uid="{00000000-0005-0000-0000-00003B770000}"/>
    <cellStyle name="20% - Accent1 3 8 2 3 7" xfId="30709" xr:uid="{00000000-0005-0000-0000-00003C770000}"/>
    <cellStyle name="20% - Accent1 3 8 2 3 7 2" xfId="30710" xr:uid="{00000000-0005-0000-0000-00003D770000}"/>
    <cellStyle name="20% - Accent1 3 8 2 3 8" xfId="30711" xr:uid="{00000000-0005-0000-0000-00003E770000}"/>
    <cellStyle name="20% - Accent1 3 8 2 3 8 2" xfId="30712" xr:uid="{00000000-0005-0000-0000-00003F770000}"/>
    <cellStyle name="20% - Accent1 3 8 2 3 9" xfId="30713" xr:uid="{00000000-0005-0000-0000-000040770000}"/>
    <cellStyle name="20% - Accent1 3 8 2 4" xfId="30714" xr:uid="{00000000-0005-0000-0000-000041770000}"/>
    <cellStyle name="20% - Accent1 3 8 2 4 2" xfId="30715" xr:uid="{00000000-0005-0000-0000-000042770000}"/>
    <cellStyle name="20% - Accent1 3 8 2 4 2 2" xfId="30716" xr:uid="{00000000-0005-0000-0000-000043770000}"/>
    <cellStyle name="20% - Accent1 3 8 2 4 2 2 2" xfId="30717" xr:uid="{00000000-0005-0000-0000-000044770000}"/>
    <cellStyle name="20% - Accent1 3 8 2 4 2 3" xfId="30718" xr:uid="{00000000-0005-0000-0000-000045770000}"/>
    <cellStyle name="20% - Accent1 3 8 2 4 3" xfId="30719" xr:uid="{00000000-0005-0000-0000-000046770000}"/>
    <cellStyle name="20% - Accent1 3 8 2 4 3 2" xfId="30720" xr:uid="{00000000-0005-0000-0000-000047770000}"/>
    <cellStyle name="20% - Accent1 3 8 2 4 4" xfId="30721" xr:uid="{00000000-0005-0000-0000-000048770000}"/>
    <cellStyle name="20% - Accent1 3 8 2 5" xfId="30722" xr:uid="{00000000-0005-0000-0000-000049770000}"/>
    <cellStyle name="20% - Accent1 3 8 2 5 2" xfId="30723" xr:uid="{00000000-0005-0000-0000-00004A770000}"/>
    <cellStyle name="20% - Accent1 3 8 2 5 2 2" xfId="30724" xr:uid="{00000000-0005-0000-0000-00004B770000}"/>
    <cellStyle name="20% - Accent1 3 8 2 5 2 2 2" xfId="30725" xr:uid="{00000000-0005-0000-0000-00004C770000}"/>
    <cellStyle name="20% - Accent1 3 8 2 5 2 3" xfId="30726" xr:uid="{00000000-0005-0000-0000-00004D770000}"/>
    <cellStyle name="20% - Accent1 3 8 2 5 3" xfId="30727" xr:uid="{00000000-0005-0000-0000-00004E770000}"/>
    <cellStyle name="20% - Accent1 3 8 2 5 3 2" xfId="30728" xr:uid="{00000000-0005-0000-0000-00004F770000}"/>
    <cellStyle name="20% - Accent1 3 8 2 5 4" xfId="30729" xr:uid="{00000000-0005-0000-0000-000050770000}"/>
    <cellStyle name="20% - Accent1 3 8 2 6" xfId="30730" xr:uid="{00000000-0005-0000-0000-000051770000}"/>
    <cellStyle name="20% - Accent1 3 8 2 6 2" xfId="30731" xr:uid="{00000000-0005-0000-0000-000052770000}"/>
    <cellStyle name="20% - Accent1 3 8 2 6 2 2" xfId="30732" xr:uid="{00000000-0005-0000-0000-000053770000}"/>
    <cellStyle name="20% - Accent1 3 8 2 6 2 2 2" xfId="30733" xr:uid="{00000000-0005-0000-0000-000054770000}"/>
    <cellStyle name="20% - Accent1 3 8 2 6 2 3" xfId="30734" xr:uid="{00000000-0005-0000-0000-000055770000}"/>
    <cellStyle name="20% - Accent1 3 8 2 6 3" xfId="30735" xr:uid="{00000000-0005-0000-0000-000056770000}"/>
    <cellStyle name="20% - Accent1 3 8 2 6 3 2" xfId="30736" xr:uid="{00000000-0005-0000-0000-000057770000}"/>
    <cellStyle name="20% - Accent1 3 8 2 6 4" xfId="30737" xr:uid="{00000000-0005-0000-0000-000058770000}"/>
    <cellStyle name="20% - Accent1 3 8 2 7" xfId="30738" xr:uid="{00000000-0005-0000-0000-000059770000}"/>
    <cellStyle name="20% - Accent1 3 8 2 7 2" xfId="30739" xr:uid="{00000000-0005-0000-0000-00005A770000}"/>
    <cellStyle name="20% - Accent1 3 8 2 7 2 2" xfId="30740" xr:uid="{00000000-0005-0000-0000-00005B770000}"/>
    <cellStyle name="20% - Accent1 3 8 2 7 3" xfId="30741" xr:uid="{00000000-0005-0000-0000-00005C770000}"/>
    <cellStyle name="20% - Accent1 3 8 2 8" xfId="30742" xr:uid="{00000000-0005-0000-0000-00005D770000}"/>
    <cellStyle name="20% - Accent1 3 8 2 8 2" xfId="30743" xr:uid="{00000000-0005-0000-0000-00005E770000}"/>
    <cellStyle name="20% - Accent1 3 8 2 8 2 2" xfId="30744" xr:uid="{00000000-0005-0000-0000-00005F770000}"/>
    <cellStyle name="20% - Accent1 3 8 2 8 3" xfId="30745" xr:uid="{00000000-0005-0000-0000-000060770000}"/>
    <cellStyle name="20% - Accent1 3 8 2 9" xfId="30746" xr:uid="{00000000-0005-0000-0000-000061770000}"/>
    <cellStyle name="20% - Accent1 3 8 2 9 2" xfId="30747" xr:uid="{00000000-0005-0000-0000-000062770000}"/>
    <cellStyle name="20% - Accent1 3 8 3" xfId="30748" xr:uid="{00000000-0005-0000-0000-000063770000}"/>
    <cellStyle name="20% - Accent1 3 8 3 2" xfId="30749" xr:uid="{00000000-0005-0000-0000-000064770000}"/>
    <cellStyle name="20% - Accent1 3 8 3 2 2" xfId="30750" xr:uid="{00000000-0005-0000-0000-000065770000}"/>
    <cellStyle name="20% - Accent1 3 8 3 2 2 2" xfId="30751" xr:uid="{00000000-0005-0000-0000-000066770000}"/>
    <cellStyle name="20% - Accent1 3 8 3 2 2 2 2" xfId="30752" xr:uid="{00000000-0005-0000-0000-000067770000}"/>
    <cellStyle name="20% - Accent1 3 8 3 2 2 3" xfId="30753" xr:uid="{00000000-0005-0000-0000-000068770000}"/>
    <cellStyle name="20% - Accent1 3 8 3 2 3" xfId="30754" xr:uid="{00000000-0005-0000-0000-000069770000}"/>
    <cellStyle name="20% - Accent1 3 8 3 2 3 2" xfId="30755" xr:uid="{00000000-0005-0000-0000-00006A770000}"/>
    <cellStyle name="20% - Accent1 3 8 3 2 4" xfId="30756" xr:uid="{00000000-0005-0000-0000-00006B770000}"/>
    <cellStyle name="20% - Accent1 3 8 3 3" xfId="30757" xr:uid="{00000000-0005-0000-0000-00006C770000}"/>
    <cellStyle name="20% - Accent1 3 8 3 3 2" xfId="30758" xr:uid="{00000000-0005-0000-0000-00006D770000}"/>
    <cellStyle name="20% - Accent1 3 8 3 3 2 2" xfId="30759" xr:uid="{00000000-0005-0000-0000-00006E770000}"/>
    <cellStyle name="20% - Accent1 3 8 3 3 2 2 2" xfId="30760" xr:uid="{00000000-0005-0000-0000-00006F770000}"/>
    <cellStyle name="20% - Accent1 3 8 3 3 2 3" xfId="30761" xr:uid="{00000000-0005-0000-0000-000070770000}"/>
    <cellStyle name="20% - Accent1 3 8 3 3 3" xfId="30762" xr:uid="{00000000-0005-0000-0000-000071770000}"/>
    <cellStyle name="20% - Accent1 3 8 3 3 3 2" xfId="30763" xr:uid="{00000000-0005-0000-0000-000072770000}"/>
    <cellStyle name="20% - Accent1 3 8 3 3 4" xfId="30764" xr:uid="{00000000-0005-0000-0000-000073770000}"/>
    <cellStyle name="20% - Accent1 3 8 3 4" xfId="30765" xr:uid="{00000000-0005-0000-0000-000074770000}"/>
    <cellStyle name="20% - Accent1 3 8 3 4 2" xfId="30766" xr:uid="{00000000-0005-0000-0000-000075770000}"/>
    <cellStyle name="20% - Accent1 3 8 3 4 2 2" xfId="30767" xr:uid="{00000000-0005-0000-0000-000076770000}"/>
    <cellStyle name="20% - Accent1 3 8 3 4 2 2 2" xfId="30768" xr:uid="{00000000-0005-0000-0000-000077770000}"/>
    <cellStyle name="20% - Accent1 3 8 3 4 2 3" xfId="30769" xr:uid="{00000000-0005-0000-0000-000078770000}"/>
    <cellStyle name="20% - Accent1 3 8 3 4 3" xfId="30770" xr:uid="{00000000-0005-0000-0000-000079770000}"/>
    <cellStyle name="20% - Accent1 3 8 3 4 3 2" xfId="30771" xr:uid="{00000000-0005-0000-0000-00007A770000}"/>
    <cellStyle name="20% - Accent1 3 8 3 4 4" xfId="30772" xr:uid="{00000000-0005-0000-0000-00007B770000}"/>
    <cellStyle name="20% - Accent1 3 8 3 5" xfId="30773" xr:uid="{00000000-0005-0000-0000-00007C770000}"/>
    <cellStyle name="20% - Accent1 3 8 3 5 2" xfId="30774" xr:uid="{00000000-0005-0000-0000-00007D770000}"/>
    <cellStyle name="20% - Accent1 3 8 3 5 2 2" xfId="30775" xr:uid="{00000000-0005-0000-0000-00007E770000}"/>
    <cellStyle name="20% - Accent1 3 8 3 5 3" xfId="30776" xr:uid="{00000000-0005-0000-0000-00007F770000}"/>
    <cellStyle name="20% - Accent1 3 8 3 6" xfId="30777" xr:uid="{00000000-0005-0000-0000-000080770000}"/>
    <cellStyle name="20% - Accent1 3 8 3 6 2" xfId="30778" xr:uid="{00000000-0005-0000-0000-000081770000}"/>
    <cellStyle name="20% - Accent1 3 8 3 6 2 2" xfId="30779" xr:uid="{00000000-0005-0000-0000-000082770000}"/>
    <cellStyle name="20% - Accent1 3 8 3 6 3" xfId="30780" xr:uid="{00000000-0005-0000-0000-000083770000}"/>
    <cellStyle name="20% - Accent1 3 8 3 7" xfId="30781" xr:uid="{00000000-0005-0000-0000-000084770000}"/>
    <cellStyle name="20% - Accent1 3 8 3 7 2" xfId="30782" xr:uid="{00000000-0005-0000-0000-000085770000}"/>
    <cellStyle name="20% - Accent1 3 8 3 8" xfId="30783" xr:uid="{00000000-0005-0000-0000-000086770000}"/>
    <cellStyle name="20% - Accent1 3 8 3 8 2" xfId="30784" xr:uid="{00000000-0005-0000-0000-000087770000}"/>
    <cellStyle name="20% - Accent1 3 8 3 9" xfId="30785" xr:uid="{00000000-0005-0000-0000-000088770000}"/>
    <cellStyle name="20% - Accent1 3 8 4" xfId="30786" xr:uid="{00000000-0005-0000-0000-000089770000}"/>
    <cellStyle name="20% - Accent1 3 8 4 2" xfId="30787" xr:uid="{00000000-0005-0000-0000-00008A770000}"/>
    <cellStyle name="20% - Accent1 3 8 4 2 2" xfId="30788" xr:uid="{00000000-0005-0000-0000-00008B770000}"/>
    <cellStyle name="20% - Accent1 3 8 4 2 2 2" xfId="30789" xr:uid="{00000000-0005-0000-0000-00008C770000}"/>
    <cellStyle name="20% - Accent1 3 8 4 2 2 2 2" xfId="30790" xr:uid="{00000000-0005-0000-0000-00008D770000}"/>
    <cellStyle name="20% - Accent1 3 8 4 2 2 3" xfId="30791" xr:uid="{00000000-0005-0000-0000-00008E770000}"/>
    <cellStyle name="20% - Accent1 3 8 4 2 3" xfId="30792" xr:uid="{00000000-0005-0000-0000-00008F770000}"/>
    <cellStyle name="20% - Accent1 3 8 4 2 3 2" xfId="30793" xr:uid="{00000000-0005-0000-0000-000090770000}"/>
    <cellStyle name="20% - Accent1 3 8 4 2 4" xfId="30794" xr:uid="{00000000-0005-0000-0000-000091770000}"/>
    <cellStyle name="20% - Accent1 3 8 4 3" xfId="30795" xr:uid="{00000000-0005-0000-0000-000092770000}"/>
    <cellStyle name="20% - Accent1 3 8 4 3 2" xfId="30796" xr:uid="{00000000-0005-0000-0000-000093770000}"/>
    <cellStyle name="20% - Accent1 3 8 4 3 2 2" xfId="30797" xr:uid="{00000000-0005-0000-0000-000094770000}"/>
    <cellStyle name="20% - Accent1 3 8 4 3 2 2 2" xfId="30798" xr:uid="{00000000-0005-0000-0000-000095770000}"/>
    <cellStyle name="20% - Accent1 3 8 4 3 2 3" xfId="30799" xr:uid="{00000000-0005-0000-0000-000096770000}"/>
    <cellStyle name="20% - Accent1 3 8 4 3 3" xfId="30800" xr:uid="{00000000-0005-0000-0000-000097770000}"/>
    <cellStyle name="20% - Accent1 3 8 4 3 3 2" xfId="30801" xr:uid="{00000000-0005-0000-0000-000098770000}"/>
    <cellStyle name="20% - Accent1 3 8 4 3 4" xfId="30802" xr:uid="{00000000-0005-0000-0000-000099770000}"/>
    <cellStyle name="20% - Accent1 3 8 4 4" xfId="30803" xr:uid="{00000000-0005-0000-0000-00009A770000}"/>
    <cellStyle name="20% - Accent1 3 8 4 4 2" xfId="30804" xr:uid="{00000000-0005-0000-0000-00009B770000}"/>
    <cellStyle name="20% - Accent1 3 8 4 4 2 2" xfId="30805" xr:uid="{00000000-0005-0000-0000-00009C770000}"/>
    <cellStyle name="20% - Accent1 3 8 4 4 2 2 2" xfId="30806" xr:uid="{00000000-0005-0000-0000-00009D770000}"/>
    <cellStyle name="20% - Accent1 3 8 4 4 2 3" xfId="30807" xr:uid="{00000000-0005-0000-0000-00009E770000}"/>
    <cellStyle name="20% - Accent1 3 8 4 4 3" xfId="30808" xr:uid="{00000000-0005-0000-0000-00009F770000}"/>
    <cellStyle name="20% - Accent1 3 8 4 4 3 2" xfId="30809" xr:uid="{00000000-0005-0000-0000-0000A0770000}"/>
    <cellStyle name="20% - Accent1 3 8 4 4 4" xfId="30810" xr:uid="{00000000-0005-0000-0000-0000A1770000}"/>
    <cellStyle name="20% - Accent1 3 8 4 5" xfId="30811" xr:uid="{00000000-0005-0000-0000-0000A2770000}"/>
    <cellStyle name="20% - Accent1 3 8 4 5 2" xfId="30812" xr:uid="{00000000-0005-0000-0000-0000A3770000}"/>
    <cellStyle name="20% - Accent1 3 8 4 5 2 2" xfId="30813" xr:uid="{00000000-0005-0000-0000-0000A4770000}"/>
    <cellStyle name="20% - Accent1 3 8 4 5 3" xfId="30814" xr:uid="{00000000-0005-0000-0000-0000A5770000}"/>
    <cellStyle name="20% - Accent1 3 8 4 6" xfId="30815" xr:uid="{00000000-0005-0000-0000-0000A6770000}"/>
    <cellStyle name="20% - Accent1 3 8 4 6 2" xfId="30816" xr:uid="{00000000-0005-0000-0000-0000A7770000}"/>
    <cellStyle name="20% - Accent1 3 8 4 6 2 2" xfId="30817" xr:uid="{00000000-0005-0000-0000-0000A8770000}"/>
    <cellStyle name="20% - Accent1 3 8 4 6 3" xfId="30818" xr:uid="{00000000-0005-0000-0000-0000A9770000}"/>
    <cellStyle name="20% - Accent1 3 8 4 7" xfId="30819" xr:uid="{00000000-0005-0000-0000-0000AA770000}"/>
    <cellStyle name="20% - Accent1 3 8 4 7 2" xfId="30820" xr:uid="{00000000-0005-0000-0000-0000AB770000}"/>
    <cellStyle name="20% - Accent1 3 8 4 8" xfId="30821" xr:uid="{00000000-0005-0000-0000-0000AC770000}"/>
    <cellStyle name="20% - Accent1 3 8 4 8 2" xfId="30822" xr:uid="{00000000-0005-0000-0000-0000AD770000}"/>
    <cellStyle name="20% - Accent1 3 8 4 9" xfId="30823" xr:uid="{00000000-0005-0000-0000-0000AE770000}"/>
    <cellStyle name="20% - Accent1 3 8 5" xfId="30824" xr:uid="{00000000-0005-0000-0000-0000AF770000}"/>
    <cellStyle name="20% - Accent1 3 8 5 2" xfId="30825" xr:uid="{00000000-0005-0000-0000-0000B0770000}"/>
    <cellStyle name="20% - Accent1 3 8 5 2 2" xfId="30826" xr:uid="{00000000-0005-0000-0000-0000B1770000}"/>
    <cellStyle name="20% - Accent1 3 8 5 2 2 2" xfId="30827" xr:uid="{00000000-0005-0000-0000-0000B2770000}"/>
    <cellStyle name="20% - Accent1 3 8 5 2 3" xfId="30828" xr:uid="{00000000-0005-0000-0000-0000B3770000}"/>
    <cellStyle name="20% - Accent1 3 8 5 3" xfId="30829" xr:uid="{00000000-0005-0000-0000-0000B4770000}"/>
    <cellStyle name="20% - Accent1 3 8 5 3 2" xfId="30830" xr:uid="{00000000-0005-0000-0000-0000B5770000}"/>
    <cellStyle name="20% - Accent1 3 8 5 4" xfId="30831" xr:uid="{00000000-0005-0000-0000-0000B6770000}"/>
    <cellStyle name="20% - Accent1 3 8 6" xfId="30832" xr:uid="{00000000-0005-0000-0000-0000B7770000}"/>
    <cellStyle name="20% - Accent1 3 8 6 2" xfId="30833" xr:uid="{00000000-0005-0000-0000-0000B8770000}"/>
    <cellStyle name="20% - Accent1 3 8 6 2 2" xfId="30834" xr:uid="{00000000-0005-0000-0000-0000B9770000}"/>
    <cellStyle name="20% - Accent1 3 8 6 2 2 2" xfId="30835" xr:uid="{00000000-0005-0000-0000-0000BA770000}"/>
    <cellStyle name="20% - Accent1 3 8 6 2 3" xfId="30836" xr:uid="{00000000-0005-0000-0000-0000BB770000}"/>
    <cellStyle name="20% - Accent1 3 8 6 3" xfId="30837" xr:uid="{00000000-0005-0000-0000-0000BC770000}"/>
    <cellStyle name="20% - Accent1 3 8 6 3 2" xfId="30838" xr:uid="{00000000-0005-0000-0000-0000BD770000}"/>
    <cellStyle name="20% - Accent1 3 8 6 4" xfId="30839" xr:uid="{00000000-0005-0000-0000-0000BE770000}"/>
    <cellStyle name="20% - Accent1 3 8 7" xfId="30840" xr:uid="{00000000-0005-0000-0000-0000BF770000}"/>
    <cellStyle name="20% - Accent1 3 8 7 2" xfId="30841" xr:uid="{00000000-0005-0000-0000-0000C0770000}"/>
    <cellStyle name="20% - Accent1 3 8 7 2 2" xfId="30842" xr:uid="{00000000-0005-0000-0000-0000C1770000}"/>
    <cellStyle name="20% - Accent1 3 8 7 2 2 2" xfId="30843" xr:uid="{00000000-0005-0000-0000-0000C2770000}"/>
    <cellStyle name="20% - Accent1 3 8 7 2 3" xfId="30844" xr:uid="{00000000-0005-0000-0000-0000C3770000}"/>
    <cellStyle name="20% - Accent1 3 8 7 3" xfId="30845" xr:uid="{00000000-0005-0000-0000-0000C4770000}"/>
    <cellStyle name="20% - Accent1 3 8 7 3 2" xfId="30846" xr:uid="{00000000-0005-0000-0000-0000C5770000}"/>
    <cellStyle name="20% - Accent1 3 8 7 4" xfId="30847" xr:uid="{00000000-0005-0000-0000-0000C6770000}"/>
    <cellStyle name="20% - Accent1 3 8 8" xfId="30848" xr:uid="{00000000-0005-0000-0000-0000C7770000}"/>
    <cellStyle name="20% - Accent1 3 8 8 2" xfId="30849" xr:uid="{00000000-0005-0000-0000-0000C8770000}"/>
    <cellStyle name="20% - Accent1 3 8 8 2 2" xfId="30850" xr:uid="{00000000-0005-0000-0000-0000C9770000}"/>
    <cellStyle name="20% - Accent1 3 8 8 3" xfId="30851" xr:uid="{00000000-0005-0000-0000-0000CA770000}"/>
    <cellStyle name="20% - Accent1 3 8 9" xfId="30852" xr:uid="{00000000-0005-0000-0000-0000CB770000}"/>
    <cellStyle name="20% - Accent1 3 8 9 2" xfId="30853" xr:uid="{00000000-0005-0000-0000-0000CC770000}"/>
    <cellStyle name="20% - Accent1 3 8 9 2 2" xfId="30854" xr:uid="{00000000-0005-0000-0000-0000CD770000}"/>
    <cellStyle name="20% - Accent1 3 8 9 3" xfId="30855" xr:uid="{00000000-0005-0000-0000-0000CE770000}"/>
    <cellStyle name="20% - Accent1 3 9" xfId="30856" xr:uid="{00000000-0005-0000-0000-0000CF770000}"/>
    <cellStyle name="20% - Accent1 3 9 10" xfId="30857" xr:uid="{00000000-0005-0000-0000-0000D0770000}"/>
    <cellStyle name="20% - Accent1 3 9 10 2" xfId="30858" xr:uid="{00000000-0005-0000-0000-0000D1770000}"/>
    <cellStyle name="20% - Accent1 3 9 11" xfId="30859" xr:uid="{00000000-0005-0000-0000-0000D2770000}"/>
    <cellStyle name="20% - Accent1 3 9 2" xfId="30860" xr:uid="{00000000-0005-0000-0000-0000D3770000}"/>
    <cellStyle name="20% - Accent1 3 9 2 2" xfId="30861" xr:uid="{00000000-0005-0000-0000-0000D4770000}"/>
    <cellStyle name="20% - Accent1 3 9 2 2 2" xfId="30862" xr:uid="{00000000-0005-0000-0000-0000D5770000}"/>
    <cellStyle name="20% - Accent1 3 9 2 2 2 2" xfId="30863" xr:uid="{00000000-0005-0000-0000-0000D6770000}"/>
    <cellStyle name="20% - Accent1 3 9 2 2 2 2 2" xfId="30864" xr:uid="{00000000-0005-0000-0000-0000D7770000}"/>
    <cellStyle name="20% - Accent1 3 9 2 2 2 3" xfId="30865" xr:uid="{00000000-0005-0000-0000-0000D8770000}"/>
    <cellStyle name="20% - Accent1 3 9 2 2 3" xfId="30866" xr:uid="{00000000-0005-0000-0000-0000D9770000}"/>
    <cellStyle name="20% - Accent1 3 9 2 2 3 2" xfId="30867" xr:uid="{00000000-0005-0000-0000-0000DA770000}"/>
    <cellStyle name="20% - Accent1 3 9 2 2 4" xfId="30868" xr:uid="{00000000-0005-0000-0000-0000DB770000}"/>
    <cellStyle name="20% - Accent1 3 9 2 3" xfId="30869" xr:uid="{00000000-0005-0000-0000-0000DC770000}"/>
    <cellStyle name="20% - Accent1 3 9 2 3 2" xfId="30870" xr:uid="{00000000-0005-0000-0000-0000DD770000}"/>
    <cellStyle name="20% - Accent1 3 9 2 3 2 2" xfId="30871" xr:uid="{00000000-0005-0000-0000-0000DE770000}"/>
    <cellStyle name="20% - Accent1 3 9 2 3 2 2 2" xfId="30872" xr:uid="{00000000-0005-0000-0000-0000DF770000}"/>
    <cellStyle name="20% - Accent1 3 9 2 3 2 3" xfId="30873" xr:uid="{00000000-0005-0000-0000-0000E0770000}"/>
    <cellStyle name="20% - Accent1 3 9 2 3 3" xfId="30874" xr:uid="{00000000-0005-0000-0000-0000E1770000}"/>
    <cellStyle name="20% - Accent1 3 9 2 3 3 2" xfId="30875" xr:uid="{00000000-0005-0000-0000-0000E2770000}"/>
    <cellStyle name="20% - Accent1 3 9 2 3 4" xfId="30876" xr:uid="{00000000-0005-0000-0000-0000E3770000}"/>
    <cellStyle name="20% - Accent1 3 9 2 4" xfId="30877" xr:uid="{00000000-0005-0000-0000-0000E4770000}"/>
    <cellStyle name="20% - Accent1 3 9 2 4 2" xfId="30878" xr:uid="{00000000-0005-0000-0000-0000E5770000}"/>
    <cellStyle name="20% - Accent1 3 9 2 4 2 2" xfId="30879" xr:uid="{00000000-0005-0000-0000-0000E6770000}"/>
    <cellStyle name="20% - Accent1 3 9 2 4 2 2 2" xfId="30880" xr:uid="{00000000-0005-0000-0000-0000E7770000}"/>
    <cellStyle name="20% - Accent1 3 9 2 4 2 3" xfId="30881" xr:uid="{00000000-0005-0000-0000-0000E8770000}"/>
    <cellStyle name="20% - Accent1 3 9 2 4 3" xfId="30882" xr:uid="{00000000-0005-0000-0000-0000E9770000}"/>
    <cellStyle name="20% - Accent1 3 9 2 4 3 2" xfId="30883" xr:uid="{00000000-0005-0000-0000-0000EA770000}"/>
    <cellStyle name="20% - Accent1 3 9 2 4 4" xfId="30884" xr:uid="{00000000-0005-0000-0000-0000EB770000}"/>
    <cellStyle name="20% - Accent1 3 9 2 5" xfId="30885" xr:uid="{00000000-0005-0000-0000-0000EC770000}"/>
    <cellStyle name="20% - Accent1 3 9 2 5 2" xfId="30886" xr:uid="{00000000-0005-0000-0000-0000ED770000}"/>
    <cellStyle name="20% - Accent1 3 9 2 5 2 2" xfId="30887" xr:uid="{00000000-0005-0000-0000-0000EE770000}"/>
    <cellStyle name="20% - Accent1 3 9 2 5 3" xfId="30888" xr:uid="{00000000-0005-0000-0000-0000EF770000}"/>
    <cellStyle name="20% - Accent1 3 9 2 6" xfId="30889" xr:uid="{00000000-0005-0000-0000-0000F0770000}"/>
    <cellStyle name="20% - Accent1 3 9 2 6 2" xfId="30890" xr:uid="{00000000-0005-0000-0000-0000F1770000}"/>
    <cellStyle name="20% - Accent1 3 9 2 6 2 2" xfId="30891" xr:uid="{00000000-0005-0000-0000-0000F2770000}"/>
    <cellStyle name="20% - Accent1 3 9 2 6 3" xfId="30892" xr:uid="{00000000-0005-0000-0000-0000F3770000}"/>
    <cellStyle name="20% - Accent1 3 9 2 7" xfId="30893" xr:uid="{00000000-0005-0000-0000-0000F4770000}"/>
    <cellStyle name="20% - Accent1 3 9 2 7 2" xfId="30894" xr:uid="{00000000-0005-0000-0000-0000F5770000}"/>
    <cellStyle name="20% - Accent1 3 9 2 8" xfId="30895" xr:uid="{00000000-0005-0000-0000-0000F6770000}"/>
    <cellStyle name="20% - Accent1 3 9 2 8 2" xfId="30896" xr:uid="{00000000-0005-0000-0000-0000F7770000}"/>
    <cellStyle name="20% - Accent1 3 9 2 9" xfId="30897" xr:uid="{00000000-0005-0000-0000-0000F8770000}"/>
    <cellStyle name="20% - Accent1 3 9 3" xfId="30898" xr:uid="{00000000-0005-0000-0000-0000F9770000}"/>
    <cellStyle name="20% - Accent1 3 9 3 2" xfId="30899" xr:uid="{00000000-0005-0000-0000-0000FA770000}"/>
    <cellStyle name="20% - Accent1 3 9 3 2 2" xfId="30900" xr:uid="{00000000-0005-0000-0000-0000FB770000}"/>
    <cellStyle name="20% - Accent1 3 9 3 2 2 2" xfId="30901" xr:uid="{00000000-0005-0000-0000-0000FC770000}"/>
    <cellStyle name="20% - Accent1 3 9 3 2 2 2 2" xfId="30902" xr:uid="{00000000-0005-0000-0000-0000FD770000}"/>
    <cellStyle name="20% - Accent1 3 9 3 2 2 3" xfId="30903" xr:uid="{00000000-0005-0000-0000-0000FE770000}"/>
    <cellStyle name="20% - Accent1 3 9 3 2 3" xfId="30904" xr:uid="{00000000-0005-0000-0000-0000FF770000}"/>
    <cellStyle name="20% - Accent1 3 9 3 2 3 2" xfId="30905" xr:uid="{00000000-0005-0000-0000-000000780000}"/>
    <cellStyle name="20% - Accent1 3 9 3 2 4" xfId="30906" xr:uid="{00000000-0005-0000-0000-000001780000}"/>
    <cellStyle name="20% - Accent1 3 9 3 3" xfId="30907" xr:uid="{00000000-0005-0000-0000-000002780000}"/>
    <cellStyle name="20% - Accent1 3 9 3 3 2" xfId="30908" xr:uid="{00000000-0005-0000-0000-000003780000}"/>
    <cellStyle name="20% - Accent1 3 9 3 3 2 2" xfId="30909" xr:uid="{00000000-0005-0000-0000-000004780000}"/>
    <cellStyle name="20% - Accent1 3 9 3 3 2 2 2" xfId="30910" xr:uid="{00000000-0005-0000-0000-000005780000}"/>
    <cellStyle name="20% - Accent1 3 9 3 3 2 3" xfId="30911" xr:uid="{00000000-0005-0000-0000-000006780000}"/>
    <cellStyle name="20% - Accent1 3 9 3 3 3" xfId="30912" xr:uid="{00000000-0005-0000-0000-000007780000}"/>
    <cellStyle name="20% - Accent1 3 9 3 3 3 2" xfId="30913" xr:uid="{00000000-0005-0000-0000-000008780000}"/>
    <cellStyle name="20% - Accent1 3 9 3 3 4" xfId="30914" xr:uid="{00000000-0005-0000-0000-000009780000}"/>
    <cellStyle name="20% - Accent1 3 9 3 4" xfId="30915" xr:uid="{00000000-0005-0000-0000-00000A780000}"/>
    <cellStyle name="20% - Accent1 3 9 3 4 2" xfId="30916" xr:uid="{00000000-0005-0000-0000-00000B780000}"/>
    <cellStyle name="20% - Accent1 3 9 3 4 2 2" xfId="30917" xr:uid="{00000000-0005-0000-0000-00000C780000}"/>
    <cellStyle name="20% - Accent1 3 9 3 4 2 2 2" xfId="30918" xr:uid="{00000000-0005-0000-0000-00000D780000}"/>
    <cellStyle name="20% - Accent1 3 9 3 4 2 3" xfId="30919" xr:uid="{00000000-0005-0000-0000-00000E780000}"/>
    <cellStyle name="20% - Accent1 3 9 3 4 3" xfId="30920" xr:uid="{00000000-0005-0000-0000-00000F780000}"/>
    <cellStyle name="20% - Accent1 3 9 3 4 3 2" xfId="30921" xr:uid="{00000000-0005-0000-0000-000010780000}"/>
    <cellStyle name="20% - Accent1 3 9 3 4 4" xfId="30922" xr:uid="{00000000-0005-0000-0000-000011780000}"/>
    <cellStyle name="20% - Accent1 3 9 3 5" xfId="30923" xr:uid="{00000000-0005-0000-0000-000012780000}"/>
    <cellStyle name="20% - Accent1 3 9 3 5 2" xfId="30924" xr:uid="{00000000-0005-0000-0000-000013780000}"/>
    <cellStyle name="20% - Accent1 3 9 3 5 2 2" xfId="30925" xr:uid="{00000000-0005-0000-0000-000014780000}"/>
    <cellStyle name="20% - Accent1 3 9 3 5 3" xfId="30926" xr:uid="{00000000-0005-0000-0000-000015780000}"/>
    <cellStyle name="20% - Accent1 3 9 3 6" xfId="30927" xr:uid="{00000000-0005-0000-0000-000016780000}"/>
    <cellStyle name="20% - Accent1 3 9 3 6 2" xfId="30928" xr:uid="{00000000-0005-0000-0000-000017780000}"/>
    <cellStyle name="20% - Accent1 3 9 3 6 2 2" xfId="30929" xr:uid="{00000000-0005-0000-0000-000018780000}"/>
    <cellStyle name="20% - Accent1 3 9 3 6 3" xfId="30930" xr:uid="{00000000-0005-0000-0000-000019780000}"/>
    <cellStyle name="20% - Accent1 3 9 3 7" xfId="30931" xr:uid="{00000000-0005-0000-0000-00001A780000}"/>
    <cellStyle name="20% - Accent1 3 9 3 7 2" xfId="30932" xr:uid="{00000000-0005-0000-0000-00001B780000}"/>
    <cellStyle name="20% - Accent1 3 9 3 8" xfId="30933" xr:uid="{00000000-0005-0000-0000-00001C780000}"/>
    <cellStyle name="20% - Accent1 3 9 3 8 2" xfId="30934" xr:uid="{00000000-0005-0000-0000-00001D780000}"/>
    <cellStyle name="20% - Accent1 3 9 3 9" xfId="30935" xr:uid="{00000000-0005-0000-0000-00001E780000}"/>
    <cellStyle name="20% - Accent1 3 9 4" xfId="30936" xr:uid="{00000000-0005-0000-0000-00001F780000}"/>
    <cellStyle name="20% - Accent1 3 9 4 2" xfId="30937" xr:uid="{00000000-0005-0000-0000-000020780000}"/>
    <cellStyle name="20% - Accent1 3 9 4 2 2" xfId="30938" xr:uid="{00000000-0005-0000-0000-000021780000}"/>
    <cellStyle name="20% - Accent1 3 9 4 2 2 2" xfId="30939" xr:uid="{00000000-0005-0000-0000-000022780000}"/>
    <cellStyle name="20% - Accent1 3 9 4 2 3" xfId="30940" xr:uid="{00000000-0005-0000-0000-000023780000}"/>
    <cellStyle name="20% - Accent1 3 9 4 3" xfId="30941" xr:uid="{00000000-0005-0000-0000-000024780000}"/>
    <cellStyle name="20% - Accent1 3 9 4 3 2" xfId="30942" xr:uid="{00000000-0005-0000-0000-000025780000}"/>
    <cellStyle name="20% - Accent1 3 9 4 4" xfId="30943" xr:uid="{00000000-0005-0000-0000-000026780000}"/>
    <cellStyle name="20% - Accent1 3 9 5" xfId="30944" xr:uid="{00000000-0005-0000-0000-000027780000}"/>
    <cellStyle name="20% - Accent1 3 9 5 2" xfId="30945" xr:uid="{00000000-0005-0000-0000-000028780000}"/>
    <cellStyle name="20% - Accent1 3 9 5 2 2" xfId="30946" xr:uid="{00000000-0005-0000-0000-000029780000}"/>
    <cellStyle name="20% - Accent1 3 9 5 2 2 2" xfId="30947" xr:uid="{00000000-0005-0000-0000-00002A780000}"/>
    <cellStyle name="20% - Accent1 3 9 5 2 3" xfId="30948" xr:uid="{00000000-0005-0000-0000-00002B780000}"/>
    <cellStyle name="20% - Accent1 3 9 5 3" xfId="30949" xr:uid="{00000000-0005-0000-0000-00002C780000}"/>
    <cellStyle name="20% - Accent1 3 9 5 3 2" xfId="30950" xr:uid="{00000000-0005-0000-0000-00002D780000}"/>
    <cellStyle name="20% - Accent1 3 9 5 4" xfId="30951" xr:uid="{00000000-0005-0000-0000-00002E780000}"/>
    <cellStyle name="20% - Accent1 3 9 6" xfId="30952" xr:uid="{00000000-0005-0000-0000-00002F780000}"/>
    <cellStyle name="20% - Accent1 3 9 6 2" xfId="30953" xr:uid="{00000000-0005-0000-0000-000030780000}"/>
    <cellStyle name="20% - Accent1 3 9 6 2 2" xfId="30954" xr:uid="{00000000-0005-0000-0000-000031780000}"/>
    <cellStyle name="20% - Accent1 3 9 6 2 2 2" xfId="30955" xr:uid="{00000000-0005-0000-0000-000032780000}"/>
    <cellStyle name="20% - Accent1 3 9 6 2 3" xfId="30956" xr:uid="{00000000-0005-0000-0000-000033780000}"/>
    <cellStyle name="20% - Accent1 3 9 6 3" xfId="30957" xr:uid="{00000000-0005-0000-0000-000034780000}"/>
    <cellStyle name="20% - Accent1 3 9 6 3 2" xfId="30958" xr:uid="{00000000-0005-0000-0000-000035780000}"/>
    <cellStyle name="20% - Accent1 3 9 6 4" xfId="30959" xr:uid="{00000000-0005-0000-0000-000036780000}"/>
    <cellStyle name="20% - Accent1 3 9 7" xfId="30960" xr:uid="{00000000-0005-0000-0000-000037780000}"/>
    <cellStyle name="20% - Accent1 3 9 7 2" xfId="30961" xr:uid="{00000000-0005-0000-0000-000038780000}"/>
    <cellStyle name="20% - Accent1 3 9 7 2 2" xfId="30962" xr:uid="{00000000-0005-0000-0000-000039780000}"/>
    <cellStyle name="20% - Accent1 3 9 7 3" xfId="30963" xr:uid="{00000000-0005-0000-0000-00003A780000}"/>
    <cellStyle name="20% - Accent1 3 9 8" xfId="30964" xr:uid="{00000000-0005-0000-0000-00003B780000}"/>
    <cellStyle name="20% - Accent1 3 9 8 2" xfId="30965" xr:uid="{00000000-0005-0000-0000-00003C780000}"/>
    <cellStyle name="20% - Accent1 3 9 8 2 2" xfId="30966" xr:uid="{00000000-0005-0000-0000-00003D780000}"/>
    <cellStyle name="20% - Accent1 3 9 8 3" xfId="30967" xr:uid="{00000000-0005-0000-0000-00003E780000}"/>
    <cellStyle name="20% - Accent1 3 9 9" xfId="30968" xr:uid="{00000000-0005-0000-0000-00003F780000}"/>
    <cellStyle name="20% - Accent1 3 9 9 2" xfId="30969" xr:uid="{00000000-0005-0000-0000-000040780000}"/>
    <cellStyle name="20% - Accent1 4" xfId="30970" xr:uid="{00000000-0005-0000-0000-000041780000}"/>
    <cellStyle name="20% - Accent1 4 10" xfId="30971" xr:uid="{00000000-0005-0000-0000-000042780000}"/>
    <cellStyle name="20% - Accent1 4 10 10" xfId="30972" xr:uid="{00000000-0005-0000-0000-000043780000}"/>
    <cellStyle name="20% - Accent1 4 10 10 2" xfId="30973" xr:uid="{00000000-0005-0000-0000-000044780000}"/>
    <cellStyle name="20% - Accent1 4 10 11" xfId="30974" xr:uid="{00000000-0005-0000-0000-000045780000}"/>
    <cellStyle name="20% - Accent1 4 10 2" xfId="30975" xr:uid="{00000000-0005-0000-0000-000046780000}"/>
    <cellStyle name="20% - Accent1 4 10 2 2" xfId="30976" xr:uid="{00000000-0005-0000-0000-000047780000}"/>
    <cellStyle name="20% - Accent1 4 10 2 2 2" xfId="30977" xr:uid="{00000000-0005-0000-0000-000048780000}"/>
    <cellStyle name="20% - Accent1 4 10 2 2 2 2" xfId="30978" xr:uid="{00000000-0005-0000-0000-000049780000}"/>
    <cellStyle name="20% - Accent1 4 10 2 2 2 2 2" xfId="30979" xr:uid="{00000000-0005-0000-0000-00004A780000}"/>
    <cellStyle name="20% - Accent1 4 10 2 2 2 3" xfId="30980" xr:uid="{00000000-0005-0000-0000-00004B780000}"/>
    <cellStyle name="20% - Accent1 4 10 2 2 3" xfId="30981" xr:uid="{00000000-0005-0000-0000-00004C780000}"/>
    <cellStyle name="20% - Accent1 4 10 2 2 3 2" xfId="30982" xr:uid="{00000000-0005-0000-0000-00004D780000}"/>
    <cellStyle name="20% - Accent1 4 10 2 2 4" xfId="30983" xr:uid="{00000000-0005-0000-0000-00004E780000}"/>
    <cellStyle name="20% - Accent1 4 10 2 3" xfId="30984" xr:uid="{00000000-0005-0000-0000-00004F780000}"/>
    <cellStyle name="20% - Accent1 4 10 2 3 2" xfId="30985" xr:uid="{00000000-0005-0000-0000-000050780000}"/>
    <cellStyle name="20% - Accent1 4 10 2 3 2 2" xfId="30986" xr:uid="{00000000-0005-0000-0000-000051780000}"/>
    <cellStyle name="20% - Accent1 4 10 2 3 2 2 2" xfId="30987" xr:uid="{00000000-0005-0000-0000-000052780000}"/>
    <cellStyle name="20% - Accent1 4 10 2 3 2 3" xfId="30988" xr:uid="{00000000-0005-0000-0000-000053780000}"/>
    <cellStyle name="20% - Accent1 4 10 2 3 3" xfId="30989" xr:uid="{00000000-0005-0000-0000-000054780000}"/>
    <cellStyle name="20% - Accent1 4 10 2 3 3 2" xfId="30990" xr:uid="{00000000-0005-0000-0000-000055780000}"/>
    <cellStyle name="20% - Accent1 4 10 2 3 4" xfId="30991" xr:uid="{00000000-0005-0000-0000-000056780000}"/>
    <cellStyle name="20% - Accent1 4 10 2 4" xfId="30992" xr:uid="{00000000-0005-0000-0000-000057780000}"/>
    <cellStyle name="20% - Accent1 4 10 2 4 2" xfId="30993" xr:uid="{00000000-0005-0000-0000-000058780000}"/>
    <cellStyle name="20% - Accent1 4 10 2 4 2 2" xfId="30994" xr:uid="{00000000-0005-0000-0000-000059780000}"/>
    <cellStyle name="20% - Accent1 4 10 2 4 2 2 2" xfId="30995" xr:uid="{00000000-0005-0000-0000-00005A780000}"/>
    <cellStyle name="20% - Accent1 4 10 2 4 2 3" xfId="30996" xr:uid="{00000000-0005-0000-0000-00005B780000}"/>
    <cellStyle name="20% - Accent1 4 10 2 4 3" xfId="30997" xr:uid="{00000000-0005-0000-0000-00005C780000}"/>
    <cellStyle name="20% - Accent1 4 10 2 4 3 2" xfId="30998" xr:uid="{00000000-0005-0000-0000-00005D780000}"/>
    <cellStyle name="20% - Accent1 4 10 2 4 4" xfId="30999" xr:uid="{00000000-0005-0000-0000-00005E780000}"/>
    <cellStyle name="20% - Accent1 4 10 2 5" xfId="31000" xr:uid="{00000000-0005-0000-0000-00005F780000}"/>
    <cellStyle name="20% - Accent1 4 10 2 5 2" xfId="31001" xr:uid="{00000000-0005-0000-0000-000060780000}"/>
    <cellStyle name="20% - Accent1 4 10 2 5 2 2" xfId="31002" xr:uid="{00000000-0005-0000-0000-000061780000}"/>
    <cellStyle name="20% - Accent1 4 10 2 5 3" xfId="31003" xr:uid="{00000000-0005-0000-0000-000062780000}"/>
    <cellStyle name="20% - Accent1 4 10 2 6" xfId="31004" xr:uid="{00000000-0005-0000-0000-000063780000}"/>
    <cellStyle name="20% - Accent1 4 10 2 6 2" xfId="31005" xr:uid="{00000000-0005-0000-0000-000064780000}"/>
    <cellStyle name="20% - Accent1 4 10 2 6 2 2" xfId="31006" xr:uid="{00000000-0005-0000-0000-000065780000}"/>
    <cellStyle name="20% - Accent1 4 10 2 6 3" xfId="31007" xr:uid="{00000000-0005-0000-0000-000066780000}"/>
    <cellStyle name="20% - Accent1 4 10 2 7" xfId="31008" xr:uid="{00000000-0005-0000-0000-000067780000}"/>
    <cellStyle name="20% - Accent1 4 10 2 7 2" xfId="31009" xr:uid="{00000000-0005-0000-0000-000068780000}"/>
    <cellStyle name="20% - Accent1 4 10 2 8" xfId="31010" xr:uid="{00000000-0005-0000-0000-000069780000}"/>
    <cellStyle name="20% - Accent1 4 10 2 8 2" xfId="31011" xr:uid="{00000000-0005-0000-0000-00006A780000}"/>
    <cellStyle name="20% - Accent1 4 10 2 9" xfId="31012" xr:uid="{00000000-0005-0000-0000-00006B780000}"/>
    <cellStyle name="20% - Accent1 4 10 3" xfId="31013" xr:uid="{00000000-0005-0000-0000-00006C780000}"/>
    <cellStyle name="20% - Accent1 4 10 3 2" xfId="31014" xr:uid="{00000000-0005-0000-0000-00006D780000}"/>
    <cellStyle name="20% - Accent1 4 10 3 2 2" xfId="31015" xr:uid="{00000000-0005-0000-0000-00006E780000}"/>
    <cellStyle name="20% - Accent1 4 10 3 2 2 2" xfId="31016" xr:uid="{00000000-0005-0000-0000-00006F780000}"/>
    <cellStyle name="20% - Accent1 4 10 3 2 2 2 2" xfId="31017" xr:uid="{00000000-0005-0000-0000-000070780000}"/>
    <cellStyle name="20% - Accent1 4 10 3 2 2 3" xfId="31018" xr:uid="{00000000-0005-0000-0000-000071780000}"/>
    <cellStyle name="20% - Accent1 4 10 3 2 3" xfId="31019" xr:uid="{00000000-0005-0000-0000-000072780000}"/>
    <cellStyle name="20% - Accent1 4 10 3 2 3 2" xfId="31020" xr:uid="{00000000-0005-0000-0000-000073780000}"/>
    <cellStyle name="20% - Accent1 4 10 3 2 4" xfId="31021" xr:uid="{00000000-0005-0000-0000-000074780000}"/>
    <cellStyle name="20% - Accent1 4 10 3 3" xfId="31022" xr:uid="{00000000-0005-0000-0000-000075780000}"/>
    <cellStyle name="20% - Accent1 4 10 3 3 2" xfId="31023" xr:uid="{00000000-0005-0000-0000-000076780000}"/>
    <cellStyle name="20% - Accent1 4 10 3 3 2 2" xfId="31024" xr:uid="{00000000-0005-0000-0000-000077780000}"/>
    <cellStyle name="20% - Accent1 4 10 3 3 2 2 2" xfId="31025" xr:uid="{00000000-0005-0000-0000-000078780000}"/>
    <cellStyle name="20% - Accent1 4 10 3 3 2 3" xfId="31026" xr:uid="{00000000-0005-0000-0000-000079780000}"/>
    <cellStyle name="20% - Accent1 4 10 3 3 3" xfId="31027" xr:uid="{00000000-0005-0000-0000-00007A780000}"/>
    <cellStyle name="20% - Accent1 4 10 3 3 3 2" xfId="31028" xr:uid="{00000000-0005-0000-0000-00007B780000}"/>
    <cellStyle name="20% - Accent1 4 10 3 3 4" xfId="31029" xr:uid="{00000000-0005-0000-0000-00007C780000}"/>
    <cellStyle name="20% - Accent1 4 10 3 4" xfId="31030" xr:uid="{00000000-0005-0000-0000-00007D780000}"/>
    <cellStyle name="20% - Accent1 4 10 3 4 2" xfId="31031" xr:uid="{00000000-0005-0000-0000-00007E780000}"/>
    <cellStyle name="20% - Accent1 4 10 3 4 2 2" xfId="31032" xr:uid="{00000000-0005-0000-0000-00007F780000}"/>
    <cellStyle name="20% - Accent1 4 10 3 4 2 2 2" xfId="31033" xr:uid="{00000000-0005-0000-0000-000080780000}"/>
    <cellStyle name="20% - Accent1 4 10 3 4 2 3" xfId="31034" xr:uid="{00000000-0005-0000-0000-000081780000}"/>
    <cellStyle name="20% - Accent1 4 10 3 4 3" xfId="31035" xr:uid="{00000000-0005-0000-0000-000082780000}"/>
    <cellStyle name="20% - Accent1 4 10 3 4 3 2" xfId="31036" xr:uid="{00000000-0005-0000-0000-000083780000}"/>
    <cellStyle name="20% - Accent1 4 10 3 4 4" xfId="31037" xr:uid="{00000000-0005-0000-0000-000084780000}"/>
    <cellStyle name="20% - Accent1 4 10 3 5" xfId="31038" xr:uid="{00000000-0005-0000-0000-000085780000}"/>
    <cellStyle name="20% - Accent1 4 10 3 5 2" xfId="31039" xr:uid="{00000000-0005-0000-0000-000086780000}"/>
    <cellStyle name="20% - Accent1 4 10 3 5 2 2" xfId="31040" xr:uid="{00000000-0005-0000-0000-000087780000}"/>
    <cellStyle name="20% - Accent1 4 10 3 5 3" xfId="31041" xr:uid="{00000000-0005-0000-0000-000088780000}"/>
    <cellStyle name="20% - Accent1 4 10 3 6" xfId="31042" xr:uid="{00000000-0005-0000-0000-000089780000}"/>
    <cellStyle name="20% - Accent1 4 10 3 6 2" xfId="31043" xr:uid="{00000000-0005-0000-0000-00008A780000}"/>
    <cellStyle name="20% - Accent1 4 10 3 6 2 2" xfId="31044" xr:uid="{00000000-0005-0000-0000-00008B780000}"/>
    <cellStyle name="20% - Accent1 4 10 3 6 3" xfId="31045" xr:uid="{00000000-0005-0000-0000-00008C780000}"/>
    <cellStyle name="20% - Accent1 4 10 3 7" xfId="31046" xr:uid="{00000000-0005-0000-0000-00008D780000}"/>
    <cellStyle name="20% - Accent1 4 10 3 7 2" xfId="31047" xr:uid="{00000000-0005-0000-0000-00008E780000}"/>
    <cellStyle name="20% - Accent1 4 10 3 8" xfId="31048" xr:uid="{00000000-0005-0000-0000-00008F780000}"/>
    <cellStyle name="20% - Accent1 4 10 3 8 2" xfId="31049" xr:uid="{00000000-0005-0000-0000-000090780000}"/>
    <cellStyle name="20% - Accent1 4 10 3 9" xfId="31050" xr:uid="{00000000-0005-0000-0000-000091780000}"/>
    <cellStyle name="20% - Accent1 4 10 4" xfId="31051" xr:uid="{00000000-0005-0000-0000-000092780000}"/>
    <cellStyle name="20% - Accent1 4 10 4 2" xfId="31052" xr:uid="{00000000-0005-0000-0000-000093780000}"/>
    <cellStyle name="20% - Accent1 4 10 4 2 2" xfId="31053" xr:uid="{00000000-0005-0000-0000-000094780000}"/>
    <cellStyle name="20% - Accent1 4 10 4 2 2 2" xfId="31054" xr:uid="{00000000-0005-0000-0000-000095780000}"/>
    <cellStyle name="20% - Accent1 4 10 4 2 3" xfId="31055" xr:uid="{00000000-0005-0000-0000-000096780000}"/>
    <cellStyle name="20% - Accent1 4 10 4 3" xfId="31056" xr:uid="{00000000-0005-0000-0000-000097780000}"/>
    <cellStyle name="20% - Accent1 4 10 4 3 2" xfId="31057" xr:uid="{00000000-0005-0000-0000-000098780000}"/>
    <cellStyle name="20% - Accent1 4 10 4 4" xfId="31058" xr:uid="{00000000-0005-0000-0000-000099780000}"/>
    <cellStyle name="20% - Accent1 4 10 5" xfId="31059" xr:uid="{00000000-0005-0000-0000-00009A780000}"/>
    <cellStyle name="20% - Accent1 4 10 5 2" xfId="31060" xr:uid="{00000000-0005-0000-0000-00009B780000}"/>
    <cellStyle name="20% - Accent1 4 10 5 2 2" xfId="31061" xr:uid="{00000000-0005-0000-0000-00009C780000}"/>
    <cellStyle name="20% - Accent1 4 10 5 2 2 2" xfId="31062" xr:uid="{00000000-0005-0000-0000-00009D780000}"/>
    <cellStyle name="20% - Accent1 4 10 5 2 3" xfId="31063" xr:uid="{00000000-0005-0000-0000-00009E780000}"/>
    <cellStyle name="20% - Accent1 4 10 5 3" xfId="31064" xr:uid="{00000000-0005-0000-0000-00009F780000}"/>
    <cellStyle name="20% - Accent1 4 10 5 3 2" xfId="31065" xr:uid="{00000000-0005-0000-0000-0000A0780000}"/>
    <cellStyle name="20% - Accent1 4 10 5 4" xfId="31066" xr:uid="{00000000-0005-0000-0000-0000A1780000}"/>
    <cellStyle name="20% - Accent1 4 10 6" xfId="31067" xr:uid="{00000000-0005-0000-0000-0000A2780000}"/>
    <cellStyle name="20% - Accent1 4 10 6 2" xfId="31068" xr:uid="{00000000-0005-0000-0000-0000A3780000}"/>
    <cellStyle name="20% - Accent1 4 10 6 2 2" xfId="31069" xr:uid="{00000000-0005-0000-0000-0000A4780000}"/>
    <cellStyle name="20% - Accent1 4 10 6 2 2 2" xfId="31070" xr:uid="{00000000-0005-0000-0000-0000A5780000}"/>
    <cellStyle name="20% - Accent1 4 10 6 2 3" xfId="31071" xr:uid="{00000000-0005-0000-0000-0000A6780000}"/>
    <cellStyle name="20% - Accent1 4 10 6 3" xfId="31072" xr:uid="{00000000-0005-0000-0000-0000A7780000}"/>
    <cellStyle name="20% - Accent1 4 10 6 3 2" xfId="31073" xr:uid="{00000000-0005-0000-0000-0000A8780000}"/>
    <cellStyle name="20% - Accent1 4 10 6 4" xfId="31074" xr:uid="{00000000-0005-0000-0000-0000A9780000}"/>
    <cellStyle name="20% - Accent1 4 10 7" xfId="31075" xr:uid="{00000000-0005-0000-0000-0000AA780000}"/>
    <cellStyle name="20% - Accent1 4 10 7 2" xfId="31076" xr:uid="{00000000-0005-0000-0000-0000AB780000}"/>
    <cellStyle name="20% - Accent1 4 10 7 2 2" xfId="31077" xr:uid="{00000000-0005-0000-0000-0000AC780000}"/>
    <cellStyle name="20% - Accent1 4 10 7 3" xfId="31078" xr:uid="{00000000-0005-0000-0000-0000AD780000}"/>
    <cellStyle name="20% - Accent1 4 10 8" xfId="31079" xr:uid="{00000000-0005-0000-0000-0000AE780000}"/>
    <cellStyle name="20% - Accent1 4 10 8 2" xfId="31080" xr:uid="{00000000-0005-0000-0000-0000AF780000}"/>
    <cellStyle name="20% - Accent1 4 10 8 2 2" xfId="31081" xr:uid="{00000000-0005-0000-0000-0000B0780000}"/>
    <cellStyle name="20% - Accent1 4 10 8 3" xfId="31082" xr:uid="{00000000-0005-0000-0000-0000B1780000}"/>
    <cellStyle name="20% - Accent1 4 10 9" xfId="31083" xr:uid="{00000000-0005-0000-0000-0000B2780000}"/>
    <cellStyle name="20% - Accent1 4 10 9 2" xfId="31084" xr:uid="{00000000-0005-0000-0000-0000B3780000}"/>
    <cellStyle name="20% - Accent1 4 11" xfId="31085" xr:uid="{00000000-0005-0000-0000-0000B4780000}"/>
    <cellStyle name="20% - Accent1 4 11 10" xfId="31086" xr:uid="{00000000-0005-0000-0000-0000B5780000}"/>
    <cellStyle name="20% - Accent1 4 11 10 2" xfId="31087" xr:uid="{00000000-0005-0000-0000-0000B6780000}"/>
    <cellStyle name="20% - Accent1 4 11 11" xfId="31088" xr:uid="{00000000-0005-0000-0000-0000B7780000}"/>
    <cellStyle name="20% - Accent1 4 11 2" xfId="31089" xr:uid="{00000000-0005-0000-0000-0000B8780000}"/>
    <cellStyle name="20% - Accent1 4 11 2 2" xfId="31090" xr:uid="{00000000-0005-0000-0000-0000B9780000}"/>
    <cellStyle name="20% - Accent1 4 11 2 2 2" xfId="31091" xr:uid="{00000000-0005-0000-0000-0000BA780000}"/>
    <cellStyle name="20% - Accent1 4 11 2 2 2 2" xfId="31092" xr:uid="{00000000-0005-0000-0000-0000BB780000}"/>
    <cellStyle name="20% - Accent1 4 11 2 2 2 2 2" xfId="31093" xr:uid="{00000000-0005-0000-0000-0000BC780000}"/>
    <cellStyle name="20% - Accent1 4 11 2 2 2 3" xfId="31094" xr:uid="{00000000-0005-0000-0000-0000BD780000}"/>
    <cellStyle name="20% - Accent1 4 11 2 2 3" xfId="31095" xr:uid="{00000000-0005-0000-0000-0000BE780000}"/>
    <cellStyle name="20% - Accent1 4 11 2 2 3 2" xfId="31096" xr:uid="{00000000-0005-0000-0000-0000BF780000}"/>
    <cellStyle name="20% - Accent1 4 11 2 2 4" xfId="31097" xr:uid="{00000000-0005-0000-0000-0000C0780000}"/>
    <cellStyle name="20% - Accent1 4 11 2 3" xfId="31098" xr:uid="{00000000-0005-0000-0000-0000C1780000}"/>
    <cellStyle name="20% - Accent1 4 11 2 3 2" xfId="31099" xr:uid="{00000000-0005-0000-0000-0000C2780000}"/>
    <cellStyle name="20% - Accent1 4 11 2 3 2 2" xfId="31100" xr:uid="{00000000-0005-0000-0000-0000C3780000}"/>
    <cellStyle name="20% - Accent1 4 11 2 3 2 2 2" xfId="31101" xr:uid="{00000000-0005-0000-0000-0000C4780000}"/>
    <cellStyle name="20% - Accent1 4 11 2 3 2 3" xfId="31102" xr:uid="{00000000-0005-0000-0000-0000C5780000}"/>
    <cellStyle name="20% - Accent1 4 11 2 3 3" xfId="31103" xr:uid="{00000000-0005-0000-0000-0000C6780000}"/>
    <cellStyle name="20% - Accent1 4 11 2 3 3 2" xfId="31104" xr:uid="{00000000-0005-0000-0000-0000C7780000}"/>
    <cellStyle name="20% - Accent1 4 11 2 3 4" xfId="31105" xr:uid="{00000000-0005-0000-0000-0000C8780000}"/>
    <cellStyle name="20% - Accent1 4 11 2 4" xfId="31106" xr:uid="{00000000-0005-0000-0000-0000C9780000}"/>
    <cellStyle name="20% - Accent1 4 11 2 4 2" xfId="31107" xr:uid="{00000000-0005-0000-0000-0000CA780000}"/>
    <cellStyle name="20% - Accent1 4 11 2 4 2 2" xfId="31108" xr:uid="{00000000-0005-0000-0000-0000CB780000}"/>
    <cellStyle name="20% - Accent1 4 11 2 4 2 2 2" xfId="31109" xr:uid="{00000000-0005-0000-0000-0000CC780000}"/>
    <cellStyle name="20% - Accent1 4 11 2 4 2 3" xfId="31110" xr:uid="{00000000-0005-0000-0000-0000CD780000}"/>
    <cellStyle name="20% - Accent1 4 11 2 4 3" xfId="31111" xr:uid="{00000000-0005-0000-0000-0000CE780000}"/>
    <cellStyle name="20% - Accent1 4 11 2 4 3 2" xfId="31112" xr:uid="{00000000-0005-0000-0000-0000CF780000}"/>
    <cellStyle name="20% - Accent1 4 11 2 4 4" xfId="31113" xr:uid="{00000000-0005-0000-0000-0000D0780000}"/>
    <cellStyle name="20% - Accent1 4 11 2 5" xfId="31114" xr:uid="{00000000-0005-0000-0000-0000D1780000}"/>
    <cellStyle name="20% - Accent1 4 11 2 5 2" xfId="31115" xr:uid="{00000000-0005-0000-0000-0000D2780000}"/>
    <cellStyle name="20% - Accent1 4 11 2 5 2 2" xfId="31116" xr:uid="{00000000-0005-0000-0000-0000D3780000}"/>
    <cellStyle name="20% - Accent1 4 11 2 5 3" xfId="31117" xr:uid="{00000000-0005-0000-0000-0000D4780000}"/>
    <cellStyle name="20% - Accent1 4 11 2 6" xfId="31118" xr:uid="{00000000-0005-0000-0000-0000D5780000}"/>
    <cellStyle name="20% - Accent1 4 11 2 6 2" xfId="31119" xr:uid="{00000000-0005-0000-0000-0000D6780000}"/>
    <cellStyle name="20% - Accent1 4 11 2 6 2 2" xfId="31120" xr:uid="{00000000-0005-0000-0000-0000D7780000}"/>
    <cellStyle name="20% - Accent1 4 11 2 6 3" xfId="31121" xr:uid="{00000000-0005-0000-0000-0000D8780000}"/>
    <cellStyle name="20% - Accent1 4 11 2 7" xfId="31122" xr:uid="{00000000-0005-0000-0000-0000D9780000}"/>
    <cellStyle name="20% - Accent1 4 11 2 7 2" xfId="31123" xr:uid="{00000000-0005-0000-0000-0000DA780000}"/>
    <cellStyle name="20% - Accent1 4 11 2 8" xfId="31124" xr:uid="{00000000-0005-0000-0000-0000DB780000}"/>
    <cellStyle name="20% - Accent1 4 11 2 8 2" xfId="31125" xr:uid="{00000000-0005-0000-0000-0000DC780000}"/>
    <cellStyle name="20% - Accent1 4 11 2 9" xfId="31126" xr:uid="{00000000-0005-0000-0000-0000DD780000}"/>
    <cellStyle name="20% - Accent1 4 11 3" xfId="31127" xr:uid="{00000000-0005-0000-0000-0000DE780000}"/>
    <cellStyle name="20% - Accent1 4 11 3 2" xfId="31128" xr:uid="{00000000-0005-0000-0000-0000DF780000}"/>
    <cellStyle name="20% - Accent1 4 11 3 2 2" xfId="31129" xr:uid="{00000000-0005-0000-0000-0000E0780000}"/>
    <cellStyle name="20% - Accent1 4 11 3 2 2 2" xfId="31130" xr:uid="{00000000-0005-0000-0000-0000E1780000}"/>
    <cellStyle name="20% - Accent1 4 11 3 2 2 2 2" xfId="31131" xr:uid="{00000000-0005-0000-0000-0000E2780000}"/>
    <cellStyle name="20% - Accent1 4 11 3 2 2 3" xfId="31132" xr:uid="{00000000-0005-0000-0000-0000E3780000}"/>
    <cellStyle name="20% - Accent1 4 11 3 2 3" xfId="31133" xr:uid="{00000000-0005-0000-0000-0000E4780000}"/>
    <cellStyle name="20% - Accent1 4 11 3 2 3 2" xfId="31134" xr:uid="{00000000-0005-0000-0000-0000E5780000}"/>
    <cellStyle name="20% - Accent1 4 11 3 2 4" xfId="31135" xr:uid="{00000000-0005-0000-0000-0000E6780000}"/>
    <cellStyle name="20% - Accent1 4 11 3 3" xfId="31136" xr:uid="{00000000-0005-0000-0000-0000E7780000}"/>
    <cellStyle name="20% - Accent1 4 11 3 3 2" xfId="31137" xr:uid="{00000000-0005-0000-0000-0000E8780000}"/>
    <cellStyle name="20% - Accent1 4 11 3 3 2 2" xfId="31138" xr:uid="{00000000-0005-0000-0000-0000E9780000}"/>
    <cellStyle name="20% - Accent1 4 11 3 3 2 2 2" xfId="31139" xr:uid="{00000000-0005-0000-0000-0000EA780000}"/>
    <cellStyle name="20% - Accent1 4 11 3 3 2 3" xfId="31140" xr:uid="{00000000-0005-0000-0000-0000EB780000}"/>
    <cellStyle name="20% - Accent1 4 11 3 3 3" xfId="31141" xr:uid="{00000000-0005-0000-0000-0000EC780000}"/>
    <cellStyle name="20% - Accent1 4 11 3 3 3 2" xfId="31142" xr:uid="{00000000-0005-0000-0000-0000ED780000}"/>
    <cellStyle name="20% - Accent1 4 11 3 3 4" xfId="31143" xr:uid="{00000000-0005-0000-0000-0000EE780000}"/>
    <cellStyle name="20% - Accent1 4 11 3 4" xfId="31144" xr:uid="{00000000-0005-0000-0000-0000EF780000}"/>
    <cellStyle name="20% - Accent1 4 11 3 4 2" xfId="31145" xr:uid="{00000000-0005-0000-0000-0000F0780000}"/>
    <cellStyle name="20% - Accent1 4 11 3 4 2 2" xfId="31146" xr:uid="{00000000-0005-0000-0000-0000F1780000}"/>
    <cellStyle name="20% - Accent1 4 11 3 4 2 2 2" xfId="31147" xr:uid="{00000000-0005-0000-0000-0000F2780000}"/>
    <cellStyle name="20% - Accent1 4 11 3 4 2 3" xfId="31148" xr:uid="{00000000-0005-0000-0000-0000F3780000}"/>
    <cellStyle name="20% - Accent1 4 11 3 4 3" xfId="31149" xr:uid="{00000000-0005-0000-0000-0000F4780000}"/>
    <cellStyle name="20% - Accent1 4 11 3 4 3 2" xfId="31150" xr:uid="{00000000-0005-0000-0000-0000F5780000}"/>
    <cellStyle name="20% - Accent1 4 11 3 4 4" xfId="31151" xr:uid="{00000000-0005-0000-0000-0000F6780000}"/>
    <cellStyle name="20% - Accent1 4 11 3 5" xfId="31152" xr:uid="{00000000-0005-0000-0000-0000F7780000}"/>
    <cellStyle name="20% - Accent1 4 11 3 5 2" xfId="31153" xr:uid="{00000000-0005-0000-0000-0000F8780000}"/>
    <cellStyle name="20% - Accent1 4 11 3 5 2 2" xfId="31154" xr:uid="{00000000-0005-0000-0000-0000F9780000}"/>
    <cellStyle name="20% - Accent1 4 11 3 5 3" xfId="31155" xr:uid="{00000000-0005-0000-0000-0000FA780000}"/>
    <cellStyle name="20% - Accent1 4 11 3 6" xfId="31156" xr:uid="{00000000-0005-0000-0000-0000FB780000}"/>
    <cellStyle name="20% - Accent1 4 11 3 6 2" xfId="31157" xr:uid="{00000000-0005-0000-0000-0000FC780000}"/>
    <cellStyle name="20% - Accent1 4 11 3 6 2 2" xfId="31158" xr:uid="{00000000-0005-0000-0000-0000FD780000}"/>
    <cellStyle name="20% - Accent1 4 11 3 6 3" xfId="31159" xr:uid="{00000000-0005-0000-0000-0000FE780000}"/>
    <cellStyle name="20% - Accent1 4 11 3 7" xfId="31160" xr:uid="{00000000-0005-0000-0000-0000FF780000}"/>
    <cellStyle name="20% - Accent1 4 11 3 7 2" xfId="31161" xr:uid="{00000000-0005-0000-0000-000000790000}"/>
    <cellStyle name="20% - Accent1 4 11 3 8" xfId="31162" xr:uid="{00000000-0005-0000-0000-000001790000}"/>
    <cellStyle name="20% - Accent1 4 11 3 8 2" xfId="31163" xr:uid="{00000000-0005-0000-0000-000002790000}"/>
    <cellStyle name="20% - Accent1 4 11 3 9" xfId="31164" xr:uid="{00000000-0005-0000-0000-000003790000}"/>
    <cellStyle name="20% - Accent1 4 11 4" xfId="31165" xr:uid="{00000000-0005-0000-0000-000004790000}"/>
    <cellStyle name="20% - Accent1 4 11 4 2" xfId="31166" xr:uid="{00000000-0005-0000-0000-000005790000}"/>
    <cellStyle name="20% - Accent1 4 11 4 2 2" xfId="31167" xr:uid="{00000000-0005-0000-0000-000006790000}"/>
    <cellStyle name="20% - Accent1 4 11 4 2 2 2" xfId="31168" xr:uid="{00000000-0005-0000-0000-000007790000}"/>
    <cellStyle name="20% - Accent1 4 11 4 2 3" xfId="31169" xr:uid="{00000000-0005-0000-0000-000008790000}"/>
    <cellStyle name="20% - Accent1 4 11 4 3" xfId="31170" xr:uid="{00000000-0005-0000-0000-000009790000}"/>
    <cellStyle name="20% - Accent1 4 11 4 3 2" xfId="31171" xr:uid="{00000000-0005-0000-0000-00000A790000}"/>
    <cellStyle name="20% - Accent1 4 11 4 4" xfId="31172" xr:uid="{00000000-0005-0000-0000-00000B790000}"/>
    <cellStyle name="20% - Accent1 4 11 5" xfId="31173" xr:uid="{00000000-0005-0000-0000-00000C790000}"/>
    <cellStyle name="20% - Accent1 4 11 5 2" xfId="31174" xr:uid="{00000000-0005-0000-0000-00000D790000}"/>
    <cellStyle name="20% - Accent1 4 11 5 2 2" xfId="31175" xr:uid="{00000000-0005-0000-0000-00000E790000}"/>
    <cellStyle name="20% - Accent1 4 11 5 2 2 2" xfId="31176" xr:uid="{00000000-0005-0000-0000-00000F790000}"/>
    <cellStyle name="20% - Accent1 4 11 5 2 3" xfId="31177" xr:uid="{00000000-0005-0000-0000-000010790000}"/>
    <cellStyle name="20% - Accent1 4 11 5 3" xfId="31178" xr:uid="{00000000-0005-0000-0000-000011790000}"/>
    <cellStyle name="20% - Accent1 4 11 5 3 2" xfId="31179" xr:uid="{00000000-0005-0000-0000-000012790000}"/>
    <cellStyle name="20% - Accent1 4 11 5 4" xfId="31180" xr:uid="{00000000-0005-0000-0000-000013790000}"/>
    <cellStyle name="20% - Accent1 4 11 6" xfId="31181" xr:uid="{00000000-0005-0000-0000-000014790000}"/>
    <cellStyle name="20% - Accent1 4 11 6 2" xfId="31182" xr:uid="{00000000-0005-0000-0000-000015790000}"/>
    <cellStyle name="20% - Accent1 4 11 6 2 2" xfId="31183" xr:uid="{00000000-0005-0000-0000-000016790000}"/>
    <cellStyle name="20% - Accent1 4 11 6 2 2 2" xfId="31184" xr:uid="{00000000-0005-0000-0000-000017790000}"/>
    <cellStyle name="20% - Accent1 4 11 6 2 3" xfId="31185" xr:uid="{00000000-0005-0000-0000-000018790000}"/>
    <cellStyle name="20% - Accent1 4 11 6 3" xfId="31186" xr:uid="{00000000-0005-0000-0000-000019790000}"/>
    <cellStyle name="20% - Accent1 4 11 6 3 2" xfId="31187" xr:uid="{00000000-0005-0000-0000-00001A790000}"/>
    <cellStyle name="20% - Accent1 4 11 6 4" xfId="31188" xr:uid="{00000000-0005-0000-0000-00001B790000}"/>
    <cellStyle name="20% - Accent1 4 11 7" xfId="31189" xr:uid="{00000000-0005-0000-0000-00001C790000}"/>
    <cellStyle name="20% - Accent1 4 11 7 2" xfId="31190" xr:uid="{00000000-0005-0000-0000-00001D790000}"/>
    <cellStyle name="20% - Accent1 4 11 7 2 2" xfId="31191" xr:uid="{00000000-0005-0000-0000-00001E790000}"/>
    <cellStyle name="20% - Accent1 4 11 7 3" xfId="31192" xr:uid="{00000000-0005-0000-0000-00001F790000}"/>
    <cellStyle name="20% - Accent1 4 11 8" xfId="31193" xr:uid="{00000000-0005-0000-0000-000020790000}"/>
    <cellStyle name="20% - Accent1 4 11 8 2" xfId="31194" xr:uid="{00000000-0005-0000-0000-000021790000}"/>
    <cellStyle name="20% - Accent1 4 11 8 2 2" xfId="31195" xr:uid="{00000000-0005-0000-0000-000022790000}"/>
    <cellStyle name="20% - Accent1 4 11 8 3" xfId="31196" xr:uid="{00000000-0005-0000-0000-000023790000}"/>
    <cellStyle name="20% - Accent1 4 11 9" xfId="31197" xr:uid="{00000000-0005-0000-0000-000024790000}"/>
    <cellStyle name="20% - Accent1 4 11 9 2" xfId="31198" xr:uid="{00000000-0005-0000-0000-000025790000}"/>
    <cellStyle name="20% - Accent1 4 12" xfId="31199" xr:uid="{00000000-0005-0000-0000-000026790000}"/>
    <cellStyle name="20% - Accent1 4 12 2" xfId="31200" xr:uid="{00000000-0005-0000-0000-000027790000}"/>
    <cellStyle name="20% - Accent1 4 12 2 2" xfId="31201" xr:uid="{00000000-0005-0000-0000-000028790000}"/>
    <cellStyle name="20% - Accent1 4 12 2 2 2" xfId="31202" xr:uid="{00000000-0005-0000-0000-000029790000}"/>
    <cellStyle name="20% - Accent1 4 12 2 2 2 2" xfId="31203" xr:uid="{00000000-0005-0000-0000-00002A790000}"/>
    <cellStyle name="20% - Accent1 4 12 2 2 3" xfId="31204" xr:uid="{00000000-0005-0000-0000-00002B790000}"/>
    <cellStyle name="20% - Accent1 4 12 2 3" xfId="31205" xr:uid="{00000000-0005-0000-0000-00002C790000}"/>
    <cellStyle name="20% - Accent1 4 12 2 3 2" xfId="31206" xr:uid="{00000000-0005-0000-0000-00002D790000}"/>
    <cellStyle name="20% - Accent1 4 12 2 4" xfId="31207" xr:uid="{00000000-0005-0000-0000-00002E790000}"/>
    <cellStyle name="20% - Accent1 4 12 3" xfId="31208" xr:uid="{00000000-0005-0000-0000-00002F790000}"/>
    <cellStyle name="20% - Accent1 4 12 3 2" xfId="31209" xr:uid="{00000000-0005-0000-0000-000030790000}"/>
    <cellStyle name="20% - Accent1 4 12 3 2 2" xfId="31210" xr:uid="{00000000-0005-0000-0000-000031790000}"/>
    <cellStyle name="20% - Accent1 4 12 3 2 2 2" xfId="31211" xr:uid="{00000000-0005-0000-0000-000032790000}"/>
    <cellStyle name="20% - Accent1 4 12 3 2 3" xfId="31212" xr:uid="{00000000-0005-0000-0000-000033790000}"/>
    <cellStyle name="20% - Accent1 4 12 3 3" xfId="31213" xr:uid="{00000000-0005-0000-0000-000034790000}"/>
    <cellStyle name="20% - Accent1 4 12 3 3 2" xfId="31214" xr:uid="{00000000-0005-0000-0000-000035790000}"/>
    <cellStyle name="20% - Accent1 4 12 3 4" xfId="31215" xr:uid="{00000000-0005-0000-0000-000036790000}"/>
    <cellStyle name="20% - Accent1 4 12 4" xfId="31216" xr:uid="{00000000-0005-0000-0000-000037790000}"/>
    <cellStyle name="20% - Accent1 4 12 4 2" xfId="31217" xr:uid="{00000000-0005-0000-0000-000038790000}"/>
    <cellStyle name="20% - Accent1 4 12 4 2 2" xfId="31218" xr:uid="{00000000-0005-0000-0000-000039790000}"/>
    <cellStyle name="20% - Accent1 4 12 4 2 2 2" xfId="31219" xr:uid="{00000000-0005-0000-0000-00003A790000}"/>
    <cellStyle name="20% - Accent1 4 12 4 2 3" xfId="31220" xr:uid="{00000000-0005-0000-0000-00003B790000}"/>
    <cellStyle name="20% - Accent1 4 12 4 3" xfId="31221" xr:uid="{00000000-0005-0000-0000-00003C790000}"/>
    <cellStyle name="20% - Accent1 4 12 4 3 2" xfId="31222" xr:uid="{00000000-0005-0000-0000-00003D790000}"/>
    <cellStyle name="20% - Accent1 4 12 4 4" xfId="31223" xr:uid="{00000000-0005-0000-0000-00003E790000}"/>
    <cellStyle name="20% - Accent1 4 12 5" xfId="31224" xr:uid="{00000000-0005-0000-0000-00003F790000}"/>
    <cellStyle name="20% - Accent1 4 12 5 2" xfId="31225" xr:uid="{00000000-0005-0000-0000-000040790000}"/>
    <cellStyle name="20% - Accent1 4 12 5 2 2" xfId="31226" xr:uid="{00000000-0005-0000-0000-000041790000}"/>
    <cellStyle name="20% - Accent1 4 12 5 3" xfId="31227" xr:uid="{00000000-0005-0000-0000-000042790000}"/>
    <cellStyle name="20% - Accent1 4 12 6" xfId="31228" xr:uid="{00000000-0005-0000-0000-000043790000}"/>
    <cellStyle name="20% - Accent1 4 12 6 2" xfId="31229" xr:uid="{00000000-0005-0000-0000-000044790000}"/>
    <cellStyle name="20% - Accent1 4 12 6 2 2" xfId="31230" xr:uid="{00000000-0005-0000-0000-000045790000}"/>
    <cellStyle name="20% - Accent1 4 12 6 3" xfId="31231" xr:uid="{00000000-0005-0000-0000-000046790000}"/>
    <cellStyle name="20% - Accent1 4 12 7" xfId="31232" xr:uid="{00000000-0005-0000-0000-000047790000}"/>
    <cellStyle name="20% - Accent1 4 12 7 2" xfId="31233" xr:uid="{00000000-0005-0000-0000-000048790000}"/>
    <cellStyle name="20% - Accent1 4 12 8" xfId="31234" xr:uid="{00000000-0005-0000-0000-000049790000}"/>
    <cellStyle name="20% - Accent1 4 12 8 2" xfId="31235" xr:uid="{00000000-0005-0000-0000-00004A790000}"/>
    <cellStyle name="20% - Accent1 4 12 9" xfId="31236" xr:uid="{00000000-0005-0000-0000-00004B790000}"/>
    <cellStyle name="20% - Accent1 4 13" xfId="31237" xr:uid="{00000000-0005-0000-0000-00004C790000}"/>
    <cellStyle name="20% - Accent1 4 13 2" xfId="31238" xr:uid="{00000000-0005-0000-0000-00004D790000}"/>
    <cellStyle name="20% - Accent1 4 13 2 2" xfId="31239" xr:uid="{00000000-0005-0000-0000-00004E790000}"/>
    <cellStyle name="20% - Accent1 4 13 2 2 2" xfId="31240" xr:uid="{00000000-0005-0000-0000-00004F790000}"/>
    <cellStyle name="20% - Accent1 4 13 2 2 2 2" xfId="31241" xr:uid="{00000000-0005-0000-0000-000050790000}"/>
    <cellStyle name="20% - Accent1 4 13 2 2 3" xfId="31242" xr:uid="{00000000-0005-0000-0000-000051790000}"/>
    <cellStyle name="20% - Accent1 4 13 2 3" xfId="31243" xr:uid="{00000000-0005-0000-0000-000052790000}"/>
    <cellStyle name="20% - Accent1 4 13 2 3 2" xfId="31244" xr:uid="{00000000-0005-0000-0000-000053790000}"/>
    <cellStyle name="20% - Accent1 4 13 2 4" xfId="31245" xr:uid="{00000000-0005-0000-0000-000054790000}"/>
    <cellStyle name="20% - Accent1 4 13 3" xfId="31246" xr:uid="{00000000-0005-0000-0000-000055790000}"/>
    <cellStyle name="20% - Accent1 4 13 3 2" xfId="31247" xr:uid="{00000000-0005-0000-0000-000056790000}"/>
    <cellStyle name="20% - Accent1 4 13 3 2 2" xfId="31248" xr:uid="{00000000-0005-0000-0000-000057790000}"/>
    <cellStyle name="20% - Accent1 4 13 3 2 2 2" xfId="31249" xr:uid="{00000000-0005-0000-0000-000058790000}"/>
    <cellStyle name="20% - Accent1 4 13 3 2 3" xfId="31250" xr:uid="{00000000-0005-0000-0000-000059790000}"/>
    <cellStyle name="20% - Accent1 4 13 3 3" xfId="31251" xr:uid="{00000000-0005-0000-0000-00005A790000}"/>
    <cellStyle name="20% - Accent1 4 13 3 3 2" xfId="31252" xr:uid="{00000000-0005-0000-0000-00005B790000}"/>
    <cellStyle name="20% - Accent1 4 13 3 4" xfId="31253" xr:uid="{00000000-0005-0000-0000-00005C790000}"/>
    <cellStyle name="20% - Accent1 4 13 4" xfId="31254" xr:uid="{00000000-0005-0000-0000-00005D790000}"/>
    <cellStyle name="20% - Accent1 4 13 4 2" xfId="31255" xr:uid="{00000000-0005-0000-0000-00005E790000}"/>
    <cellStyle name="20% - Accent1 4 13 4 2 2" xfId="31256" xr:uid="{00000000-0005-0000-0000-00005F790000}"/>
    <cellStyle name="20% - Accent1 4 13 4 2 2 2" xfId="31257" xr:uid="{00000000-0005-0000-0000-000060790000}"/>
    <cellStyle name="20% - Accent1 4 13 4 2 3" xfId="31258" xr:uid="{00000000-0005-0000-0000-000061790000}"/>
    <cellStyle name="20% - Accent1 4 13 4 3" xfId="31259" xr:uid="{00000000-0005-0000-0000-000062790000}"/>
    <cellStyle name="20% - Accent1 4 13 4 3 2" xfId="31260" xr:uid="{00000000-0005-0000-0000-000063790000}"/>
    <cellStyle name="20% - Accent1 4 13 4 4" xfId="31261" xr:uid="{00000000-0005-0000-0000-000064790000}"/>
    <cellStyle name="20% - Accent1 4 13 5" xfId="31262" xr:uid="{00000000-0005-0000-0000-000065790000}"/>
    <cellStyle name="20% - Accent1 4 13 5 2" xfId="31263" xr:uid="{00000000-0005-0000-0000-000066790000}"/>
    <cellStyle name="20% - Accent1 4 13 5 2 2" xfId="31264" xr:uid="{00000000-0005-0000-0000-000067790000}"/>
    <cellStyle name="20% - Accent1 4 13 5 3" xfId="31265" xr:uid="{00000000-0005-0000-0000-000068790000}"/>
    <cellStyle name="20% - Accent1 4 13 6" xfId="31266" xr:uid="{00000000-0005-0000-0000-000069790000}"/>
    <cellStyle name="20% - Accent1 4 13 6 2" xfId="31267" xr:uid="{00000000-0005-0000-0000-00006A790000}"/>
    <cellStyle name="20% - Accent1 4 13 6 2 2" xfId="31268" xr:uid="{00000000-0005-0000-0000-00006B790000}"/>
    <cellStyle name="20% - Accent1 4 13 6 3" xfId="31269" xr:uid="{00000000-0005-0000-0000-00006C790000}"/>
    <cellStyle name="20% - Accent1 4 13 7" xfId="31270" xr:uid="{00000000-0005-0000-0000-00006D790000}"/>
    <cellStyle name="20% - Accent1 4 13 7 2" xfId="31271" xr:uid="{00000000-0005-0000-0000-00006E790000}"/>
    <cellStyle name="20% - Accent1 4 13 8" xfId="31272" xr:uid="{00000000-0005-0000-0000-00006F790000}"/>
    <cellStyle name="20% - Accent1 4 13 8 2" xfId="31273" xr:uid="{00000000-0005-0000-0000-000070790000}"/>
    <cellStyle name="20% - Accent1 4 13 9" xfId="31274" xr:uid="{00000000-0005-0000-0000-000071790000}"/>
    <cellStyle name="20% - Accent1 4 14" xfId="31275" xr:uid="{00000000-0005-0000-0000-000072790000}"/>
    <cellStyle name="20% - Accent1 4 14 2" xfId="31276" xr:uid="{00000000-0005-0000-0000-000073790000}"/>
    <cellStyle name="20% - Accent1 4 14 2 2" xfId="31277" xr:uid="{00000000-0005-0000-0000-000074790000}"/>
    <cellStyle name="20% - Accent1 4 14 2 2 2" xfId="31278" xr:uid="{00000000-0005-0000-0000-000075790000}"/>
    <cellStyle name="20% - Accent1 4 14 2 3" xfId="31279" xr:uid="{00000000-0005-0000-0000-000076790000}"/>
    <cellStyle name="20% - Accent1 4 14 3" xfId="31280" xr:uid="{00000000-0005-0000-0000-000077790000}"/>
    <cellStyle name="20% - Accent1 4 14 3 2" xfId="31281" xr:uid="{00000000-0005-0000-0000-000078790000}"/>
    <cellStyle name="20% - Accent1 4 14 4" xfId="31282" xr:uid="{00000000-0005-0000-0000-000079790000}"/>
    <cellStyle name="20% - Accent1 4 15" xfId="31283" xr:uid="{00000000-0005-0000-0000-00007A790000}"/>
    <cellStyle name="20% - Accent1 4 15 2" xfId="31284" xr:uid="{00000000-0005-0000-0000-00007B790000}"/>
    <cellStyle name="20% - Accent1 4 15 2 2" xfId="31285" xr:uid="{00000000-0005-0000-0000-00007C790000}"/>
    <cellStyle name="20% - Accent1 4 15 2 2 2" xfId="31286" xr:uid="{00000000-0005-0000-0000-00007D790000}"/>
    <cellStyle name="20% - Accent1 4 15 2 3" xfId="31287" xr:uid="{00000000-0005-0000-0000-00007E790000}"/>
    <cellStyle name="20% - Accent1 4 15 3" xfId="31288" xr:uid="{00000000-0005-0000-0000-00007F790000}"/>
    <cellStyle name="20% - Accent1 4 15 3 2" xfId="31289" xr:uid="{00000000-0005-0000-0000-000080790000}"/>
    <cellStyle name="20% - Accent1 4 15 4" xfId="31290" xr:uid="{00000000-0005-0000-0000-000081790000}"/>
    <cellStyle name="20% - Accent1 4 16" xfId="31291" xr:uid="{00000000-0005-0000-0000-000082790000}"/>
    <cellStyle name="20% - Accent1 4 16 2" xfId="31292" xr:uid="{00000000-0005-0000-0000-000083790000}"/>
    <cellStyle name="20% - Accent1 4 16 2 2" xfId="31293" xr:uid="{00000000-0005-0000-0000-000084790000}"/>
    <cellStyle name="20% - Accent1 4 16 2 2 2" xfId="31294" xr:uid="{00000000-0005-0000-0000-000085790000}"/>
    <cellStyle name="20% - Accent1 4 16 2 3" xfId="31295" xr:uid="{00000000-0005-0000-0000-000086790000}"/>
    <cellStyle name="20% - Accent1 4 16 3" xfId="31296" xr:uid="{00000000-0005-0000-0000-000087790000}"/>
    <cellStyle name="20% - Accent1 4 16 3 2" xfId="31297" xr:uid="{00000000-0005-0000-0000-000088790000}"/>
    <cellStyle name="20% - Accent1 4 16 4" xfId="31298" xr:uid="{00000000-0005-0000-0000-000089790000}"/>
    <cellStyle name="20% - Accent1 4 17" xfId="31299" xr:uid="{00000000-0005-0000-0000-00008A790000}"/>
    <cellStyle name="20% - Accent1 4 17 2" xfId="31300" xr:uid="{00000000-0005-0000-0000-00008B790000}"/>
    <cellStyle name="20% - Accent1 4 17 2 2" xfId="31301" xr:uid="{00000000-0005-0000-0000-00008C790000}"/>
    <cellStyle name="20% - Accent1 4 17 3" xfId="31302" xr:uid="{00000000-0005-0000-0000-00008D790000}"/>
    <cellStyle name="20% - Accent1 4 18" xfId="31303" xr:uid="{00000000-0005-0000-0000-00008E790000}"/>
    <cellStyle name="20% - Accent1 4 18 2" xfId="31304" xr:uid="{00000000-0005-0000-0000-00008F790000}"/>
    <cellStyle name="20% - Accent1 4 18 2 2" xfId="31305" xr:uid="{00000000-0005-0000-0000-000090790000}"/>
    <cellStyle name="20% - Accent1 4 18 3" xfId="31306" xr:uid="{00000000-0005-0000-0000-000091790000}"/>
    <cellStyle name="20% - Accent1 4 19" xfId="31307" xr:uid="{00000000-0005-0000-0000-000092790000}"/>
    <cellStyle name="20% - Accent1 4 19 2" xfId="31308" xr:uid="{00000000-0005-0000-0000-000093790000}"/>
    <cellStyle name="20% - Accent1 4 2" xfId="31309" xr:uid="{00000000-0005-0000-0000-000094790000}"/>
    <cellStyle name="20% - Accent1 4 2 10" xfId="31310" xr:uid="{00000000-0005-0000-0000-000095790000}"/>
    <cellStyle name="20% - Accent1 4 2 10 10" xfId="31311" xr:uid="{00000000-0005-0000-0000-000096790000}"/>
    <cellStyle name="20% - Accent1 4 2 10 10 2" xfId="31312" xr:uid="{00000000-0005-0000-0000-000097790000}"/>
    <cellStyle name="20% - Accent1 4 2 10 11" xfId="31313" xr:uid="{00000000-0005-0000-0000-000098790000}"/>
    <cellStyle name="20% - Accent1 4 2 10 2" xfId="31314" xr:uid="{00000000-0005-0000-0000-000099790000}"/>
    <cellStyle name="20% - Accent1 4 2 10 2 2" xfId="31315" xr:uid="{00000000-0005-0000-0000-00009A790000}"/>
    <cellStyle name="20% - Accent1 4 2 10 2 2 2" xfId="31316" xr:uid="{00000000-0005-0000-0000-00009B790000}"/>
    <cellStyle name="20% - Accent1 4 2 10 2 2 2 2" xfId="31317" xr:uid="{00000000-0005-0000-0000-00009C790000}"/>
    <cellStyle name="20% - Accent1 4 2 10 2 2 2 2 2" xfId="31318" xr:uid="{00000000-0005-0000-0000-00009D790000}"/>
    <cellStyle name="20% - Accent1 4 2 10 2 2 2 3" xfId="31319" xr:uid="{00000000-0005-0000-0000-00009E790000}"/>
    <cellStyle name="20% - Accent1 4 2 10 2 2 3" xfId="31320" xr:uid="{00000000-0005-0000-0000-00009F790000}"/>
    <cellStyle name="20% - Accent1 4 2 10 2 2 3 2" xfId="31321" xr:uid="{00000000-0005-0000-0000-0000A0790000}"/>
    <cellStyle name="20% - Accent1 4 2 10 2 2 4" xfId="31322" xr:uid="{00000000-0005-0000-0000-0000A1790000}"/>
    <cellStyle name="20% - Accent1 4 2 10 2 3" xfId="31323" xr:uid="{00000000-0005-0000-0000-0000A2790000}"/>
    <cellStyle name="20% - Accent1 4 2 10 2 3 2" xfId="31324" xr:uid="{00000000-0005-0000-0000-0000A3790000}"/>
    <cellStyle name="20% - Accent1 4 2 10 2 3 2 2" xfId="31325" xr:uid="{00000000-0005-0000-0000-0000A4790000}"/>
    <cellStyle name="20% - Accent1 4 2 10 2 3 2 2 2" xfId="31326" xr:uid="{00000000-0005-0000-0000-0000A5790000}"/>
    <cellStyle name="20% - Accent1 4 2 10 2 3 2 3" xfId="31327" xr:uid="{00000000-0005-0000-0000-0000A6790000}"/>
    <cellStyle name="20% - Accent1 4 2 10 2 3 3" xfId="31328" xr:uid="{00000000-0005-0000-0000-0000A7790000}"/>
    <cellStyle name="20% - Accent1 4 2 10 2 3 3 2" xfId="31329" xr:uid="{00000000-0005-0000-0000-0000A8790000}"/>
    <cellStyle name="20% - Accent1 4 2 10 2 3 4" xfId="31330" xr:uid="{00000000-0005-0000-0000-0000A9790000}"/>
    <cellStyle name="20% - Accent1 4 2 10 2 4" xfId="31331" xr:uid="{00000000-0005-0000-0000-0000AA790000}"/>
    <cellStyle name="20% - Accent1 4 2 10 2 4 2" xfId="31332" xr:uid="{00000000-0005-0000-0000-0000AB790000}"/>
    <cellStyle name="20% - Accent1 4 2 10 2 4 2 2" xfId="31333" xr:uid="{00000000-0005-0000-0000-0000AC790000}"/>
    <cellStyle name="20% - Accent1 4 2 10 2 4 2 2 2" xfId="31334" xr:uid="{00000000-0005-0000-0000-0000AD790000}"/>
    <cellStyle name="20% - Accent1 4 2 10 2 4 2 3" xfId="31335" xr:uid="{00000000-0005-0000-0000-0000AE790000}"/>
    <cellStyle name="20% - Accent1 4 2 10 2 4 3" xfId="31336" xr:uid="{00000000-0005-0000-0000-0000AF790000}"/>
    <cellStyle name="20% - Accent1 4 2 10 2 4 3 2" xfId="31337" xr:uid="{00000000-0005-0000-0000-0000B0790000}"/>
    <cellStyle name="20% - Accent1 4 2 10 2 4 4" xfId="31338" xr:uid="{00000000-0005-0000-0000-0000B1790000}"/>
    <cellStyle name="20% - Accent1 4 2 10 2 5" xfId="31339" xr:uid="{00000000-0005-0000-0000-0000B2790000}"/>
    <cellStyle name="20% - Accent1 4 2 10 2 5 2" xfId="31340" xr:uid="{00000000-0005-0000-0000-0000B3790000}"/>
    <cellStyle name="20% - Accent1 4 2 10 2 5 2 2" xfId="31341" xr:uid="{00000000-0005-0000-0000-0000B4790000}"/>
    <cellStyle name="20% - Accent1 4 2 10 2 5 3" xfId="31342" xr:uid="{00000000-0005-0000-0000-0000B5790000}"/>
    <cellStyle name="20% - Accent1 4 2 10 2 6" xfId="31343" xr:uid="{00000000-0005-0000-0000-0000B6790000}"/>
    <cellStyle name="20% - Accent1 4 2 10 2 6 2" xfId="31344" xr:uid="{00000000-0005-0000-0000-0000B7790000}"/>
    <cellStyle name="20% - Accent1 4 2 10 2 6 2 2" xfId="31345" xr:uid="{00000000-0005-0000-0000-0000B8790000}"/>
    <cellStyle name="20% - Accent1 4 2 10 2 6 3" xfId="31346" xr:uid="{00000000-0005-0000-0000-0000B9790000}"/>
    <cellStyle name="20% - Accent1 4 2 10 2 7" xfId="31347" xr:uid="{00000000-0005-0000-0000-0000BA790000}"/>
    <cellStyle name="20% - Accent1 4 2 10 2 7 2" xfId="31348" xr:uid="{00000000-0005-0000-0000-0000BB790000}"/>
    <cellStyle name="20% - Accent1 4 2 10 2 8" xfId="31349" xr:uid="{00000000-0005-0000-0000-0000BC790000}"/>
    <cellStyle name="20% - Accent1 4 2 10 2 8 2" xfId="31350" xr:uid="{00000000-0005-0000-0000-0000BD790000}"/>
    <cellStyle name="20% - Accent1 4 2 10 2 9" xfId="31351" xr:uid="{00000000-0005-0000-0000-0000BE790000}"/>
    <cellStyle name="20% - Accent1 4 2 10 3" xfId="31352" xr:uid="{00000000-0005-0000-0000-0000BF790000}"/>
    <cellStyle name="20% - Accent1 4 2 10 3 2" xfId="31353" xr:uid="{00000000-0005-0000-0000-0000C0790000}"/>
    <cellStyle name="20% - Accent1 4 2 10 3 2 2" xfId="31354" xr:uid="{00000000-0005-0000-0000-0000C1790000}"/>
    <cellStyle name="20% - Accent1 4 2 10 3 2 2 2" xfId="31355" xr:uid="{00000000-0005-0000-0000-0000C2790000}"/>
    <cellStyle name="20% - Accent1 4 2 10 3 2 2 2 2" xfId="31356" xr:uid="{00000000-0005-0000-0000-0000C3790000}"/>
    <cellStyle name="20% - Accent1 4 2 10 3 2 2 3" xfId="31357" xr:uid="{00000000-0005-0000-0000-0000C4790000}"/>
    <cellStyle name="20% - Accent1 4 2 10 3 2 3" xfId="31358" xr:uid="{00000000-0005-0000-0000-0000C5790000}"/>
    <cellStyle name="20% - Accent1 4 2 10 3 2 3 2" xfId="31359" xr:uid="{00000000-0005-0000-0000-0000C6790000}"/>
    <cellStyle name="20% - Accent1 4 2 10 3 2 4" xfId="31360" xr:uid="{00000000-0005-0000-0000-0000C7790000}"/>
    <cellStyle name="20% - Accent1 4 2 10 3 3" xfId="31361" xr:uid="{00000000-0005-0000-0000-0000C8790000}"/>
    <cellStyle name="20% - Accent1 4 2 10 3 3 2" xfId="31362" xr:uid="{00000000-0005-0000-0000-0000C9790000}"/>
    <cellStyle name="20% - Accent1 4 2 10 3 3 2 2" xfId="31363" xr:uid="{00000000-0005-0000-0000-0000CA790000}"/>
    <cellStyle name="20% - Accent1 4 2 10 3 3 2 2 2" xfId="31364" xr:uid="{00000000-0005-0000-0000-0000CB790000}"/>
    <cellStyle name="20% - Accent1 4 2 10 3 3 2 3" xfId="31365" xr:uid="{00000000-0005-0000-0000-0000CC790000}"/>
    <cellStyle name="20% - Accent1 4 2 10 3 3 3" xfId="31366" xr:uid="{00000000-0005-0000-0000-0000CD790000}"/>
    <cellStyle name="20% - Accent1 4 2 10 3 3 3 2" xfId="31367" xr:uid="{00000000-0005-0000-0000-0000CE790000}"/>
    <cellStyle name="20% - Accent1 4 2 10 3 3 4" xfId="31368" xr:uid="{00000000-0005-0000-0000-0000CF790000}"/>
    <cellStyle name="20% - Accent1 4 2 10 3 4" xfId="31369" xr:uid="{00000000-0005-0000-0000-0000D0790000}"/>
    <cellStyle name="20% - Accent1 4 2 10 3 4 2" xfId="31370" xr:uid="{00000000-0005-0000-0000-0000D1790000}"/>
    <cellStyle name="20% - Accent1 4 2 10 3 4 2 2" xfId="31371" xr:uid="{00000000-0005-0000-0000-0000D2790000}"/>
    <cellStyle name="20% - Accent1 4 2 10 3 4 2 2 2" xfId="31372" xr:uid="{00000000-0005-0000-0000-0000D3790000}"/>
    <cellStyle name="20% - Accent1 4 2 10 3 4 2 3" xfId="31373" xr:uid="{00000000-0005-0000-0000-0000D4790000}"/>
    <cellStyle name="20% - Accent1 4 2 10 3 4 3" xfId="31374" xr:uid="{00000000-0005-0000-0000-0000D5790000}"/>
    <cellStyle name="20% - Accent1 4 2 10 3 4 3 2" xfId="31375" xr:uid="{00000000-0005-0000-0000-0000D6790000}"/>
    <cellStyle name="20% - Accent1 4 2 10 3 4 4" xfId="31376" xr:uid="{00000000-0005-0000-0000-0000D7790000}"/>
    <cellStyle name="20% - Accent1 4 2 10 3 5" xfId="31377" xr:uid="{00000000-0005-0000-0000-0000D8790000}"/>
    <cellStyle name="20% - Accent1 4 2 10 3 5 2" xfId="31378" xr:uid="{00000000-0005-0000-0000-0000D9790000}"/>
    <cellStyle name="20% - Accent1 4 2 10 3 5 2 2" xfId="31379" xr:uid="{00000000-0005-0000-0000-0000DA790000}"/>
    <cellStyle name="20% - Accent1 4 2 10 3 5 3" xfId="31380" xr:uid="{00000000-0005-0000-0000-0000DB790000}"/>
    <cellStyle name="20% - Accent1 4 2 10 3 6" xfId="31381" xr:uid="{00000000-0005-0000-0000-0000DC790000}"/>
    <cellStyle name="20% - Accent1 4 2 10 3 6 2" xfId="31382" xr:uid="{00000000-0005-0000-0000-0000DD790000}"/>
    <cellStyle name="20% - Accent1 4 2 10 3 6 2 2" xfId="31383" xr:uid="{00000000-0005-0000-0000-0000DE790000}"/>
    <cellStyle name="20% - Accent1 4 2 10 3 6 3" xfId="31384" xr:uid="{00000000-0005-0000-0000-0000DF790000}"/>
    <cellStyle name="20% - Accent1 4 2 10 3 7" xfId="31385" xr:uid="{00000000-0005-0000-0000-0000E0790000}"/>
    <cellStyle name="20% - Accent1 4 2 10 3 7 2" xfId="31386" xr:uid="{00000000-0005-0000-0000-0000E1790000}"/>
    <cellStyle name="20% - Accent1 4 2 10 3 8" xfId="31387" xr:uid="{00000000-0005-0000-0000-0000E2790000}"/>
    <cellStyle name="20% - Accent1 4 2 10 3 8 2" xfId="31388" xr:uid="{00000000-0005-0000-0000-0000E3790000}"/>
    <cellStyle name="20% - Accent1 4 2 10 3 9" xfId="31389" xr:uid="{00000000-0005-0000-0000-0000E4790000}"/>
    <cellStyle name="20% - Accent1 4 2 10 4" xfId="31390" xr:uid="{00000000-0005-0000-0000-0000E5790000}"/>
    <cellStyle name="20% - Accent1 4 2 10 4 2" xfId="31391" xr:uid="{00000000-0005-0000-0000-0000E6790000}"/>
    <cellStyle name="20% - Accent1 4 2 10 4 2 2" xfId="31392" xr:uid="{00000000-0005-0000-0000-0000E7790000}"/>
    <cellStyle name="20% - Accent1 4 2 10 4 2 2 2" xfId="31393" xr:uid="{00000000-0005-0000-0000-0000E8790000}"/>
    <cellStyle name="20% - Accent1 4 2 10 4 2 3" xfId="31394" xr:uid="{00000000-0005-0000-0000-0000E9790000}"/>
    <cellStyle name="20% - Accent1 4 2 10 4 3" xfId="31395" xr:uid="{00000000-0005-0000-0000-0000EA790000}"/>
    <cellStyle name="20% - Accent1 4 2 10 4 3 2" xfId="31396" xr:uid="{00000000-0005-0000-0000-0000EB790000}"/>
    <cellStyle name="20% - Accent1 4 2 10 4 4" xfId="31397" xr:uid="{00000000-0005-0000-0000-0000EC790000}"/>
    <cellStyle name="20% - Accent1 4 2 10 5" xfId="31398" xr:uid="{00000000-0005-0000-0000-0000ED790000}"/>
    <cellStyle name="20% - Accent1 4 2 10 5 2" xfId="31399" xr:uid="{00000000-0005-0000-0000-0000EE790000}"/>
    <cellStyle name="20% - Accent1 4 2 10 5 2 2" xfId="31400" xr:uid="{00000000-0005-0000-0000-0000EF790000}"/>
    <cellStyle name="20% - Accent1 4 2 10 5 2 2 2" xfId="31401" xr:uid="{00000000-0005-0000-0000-0000F0790000}"/>
    <cellStyle name="20% - Accent1 4 2 10 5 2 3" xfId="31402" xr:uid="{00000000-0005-0000-0000-0000F1790000}"/>
    <cellStyle name="20% - Accent1 4 2 10 5 3" xfId="31403" xr:uid="{00000000-0005-0000-0000-0000F2790000}"/>
    <cellStyle name="20% - Accent1 4 2 10 5 3 2" xfId="31404" xr:uid="{00000000-0005-0000-0000-0000F3790000}"/>
    <cellStyle name="20% - Accent1 4 2 10 5 4" xfId="31405" xr:uid="{00000000-0005-0000-0000-0000F4790000}"/>
    <cellStyle name="20% - Accent1 4 2 10 6" xfId="31406" xr:uid="{00000000-0005-0000-0000-0000F5790000}"/>
    <cellStyle name="20% - Accent1 4 2 10 6 2" xfId="31407" xr:uid="{00000000-0005-0000-0000-0000F6790000}"/>
    <cellStyle name="20% - Accent1 4 2 10 6 2 2" xfId="31408" xr:uid="{00000000-0005-0000-0000-0000F7790000}"/>
    <cellStyle name="20% - Accent1 4 2 10 6 2 2 2" xfId="31409" xr:uid="{00000000-0005-0000-0000-0000F8790000}"/>
    <cellStyle name="20% - Accent1 4 2 10 6 2 3" xfId="31410" xr:uid="{00000000-0005-0000-0000-0000F9790000}"/>
    <cellStyle name="20% - Accent1 4 2 10 6 3" xfId="31411" xr:uid="{00000000-0005-0000-0000-0000FA790000}"/>
    <cellStyle name="20% - Accent1 4 2 10 6 3 2" xfId="31412" xr:uid="{00000000-0005-0000-0000-0000FB790000}"/>
    <cellStyle name="20% - Accent1 4 2 10 6 4" xfId="31413" xr:uid="{00000000-0005-0000-0000-0000FC790000}"/>
    <cellStyle name="20% - Accent1 4 2 10 7" xfId="31414" xr:uid="{00000000-0005-0000-0000-0000FD790000}"/>
    <cellStyle name="20% - Accent1 4 2 10 7 2" xfId="31415" xr:uid="{00000000-0005-0000-0000-0000FE790000}"/>
    <cellStyle name="20% - Accent1 4 2 10 7 2 2" xfId="31416" xr:uid="{00000000-0005-0000-0000-0000FF790000}"/>
    <cellStyle name="20% - Accent1 4 2 10 7 3" xfId="31417" xr:uid="{00000000-0005-0000-0000-0000007A0000}"/>
    <cellStyle name="20% - Accent1 4 2 10 8" xfId="31418" xr:uid="{00000000-0005-0000-0000-0000017A0000}"/>
    <cellStyle name="20% - Accent1 4 2 10 8 2" xfId="31419" xr:uid="{00000000-0005-0000-0000-0000027A0000}"/>
    <cellStyle name="20% - Accent1 4 2 10 8 2 2" xfId="31420" xr:uid="{00000000-0005-0000-0000-0000037A0000}"/>
    <cellStyle name="20% - Accent1 4 2 10 8 3" xfId="31421" xr:uid="{00000000-0005-0000-0000-0000047A0000}"/>
    <cellStyle name="20% - Accent1 4 2 10 9" xfId="31422" xr:uid="{00000000-0005-0000-0000-0000057A0000}"/>
    <cellStyle name="20% - Accent1 4 2 10 9 2" xfId="31423" xr:uid="{00000000-0005-0000-0000-0000067A0000}"/>
    <cellStyle name="20% - Accent1 4 2 11" xfId="31424" xr:uid="{00000000-0005-0000-0000-0000077A0000}"/>
    <cellStyle name="20% - Accent1 4 2 11 2" xfId="31425" xr:uid="{00000000-0005-0000-0000-0000087A0000}"/>
    <cellStyle name="20% - Accent1 4 2 11 2 2" xfId="31426" xr:uid="{00000000-0005-0000-0000-0000097A0000}"/>
    <cellStyle name="20% - Accent1 4 2 11 2 2 2" xfId="31427" xr:uid="{00000000-0005-0000-0000-00000A7A0000}"/>
    <cellStyle name="20% - Accent1 4 2 11 2 2 2 2" xfId="31428" xr:uid="{00000000-0005-0000-0000-00000B7A0000}"/>
    <cellStyle name="20% - Accent1 4 2 11 2 2 3" xfId="31429" xr:uid="{00000000-0005-0000-0000-00000C7A0000}"/>
    <cellStyle name="20% - Accent1 4 2 11 2 3" xfId="31430" xr:uid="{00000000-0005-0000-0000-00000D7A0000}"/>
    <cellStyle name="20% - Accent1 4 2 11 2 3 2" xfId="31431" xr:uid="{00000000-0005-0000-0000-00000E7A0000}"/>
    <cellStyle name="20% - Accent1 4 2 11 2 4" xfId="31432" xr:uid="{00000000-0005-0000-0000-00000F7A0000}"/>
    <cellStyle name="20% - Accent1 4 2 11 3" xfId="31433" xr:uid="{00000000-0005-0000-0000-0000107A0000}"/>
    <cellStyle name="20% - Accent1 4 2 11 3 2" xfId="31434" xr:uid="{00000000-0005-0000-0000-0000117A0000}"/>
    <cellStyle name="20% - Accent1 4 2 11 3 2 2" xfId="31435" xr:uid="{00000000-0005-0000-0000-0000127A0000}"/>
    <cellStyle name="20% - Accent1 4 2 11 3 2 2 2" xfId="31436" xr:uid="{00000000-0005-0000-0000-0000137A0000}"/>
    <cellStyle name="20% - Accent1 4 2 11 3 2 3" xfId="31437" xr:uid="{00000000-0005-0000-0000-0000147A0000}"/>
    <cellStyle name="20% - Accent1 4 2 11 3 3" xfId="31438" xr:uid="{00000000-0005-0000-0000-0000157A0000}"/>
    <cellStyle name="20% - Accent1 4 2 11 3 3 2" xfId="31439" xr:uid="{00000000-0005-0000-0000-0000167A0000}"/>
    <cellStyle name="20% - Accent1 4 2 11 3 4" xfId="31440" xr:uid="{00000000-0005-0000-0000-0000177A0000}"/>
    <cellStyle name="20% - Accent1 4 2 11 4" xfId="31441" xr:uid="{00000000-0005-0000-0000-0000187A0000}"/>
    <cellStyle name="20% - Accent1 4 2 11 4 2" xfId="31442" xr:uid="{00000000-0005-0000-0000-0000197A0000}"/>
    <cellStyle name="20% - Accent1 4 2 11 4 2 2" xfId="31443" xr:uid="{00000000-0005-0000-0000-00001A7A0000}"/>
    <cellStyle name="20% - Accent1 4 2 11 4 2 2 2" xfId="31444" xr:uid="{00000000-0005-0000-0000-00001B7A0000}"/>
    <cellStyle name="20% - Accent1 4 2 11 4 2 3" xfId="31445" xr:uid="{00000000-0005-0000-0000-00001C7A0000}"/>
    <cellStyle name="20% - Accent1 4 2 11 4 3" xfId="31446" xr:uid="{00000000-0005-0000-0000-00001D7A0000}"/>
    <cellStyle name="20% - Accent1 4 2 11 4 3 2" xfId="31447" xr:uid="{00000000-0005-0000-0000-00001E7A0000}"/>
    <cellStyle name="20% - Accent1 4 2 11 4 4" xfId="31448" xr:uid="{00000000-0005-0000-0000-00001F7A0000}"/>
    <cellStyle name="20% - Accent1 4 2 11 5" xfId="31449" xr:uid="{00000000-0005-0000-0000-0000207A0000}"/>
    <cellStyle name="20% - Accent1 4 2 11 5 2" xfId="31450" xr:uid="{00000000-0005-0000-0000-0000217A0000}"/>
    <cellStyle name="20% - Accent1 4 2 11 5 2 2" xfId="31451" xr:uid="{00000000-0005-0000-0000-0000227A0000}"/>
    <cellStyle name="20% - Accent1 4 2 11 5 3" xfId="31452" xr:uid="{00000000-0005-0000-0000-0000237A0000}"/>
    <cellStyle name="20% - Accent1 4 2 11 6" xfId="31453" xr:uid="{00000000-0005-0000-0000-0000247A0000}"/>
    <cellStyle name="20% - Accent1 4 2 11 6 2" xfId="31454" xr:uid="{00000000-0005-0000-0000-0000257A0000}"/>
    <cellStyle name="20% - Accent1 4 2 11 6 2 2" xfId="31455" xr:uid="{00000000-0005-0000-0000-0000267A0000}"/>
    <cellStyle name="20% - Accent1 4 2 11 6 3" xfId="31456" xr:uid="{00000000-0005-0000-0000-0000277A0000}"/>
    <cellStyle name="20% - Accent1 4 2 11 7" xfId="31457" xr:uid="{00000000-0005-0000-0000-0000287A0000}"/>
    <cellStyle name="20% - Accent1 4 2 11 7 2" xfId="31458" xr:uid="{00000000-0005-0000-0000-0000297A0000}"/>
    <cellStyle name="20% - Accent1 4 2 11 8" xfId="31459" xr:uid="{00000000-0005-0000-0000-00002A7A0000}"/>
    <cellStyle name="20% - Accent1 4 2 11 8 2" xfId="31460" xr:uid="{00000000-0005-0000-0000-00002B7A0000}"/>
    <cellStyle name="20% - Accent1 4 2 11 9" xfId="31461" xr:uid="{00000000-0005-0000-0000-00002C7A0000}"/>
    <cellStyle name="20% - Accent1 4 2 12" xfId="31462" xr:uid="{00000000-0005-0000-0000-00002D7A0000}"/>
    <cellStyle name="20% - Accent1 4 2 12 2" xfId="31463" xr:uid="{00000000-0005-0000-0000-00002E7A0000}"/>
    <cellStyle name="20% - Accent1 4 2 12 2 2" xfId="31464" xr:uid="{00000000-0005-0000-0000-00002F7A0000}"/>
    <cellStyle name="20% - Accent1 4 2 12 2 2 2" xfId="31465" xr:uid="{00000000-0005-0000-0000-0000307A0000}"/>
    <cellStyle name="20% - Accent1 4 2 12 2 2 2 2" xfId="31466" xr:uid="{00000000-0005-0000-0000-0000317A0000}"/>
    <cellStyle name="20% - Accent1 4 2 12 2 2 3" xfId="31467" xr:uid="{00000000-0005-0000-0000-0000327A0000}"/>
    <cellStyle name="20% - Accent1 4 2 12 2 3" xfId="31468" xr:uid="{00000000-0005-0000-0000-0000337A0000}"/>
    <cellStyle name="20% - Accent1 4 2 12 2 3 2" xfId="31469" xr:uid="{00000000-0005-0000-0000-0000347A0000}"/>
    <cellStyle name="20% - Accent1 4 2 12 2 4" xfId="31470" xr:uid="{00000000-0005-0000-0000-0000357A0000}"/>
    <cellStyle name="20% - Accent1 4 2 12 3" xfId="31471" xr:uid="{00000000-0005-0000-0000-0000367A0000}"/>
    <cellStyle name="20% - Accent1 4 2 12 3 2" xfId="31472" xr:uid="{00000000-0005-0000-0000-0000377A0000}"/>
    <cellStyle name="20% - Accent1 4 2 12 3 2 2" xfId="31473" xr:uid="{00000000-0005-0000-0000-0000387A0000}"/>
    <cellStyle name="20% - Accent1 4 2 12 3 2 2 2" xfId="31474" xr:uid="{00000000-0005-0000-0000-0000397A0000}"/>
    <cellStyle name="20% - Accent1 4 2 12 3 2 3" xfId="31475" xr:uid="{00000000-0005-0000-0000-00003A7A0000}"/>
    <cellStyle name="20% - Accent1 4 2 12 3 3" xfId="31476" xr:uid="{00000000-0005-0000-0000-00003B7A0000}"/>
    <cellStyle name="20% - Accent1 4 2 12 3 3 2" xfId="31477" xr:uid="{00000000-0005-0000-0000-00003C7A0000}"/>
    <cellStyle name="20% - Accent1 4 2 12 3 4" xfId="31478" xr:uid="{00000000-0005-0000-0000-00003D7A0000}"/>
    <cellStyle name="20% - Accent1 4 2 12 4" xfId="31479" xr:uid="{00000000-0005-0000-0000-00003E7A0000}"/>
    <cellStyle name="20% - Accent1 4 2 12 4 2" xfId="31480" xr:uid="{00000000-0005-0000-0000-00003F7A0000}"/>
    <cellStyle name="20% - Accent1 4 2 12 4 2 2" xfId="31481" xr:uid="{00000000-0005-0000-0000-0000407A0000}"/>
    <cellStyle name="20% - Accent1 4 2 12 4 2 2 2" xfId="31482" xr:uid="{00000000-0005-0000-0000-0000417A0000}"/>
    <cellStyle name="20% - Accent1 4 2 12 4 2 3" xfId="31483" xr:uid="{00000000-0005-0000-0000-0000427A0000}"/>
    <cellStyle name="20% - Accent1 4 2 12 4 3" xfId="31484" xr:uid="{00000000-0005-0000-0000-0000437A0000}"/>
    <cellStyle name="20% - Accent1 4 2 12 4 3 2" xfId="31485" xr:uid="{00000000-0005-0000-0000-0000447A0000}"/>
    <cellStyle name="20% - Accent1 4 2 12 4 4" xfId="31486" xr:uid="{00000000-0005-0000-0000-0000457A0000}"/>
    <cellStyle name="20% - Accent1 4 2 12 5" xfId="31487" xr:uid="{00000000-0005-0000-0000-0000467A0000}"/>
    <cellStyle name="20% - Accent1 4 2 12 5 2" xfId="31488" xr:uid="{00000000-0005-0000-0000-0000477A0000}"/>
    <cellStyle name="20% - Accent1 4 2 12 5 2 2" xfId="31489" xr:uid="{00000000-0005-0000-0000-0000487A0000}"/>
    <cellStyle name="20% - Accent1 4 2 12 5 3" xfId="31490" xr:uid="{00000000-0005-0000-0000-0000497A0000}"/>
    <cellStyle name="20% - Accent1 4 2 12 6" xfId="31491" xr:uid="{00000000-0005-0000-0000-00004A7A0000}"/>
    <cellStyle name="20% - Accent1 4 2 12 6 2" xfId="31492" xr:uid="{00000000-0005-0000-0000-00004B7A0000}"/>
    <cellStyle name="20% - Accent1 4 2 12 6 2 2" xfId="31493" xr:uid="{00000000-0005-0000-0000-00004C7A0000}"/>
    <cellStyle name="20% - Accent1 4 2 12 6 3" xfId="31494" xr:uid="{00000000-0005-0000-0000-00004D7A0000}"/>
    <cellStyle name="20% - Accent1 4 2 12 7" xfId="31495" xr:uid="{00000000-0005-0000-0000-00004E7A0000}"/>
    <cellStyle name="20% - Accent1 4 2 12 7 2" xfId="31496" xr:uid="{00000000-0005-0000-0000-00004F7A0000}"/>
    <cellStyle name="20% - Accent1 4 2 12 8" xfId="31497" xr:uid="{00000000-0005-0000-0000-0000507A0000}"/>
    <cellStyle name="20% - Accent1 4 2 12 8 2" xfId="31498" xr:uid="{00000000-0005-0000-0000-0000517A0000}"/>
    <cellStyle name="20% - Accent1 4 2 12 9" xfId="31499" xr:uid="{00000000-0005-0000-0000-0000527A0000}"/>
    <cellStyle name="20% - Accent1 4 2 13" xfId="31500" xr:uid="{00000000-0005-0000-0000-0000537A0000}"/>
    <cellStyle name="20% - Accent1 4 2 13 2" xfId="31501" xr:uid="{00000000-0005-0000-0000-0000547A0000}"/>
    <cellStyle name="20% - Accent1 4 2 13 2 2" xfId="31502" xr:uid="{00000000-0005-0000-0000-0000557A0000}"/>
    <cellStyle name="20% - Accent1 4 2 13 2 2 2" xfId="31503" xr:uid="{00000000-0005-0000-0000-0000567A0000}"/>
    <cellStyle name="20% - Accent1 4 2 13 2 3" xfId="31504" xr:uid="{00000000-0005-0000-0000-0000577A0000}"/>
    <cellStyle name="20% - Accent1 4 2 13 3" xfId="31505" xr:uid="{00000000-0005-0000-0000-0000587A0000}"/>
    <cellStyle name="20% - Accent1 4 2 13 3 2" xfId="31506" xr:uid="{00000000-0005-0000-0000-0000597A0000}"/>
    <cellStyle name="20% - Accent1 4 2 13 4" xfId="31507" xr:uid="{00000000-0005-0000-0000-00005A7A0000}"/>
    <cellStyle name="20% - Accent1 4 2 14" xfId="31508" xr:uid="{00000000-0005-0000-0000-00005B7A0000}"/>
    <cellStyle name="20% - Accent1 4 2 14 2" xfId="31509" xr:uid="{00000000-0005-0000-0000-00005C7A0000}"/>
    <cellStyle name="20% - Accent1 4 2 14 2 2" xfId="31510" xr:uid="{00000000-0005-0000-0000-00005D7A0000}"/>
    <cellStyle name="20% - Accent1 4 2 14 2 2 2" xfId="31511" xr:uid="{00000000-0005-0000-0000-00005E7A0000}"/>
    <cellStyle name="20% - Accent1 4 2 14 2 3" xfId="31512" xr:uid="{00000000-0005-0000-0000-00005F7A0000}"/>
    <cellStyle name="20% - Accent1 4 2 14 3" xfId="31513" xr:uid="{00000000-0005-0000-0000-0000607A0000}"/>
    <cellStyle name="20% - Accent1 4 2 14 3 2" xfId="31514" xr:uid="{00000000-0005-0000-0000-0000617A0000}"/>
    <cellStyle name="20% - Accent1 4 2 14 4" xfId="31515" xr:uid="{00000000-0005-0000-0000-0000627A0000}"/>
    <cellStyle name="20% - Accent1 4 2 15" xfId="31516" xr:uid="{00000000-0005-0000-0000-0000637A0000}"/>
    <cellStyle name="20% - Accent1 4 2 15 2" xfId="31517" xr:uid="{00000000-0005-0000-0000-0000647A0000}"/>
    <cellStyle name="20% - Accent1 4 2 15 2 2" xfId="31518" xr:uid="{00000000-0005-0000-0000-0000657A0000}"/>
    <cellStyle name="20% - Accent1 4 2 15 2 2 2" xfId="31519" xr:uid="{00000000-0005-0000-0000-0000667A0000}"/>
    <cellStyle name="20% - Accent1 4 2 15 2 3" xfId="31520" xr:uid="{00000000-0005-0000-0000-0000677A0000}"/>
    <cellStyle name="20% - Accent1 4 2 15 3" xfId="31521" xr:uid="{00000000-0005-0000-0000-0000687A0000}"/>
    <cellStyle name="20% - Accent1 4 2 15 3 2" xfId="31522" xr:uid="{00000000-0005-0000-0000-0000697A0000}"/>
    <cellStyle name="20% - Accent1 4 2 15 4" xfId="31523" xr:uid="{00000000-0005-0000-0000-00006A7A0000}"/>
    <cellStyle name="20% - Accent1 4 2 16" xfId="31524" xr:uid="{00000000-0005-0000-0000-00006B7A0000}"/>
    <cellStyle name="20% - Accent1 4 2 16 2" xfId="31525" xr:uid="{00000000-0005-0000-0000-00006C7A0000}"/>
    <cellStyle name="20% - Accent1 4 2 16 2 2" xfId="31526" xr:uid="{00000000-0005-0000-0000-00006D7A0000}"/>
    <cellStyle name="20% - Accent1 4 2 16 3" xfId="31527" xr:uid="{00000000-0005-0000-0000-00006E7A0000}"/>
    <cellStyle name="20% - Accent1 4 2 17" xfId="31528" xr:uid="{00000000-0005-0000-0000-00006F7A0000}"/>
    <cellStyle name="20% - Accent1 4 2 17 2" xfId="31529" xr:uid="{00000000-0005-0000-0000-0000707A0000}"/>
    <cellStyle name="20% - Accent1 4 2 17 2 2" xfId="31530" xr:uid="{00000000-0005-0000-0000-0000717A0000}"/>
    <cellStyle name="20% - Accent1 4 2 17 3" xfId="31531" xr:uid="{00000000-0005-0000-0000-0000727A0000}"/>
    <cellStyle name="20% - Accent1 4 2 18" xfId="31532" xr:uid="{00000000-0005-0000-0000-0000737A0000}"/>
    <cellStyle name="20% - Accent1 4 2 18 2" xfId="31533" xr:uid="{00000000-0005-0000-0000-0000747A0000}"/>
    <cellStyle name="20% - Accent1 4 2 19" xfId="31534" xr:uid="{00000000-0005-0000-0000-0000757A0000}"/>
    <cellStyle name="20% - Accent1 4 2 19 2" xfId="31535" xr:uid="{00000000-0005-0000-0000-0000767A0000}"/>
    <cellStyle name="20% - Accent1 4 2 2" xfId="31536" xr:uid="{00000000-0005-0000-0000-0000777A0000}"/>
    <cellStyle name="20% - Accent1 4 2 2 10" xfId="31537" xr:uid="{00000000-0005-0000-0000-0000787A0000}"/>
    <cellStyle name="20% - Accent1 4 2 2 10 2" xfId="31538" xr:uid="{00000000-0005-0000-0000-0000797A0000}"/>
    <cellStyle name="20% - Accent1 4 2 2 10 2 2" xfId="31539" xr:uid="{00000000-0005-0000-0000-00007A7A0000}"/>
    <cellStyle name="20% - Accent1 4 2 2 10 2 2 2" xfId="31540" xr:uid="{00000000-0005-0000-0000-00007B7A0000}"/>
    <cellStyle name="20% - Accent1 4 2 2 10 2 3" xfId="31541" xr:uid="{00000000-0005-0000-0000-00007C7A0000}"/>
    <cellStyle name="20% - Accent1 4 2 2 10 3" xfId="31542" xr:uid="{00000000-0005-0000-0000-00007D7A0000}"/>
    <cellStyle name="20% - Accent1 4 2 2 10 3 2" xfId="31543" xr:uid="{00000000-0005-0000-0000-00007E7A0000}"/>
    <cellStyle name="20% - Accent1 4 2 2 10 4" xfId="31544" xr:uid="{00000000-0005-0000-0000-00007F7A0000}"/>
    <cellStyle name="20% - Accent1 4 2 2 11" xfId="31545" xr:uid="{00000000-0005-0000-0000-0000807A0000}"/>
    <cellStyle name="20% - Accent1 4 2 2 11 2" xfId="31546" xr:uid="{00000000-0005-0000-0000-0000817A0000}"/>
    <cellStyle name="20% - Accent1 4 2 2 11 2 2" xfId="31547" xr:uid="{00000000-0005-0000-0000-0000827A0000}"/>
    <cellStyle name="20% - Accent1 4 2 2 11 2 2 2" xfId="31548" xr:uid="{00000000-0005-0000-0000-0000837A0000}"/>
    <cellStyle name="20% - Accent1 4 2 2 11 2 3" xfId="31549" xr:uid="{00000000-0005-0000-0000-0000847A0000}"/>
    <cellStyle name="20% - Accent1 4 2 2 11 3" xfId="31550" xr:uid="{00000000-0005-0000-0000-0000857A0000}"/>
    <cellStyle name="20% - Accent1 4 2 2 11 3 2" xfId="31551" xr:uid="{00000000-0005-0000-0000-0000867A0000}"/>
    <cellStyle name="20% - Accent1 4 2 2 11 4" xfId="31552" xr:uid="{00000000-0005-0000-0000-0000877A0000}"/>
    <cellStyle name="20% - Accent1 4 2 2 12" xfId="31553" xr:uid="{00000000-0005-0000-0000-0000887A0000}"/>
    <cellStyle name="20% - Accent1 4 2 2 12 2" xfId="31554" xr:uid="{00000000-0005-0000-0000-0000897A0000}"/>
    <cellStyle name="20% - Accent1 4 2 2 12 2 2" xfId="31555" xr:uid="{00000000-0005-0000-0000-00008A7A0000}"/>
    <cellStyle name="20% - Accent1 4 2 2 12 3" xfId="31556" xr:uid="{00000000-0005-0000-0000-00008B7A0000}"/>
    <cellStyle name="20% - Accent1 4 2 2 13" xfId="31557" xr:uid="{00000000-0005-0000-0000-00008C7A0000}"/>
    <cellStyle name="20% - Accent1 4 2 2 13 2" xfId="31558" xr:uid="{00000000-0005-0000-0000-00008D7A0000}"/>
    <cellStyle name="20% - Accent1 4 2 2 13 2 2" xfId="31559" xr:uid="{00000000-0005-0000-0000-00008E7A0000}"/>
    <cellStyle name="20% - Accent1 4 2 2 13 3" xfId="31560" xr:uid="{00000000-0005-0000-0000-00008F7A0000}"/>
    <cellStyle name="20% - Accent1 4 2 2 14" xfId="31561" xr:uid="{00000000-0005-0000-0000-0000907A0000}"/>
    <cellStyle name="20% - Accent1 4 2 2 14 2" xfId="31562" xr:uid="{00000000-0005-0000-0000-0000917A0000}"/>
    <cellStyle name="20% - Accent1 4 2 2 15" xfId="31563" xr:uid="{00000000-0005-0000-0000-0000927A0000}"/>
    <cellStyle name="20% - Accent1 4 2 2 15 2" xfId="31564" xr:uid="{00000000-0005-0000-0000-0000937A0000}"/>
    <cellStyle name="20% - Accent1 4 2 2 16" xfId="31565" xr:uid="{00000000-0005-0000-0000-0000947A0000}"/>
    <cellStyle name="20% - Accent1 4 2 2 2" xfId="31566" xr:uid="{00000000-0005-0000-0000-0000957A0000}"/>
    <cellStyle name="20% - Accent1 4 2 2 2 10" xfId="31567" xr:uid="{00000000-0005-0000-0000-0000967A0000}"/>
    <cellStyle name="20% - Accent1 4 2 2 2 10 2" xfId="31568" xr:uid="{00000000-0005-0000-0000-0000977A0000}"/>
    <cellStyle name="20% - Accent1 4 2 2 2 10 2 2" xfId="31569" xr:uid="{00000000-0005-0000-0000-0000987A0000}"/>
    <cellStyle name="20% - Accent1 4 2 2 2 10 2 2 2" xfId="31570" xr:uid="{00000000-0005-0000-0000-0000997A0000}"/>
    <cellStyle name="20% - Accent1 4 2 2 2 10 2 3" xfId="31571" xr:uid="{00000000-0005-0000-0000-00009A7A0000}"/>
    <cellStyle name="20% - Accent1 4 2 2 2 10 3" xfId="31572" xr:uid="{00000000-0005-0000-0000-00009B7A0000}"/>
    <cellStyle name="20% - Accent1 4 2 2 2 10 3 2" xfId="31573" xr:uid="{00000000-0005-0000-0000-00009C7A0000}"/>
    <cellStyle name="20% - Accent1 4 2 2 2 10 4" xfId="31574" xr:uid="{00000000-0005-0000-0000-00009D7A0000}"/>
    <cellStyle name="20% - Accent1 4 2 2 2 11" xfId="31575" xr:uid="{00000000-0005-0000-0000-00009E7A0000}"/>
    <cellStyle name="20% - Accent1 4 2 2 2 11 2" xfId="31576" xr:uid="{00000000-0005-0000-0000-00009F7A0000}"/>
    <cellStyle name="20% - Accent1 4 2 2 2 11 2 2" xfId="31577" xr:uid="{00000000-0005-0000-0000-0000A07A0000}"/>
    <cellStyle name="20% - Accent1 4 2 2 2 11 3" xfId="31578" xr:uid="{00000000-0005-0000-0000-0000A17A0000}"/>
    <cellStyle name="20% - Accent1 4 2 2 2 12" xfId="31579" xr:uid="{00000000-0005-0000-0000-0000A27A0000}"/>
    <cellStyle name="20% - Accent1 4 2 2 2 12 2" xfId="31580" xr:uid="{00000000-0005-0000-0000-0000A37A0000}"/>
    <cellStyle name="20% - Accent1 4 2 2 2 12 2 2" xfId="31581" xr:uid="{00000000-0005-0000-0000-0000A47A0000}"/>
    <cellStyle name="20% - Accent1 4 2 2 2 12 3" xfId="31582" xr:uid="{00000000-0005-0000-0000-0000A57A0000}"/>
    <cellStyle name="20% - Accent1 4 2 2 2 13" xfId="31583" xr:uid="{00000000-0005-0000-0000-0000A67A0000}"/>
    <cellStyle name="20% - Accent1 4 2 2 2 13 2" xfId="31584" xr:uid="{00000000-0005-0000-0000-0000A77A0000}"/>
    <cellStyle name="20% - Accent1 4 2 2 2 14" xfId="31585" xr:uid="{00000000-0005-0000-0000-0000A87A0000}"/>
    <cellStyle name="20% - Accent1 4 2 2 2 14 2" xfId="31586" xr:uid="{00000000-0005-0000-0000-0000A97A0000}"/>
    <cellStyle name="20% - Accent1 4 2 2 2 15" xfId="31587" xr:uid="{00000000-0005-0000-0000-0000AA7A0000}"/>
    <cellStyle name="20% - Accent1 4 2 2 2 2" xfId="31588" xr:uid="{00000000-0005-0000-0000-0000AB7A0000}"/>
    <cellStyle name="20% - Accent1 4 2 2 2 2 10" xfId="31589" xr:uid="{00000000-0005-0000-0000-0000AC7A0000}"/>
    <cellStyle name="20% - Accent1 4 2 2 2 2 10 2" xfId="31590" xr:uid="{00000000-0005-0000-0000-0000AD7A0000}"/>
    <cellStyle name="20% - Accent1 4 2 2 2 2 10 2 2" xfId="31591" xr:uid="{00000000-0005-0000-0000-0000AE7A0000}"/>
    <cellStyle name="20% - Accent1 4 2 2 2 2 10 3" xfId="31592" xr:uid="{00000000-0005-0000-0000-0000AF7A0000}"/>
    <cellStyle name="20% - Accent1 4 2 2 2 2 11" xfId="31593" xr:uid="{00000000-0005-0000-0000-0000B07A0000}"/>
    <cellStyle name="20% - Accent1 4 2 2 2 2 11 2" xfId="31594" xr:uid="{00000000-0005-0000-0000-0000B17A0000}"/>
    <cellStyle name="20% - Accent1 4 2 2 2 2 11 2 2" xfId="31595" xr:uid="{00000000-0005-0000-0000-0000B27A0000}"/>
    <cellStyle name="20% - Accent1 4 2 2 2 2 11 3" xfId="31596" xr:uid="{00000000-0005-0000-0000-0000B37A0000}"/>
    <cellStyle name="20% - Accent1 4 2 2 2 2 12" xfId="31597" xr:uid="{00000000-0005-0000-0000-0000B47A0000}"/>
    <cellStyle name="20% - Accent1 4 2 2 2 2 12 2" xfId="31598" xr:uid="{00000000-0005-0000-0000-0000B57A0000}"/>
    <cellStyle name="20% - Accent1 4 2 2 2 2 13" xfId="31599" xr:uid="{00000000-0005-0000-0000-0000B67A0000}"/>
    <cellStyle name="20% - Accent1 4 2 2 2 2 13 2" xfId="31600" xr:uid="{00000000-0005-0000-0000-0000B77A0000}"/>
    <cellStyle name="20% - Accent1 4 2 2 2 2 14" xfId="31601" xr:uid="{00000000-0005-0000-0000-0000B87A0000}"/>
    <cellStyle name="20% - Accent1 4 2 2 2 2 2" xfId="31602" xr:uid="{00000000-0005-0000-0000-0000B97A0000}"/>
    <cellStyle name="20% - Accent1 4 2 2 2 2 2 10" xfId="31603" xr:uid="{00000000-0005-0000-0000-0000BA7A0000}"/>
    <cellStyle name="20% - Accent1 4 2 2 2 2 2 10 2" xfId="31604" xr:uid="{00000000-0005-0000-0000-0000BB7A0000}"/>
    <cellStyle name="20% - Accent1 4 2 2 2 2 2 11" xfId="31605" xr:uid="{00000000-0005-0000-0000-0000BC7A0000}"/>
    <cellStyle name="20% - Accent1 4 2 2 2 2 2 2" xfId="31606" xr:uid="{00000000-0005-0000-0000-0000BD7A0000}"/>
    <cellStyle name="20% - Accent1 4 2 2 2 2 2 2 2" xfId="31607" xr:uid="{00000000-0005-0000-0000-0000BE7A0000}"/>
    <cellStyle name="20% - Accent1 4 2 2 2 2 2 2 2 2" xfId="31608" xr:uid="{00000000-0005-0000-0000-0000BF7A0000}"/>
    <cellStyle name="20% - Accent1 4 2 2 2 2 2 2 2 2 2" xfId="31609" xr:uid="{00000000-0005-0000-0000-0000C07A0000}"/>
    <cellStyle name="20% - Accent1 4 2 2 2 2 2 2 2 2 2 2" xfId="31610" xr:uid="{00000000-0005-0000-0000-0000C17A0000}"/>
    <cellStyle name="20% - Accent1 4 2 2 2 2 2 2 2 2 3" xfId="31611" xr:uid="{00000000-0005-0000-0000-0000C27A0000}"/>
    <cellStyle name="20% - Accent1 4 2 2 2 2 2 2 2 3" xfId="31612" xr:uid="{00000000-0005-0000-0000-0000C37A0000}"/>
    <cellStyle name="20% - Accent1 4 2 2 2 2 2 2 2 3 2" xfId="31613" xr:uid="{00000000-0005-0000-0000-0000C47A0000}"/>
    <cellStyle name="20% - Accent1 4 2 2 2 2 2 2 2 4" xfId="31614" xr:uid="{00000000-0005-0000-0000-0000C57A0000}"/>
    <cellStyle name="20% - Accent1 4 2 2 2 2 2 2 3" xfId="31615" xr:uid="{00000000-0005-0000-0000-0000C67A0000}"/>
    <cellStyle name="20% - Accent1 4 2 2 2 2 2 2 3 2" xfId="31616" xr:uid="{00000000-0005-0000-0000-0000C77A0000}"/>
    <cellStyle name="20% - Accent1 4 2 2 2 2 2 2 3 2 2" xfId="31617" xr:uid="{00000000-0005-0000-0000-0000C87A0000}"/>
    <cellStyle name="20% - Accent1 4 2 2 2 2 2 2 3 2 2 2" xfId="31618" xr:uid="{00000000-0005-0000-0000-0000C97A0000}"/>
    <cellStyle name="20% - Accent1 4 2 2 2 2 2 2 3 2 3" xfId="31619" xr:uid="{00000000-0005-0000-0000-0000CA7A0000}"/>
    <cellStyle name="20% - Accent1 4 2 2 2 2 2 2 3 3" xfId="31620" xr:uid="{00000000-0005-0000-0000-0000CB7A0000}"/>
    <cellStyle name="20% - Accent1 4 2 2 2 2 2 2 3 3 2" xfId="31621" xr:uid="{00000000-0005-0000-0000-0000CC7A0000}"/>
    <cellStyle name="20% - Accent1 4 2 2 2 2 2 2 3 4" xfId="31622" xr:uid="{00000000-0005-0000-0000-0000CD7A0000}"/>
    <cellStyle name="20% - Accent1 4 2 2 2 2 2 2 4" xfId="31623" xr:uid="{00000000-0005-0000-0000-0000CE7A0000}"/>
    <cellStyle name="20% - Accent1 4 2 2 2 2 2 2 4 2" xfId="31624" xr:uid="{00000000-0005-0000-0000-0000CF7A0000}"/>
    <cellStyle name="20% - Accent1 4 2 2 2 2 2 2 4 2 2" xfId="31625" xr:uid="{00000000-0005-0000-0000-0000D07A0000}"/>
    <cellStyle name="20% - Accent1 4 2 2 2 2 2 2 4 2 2 2" xfId="31626" xr:uid="{00000000-0005-0000-0000-0000D17A0000}"/>
    <cellStyle name="20% - Accent1 4 2 2 2 2 2 2 4 2 3" xfId="31627" xr:uid="{00000000-0005-0000-0000-0000D27A0000}"/>
    <cellStyle name="20% - Accent1 4 2 2 2 2 2 2 4 3" xfId="31628" xr:uid="{00000000-0005-0000-0000-0000D37A0000}"/>
    <cellStyle name="20% - Accent1 4 2 2 2 2 2 2 4 3 2" xfId="31629" xr:uid="{00000000-0005-0000-0000-0000D47A0000}"/>
    <cellStyle name="20% - Accent1 4 2 2 2 2 2 2 4 4" xfId="31630" xr:uid="{00000000-0005-0000-0000-0000D57A0000}"/>
    <cellStyle name="20% - Accent1 4 2 2 2 2 2 2 5" xfId="31631" xr:uid="{00000000-0005-0000-0000-0000D67A0000}"/>
    <cellStyle name="20% - Accent1 4 2 2 2 2 2 2 5 2" xfId="31632" xr:uid="{00000000-0005-0000-0000-0000D77A0000}"/>
    <cellStyle name="20% - Accent1 4 2 2 2 2 2 2 5 2 2" xfId="31633" xr:uid="{00000000-0005-0000-0000-0000D87A0000}"/>
    <cellStyle name="20% - Accent1 4 2 2 2 2 2 2 5 3" xfId="31634" xr:uid="{00000000-0005-0000-0000-0000D97A0000}"/>
    <cellStyle name="20% - Accent1 4 2 2 2 2 2 2 6" xfId="31635" xr:uid="{00000000-0005-0000-0000-0000DA7A0000}"/>
    <cellStyle name="20% - Accent1 4 2 2 2 2 2 2 6 2" xfId="31636" xr:uid="{00000000-0005-0000-0000-0000DB7A0000}"/>
    <cellStyle name="20% - Accent1 4 2 2 2 2 2 2 6 2 2" xfId="31637" xr:uid="{00000000-0005-0000-0000-0000DC7A0000}"/>
    <cellStyle name="20% - Accent1 4 2 2 2 2 2 2 6 3" xfId="31638" xr:uid="{00000000-0005-0000-0000-0000DD7A0000}"/>
    <cellStyle name="20% - Accent1 4 2 2 2 2 2 2 7" xfId="31639" xr:uid="{00000000-0005-0000-0000-0000DE7A0000}"/>
    <cellStyle name="20% - Accent1 4 2 2 2 2 2 2 7 2" xfId="31640" xr:uid="{00000000-0005-0000-0000-0000DF7A0000}"/>
    <cellStyle name="20% - Accent1 4 2 2 2 2 2 2 8" xfId="31641" xr:uid="{00000000-0005-0000-0000-0000E07A0000}"/>
    <cellStyle name="20% - Accent1 4 2 2 2 2 2 2 8 2" xfId="31642" xr:uid="{00000000-0005-0000-0000-0000E17A0000}"/>
    <cellStyle name="20% - Accent1 4 2 2 2 2 2 2 9" xfId="31643" xr:uid="{00000000-0005-0000-0000-0000E27A0000}"/>
    <cellStyle name="20% - Accent1 4 2 2 2 2 2 3" xfId="31644" xr:uid="{00000000-0005-0000-0000-0000E37A0000}"/>
    <cellStyle name="20% - Accent1 4 2 2 2 2 2 3 2" xfId="31645" xr:uid="{00000000-0005-0000-0000-0000E47A0000}"/>
    <cellStyle name="20% - Accent1 4 2 2 2 2 2 3 2 2" xfId="31646" xr:uid="{00000000-0005-0000-0000-0000E57A0000}"/>
    <cellStyle name="20% - Accent1 4 2 2 2 2 2 3 2 2 2" xfId="31647" xr:uid="{00000000-0005-0000-0000-0000E67A0000}"/>
    <cellStyle name="20% - Accent1 4 2 2 2 2 2 3 2 2 2 2" xfId="31648" xr:uid="{00000000-0005-0000-0000-0000E77A0000}"/>
    <cellStyle name="20% - Accent1 4 2 2 2 2 2 3 2 2 3" xfId="31649" xr:uid="{00000000-0005-0000-0000-0000E87A0000}"/>
    <cellStyle name="20% - Accent1 4 2 2 2 2 2 3 2 3" xfId="31650" xr:uid="{00000000-0005-0000-0000-0000E97A0000}"/>
    <cellStyle name="20% - Accent1 4 2 2 2 2 2 3 2 3 2" xfId="31651" xr:uid="{00000000-0005-0000-0000-0000EA7A0000}"/>
    <cellStyle name="20% - Accent1 4 2 2 2 2 2 3 2 4" xfId="31652" xr:uid="{00000000-0005-0000-0000-0000EB7A0000}"/>
    <cellStyle name="20% - Accent1 4 2 2 2 2 2 3 3" xfId="31653" xr:uid="{00000000-0005-0000-0000-0000EC7A0000}"/>
    <cellStyle name="20% - Accent1 4 2 2 2 2 2 3 3 2" xfId="31654" xr:uid="{00000000-0005-0000-0000-0000ED7A0000}"/>
    <cellStyle name="20% - Accent1 4 2 2 2 2 2 3 3 2 2" xfId="31655" xr:uid="{00000000-0005-0000-0000-0000EE7A0000}"/>
    <cellStyle name="20% - Accent1 4 2 2 2 2 2 3 3 2 2 2" xfId="31656" xr:uid="{00000000-0005-0000-0000-0000EF7A0000}"/>
    <cellStyle name="20% - Accent1 4 2 2 2 2 2 3 3 2 3" xfId="31657" xr:uid="{00000000-0005-0000-0000-0000F07A0000}"/>
    <cellStyle name="20% - Accent1 4 2 2 2 2 2 3 3 3" xfId="31658" xr:uid="{00000000-0005-0000-0000-0000F17A0000}"/>
    <cellStyle name="20% - Accent1 4 2 2 2 2 2 3 3 3 2" xfId="31659" xr:uid="{00000000-0005-0000-0000-0000F27A0000}"/>
    <cellStyle name="20% - Accent1 4 2 2 2 2 2 3 3 4" xfId="31660" xr:uid="{00000000-0005-0000-0000-0000F37A0000}"/>
    <cellStyle name="20% - Accent1 4 2 2 2 2 2 3 4" xfId="31661" xr:uid="{00000000-0005-0000-0000-0000F47A0000}"/>
    <cellStyle name="20% - Accent1 4 2 2 2 2 2 3 4 2" xfId="31662" xr:uid="{00000000-0005-0000-0000-0000F57A0000}"/>
    <cellStyle name="20% - Accent1 4 2 2 2 2 2 3 4 2 2" xfId="31663" xr:uid="{00000000-0005-0000-0000-0000F67A0000}"/>
    <cellStyle name="20% - Accent1 4 2 2 2 2 2 3 4 2 2 2" xfId="31664" xr:uid="{00000000-0005-0000-0000-0000F77A0000}"/>
    <cellStyle name="20% - Accent1 4 2 2 2 2 2 3 4 2 3" xfId="31665" xr:uid="{00000000-0005-0000-0000-0000F87A0000}"/>
    <cellStyle name="20% - Accent1 4 2 2 2 2 2 3 4 3" xfId="31666" xr:uid="{00000000-0005-0000-0000-0000F97A0000}"/>
    <cellStyle name="20% - Accent1 4 2 2 2 2 2 3 4 3 2" xfId="31667" xr:uid="{00000000-0005-0000-0000-0000FA7A0000}"/>
    <cellStyle name="20% - Accent1 4 2 2 2 2 2 3 4 4" xfId="31668" xr:uid="{00000000-0005-0000-0000-0000FB7A0000}"/>
    <cellStyle name="20% - Accent1 4 2 2 2 2 2 3 5" xfId="31669" xr:uid="{00000000-0005-0000-0000-0000FC7A0000}"/>
    <cellStyle name="20% - Accent1 4 2 2 2 2 2 3 5 2" xfId="31670" xr:uid="{00000000-0005-0000-0000-0000FD7A0000}"/>
    <cellStyle name="20% - Accent1 4 2 2 2 2 2 3 5 2 2" xfId="31671" xr:uid="{00000000-0005-0000-0000-0000FE7A0000}"/>
    <cellStyle name="20% - Accent1 4 2 2 2 2 2 3 5 3" xfId="31672" xr:uid="{00000000-0005-0000-0000-0000FF7A0000}"/>
    <cellStyle name="20% - Accent1 4 2 2 2 2 2 3 6" xfId="31673" xr:uid="{00000000-0005-0000-0000-0000007B0000}"/>
    <cellStyle name="20% - Accent1 4 2 2 2 2 2 3 6 2" xfId="31674" xr:uid="{00000000-0005-0000-0000-0000017B0000}"/>
    <cellStyle name="20% - Accent1 4 2 2 2 2 2 3 6 2 2" xfId="31675" xr:uid="{00000000-0005-0000-0000-0000027B0000}"/>
    <cellStyle name="20% - Accent1 4 2 2 2 2 2 3 6 3" xfId="31676" xr:uid="{00000000-0005-0000-0000-0000037B0000}"/>
    <cellStyle name="20% - Accent1 4 2 2 2 2 2 3 7" xfId="31677" xr:uid="{00000000-0005-0000-0000-0000047B0000}"/>
    <cellStyle name="20% - Accent1 4 2 2 2 2 2 3 7 2" xfId="31678" xr:uid="{00000000-0005-0000-0000-0000057B0000}"/>
    <cellStyle name="20% - Accent1 4 2 2 2 2 2 3 8" xfId="31679" xr:uid="{00000000-0005-0000-0000-0000067B0000}"/>
    <cellStyle name="20% - Accent1 4 2 2 2 2 2 3 8 2" xfId="31680" xr:uid="{00000000-0005-0000-0000-0000077B0000}"/>
    <cellStyle name="20% - Accent1 4 2 2 2 2 2 3 9" xfId="31681" xr:uid="{00000000-0005-0000-0000-0000087B0000}"/>
    <cellStyle name="20% - Accent1 4 2 2 2 2 2 4" xfId="31682" xr:uid="{00000000-0005-0000-0000-0000097B0000}"/>
    <cellStyle name="20% - Accent1 4 2 2 2 2 2 4 2" xfId="31683" xr:uid="{00000000-0005-0000-0000-00000A7B0000}"/>
    <cellStyle name="20% - Accent1 4 2 2 2 2 2 4 2 2" xfId="31684" xr:uid="{00000000-0005-0000-0000-00000B7B0000}"/>
    <cellStyle name="20% - Accent1 4 2 2 2 2 2 4 2 2 2" xfId="31685" xr:uid="{00000000-0005-0000-0000-00000C7B0000}"/>
    <cellStyle name="20% - Accent1 4 2 2 2 2 2 4 2 3" xfId="31686" xr:uid="{00000000-0005-0000-0000-00000D7B0000}"/>
    <cellStyle name="20% - Accent1 4 2 2 2 2 2 4 3" xfId="31687" xr:uid="{00000000-0005-0000-0000-00000E7B0000}"/>
    <cellStyle name="20% - Accent1 4 2 2 2 2 2 4 3 2" xfId="31688" xr:uid="{00000000-0005-0000-0000-00000F7B0000}"/>
    <cellStyle name="20% - Accent1 4 2 2 2 2 2 4 4" xfId="31689" xr:uid="{00000000-0005-0000-0000-0000107B0000}"/>
    <cellStyle name="20% - Accent1 4 2 2 2 2 2 5" xfId="31690" xr:uid="{00000000-0005-0000-0000-0000117B0000}"/>
    <cellStyle name="20% - Accent1 4 2 2 2 2 2 5 2" xfId="31691" xr:uid="{00000000-0005-0000-0000-0000127B0000}"/>
    <cellStyle name="20% - Accent1 4 2 2 2 2 2 5 2 2" xfId="31692" xr:uid="{00000000-0005-0000-0000-0000137B0000}"/>
    <cellStyle name="20% - Accent1 4 2 2 2 2 2 5 2 2 2" xfId="31693" xr:uid="{00000000-0005-0000-0000-0000147B0000}"/>
    <cellStyle name="20% - Accent1 4 2 2 2 2 2 5 2 3" xfId="31694" xr:uid="{00000000-0005-0000-0000-0000157B0000}"/>
    <cellStyle name="20% - Accent1 4 2 2 2 2 2 5 3" xfId="31695" xr:uid="{00000000-0005-0000-0000-0000167B0000}"/>
    <cellStyle name="20% - Accent1 4 2 2 2 2 2 5 3 2" xfId="31696" xr:uid="{00000000-0005-0000-0000-0000177B0000}"/>
    <cellStyle name="20% - Accent1 4 2 2 2 2 2 5 4" xfId="31697" xr:uid="{00000000-0005-0000-0000-0000187B0000}"/>
    <cellStyle name="20% - Accent1 4 2 2 2 2 2 6" xfId="31698" xr:uid="{00000000-0005-0000-0000-0000197B0000}"/>
    <cellStyle name="20% - Accent1 4 2 2 2 2 2 6 2" xfId="31699" xr:uid="{00000000-0005-0000-0000-00001A7B0000}"/>
    <cellStyle name="20% - Accent1 4 2 2 2 2 2 6 2 2" xfId="31700" xr:uid="{00000000-0005-0000-0000-00001B7B0000}"/>
    <cellStyle name="20% - Accent1 4 2 2 2 2 2 6 2 2 2" xfId="31701" xr:uid="{00000000-0005-0000-0000-00001C7B0000}"/>
    <cellStyle name="20% - Accent1 4 2 2 2 2 2 6 2 3" xfId="31702" xr:uid="{00000000-0005-0000-0000-00001D7B0000}"/>
    <cellStyle name="20% - Accent1 4 2 2 2 2 2 6 3" xfId="31703" xr:uid="{00000000-0005-0000-0000-00001E7B0000}"/>
    <cellStyle name="20% - Accent1 4 2 2 2 2 2 6 3 2" xfId="31704" xr:uid="{00000000-0005-0000-0000-00001F7B0000}"/>
    <cellStyle name="20% - Accent1 4 2 2 2 2 2 6 4" xfId="31705" xr:uid="{00000000-0005-0000-0000-0000207B0000}"/>
    <cellStyle name="20% - Accent1 4 2 2 2 2 2 7" xfId="31706" xr:uid="{00000000-0005-0000-0000-0000217B0000}"/>
    <cellStyle name="20% - Accent1 4 2 2 2 2 2 7 2" xfId="31707" xr:uid="{00000000-0005-0000-0000-0000227B0000}"/>
    <cellStyle name="20% - Accent1 4 2 2 2 2 2 7 2 2" xfId="31708" xr:uid="{00000000-0005-0000-0000-0000237B0000}"/>
    <cellStyle name="20% - Accent1 4 2 2 2 2 2 7 3" xfId="31709" xr:uid="{00000000-0005-0000-0000-0000247B0000}"/>
    <cellStyle name="20% - Accent1 4 2 2 2 2 2 8" xfId="31710" xr:uid="{00000000-0005-0000-0000-0000257B0000}"/>
    <cellStyle name="20% - Accent1 4 2 2 2 2 2 8 2" xfId="31711" xr:uid="{00000000-0005-0000-0000-0000267B0000}"/>
    <cellStyle name="20% - Accent1 4 2 2 2 2 2 8 2 2" xfId="31712" xr:uid="{00000000-0005-0000-0000-0000277B0000}"/>
    <cellStyle name="20% - Accent1 4 2 2 2 2 2 8 3" xfId="31713" xr:uid="{00000000-0005-0000-0000-0000287B0000}"/>
    <cellStyle name="20% - Accent1 4 2 2 2 2 2 9" xfId="31714" xr:uid="{00000000-0005-0000-0000-0000297B0000}"/>
    <cellStyle name="20% - Accent1 4 2 2 2 2 2 9 2" xfId="31715" xr:uid="{00000000-0005-0000-0000-00002A7B0000}"/>
    <cellStyle name="20% - Accent1 4 2 2 2 2 3" xfId="31716" xr:uid="{00000000-0005-0000-0000-00002B7B0000}"/>
    <cellStyle name="20% - Accent1 4 2 2 2 2 3 10" xfId="31717" xr:uid="{00000000-0005-0000-0000-00002C7B0000}"/>
    <cellStyle name="20% - Accent1 4 2 2 2 2 3 10 2" xfId="31718" xr:uid="{00000000-0005-0000-0000-00002D7B0000}"/>
    <cellStyle name="20% - Accent1 4 2 2 2 2 3 11" xfId="31719" xr:uid="{00000000-0005-0000-0000-00002E7B0000}"/>
    <cellStyle name="20% - Accent1 4 2 2 2 2 3 2" xfId="31720" xr:uid="{00000000-0005-0000-0000-00002F7B0000}"/>
    <cellStyle name="20% - Accent1 4 2 2 2 2 3 2 2" xfId="31721" xr:uid="{00000000-0005-0000-0000-0000307B0000}"/>
    <cellStyle name="20% - Accent1 4 2 2 2 2 3 2 2 2" xfId="31722" xr:uid="{00000000-0005-0000-0000-0000317B0000}"/>
    <cellStyle name="20% - Accent1 4 2 2 2 2 3 2 2 2 2" xfId="31723" xr:uid="{00000000-0005-0000-0000-0000327B0000}"/>
    <cellStyle name="20% - Accent1 4 2 2 2 2 3 2 2 2 2 2" xfId="31724" xr:uid="{00000000-0005-0000-0000-0000337B0000}"/>
    <cellStyle name="20% - Accent1 4 2 2 2 2 3 2 2 2 3" xfId="31725" xr:uid="{00000000-0005-0000-0000-0000347B0000}"/>
    <cellStyle name="20% - Accent1 4 2 2 2 2 3 2 2 3" xfId="31726" xr:uid="{00000000-0005-0000-0000-0000357B0000}"/>
    <cellStyle name="20% - Accent1 4 2 2 2 2 3 2 2 3 2" xfId="31727" xr:uid="{00000000-0005-0000-0000-0000367B0000}"/>
    <cellStyle name="20% - Accent1 4 2 2 2 2 3 2 2 4" xfId="31728" xr:uid="{00000000-0005-0000-0000-0000377B0000}"/>
    <cellStyle name="20% - Accent1 4 2 2 2 2 3 2 3" xfId="31729" xr:uid="{00000000-0005-0000-0000-0000387B0000}"/>
    <cellStyle name="20% - Accent1 4 2 2 2 2 3 2 3 2" xfId="31730" xr:uid="{00000000-0005-0000-0000-0000397B0000}"/>
    <cellStyle name="20% - Accent1 4 2 2 2 2 3 2 3 2 2" xfId="31731" xr:uid="{00000000-0005-0000-0000-00003A7B0000}"/>
    <cellStyle name="20% - Accent1 4 2 2 2 2 3 2 3 2 2 2" xfId="31732" xr:uid="{00000000-0005-0000-0000-00003B7B0000}"/>
    <cellStyle name="20% - Accent1 4 2 2 2 2 3 2 3 2 3" xfId="31733" xr:uid="{00000000-0005-0000-0000-00003C7B0000}"/>
    <cellStyle name="20% - Accent1 4 2 2 2 2 3 2 3 3" xfId="31734" xr:uid="{00000000-0005-0000-0000-00003D7B0000}"/>
    <cellStyle name="20% - Accent1 4 2 2 2 2 3 2 3 3 2" xfId="31735" xr:uid="{00000000-0005-0000-0000-00003E7B0000}"/>
    <cellStyle name="20% - Accent1 4 2 2 2 2 3 2 3 4" xfId="31736" xr:uid="{00000000-0005-0000-0000-00003F7B0000}"/>
    <cellStyle name="20% - Accent1 4 2 2 2 2 3 2 4" xfId="31737" xr:uid="{00000000-0005-0000-0000-0000407B0000}"/>
    <cellStyle name="20% - Accent1 4 2 2 2 2 3 2 4 2" xfId="31738" xr:uid="{00000000-0005-0000-0000-0000417B0000}"/>
    <cellStyle name="20% - Accent1 4 2 2 2 2 3 2 4 2 2" xfId="31739" xr:uid="{00000000-0005-0000-0000-0000427B0000}"/>
    <cellStyle name="20% - Accent1 4 2 2 2 2 3 2 4 2 2 2" xfId="31740" xr:uid="{00000000-0005-0000-0000-0000437B0000}"/>
    <cellStyle name="20% - Accent1 4 2 2 2 2 3 2 4 2 3" xfId="31741" xr:uid="{00000000-0005-0000-0000-0000447B0000}"/>
    <cellStyle name="20% - Accent1 4 2 2 2 2 3 2 4 3" xfId="31742" xr:uid="{00000000-0005-0000-0000-0000457B0000}"/>
    <cellStyle name="20% - Accent1 4 2 2 2 2 3 2 4 3 2" xfId="31743" xr:uid="{00000000-0005-0000-0000-0000467B0000}"/>
    <cellStyle name="20% - Accent1 4 2 2 2 2 3 2 4 4" xfId="31744" xr:uid="{00000000-0005-0000-0000-0000477B0000}"/>
    <cellStyle name="20% - Accent1 4 2 2 2 2 3 2 5" xfId="31745" xr:uid="{00000000-0005-0000-0000-0000487B0000}"/>
    <cellStyle name="20% - Accent1 4 2 2 2 2 3 2 5 2" xfId="31746" xr:uid="{00000000-0005-0000-0000-0000497B0000}"/>
    <cellStyle name="20% - Accent1 4 2 2 2 2 3 2 5 2 2" xfId="31747" xr:uid="{00000000-0005-0000-0000-00004A7B0000}"/>
    <cellStyle name="20% - Accent1 4 2 2 2 2 3 2 5 3" xfId="31748" xr:uid="{00000000-0005-0000-0000-00004B7B0000}"/>
    <cellStyle name="20% - Accent1 4 2 2 2 2 3 2 6" xfId="31749" xr:uid="{00000000-0005-0000-0000-00004C7B0000}"/>
    <cellStyle name="20% - Accent1 4 2 2 2 2 3 2 6 2" xfId="31750" xr:uid="{00000000-0005-0000-0000-00004D7B0000}"/>
    <cellStyle name="20% - Accent1 4 2 2 2 2 3 2 6 2 2" xfId="31751" xr:uid="{00000000-0005-0000-0000-00004E7B0000}"/>
    <cellStyle name="20% - Accent1 4 2 2 2 2 3 2 6 3" xfId="31752" xr:uid="{00000000-0005-0000-0000-00004F7B0000}"/>
    <cellStyle name="20% - Accent1 4 2 2 2 2 3 2 7" xfId="31753" xr:uid="{00000000-0005-0000-0000-0000507B0000}"/>
    <cellStyle name="20% - Accent1 4 2 2 2 2 3 2 7 2" xfId="31754" xr:uid="{00000000-0005-0000-0000-0000517B0000}"/>
    <cellStyle name="20% - Accent1 4 2 2 2 2 3 2 8" xfId="31755" xr:uid="{00000000-0005-0000-0000-0000527B0000}"/>
    <cellStyle name="20% - Accent1 4 2 2 2 2 3 2 8 2" xfId="31756" xr:uid="{00000000-0005-0000-0000-0000537B0000}"/>
    <cellStyle name="20% - Accent1 4 2 2 2 2 3 2 9" xfId="31757" xr:uid="{00000000-0005-0000-0000-0000547B0000}"/>
    <cellStyle name="20% - Accent1 4 2 2 2 2 3 3" xfId="31758" xr:uid="{00000000-0005-0000-0000-0000557B0000}"/>
    <cellStyle name="20% - Accent1 4 2 2 2 2 3 3 2" xfId="31759" xr:uid="{00000000-0005-0000-0000-0000567B0000}"/>
    <cellStyle name="20% - Accent1 4 2 2 2 2 3 3 2 2" xfId="31760" xr:uid="{00000000-0005-0000-0000-0000577B0000}"/>
    <cellStyle name="20% - Accent1 4 2 2 2 2 3 3 2 2 2" xfId="31761" xr:uid="{00000000-0005-0000-0000-0000587B0000}"/>
    <cellStyle name="20% - Accent1 4 2 2 2 2 3 3 2 2 2 2" xfId="31762" xr:uid="{00000000-0005-0000-0000-0000597B0000}"/>
    <cellStyle name="20% - Accent1 4 2 2 2 2 3 3 2 2 3" xfId="31763" xr:uid="{00000000-0005-0000-0000-00005A7B0000}"/>
    <cellStyle name="20% - Accent1 4 2 2 2 2 3 3 2 3" xfId="31764" xr:uid="{00000000-0005-0000-0000-00005B7B0000}"/>
    <cellStyle name="20% - Accent1 4 2 2 2 2 3 3 2 3 2" xfId="31765" xr:uid="{00000000-0005-0000-0000-00005C7B0000}"/>
    <cellStyle name="20% - Accent1 4 2 2 2 2 3 3 2 4" xfId="31766" xr:uid="{00000000-0005-0000-0000-00005D7B0000}"/>
    <cellStyle name="20% - Accent1 4 2 2 2 2 3 3 3" xfId="31767" xr:uid="{00000000-0005-0000-0000-00005E7B0000}"/>
    <cellStyle name="20% - Accent1 4 2 2 2 2 3 3 3 2" xfId="31768" xr:uid="{00000000-0005-0000-0000-00005F7B0000}"/>
    <cellStyle name="20% - Accent1 4 2 2 2 2 3 3 3 2 2" xfId="31769" xr:uid="{00000000-0005-0000-0000-0000607B0000}"/>
    <cellStyle name="20% - Accent1 4 2 2 2 2 3 3 3 2 2 2" xfId="31770" xr:uid="{00000000-0005-0000-0000-0000617B0000}"/>
    <cellStyle name="20% - Accent1 4 2 2 2 2 3 3 3 2 3" xfId="31771" xr:uid="{00000000-0005-0000-0000-0000627B0000}"/>
    <cellStyle name="20% - Accent1 4 2 2 2 2 3 3 3 3" xfId="31772" xr:uid="{00000000-0005-0000-0000-0000637B0000}"/>
    <cellStyle name="20% - Accent1 4 2 2 2 2 3 3 3 3 2" xfId="31773" xr:uid="{00000000-0005-0000-0000-0000647B0000}"/>
    <cellStyle name="20% - Accent1 4 2 2 2 2 3 3 3 4" xfId="31774" xr:uid="{00000000-0005-0000-0000-0000657B0000}"/>
    <cellStyle name="20% - Accent1 4 2 2 2 2 3 3 4" xfId="31775" xr:uid="{00000000-0005-0000-0000-0000667B0000}"/>
    <cellStyle name="20% - Accent1 4 2 2 2 2 3 3 4 2" xfId="31776" xr:uid="{00000000-0005-0000-0000-0000677B0000}"/>
    <cellStyle name="20% - Accent1 4 2 2 2 2 3 3 4 2 2" xfId="31777" xr:uid="{00000000-0005-0000-0000-0000687B0000}"/>
    <cellStyle name="20% - Accent1 4 2 2 2 2 3 3 4 2 2 2" xfId="31778" xr:uid="{00000000-0005-0000-0000-0000697B0000}"/>
    <cellStyle name="20% - Accent1 4 2 2 2 2 3 3 4 2 3" xfId="31779" xr:uid="{00000000-0005-0000-0000-00006A7B0000}"/>
    <cellStyle name="20% - Accent1 4 2 2 2 2 3 3 4 3" xfId="31780" xr:uid="{00000000-0005-0000-0000-00006B7B0000}"/>
    <cellStyle name="20% - Accent1 4 2 2 2 2 3 3 4 3 2" xfId="31781" xr:uid="{00000000-0005-0000-0000-00006C7B0000}"/>
    <cellStyle name="20% - Accent1 4 2 2 2 2 3 3 4 4" xfId="31782" xr:uid="{00000000-0005-0000-0000-00006D7B0000}"/>
    <cellStyle name="20% - Accent1 4 2 2 2 2 3 3 5" xfId="31783" xr:uid="{00000000-0005-0000-0000-00006E7B0000}"/>
    <cellStyle name="20% - Accent1 4 2 2 2 2 3 3 5 2" xfId="31784" xr:uid="{00000000-0005-0000-0000-00006F7B0000}"/>
    <cellStyle name="20% - Accent1 4 2 2 2 2 3 3 5 2 2" xfId="31785" xr:uid="{00000000-0005-0000-0000-0000707B0000}"/>
    <cellStyle name="20% - Accent1 4 2 2 2 2 3 3 5 3" xfId="31786" xr:uid="{00000000-0005-0000-0000-0000717B0000}"/>
    <cellStyle name="20% - Accent1 4 2 2 2 2 3 3 6" xfId="31787" xr:uid="{00000000-0005-0000-0000-0000727B0000}"/>
    <cellStyle name="20% - Accent1 4 2 2 2 2 3 3 6 2" xfId="31788" xr:uid="{00000000-0005-0000-0000-0000737B0000}"/>
    <cellStyle name="20% - Accent1 4 2 2 2 2 3 3 6 2 2" xfId="31789" xr:uid="{00000000-0005-0000-0000-0000747B0000}"/>
    <cellStyle name="20% - Accent1 4 2 2 2 2 3 3 6 3" xfId="31790" xr:uid="{00000000-0005-0000-0000-0000757B0000}"/>
    <cellStyle name="20% - Accent1 4 2 2 2 2 3 3 7" xfId="31791" xr:uid="{00000000-0005-0000-0000-0000767B0000}"/>
    <cellStyle name="20% - Accent1 4 2 2 2 2 3 3 7 2" xfId="31792" xr:uid="{00000000-0005-0000-0000-0000777B0000}"/>
    <cellStyle name="20% - Accent1 4 2 2 2 2 3 3 8" xfId="31793" xr:uid="{00000000-0005-0000-0000-0000787B0000}"/>
    <cellStyle name="20% - Accent1 4 2 2 2 2 3 3 8 2" xfId="31794" xr:uid="{00000000-0005-0000-0000-0000797B0000}"/>
    <cellStyle name="20% - Accent1 4 2 2 2 2 3 3 9" xfId="31795" xr:uid="{00000000-0005-0000-0000-00007A7B0000}"/>
    <cellStyle name="20% - Accent1 4 2 2 2 2 3 4" xfId="31796" xr:uid="{00000000-0005-0000-0000-00007B7B0000}"/>
    <cellStyle name="20% - Accent1 4 2 2 2 2 3 4 2" xfId="31797" xr:uid="{00000000-0005-0000-0000-00007C7B0000}"/>
    <cellStyle name="20% - Accent1 4 2 2 2 2 3 4 2 2" xfId="31798" xr:uid="{00000000-0005-0000-0000-00007D7B0000}"/>
    <cellStyle name="20% - Accent1 4 2 2 2 2 3 4 2 2 2" xfId="31799" xr:uid="{00000000-0005-0000-0000-00007E7B0000}"/>
    <cellStyle name="20% - Accent1 4 2 2 2 2 3 4 2 3" xfId="31800" xr:uid="{00000000-0005-0000-0000-00007F7B0000}"/>
    <cellStyle name="20% - Accent1 4 2 2 2 2 3 4 3" xfId="31801" xr:uid="{00000000-0005-0000-0000-0000807B0000}"/>
    <cellStyle name="20% - Accent1 4 2 2 2 2 3 4 3 2" xfId="31802" xr:uid="{00000000-0005-0000-0000-0000817B0000}"/>
    <cellStyle name="20% - Accent1 4 2 2 2 2 3 4 4" xfId="31803" xr:uid="{00000000-0005-0000-0000-0000827B0000}"/>
    <cellStyle name="20% - Accent1 4 2 2 2 2 3 5" xfId="31804" xr:uid="{00000000-0005-0000-0000-0000837B0000}"/>
    <cellStyle name="20% - Accent1 4 2 2 2 2 3 5 2" xfId="31805" xr:uid="{00000000-0005-0000-0000-0000847B0000}"/>
    <cellStyle name="20% - Accent1 4 2 2 2 2 3 5 2 2" xfId="31806" xr:uid="{00000000-0005-0000-0000-0000857B0000}"/>
    <cellStyle name="20% - Accent1 4 2 2 2 2 3 5 2 2 2" xfId="31807" xr:uid="{00000000-0005-0000-0000-0000867B0000}"/>
    <cellStyle name="20% - Accent1 4 2 2 2 2 3 5 2 3" xfId="31808" xr:uid="{00000000-0005-0000-0000-0000877B0000}"/>
    <cellStyle name="20% - Accent1 4 2 2 2 2 3 5 3" xfId="31809" xr:uid="{00000000-0005-0000-0000-0000887B0000}"/>
    <cellStyle name="20% - Accent1 4 2 2 2 2 3 5 3 2" xfId="31810" xr:uid="{00000000-0005-0000-0000-0000897B0000}"/>
    <cellStyle name="20% - Accent1 4 2 2 2 2 3 5 4" xfId="31811" xr:uid="{00000000-0005-0000-0000-00008A7B0000}"/>
    <cellStyle name="20% - Accent1 4 2 2 2 2 3 6" xfId="31812" xr:uid="{00000000-0005-0000-0000-00008B7B0000}"/>
    <cellStyle name="20% - Accent1 4 2 2 2 2 3 6 2" xfId="31813" xr:uid="{00000000-0005-0000-0000-00008C7B0000}"/>
    <cellStyle name="20% - Accent1 4 2 2 2 2 3 6 2 2" xfId="31814" xr:uid="{00000000-0005-0000-0000-00008D7B0000}"/>
    <cellStyle name="20% - Accent1 4 2 2 2 2 3 6 2 2 2" xfId="31815" xr:uid="{00000000-0005-0000-0000-00008E7B0000}"/>
    <cellStyle name="20% - Accent1 4 2 2 2 2 3 6 2 3" xfId="31816" xr:uid="{00000000-0005-0000-0000-00008F7B0000}"/>
    <cellStyle name="20% - Accent1 4 2 2 2 2 3 6 3" xfId="31817" xr:uid="{00000000-0005-0000-0000-0000907B0000}"/>
    <cellStyle name="20% - Accent1 4 2 2 2 2 3 6 3 2" xfId="31818" xr:uid="{00000000-0005-0000-0000-0000917B0000}"/>
    <cellStyle name="20% - Accent1 4 2 2 2 2 3 6 4" xfId="31819" xr:uid="{00000000-0005-0000-0000-0000927B0000}"/>
    <cellStyle name="20% - Accent1 4 2 2 2 2 3 7" xfId="31820" xr:uid="{00000000-0005-0000-0000-0000937B0000}"/>
    <cellStyle name="20% - Accent1 4 2 2 2 2 3 7 2" xfId="31821" xr:uid="{00000000-0005-0000-0000-0000947B0000}"/>
    <cellStyle name="20% - Accent1 4 2 2 2 2 3 7 2 2" xfId="31822" xr:uid="{00000000-0005-0000-0000-0000957B0000}"/>
    <cellStyle name="20% - Accent1 4 2 2 2 2 3 7 3" xfId="31823" xr:uid="{00000000-0005-0000-0000-0000967B0000}"/>
    <cellStyle name="20% - Accent1 4 2 2 2 2 3 8" xfId="31824" xr:uid="{00000000-0005-0000-0000-0000977B0000}"/>
    <cellStyle name="20% - Accent1 4 2 2 2 2 3 8 2" xfId="31825" xr:uid="{00000000-0005-0000-0000-0000987B0000}"/>
    <cellStyle name="20% - Accent1 4 2 2 2 2 3 8 2 2" xfId="31826" xr:uid="{00000000-0005-0000-0000-0000997B0000}"/>
    <cellStyle name="20% - Accent1 4 2 2 2 2 3 8 3" xfId="31827" xr:uid="{00000000-0005-0000-0000-00009A7B0000}"/>
    <cellStyle name="20% - Accent1 4 2 2 2 2 3 9" xfId="31828" xr:uid="{00000000-0005-0000-0000-00009B7B0000}"/>
    <cellStyle name="20% - Accent1 4 2 2 2 2 3 9 2" xfId="31829" xr:uid="{00000000-0005-0000-0000-00009C7B0000}"/>
    <cellStyle name="20% - Accent1 4 2 2 2 2 4" xfId="31830" xr:uid="{00000000-0005-0000-0000-00009D7B0000}"/>
    <cellStyle name="20% - Accent1 4 2 2 2 2 4 10" xfId="31831" xr:uid="{00000000-0005-0000-0000-00009E7B0000}"/>
    <cellStyle name="20% - Accent1 4 2 2 2 2 4 10 2" xfId="31832" xr:uid="{00000000-0005-0000-0000-00009F7B0000}"/>
    <cellStyle name="20% - Accent1 4 2 2 2 2 4 11" xfId="31833" xr:uid="{00000000-0005-0000-0000-0000A07B0000}"/>
    <cellStyle name="20% - Accent1 4 2 2 2 2 4 2" xfId="31834" xr:uid="{00000000-0005-0000-0000-0000A17B0000}"/>
    <cellStyle name="20% - Accent1 4 2 2 2 2 4 2 2" xfId="31835" xr:uid="{00000000-0005-0000-0000-0000A27B0000}"/>
    <cellStyle name="20% - Accent1 4 2 2 2 2 4 2 2 2" xfId="31836" xr:uid="{00000000-0005-0000-0000-0000A37B0000}"/>
    <cellStyle name="20% - Accent1 4 2 2 2 2 4 2 2 2 2" xfId="31837" xr:uid="{00000000-0005-0000-0000-0000A47B0000}"/>
    <cellStyle name="20% - Accent1 4 2 2 2 2 4 2 2 2 2 2" xfId="31838" xr:uid="{00000000-0005-0000-0000-0000A57B0000}"/>
    <cellStyle name="20% - Accent1 4 2 2 2 2 4 2 2 2 3" xfId="31839" xr:uid="{00000000-0005-0000-0000-0000A67B0000}"/>
    <cellStyle name="20% - Accent1 4 2 2 2 2 4 2 2 3" xfId="31840" xr:uid="{00000000-0005-0000-0000-0000A77B0000}"/>
    <cellStyle name="20% - Accent1 4 2 2 2 2 4 2 2 3 2" xfId="31841" xr:uid="{00000000-0005-0000-0000-0000A87B0000}"/>
    <cellStyle name="20% - Accent1 4 2 2 2 2 4 2 2 4" xfId="31842" xr:uid="{00000000-0005-0000-0000-0000A97B0000}"/>
    <cellStyle name="20% - Accent1 4 2 2 2 2 4 2 3" xfId="31843" xr:uid="{00000000-0005-0000-0000-0000AA7B0000}"/>
    <cellStyle name="20% - Accent1 4 2 2 2 2 4 2 3 2" xfId="31844" xr:uid="{00000000-0005-0000-0000-0000AB7B0000}"/>
    <cellStyle name="20% - Accent1 4 2 2 2 2 4 2 3 2 2" xfId="31845" xr:uid="{00000000-0005-0000-0000-0000AC7B0000}"/>
    <cellStyle name="20% - Accent1 4 2 2 2 2 4 2 3 2 2 2" xfId="31846" xr:uid="{00000000-0005-0000-0000-0000AD7B0000}"/>
    <cellStyle name="20% - Accent1 4 2 2 2 2 4 2 3 2 3" xfId="31847" xr:uid="{00000000-0005-0000-0000-0000AE7B0000}"/>
    <cellStyle name="20% - Accent1 4 2 2 2 2 4 2 3 3" xfId="31848" xr:uid="{00000000-0005-0000-0000-0000AF7B0000}"/>
    <cellStyle name="20% - Accent1 4 2 2 2 2 4 2 3 3 2" xfId="31849" xr:uid="{00000000-0005-0000-0000-0000B07B0000}"/>
    <cellStyle name="20% - Accent1 4 2 2 2 2 4 2 3 4" xfId="31850" xr:uid="{00000000-0005-0000-0000-0000B17B0000}"/>
    <cellStyle name="20% - Accent1 4 2 2 2 2 4 2 4" xfId="31851" xr:uid="{00000000-0005-0000-0000-0000B27B0000}"/>
    <cellStyle name="20% - Accent1 4 2 2 2 2 4 2 4 2" xfId="31852" xr:uid="{00000000-0005-0000-0000-0000B37B0000}"/>
    <cellStyle name="20% - Accent1 4 2 2 2 2 4 2 4 2 2" xfId="31853" xr:uid="{00000000-0005-0000-0000-0000B47B0000}"/>
    <cellStyle name="20% - Accent1 4 2 2 2 2 4 2 4 2 2 2" xfId="31854" xr:uid="{00000000-0005-0000-0000-0000B57B0000}"/>
    <cellStyle name="20% - Accent1 4 2 2 2 2 4 2 4 2 3" xfId="31855" xr:uid="{00000000-0005-0000-0000-0000B67B0000}"/>
    <cellStyle name="20% - Accent1 4 2 2 2 2 4 2 4 3" xfId="31856" xr:uid="{00000000-0005-0000-0000-0000B77B0000}"/>
    <cellStyle name="20% - Accent1 4 2 2 2 2 4 2 4 3 2" xfId="31857" xr:uid="{00000000-0005-0000-0000-0000B87B0000}"/>
    <cellStyle name="20% - Accent1 4 2 2 2 2 4 2 4 4" xfId="31858" xr:uid="{00000000-0005-0000-0000-0000B97B0000}"/>
    <cellStyle name="20% - Accent1 4 2 2 2 2 4 2 5" xfId="31859" xr:uid="{00000000-0005-0000-0000-0000BA7B0000}"/>
    <cellStyle name="20% - Accent1 4 2 2 2 2 4 2 5 2" xfId="31860" xr:uid="{00000000-0005-0000-0000-0000BB7B0000}"/>
    <cellStyle name="20% - Accent1 4 2 2 2 2 4 2 5 2 2" xfId="31861" xr:uid="{00000000-0005-0000-0000-0000BC7B0000}"/>
    <cellStyle name="20% - Accent1 4 2 2 2 2 4 2 5 3" xfId="31862" xr:uid="{00000000-0005-0000-0000-0000BD7B0000}"/>
    <cellStyle name="20% - Accent1 4 2 2 2 2 4 2 6" xfId="31863" xr:uid="{00000000-0005-0000-0000-0000BE7B0000}"/>
    <cellStyle name="20% - Accent1 4 2 2 2 2 4 2 6 2" xfId="31864" xr:uid="{00000000-0005-0000-0000-0000BF7B0000}"/>
    <cellStyle name="20% - Accent1 4 2 2 2 2 4 2 6 2 2" xfId="31865" xr:uid="{00000000-0005-0000-0000-0000C07B0000}"/>
    <cellStyle name="20% - Accent1 4 2 2 2 2 4 2 6 3" xfId="31866" xr:uid="{00000000-0005-0000-0000-0000C17B0000}"/>
    <cellStyle name="20% - Accent1 4 2 2 2 2 4 2 7" xfId="31867" xr:uid="{00000000-0005-0000-0000-0000C27B0000}"/>
    <cellStyle name="20% - Accent1 4 2 2 2 2 4 2 7 2" xfId="31868" xr:uid="{00000000-0005-0000-0000-0000C37B0000}"/>
    <cellStyle name="20% - Accent1 4 2 2 2 2 4 2 8" xfId="31869" xr:uid="{00000000-0005-0000-0000-0000C47B0000}"/>
    <cellStyle name="20% - Accent1 4 2 2 2 2 4 2 8 2" xfId="31870" xr:uid="{00000000-0005-0000-0000-0000C57B0000}"/>
    <cellStyle name="20% - Accent1 4 2 2 2 2 4 2 9" xfId="31871" xr:uid="{00000000-0005-0000-0000-0000C67B0000}"/>
    <cellStyle name="20% - Accent1 4 2 2 2 2 4 3" xfId="31872" xr:uid="{00000000-0005-0000-0000-0000C77B0000}"/>
    <cellStyle name="20% - Accent1 4 2 2 2 2 4 3 2" xfId="31873" xr:uid="{00000000-0005-0000-0000-0000C87B0000}"/>
    <cellStyle name="20% - Accent1 4 2 2 2 2 4 3 2 2" xfId="31874" xr:uid="{00000000-0005-0000-0000-0000C97B0000}"/>
    <cellStyle name="20% - Accent1 4 2 2 2 2 4 3 2 2 2" xfId="31875" xr:uid="{00000000-0005-0000-0000-0000CA7B0000}"/>
    <cellStyle name="20% - Accent1 4 2 2 2 2 4 3 2 2 2 2" xfId="31876" xr:uid="{00000000-0005-0000-0000-0000CB7B0000}"/>
    <cellStyle name="20% - Accent1 4 2 2 2 2 4 3 2 2 3" xfId="31877" xr:uid="{00000000-0005-0000-0000-0000CC7B0000}"/>
    <cellStyle name="20% - Accent1 4 2 2 2 2 4 3 2 3" xfId="31878" xr:uid="{00000000-0005-0000-0000-0000CD7B0000}"/>
    <cellStyle name="20% - Accent1 4 2 2 2 2 4 3 2 3 2" xfId="31879" xr:uid="{00000000-0005-0000-0000-0000CE7B0000}"/>
    <cellStyle name="20% - Accent1 4 2 2 2 2 4 3 2 4" xfId="31880" xr:uid="{00000000-0005-0000-0000-0000CF7B0000}"/>
    <cellStyle name="20% - Accent1 4 2 2 2 2 4 3 3" xfId="31881" xr:uid="{00000000-0005-0000-0000-0000D07B0000}"/>
    <cellStyle name="20% - Accent1 4 2 2 2 2 4 3 3 2" xfId="31882" xr:uid="{00000000-0005-0000-0000-0000D17B0000}"/>
    <cellStyle name="20% - Accent1 4 2 2 2 2 4 3 3 2 2" xfId="31883" xr:uid="{00000000-0005-0000-0000-0000D27B0000}"/>
    <cellStyle name="20% - Accent1 4 2 2 2 2 4 3 3 2 2 2" xfId="31884" xr:uid="{00000000-0005-0000-0000-0000D37B0000}"/>
    <cellStyle name="20% - Accent1 4 2 2 2 2 4 3 3 2 3" xfId="31885" xr:uid="{00000000-0005-0000-0000-0000D47B0000}"/>
    <cellStyle name="20% - Accent1 4 2 2 2 2 4 3 3 3" xfId="31886" xr:uid="{00000000-0005-0000-0000-0000D57B0000}"/>
    <cellStyle name="20% - Accent1 4 2 2 2 2 4 3 3 3 2" xfId="31887" xr:uid="{00000000-0005-0000-0000-0000D67B0000}"/>
    <cellStyle name="20% - Accent1 4 2 2 2 2 4 3 3 4" xfId="31888" xr:uid="{00000000-0005-0000-0000-0000D77B0000}"/>
    <cellStyle name="20% - Accent1 4 2 2 2 2 4 3 4" xfId="31889" xr:uid="{00000000-0005-0000-0000-0000D87B0000}"/>
    <cellStyle name="20% - Accent1 4 2 2 2 2 4 3 4 2" xfId="31890" xr:uid="{00000000-0005-0000-0000-0000D97B0000}"/>
    <cellStyle name="20% - Accent1 4 2 2 2 2 4 3 4 2 2" xfId="31891" xr:uid="{00000000-0005-0000-0000-0000DA7B0000}"/>
    <cellStyle name="20% - Accent1 4 2 2 2 2 4 3 4 2 2 2" xfId="31892" xr:uid="{00000000-0005-0000-0000-0000DB7B0000}"/>
    <cellStyle name="20% - Accent1 4 2 2 2 2 4 3 4 2 3" xfId="31893" xr:uid="{00000000-0005-0000-0000-0000DC7B0000}"/>
    <cellStyle name="20% - Accent1 4 2 2 2 2 4 3 4 3" xfId="31894" xr:uid="{00000000-0005-0000-0000-0000DD7B0000}"/>
    <cellStyle name="20% - Accent1 4 2 2 2 2 4 3 4 3 2" xfId="31895" xr:uid="{00000000-0005-0000-0000-0000DE7B0000}"/>
    <cellStyle name="20% - Accent1 4 2 2 2 2 4 3 4 4" xfId="31896" xr:uid="{00000000-0005-0000-0000-0000DF7B0000}"/>
    <cellStyle name="20% - Accent1 4 2 2 2 2 4 3 5" xfId="31897" xr:uid="{00000000-0005-0000-0000-0000E07B0000}"/>
    <cellStyle name="20% - Accent1 4 2 2 2 2 4 3 5 2" xfId="31898" xr:uid="{00000000-0005-0000-0000-0000E17B0000}"/>
    <cellStyle name="20% - Accent1 4 2 2 2 2 4 3 5 2 2" xfId="31899" xr:uid="{00000000-0005-0000-0000-0000E27B0000}"/>
    <cellStyle name="20% - Accent1 4 2 2 2 2 4 3 5 3" xfId="31900" xr:uid="{00000000-0005-0000-0000-0000E37B0000}"/>
    <cellStyle name="20% - Accent1 4 2 2 2 2 4 3 6" xfId="31901" xr:uid="{00000000-0005-0000-0000-0000E47B0000}"/>
    <cellStyle name="20% - Accent1 4 2 2 2 2 4 3 6 2" xfId="31902" xr:uid="{00000000-0005-0000-0000-0000E57B0000}"/>
    <cellStyle name="20% - Accent1 4 2 2 2 2 4 3 6 2 2" xfId="31903" xr:uid="{00000000-0005-0000-0000-0000E67B0000}"/>
    <cellStyle name="20% - Accent1 4 2 2 2 2 4 3 6 3" xfId="31904" xr:uid="{00000000-0005-0000-0000-0000E77B0000}"/>
    <cellStyle name="20% - Accent1 4 2 2 2 2 4 3 7" xfId="31905" xr:uid="{00000000-0005-0000-0000-0000E87B0000}"/>
    <cellStyle name="20% - Accent1 4 2 2 2 2 4 3 7 2" xfId="31906" xr:uid="{00000000-0005-0000-0000-0000E97B0000}"/>
    <cellStyle name="20% - Accent1 4 2 2 2 2 4 3 8" xfId="31907" xr:uid="{00000000-0005-0000-0000-0000EA7B0000}"/>
    <cellStyle name="20% - Accent1 4 2 2 2 2 4 3 8 2" xfId="31908" xr:uid="{00000000-0005-0000-0000-0000EB7B0000}"/>
    <cellStyle name="20% - Accent1 4 2 2 2 2 4 3 9" xfId="31909" xr:uid="{00000000-0005-0000-0000-0000EC7B0000}"/>
    <cellStyle name="20% - Accent1 4 2 2 2 2 4 4" xfId="31910" xr:uid="{00000000-0005-0000-0000-0000ED7B0000}"/>
    <cellStyle name="20% - Accent1 4 2 2 2 2 4 4 2" xfId="31911" xr:uid="{00000000-0005-0000-0000-0000EE7B0000}"/>
    <cellStyle name="20% - Accent1 4 2 2 2 2 4 4 2 2" xfId="31912" xr:uid="{00000000-0005-0000-0000-0000EF7B0000}"/>
    <cellStyle name="20% - Accent1 4 2 2 2 2 4 4 2 2 2" xfId="31913" xr:uid="{00000000-0005-0000-0000-0000F07B0000}"/>
    <cellStyle name="20% - Accent1 4 2 2 2 2 4 4 2 3" xfId="31914" xr:uid="{00000000-0005-0000-0000-0000F17B0000}"/>
    <cellStyle name="20% - Accent1 4 2 2 2 2 4 4 3" xfId="31915" xr:uid="{00000000-0005-0000-0000-0000F27B0000}"/>
    <cellStyle name="20% - Accent1 4 2 2 2 2 4 4 3 2" xfId="31916" xr:uid="{00000000-0005-0000-0000-0000F37B0000}"/>
    <cellStyle name="20% - Accent1 4 2 2 2 2 4 4 4" xfId="31917" xr:uid="{00000000-0005-0000-0000-0000F47B0000}"/>
    <cellStyle name="20% - Accent1 4 2 2 2 2 4 5" xfId="31918" xr:uid="{00000000-0005-0000-0000-0000F57B0000}"/>
    <cellStyle name="20% - Accent1 4 2 2 2 2 4 5 2" xfId="31919" xr:uid="{00000000-0005-0000-0000-0000F67B0000}"/>
    <cellStyle name="20% - Accent1 4 2 2 2 2 4 5 2 2" xfId="31920" xr:uid="{00000000-0005-0000-0000-0000F77B0000}"/>
    <cellStyle name="20% - Accent1 4 2 2 2 2 4 5 2 2 2" xfId="31921" xr:uid="{00000000-0005-0000-0000-0000F87B0000}"/>
    <cellStyle name="20% - Accent1 4 2 2 2 2 4 5 2 3" xfId="31922" xr:uid="{00000000-0005-0000-0000-0000F97B0000}"/>
    <cellStyle name="20% - Accent1 4 2 2 2 2 4 5 3" xfId="31923" xr:uid="{00000000-0005-0000-0000-0000FA7B0000}"/>
    <cellStyle name="20% - Accent1 4 2 2 2 2 4 5 3 2" xfId="31924" xr:uid="{00000000-0005-0000-0000-0000FB7B0000}"/>
    <cellStyle name="20% - Accent1 4 2 2 2 2 4 5 4" xfId="31925" xr:uid="{00000000-0005-0000-0000-0000FC7B0000}"/>
    <cellStyle name="20% - Accent1 4 2 2 2 2 4 6" xfId="31926" xr:uid="{00000000-0005-0000-0000-0000FD7B0000}"/>
    <cellStyle name="20% - Accent1 4 2 2 2 2 4 6 2" xfId="31927" xr:uid="{00000000-0005-0000-0000-0000FE7B0000}"/>
    <cellStyle name="20% - Accent1 4 2 2 2 2 4 6 2 2" xfId="31928" xr:uid="{00000000-0005-0000-0000-0000FF7B0000}"/>
    <cellStyle name="20% - Accent1 4 2 2 2 2 4 6 2 2 2" xfId="31929" xr:uid="{00000000-0005-0000-0000-0000007C0000}"/>
    <cellStyle name="20% - Accent1 4 2 2 2 2 4 6 2 3" xfId="31930" xr:uid="{00000000-0005-0000-0000-0000017C0000}"/>
    <cellStyle name="20% - Accent1 4 2 2 2 2 4 6 3" xfId="31931" xr:uid="{00000000-0005-0000-0000-0000027C0000}"/>
    <cellStyle name="20% - Accent1 4 2 2 2 2 4 6 3 2" xfId="31932" xr:uid="{00000000-0005-0000-0000-0000037C0000}"/>
    <cellStyle name="20% - Accent1 4 2 2 2 2 4 6 4" xfId="31933" xr:uid="{00000000-0005-0000-0000-0000047C0000}"/>
    <cellStyle name="20% - Accent1 4 2 2 2 2 4 7" xfId="31934" xr:uid="{00000000-0005-0000-0000-0000057C0000}"/>
    <cellStyle name="20% - Accent1 4 2 2 2 2 4 7 2" xfId="31935" xr:uid="{00000000-0005-0000-0000-0000067C0000}"/>
    <cellStyle name="20% - Accent1 4 2 2 2 2 4 7 2 2" xfId="31936" xr:uid="{00000000-0005-0000-0000-0000077C0000}"/>
    <cellStyle name="20% - Accent1 4 2 2 2 2 4 7 3" xfId="31937" xr:uid="{00000000-0005-0000-0000-0000087C0000}"/>
    <cellStyle name="20% - Accent1 4 2 2 2 2 4 8" xfId="31938" xr:uid="{00000000-0005-0000-0000-0000097C0000}"/>
    <cellStyle name="20% - Accent1 4 2 2 2 2 4 8 2" xfId="31939" xr:uid="{00000000-0005-0000-0000-00000A7C0000}"/>
    <cellStyle name="20% - Accent1 4 2 2 2 2 4 8 2 2" xfId="31940" xr:uid="{00000000-0005-0000-0000-00000B7C0000}"/>
    <cellStyle name="20% - Accent1 4 2 2 2 2 4 8 3" xfId="31941" xr:uid="{00000000-0005-0000-0000-00000C7C0000}"/>
    <cellStyle name="20% - Accent1 4 2 2 2 2 4 9" xfId="31942" xr:uid="{00000000-0005-0000-0000-00000D7C0000}"/>
    <cellStyle name="20% - Accent1 4 2 2 2 2 4 9 2" xfId="31943" xr:uid="{00000000-0005-0000-0000-00000E7C0000}"/>
    <cellStyle name="20% - Accent1 4 2 2 2 2 5" xfId="31944" xr:uid="{00000000-0005-0000-0000-00000F7C0000}"/>
    <cellStyle name="20% - Accent1 4 2 2 2 2 5 2" xfId="31945" xr:uid="{00000000-0005-0000-0000-0000107C0000}"/>
    <cellStyle name="20% - Accent1 4 2 2 2 2 5 2 2" xfId="31946" xr:uid="{00000000-0005-0000-0000-0000117C0000}"/>
    <cellStyle name="20% - Accent1 4 2 2 2 2 5 2 2 2" xfId="31947" xr:uid="{00000000-0005-0000-0000-0000127C0000}"/>
    <cellStyle name="20% - Accent1 4 2 2 2 2 5 2 2 2 2" xfId="31948" xr:uid="{00000000-0005-0000-0000-0000137C0000}"/>
    <cellStyle name="20% - Accent1 4 2 2 2 2 5 2 2 3" xfId="31949" xr:uid="{00000000-0005-0000-0000-0000147C0000}"/>
    <cellStyle name="20% - Accent1 4 2 2 2 2 5 2 3" xfId="31950" xr:uid="{00000000-0005-0000-0000-0000157C0000}"/>
    <cellStyle name="20% - Accent1 4 2 2 2 2 5 2 3 2" xfId="31951" xr:uid="{00000000-0005-0000-0000-0000167C0000}"/>
    <cellStyle name="20% - Accent1 4 2 2 2 2 5 2 4" xfId="31952" xr:uid="{00000000-0005-0000-0000-0000177C0000}"/>
    <cellStyle name="20% - Accent1 4 2 2 2 2 5 3" xfId="31953" xr:uid="{00000000-0005-0000-0000-0000187C0000}"/>
    <cellStyle name="20% - Accent1 4 2 2 2 2 5 3 2" xfId="31954" xr:uid="{00000000-0005-0000-0000-0000197C0000}"/>
    <cellStyle name="20% - Accent1 4 2 2 2 2 5 3 2 2" xfId="31955" xr:uid="{00000000-0005-0000-0000-00001A7C0000}"/>
    <cellStyle name="20% - Accent1 4 2 2 2 2 5 3 2 2 2" xfId="31956" xr:uid="{00000000-0005-0000-0000-00001B7C0000}"/>
    <cellStyle name="20% - Accent1 4 2 2 2 2 5 3 2 3" xfId="31957" xr:uid="{00000000-0005-0000-0000-00001C7C0000}"/>
    <cellStyle name="20% - Accent1 4 2 2 2 2 5 3 3" xfId="31958" xr:uid="{00000000-0005-0000-0000-00001D7C0000}"/>
    <cellStyle name="20% - Accent1 4 2 2 2 2 5 3 3 2" xfId="31959" xr:uid="{00000000-0005-0000-0000-00001E7C0000}"/>
    <cellStyle name="20% - Accent1 4 2 2 2 2 5 3 4" xfId="31960" xr:uid="{00000000-0005-0000-0000-00001F7C0000}"/>
    <cellStyle name="20% - Accent1 4 2 2 2 2 5 4" xfId="31961" xr:uid="{00000000-0005-0000-0000-0000207C0000}"/>
    <cellStyle name="20% - Accent1 4 2 2 2 2 5 4 2" xfId="31962" xr:uid="{00000000-0005-0000-0000-0000217C0000}"/>
    <cellStyle name="20% - Accent1 4 2 2 2 2 5 4 2 2" xfId="31963" xr:uid="{00000000-0005-0000-0000-0000227C0000}"/>
    <cellStyle name="20% - Accent1 4 2 2 2 2 5 4 2 2 2" xfId="31964" xr:uid="{00000000-0005-0000-0000-0000237C0000}"/>
    <cellStyle name="20% - Accent1 4 2 2 2 2 5 4 2 3" xfId="31965" xr:uid="{00000000-0005-0000-0000-0000247C0000}"/>
    <cellStyle name="20% - Accent1 4 2 2 2 2 5 4 3" xfId="31966" xr:uid="{00000000-0005-0000-0000-0000257C0000}"/>
    <cellStyle name="20% - Accent1 4 2 2 2 2 5 4 3 2" xfId="31967" xr:uid="{00000000-0005-0000-0000-0000267C0000}"/>
    <cellStyle name="20% - Accent1 4 2 2 2 2 5 4 4" xfId="31968" xr:uid="{00000000-0005-0000-0000-0000277C0000}"/>
    <cellStyle name="20% - Accent1 4 2 2 2 2 5 5" xfId="31969" xr:uid="{00000000-0005-0000-0000-0000287C0000}"/>
    <cellStyle name="20% - Accent1 4 2 2 2 2 5 5 2" xfId="31970" xr:uid="{00000000-0005-0000-0000-0000297C0000}"/>
    <cellStyle name="20% - Accent1 4 2 2 2 2 5 5 2 2" xfId="31971" xr:uid="{00000000-0005-0000-0000-00002A7C0000}"/>
    <cellStyle name="20% - Accent1 4 2 2 2 2 5 5 3" xfId="31972" xr:uid="{00000000-0005-0000-0000-00002B7C0000}"/>
    <cellStyle name="20% - Accent1 4 2 2 2 2 5 6" xfId="31973" xr:uid="{00000000-0005-0000-0000-00002C7C0000}"/>
    <cellStyle name="20% - Accent1 4 2 2 2 2 5 6 2" xfId="31974" xr:uid="{00000000-0005-0000-0000-00002D7C0000}"/>
    <cellStyle name="20% - Accent1 4 2 2 2 2 5 6 2 2" xfId="31975" xr:uid="{00000000-0005-0000-0000-00002E7C0000}"/>
    <cellStyle name="20% - Accent1 4 2 2 2 2 5 6 3" xfId="31976" xr:uid="{00000000-0005-0000-0000-00002F7C0000}"/>
    <cellStyle name="20% - Accent1 4 2 2 2 2 5 7" xfId="31977" xr:uid="{00000000-0005-0000-0000-0000307C0000}"/>
    <cellStyle name="20% - Accent1 4 2 2 2 2 5 7 2" xfId="31978" xr:uid="{00000000-0005-0000-0000-0000317C0000}"/>
    <cellStyle name="20% - Accent1 4 2 2 2 2 5 8" xfId="31979" xr:uid="{00000000-0005-0000-0000-0000327C0000}"/>
    <cellStyle name="20% - Accent1 4 2 2 2 2 5 8 2" xfId="31980" xr:uid="{00000000-0005-0000-0000-0000337C0000}"/>
    <cellStyle name="20% - Accent1 4 2 2 2 2 5 9" xfId="31981" xr:uid="{00000000-0005-0000-0000-0000347C0000}"/>
    <cellStyle name="20% - Accent1 4 2 2 2 2 6" xfId="31982" xr:uid="{00000000-0005-0000-0000-0000357C0000}"/>
    <cellStyle name="20% - Accent1 4 2 2 2 2 6 2" xfId="31983" xr:uid="{00000000-0005-0000-0000-0000367C0000}"/>
    <cellStyle name="20% - Accent1 4 2 2 2 2 6 2 2" xfId="31984" xr:uid="{00000000-0005-0000-0000-0000377C0000}"/>
    <cellStyle name="20% - Accent1 4 2 2 2 2 6 2 2 2" xfId="31985" xr:uid="{00000000-0005-0000-0000-0000387C0000}"/>
    <cellStyle name="20% - Accent1 4 2 2 2 2 6 2 2 2 2" xfId="31986" xr:uid="{00000000-0005-0000-0000-0000397C0000}"/>
    <cellStyle name="20% - Accent1 4 2 2 2 2 6 2 2 3" xfId="31987" xr:uid="{00000000-0005-0000-0000-00003A7C0000}"/>
    <cellStyle name="20% - Accent1 4 2 2 2 2 6 2 3" xfId="31988" xr:uid="{00000000-0005-0000-0000-00003B7C0000}"/>
    <cellStyle name="20% - Accent1 4 2 2 2 2 6 2 3 2" xfId="31989" xr:uid="{00000000-0005-0000-0000-00003C7C0000}"/>
    <cellStyle name="20% - Accent1 4 2 2 2 2 6 2 4" xfId="31990" xr:uid="{00000000-0005-0000-0000-00003D7C0000}"/>
    <cellStyle name="20% - Accent1 4 2 2 2 2 6 3" xfId="31991" xr:uid="{00000000-0005-0000-0000-00003E7C0000}"/>
    <cellStyle name="20% - Accent1 4 2 2 2 2 6 3 2" xfId="31992" xr:uid="{00000000-0005-0000-0000-00003F7C0000}"/>
    <cellStyle name="20% - Accent1 4 2 2 2 2 6 3 2 2" xfId="31993" xr:uid="{00000000-0005-0000-0000-0000407C0000}"/>
    <cellStyle name="20% - Accent1 4 2 2 2 2 6 3 2 2 2" xfId="31994" xr:uid="{00000000-0005-0000-0000-0000417C0000}"/>
    <cellStyle name="20% - Accent1 4 2 2 2 2 6 3 2 3" xfId="31995" xr:uid="{00000000-0005-0000-0000-0000427C0000}"/>
    <cellStyle name="20% - Accent1 4 2 2 2 2 6 3 3" xfId="31996" xr:uid="{00000000-0005-0000-0000-0000437C0000}"/>
    <cellStyle name="20% - Accent1 4 2 2 2 2 6 3 3 2" xfId="31997" xr:uid="{00000000-0005-0000-0000-0000447C0000}"/>
    <cellStyle name="20% - Accent1 4 2 2 2 2 6 3 4" xfId="31998" xr:uid="{00000000-0005-0000-0000-0000457C0000}"/>
    <cellStyle name="20% - Accent1 4 2 2 2 2 6 4" xfId="31999" xr:uid="{00000000-0005-0000-0000-0000467C0000}"/>
    <cellStyle name="20% - Accent1 4 2 2 2 2 6 4 2" xfId="32000" xr:uid="{00000000-0005-0000-0000-0000477C0000}"/>
    <cellStyle name="20% - Accent1 4 2 2 2 2 6 4 2 2" xfId="32001" xr:uid="{00000000-0005-0000-0000-0000487C0000}"/>
    <cellStyle name="20% - Accent1 4 2 2 2 2 6 4 2 2 2" xfId="32002" xr:uid="{00000000-0005-0000-0000-0000497C0000}"/>
    <cellStyle name="20% - Accent1 4 2 2 2 2 6 4 2 3" xfId="32003" xr:uid="{00000000-0005-0000-0000-00004A7C0000}"/>
    <cellStyle name="20% - Accent1 4 2 2 2 2 6 4 3" xfId="32004" xr:uid="{00000000-0005-0000-0000-00004B7C0000}"/>
    <cellStyle name="20% - Accent1 4 2 2 2 2 6 4 3 2" xfId="32005" xr:uid="{00000000-0005-0000-0000-00004C7C0000}"/>
    <cellStyle name="20% - Accent1 4 2 2 2 2 6 4 4" xfId="32006" xr:uid="{00000000-0005-0000-0000-00004D7C0000}"/>
    <cellStyle name="20% - Accent1 4 2 2 2 2 6 5" xfId="32007" xr:uid="{00000000-0005-0000-0000-00004E7C0000}"/>
    <cellStyle name="20% - Accent1 4 2 2 2 2 6 5 2" xfId="32008" xr:uid="{00000000-0005-0000-0000-00004F7C0000}"/>
    <cellStyle name="20% - Accent1 4 2 2 2 2 6 5 2 2" xfId="32009" xr:uid="{00000000-0005-0000-0000-0000507C0000}"/>
    <cellStyle name="20% - Accent1 4 2 2 2 2 6 5 3" xfId="32010" xr:uid="{00000000-0005-0000-0000-0000517C0000}"/>
    <cellStyle name="20% - Accent1 4 2 2 2 2 6 6" xfId="32011" xr:uid="{00000000-0005-0000-0000-0000527C0000}"/>
    <cellStyle name="20% - Accent1 4 2 2 2 2 6 6 2" xfId="32012" xr:uid="{00000000-0005-0000-0000-0000537C0000}"/>
    <cellStyle name="20% - Accent1 4 2 2 2 2 6 6 2 2" xfId="32013" xr:uid="{00000000-0005-0000-0000-0000547C0000}"/>
    <cellStyle name="20% - Accent1 4 2 2 2 2 6 6 3" xfId="32014" xr:uid="{00000000-0005-0000-0000-0000557C0000}"/>
    <cellStyle name="20% - Accent1 4 2 2 2 2 6 7" xfId="32015" xr:uid="{00000000-0005-0000-0000-0000567C0000}"/>
    <cellStyle name="20% - Accent1 4 2 2 2 2 6 7 2" xfId="32016" xr:uid="{00000000-0005-0000-0000-0000577C0000}"/>
    <cellStyle name="20% - Accent1 4 2 2 2 2 6 8" xfId="32017" xr:uid="{00000000-0005-0000-0000-0000587C0000}"/>
    <cellStyle name="20% - Accent1 4 2 2 2 2 6 8 2" xfId="32018" xr:uid="{00000000-0005-0000-0000-0000597C0000}"/>
    <cellStyle name="20% - Accent1 4 2 2 2 2 6 9" xfId="32019" xr:uid="{00000000-0005-0000-0000-00005A7C0000}"/>
    <cellStyle name="20% - Accent1 4 2 2 2 2 7" xfId="32020" xr:uid="{00000000-0005-0000-0000-00005B7C0000}"/>
    <cellStyle name="20% - Accent1 4 2 2 2 2 7 2" xfId="32021" xr:uid="{00000000-0005-0000-0000-00005C7C0000}"/>
    <cellStyle name="20% - Accent1 4 2 2 2 2 7 2 2" xfId="32022" xr:uid="{00000000-0005-0000-0000-00005D7C0000}"/>
    <cellStyle name="20% - Accent1 4 2 2 2 2 7 2 2 2" xfId="32023" xr:uid="{00000000-0005-0000-0000-00005E7C0000}"/>
    <cellStyle name="20% - Accent1 4 2 2 2 2 7 2 3" xfId="32024" xr:uid="{00000000-0005-0000-0000-00005F7C0000}"/>
    <cellStyle name="20% - Accent1 4 2 2 2 2 7 3" xfId="32025" xr:uid="{00000000-0005-0000-0000-0000607C0000}"/>
    <cellStyle name="20% - Accent1 4 2 2 2 2 7 3 2" xfId="32026" xr:uid="{00000000-0005-0000-0000-0000617C0000}"/>
    <cellStyle name="20% - Accent1 4 2 2 2 2 7 4" xfId="32027" xr:uid="{00000000-0005-0000-0000-0000627C0000}"/>
    <cellStyle name="20% - Accent1 4 2 2 2 2 8" xfId="32028" xr:uid="{00000000-0005-0000-0000-0000637C0000}"/>
    <cellStyle name="20% - Accent1 4 2 2 2 2 8 2" xfId="32029" xr:uid="{00000000-0005-0000-0000-0000647C0000}"/>
    <cellStyle name="20% - Accent1 4 2 2 2 2 8 2 2" xfId="32030" xr:uid="{00000000-0005-0000-0000-0000657C0000}"/>
    <cellStyle name="20% - Accent1 4 2 2 2 2 8 2 2 2" xfId="32031" xr:uid="{00000000-0005-0000-0000-0000667C0000}"/>
    <cellStyle name="20% - Accent1 4 2 2 2 2 8 2 3" xfId="32032" xr:uid="{00000000-0005-0000-0000-0000677C0000}"/>
    <cellStyle name="20% - Accent1 4 2 2 2 2 8 3" xfId="32033" xr:uid="{00000000-0005-0000-0000-0000687C0000}"/>
    <cellStyle name="20% - Accent1 4 2 2 2 2 8 3 2" xfId="32034" xr:uid="{00000000-0005-0000-0000-0000697C0000}"/>
    <cellStyle name="20% - Accent1 4 2 2 2 2 8 4" xfId="32035" xr:uid="{00000000-0005-0000-0000-00006A7C0000}"/>
    <cellStyle name="20% - Accent1 4 2 2 2 2 9" xfId="32036" xr:uid="{00000000-0005-0000-0000-00006B7C0000}"/>
    <cellStyle name="20% - Accent1 4 2 2 2 2 9 2" xfId="32037" xr:uid="{00000000-0005-0000-0000-00006C7C0000}"/>
    <cellStyle name="20% - Accent1 4 2 2 2 2 9 2 2" xfId="32038" xr:uid="{00000000-0005-0000-0000-00006D7C0000}"/>
    <cellStyle name="20% - Accent1 4 2 2 2 2 9 2 2 2" xfId="32039" xr:uid="{00000000-0005-0000-0000-00006E7C0000}"/>
    <cellStyle name="20% - Accent1 4 2 2 2 2 9 2 3" xfId="32040" xr:uid="{00000000-0005-0000-0000-00006F7C0000}"/>
    <cellStyle name="20% - Accent1 4 2 2 2 2 9 3" xfId="32041" xr:uid="{00000000-0005-0000-0000-0000707C0000}"/>
    <cellStyle name="20% - Accent1 4 2 2 2 2 9 3 2" xfId="32042" xr:uid="{00000000-0005-0000-0000-0000717C0000}"/>
    <cellStyle name="20% - Accent1 4 2 2 2 2 9 4" xfId="32043" xr:uid="{00000000-0005-0000-0000-0000727C0000}"/>
    <cellStyle name="20% - Accent1 4 2 2 2 3" xfId="32044" xr:uid="{00000000-0005-0000-0000-0000737C0000}"/>
    <cellStyle name="20% - Accent1 4 2 2 2 3 10" xfId="32045" xr:uid="{00000000-0005-0000-0000-0000747C0000}"/>
    <cellStyle name="20% - Accent1 4 2 2 2 3 10 2" xfId="32046" xr:uid="{00000000-0005-0000-0000-0000757C0000}"/>
    <cellStyle name="20% - Accent1 4 2 2 2 3 11" xfId="32047" xr:uid="{00000000-0005-0000-0000-0000767C0000}"/>
    <cellStyle name="20% - Accent1 4 2 2 2 3 2" xfId="32048" xr:uid="{00000000-0005-0000-0000-0000777C0000}"/>
    <cellStyle name="20% - Accent1 4 2 2 2 3 2 2" xfId="32049" xr:uid="{00000000-0005-0000-0000-0000787C0000}"/>
    <cellStyle name="20% - Accent1 4 2 2 2 3 2 2 2" xfId="32050" xr:uid="{00000000-0005-0000-0000-0000797C0000}"/>
    <cellStyle name="20% - Accent1 4 2 2 2 3 2 2 2 2" xfId="32051" xr:uid="{00000000-0005-0000-0000-00007A7C0000}"/>
    <cellStyle name="20% - Accent1 4 2 2 2 3 2 2 2 2 2" xfId="32052" xr:uid="{00000000-0005-0000-0000-00007B7C0000}"/>
    <cellStyle name="20% - Accent1 4 2 2 2 3 2 2 2 3" xfId="32053" xr:uid="{00000000-0005-0000-0000-00007C7C0000}"/>
    <cellStyle name="20% - Accent1 4 2 2 2 3 2 2 3" xfId="32054" xr:uid="{00000000-0005-0000-0000-00007D7C0000}"/>
    <cellStyle name="20% - Accent1 4 2 2 2 3 2 2 3 2" xfId="32055" xr:uid="{00000000-0005-0000-0000-00007E7C0000}"/>
    <cellStyle name="20% - Accent1 4 2 2 2 3 2 2 4" xfId="32056" xr:uid="{00000000-0005-0000-0000-00007F7C0000}"/>
    <cellStyle name="20% - Accent1 4 2 2 2 3 2 3" xfId="32057" xr:uid="{00000000-0005-0000-0000-0000807C0000}"/>
    <cellStyle name="20% - Accent1 4 2 2 2 3 2 3 2" xfId="32058" xr:uid="{00000000-0005-0000-0000-0000817C0000}"/>
    <cellStyle name="20% - Accent1 4 2 2 2 3 2 3 2 2" xfId="32059" xr:uid="{00000000-0005-0000-0000-0000827C0000}"/>
    <cellStyle name="20% - Accent1 4 2 2 2 3 2 3 2 2 2" xfId="32060" xr:uid="{00000000-0005-0000-0000-0000837C0000}"/>
    <cellStyle name="20% - Accent1 4 2 2 2 3 2 3 2 3" xfId="32061" xr:uid="{00000000-0005-0000-0000-0000847C0000}"/>
    <cellStyle name="20% - Accent1 4 2 2 2 3 2 3 3" xfId="32062" xr:uid="{00000000-0005-0000-0000-0000857C0000}"/>
    <cellStyle name="20% - Accent1 4 2 2 2 3 2 3 3 2" xfId="32063" xr:uid="{00000000-0005-0000-0000-0000867C0000}"/>
    <cellStyle name="20% - Accent1 4 2 2 2 3 2 3 4" xfId="32064" xr:uid="{00000000-0005-0000-0000-0000877C0000}"/>
    <cellStyle name="20% - Accent1 4 2 2 2 3 2 4" xfId="32065" xr:uid="{00000000-0005-0000-0000-0000887C0000}"/>
    <cellStyle name="20% - Accent1 4 2 2 2 3 2 4 2" xfId="32066" xr:uid="{00000000-0005-0000-0000-0000897C0000}"/>
    <cellStyle name="20% - Accent1 4 2 2 2 3 2 4 2 2" xfId="32067" xr:uid="{00000000-0005-0000-0000-00008A7C0000}"/>
    <cellStyle name="20% - Accent1 4 2 2 2 3 2 4 2 2 2" xfId="32068" xr:uid="{00000000-0005-0000-0000-00008B7C0000}"/>
    <cellStyle name="20% - Accent1 4 2 2 2 3 2 4 2 3" xfId="32069" xr:uid="{00000000-0005-0000-0000-00008C7C0000}"/>
    <cellStyle name="20% - Accent1 4 2 2 2 3 2 4 3" xfId="32070" xr:uid="{00000000-0005-0000-0000-00008D7C0000}"/>
    <cellStyle name="20% - Accent1 4 2 2 2 3 2 4 3 2" xfId="32071" xr:uid="{00000000-0005-0000-0000-00008E7C0000}"/>
    <cellStyle name="20% - Accent1 4 2 2 2 3 2 4 4" xfId="32072" xr:uid="{00000000-0005-0000-0000-00008F7C0000}"/>
    <cellStyle name="20% - Accent1 4 2 2 2 3 2 5" xfId="32073" xr:uid="{00000000-0005-0000-0000-0000907C0000}"/>
    <cellStyle name="20% - Accent1 4 2 2 2 3 2 5 2" xfId="32074" xr:uid="{00000000-0005-0000-0000-0000917C0000}"/>
    <cellStyle name="20% - Accent1 4 2 2 2 3 2 5 2 2" xfId="32075" xr:uid="{00000000-0005-0000-0000-0000927C0000}"/>
    <cellStyle name="20% - Accent1 4 2 2 2 3 2 5 3" xfId="32076" xr:uid="{00000000-0005-0000-0000-0000937C0000}"/>
    <cellStyle name="20% - Accent1 4 2 2 2 3 2 6" xfId="32077" xr:uid="{00000000-0005-0000-0000-0000947C0000}"/>
    <cellStyle name="20% - Accent1 4 2 2 2 3 2 6 2" xfId="32078" xr:uid="{00000000-0005-0000-0000-0000957C0000}"/>
    <cellStyle name="20% - Accent1 4 2 2 2 3 2 6 2 2" xfId="32079" xr:uid="{00000000-0005-0000-0000-0000967C0000}"/>
    <cellStyle name="20% - Accent1 4 2 2 2 3 2 6 3" xfId="32080" xr:uid="{00000000-0005-0000-0000-0000977C0000}"/>
    <cellStyle name="20% - Accent1 4 2 2 2 3 2 7" xfId="32081" xr:uid="{00000000-0005-0000-0000-0000987C0000}"/>
    <cellStyle name="20% - Accent1 4 2 2 2 3 2 7 2" xfId="32082" xr:uid="{00000000-0005-0000-0000-0000997C0000}"/>
    <cellStyle name="20% - Accent1 4 2 2 2 3 2 8" xfId="32083" xr:uid="{00000000-0005-0000-0000-00009A7C0000}"/>
    <cellStyle name="20% - Accent1 4 2 2 2 3 2 8 2" xfId="32084" xr:uid="{00000000-0005-0000-0000-00009B7C0000}"/>
    <cellStyle name="20% - Accent1 4 2 2 2 3 2 9" xfId="32085" xr:uid="{00000000-0005-0000-0000-00009C7C0000}"/>
    <cellStyle name="20% - Accent1 4 2 2 2 3 3" xfId="32086" xr:uid="{00000000-0005-0000-0000-00009D7C0000}"/>
    <cellStyle name="20% - Accent1 4 2 2 2 3 3 2" xfId="32087" xr:uid="{00000000-0005-0000-0000-00009E7C0000}"/>
    <cellStyle name="20% - Accent1 4 2 2 2 3 3 2 2" xfId="32088" xr:uid="{00000000-0005-0000-0000-00009F7C0000}"/>
    <cellStyle name="20% - Accent1 4 2 2 2 3 3 2 2 2" xfId="32089" xr:uid="{00000000-0005-0000-0000-0000A07C0000}"/>
    <cellStyle name="20% - Accent1 4 2 2 2 3 3 2 2 2 2" xfId="32090" xr:uid="{00000000-0005-0000-0000-0000A17C0000}"/>
    <cellStyle name="20% - Accent1 4 2 2 2 3 3 2 2 3" xfId="32091" xr:uid="{00000000-0005-0000-0000-0000A27C0000}"/>
    <cellStyle name="20% - Accent1 4 2 2 2 3 3 2 3" xfId="32092" xr:uid="{00000000-0005-0000-0000-0000A37C0000}"/>
    <cellStyle name="20% - Accent1 4 2 2 2 3 3 2 3 2" xfId="32093" xr:uid="{00000000-0005-0000-0000-0000A47C0000}"/>
    <cellStyle name="20% - Accent1 4 2 2 2 3 3 2 4" xfId="32094" xr:uid="{00000000-0005-0000-0000-0000A57C0000}"/>
    <cellStyle name="20% - Accent1 4 2 2 2 3 3 3" xfId="32095" xr:uid="{00000000-0005-0000-0000-0000A67C0000}"/>
    <cellStyle name="20% - Accent1 4 2 2 2 3 3 3 2" xfId="32096" xr:uid="{00000000-0005-0000-0000-0000A77C0000}"/>
    <cellStyle name="20% - Accent1 4 2 2 2 3 3 3 2 2" xfId="32097" xr:uid="{00000000-0005-0000-0000-0000A87C0000}"/>
    <cellStyle name="20% - Accent1 4 2 2 2 3 3 3 2 2 2" xfId="32098" xr:uid="{00000000-0005-0000-0000-0000A97C0000}"/>
    <cellStyle name="20% - Accent1 4 2 2 2 3 3 3 2 3" xfId="32099" xr:uid="{00000000-0005-0000-0000-0000AA7C0000}"/>
    <cellStyle name="20% - Accent1 4 2 2 2 3 3 3 3" xfId="32100" xr:uid="{00000000-0005-0000-0000-0000AB7C0000}"/>
    <cellStyle name="20% - Accent1 4 2 2 2 3 3 3 3 2" xfId="32101" xr:uid="{00000000-0005-0000-0000-0000AC7C0000}"/>
    <cellStyle name="20% - Accent1 4 2 2 2 3 3 3 4" xfId="32102" xr:uid="{00000000-0005-0000-0000-0000AD7C0000}"/>
    <cellStyle name="20% - Accent1 4 2 2 2 3 3 4" xfId="32103" xr:uid="{00000000-0005-0000-0000-0000AE7C0000}"/>
    <cellStyle name="20% - Accent1 4 2 2 2 3 3 4 2" xfId="32104" xr:uid="{00000000-0005-0000-0000-0000AF7C0000}"/>
    <cellStyle name="20% - Accent1 4 2 2 2 3 3 4 2 2" xfId="32105" xr:uid="{00000000-0005-0000-0000-0000B07C0000}"/>
    <cellStyle name="20% - Accent1 4 2 2 2 3 3 4 2 2 2" xfId="32106" xr:uid="{00000000-0005-0000-0000-0000B17C0000}"/>
    <cellStyle name="20% - Accent1 4 2 2 2 3 3 4 2 3" xfId="32107" xr:uid="{00000000-0005-0000-0000-0000B27C0000}"/>
    <cellStyle name="20% - Accent1 4 2 2 2 3 3 4 3" xfId="32108" xr:uid="{00000000-0005-0000-0000-0000B37C0000}"/>
    <cellStyle name="20% - Accent1 4 2 2 2 3 3 4 3 2" xfId="32109" xr:uid="{00000000-0005-0000-0000-0000B47C0000}"/>
    <cellStyle name="20% - Accent1 4 2 2 2 3 3 4 4" xfId="32110" xr:uid="{00000000-0005-0000-0000-0000B57C0000}"/>
    <cellStyle name="20% - Accent1 4 2 2 2 3 3 5" xfId="32111" xr:uid="{00000000-0005-0000-0000-0000B67C0000}"/>
    <cellStyle name="20% - Accent1 4 2 2 2 3 3 5 2" xfId="32112" xr:uid="{00000000-0005-0000-0000-0000B77C0000}"/>
    <cellStyle name="20% - Accent1 4 2 2 2 3 3 5 2 2" xfId="32113" xr:uid="{00000000-0005-0000-0000-0000B87C0000}"/>
    <cellStyle name="20% - Accent1 4 2 2 2 3 3 5 3" xfId="32114" xr:uid="{00000000-0005-0000-0000-0000B97C0000}"/>
    <cellStyle name="20% - Accent1 4 2 2 2 3 3 6" xfId="32115" xr:uid="{00000000-0005-0000-0000-0000BA7C0000}"/>
    <cellStyle name="20% - Accent1 4 2 2 2 3 3 6 2" xfId="32116" xr:uid="{00000000-0005-0000-0000-0000BB7C0000}"/>
    <cellStyle name="20% - Accent1 4 2 2 2 3 3 6 2 2" xfId="32117" xr:uid="{00000000-0005-0000-0000-0000BC7C0000}"/>
    <cellStyle name="20% - Accent1 4 2 2 2 3 3 6 3" xfId="32118" xr:uid="{00000000-0005-0000-0000-0000BD7C0000}"/>
    <cellStyle name="20% - Accent1 4 2 2 2 3 3 7" xfId="32119" xr:uid="{00000000-0005-0000-0000-0000BE7C0000}"/>
    <cellStyle name="20% - Accent1 4 2 2 2 3 3 7 2" xfId="32120" xr:uid="{00000000-0005-0000-0000-0000BF7C0000}"/>
    <cellStyle name="20% - Accent1 4 2 2 2 3 3 8" xfId="32121" xr:uid="{00000000-0005-0000-0000-0000C07C0000}"/>
    <cellStyle name="20% - Accent1 4 2 2 2 3 3 8 2" xfId="32122" xr:uid="{00000000-0005-0000-0000-0000C17C0000}"/>
    <cellStyle name="20% - Accent1 4 2 2 2 3 3 9" xfId="32123" xr:uid="{00000000-0005-0000-0000-0000C27C0000}"/>
    <cellStyle name="20% - Accent1 4 2 2 2 3 4" xfId="32124" xr:uid="{00000000-0005-0000-0000-0000C37C0000}"/>
    <cellStyle name="20% - Accent1 4 2 2 2 3 4 2" xfId="32125" xr:uid="{00000000-0005-0000-0000-0000C47C0000}"/>
    <cellStyle name="20% - Accent1 4 2 2 2 3 4 2 2" xfId="32126" xr:uid="{00000000-0005-0000-0000-0000C57C0000}"/>
    <cellStyle name="20% - Accent1 4 2 2 2 3 4 2 2 2" xfId="32127" xr:uid="{00000000-0005-0000-0000-0000C67C0000}"/>
    <cellStyle name="20% - Accent1 4 2 2 2 3 4 2 3" xfId="32128" xr:uid="{00000000-0005-0000-0000-0000C77C0000}"/>
    <cellStyle name="20% - Accent1 4 2 2 2 3 4 3" xfId="32129" xr:uid="{00000000-0005-0000-0000-0000C87C0000}"/>
    <cellStyle name="20% - Accent1 4 2 2 2 3 4 3 2" xfId="32130" xr:uid="{00000000-0005-0000-0000-0000C97C0000}"/>
    <cellStyle name="20% - Accent1 4 2 2 2 3 4 4" xfId="32131" xr:uid="{00000000-0005-0000-0000-0000CA7C0000}"/>
    <cellStyle name="20% - Accent1 4 2 2 2 3 5" xfId="32132" xr:uid="{00000000-0005-0000-0000-0000CB7C0000}"/>
    <cellStyle name="20% - Accent1 4 2 2 2 3 5 2" xfId="32133" xr:uid="{00000000-0005-0000-0000-0000CC7C0000}"/>
    <cellStyle name="20% - Accent1 4 2 2 2 3 5 2 2" xfId="32134" xr:uid="{00000000-0005-0000-0000-0000CD7C0000}"/>
    <cellStyle name="20% - Accent1 4 2 2 2 3 5 2 2 2" xfId="32135" xr:uid="{00000000-0005-0000-0000-0000CE7C0000}"/>
    <cellStyle name="20% - Accent1 4 2 2 2 3 5 2 3" xfId="32136" xr:uid="{00000000-0005-0000-0000-0000CF7C0000}"/>
    <cellStyle name="20% - Accent1 4 2 2 2 3 5 3" xfId="32137" xr:uid="{00000000-0005-0000-0000-0000D07C0000}"/>
    <cellStyle name="20% - Accent1 4 2 2 2 3 5 3 2" xfId="32138" xr:uid="{00000000-0005-0000-0000-0000D17C0000}"/>
    <cellStyle name="20% - Accent1 4 2 2 2 3 5 4" xfId="32139" xr:uid="{00000000-0005-0000-0000-0000D27C0000}"/>
    <cellStyle name="20% - Accent1 4 2 2 2 3 6" xfId="32140" xr:uid="{00000000-0005-0000-0000-0000D37C0000}"/>
    <cellStyle name="20% - Accent1 4 2 2 2 3 6 2" xfId="32141" xr:uid="{00000000-0005-0000-0000-0000D47C0000}"/>
    <cellStyle name="20% - Accent1 4 2 2 2 3 6 2 2" xfId="32142" xr:uid="{00000000-0005-0000-0000-0000D57C0000}"/>
    <cellStyle name="20% - Accent1 4 2 2 2 3 6 2 2 2" xfId="32143" xr:uid="{00000000-0005-0000-0000-0000D67C0000}"/>
    <cellStyle name="20% - Accent1 4 2 2 2 3 6 2 3" xfId="32144" xr:uid="{00000000-0005-0000-0000-0000D77C0000}"/>
    <cellStyle name="20% - Accent1 4 2 2 2 3 6 3" xfId="32145" xr:uid="{00000000-0005-0000-0000-0000D87C0000}"/>
    <cellStyle name="20% - Accent1 4 2 2 2 3 6 3 2" xfId="32146" xr:uid="{00000000-0005-0000-0000-0000D97C0000}"/>
    <cellStyle name="20% - Accent1 4 2 2 2 3 6 4" xfId="32147" xr:uid="{00000000-0005-0000-0000-0000DA7C0000}"/>
    <cellStyle name="20% - Accent1 4 2 2 2 3 7" xfId="32148" xr:uid="{00000000-0005-0000-0000-0000DB7C0000}"/>
    <cellStyle name="20% - Accent1 4 2 2 2 3 7 2" xfId="32149" xr:uid="{00000000-0005-0000-0000-0000DC7C0000}"/>
    <cellStyle name="20% - Accent1 4 2 2 2 3 7 2 2" xfId="32150" xr:uid="{00000000-0005-0000-0000-0000DD7C0000}"/>
    <cellStyle name="20% - Accent1 4 2 2 2 3 7 3" xfId="32151" xr:uid="{00000000-0005-0000-0000-0000DE7C0000}"/>
    <cellStyle name="20% - Accent1 4 2 2 2 3 8" xfId="32152" xr:uid="{00000000-0005-0000-0000-0000DF7C0000}"/>
    <cellStyle name="20% - Accent1 4 2 2 2 3 8 2" xfId="32153" xr:uid="{00000000-0005-0000-0000-0000E07C0000}"/>
    <cellStyle name="20% - Accent1 4 2 2 2 3 8 2 2" xfId="32154" xr:uid="{00000000-0005-0000-0000-0000E17C0000}"/>
    <cellStyle name="20% - Accent1 4 2 2 2 3 8 3" xfId="32155" xr:uid="{00000000-0005-0000-0000-0000E27C0000}"/>
    <cellStyle name="20% - Accent1 4 2 2 2 3 9" xfId="32156" xr:uid="{00000000-0005-0000-0000-0000E37C0000}"/>
    <cellStyle name="20% - Accent1 4 2 2 2 3 9 2" xfId="32157" xr:uid="{00000000-0005-0000-0000-0000E47C0000}"/>
    <cellStyle name="20% - Accent1 4 2 2 2 4" xfId="32158" xr:uid="{00000000-0005-0000-0000-0000E57C0000}"/>
    <cellStyle name="20% - Accent1 4 2 2 2 4 10" xfId="32159" xr:uid="{00000000-0005-0000-0000-0000E67C0000}"/>
    <cellStyle name="20% - Accent1 4 2 2 2 4 10 2" xfId="32160" xr:uid="{00000000-0005-0000-0000-0000E77C0000}"/>
    <cellStyle name="20% - Accent1 4 2 2 2 4 11" xfId="32161" xr:uid="{00000000-0005-0000-0000-0000E87C0000}"/>
    <cellStyle name="20% - Accent1 4 2 2 2 4 2" xfId="32162" xr:uid="{00000000-0005-0000-0000-0000E97C0000}"/>
    <cellStyle name="20% - Accent1 4 2 2 2 4 2 2" xfId="32163" xr:uid="{00000000-0005-0000-0000-0000EA7C0000}"/>
    <cellStyle name="20% - Accent1 4 2 2 2 4 2 2 2" xfId="32164" xr:uid="{00000000-0005-0000-0000-0000EB7C0000}"/>
    <cellStyle name="20% - Accent1 4 2 2 2 4 2 2 2 2" xfId="32165" xr:uid="{00000000-0005-0000-0000-0000EC7C0000}"/>
    <cellStyle name="20% - Accent1 4 2 2 2 4 2 2 2 2 2" xfId="32166" xr:uid="{00000000-0005-0000-0000-0000ED7C0000}"/>
    <cellStyle name="20% - Accent1 4 2 2 2 4 2 2 2 3" xfId="32167" xr:uid="{00000000-0005-0000-0000-0000EE7C0000}"/>
    <cellStyle name="20% - Accent1 4 2 2 2 4 2 2 3" xfId="32168" xr:uid="{00000000-0005-0000-0000-0000EF7C0000}"/>
    <cellStyle name="20% - Accent1 4 2 2 2 4 2 2 3 2" xfId="32169" xr:uid="{00000000-0005-0000-0000-0000F07C0000}"/>
    <cellStyle name="20% - Accent1 4 2 2 2 4 2 2 4" xfId="32170" xr:uid="{00000000-0005-0000-0000-0000F17C0000}"/>
    <cellStyle name="20% - Accent1 4 2 2 2 4 2 3" xfId="32171" xr:uid="{00000000-0005-0000-0000-0000F27C0000}"/>
    <cellStyle name="20% - Accent1 4 2 2 2 4 2 3 2" xfId="32172" xr:uid="{00000000-0005-0000-0000-0000F37C0000}"/>
    <cellStyle name="20% - Accent1 4 2 2 2 4 2 3 2 2" xfId="32173" xr:uid="{00000000-0005-0000-0000-0000F47C0000}"/>
    <cellStyle name="20% - Accent1 4 2 2 2 4 2 3 2 2 2" xfId="32174" xr:uid="{00000000-0005-0000-0000-0000F57C0000}"/>
    <cellStyle name="20% - Accent1 4 2 2 2 4 2 3 2 3" xfId="32175" xr:uid="{00000000-0005-0000-0000-0000F67C0000}"/>
    <cellStyle name="20% - Accent1 4 2 2 2 4 2 3 3" xfId="32176" xr:uid="{00000000-0005-0000-0000-0000F77C0000}"/>
    <cellStyle name="20% - Accent1 4 2 2 2 4 2 3 3 2" xfId="32177" xr:uid="{00000000-0005-0000-0000-0000F87C0000}"/>
    <cellStyle name="20% - Accent1 4 2 2 2 4 2 3 4" xfId="32178" xr:uid="{00000000-0005-0000-0000-0000F97C0000}"/>
    <cellStyle name="20% - Accent1 4 2 2 2 4 2 4" xfId="32179" xr:uid="{00000000-0005-0000-0000-0000FA7C0000}"/>
    <cellStyle name="20% - Accent1 4 2 2 2 4 2 4 2" xfId="32180" xr:uid="{00000000-0005-0000-0000-0000FB7C0000}"/>
    <cellStyle name="20% - Accent1 4 2 2 2 4 2 4 2 2" xfId="32181" xr:uid="{00000000-0005-0000-0000-0000FC7C0000}"/>
    <cellStyle name="20% - Accent1 4 2 2 2 4 2 4 2 2 2" xfId="32182" xr:uid="{00000000-0005-0000-0000-0000FD7C0000}"/>
    <cellStyle name="20% - Accent1 4 2 2 2 4 2 4 2 3" xfId="32183" xr:uid="{00000000-0005-0000-0000-0000FE7C0000}"/>
    <cellStyle name="20% - Accent1 4 2 2 2 4 2 4 3" xfId="32184" xr:uid="{00000000-0005-0000-0000-0000FF7C0000}"/>
    <cellStyle name="20% - Accent1 4 2 2 2 4 2 4 3 2" xfId="32185" xr:uid="{00000000-0005-0000-0000-0000007D0000}"/>
    <cellStyle name="20% - Accent1 4 2 2 2 4 2 4 4" xfId="32186" xr:uid="{00000000-0005-0000-0000-0000017D0000}"/>
    <cellStyle name="20% - Accent1 4 2 2 2 4 2 5" xfId="32187" xr:uid="{00000000-0005-0000-0000-0000027D0000}"/>
    <cellStyle name="20% - Accent1 4 2 2 2 4 2 5 2" xfId="32188" xr:uid="{00000000-0005-0000-0000-0000037D0000}"/>
    <cellStyle name="20% - Accent1 4 2 2 2 4 2 5 2 2" xfId="32189" xr:uid="{00000000-0005-0000-0000-0000047D0000}"/>
    <cellStyle name="20% - Accent1 4 2 2 2 4 2 5 3" xfId="32190" xr:uid="{00000000-0005-0000-0000-0000057D0000}"/>
    <cellStyle name="20% - Accent1 4 2 2 2 4 2 6" xfId="32191" xr:uid="{00000000-0005-0000-0000-0000067D0000}"/>
    <cellStyle name="20% - Accent1 4 2 2 2 4 2 6 2" xfId="32192" xr:uid="{00000000-0005-0000-0000-0000077D0000}"/>
    <cellStyle name="20% - Accent1 4 2 2 2 4 2 6 2 2" xfId="32193" xr:uid="{00000000-0005-0000-0000-0000087D0000}"/>
    <cellStyle name="20% - Accent1 4 2 2 2 4 2 6 3" xfId="32194" xr:uid="{00000000-0005-0000-0000-0000097D0000}"/>
    <cellStyle name="20% - Accent1 4 2 2 2 4 2 7" xfId="32195" xr:uid="{00000000-0005-0000-0000-00000A7D0000}"/>
    <cellStyle name="20% - Accent1 4 2 2 2 4 2 7 2" xfId="32196" xr:uid="{00000000-0005-0000-0000-00000B7D0000}"/>
    <cellStyle name="20% - Accent1 4 2 2 2 4 2 8" xfId="32197" xr:uid="{00000000-0005-0000-0000-00000C7D0000}"/>
    <cellStyle name="20% - Accent1 4 2 2 2 4 2 8 2" xfId="32198" xr:uid="{00000000-0005-0000-0000-00000D7D0000}"/>
    <cellStyle name="20% - Accent1 4 2 2 2 4 2 9" xfId="32199" xr:uid="{00000000-0005-0000-0000-00000E7D0000}"/>
    <cellStyle name="20% - Accent1 4 2 2 2 4 3" xfId="32200" xr:uid="{00000000-0005-0000-0000-00000F7D0000}"/>
    <cellStyle name="20% - Accent1 4 2 2 2 4 3 2" xfId="32201" xr:uid="{00000000-0005-0000-0000-0000107D0000}"/>
    <cellStyle name="20% - Accent1 4 2 2 2 4 3 2 2" xfId="32202" xr:uid="{00000000-0005-0000-0000-0000117D0000}"/>
    <cellStyle name="20% - Accent1 4 2 2 2 4 3 2 2 2" xfId="32203" xr:uid="{00000000-0005-0000-0000-0000127D0000}"/>
    <cellStyle name="20% - Accent1 4 2 2 2 4 3 2 2 2 2" xfId="32204" xr:uid="{00000000-0005-0000-0000-0000137D0000}"/>
    <cellStyle name="20% - Accent1 4 2 2 2 4 3 2 2 3" xfId="32205" xr:uid="{00000000-0005-0000-0000-0000147D0000}"/>
    <cellStyle name="20% - Accent1 4 2 2 2 4 3 2 3" xfId="32206" xr:uid="{00000000-0005-0000-0000-0000157D0000}"/>
    <cellStyle name="20% - Accent1 4 2 2 2 4 3 2 3 2" xfId="32207" xr:uid="{00000000-0005-0000-0000-0000167D0000}"/>
    <cellStyle name="20% - Accent1 4 2 2 2 4 3 2 4" xfId="32208" xr:uid="{00000000-0005-0000-0000-0000177D0000}"/>
    <cellStyle name="20% - Accent1 4 2 2 2 4 3 3" xfId="32209" xr:uid="{00000000-0005-0000-0000-0000187D0000}"/>
    <cellStyle name="20% - Accent1 4 2 2 2 4 3 3 2" xfId="32210" xr:uid="{00000000-0005-0000-0000-0000197D0000}"/>
    <cellStyle name="20% - Accent1 4 2 2 2 4 3 3 2 2" xfId="32211" xr:uid="{00000000-0005-0000-0000-00001A7D0000}"/>
    <cellStyle name="20% - Accent1 4 2 2 2 4 3 3 2 2 2" xfId="32212" xr:uid="{00000000-0005-0000-0000-00001B7D0000}"/>
    <cellStyle name="20% - Accent1 4 2 2 2 4 3 3 2 3" xfId="32213" xr:uid="{00000000-0005-0000-0000-00001C7D0000}"/>
    <cellStyle name="20% - Accent1 4 2 2 2 4 3 3 3" xfId="32214" xr:uid="{00000000-0005-0000-0000-00001D7D0000}"/>
    <cellStyle name="20% - Accent1 4 2 2 2 4 3 3 3 2" xfId="32215" xr:uid="{00000000-0005-0000-0000-00001E7D0000}"/>
    <cellStyle name="20% - Accent1 4 2 2 2 4 3 3 4" xfId="32216" xr:uid="{00000000-0005-0000-0000-00001F7D0000}"/>
    <cellStyle name="20% - Accent1 4 2 2 2 4 3 4" xfId="32217" xr:uid="{00000000-0005-0000-0000-0000207D0000}"/>
    <cellStyle name="20% - Accent1 4 2 2 2 4 3 4 2" xfId="32218" xr:uid="{00000000-0005-0000-0000-0000217D0000}"/>
    <cellStyle name="20% - Accent1 4 2 2 2 4 3 4 2 2" xfId="32219" xr:uid="{00000000-0005-0000-0000-0000227D0000}"/>
    <cellStyle name="20% - Accent1 4 2 2 2 4 3 4 2 2 2" xfId="32220" xr:uid="{00000000-0005-0000-0000-0000237D0000}"/>
    <cellStyle name="20% - Accent1 4 2 2 2 4 3 4 2 3" xfId="32221" xr:uid="{00000000-0005-0000-0000-0000247D0000}"/>
    <cellStyle name="20% - Accent1 4 2 2 2 4 3 4 3" xfId="32222" xr:uid="{00000000-0005-0000-0000-0000257D0000}"/>
    <cellStyle name="20% - Accent1 4 2 2 2 4 3 4 3 2" xfId="32223" xr:uid="{00000000-0005-0000-0000-0000267D0000}"/>
    <cellStyle name="20% - Accent1 4 2 2 2 4 3 4 4" xfId="32224" xr:uid="{00000000-0005-0000-0000-0000277D0000}"/>
    <cellStyle name="20% - Accent1 4 2 2 2 4 3 5" xfId="32225" xr:uid="{00000000-0005-0000-0000-0000287D0000}"/>
    <cellStyle name="20% - Accent1 4 2 2 2 4 3 5 2" xfId="32226" xr:uid="{00000000-0005-0000-0000-0000297D0000}"/>
    <cellStyle name="20% - Accent1 4 2 2 2 4 3 5 2 2" xfId="32227" xr:uid="{00000000-0005-0000-0000-00002A7D0000}"/>
    <cellStyle name="20% - Accent1 4 2 2 2 4 3 5 3" xfId="32228" xr:uid="{00000000-0005-0000-0000-00002B7D0000}"/>
    <cellStyle name="20% - Accent1 4 2 2 2 4 3 6" xfId="32229" xr:uid="{00000000-0005-0000-0000-00002C7D0000}"/>
    <cellStyle name="20% - Accent1 4 2 2 2 4 3 6 2" xfId="32230" xr:uid="{00000000-0005-0000-0000-00002D7D0000}"/>
    <cellStyle name="20% - Accent1 4 2 2 2 4 3 6 2 2" xfId="32231" xr:uid="{00000000-0005-0000-0000-00002E7D0000}"/>
    <cellStyle name="20% - Accent1 4 2 2 2 4 3 6 3" xfId="32232" xr:uid="{00000000-0005-0000-0000-00002F7D0000}"/>
    <cellStyle name="20% - Accent1 4 2 2 2 4 3 7" xfId="32233" xr:uid="{00000000-0005-0000-0000-0000307D0000}"/>
    <cellStyle name="20% - Accent1 4 2 2 2 4 3 7 2" xfId="32234" xr:uid="{00000000-0005-0000-0000-0000317D0000}"/>
    <cellStyle name="20% - Accent1 4 2 2 2 4 3 8" xfId="32235" xr:uid="{00000000-0005-0000-0000-0000327D0000}"/>
    <cellStyle name="20% - Accent1 4 2 2 2 4 3 8 2" xfId="32236" xr:uid="{00000000-0005-0000-0000-0000337D0000}"/>
    <cellStyle name="20% - Accent1 4 2 2 2 4 3 9" xfId="32237" xr:uid="{00000000-0005-0000-0000-0000347D0000}"/>
    <cellStyle name="20% - Accent1 4 2 2 2 4 4" xfId="32238" xr:uid="{00000000-0005-0000-0000-0000357D0000}"/>
    <cellStyle name="20% - Accent1 4 2 2 2 4 4 2" xfId="32239" xr:uid="{00000000-0005-0000-0000-0000367D0000}"/>
    <cellStyle name="20% - Accent1 4 2 2 2 4 4 2 2" xfId="32240" xr:uid="{00000000-0005-0000-0000-0000377D0000}"/>
    <cellStyle name="20% - Accent1 4 2 2 2 4 4 2 2 2" xfId="32241" xr:uid="{00000000-0005-0000-0000-0000387D0000}"/>
    <cellStyle name="20% - Accent1 4 2 2 2 4 4 2 3" xfId="32242" xr:uid="{00000000-0005-0000-0000-0000397D0000}"/>
    <cellStyle name="20% - Accent1 4 2 2 2 4 4 3" xfId="32243" xr:uid="{00000000-0005-0000-0000-00003A7D0000}"/>
    <cellStyle name="20% - Accent1 4 2 2 2 4 4 3 2" xfId="32244" xr:uid="{00000000-0005-0000-0000-00003B7D0000}"/>
    <cellStyle name="20% - Accent1 4 2 2 2 4 4 4" xfId="32245" xr:uid="{00000000-0005-0000-0000-00003C7D0000}"/>
    <cellStyle name="20% - Accent1 4 2 2 2 4 5" xfId="32246" xr:uid="{00000000-0005-0000-0000-00003D7D0000}"/>
    <cellStyle name="20% - Accent1 4 2 2 2 4 5 2" xfId="32247" xr:uid="{00000000-0005-0000-0000-00003E7D0000}"/>
    <cellStyle name="20% - Accent1 4 2 2 2 4 5 2 2" xfId="32248" xr:uid="{00000000-0005-0000-0000-00003F7D0000}"/>
    <cellStyle name="20% - Accent1 4 2 2 2 4 5 2 2 2" xfId="32249" xr:uid="{00000000-0005-0000-0000-0000407D0000}"/>
    <cellStyle name="20% - Accent1 4 2 2 2 4 5 2 3" xfId="32250" xr:uid="{00000000-0005-0000-0000-0000417D0000}"/>
    <cellStyle name="20% - Accent1 4 2 2 2 4 5 3" xfId="32251" xr:uid="{00000000-0005-0000-0000-0000427D0000}"/>
    <cellStyle name="20% - Accent1 4 2 2 2 4 5 3 2" xfId="32252" xr:uid="{00000000-0005-0000-0000-0000437D0000}"/>
    <cellStyle name="20% - Accent1 4 2 2 2 4 5 4" xfId="32253" xr:uid="{00000000-0005-0000-0000-0000447D0000}"/>
    <cellStyle name="20% - Accent1 4 2 2 2 4 6" xfId="32254" xr:uid="{00000000-0005-0000-0000-0000457D0000}"/>
    <cellStyle name="20% - Accent1 4 2 2 2 4 6 2" xfId="32255" xr:uid="{00000000-0005-0000-0000-0000467D0000}"/>
    <cellStyle name="20% - Accent1 4 2 2 2 4 6 2 2" xfId="32256" xr:uid="{00000000-0005-0000-0000-0000477D0000}"/>
    <cellStyle name="20% - Accent1 4 2 2 2 4 6 2 2 2" xfId="32257" xr:uid="{00000000-0005-0000-0000-0000487D0000}"/>
    <cellStyle name="20% - Accent1 4 2 2 2 4 6 2 3" xfId="32258" xr:uid="{00000000-0005-0000-0000-0000497D0000}"/>
    <cellStyle name="20% - Accent1 4 2 2 2 4 6 3" xfId="32259" xr:uid="{00000000-0005-0000-0000-00004A7D0000}"/>
    <cellStyle name="20% - Accent1 4 2 2 2 4 6 3 2" xfId="32260" xr:uid="{00000000-0005-0000-0000-00004B7D0000}"/>
    <cellStyle name="20% - Accent1 4 2 2 2 4 6 4" xfId="32261" xr:uid="{00000000-0005-0000-0000-00004C7D0000}"/>
    <cellStyle name="20% - Accent1 4 2 2 2 4 7" xfId="32262" xr:uid="{00000000-0005-0000-0000-00004D7D0000}"/>
    <cellStyle name="20% - Accent1 4 2 2 2 4 7 2" xfId="32263" xr:uid="{00000000-0005-0000-0000-00004E7D0000}"/>
    <cellStyle name="20% - Accent1 4 2 2 2 4 7 2 2" xfId="32264" xr:uid="{00000000-0005-0000-0000-00004F7D0000}"/>
    <cellStyle name="20% - Accent1 4 2 2 2 4 7 3" xfId="32265" xr:uid="{00000000-0005-0000-0000-0000507D0000}"/>
    <cellStyle name="20% - Accent1 4 2 2 2 4 8" xfId="32266" xr:uid="{00000000-0005-0000-0000-0000517D0000}"/>
    <cellStyle name="20% - Accent1 4 2 2 2 4 8 2" xfId="32267" xr:uid="{00000000-0005-0000-0000-0000527D0000}"/>
    <cellStyle name="20% - Accent1 4 2 2 2 4 8 2 2" xfId="32268" xr:uid="{00000000-0005-0000-0000-0000537D0000}"/>
    <cellStyle name="20% - Accent1 4 2 2 2 4 8 3" xfId="32269" xr:uid="{00000000-0005-0000-0000-0000547D0000}"/>
    <cellStyle name="20% - Accent1 4 2 2 2 4 9" xfId="32270" xr:uid="{00000000-0005-0000-0000-0000557D0000}"/>
    <cellStyle name="20% - Accent1 4 2 2 2 4 9 2" xfId="32271" xr:uid="{00000000-0005-0000-0000-0000567D0000}"/>
    <cellStyle name="20% - Accent1 4 2 2 2 5" xfId="32272" xr:uid="{00000000-0005-0000-0000-0000577D0000}"/>
    <cellStyle name="20% - Accent1 4 2 2 2 5 10" xfId="32273" xr:uid="{00000000-0005-0000-0000-0000587D0000}"/>
    <cellStyle name="20% - Accent1 4 2 2 2 5 10 2" xfId="32274" xr:uid="{00000000-0005-0000-0000-0000597D0000}"/>
    <cellStyle name="20% - Accent1 4 2 2 2 5 11" xfId="32275" xr:uid="{00000000-0005-0000-0000-00005A7D0000}"/>
    <cellStyle name="20% - Accent1 4 2 2 2 5 2" xfId="32276" xr:uid="{00000000-0005-0000-0000-00005B7D0000}"/>
    <cellStyle name="20% - Accent1 4 2 2 2 5 2 2" xfId="32277" xr:uid="{00000000-0005-0000-0000-00005C7D0000}"/>
    <cellStyle name="20% - Accent1 4 2 2 2 5 2 2 2" xfId="32278" xr:uid="{00000000-0005-0000-0000-00005D7D0000}"/>
    <cellStyle name="20% - Accent1 4 2 2 2 5 2 2 2 2" xfId="32279" xr:uid="{00000000-0005-0000-0000-00005E7D0000}"/>
    <cellStyle name="20% - Accent1 4 2 2 2 5 2 2 2 2 2" xfId="32280" xr:uid="{00000000-0005-0000-0000-00005F7D0000}"/>
    <cellStyle name="20% - Accent1 4 2 2 2 5 2 2 2 3" xfId="32281" xr:uid="{00000000-0005-0000-0000-0000607D0000}"/>
    <cellStyle name="20% - Accent1 4 2 2 2 5 2 2 3" xfId="32282" xr:uid="{00000000-0005-0000-0000-0000617D0000}"/>
    <cellStyle name="20% - Accent1 4 2 2 2 5 2 2 3 2" xfId="32283" xr:uid="{00000000-0005-0000-0000-0000627D0000}"/>
    <cellStyle name="20% - Accent1 4 2 2 2 5 2 2 4" xfId="32284" xr:uid="{00000000-0005-0000-0000-0000637D0000}"/>
    <cellStyle name="20% - Accent1 4 2 2 2 5 2 3" xfId="32285" xr:uid="{00000000-0005-0000-0000-0000647D0000}"/>
    <cellStyle name="20% - Accent1 4 2 2 2 5 2 3 2" xfId="32286" xr:uid="{00000000-0005-0000-0000-0000657D0000}"/>
    <cellStyle name="20% - Accent1 4 2 2 2 5 2 3 2 2" xfId="32287" xr:uid="{00000000-0005-0000-0000-0000667D0000}"/>
    <cellStyle name="20% - Accent1 4 2 2 2 5 2 3 2 2 2" xfId="32288" xr:uid="{00000000-0005-0000-0000-0000677D0000}"/>
    <cellStyle name="20% - Accent1 4 2 2 2 5 2 3 2 3" xfId="32289" xr:uid="{00000000-0005-0000-0000-0000687D0000}"/>
    <cellStyle name="20% - Accent1 4 2 2 2 5 2 3 3" xfId="32290" xr:uid="{00000000-0005-0000-0000-0000697D0000}"/>
    <cellStyle name="20% - Accent1 4 2 2 2 5 2 3 3 2" xfId="32291" xr:uid="{00000000-0005-0000-0000-00006A7D0000}"/>
    <cellStyle name="20% - Accent1 4 2 2 2 5 2 3 4" xfId="32292" xr:uid="{00000000-0005-0000-0000-00006B7D0000}"/>
    <cellStyle name="20% - Accent1 4 2 2 2 5 2 4" xfId="32293" xr:uid="{00000000-0005-0000-0000-00006C7D0000}"/>
    <cellStyle name="20% - Accent1 4 2 2 2 5 2 4 2" xfId="32294" xr:uid="{00000000-0005-0000-0000-00006D7D0000}"/>
    <cellStyle name="20% - Accent1 4 2 2 2 5 2 4 2 2" xfId="32295" xr:uid="{00000000-0005-0000-0000-00006E7D0000}"/>
    <cellStyle name="20% - Accent1 4 2 2 2 5 2 4 2 2 2" xfId="32296" xr:uid="{00000000-0005-0000-0000-00006F7D0000}"/>
    <cellStyle name="20% - Accent1 4 2 2 2 5 2 4 2 3" xfId="32297" xr:uid="{00000000-0005-0000-0000-0000707D0000}"/>
    <cellStyle name="20% - Accent1 4 2 2 2 5 2 4 3" xfId="32298" xr:uid="{00000000-0005-0000-0000-0000717D0000}"/>
    <cellStyle name="20% - Accent1 4 2 2 2 5 2 4 3 2" xfId="32299" xr:uid="{00000000-0005-0000-0000-0000727D0000}"/>
    <cellStyle name="20% - Accent1 4 2 2 2 5 2 4 4" xfId="32300" xr:uid="{00000000-0005-0000-0000-0000737D0000}"/>
    <cellStyle name="20% - Accent1 4 2 2 2 5 2 5" xfId="32301" xr:uid="{00000000-0005-0000-0000-0000747D0000}"/>
    <cellStyle name="20% - Accent1 4 2 2 2 5 2 5 2" xfId="32302" xr:uid="{00000000-0005-0000-0000-0000757D0000}"/>
    <cellStyle name="20% - Accent1 4 2 2 2 5 2 5 2 2" xfId="32303" xr:uid="{00000000-0005-0000-0000-0000767D0000}"/>
    <cellStyle name="20% - Accent1 4 2 2 2 5 2 5 3" xfId="32304" xr:uid="{00000000-0005-0000-0000-0000777D0000}"/>
    <cellStyle name="20% - Accent1 4 2 2 2 5 2 6" xfId="32305" xr:uid="{00000000-0005-0000-0000-0000787D0000}"/>
    <cellStyle name="20% - Accent1 4 2 2 2 5 2 6 2" xfId="32306" xr:uid="{00000000-0005-0000-0000-0000797D0000}"/>
    <cellStyle name="20% - Accent1 4 2 2 2 5 2 6 2 2" xfId="32307" xr:uid="{00000000-0005-0000-0000-00007A7D0000}"/>
    <cellStyle name="20% - Accent1 4 2 2 2 5 2 6 3" xfId="32308" xr:uid="{00000000-0005-0000-0000-00007B7D0000}"/>
    <cellStyle name="20% - Accent1 4 2 2 2 5 2 7" xfId="32309" xr:uid="{00000000-0005-0000-0000-00007C7D0000}"/>
    <cellStyle name="20% - Accent1 4 2 2 2 5 2 7 2" xfId="32310" xr:uid="{00000000-0005-0000-0000-00007D7D0000}"/>
    <cellStyle name="20% - Accent1 4 2 2 2 5 2 8" xfId="32311" xr:uid="{00000000-0005-0000-0000-00007E7D0000}"/>
    <cellStyle name="20% - Accent1 4 2 2 2 5 2 8 2" xfId="32312" xr:uid="{00000000-0005-0000-0000-00007F7D0000}"/>
    <cellStyle name="20% - Accent1 4 2 2 2 5 2 9" xfId="32313" xr:uid="{00000000-0005-0000-0000-0000807D0000}"/>
    <cellStyle name="20% - Accent1 4 2 2 2 5 3" xfId="32314" xr:uid="{00000000-0005-0000-0000-0000817D0000}"/>
    <cellStyle name="20% - Accent1 4 2 2 2 5 3 2" xfId="32315" xr:uid="{00000000-0005-0000-0000-0000827D0000}"/>
    <cellStyle name="20% - Accent1 4 2 2 2 5 3 2 2" xfId="32316" xr:uid="{00000000-0005-0000-0000-0000837D0000}"/>
    <cellStyle name="20% - Accent1 4 2 2 2 5 3 2 2 2" xfId="32317" xr:uid="{00000000-0005-0000-0000-0000847D0000}"/>
    <cellStyle name="20% - Accent1 4 2 2 2 5 3 2 2 2 2" xfId="32318" xr:uid="{00000000-0005-0000-0000-0000857D0000}"/>
    <cellStyle name="20% - Accent1 4 2 2 2 5 3 2 2 3" xfId="32319" xr:uid="{00000000-0005-0000-0000-0000867D0000}"/>
    <cellStyle name="20% - Accent1 4 2 2 2 5 3 2 3" xfId="32320" xr:uid="{00000000-0005-0000-0000-0000877D0000}"/>
    <cellStyle name="20% - Accent1 4 2 2 2 5 3 2 3 2" xfId="32321" xr:uid="{00000000-0005-0000-0000-0000887D0000}"/>
    <cellStyle name="20% - Accent1 4 2 2 2 5 3 2 4" xfId="32322" xr:uid="{00000000-0005-0000-0000-0000897D0000}"/>
    <cellStyle name="20% - Accent1 4 2 2 2 5 3 3" xfId="32323" xr:uid="{00000000-0005-0000-0000-00008A7D0000}"/>
    <cellStyle name="20% - Accent1 4 2 2 2 5 3 3 2" xfId="32324" xr:uid="{00000000-0005-0000-0000-00008B7D0000}"/>
    <cellStyle name="20% - Accent1 4 2 2 2 5 3 3 2 2" xfId="32325" xr:uid="{00000000-0005-0000-0000-00008C7D0000}"/>
    <cellStyle name="20% - Accent1 4 2 2 2 5 3 3 2 2 2" xfId="32326" xr:uid="{00000000-0005-0000-0000-00008D7D0000}"/>
    <cellStyle name="20% - Accent1 4 2 2 2 5 3 3 2 3" xfId="32327" xr:uid="{00000000-0005-0000-0000-00008E7D0000}"/>
    <cellStyle name="20% - Accent1 4 2 2 2 5 3 3 3" xfId="32328" xr:uid="{00000000-0005-0000-0000-00008F7D0000}"/>
    <cellStyle name="20% - Accent1 4 2 2 2 5 3 3 3 2" xfId="32329" xr:uid="{00000000-0005-0000-0000-0000907D0000}"/>
    <cellStyle name="20% - Accent1 4 2 2 2 5 3 3 4" xfId="32330" xr:uid="{00000000-0005-0000-0000-0000917D0000}"/>
    <cellStyle name="20% - Accent1 4 2 2 2 5 3 4" xfId="32331" xr:uid="{00000000-0005-0000-0000-0000927D0000}"/>
    <cellStyle name="20% - Accent1 4 2 2 2 5 3 4 2" xfId="32332" xr:uid="{00000000-0005-0000-0000-0000937D0000}"/>
    <cellStyle name="20% - Accent1 4 2 2 2 5 3 4 2 2" xfId="32333" xr:uid="{00000000-0005-0000-0000-0000947D0000}"/>
    <cellStyle name="20% - Accent1 4 2 2 2 5 3 4 2 2 2" xfId="32334" xr:uid="{00000000-0005-0000-0000-0000957D0000}"/>
    <cellStyle name="20% - Accent1 4 2 2 2 5 3 4 2 3" xfId="32335" xr:uid="{00000000-0005-0000-0000-0000967D0000}"/>
    <cellStyle name="20% - Accent1 4 2 2 2 5 3 4 3" xfId="32336" xr:uid="{00000000-0005-0000-0000-0000977D0000}"/>
    <cellStyle name="20% - Accent1 4 2 2 2 5 3 4 3 2" xfId="32337" xr:uid="{00000000-0005-0000-0000-0000987D0000}"/>
    <cellStyle name="20% - Accent1 4 2 2 2 5 3 4 4" xfId="32338" xr:uid="{00000000-0005-0000-0000-0000997D0000}"/>
    <cellStyle name="20% - Accent1 4 2 2 2 5 3 5" xfId="32339" xr:uid="{00000000-0005-0000-0000-00009A7D0000}"/>
    <cellStyle name="20% - Accent1 4 2 2 2 5 3 5 2" xfId="32340" xr:uid="{00000000-0005-0000-0000-00009B7D0000}"/>
    <cellStyle name="20% - Accent1 4 2 2 2 5 3 5 2 2" xfId="32341" xr:uid="{00000000-0005-0000-0000-00009C7D0000}"/>
    <cellStyle name="20% - Accent1 4 2 2 2 5 3 5 3" xfId="32342" xr:uid="{00000000-0005-0000-0000-00009D7D0000}"/>
    <cellStyle name="20% - Accent1 4 2 2 2 5 3 6" xfId="32343" xr:uid="{00000000-0005-0000-0000-00009E7D0000}"/>
    <cellStyle name="20% - Accent1 4 2 2 2 5 3 6 2" xfId="32344" xr:uid="{00000000-0005-0000-0000-00009F7D0000}"/>
    <cellStyle name="20% - Accent1 4 2 2 2 5 3 6 2 2" xfId="32345" xr:uid="{00000000-0005-0000-0000-0000A07D0000}"/>
    <cellStyle name="20% - Accent1 4 2 2 2 5 3 6 3" xfId="32346" xr:uid="{00000000-0005-0000-0000-0000A17D0000}"/>
    <cellStyle name="20% - Accent1 4 2 2 2 5 3 7" xfId="32347" xr:uid="{00000000-0005-0000-0000-0000A27D0000}"/>
    <cellStyle name="20% - Accent1 4 2 2 2 5 3 7 2" xfId="32348" xr:uid="{00000000-0005-0000-0000-0000A37D0000}"/>
    <cellStyle name="20% - Accent1 4 2 2 2 5 3 8" xfId="32349" xr:uid="{00000000-0005-0000-0000-0000A47D0000}"/>
    <cellStyle name="20% - Accent1 4 2 2 2 5 3 8 2" xfId="32350" xr:uid="{00000000-0005-0000-0000-0000A57D0000}"/>
    <cellStyle name="20% - Accent1 4 2 2 2 5 3 9" xfId="32351" xr:uid="{00000000-0005-0000-0000-0000A67D0000}"/>
    <cellStyle name="20% - Accent1 4 2 2 2 5 4" xfId="32352" xr:uid="{00000000-0005-0000-0000-0000A77D0000}"/>
    <cellStyle name="20% - Accent1 4 2 2 2 5 4 2" xfId="32353" xr:uid="{00000000-0005-0000-0000-0000A87D0000}"/>
    <cellStyle name="20% - Accent1 4 2 2 2 5 4 2 2" xfId="32354" xr:uid="{00000000-0005-0000-0000-0000A97D0000}"/>
    <cellStyle name="20% - Accent1 4 2 2 2 5 4 2 2 2" xfId="32355" xr:uid="{00000000-0005-0000-0000-0000AA7D0000}"/>
    <cellStyle name="20% - Accent1 4 2 2 2 5 4 2 3" xfId="32356" xr:uid="{00000000-0005-0000-0000-0000AB7D0000}"/>
    <cellStyle name="20% - Accent1 4 2 2 2 5 4 3" xfId="32357" xr:uid="{00000000-0005-0000-0000-0000AC7D0000}"/>
    <cellStyle name="20% - Accent1 4 2 2 2 5 4 3 2" xfId="32358" xr:uid="{00000000-0005-0000-0000-0000AD7D0000}"/>
    <cellStyle name="20% - Accent1 4 2 2 2 5 4 4" xfId="32359" xr:uid="{00000000-0005-0000-0000-0000AE7D0000}"/>
    <cellStyle name="20% - Accent1 4 2 2 2 5 5" xfId="32360" xr:uid="{00000000-0005-0000-0000-0000AF7D0000}"/>
    <cellStyle name="20% - Accent1 4 2 2 2 5 5 2" xfId="32361" xr:uid="{00000000-0005-0000-0000-0000B07D0000}"/>
    <cellStyle name="20% - Accent1 4 2 2 2 5 5 2 2" xfId="32362" xr:uid="{00000000-0005-0000-0000-0000B17D0000}"/>
    <cellStyle name="20% - Accent1 4 2 2 2 5 5 2 2 2" xfId="32363" xr:uid="{00000000-0005-0000-0000-0000B27D0000}"/>
    <cellStyle name="20% - Accent1 4 2 2 2 5 5 2 3" xfId="32364" xr:uid="{00000000-0005-0000-0000-0000B37D0000}"/>
    <cellStyle name="20% - Accent1 4 2 2 2 5 5 3" xfId="32365" xr:uid="{00000000-0005-0000-0000-0000B47D0000}"/>
    <cellStyle name="20% - Accent1 4 2 2 2 5 5 3 2" xfId="32366" xr:uid="{00000000-0005-0000-0000-0000B57D0000}"/>
    <cellStyle name="20% - Accent1 4 2 2 2 5 5 4" xfId="32367" xr:uid="{00000000-0005-0000-0000-0000B67D0000}"/>
    <cellStyle name="20% - Accent1 4 2 2 2 5 6" xfId="32368" xr:uid="{00000000-0005-0000-0000-0000B77D0000}"/>
    <cellStyle name="20% - Accent1 4 2 2 2 5 6 2" xfId="32369" xr:uid="{00000000-0005-0000-0000-0000B87D0000}"/>
    <cellStyle name="20% - Accent1 4 2 2 2 5 6 2 2" xfId="32370" xr:uid="{00000000-0005-0000-0000-0000B97D0000}"/>
    <cellStyle name="20% - Accent1 4 2 2 2 5 6 2 2 2" xfId="32371" xr:uid="{00000000-0005-0000-0000-0000BA7D0000}"/>
    <cellStyle name="20% - Accent1 4 2 2 2 5 6 2 3" xfId="32372" xr:uid="{00000000-0005-0000-0000-0000BB7D0000}"/>
    <cellStyle name="20% - Accent1 4 2 2 2 5 6 3" xfId="32373" xr:uid="{00000000-0005-0000-0000-0000BC7D0000}"/>
    <cellStyle name="20% - Accent1 4 2 2 2 5 6 3 2" xfId="32374" xr:uid="{00000000-0005-0000-0000-0000BD7D0000}"/>
    <cellStyle name="20% - Accent1 4 2 2 2 5 6 4" xfId="32375" xr:uid="{00000000-0005-0000-0000-0000BE7D0000}"/>
    <cellStyle name="20% - Accent1 4 2 2 2 5 7" xfId="32376" xr:uid="{00000000-0005-0000-0000-0000BF7D0000}"/>
    <cellStyle name="20% - Accent1 4 2 2 2 5 7 2" xfId="32377" xr:uid="{00000000-0005-0000-0000-0000C07D0000}"/>
    <cellStyle name="20% - Accent1 4 2 2 2 5 7 2 2" xfId="32378" xr:uid="{00000000-0005-0000-0000-0000C17D0000}"/>
    <cellStyle name="20% - Accent1 4 2 2 2 5 7 3" xfId="32379" xr:uid="{00000000-0005-0000-0000-0000C27D0000}"/>
    <cellStyle name="20% - Accent1 4 2 2 2 5 8" xfId="32380" xr:uid="{00000000-0005-0000-0000-0000C37D0000}"/>
    <cellStyle name="20% - Accent1 4 2 2 2 5 8 2" xfId="32381" xr:uid="{00000000-0005-0000-0000-0000C47D0000}"/>
    <cellStyle name="20% - Accent1 4 2 2 2 5 8 2 2" xfId="32382" xr:uid="{00000000-0005-0000-0000-0000C57D0000}"/>
    <cellStyle name="20% - Accent1 4 2 2 2 5 8 3" xfId="32383" xr:uid="{00000000-0005-0000-0000-0000C67D0000}"/>
    <cellStyle name="20% - Accent1 4 2 2 2 5 9" xfId="32384" xr:uid="{00000000-0005-0000-0000-0000C77D0000}"/>
    <cellStyle name="20% - Accent1 4 2 2 2 5 9 2" xfId="32385" xr:uid="{00000000-0005-0000-0000-0000C87D0000}"/>
    <cellStyle name="20% - Accent1 4 2 2 2 6" xfId="32386" xr:uid="{00000000-0005-0000-0000-0000C97D0000}"/>
    <cellStyle name="20% - Accent1 4 2 2 2 6 2" xfId="32387" xr:uid="{00000000-0005-0000-0000-0000CA7D0000}"/>
    <cellStyle name="20% - Accent1 4 2 2 2 6 2 2" xfId="32388" xr:uid="{00000000-0005-0000-0000-0000CB7D0000}"/>
    <cellStyle name="20% - Accent1 4 2 2 2 6 2 2 2" xfId="32389" xr:uid="{00000000-0005-0000-0000-0000CC7D0000}"/>
    <cellStyle name="20% - Accent1 4 2 2 2 6 2 2 2 2" xfId="32390" xr:uid="{00000000-0005-0000-0000-0000CD7D0000}"/>
    <cellStyle name="20% - Accent1 4 2 2 2 6 2 2 3" xfId="32391" xr:uid="{00000000-0005-0000-0000-0000CE7D0000}"/>
    <cellStyle name="20% - Accent1 4 2 2 2 6 2 3" xfId="32392" xr:uid="{00000000-0005-0000-0000-0000CF7D0000}"/>
    <cellStyle name="20% - Accent1 4 2 2 2 6 2 3 2" xfId="32393" xr:uid="{00000000-0005-0000-0000-0000D07D0000}"/>
    <cellStyle name="20% - Accent1 4 2 2 2 6 2 4" xfId="32394" xr:uid="{00000000-0005-0000-0000-0000D17D0000}"/>
    <cellStyle name="20% - Accent1 4 2 2 2 6 3" xfId="32395" xr:uid="{00000000-0005-0000-0000-0000D27D0000}"/>
    <cellStyle name="20% - Accent1 4 2 2 2 6 3 2" xfId="32396" xr:uid="{00000000-0005-0000-0000-0000D37D0000}"/>
    <cellStyle name="20% - Accent1 4 2 2 2 6 3 2 2" xfId="32397" xr:uid="{00000000-0005-0000-0000-0000D47D0000}"/>
    <cellStyle name="20% - Accent1 4 2 2 2 6 3 2 2 2" xfId="32398" xr:uid="{00000000-0005-0000-0000-0000D57D0000}"/>
    <cellStyle name="20% - Accent1 4 2 2 2 6 3 2 3" xfId="32399" xr:uid="{00000000-0005-0000-0000-0000D67D0000}"/>
    <cellStyle name="20% - Accent1 4 2 2 2 6 3 3" xfId="32400" xr:uid="{00000000-0005-0000-0000-0000D77D0000}"/>
    <cellStyle name="20% - Accent1 4 2 2 2 6 3 3 2" xfId="32401" xr:uid="{00000000-0005-0000-0000-0000D87D0000}"/>
    <cellStyle name="20% - Accent1 4 2 2 2 6 3 4" xfId="32402" xr:uid="{00000000-0005-0000-0000-0000D97D0000}"/>
    <cellStyle name="20% - Accent1 4 2 2 2 6 4" xfId="32403" xr:uid="{00000000-0005-0000-0000-0000DA7D0000}"/>
    <cellStyle name="20% - Accent1 4 2 2 2 6 4 2" xfId="32404" xr:uid="{00000000-0005-0000-0000-0000DB7D0000}"/>
    <cellStyle name="20% - Accent1 4 2 2 2 6 4 2 2" xfId="32405" xr:uid="{00000000-0005-0000-0000-0000DC7D0000}"/>
    <cellStyle name="20% - Accent1 4 2 2 2 6 4 2 2 2" xfId="32406" xr:uid="{00000000-0005-0000-0000-0000DD7D0000}"/>
    <cellStyle name="20% - Accent1 4 2 2 2 6 4 2 3" xfId="32407" xr:uid="{00000000-0005-0000-0000-0000DE7D0000}"/>
    <cellStyle name="20% - Accent1 4 2 2 2 6 4 3" xfId="32408" xr:uid="{00000000-0005-0000-0000-0000DF7D0000}"/>
    <cellStyle name="20% - Accent1 4 2 2 2 6 4 3 2" xfId="32409" xr:uid="{00000000-0005-0000-0000-0000E07D0000}"/>
    <cellStyle name="20% - Accent1 4 2 2 2 6 4 4" xfId="32410" xr:uid="{00000000-0005-0000-0000-0000E17D0000}"/>
    <cellStyle name="20% - Accent1 4 2 2 2 6 5" xfId="32411" xr:uid="{00000000-0005-0000-0000-0000E27D0000}"/>
    <cellStyle name="20% - Accent1 4 2 2 2 6 5 2" xfId="32412" xr:uid="{00000000-0005-0000-0000-0000E37D0000}"/>
    <cellStyle name="20% - Accent1 4 2 2 2 6 5 2 2" xfId="32413" xr:uid="{00000000-0005-0000-0000-0000E47D0000}"/>
    <cellStyle name="20% - Accent1 4 2 2 2 6 5 3" xfId="32414" xr:uid="{00000000-0005-0000-0000-0000E57D0000}"/>
    <cellStyle name="20% - Accent1 4 2 2 2 6 6" xfId="32415" xr:uid="{00000000-0005-0000-0000-0000E67D0000}"/>
    <cellStyle name="20% - Accent1 4 2 2 2 6 6 2" xfId="32416" xr:uid="{00000000-0005-0000-0000-0000E77D0000}"/>
    <cellStyle name="20% - Accent1 4 2 2 2 6 6 2 2" xfId="32417" xr:uid="{00000000-0005-0000-0000-0000E87D0000}"/>
    <cellStyle name="20% - Accent1 4 2 2 2 6 6 3" xfId="32418" xr:uid="{00000000-0005-0000-0000-0000E97D0000}"/>
    <cellStyle name="20% - Accent1 4 2 2 2 6 7" xfId="32419" xr:uid="{00000000-0005-0000-0000-0000EA7D0000}"/>
    <cellStyle name="20% - Accent1 4 2 2 2 6 7 2" xfId="32420" xr:uid="{00000000-0005-0000-0000-0000EB7D0000}"/>
    <cellStyle name="20% - Accent1 4 2 2 2 6 8" xfId="32421" xr:uid="{00000000-0005-0000-0000-0000EC7D0000}"/>
    <cellStyle name="20% - Accent1 4 2 2 2 6 8 2" xfId="32422" xr:uid="{00000000-0005-0000-0000-0000ED7D0000}"/>
    <cellStyle name="20% - Accent1 4 2 2 2 6 9" xfId="32423" xr:uid="{00000000-0005-0000-0000-0000EE7D0000}"/>
    <cellStyle name="20% - Accent1 4 2 2 2 7" xfId="32424" xr:uid="{00000000-0005-0000-0000-0000EF7D0000}"/>
    <cellStyle name="20% - Accent1 4 2 2 2 7 2" xfId="32425" xr:uid="{00000000-0005-0000-0000-0000F07D0000}"/>
    <cellStyle name="20% - Accent1 4 2 2 2 7 2 2" xfId="32426" xr:uid="{00000000-0005-0000-0000-0000F17D0000}"/>
    <cellStyle name="20% - Accent1 4 2 2 2 7 2 2 2" xfId="32427" xr:uid="{00000000-0005-0000-0000-0000F27D0000}"/>
    <cellStyle name="20% - Accent1 4 2 2 2 7 2 2 2 2" xfId="32428" xr:uid="{00000000-0005-0000-0000-0000F37D0000}"/>
    <cellStyle name="20% - Accent1 4 2 2 2 7 2 2 3" xfId="32429" xr:uid="{00000000-0005-0000-0000-0000F47D0000}"/>
    <cellStyle name="20% - Accent1 4 2 2 2 7 2 3" xfId="32430" xr:uid="{00000000-0005-0000-0000-0000F57D0000}"/>
    <cellStyle name="20% - Accent1 4 2 2 2 7 2 3 2" xfId="32431" xr:uid="{00000000-0005-0000-0000-0000F67D0000}"/>
    <cellStyle name="20% - Accent1 4 2 2 2 7 2 4" xfId="32432" xr:uid="{00000000-0005-0000-0000-0000F77D0000}"/>
    <cellStyle name="20% - Accent1 4 2 2 2 7 3" xfId="32433" xr:uid="{00000000-0005-0000-0000-0000F87D0000}"/>
    <cellStyle name="20% - Accent1 4 2 2 2 7 3 2" xfId="32434" xr:uid="{00000000-0005-0000-0000-0000F97D0000}"/>
    <cellStyle name="20% - Accent1 4 2 2 2 7 3 2 2" xfId="32435" xr:uid="{00000000-0005-0000-0000-0000FA7D0000}"/>
    <cellStyle name="20% - Accent1 4 2 2 2 7 3 2 2 2" xfId="32436" xr:uid="{00000000-0005-0000-0000-0000FB7D0000}"/>
    <cellStyle name="20% - Accent1 4 2 2 2 7 3 2 3" xfId="32437" xr:uid="{00000000-0005-0000-0000-0000FC7D0000}"/>
    <cellStyle name="20% - Accent1 4 2 2 2 7 3 3" xfId="32438" xr:uid="{00000000-0005-0000-0000-0000FD7D0000}"/>
    <cellStyle name="20% - Accent1 4 2 2 2 7 3 3 2" xfId="32439" xr:uid="{00000000-0005-0000-0000-0000FE7D0000}"/>
    <cellStyle name="20% - Accent1 4 2 2 2 7 3 4" xfId="32440" xr:uid="{00000000-0005-0000-0000-0000FF7D0000}"/>
    <cellStyle name="20% - Accent1 4 2 2 2 7 4" xfId="32441" xr:uid="{00000000-0005-0000-0000-0000007E0000}"/>
    <cellStyle name="20% - Accent1 4 2 2 2 7 4 2" xfId="32442" xr:uid="{00000000-0005-0000-0000-0000017E0000}"/>
    <cellStyle name="20% - Accent1 4 2 2 2 7 4 2 2" xfId="32443" xr:uid="{00000000-0005-0000-0000-0000027E0000}"/>
    <cellStyle name="20% - Accent1 4 2 2 2 7 4 2 2 2" xfId="32444" xr:uid="{00000000-0005-0000-0000-0000037E0000}"/>
    <cellStyle name="20% - Accent1 4 2 2 2 7 4 2 3" xfId="32445" xr:uid="{00000000-0005-0000-0000-0000047E0000}"/>
    <cellStyle name="20% - Accent1 4 2 2 2 7 4 3" xfId="32446" xr:uid="{00000000-0005-0000-0000-0000057E0000}"/>
    <cellStyle name="20% - Accent1 4 2 2 2 7 4 3 2" xfId="32447" xr:uid="{00000000-0005-0000-0000-0000067E0000}"/>
    <cellStyle name="20% - Accent1 4 2 2 2 7 4 4" xfId="32448" xr:uid="{00000000-0005-0000-0000-0000077E0000}"/>
    <cellStyle name="20% - Accent1 4 2 2 2 7 5" xfId="32449" xr:uid="{00000000-0005-0000-0000-0000087E0000}"/>
    <cellStyle name="20% - Accent1 4 2 2 2 7 5 2" xfId="32450" xr:uid="{00000000-0005-0000-0000-0000097E0000}"/>
    <cellStyle name="20% - Accent1 4 2 2 2 7 5 2 2" xfId="32451" xr:uid="{00000000-0005-0000-0000-00000A7E0000}"/>
    <cellStyle name="20% - Accent1 4 2 2 2 7 5 3" xfId="32452" xr:uid="{00000000-0005-0000-0000-00000B7E0000}"/>
    <cellStyle name="20% - Accent1 4 2 2 2 7 6" xfId="32453" xr:uid="{00000000-0005-0000-0000-00000C7E0000}"/>
    <cellStyle name="20% - Accent1 4 2 2 2 7 6 2" xfId="32454" xr:uid="{00000000-0005-0000-0000-00000D7E0000}"/>
    <cellStyle name="20% - Accent1 4 2 2 2 7 6 2 2" xfId="32455" xr:uid="{00000000-0005-0000-0000-00000E7E0000}"/>
    <cellStyle name="20% - Accent1 4 2 2 2 7 6 3" xfId="32456" xr:uid="{00000000-0005-0000-0000-00000F7E0000}"/>
    <cellStyle name="20% - Accent1 4 2 2 2 7 7" xfId="32457" xr:uid="{00000000-0005-0000-0000-0000107E0000}"/>
    <cellStyle name="20% - Accent1 4 2 2 2 7 7 2" xfId="32458" xr:uid="{00000000-0005-0000-0000-0000117E0000}"/>
    <cellStyle name="20% - Accent1 4 2 2 2 7 8" xfId="32459" xr:uid="{00000000-0005-0000-0000-0000127E0000}"/>
    <cellStyle name="20% - Accent1 4 2 2 2 7 8 2" xfId="32460" xr:uid="{00000000-0005-0000-0000-0000137E0000}"/>
    <cellStyle name="20% - Accent1 4 2 2 2 7 9" xfId="32461" xr:uid="{00000000-0005-0000-0000-0000147E0000}"/>
    <cellStyle name="20% - Accent1 4 2 2 2 8" xfId="32462" xr:uid="{00000000-0005-0000-0000-0000157E0000}"/>
    <cellStyle name="20% - Accent1 4 2 2 2 8 2" xfId="32463" xr:uid="{00000000-0005-0000-0000-0000167E0000}"/>
    <cellStyle name="20% - Accent1 4 2 2 2 8 2 2" xfId="32464" xr:uid="{00000000-0005-0000-0000-0000177E0000}"/>
    <cellStyle name="20% - Accent1 4 2 2 2 8 2 2 2" xfId="32465" xr:uid="{00000000-0005-0000-0000-0000187E0000}"/>
    <cellStyle name="20% - Accent1 4 2 2 2 8 2 3" xfId="32466" xr:uid="{00000000-0005-0000-0000-0000197E0000}"/>
    <cellStyle name="20% - Accent1 4 2 2 2 8 3" xfId="32467" xr:uid="{00000000-0005-0000-0000-00001A7E0000}"/>
    <cellStyle name="20% - Accent1 4 2 2 2 8 3 2" xfId="32468" xr:uid="{00000000-0005-0000-0000-00001B7E0000}"/>
    <cellStyle name="20% - Accent1 4 2 2 2 8 4" xfId="32469" xr:uid="{00000000-0005-0000-0000-00001C7E0000}"/>
    <cellStyle name="20% - Accent1 4 2 2 2 9" xfId="32470" xr:uid="{00000000-0005-0000-0000-00001D7E0000}"/>
    <cellStyle name="20% - Accent1 4 2 2 2 9 2" xfId="32471" xr:uid="{00000000-0005-0000-0000-00001E7E0000}"/>
    <cellStyle name="20% - Accent1 4 2 2 2 9 2 2" xfId="32472" xr:uid="{00000000-0005-0000-0000-00001F7E0000}"/>
    <cellStyle name="20% - Accent1 4 2 2 2 9 2 2 2" xfId="32473" xr:uid="{00000000-0005-0000-0000-0000207E0000}"/>
    <cellStyle name="20% - Accent1 4 2 2 2 9 2 3" xfId="32474" xr:uid="{00000000-0005-0000-0000-0000217E0000}"/>
    <cellStyle name="20% - Accent1 4 2 2 2 9 3" xfId="32475" xr:uid="{00000000-0005-0000-0000-0000227E0000}"/>
    <cellStyle name="20% - Accent1 4 2 2 2 9 3 2" xfId="32476" xr:uid="{00000000-0005-0000-0000-0000237E0000}"/>
    <cellStyle name="20% - Accent1 4 2 2 2 9 4" xfId="32477" xr:uid="{00000000-0005-0000-0000-0000247E0000}"/>
    <cellStyle name="20% - Accent1 4 2 2 3" xfId="32478" xr:uid="{00000000-0005-0000-0000-0000257E0000}"/>
    <cellStyle name="20% - Accent1 4 2 2 3 10" xfId="32479" xr:uid="{00000000-0005-0000-0000-0000267E0000}"/>
    <cellStyle name="20% - Accent1 4 2 2 3 10 2" xfId="32480" xr:uid="{00000000-0005-0000-0000-0000277E0000}"/>
    <cellStyle name="20% - Accent1 4 2 2 3 10 2 2" xfId="32481" xr:uid="{00000000-0005-0000-0000-0000287E0000}"/>
    <cellStyle name="20% - Accent1 4 2 2 3 10 3" xfId="32482" xr:uid="{00000000-0005-0000-0000-0000297E0000}"/>
    <cellStyle name="20% - Accent1 4 2 2 3 11" xfId="32483" xr:uid="{00000000-0005-0000-0000-00002A7E0000}"/>
    <cellStyle name="20% - Accent1 4 2 2 3 11 2" xfId="32484" xr:uid="{00000000-0005-0000-0000-00002B7E0000}"/>
    <cellStyle name="20% - Accent1 4 2 2 3 11 2 2" xfId="32485" xr:uid="{00000000-0005-0000-0000-00002C7E0000}"/>
    <cellStyle name="20% - Accent1 4 2 2 3 11 3" xfId="32486" xr:uid="{00000000-0005-0000-0000-00002D7E0000}"/>
    <cellStyle name="20% - Accent1 4 2 2 3 12" xfId="32487" xr:uid="{00000000-0005-0000-0000-00002E7E0000}"/>
    <cellStyle name="20% - Accent1 4 2 2 3 12 2" xfId="32488" xr:uid="{00000000-0005-0000-0000-00002F7E0000}"/>
    <cellStyle name="20% - Accent1 4 2 2 3 13" xfId="32489" xr:uid="{00000000-0005-0000-0000-0000307E0000}"/>
    <cellStyle name="20% - Accent1 4 2 2 3 13 2" xfId="32490" xr:uid="{00000000-0005-0000-0000-0000317E0000}"/>
    <cellStyle name="20% - Accent1 4 2 2 3 14" xfId="32491" xr:uid="{00000000-0005-0000-0000-0000327E0000}"/>
    <cellStyle name="20% - Accent1 4 2 2 3 2" xfId="32492" xr:uid="{00000000-0005-0000-0000-0000337E0000}"/>
    <cellStyle name="20% - Accent1 4 2 2 3 2 10" xfId="32493" xr:uid="{00000000-0005-0000-0000-0000347E0000}"/>
    <cellStyle name="20% - Accent1 4 2 2 3 2 10 2" xfId="32494" xr:uid="{00000000-0005-0000-0000-0000357E0000}"/>
    <cellStyle name="20% - Accent1 4 2 2 3 2 11" xfId="32495" xr:uid="{00000000-0005-0000-0000-0000367E0000}"/>
    <cellStyle name="20% - Accent1 4 2 2 3 2 2" xfId="32496" xr:uid="{00000000-0005-0000-0000-0000377E0000}"/>
    <cellStyle name="20% - Accent1 4 2 2 3 2 2 2" xfId="32497" xr:uid="{00000000-0005-0000-0000-0000387E0000}"/>
    <cellStyle name="20% - Accent1 4 2 2 3 2 2 2 2" xfId="32498" xr:uid="{00000000-0005-0000-0000-0000397E0000}"/>
    <cellStyle name="20% - Accent1 4 2 2 3 2 2 2 2 2" xfId="32499" xr:uid="{00000000-0005-0000-0000-00003A7E0000}"/>
    <cellStyle name="20% - Accent1 4 2 2 3 2 2 2 2 2 2" xfId="32500" xr:uid="{00000000-0005-0000-0000-00003B7E0000}"/>
    <cellStyle name="20% - Accent1 4 2 2 3 2 2 2 2 3" xfId="32501" xr:uid="{00000000-0005-0000-0000-00003C7E0000}"/>
    <cellStyle name="20% - Accent1 4 2 2 3 2 2 2 3" xfId="32502" xr:uid="{00000000-0005-0000-0000-00003D7E0000}"/>
    <cellStyle name="20% - Accent1 4 2 2 3 2 2 2 3 2" xfId="32503" xr:uid="{00000000-0005-0000-0000-00003E7E0000}"/>
    <cellStyle name="20% - Accent1 4 2 2 3 2 2 2 4" xfId="32504" xr:uid="{00000000-0005-0000-0000-00003F7E0000}"/>
    <cellStyle name="20% - Accent1 4 2 2 3 2 2 3" xfId="32505" xr:uid="{00000000-0005-0000-0000-0000407E0000}"/>
    <cellStyle name="20% - Accent1 4 2 2 3 2 2 3 2" xfId="32506" xr:uid="{00000000-0005-0000-0000-0000417E0000}"/>
    <cellStyle name="20% - Accent1 4 2 2 3 2 2 3 2 2" xfId="32507" xr:uid="{00000000-0005-0000-0000-0000427E0000}"/>
    <cellStyle name="20% - Accent1 4 2 2 3 2 2 3 2 2 2" xfId="32508" xr:uid="{00000000-0005-0000-0000-0000437E0000}"/>
    <cellStyle name="20% - Accent1 4 2 2 3 2 2 3 2 3" xfId="32509" xr:uid="{00000000-0005-0000-0000-0000447E0000}"/>
    <cellStyle name="20% - Accent1 4 2 2 3 2 2 3 3" xfId="32510" xr:uid="{00000000-0005-0000-0000-0000457E0000}"/>
    <cellStyle name="20% - Accent1 4 2 2 3 2 2 3 3 2" xfId="32511" xr:uid="{00000000-0005-0000-0000-0000467E0000}"/>
    <cellStyle name="20% - Accent1 4 2 2 3 2 2 3 4" xfId="32512" xr:uid="{00000000-0005-0000-0000-0000477E0000}"/>
    <cellStyle name="20% - Accent1 4 2 2 3 2 2 4" xfId="32513" xr:uid="{00000000-0005-0000-0000-0000487E0000}"/>
    <cellStyle name="20% - Accent1 4 2 2 3 2 2 4 2" xfId="32514" xr:uid="{00000000-0005-0000-0000-0000497E0000}"/>
    <cellStyle name="20% - Accent1 4 2 2 3 2 2 4 2 2" xfId="32515" xr:uid="{00000000-0005-0000-0000-00004A7E0000}"/>
    <cellStyle name="20% - Accent1 4 2 2 3 2 2 4 2 2 2" xfId="32516" xr:uid="{00000000-0005-0000-0000-00004B7E0000}"/>
    <cellStyle name="20% - Accent1 4 2 2 3 2 2 4 2 3" xfId="32517" xr:uid="{00000000-0005-0000-0000-00004C7E0000}"/>
    <cellStyle name="20% - Accent1 4 2 2 3 2 2 4 3" xfId="32518" xr:uid="{00000000-0005-0000-0000-00004D7E0000}"/>
    <cellStyle name="20% - Accent1 4 2 2 3 2 2 4 3 2" xfId="32519" xr:uid="{00000000-0005-0000-0000-00004E7E0000}"/>
    <cellStyle name="20% - Accent1 4 2 2 3 2 2 4 4" xfId="32520" xr:uid="{00000000-0005-0000-0000-00004F7E0000}"/>
    <cellStyle name="20% - Accent1 4 2 2 3 2 2 5" xfId="32521" xr:uid="{00000000-0005-0000-0000-0000507E0000}"/>
    <cellStyle name="20% - Accent1 4 2 2 3 2 2 5 2" xfId="32522" xr:uid="{00000000-0005-0000-0000-0000517E0000}"/>
    <cellStyle name="20% - Accent1 4 2 2 3 2 2 5 2 2" xfId="32523" xr:uid="{00000000-0005-0000-0000-0000527E0000}"/>
    <cellStyle name="20% - Accent1 4 2 2 3 2 2 5 3" xfId="32524" xr:uid="{00000000-0005-0000-0000-0000537E0000}"/>
    <cellStyle name="20% - Accent1 4 2 2 3 2 2 6" xfId="32525" xr:uid="{00000000-0005-0000-0000-0000547E0000}"/>
    <cellStyle name="20% - Accent1 4 2 2 3 2 2 6 2" xfId="32526" xr:uid="{00000000-0005-0000-0000-0000557E0000}"/>
    <cellStyle name="20% - Accent1 4 2 2 3 2 2 6 2 2" xfId="32527" xr:uid="{00000000-0005-0000-0000-0000567E0000}"/>
    <cellStyle name="20% - Accent1 4 2 2 3 2 2 6 3" xfId="32528" xr:uid="{00000000-0005-0000-0000-0000577E0000}"/>
    <cellStyle name="20% - Accent1 4 2 2 3 2 2 7" xfId="32529" xr:uid="{00000000-0005-0000-0000-0000587E0000}"/>
    <cellStyle name="20% - Accent1 4 2 2 3 2 2 7 2" xfId="32530" xr:uid="{00000000-0005-0000-0000-0000597E0000}"/>
    <cellStyle name="20% - Accent1 4 2 2 3 2 2 8" xfId="32531" xr:uid="{00000000-0005-0000-0000-00005A7E0000}"/>
    <cellStyle name="20% - Accent1 4 2 2 3 2 2 8 2" xfId="32532" xr:uid="{00000000-0005-0000-0000-00005B7E0000}"/>
    <cellStyle name="20% - Accent1 4 2 2 3 2 2 9" xfId="32533" xr:uid="{00000000-0005-0000-0000-00005C7E0000}"/>
    <cellStyle name="20% - Accent1 4 2 2 3 2 3" xfId="32534" xr:uid="{00000000-0005-0000-0000-00005D7E0000}"/>
    <cellStyle name="20% - Accent1 4 2 2 3 2 3 2" xfId="32535" xr:uid="{00000000-0005-0000-0000-00005E7E0000}"/>
    <cellStyle name="20% - Accent1 4 2 2 3 2 3 2 2" xfId="32536" xr:uid="{00000000-0005-0000-0000-00005F7E0000}"/>
    <cellStyle name="20% - Accent1 4 2 2 3 2 3 2 2 2" xfId="32537" xr:uid="{00000000-0005-0000-0000-0000607E0000}"/>
    <cellStyle name="20% - Accent1 4 2 2 3 2 3 2 2 2 2" xfId="32538" xr:uid="{00000000-0005-0000-0000-0000617E0000}"/>
    <cellStyle name="20% - Accent1 4 2 2 3 2 3 2 2 3" xfId="32539" xr:uid="{00000000-0005-0000-0000-0000627E0000}"/>
    <cellStyle name="20% - Accent1 4 2 2 3 2 3 2 3" xfId="32540" xr:uid="{00000000-0005-0000-0000-0000637E0000}"/>
    <cellStyle name="20% - Accent1 4 2 2 3 2 3 2 3 2" xfId="32541" xr:uid="{00000000-0005-0000-0000-0000647E0000}"/>
    <cellStyle name="20% - Accent1 4 2 2 3 2 3 2 4" xfId="32542" xr:uid="{00000000-0005-0000-0000-0000657E0000}"/>
    <cellStyle name="20% - Accent1 4 2 2 3 2 3 3" xfId="32543" xr:uid="{00000000-0005-0000-0000-0000667E0000}"/>
    <cellStyle name="20% - Accent1 4 2 2 3 2 3 3 2" xfId="32544" xr:uid="{00000000-0005-0000-0000-0000677E0000}"/>
    <cellStyle name="20% - Accent1 4 2 2 3 2 3 3 2 2" xfId="32545" xr:uid="{00000000-0005-0000-0000-0000687E0000}"/>
    <cellStyle name="20% - Accent1 4 2 2 3 2 3 3 2 2 2" xfId="32546" xr:uid="{00000000-0005-0000-0000-0000697E0000}"/>
    <cellStyle name="20% - Accent1 4 2 2 3 2 3 3 2 3" xfId="32547" xr:uid="{00000000-0005-0000-0000-00006A7E0000}"/>
    <cellStyle name="20% - Accent1 4 2 2 3 2 3 3 3" xfId="32548" xr:uid="{00000000-0005-0000-0000-00006B7E0000}"/>
    <cellStyle name="20% - Accent1 4 2 2 3 2 3 3 3 2" xfId="32549" xr:uid="{00000000-0005-0000-0000-00006C7E0000}"/>
    <cellStyle name="20% - Accent1 4 2 2 3 2 3 3 4" xfId="32550" xr:uid="{00000000-0005-0000-0000-00006D7E0000}"/>
    <cellStyle name="20% - Accent1 4 2 2 3 2 3 4" xfId="32551" xr:uid="{00000000-0005-0000-0000-00006E7E0000}"/>
    <cellStyle name="20% - Accent1 4 2 2 3 2 3 4 2" xfId="32552" xr:uid="{00000000-0005-0000-0000-00006F7E0000}"/>
    <cellStyle name="20% - Accent1 4 2 2 3 2 3 4 2 2" xfId="32553" xr:uid="{00000000-0005-0000-0000-0000707E0000}"/>
    <cellStyle name="20% - Accent1 4 2 2 3 2 3 4 2 2 2" xfId="32554" xr:uid="{00000000-0005-0000-0000-0000717E0000}"/>
    <cellStyle name="20% - Accent1 4 2 2 3 2 3 4 2 3" xfId="32555" xr:uid="{00000000-0005-0000-0000-0000727E0000}"/>
    <cellStyle name="20% - Accent1 4 2 2 3 2 3 4 3" xfId="32556" xr:uid="{00000000-0005-0000-0000-0000737E0000}"/>
    <cellStyle name="20% - Accent1 4 2 2 3 2 3 4 3 2" xfId="32557" xr:uid="{00000000-0005-0000-0000-0000747E0000}"/>
    <cellStyle name="20% - Accent1 4 2 2 3 2 3 4 4" xfId="32558" xr:uid="{00000000-0005-0000-0000-0000757E0000}"/>
    <cellStyle name="20% - Accent1 4 2 2 3 2 3 5" xfId="32559" xr:uid="{00000000-0005-0000-0000-0000767E0000}"/>
    <cellStyle name="20% - Accent1 4 2 2 3 2 3 5 2" xfId="32560" xr:uid="{00000000-0005-0000-0000-0000777E0000}"/>
    <cellStyle name="20% - Accent1 4 2 2 3 2 3 5 2 2" xfId="32561" xr:uid="{00000000-0005-0000-0000-0000787E0000}"/>
    <cellStyle name="20% - Accent1 4 2 2 3 2 3 5 3" xfId="32562" xr:uid="{00000000-0005-0000-0000-0000797E0000}"/>
    <cellStyle name="20% - Accent1 4 2 2 3 2 3 6" xfId="32563" xr:uid="{00000000-0005-0000-0000-00007A7E0000}"/>
    <cellStyle name="20% - Accent1 4 2 2 3 2 3 6 2" xfId="32564" xr:uid="{00000000-0005-0000-0000-00007B7E0000}"/>
    <cellStyle name="20% - Accent1 4 2 2 3 2 3 6 2 2" xfId="32565" xr:uid="{00000000-0005-0000-0000-00007C7E0000}"/>
    <cellStyle name="20% - Accent1 4 2 2 3 2 3 6 3" xfId="32566" xr:uid="{00000000-0005-0000-0000-00007D7E0000}"/>
    <cellStyle name="20% - Accent1 4 2 2 3 2 3 7" xfId="32567" xr:uid="{00000000-0005-0000-0000-00007E7E0000}"/>
    <cellStyle name="20% - Accent1 4 2 2 3 2 3 7 2" xfId="32568" xr:uid="{00000000-0005-0000-0000-00007F7E0000}"/>
    <cellStyle name="20% - Accent1 4 2 2 3 2 3 8" xfId="32569" xr:uid="{00000000-0005-0000-0000-0000807E0000}"/>
    <cellStyle name="20% - Accent1 4 2 2 3 2 3 8 2" xfId="32570" xr:uid="{00000000-0005-0000-0000-0000817E0000}"/>
    <cellStyle name="20% - Accent1 4 2 2 3 2 3 9" xfId="32571" xr:uid="{00000000-0005-0000-0000-0000827E0000}"/>
    <cellStyle name="20% - Accent1 4 2 2 3 2 4" xfId="32572" xr:uid="{00000000-0005-0000-0000-0000837E0000}"/>
    <cellStyle name="20% - Accent1 4 2 2 3 2 4 2" xfId="32573" xr:uid="{00000000-0005-0000-0000-0000847E0000}"/>
    <cellStyle name="20% - Accent1 4 2 2 3 2 4 2 2" xfId="32574" xr:uid="{00000000-0005-0000-0000-0000857E0000}"/>
    <cellStyle name="20% - Accent1 4 2 2 3 2 4 2 2 2" xfId="32575" xr:uid="{00000000-0005-0000-0000-0000867E0000}"/>
    <cellStyle name="20% - Accent1 4 2 2 3 2 4 2 3" xfId="32576" xr:uid="{00000000-0005-0000-0000-0000877E0000}"/>
    <cellStyle name="20% - Accent1 4 2 2 3 2 4 3" xfId="32577" xr:uid="{00000000-0005-0000-0000-0000887E0000}"/>
    <cellStyle name="20% - Accent1 4 2 2 3 2 4 3 2" xfId="32578" xr:uid="{00000000-0005-0000-0000-0000897E0000}"/>
    <cellStyle name="20% - Accent1 4 2 2 3 2 4 4" xfId="32579" xr:uid="{00000000-0005-0000-0000-00008A7E0000}"/>
    <cellStyle name="20% - Accent1 4 2 2 3 2 5" xfId="32580" xr:uid="{00000000-0005-0000-0000-00008B7E0000}"/>
    <cellStyle name="20% - Accent1 4 2 2 3 2 5 2" xfId="32581" xr:uid="{00000000-0005-0000-0000-00008C7E0000}"/>
    <cellStyle name="20% - Accent1 4 2 2 3 2 5 2 2" xfId="32582" xr:uid="{00000000-0005-0000-0000-00008D7E0000}"/>
    <cellStyle name="20% - Accent1 4 2 2 3 2 5 2 2 2" xfId="32583" xr:uid="{00000000-0005-0000-0000-00008E7E0000}"/>
    <cellStyle name="20% - Accent1 4 2 2 3 2 5 2 3" xfId="32584" xr:uid="{00000000-0005-0000-0000-00008F7E0000}"/>
    <cellStyle name="20% - Accent1 4 2 2 3 2 5 3" xfId="32585" xr:uid="{00000000-0005-0000-0000-0000907E0000}"/>
    <cellStyle name="20% - Accent1 4 2 2 3 2 5 3 2" xfId="32586" xr:uid="{00000000-0005-0000-0000-0000917E0000}"/>
    <cellStyle name="20% - Accent1 4 2 2 3 2 5 4" xfId="32587" xr:uid="{00000000-0005-0000-0000-0000927E0000}"/>
    <cellStyle name="20% - Accent1 4 2 2 3 2 6" xfId="32588" xr:uid="{00000000-0005-0000-0000-0000937E0000}"/>
    <cellStyle name="20% - Accent1 4 2 2 3 2 6 2" xfId="32589" xr:uid="{00000000-0005-0000-0000-0000947E0000}"/>
    <cellStyle name="20% - Accent1 4 2 2 3 2 6 2 2" xfId="32590" xr:uid="{00000000-0005-0000-0000-0000957E0000}"/>
    <cellStyle name="20% - Accent1 4 2 2 3 2 6 2 2 2" xfId="32591" xr:uid="{00000000-0005-0000-0000-0000967E0000}"/>
    <cellStyle name="20% - Accent1 4 2 2 3 2 6 2 3" xfId="32592" xr:uid="{00000000-0005-0000-0000-0000977E0000}"/>
    <cellStyle name="20% - Accent1 4 2 2 3 2 6 3" xfId="32593" xr:uid="{00000000-0005-0000-0000-0000987E0000}"/>
    <cellStyle name="20% - Accent1 4 2 2 3 2 6 3 2" xfId="32594" xr:uid="{00000000-0005-0000-0000-0000997E0000}"/>
    <cellStyle name="20% - Accent1 4 2 2 3 2 6 4" xfId="32595" xr:uid="{00000000-0005-0000-0000-00009A7E0000}"/>
    <cellStyle name="20% - Accent1 4 2 2 3 2 7" xfId="32596" xr:uid="{00000000-0005-0000-0000-00009B7E0000}"/>
    <cellStyle name="20% - Accent1 4 2 2 3 2 7 2" xfId="32597" xr:uid="{00000000-0005-0000-0000-00009C7E0000}"/>
    <cellStyle name="20% - Accent1 4 2 2 3 2 7 2 2" xfId="32598" xr:uid="{00000000-0005-0000-0000-00009D7E0000}"/>
    <cellStyle name="20% - Accent1 4 2 2 3 2 7 3" xfId="32599" xr:uid="{00000000-0005-0000-0000-00009E7E0000}"/>
    <cellStyle name="20% - Accent1 4 2 2 3 2 8" xfId="32600" xr:uid="{00000000-0005-0000-0000-00009F7E0000}"/>
    <cellStyle name="20% - Accent1 4 2 2 3 2 8 2" xfId="32601" xr:uid="{00000000-0005-0000-0000-0000A07E0000}"/>
    <cellStyle name="20% - Accent1 4 2 2 3 2 8 2 2" xfId="32602" xr:uid="{00000000-0005-0000-0000-0000A17E0000}"/>
    <cellStyle name="20% - Accent1 4 2 2 3 2 8 3" xfId="32603" xr:uid="{00000000-0005-0000-0000-0000A27E0000}"/>
    <cellStyle name="20% - Accent1 4 2 2 3 2 9" xfId="32604" xr:uid="{00000000-0005-0000-0000-0000A37E0000}"/>
    <cellStyle name="20% - Accent1 4 2 2 3 2 9 2" xfId="32605" xr:uid="{00000000-0005-0000-0000-0000A47E0000}"/>
    <cellStyle name="20% - Accent1 4 2 2 3 3" xfId="32606" xr:uid="{00000000-0005-0000-0000-0000A57E0000}"/>
    <cellStyle name="20% - Accent1 4 2 2 3 3 10" xfId="32607" xr:uid="{00000000-0005-0000-0000-0000A67E0000}"/>
    <cellStyle name="20% - Accent1 4 2 2 3 3 10 2" xfId="32608" xr:uid="{00000000-0005-0000-0000-0000A77E0000}"/>
    <cellStyle name="20% - Accent1 4 2 2 3 3 11" xfId="32609" xr:uid="{00000000-0005-0000-0000-0000A87E0000}"/>
    <cellStyle name="20% - Accent1 4 2 2 3 3 2" xfId="32610" xr:uid="{00000000-0005-0000-0000-0000A97E0000}"/>
    <cellStyle name="20% - Accent1 4 2 2 3 3 2 2" xfId="32611" xr:uid="{00000000-0005-0000-0000-0000AA7E0000}"/>
    <cellStyle name="20% - Accent1 4 2 2 3 3 2 2 2" xfId="32612" xr:uid="{00000000-0005-0000-0000-0000AB7E0000}"/>
    <cellStyle name="20% - Accent1 4 2 2 3 3 2 2 2 2" xfId="32613" xr:uid="{00000000-0005-0000-0000-0000AC7E0000}"/>
    <cellStyle name="20% - Accent1 4 2 2 3 3 2 2 2 2 2" xfId="32614" xr:uid="{00000000-0005-0000-0000-0000AD7E0000}"/>
    <cellStyle name="20% - Accent1 4 2 2 3 3 2 2 2 3" xfId="32615" xr:uid="{00000000-0005-0000-0000-0000AE7E0000}"/>
    <cellStyle name="20% - Accent1 4 2 2 3 3 2 2 3" xfId="32616" xr:uid="{00000000-0005-0000-0000-0000AF7E0000}"/>
    <cellStyle name="20% - Accent1 4 2 2 3 3 2 2 3 2" xfId="32617" xr:uid="{00000000-0005-0000-0000-0000B07E0000}"/>
    <cellStyle name="20% - Accent1 4 2 2 3 3 2 2 4" xfId="32618" xr:uid="{00000000-0005-0000-0000-0000B17E0000}"/>
    <cellStyle name="20% - Accent1 4 2 2 3 3 2 3" xfId="32619" xr:uid="{00000000-0005-0000-0000-0000B27E0000}"/>
    <cellStyle name="20% - Accent1 4 2 2 3 3 2 3 2" xfId="32620" xr:uid="{00000000-0005-0000-0000-0000B37E0000}"/>
    <cellStyle name="20% - Accent1 4 2 2 3 3 2 3 2 2" xfId="32621" xr:uid="{00000000-0005-0000-0000-0000B47E0000}"/>
    <cellStyle name="20% - Accent1 4 2 2 3 3 2 3 2 2 2" xfId="32622" xr:uid="{00000000-0005-0000-0000-0000B57E0000}"/>
    <cellStyle name="20% - Accent1 4 2 2 3 3 2 3 2 3" xfId="32623" xr:uid="{00000000-0005-0000-0000-0000B67E0000}"/>
    <cellStyle name="20% - Accent1 4 2 2 3 3 2 3 3" xfId="32624" xr:uid="{00000000-0005-0000-0000-0000B77E0000}"/>
    <cellStyle name="20% - Accent1 4 2 2 3 3 2 3 3 2" xfId="32625" xr:uid="{00000000-0005-0000-0000-0000B87E0000}"/>
    <cellStyle name="20% - Accent1 4 2 2 3 3 2 3 4" xfId="32626" xr:uid="{00000000-0005-0000-0000-0000B97E0000}"/>
    <cellStyle name="20% - Accent1 4 2 2 3 3 2 4" xfId="32627" xr:uid="{00000000-0005-0000-0000-0000BA7E0000}"/>
    <cellStyle name="20% - Accent1 4 2 2 3 3 2 4 2" xfId="32628" xr:uid="{00000000-0005-0000-0000-0000BB7E0000}"/>
    <cellStyle name="20% - Accent1 4 2 2 3 3 2 4 2 2" xfId="32629" xr:uid="{00000000-0005-0000-0000-0000BC7E0000}"/>
    <cellStyle name="20% - Accent1 4 2 2 3 3 2 4 2 2 2" xfId="32630" xr:uid="{00000000-0005-0000-0000-0000BD7E0000}"/>
    <cellStyle name="20% - Accent1 4 2 2 3 3 2 4 2 3" xfId="32631" xr:uid="{00000000-0005-0000-0000-0000BE7E0000}"/>
    <cellStyle name="20% - Accent1 4 2 2 3 3 2 4 3" xfId="32632" xr:uid="{00000000-0005-0000-0000-0000BF7E0000}"/>
    <cellStyle name="20% - Accent1 4 2 2 3 3 2 4 3 2" xfId="32633" xr:uid="{00000000-0005-0000-0000-0000C07E0000}"/>
    <cellStyle name="20% - Accent1 4 2 2 3 3 2 4 4" xfId="32634" xr:uid="{00000000-0005-0000-0000-0000C17E0000}"/>
    <cellStyle name="20% - Accent1 4 2 2 3 3 2 5" xfId="32635" xr:uid="{00000000-0005-0000-0000-0000C27E0000}"/>
    <cellStyle name="20% - Accent1 4 2 2 3 3 2 5 2" xfId="32636" xr:uid="{00000000-0005-0000-0000-0000C37E0000}"/>
    <cellStyle name="20% - Accent1 4 2 2 3 3 2 5 2 2" xfId="32637" xr:uid="{00000000-0005-0000-0000-0000C47E0000}"/>
    <cellStyle name="20% - Accent1 4 2 2 3 3 2 5 3" xfId="32638" xr:uid="{00000000-0005-0000-0000-0000C57E0000}"/>
    <cellStyle name="20% - Accent1 4 2 2 3 3 2 6" xfId="32639" xr:uid="{00000000-0005-0000-0000-0000C67E0000}"/>
    <cellStyle name="20% - Accent1 4 2 2 3 3 2 6 2" xfId="32640" xr:uid="{00000000-0005-0000-0000-0000C77E0000}"/>
    <cellStyle name="20% - Accent1 4 2 2 3 3 2 6 2 2" xfId="32641" xr:uid="{00000000-0005-0000-0000-0000C87E0000}"/>
    <cellStyle name="20% - Accent1 4 2 2 3 3 2 6 3" xfId="32642" xr:uid="{00000000-0005-0000-0000-0000C97E0000}"/>
    <cellStyle name="20% - Accent1 4 2 2 3 3 2 7" xfId="32643" xr:uid="{00000000-0005-0000-0000-0000CA7E0000}"/>
    <cellStyle name="20% - Accent1 4 2 2 3 3 2 7 2" xfId="32644" xr:uid="{00000000-0005-0000-0000-0000CB7E0000}"/>
    <cellStyle name="20% - Accent1 4 2 2 3 3 2 8" xfId="32645" xr:uid="{00000000-0005-0000-0000-0000CC7E0000}"/>
    <cellStyle name="20% - Accent1 4 2 2 3 3 2 8 2" xfId="32646" xr:uid="{00000000-0005-0000-0000-0000CD7E0000}"/>
    <cellStyle name="20% - Accent1 4 2 2 3 3 2 9" xfId="32647" xr:uid="{00000000-0005-0000-0000-0000CE7E0000}"/>
    <cellStyle name="20% - Accent1 4 2 2 3 3 3" xfId="32648" xr:uid="{00000000-0005-0000-0000-0000CF7E0000}"/>
    <cellStyle name="20% - Accent1 4 2 2 3 3 3 2" xfId="32649" xr:uid="{00000000-0005-0000-0000-0000D07E0000}"/>
    <cellStyle name="20% - Accent1 4 2 2 3 3 3 2 2" xfId="32650" xr:uid="{00000000-0005-0000-0000-0000D17E0000}"/>
    <cellStyle name="20% - Accent1 4 2 2 3 3 3 2 2 2" xfId="32651" xr:uid="{00000000-0005-0000-0000-0000D27E0000}"/>
    <cellStyle name="20% - Accent1 4 2 2 3 3 3 2 2 2 2" xfId="32652" xr:uid="{00000000-0005-0000-0000-0000D37E0000}"/>
    <cellStyle name="20% - Accent1 4 2 2 3 3 3 2 2 3" xfId="32653" xr:uid="{00000000-0005-0000-0000-0000D47E0000}"/>
    <cellStyle name="20% - Accent1 4 2 2 3 3 3 2 3" xfId="32654" xr:uid="{00000000-0005-0000-0000-0000D57E0000}"/>
    <cellStyle name="20% - Accent1 4 2 2 3 3 3 2 3 2" xfId="32655" xr:uid="{00000000-0005-0000-0000-0000D67E0000}"/>
    <cellStyle name="20% - Accent1 4 2 2 3 3 3 2 4" xfId="32656" xr:uid="{00000000-0005-0000-0000-0000D77E0000}"/>
    <cellStyle name="20% - Accent1 4 2 2 3 3 3 3" xfId="32657" xr:uid="{00000000-0005-0000-0000-0000D87E0000}"/>
    <cellStyle name="20% - Accent1 4 2 2 3 3 3 3 2" xfId="32658" xr:uid="{00000000-0005-0000-0000-0000D97E0000}"/>
    <cellStyle name="20% - Accent1 4 2 2 3 3 3 3 2 2" xfId="32659" xr:uid="{00000000-0005-0000-0000-0000DA7E0000}"/>
    <cellStyle name="20% - Accent1 4 2 2 3 3 3 3 2 2 2" xfId="32660" xr:uid="{00000000-0005-0000-0000-0000DB7E0000}"/>
    <cellStyle name="20% - Accent1 4 2 2 3 3 3 3 2 3" xfId="32661" xr:uid="{00000000-0005-0000-0000-0000DC7E0000}"/>
    <cellStyle name="20% - Accent1 4 2 2 3 3 3 3 3" xfId="32662" xr:uid="{00000000-0005-0000-0000-0000DD7E0000}"/>
    <cellStyle name="20% - Accent1 4 2 2 3 3 3 3 3 2" xfId="32663" xr:uid="{00000000-0005-0000-0000-0000DE7E0000}"/>
    <cellStyle name="20% - Accent1 4 2 2 3 3 3 3 4" xfId="32664" xr:uid="{00000000-0005-0000-0000-0000DF7E0000}"/>
    <cellStyle name="20% - Accent1 4 2 2 3 3 3 4" xfId="32665" xr:uid="{00000000-0005-0000-0000-0000E07E0000}"/>
    <cellStyle name="20% - Accent1 4 2 2 3 3 3 4 2" xfId="32666" xr:uid="{00000000-0005-0000-0000-0000E17E0000}"/>
    <cellStyle name="20% - Accent1 4 2 2 3 3 3 4 2 2" xfId="32667" xr:uid="{00000000-0005-0000-0000-0000E27E0000}"/>
    <cellStyle name="20% - Accent1 4 2 2 3 3 3 4 2 2 2" xfId="32668" xr:uid="{00000000-0005-0000-0000-0000E37E0000}"/>
    <cellStyle name="20% - Accent1 4 2 2 3 3 3 4 2 3" xfId="32669" xr:uid="{00000000-0005-0000-0000-0000E47E0000}"/>
    <cellStyle name="20% - Accent1 4 2 2 3 3 3 4 3" xfId="32670" xr:uid="{00000000-0005-0000-0000-0000E57E0000}"/>
    <cellStyle name="20% - Accent1 4 2 2 3 3 3 4 3 2" xfId="32671" xr:uid="{00000000-0005-0000-0000-0000E67E0000}"/>
    <cellStyle name="20% - Accent1 4 2 2 3 3 3 4 4" xfId="32672" xr:uid="{00000000-0005-0000-0000-0000E77E0000}"/>
    <cellStyle name="20% - Accent1 4 2 2 3 3 3 5" xfId="32673" xr:uid="{00000000-0005-0000-0000-0000E87E0000}"/>
    <cellStyle name="20% - Accent1 4 2 2 3 3 3 5 2" xfId="32674" xr:uid="{00000000-0005-0000-0000-0000E97E0000}"/>
    <cellStyle name="20% - Accent1 4 2 2 3 3 3 5 2 2" xfId="32675" xr:uid="{00000000-0005-0000-0000-0000EA7E0000}"/>
    <cellStyle name="20% - Accent1 4 2 2 3 3 3 5 3" xfId="32676" xr:uid="{00000000-0005-0000-0000-0000EB7E0000}"/>
    <cellStyle name="20% - Accent1 4 2 2 3 3 3 6" xfId="32677" xr:uid="{00000000-0005-0000-0000-0000EC7E0000}"/>
    <cellStyle name="20% - Accent1 4 2 2 3 3 3 6 2" xfId="32678" xr:uid="{00000000-0005-0000-0000-0000ED7E0000}"/>
    <cellStyle name="20% - Accent1 4 2 2 3 3 3 6 2 2" xfId="32679" xr:uid="{00000000-0005-0000-0000-0000EE7E0000}"/>
    <cellStyle name="20% - Accent1 4 2 2 3 3 3 6 3" xfId="32680" xr:uid="{00000000-0005-0000-0000-0000EF7E0000}"/>
    <cellStyle name="20% - Accent1 4 2 2 3 3 3 7" xfId="32681" xr:uid="{00000000-0005-0000-0000-0000F07E0000}"/>
    <cellStyle name="20% - Accent1 4 2 2 3 3 3 7 2" xfId="32682" xr:uid="{00000000-0005-0000-0000-0000F17E0000}"/>
    <cellStyle name="20% - Accent1 4 2 2 3 3 3 8" xfId="32683" xr:uid="{00000000-0005-0000-0000-0000F27E0000}"/>
    <cellStyle name="20% - Accent1 4 2 2 3 3 3 8 2" xfId="32684" xr:uid="{00000000-0005-0000-0000-0000F37E0000}"/>
    <cellStyle name="20% - Accent1 4 2 2 3 3 3 9" xfId="32685" xr:uid="{00000000-0005-0000-0000-0000F47E0000}"/>
    <cellStyle name="20% - Accent1 4 2 2 3 3 4" xfId="32686" xr:uid="{00000000-0005-0000-0000-0000F57E0000}"/>
    <cellStyle name="20% - Accent1 4 2 2 3 3 4 2" xfId="32687" xr:uid="{00000000-0005-0000-0000-0000F67E0000}"/>
    <cellStyle name="20% - Accent1 4 2 2 3 3 4 2 2" xfId="32688" xr:uid="{00000000-0005-0000-0000-0000F77E0000}"/>
    <cellStyle name="20% - Accent1 4 2 2 3 3 4 2 2 2" xfId="32689" xr:uid="{00000000-0005-0000-0000-0000F87E0000}"/>
    <cellStyle name="20% - Accent1 4 2 2 3 3 4 2 3" xfId="32690" xr:uid="{00000000-0005-0000-0000-0000F97E0000}"/>
    <cellStyle name="20% - Accent1 4 2 2 3 3 4 3" xfId="32691" xr:uid="{00000000-0005-0000-0000-0000FA7E0000}"/>
    <cellStyle name="20% - Accent1 4 2 2 3 3 4 3 2" xfId="32692" xr:uid="{00000000-0005-0000-0000-0000FB7E0000}"/>
    <cellStyle name="20% - Accent1 4 2 2 3 3 4 4" xfId="32693" xr:uid="{00000000-0005-0000-0000-0000FC7E0000}"/>
    <cellStyle name="20% - Accent1 4 2 2 3 3 5" xfId="32694" xr:uid="{00000000-0005-0000-0000-0000FD7E0000}"/>
    <cellStyle name="20% - Accent1 4 2 2 3 3 5 2" xfId="32695" xr:uid="{00000000-0005-0000-0000-0000FE7E0000}"/>
    <cellStyle name="20% - Accent1 4 2 2 3 3 5 2 2" xfId="32696" xr:uid="{00000000-0005-0000-0000-0000FF7E0000}"/>
    <cellStyle name="20% - Accent1 4 2 2 3 3 5 2 2 2" xfId="32697" xr:uid="{00000000-0005-0000-0000-0000007F0000}"/>
    <cellStyle name="20% - Accent1 4 2 2 3 3 5 2 3" xfId="32698" xr:uid="{00000000-0005-0000-0000-0000017F0000}"/>
    <cellStyle name="20% - Accent1 4 2 2 3 3 5 3" xfId="32699" xr:uid="{00000000-0005-0000-0000-0000027F0000}"/>
    <cellStyle name="20% - Accent1 4 2 2 3 3 5 3 2" xfId="32700" xr:uid="{00000000-0005-0000-0000-0000037F0000}"/>
    <cellStyle name="20% - Accent1 4 2 2 3 3 5 4" xfId="32701" xr:uid="{00000000-0005-0000-0000-0000047F0000}"/>
    <cellStyle name="20% - Accent1 4 2 2 3 3 6" xfId="32702" xr:uid="{00000000-0005-0000-0000-0000057F0000}"/>
    <cellStyle name="20% - Accent1 4 2 2 3 3 6 2" xfId="32703" xr:uid="{00000000-0005-0000-0000-0000067F0000}"/>
    <cellStyle name="20% - Accent1 4 2 2 3 3 6 2 2" xfId="32704" xr:uid="{00000000-0005-0000-0000-0000077F0000}"/>
    <cellStyle name="20% - Accent1 4 2 2 3 3 6 2 2 2" xfId="32705" xr:uid="{00000000-0005-0000-0000-0000087F0000}"/>
    <cellStyle name="20% - Accent1 4 2 2 3 3 6 2 3" xfId="32706" xr:uid="{00000000-0005-0000-0000-0000097F0000}"/>
    <cellStyle name="20% - Accent1 4 2 2 3 3 6 3" xfId="32707" xr:uid="{00000000-0005-0000-0000-00000A7F0000}"/>
    <cellStyle name="20% - Accent1 4 2 2 3 3 6 3 2" xfId="32708" xr:uid="{00000000-0005-0000-0000-00000B7F0000}"/>
    <cellStyle name="20% - Accent1 4 2 2 3 3 6 4" xfId="32709" xr:uid="{00000000-0005-0000-0000-00000C7F0000}"/>
    <cellStyle name="20% - Accent1 4 2 2 3 3 7" xfId="32710" xr:uid="{00000000-0005-0000-0000-00000D7F0000}"/>
    <cellStyle name="20% - Accent1 4 2 2 3 3 7 2" xfId="32711" xr:uid="{00000000-0005-0000-0000-00000E7F0000}"/>
    <cellStyle name="20% - Accent1 4 2 2 3 3 7 2 2" xfId="32712" xr:uid="{00000000-0005-0000-0000-00000F7F0000}"/>
    <cellStyle name="20% - Accent1 4 2 2 3 3 7 3" xfId="32713" xr:uid="{00000000-0005-0000-0000-0000107F0000}"/>
    <cellStyle name="20% - Accent1 4 2 2 3 3 8" xfId="32714" xr:uid="{00000000-0005-0000-0000-0000117F0000}"/>
    <cellStyle name="20% - Accent1 4 2 2 3 3 8 2" xfId="32715" xr:uid="{00000000-0005-0000-0000-0000127F0000}"/>
    <cellStyle name="20% - Accent1 4 2 2 3 3 8 2 2" xfId="32716" xr:uid="{00000000-0005-0000-0000-0000137F0000}"/>
    <cellStyle name="20% - Accent1 4 2 2 3 3 8 3" xfId="32717" xr:uid="{00000000-0005-0000-0000-0000147F0000}"/>
    <cellStyle name="20% - Accent1 4 2 2 3 3 9" xfId="32718" xr:uid="{00000000-0005-0000-0000-0000157F0000}"/>
    <cellStyle name="20% - Accent1 4 2 2 3 3 9 2" xfId="32719" xr:uid="{00000000-0005-0000-0000-0000167F0000}"/>
    <cellStyle name="20% - Accent1 4 2 2 3 4" xfId="32720" xr:uid="{00000000-0005-0000-0000-0000177F0000}"/>
    <cellStyle name="20% - Accent1 4 2 2 3 4 10" xfId="32721" xr:uid="{00000000-0005-0000-0000-0000187F0000}"/>
    <cellStyle name="20% - Accent1 4 2 2 3 4 10 2" xfId="32722" xr:uid="{00000000-0005-0000-0000-0000197F0000}"/>
    <cellStyle name="20% - Accent1 4 2 2 3 4 11" xfId="32723" xr:uid="{00000000-0005-0000-0000-00001A7F0000}"/>
    <cellStyle name="20% - Accent1 4 2 2 3 4 2" xfId="32724" xr:uid="{00000000-0005-0000-0000-00001B7F0000}"/>
    <cellStyle name="20% - Accent1 4 2 2 3 4 2 2" xfId="32725" xr:uid="{00000000-0005-0000-0000-00001C7F0000}"/>
    <cellStyle name="20% - Accent1 4 2 2 3 4 2 2 2" xfId="32726" xr:uid="{00000000-0005-0000-0000-00001D7F0000}"/>
    <cellStyle name="20% - Accent1 4 2 2 3 4 2 2 2 2" xfId="32727" xr:uid="{00000000-0005-0000-0000-00001E7F0000}"/>
    <cellStyle name="20% - Accent1 4 2 2 3 4 2 2 2 2 2" xfId="32728" xr:uid="{00000000-0005-0000-0000-00001F7F0000}"/>
    <cellStyle name="20% - Accent1 4 2 2 3 4 2 2 2 3" xfId="32729" xr:uid="{00000000-0005-0000-0000-0000207F0000}"/>
    <cellStyle name="20% - Accent1 4 2 2 3 4 2 2 3" xfId="32730" xr:uid="{00000000-0005-0000-0000-0000217F0000}"/>
    <cellStyle name="20% - Accent1 4 2 2 3 4 2 2 3 2" xfId="32731" xr:uid="{00000000-0005-0000-0000-0000227F0000}"/>
    <cellStyle name="20% - Accent1 4 2 2 3 4 2 2 4" xfId="32732" xr:uid="{00000000-0005-0000-0000-0000237F0000}"/>
    <cellStyle name="20% - Accent1 4 2 2 3 4 2 3" xfId="32733" xr:uid="{00000000-0005-0000-0000-0000247F0000}"/>
    <cellStyle name="20% - Accent1 4 2 2 3 4 2 3 2" xfId="32734" xr:uid="{00000000-0005-0000-0000-0000257F0000}"/>
    <cellStyle name="20% - Accent1 4 2 2 3 4 2 3 2 2" xfId="32735" xr:uid="{00000000-0005-0000-0000-0000267F0000}"/>
    <cellStyle name="20% - Accent1 4 2 2 3 4 2 3 2 2 2" xfId="32736" xr:uid="{00000000-0005-0000-0000-0000277F0000}"/>
    <cellStyle name="20% - Accent1 4 2 2 3 4 2 3 2 3" xfId="32737" xr:uid="{00000000-0005-0000-0000-0000287F0000}"/>
    <cellStyle name="20% - Accent1 4 2 2 3 4 2 3 3" xfId="32738" xr:uid="{00000000-0005-0000-0000-0000297F0000}"/>
    <cellStyle name="20% - Accent1 4 2 2 3 4 2 3 3 2" xfId="32739" xr:uid="{00000000-0005-0000-0000-00002A7F0000}"/>
    <cellStyle name="20% - Accent1 4 2 2 3 4 2 3 4" xfId="32740" xr:uid="{00000000-0005-0000-0000-00002B7F0000}"/>
    <cellStyle name="20% - Accent1 4 2 2 3 4 2 4" xfId="32741" xr:uid="{00000000-0005-0000-0000-00002C7F0000}"/>
    <cellStyle name="20% - Accent1 4 2 2 3 4 2 4 2" xfId="32742" xr:uid="{00000000-0005-0000-0000-00002D7F0000}"/>
    <cellStyle name="20% - Accent1 4 2 2 3 4 2 4 2 2" xfId="32743" xr:uid="{00000000-0005-0000-0000-00002E7F0000}"/>
    <cellStyle name="20% - Accent1 4 2 2 3 4 2 4 2 2 2" xfId="32744" xr:uid="{00000000-0005-0000-0000-00002F7F0000}"/>
    <cellStyle name="20% - Accent1 4 2 2 3 4 2 4 2 3" xfId="32745" xr:uid="{00000000-0005-0000-0000-0000307F0000}"/>
    <cellStyle name="20% - Accent1 4 2 2 3 4 2 4 3" xfId="32746" xr:uid="{00000000-0005-0000-0000-0000317F0000}"/>
    <cellStyle name="20% - Accent1 4 2 2 3 4 2 4 3 2" xfId="32747" xr:uid="{00000000-0005-0000-0000-0000327F0000}"/>
    <cellStyle name="20% - Accent1 4 2 2 3 4 2 4 4" xfId="32748" xr:uid="{00000000-0005-0000-0000-0000337F0000}"/>
    <cellStyle name="20% - Accent1 4 2 2 3 4 2 5" xfId="32749" xr:uid="{00000000-0005-0000-0000-0000347F0000}"/>
    <cellStyle name="20% - Accent1 4 2 2 3 4 2 5 2" xfId="32750" xr:uid="{00000000-0005-0000-0000-0000357F0000}"/>
    <cellStyle name="20% - Accent1 4 2 2 3 4 2 5 2 2" xfId="32751" xr:uid="{00000000-0005-0000-0000-0000367F0000}"/>
    <cellStyle name="20% - Accent1 4 2 2 3 4 2 5 3" xfId="32752" xr:uid="{00000000-0005-0000-0000-0000377F0000}"/>
    <cellStyle name="20% - Accent1 4 2 2 3 4 2 6" xfId="32753" xr:uid="{00000000-0005-0000-0000-0000387F0000}"/>
    <cellStyle name="20% - Accent1 4 2 2 3 4 2 6 2" xfId="32754" xr:uid="{00000000-0005-0000-0000-0000397F0000}"/>
    <cellStyle name="20% - Accent1 4 2 2 3 4 2 6 2 2" xfId="32755" xr:uid="{00000000-0005-0000-0000-00003A7F0000}"/>
    <cellStyle name="20% - Accent1 4 2 2 3 4 2 6 3" xfId="32756" xr:uid="{00000000-0005-0000-0000-00003B7F0000}"/>
    <cellStyle name="20% - Accent1 4 2 2 3 4 2 7" xfId="32757" xr:uid="{00000000-0005-0000-0000-00003C7F0000}"/>
    <cellStyle name="20% - Accent1 4 2 2 3 4 2 7 2" xfId="32758" xr:uid="{00000000-0005-0000-0000-00003D7F0000}"/>
    <cellStyle name="20% - Accent1 4 2 2 3 4 2 8" xfId="32759" xr:uid="{00000000-0005-0000-0000-00003E7F0000}"/>
    <cellStyle name="20% - Accent1 4 2 2 3 4 2 8 2" xfId="32760" xr:uid="{00000000-0005-0000-0000-00003F7F0000}"/>
    <cellStyle name="20% - Accent1 4 2 2 3 4 2 9" xfId="32761" xr:uid="{00000000-0005-0000-0000-0000407F0000}"/>
    <cellStyle name="20% - Accent1 4 2 2 3 4 3" xfId="32762" xr:uid="{00000000-0005-0000-0000-0000417F0000}"/>
    <cellStyle name="20% - Accent1 4 2 2 3 4 3 2" xfId="32763" xr:uid="{00000000-0005-0000-0000-0000427F0000}"/>
    <cellStyle name="20% - Accent1 4 2 2 3 4 3 2 2" xfId="32764" xr:uid="{00000000-0005-0000-0000-0000437F0000}"/>
    <cellStyle name="20% - Accent1 4 2 2 3 4 3 2 2 2" xfId="32765" xr:uid="{00000000-0005-0000-0000-0000447F0000}"/>
    <cellStyle name="20% - Accent1 4 2 2 3 4 3 2 2 2 2" xfId="32766" xr:uid="{00000000-0005-0000-0000-0000457F0000}"/>
    <cellStyle name="20% - Accent1 4 2 2 3 4 3 2 2 3" xfId="32767" xr:uid="{00000000-0005-0000-0000-0000467F0000}"/>
    <cellStyle name="20% - Accent1 4 2 2 3 4 3 2 3" xfId="32768" xr:uid="{00000000-0005-0000-0000-0000477F0000}"/>
    <cellStyle name="20% - Accent1 4 2 2 3 4 3 2 3 2" xfId="32769" xr:uid="{00000000-0005-0000-0000-0000487F0000}"/>
    <cellStyle name="20% - Accent1 4 2 2 3 4 3 2 4" xfId="32770" xr:uid="{00000000-0005-0000-0000-0000497F0000}"/>
    <cellStyle name="20% - Accent1 4 2 2 3 4 3 3" xfId="32771" xr:uid="{00000000-0005-0000-0000-00004A7F0000}"/>
    <cellStyle name="20% - Accent1 4 2 2 3 4 3 3 2" xfId="32772" xr:uid="{00000000-0005-0000-0000-00004B7F0000}"/>
    <cellStyle name="20% - Accent1 4 2 2 3 4 3 3 2 2" xfId="32773" xr:uid="{00000000-0005-0000-0000-00004C7F0000}"/>
    <cellStyle name="20% - Accent1 4 2 2 3 4 3 3 2 2 2" xfId="32774" xr:uid="{00000000-0005-0000-0000-00004D7F0000}"/>
    <cellStyle name="20% - Accent1 4 2 2 3 4 3 3 2 3" xfId="32775" xr:uid="{00000000-0005-0000-0000-00004E7F0000}"/>
    <cellStyle name="20% - Accent1 4 2 2 3 4 3 3 3" xfId="32776" xr:uid="{00000000-0005-0000-0000-00004F7F0000}"/>
    <cellStyle name="20% - Accent1 4 2 2 3 4 3 3 3 2" xfId="32777" xr:uid="{00000000-0005-0000-0000-0000507F0000}"/>
    <cellStyle name="20% - Accent1 4 2 2 3 4 3 3 4" xfId="32778" xr:uid="{00000000-0005-0000-0000-0000517F0000}"/>
    <cellStyle name="20% - Accent1 4 2 2 3 4 3 4" xfId="32779" xr:uid="{00000000-0005-0000-0000-0000527F0000}"/>
    <cellStyle name="20% - Accent1 4 2 2 3 4 3 4 2" xfId="32780" xr:uid="{00000000-0005-0000-0000-0000537F0000}"/>
    <cellStyle name="20% - Accent1 4 2 2 3 4 3 4 2 2" xfId="32781" xr:uid="{00000000-0005-0000-0000-0000547F0000}"/>
    <cellStyle name="20% - Accent1 4 2 2 3 4 3 4 2 2 2" xfId="32782" xr:uid="{00000000-0005-0000-0000-0000557F0000}"/>
    <cellStyle name="20% - Accent1 4 2 2 3 4 3 4 2 3" xfId="32783" xr:uid="{00000000-0005-0000-0000-0000567F0000}"/>
    <cellStyle name="20% - Accent1 4 2 2 3 4 3 4 3" xfId="32784" xr:uid="{00000000-0005-0000-0000-0000577F0000}"/>
    <cellStyle name="20% - Accent1 4 2 2 3 4 3 4 3 2" xfId="32785" xr:uid="{00000000-0005-0000-0000-0000587F0000}"/>
    <cellStyle name="20% - Accent1 4 2 2 3 4 3 4 4" xfId="32786" xr:uid="{00000000-0005-0000-0000-0000597F0000}"/>
    <cellStyle name="20% - Accent1 4 2 2 3 4 3 5" xfId="32787" xr:uid="{00000000-0005-0000-0000-00005A7F0000}"/>
    <cellStyle name="20% - Accent1 4 2 2 3 4 3 5 2" xfId="32788" xr:uid="{00000000-0005-0000-0000-00005B7F0000}"/>
    <cellStyle name="20% - Accent1 4 2 2 3 4 3 5 2 2" xfId="32789" xr:uid="{00000000-0005-0000-0000-00005C7F0000}"/>
    <cellStyle name="20% - Accent1 4 2 2 3 4 3 5 3" xfId="32790" xr:uid="{00000000-0005-0000-0000-00005D7F0000}"/>
    <cellStyle name="20% - Accent1 4 2 2 3 4 3 6" xfId="32791" xr:uid="{00000000-0005-0000-0000-00005E7F0000}"/>
    <cellStyle name="20% - Accent1 4 2 2 3 4 3 6 2" xfId="32792" xr:uid="{00000000-0005-0000-0000-00005F7F0000}"/>
    <cellStyle name="20% - Accent1 4 2 2 3 4 3 6 2 2" xfId="32793" xr:uid="{00000000-0005-0000-0000-0000607F0000}"/>
    <cellStyle name="20% - Accent1 4 2 2 3 4 3 6 3" xfId="32794" xr:uid="{00000000-0005-0000-0000-0000617F0000}"/>
    <cellStyle name="20% - Accent1 4 2 2 3 4 3 7" xfId="32795" xr:uid="{00000000-0005-0000-0000-0000627F0000}"/>
    <cellStyle name="20% - Accent1 4 2 2 3 4 3 7 2" xfId="32796" xr:uid="{00000000-0005-0000-0000-0000637F0000}"/>
    <cellStyle name="20% - Accent1 4 2 2 3 4 3 8" xfId="32797" xr:uid="{00000000-0005-0000-0000-0000647F0000}"/>
    <cellStyle name="20% - Accent1 4 2 2 3 4 3 8 2" xfId="32798" xr:uid="{00000000-0005-0000-0000-0000657F0000}"/>
    <cellStyle name="20% - Accent1 4 2 2 3 4 3 9" xfId="32799" xr:uid="{00000000-0005-0000-0000-0000667F0000}"/>
    <cellStyle name="20% - Accent1 4 2 2 3 4 4" xfId="32800" xr:uid="{00000000-0005-0000-0000-0000677F0000}"/>
    <cellStyle name="20% - Accent1 4 2 2 3 4 4 2" xfId="32801" xr:uid="{00000000-0005-0000-0000-0000687F0000}"/>
    <cellStyle name="20% - Accent1 4 2 2 3 4 4 2 2" xfId="32802" xr:uid="{00000000-0005-0000-0000-0000697F0000}"/>
    <cellStyle name="20% - Accent1 4 2 2 3 4 4 2 2 2" xfId="32803" xr:uid="{00000000-0005-0000-0000-00006A7F0000}"/>
    <cellStyle name="20% - Accent1 4 2 2 3 4 4 2 3" xfId="32804" xr:uid="{00000000-0005-0000-0000-00006B7F0000}"/>
    <cellStyle name="20% - Accent1 4 2 2 3 4 4 3" xfId="32805" xr:uid="{00000000-0005-0000-0000-00006C7F0000}"/>
    <cellStyle name="20% - Accent1 4 2 2 3 4 4 3 2" xfId="32806" xr:uid="{00000000-0005-0000-0000-00006D7F0000}"/>
    <cellStyle name="20% - Accent1 4 2 2 3 4 4 4" xfId="32807" xr:uid="{00000000-0005-0000-0000-00006E7F0000}"/>
    <cellStyle name="20% - Accent1 4 2 2 3 4 5" xfId="32808" xr:uid="{00000000-0005-0000-0000-00006F7F0000}"/>
    <cellStyle name="20% - Accent1 4 2 2 3 4 5 2" xfId="32809" xr:uid="{00000000-0005-0000-0000-0000707F0000}"/>
    <cellStyle name="20% - Accent1 4 2 2 3 4 5 2 2" xfId="32810" xr:uid="{00000000-0005-0000-0000-0000717F0000}"/>
    <cellStyle name="20% - Accent1 4 2 2 3 4 5 2 2 2" xfId="32811" xr:uid="{00000000-0005-0000-0000-0000727F0000}"/>
    <cellStyle name="20% - Accent1 4 2 2 3 4 5 2 3" xfId="32812" xr:uid="{00000000-0005-0000-0000-0000737F0000}"/>
    <cellStyle name="20% - Accent1 4 2 2 3 4 5 3" xfId="32813" xr:uid="{00000000-0005-0000-0000-0000747F0000}"/>
    <cellStyle name="20% - Accent1 4 2 2 3 4 5 3 2" xfId="32814" xr:uid="{00000000-0005-0000-0000-0000757F0000}"/>
    <cellStyle name="20% - Accent1 4 2 2 3 4 5 4" xfId="32815" xr:uid="{00000000-0005-0000-0000-0000767F0000}"/>
    <cellStyle name="20% - Accent1 4 2 2 3 4 6" xfId="32816" xr:uid="{00000000-0005-0000-0000-0000777F0000}"/>
    <cellStyle name="20% - Accent1 4 2 2 3 4 6 2" xfId="32817" xr:uid="{00000000-0005-0000-0000-0000787F0000}"/>
    <cellStyle name="20% - Accent1 4 2 2 3 4 6 2 2" xfId="32818" xr:uid="{00000000-0005-0000-0000-0000797F0000}"/>
    <cellStyle name="20% - Accent1 4 2 2 3 4 6 2 2 2" xfId="32819" xr:uid="{00000000-0005-0000-0000-00007A7F0000}"/>
    <cellStyle name="20% - Accent1 4 2 2 3 4 6 2 3" xfId="32820" xr:uid="{00000000-0005-0000-0000-00007B7F0000}"/>
    <cellStyle name="20% - Accent1 4 2 2 3 4 6 3" xfId="32821" xr:uid="{00000000-0005-0000-0000-00007C7F0000}"/>
    <cellStyle name="20% - Accent1 4 2 2 3 4 6 3 2" xfId="32822" xr:uid="{00000000-0005-0000-0000-00007D7F0000}"/>
    <cellStyle name="20% - Accent1 4 2 2 3 4 6 4" xfId="32823" xr:uid="{00000000-0005-0000-0000-00007E7F0000}"/>
    <cellStyle name="20% - Accent1 4 2 2 3 4 7" xfId="32824" xr:uid="{00000000-0005-0000-0000-00007F7F0000}"/>
    <cellStyle name="20% - Accent1 4 2 2 3 4 7 2" xfId="32825" xr:uid="{00000000-0005-0000-0000-0000807F0000}"/>
    <cellStyle name="20% - Accent1 4 2 2 3 4 7 2 2" xfId="32826" xr:uid="{00000000-0005-0000-0000-0000817F0000}"/>
    <cellStyle name="20% - Accent1 4 2 2 3 4 7 3" xfId="32827" xr:uid="{00000000-0005-0000-0000-0000827F0000}"/>
    <cellStyle name="20% - Accent1 4 2 2 3 4 8" xfId="32828" xr:uid="{00000000-0005-0000-0000-0000837F0000}"/>
    <cellStyle name="20% - Accent1 4 2 2 3 4 8 2" xfId="32829" xr:uid="{00000000-0005-0000-0000-0000847F0000}"/>
    <cellStyle name="20% - Accent1 4 2 2 3 4 8 2 2" xfId="32830" xr:uid="{00000000-0005-0000-0000-0000857F0000}"/>
    <cellStyle name="20% - Accent1 4 2 2 3 4 8 3" xfId="32831" xr:uid="{00000000-0005-0000-0000-0000867F0000}"/>
    <cellStyle name="20% - Accent1 4 2 2 3 4 9" xfId="32832" xr:uid="{00000000-0005-0000-0000-0000877F0000}"/>
    <cellStyle name="20% - Accent1 4 2 2 3 4 9 2" xfId="32833" xr:uid="{00000000-0005-0000-0000-0000887F0000}"/>
    <cellStyle name="20% - Accent1 4 2 2 3 5" xfId="32834" xr:uid="{00000000-0005-0000-0000-0000897F0000}"/>
    <cellStyle name="20% - Accent1 4 2 2 3 5 2" xfId="32835" xr:uid="{00000000-0005-0000-0000-00008A7F0000}"/>
    <cellStyle name="20% - Accent1 4 2 2 3 5 2 2" xfId="32836" xr:uid="{00000000-0005-0000-0000-00008B7F0000}"/>
    <cellStyle name="20% - Accent1 4 2 2 3 5 2 2 2" xfId="32837" xr:uid="{00000000-0005-0000-0000-00008C7F0000}"/>
    <cellStyle name="20% - Accent1 4 2 2 3 5 2 2 2 2" xfId="32838" xr:uid="{00000000-0005-0000-0000-00008D7F0000}"/>
    <cellStyle name="20% - Accent1 4 2 2 3 5 2 2 3" xfId="32839" xr:uid="{00000000-0005-0000-0000-00008E7F0000}"/>
    <cellStyle name="20% - Accent1 4 2 2 3 5 2 3" xfId="32840" xr:uid="{00000000-0005-0000-0000-00008F7F0000}"/>
    <cellStyle name="20% - Accent1 4 2 2 3 5 2 3 2" xfId="32841" xr:uid="{00000000-0005-0000-0000-0000907F0000}"/>
    <cellStyle name="20% - Accent1 4 2 2 3 5 2 4" xfId="32842" xr:uid="{00000000-0005-0000-0000-0000917F0000}"/>
    <cellStyle name="20% - Accent1 4 2 2 3 5 3" xfId="32843" xr:uid="{00000000-0005-0000-0000-0000927F0000}"/>
    <cellStyle name="20% - Accent1 4 2 2 3 5 3 2" xfId="32844" xr:uid="{00000000-0005-0000-0000-0000937F0000}"/>
    <cellStyle name="20% - Accent1 4 2 2 3 5 3 2 2" xfId="32845" xr:uid="{00000000-0005-0000-0000-0000947F0000}"/>
    <cellStyle name="20% - Accent1 4 2 2 3 5 3 2 2 2" xfId="32846" xr:uid="{00000000-0005-0000-0000-0000957F0000}"/>
    <cellStyle name="20% - Accent1 4 2 2 3 5 3 2 3" xfId="32847" xr:uid="{00000000-0005-0000-0000-0000967F0000}"/>
    <cellStyle name="20% - Accent1 4 2 2 3 5 3 3" xfId="32848" xr:uid="{00000000-0005-0000-0000-0000977F0000}"/>
    <cellStyle name="20% - Accent1 4 2 2 3 5 3 3 2" xfId="32849" xr:uid="{00000000-0005-0000-0000-0000987F0000}"/>
    <cellStyle name="20% - Accent1 4 2 2 3 5 3 4" xfId="32850" xr:uid="{00000000-0005-0000-0000-0000997F0000}"/>
    <cellStyle name="20% - Accent1 4 2 2 3 5 4" xfId="32851" xr:uid="{00000000-0005-0000-0000-00009A7F0000}"/>
    <cellStyle name="20% - Accent1 4 2 2 3 5 4 2" xfId="32852" xr:uid="{00000000-0005-0000-0000-00009B7F0000}"/>
    <cellStyle name="20% - Accent1 4 2 2 3 5 4 2 2" xfId="32853" xr:uid="{00000000-0005-0000-0000-00009C7F0000}"/>
    <cellStyle name="20% - Accent1 4 2 2 3 5 4 2 2 2" xfId="32854" xr:uid="{00000000-0005-0000-0000-00009D7F0000}"/>
    <cellStyle name="20% - Accent1 4 2 2 3 5 4 2 3" xfId="32855" xr:uid="{00000000-0005-0000-0000-00009E7F0000}"/>
    <cellStyle name="20% - Accent1 4 2 2 3 5 4 3" xfId="32856" xr:uid="{00000000-0005-0000-0000-00009F7F0000}"/>
    <cellStyle name="20% - Accent1 4 2 2 3 5 4 3 2" xfId="32857" xr:uid="{00000000-0005-0000-0000-0000A07F0000}"/>
    <cellStyle name="20% - Accent1 4 2 2 3 5 4 4" xfId="32858" xr:uid="{00000000-0005-0000-0000-0000A17F0000}"/>
    <cellStyle name="20% - Accent1 4 2 2 3 5 5" xfId="32859" xr:uid="{00000000-0005-0000-0000-0000A27F0000}"/>
    <cellStyle name="20% - Accent1 4 2 2 3 5 5 2" xfId="32860" xr:uid="{00000000-0005-0000-0000-0000A37F0000}"/>
    <cellStyle name="20% - Accent1 4 2 2 3 5 5 2 2" xfId="32861" xr:uid="{00000000-0005-0000-0000-0000A47F0000}"/>
    <cellStyle name="20% - Accent1 4 2 2 3 5 5 3" xfId="32862" xr:uid="{00000000-0005-0000-0000-0000A57F0000}"/>
    <cellStyle name="20% - Accent1 4 2 2 3 5 6" xfId="32863" xr:uid="{00000000-0005-0000-0000-0000A67F0000}"/>
    <cellStyle name="20% - Accent1 4 2 2 3 5 6 2" xfId="32864" xr:uid="{00000000-0005-0000-0000-0000A77F0000}"/>
    <cellStyle name="20% - Accent1 4 2 2 3 5 6 2 2" xfId="32865" xr:uid="{00000000-0005-0000-0000-0000A87F0000}"/>
    <cellStyle name="20% - Accent1 4 2 2 3 5 6 3" xfId="32866" xr:uid="{00000000-0005-0000-0000-0000A97F0000}"/>
    <cellStyle name="20% - Accent1 4 2 2 3 5 7" xfId="32867" xr:uid="{00000000-0005-0000-0000-0000AA7F0000}"/>
    <cellStyle name="20% - Accent1 4 2 2 3 5 7 2" xfId="32868" xr:uid="{00000000-0005-0000-0000-0000AB7F0000}"/>
    <cellStyle name="20% - Accent1 4 2 2 3 5 8" xfId="32869" xr:uid="{00000000-0005-0000-0000-0000AC7F0000}"/>
    <cellStyle name="20% - Accent1 4 2 2 3 5 8 2" xfId="32870" xr:uid="{00000000-0005-0000-0000-0000AD7F0000}"/>
    <cellStyle name="20% - Accent1 4 2 2 3 5 9" xfId="32871" xr:uid="{00000000-0005-0000-0000-0000AE7F0000}"/>
    <cellStyle name="20% - Accent1 4 2 2 3 6" xfId="32872" xr:uid="{00000000-0005-0000-0000-0000AF7F0000}"/>
    <cellStyle name="20% - Accent1 4 2 2 3 6 2" xfId="32873" xr:uid="{00000000-0005-0000-0000-0000B07F0000}"/>
    <cellStyle name="20% - Accent1 4 2 2 3 6 2 2" xfId="32874" xr:uid="{00000000-0005-0000-0000-0000B17F0000}"/>
    <cellStyle name="20% - Accent1 4 2 2 3 6 2 2 2" xfId="32875" xr:uid="{00000000-0005-0000-0000-0000B27F0000}"/>
    <cellStyle name="20% - Accent1 4 2 2 3 6 2 2 2 2" xfId="32876" xr:uid="{00000000-0005-0000-0000-0000B37F0000}"/>
    <cellStyle name="20% - Accent1 4 2 2 3 6 2 2 3" xfId="32877" xr:uid="{00000000-0005-0000-0000-0000B47F0000}"/>
    <cellStyle name="20% - Accent1 4 2 2 3 6 2 3" xfId="32878" xr:uid="{00000000-0005-0000-0000-0000B57F0000}"/>
    <cellStyle name="20% - Accent1 4 2 2 3 6 2 3 2" xfId="32879" xr:uid="{00000000-0005-0000-0000-0000B67F0000}"/>
    <cellStyle name="20% - Accent1 4 2 2 3 6 2 4" xfId="32880" xr:uid="{00000000-0005-0000-0000-0000B77F0000}"/>
    <cellStyle name="20% - Accent1 4 2 2 3 6 3" xfId="32881" xr:uid="{00000000-0005-0000-0000-0000B87F0000}"/>
    <cellStyle name="20% - Accent1 4 2 2 3 6 3 2" xfId="32882" xr:uid="{00000000-0005-0000-0000-0000B97F0000}"/>
    <cellStyle name="20% - Accent1 4 2 2 3 6 3 2 2" xfId="32883" xr:uid="{00000000-0005-0000-0000-0000BA7F0000}"/>
    <cellStyle name="20% - Accent1 4 2 2 3 6 3 2 2 2" xfId="32884" xr:uid="{00000000-0005-0000-0000-0000BB7F0000}"/>
    <cellStyle name="20% - Accent1 4 2 2 3 6 3 2 3" xfId="32885" xr:uid="{00000000-0005-0000-0000-0000BC7F0000}"/>
    <cellStyle name="20% - Accent1 4 2 2 3 6 3 3" xfId="32886" xr:uid="{00000000-0005-0000-0000-0000BD7F0000}"/>
    <cellStyle name="20% - Accent1 4 2 2 3 6 3 3 2" xfId="32887" xr:uid="{00000000-0005-0000-0000-0000BE7F0000}"/>
    <cellStyle name="20% - Accent1 4 2 2 3 6 3 4" xfId="32888" xr:uid="{00000000-0005-0000-0000-0000BF7F0000}"/>
    <cellStyle name="20% - Accent1 4 2 2 3 6 4" xfId="32889" xr:uid="{00000000-0005-0000-0000-0000C07F0000}"/>
    <cellStyle name="20% - Accent1 4 2 2 3 6 4 2" xfId="32890" xr:uid="{00000000-0005-0000-0000-0000C17F0000}"/>
    <cellStyle name="20% - Accent1 4 2 2 3 6 4 2 2" xfId="32891" xr:uid="{00000000-0005-0000-0000-0000C27F0000}"/>
    <cellStyle name="20% - Accent1 4 2 2 3 6 4 2 2 2" xfId="32892" xr:uid="{00000000-0005-0000-0000-0000C37F0000}"/>
    <cellStyle name="20% - Accent1 4 2 2 3 6 4 2 3" xfId="32893" xr:uid="{00000000-0005-0000-0000-0000C47F0000}"/>
    <cellStyle name="20% - Accent1 4 2 2 3 6 4 3" xfId="32894" xr:uid="{00000000-0005-0000-0000-0000C57F0000}"/>
    <cellStyle name="20% - Accent1 4 2 2 3 6 4 3 2" xfId="32895" xr:uid="{00000000-0005-0000-0000-0000C67F0000}"/>
    <cellStyle name="20% - Accent1 4 2 2 3 6 4 4" xfId="32896" xr:uid="{00000000-0005-0000-0000-0000C77F0000}"/>
    <cellStyle name="20% - Accent1 4 2 2 3 6 5" xfId="32897" xr:uid="{00000000-0005-0000-0000-0000C87F0000}"/>
    <cellStyle name="20% - Accent1 4 2 2 3 6 5 2" xfId="32898" xr:uid="{00000000-0005-0000-0000-0000C97F0000}"/>
    <cellStyle name="20% - Accent1 4 2 2 3 6 5 2 2" xfId="32899" xr:uid="{00000000-0005-0000-0000-0000CA7F0000}"/>
    <cellStyle name="20% - Accent1 4 2 2 3 6 5 3" xfId="32900" xr:uid="{00000000-0005-0000-0000-0000CB7F0000}"/>
    <cellStyle name="20% - Accent1 4 2 2 3 6 6" xfId="32901" xr:uid="{00000000-0005-0000-0000-0000CC7F0000}"/>
    <cellStyle name="20% - Accent1 4 2 2 3 6 6 2" xfId="32902" xr:uid="{00000000-0005-0000-0000-0000CD7F0000}"/>
    <cellStyle name="20% - Accent1 4 2 2 3 6 6 2 2" xfId="32903" xr:uid="{00000000-0005-0000-0000-0000CE7F0000}"/>
    <cellStyle name="20% - Accent1 4 2 2 3 6 6 3" xfId="32904" xr:uid="{00000000-0005-0000-0000-0000CF7F0000}"/>
    <cellStyle name="20% - Accent1 4 2 2 3 6 7" xfId="32905" xr:uid="{00000000-0005-0000-0000-0000D07F0000}"/>
    <cellStyle name="20% - Accent1 4 2 2 3 6 7 2" xfId="32906" xr:uid="{00000000-0005-0000-0000-0000D17F0000}"/>
    <cellStyle name="20% - Accent1 4 2 2 3 6 8" xfId="32907" xr:uid="{00000000-0005-0000-0000-0000D27F0000}"/>
    <cellStyle name="20% - Accent1 4 2 2 3 6 8 2" xfId="32908" xr:uid="{00000000-0005-0000-0000-0000D37F0000}"/>
    <cellStyle name="20% - Accent1 4 2 2 3 6 9" xfId="32909" xr:uid="{00000000-0005-0000-0000-0000D47F0000}"/>
    <cellStyle name="20% - Accent1 4 2 2 3 7" xfId="32910" xr:uid="{00000000-0005-0000-0000-0000D57F0000}"/>
    <cellStyle name="20% - Accent1 4 2 2 3 7 2" xfId="32911" xr:uid="{00000000-0005-0000-0000-0000D67F0000}"/>
    <cellStyle name="20% - Accent1 4 2 2 3 7 2 2" xfId="32912" xr:uid="{00000000-0005-0000-0000-0000D77F0000}"/>
    <cellStyle name="20% - Accent1 4 2 2 3 7 2 2 2" xfId="32913" xr:uid="{00000000-0005-0000-0000-0000D87F0000}"/>
    <cellStyle name="20% - Accent1 4 2 2 3 7 2 3" xfId="32914" xr:uid="{00000000-0005-0000-0000-0000D97F0000}"/>
    <cellStyle name="20% - Accent1 4 2 2 3 7 3" xfId="32915" xr:uid="{00000000-0005-0000-0000-0000DA7F0000}"/>
    <cellStyle name="20% - Accent1 4 2 2 3 7 3 2" xfId="32916" xr:uid="{00000000-0005-0000-0000-0000DB7F0000}"/>
    <cellStyle name="20% - Accent1 4 2 2 3 7 4" xfId="32917" xr:uid="{00000000-0005-0000-0000-0000DC7F0000}"/>
    <cellStyle name="20% - Accent1 4 2 2 3 8" xfId="32918" xr:uid="{00000000-0005-0000-0000-0000DD7F0000}"/>
    <cellStyle name="20% - Accent1 4 2 2 3 8 2" xfId="32919" xr:uid="{00000000-0005-0000-0000-0000DE7F0000}"/>
    <cellStyle name="20% - Accent1 4 2 2 3 8 2 2" xfId="32920" xr:uid="{00000000-0005-0000-0000-0000DF7F0000}"/>
    <cellStyle name="20% - Accent1 4 2 2 3 8 2 2 2" xfId="32921" xr:uid="{00000000-0005-0000-0000-0000E07F0000}"/>
    <cellStyle name="20% - Accent1 4 2 2 3 8 2 3" xfId="32922" xr:uid="{00000000-0005-0000-0000-0000E17F0000}"/>
    <cellStyle name="20% - Accent1 4 2 2 3 8 3" xfId="32923" xr:uid="{00000000-0005-0000-0000-0000E27F0000}"/>
    <cellStyle name="20% - Accent1 4 2 2 3 8 3 2" xfId="32924" xr:uid="{00000000-0005-0000-0000-0000E37F0000}"/>
    <cellStyle name="20% - Accent1 4 2 2 3 8 4" xfId="32925" xr:uid="{00000000-0005-0000-0000-0000E47F0000}"/>
    <cellStyle name="20% - Accent1 4 2 2 3 9" xfId="32926" xr:uid="{00000000-0005-0000-0000-0000E57F0000}"/>
    <cellStyle name="20% - Accent1 4 2 2 3 9 2" xfId="32927" xr:uid="{00000000-0005-0000-0000-0000E67F0000}"/>
    <cellStyle name="20% - Accent1 4 2 2 3 9 2 2" xfId="32928" xr:uid="{00000000-0005-0000-0000-0000E77F0000}"/>
    <cellStyle name="20% - Accent1 4 2 2 3 9 2 2 2" xfId="32929" xr:uid="{00000000-0005-0000-0000-0000E87F0000}"/>
    <cellStyle name="20% - Accent1 4 2 2 3 9 2 3" xfId="32930" xr:uid="{00000000-0005-0000-0000-0000E97F0000}"/>
    <cellStyle name="20% - Accent1 4 2 2 3 9 3" xfId="32931" xr:uid="{00000000-0005-0000-0000-0000EA7F0000}"/>
    <cellStyle name="20% - Accent1 4 2 2 3 9 3 2" xfId="32932" xr:uid="{00000000-0005-0000-0000-0000EB7F0000}"/>
    <cellStyle name="20% - Accent1 4 2 2 3 9 4" xfId="32933" xr:uid="{00000000-0005-0000-0000-0000EC7F0000}"/>
    <cellStyle name="20% - Accent1 4 2 2 4" xfId="32934" xr:uid="{00000000-0005-0000-0000-0000ED7F0000}"/>
    <cellStyle name="20% - Accent1 4 2 2 4 10" xfId="32935" xr:uid="{00000000-0005-0000-0000-0000EE7F0000}"/>
    <cellStyle name="20% - Accent1 4 2 2 4 10 2" xfId="32936" xr:uid="{00000000-0005-0000-0000-0000EF7F0000}"/>
    <cellStyle name="20% - Accent1 4 2 2 4 11" xfId="32937" xr:uid="{00000000-0005-0000-0000-0000F07F0000}"/>
    <cellStyle name="20% - Accent1 4 2 2 4 2" xfId="32938" xr:uid="{00000000-0005-0000-0000-0000F17F0000}"/>
    <cellStyle name="20% - Accent1 4 2 2 4 2 2" xfId="32939" xr:uid="{00000000-0005-0000-0000-0000F27F0000}"/>
    <cellStyle name="20% - Accent1 4 2 2 4 2 2 2" xfId="32940" xr:uid="{00000000-0005-0000-0000-0000F37F0000}"/>
    <cellStyle name="20% - Accent1 4 2 2 4 2 2 2 2" xfId="32941" xr:uid="{00000000-0005-0000-0000-0000F47F0000}"/>
    <cellStyle name="20% - Accent1 4 2 2 4 2 2 2 2 2" xfId="32942" xr:uid="{00000000-0005-0000-0000-0000F57F0000}"/>
    <cellStyle name="20% - Accent1 4 2 2 4 2 2 2 3" xfId="32943" xr:uid="{00000000-0005-0000-0000-0000F67F0000}"/>
    <cellStyle name="20% - Accent1 4 2 2 4 2 2 3" xfId="32944" xr:uid="{00000000-0005-0000-0000-0000F77F0000}"/>
    <cellStyle name="20% - Accent1 4 2 2 4 2 2 3 2" xfId="32945" xr:uid="{00000000-0005-0000-0000-0000F87F0000}"/>
    <cellStyle name="20% - Accent1 4 2 2 4 2 2 4" xfId="32946" xr:uid="{00000000-0005-0000-0000-0000F97F0000}"/>
    <cellStyle name="20% - Accent1 4 2 2 4 2 3" xfId="32947" xr:uid="{00000000-0005-0000-0000-0000FA7F0000}"/>
    <cellStyle name="20% - Accent1 4 2 2 4 2 3 2" xfId="32948" xr:uid="{00000000-0005-0000-0000-0000FB7F0000}"/>
    <cellStyle name="20% - Accent1 4 2 2 4 2 3 2 2" xfId="32949" xr:uid="{00000000-0005-0000-0000-0000FC7F0000}"/>
    <cellStyle name="20% - Accent1 4 2 2 4 2 3 2 2 2" xfId="32950" xr:uid="{00000000-0005-0000-0000-0000FD7F0000}"/>
    <cellStyle name="20% - Accent1 4 2 2 4 2 3 2 3" xfId="32951" xr:uid="{00000000-0005-0000-0000-0000FE7F0000}"/>
    <cellStyle name="20% - Accent1 4 2 2 4 2 3 3" xfId="32952" xr:uid="{00000000-0005-0000-0000-0000FF7F0000}"/>
    <cellStyle name="20% - Accent1 4 2 2 4 2 3 3 2" xfId="32953" xr:uid="{00000000-0005-0000-0000-000000800000}"/>
    <cellStyle name="20% - Accent1 4 2 2 4 2 3 4" xfId="32954" xr:uid="{00000000-0005-0000-0000-000001800000}"/>
    <cellStyle name="20% - Accent1 4 2 2 4 2 4" xfId="32955" xr:uid="{00000000-0005-0000-0000-000002800000}"/>
    <cellStyle name="20% - Accent1 4 2 2 4 2 4 2" xfId="32956" xr:uid="{00000000-0005-0000-0000-000003800000}"/>
    <cellStyle name="20% - Accent1 4 2 2 4 2 4 2 2" xfId="32957" xr:uid="{00000000-0005-0000-0000-000004800000}"/>
    <cellStyle name="20% - Accent1 4 2 2 4 2 4 2 2 2" xfId="32958" xr:uid="{00000000-0005-0000-0000-000005800000}"/>
    <cellStyle name="20% - Accent1 4 2 2 4 2 4 2 3" xfId="32959" xr:uid="{00000000-0005-0000-0000-000006800000}"/>
    <cellStyle name="20% - Accent1 4 2 2 4 2 4 3" xfId="32960" xr:uid="{00000000-0005-0000-0000-000007800000}"/>
    <cellStyle name="20% - Accent1 4 2 2 4 2 4 3 2" xfId="32961" xr:uid="{00000000-0005-0000-0000-000008800000}"/>
    <cellStyle name="20% - Accent1 4 2 2 4 2 4 4" xfId="32962" xr:uid="{00000000-0005-0000-0000-000009800000}"/>
    <cellStyle name="20% - Accent1 4 2 2 4 2 5" xfId="32963" xr:uid="{00000000-0005-0000-0000-00000A800000}"/>
    <cellStyle name="20% - Accent1 4 2 2 4 2 5 2" xfId="32964" xr:uid="{00000000-0005-0000-0000-00000B800000}"/>
    <cellStyle name="20% - Accent1 4 2 2 4 2 5 2 2" xfId="32965" xr:uid="{00000000-0005-0000-0000-00000C800000}"/>
    <cellStyle name="20% - Accent1 4 2 2 4 2 5 3" xfId="32966" xr:uid="{00000000-0005-0000-0000-00000D800000}"/>
    <cellStyle name="20% - Accent1 4 2 2 4 2 6" xfId="32967" xr:uid="{00000000-0005-0000-0000-00000E800000}"/>
    <cellStyle name="20% - Accent1 4 2 2 4 2 6 2" xfId="32968" xr:uid="{00000000-0005-0000-0000-00000F800000}"/>
    <cellStyle name="20% - Accent1 4 2 2 4 2 6 2 2" xfId="32969" xr:uid="{00000000-0005-0000-0000-000010800000}"/>
    <cellStyle name="20% - Accent1 4 2 2 4 2 6 3" xfId="32970" xr:uid="{00000000-0005-0000-0000-000011800000}"/>
    <cellStyle name="20% - Accent1 4 2 2 4 2 7" xfId="32971" xr:uid="{00000000-0005-0000-0000-000012800000}"/>
    <cellStyle name="20% - Accent1 4 2 2 4 2 7 2" xfId="32972" xr:uid="{00000000-0005-0000-0000-000013800000}"/>
    <cellStyle name="20% - Accent1 4 2 2 4 2 8" xfId="32973" xr:uid="{00000000-0005-0000-0000-000014800000}"/>
    <cellStyle name="20% - Accent1 4 2 2 4 2 8 2" xfId="32974" xr:uid="{00000000-0005-0000-0000-000015800000}"/>
    <cellStyle name="20% - Accent1 4 2 2 4 2 9" xfId="32975" xr:uid="{00000000-0005-0000-0000-000016800000}"/>
    <cellStyle name="20% - Accent1 4 2 2 4 3" xfId="32976" xr:uid="{00000000-0005-0000-0000-000017800000}"/>
    <cellStyle name="20% - Accent1 4 2 2 4 3 2" xfId="32977" xr:uid="{00000000-0005-0000-0000-000018800000}"/>
    <cellStyle name="20% - Accent1 4 2 2 4 3 2 2" xfId="32978" xr:uid="{00000000-0005-0000-0000-000019800000}"/>
    <cellStyle name="20% - Accent1 4 2 2 4 3 2 2 2" xfId="32979" xr:uid="{00000000-0005-0000-0000-00001A800000}"/>
    <cellStyle name="20% - Accent1 4 2 2 4 3 2 2 2 2" xfId="32980" xr:uid="{00000000-0005-0000-0000-00001B800000}"/>
    <cellStyle name="20% - Accent1 4 2 2 4 3 2 2 3" xfId="32981" xr:uid="{00000000-0005-0000-0000-00001C800000}"/>
    <cellStyle name="20% - Accent1 4 2 2 4 3 2 3" xfId="32982" xr:uid="{00000000-0005-0000-0000-00001D800000}"/>
    <cellStyle name="20% - Accent1 4 2 2 4 3 2 3 2" xfId="32983" xr:uid="{00000000-0005-0000-0000-00001E800000}"/>
    <cellStyle name="20% - Accent1 4 2 2 4 3 2 4" xfId="32984" xr:uid="{00000000-0005-0000-0000-00001F800000}"/>
    <cellStyle name="20% - Accent1 4 2 2 4 3 3" xfId="32985" xr:uid="{00000000-0005-0000-0000-000020800000}"/>
    <cellStyle name="20% - Accent1 4 2 2 4 3 3 2" xfId="32986" xr:uid="{00000000-0005-0000-0000-000021800000}"/>
    <cellStyle name="20% - Accent1 4 2 2 4 3 3 2 2" xfId="32987" xr:uid="{00000000-0005-0000-0000-000022800000}"/>
    <cellStyle name="20% - Accent1 4 2 2 4 3 3 2 2 2" xfId="32988" xr:uid="{00000000-0005-0000-0000-000023800000}"/>
    <cellStyle name="20% - Accent1 4 2 2 4 3 3 2 3" xfId="32989" xr:uid="{00000000-0005-0000-0000-000024800000}"/>
    <cellStyle name="20% - Accent1 4 2 2 4 3 3 3" xfId="32990" xr:uid="{00000000-0005-0000-0000-000025800000}"/>
    <cellStyle name="20% - Accent1 4 2 2 4 3 3 3 2" xfId="32991" xr:uid="{00000000-0005-0000-0000-000026800000}"/>
    <cellStyle name="20% - Accent1 4 2 2 4 3 3 4" xfId="32992" xr:uid="{00000000-0005-0000-0000-000027800000}"/>
    <cellStyle name="20% - Accent1 4 2 2 4 3 4" xfId="32993" xr:uid="{00000000-0005-0000-0000-000028800000}"/>
    <cellStyle name="20% - Accent1 4 2 2 4 3 4 2" xfId="32994" xr:uid="{00000000-0005-0000-0000-000029800000}"/>
    <cellStyle name="20% - Accent1 4 2 2 4 3 4 2 2" xfId="32995" xr:uid="{00000000-0005-0000-0000-00002A800000}"/>
    <cellStyle name="20% - Accent1 4 2 2 4 3 4 2 2 2" xfId="32996" xr:uid="{00000000-0005-0000-0000-00002B800000}"/>
    <cellStyle name="20% - Accent1 4 2 2 4 3 4 2 3" xfId="32997" xr:uid="{00000000-0005-0000-0000-00002C800000}"/>
    <cellStyle name="20% - Accent1 4 2 2 4 3 4 3" xfId="32998" xr:uid="{00000000-0005-0000-0000-00002D800000}"/>
    <cellStyle name="20% - Accent1 4 2 2 4 3 4 3 2" xfId="32999" xr:uid="{00000000-0005-0000-0000-00002E800000}"/>
    <cellStyle name="20% - Accent1 4 2 2 4 3 4 4" xfId="33000" xr:uid="{00000000-0005-0000-0000-00002F800000}"/>
    <cellStyle name="20% - Accent1 4 2 2 4 3 5" xfId="33001" xr:uid="{00000000-0005-0000-0000-000030800000}"/>
    <cellStyle name="20% - Accent1 4 2 2 4 3 5 2" xfId="33002" xr:uid="{00000000-0005-0000-0000-000031800000}"/>
    <cellStyle name="20% - Accent1 4 2 2 4 3 5 2 2" xfId="33003" xr:uid="{00000000-0005-0000-0000-000032800000}"/>
    <cellStyle name="20% - Accent1 4 2 2 4 3 5 3" xfId="33004" xr:uid="{00000000-0005-0000-0000-000033800000}"/>
    <cellStyle name="20% - Accent1 4 2 2 4 3 6" xfId="33005" xr:uid="{00000000-0005-0000-0000-000034800000}"/>
    <cellStyle name="20% - Accent1 4 2 2 4 3 6 2" xfId="33006" xr:uid="{00000000-0005-0000-0000-000035800000}"/>
    <cellStyle name="20% - Accent1 4 2 2 4 3 6 2 2" xfId="33007" xr:uid="{00000000-0005-0000-0000-000036800000}"/>
    <cellStyle name="20% - Accent1 4 2 2 4 3 6 3" xfId="33008" xr:uid="{00000000-0005-0000-0000-000037800000}"/>
    <cellStyle name="20% - Accent1 4 2 2 4 3 7" xfId="33009" xr:uid="{00000000-0005-0000-0000-000038800000}"/>
    <cellStyle name="20% - Accent1 4 2 2 4 3 7 2" xfId="33010" xr:uid="{00000000-0005-0000-0000-000039800000}"/>
    <cellStyle name="20% - Accent1 4 2 2 4 3 8" xfId="33011" xr:uid="{00000000-0005-0000-0000-00003A800000}"/>
    <cellStyle name="20% - Accent1 4 2 2 4 3 8 2" xfId="33012" xr:uid="{00000000-0005-0000-0000-00003B800000}"/>
    <cellStyle name="20% - Accent1 4 2 2 4 3 9" xfId="33013" xr:uid="{00000000-0005-0000-0000-00003C800000}"/>
    <cellStyle name="20% - Accent1 4 2 2 4 4" xfId="33014" xr:uid="{00000000-0005-0000-0000-00003D800000}"/>
    <cellStyle name="20% - Accent1 4 2 2 4 4 2" xfId="33015" xr:uid="{00000000-0005-0000-0000-00003E800000}"/>
    <cellStyle name="20% - Accent1 4 2 2 4 4 2 2" xfId="33016" xr:uid="{00000000-0005-0000-0000-00003F800000}"/>
    <cellStyle name="20% - Accent1 4 2 2 4 4 2 2 2" xfId="33017" xr:uid="{00000000-0005-0000-0000-000040800000}"/>
    <cellStyle name="20% - Accent1 4 2 2 4 4 2 3" xfId="33018" xr:uid="{00000000-0005-0000-0000-000041800000}"/>
    <cellStyle name="20% - Accent1 4 2 2 4 4 3" xfId="33019" xr:uid="{00000000-0005-0000-0000-000042800000}"/>
    <cellStyle name="20% - Accent1 4 2 2 4 4 3 2" xfId="33020" xr:uid="{00000000-0005-0000-0000-000043800000}"/>
    <cellStyle name="20% - Accent1 4 2 2 4 4 4" xfId="33021" xr:uid="{00000000-0005-0000-0000-000044800000}"/>
    <cellStyle name="20% - Accent1 4 2 2 4 5" xfId="33022" xr:uid="{00000000-0005-0000-0000-000045800000}"/>
    <cellStyle name="20% - Accent1 4 2 2 4 5 2" xfId="33023" xr:uid="{00000000-0005-0000-0000-000046800000}"/>
    <cellStyle name="20% - Accent1 4 2 2 4 5 2 2" xfId="33024" xr:uid="{00000000-0005-0000-0000-000047800000}"/>
    <cellStyle name="20% - Accent1 4 2 2 4 5 2 2 2" xfId="33025" xr:uid="{00000000-0005-0000-0000-000048800000}"/>
    <cellStyle name="20% - Accent1 4 2 2 4 5 2 3" xfId="33026" xr:uid="{00000000-0005-0000-0000-000049800000}"/>
    <cellStyle name="20% - Accent1 4 2 2 4 5 3" xfId="33027" xr:uid="{00000000-0005-0000-0000-00004A800000}"/>
    <cellStyle name="20% - Accent1 4 2 2 4 5 3 2" xfId="33028" xr:uid="{00000000-0005-0000-0000-00004B800000}"/>
    <cellStyle name="20% - Accent1 4 2 2 4 5 4" xfId="33029" xr:uid="{00000000-0005-0000-0000-00004C800000}"/>
    <cellStyle name="20% - Accent1 4 2 2 4 6" xfId="33030" xr:uid="{00000000-0005-0000-0000-00004D800000}"/>
    <cellStyle name="20% - Accent1 4 2 2 4 6 2" xfId="33031" xr:uid="{00000000-0005-0000-0000-00004E800000}"/>
    <cellStyle name="20% - Accent1 4 2 2 4 6 2 2" xfId="33032" xr:uid="{00000000-0005-0000-0000-00004F800000}"/>
    <cellStyle name="20% - Accent1 4 2 2 4 6 2 2 2" xfId="33033" xr:uid="{00000000-0005-0000-0000-000050800000}"/>
    <cellStyle name="20% - Accent1 4 2 2 4 6 2 3" xfId="33034" xr:uid="{00000000-0005-0000-0000-000051800000}"/>
    <cellStyle name="20% - Accent1 4 2 2 4 6 3" xfId="33035" xr:uid="{00000000-0005-0000-0000-000052800000}"/>
    <cellStyle name="20% - Accent1 4 2 2 4 6 3 2" xfId="33036" xr:uid="{00000000-0005-0000-0000-000053800000}"/>
    <cellStyle name="20% - Accent1 4 2 2 4 6 4" xfId="33037" xr:uid="{00000000-0005-0000-0000-000054800000}"/>
    <cellStyle name="20% - Accent1 4 2 2 4 7" xfId="33038" xr:uid="{00000000-0005-0000-0000-000055800000}"/>
    <cellStyle name="20% - Accent1 4 2 2 4 7 2" xfId="33039" xr:uid="{00000000-0005-0000-0000-000056800000}"/>
    <cellStyle name="20% - Accent1 4 2 2 4 7 2 2" xfId="33040" xr:uid="{00000000-0005-0000-0000-000057800000}"/>
    <cellStyle name="20% - Accent1 4 2 2 4 7 3" xfId="33041" xr:uid="{00000000-0005-0000-0000-000058800000}"/>
    <cellStyle name="20% - Accent1 4 2 2 4 8" xfId="33042" xr:uid="{00000000-0005-0000-0000-000059800000}"/>
    <cellStyle name="20% - Accent1 4 2 2 4 8 2" xfId="33043" xr:uid="{00000000-0005-0000-0000-00005A800000}"/>
    <cellStyle name="20% - Accent1 4 2 2 4 8 2 2" xfId="33044" xr:uid="{00000000-0005-0000-0000-00005B800000}"/>
    <cellStyle name="20% - Accent1 4 2 2 4 8 3" xfId="33045" xr:uid="{00000000-0005-0000-0000-00005C800000}"/>
    <cellStyle name="20% - Accent1 4 2 2 4 9" xfId="33046" xr:uid="{00000000-0005-0000-0000-00005D800000}"/>
    <cellStyle name="20% - Accent1 4 2 2 4 9 2" xfId="33047" xr:uid="{00000000-0005-0000-0000-00005E800000}"/>
    <cellStyle name="20% - Accent1 4 2 2 5" xfId="33048" xr:uid="{00000000-0005-0000-0000-00005F800000}"/>
    <cellStyle name="20% - Accent1 4 2 2 5 10" xfId="33049" xr:uid="{00000000-0005-0000-0000-000060800000}"/>
    <cellStyle name="20% - Accent1 4 2 2 5 10 2" xfId="33050" xr:uid="{00000000-0005-0000-0000-000061800000}"/>
    <cellStyle name="20% - Accent1 4 2 2 5 11" xfId="33051" xr:uid="{00000000-0005-0000-0000-000062800000}"/>
    <cellStyle name="20% - Accent1 4 2 2 5 2" xfId="33052" xr:uid="{00000000-0005-0000-0000-000063800000}"/>
    <cellStyle name="20% - Accent1 4 2 2 5 2 2" xfId="33053" xr:uid="{00000000-0005-0000-0000-000064800000}"/>
    <cellStyle name="20% - Accent1 4 2 2 5 2 2 2" xfId="33054" xr:uid="{00000000-0005-0000-0000-000065800000}"/>
    <cellStyle name="20% - Accent1 4 2 2 5 2 2 2 2" xfId="33055" xr:uid="{00000000-0005-0000-0000-000066800000}"/>
    <cellStyle name="20% - Accent1 4 2 2 5 2 2 2 2 2" xfId="33056" xr:uid="{00000000-0005-0000-0000-000067800000}"/>
    <cellStyle name="20% - Accent1 4 2 2 5 2 2 2 3" xfId="33057" xr:uid="{00000000-0005-0000-0000-000068800000}"/>
    <cellStyle name="20% - Accent1 4 2 2 5 2 2 3" xfId="33058" xr:uid="{00000000-0005-0000-0000-000069800000}"/>
    <cellStyle name="20% - Accent1 4 2 2 5 2 2 3 2" xfId="33059" xr:uid="{00000000-0005-0000-0000-00006A800000}"/>
    <cellStyle name="20% - Accent1 4 2 2 5 2 2 4" xfId="33060" xr:uid="{00000000-0005-0000-0000-00006B800000}"/>
    <cellStyle name="20% - Accent1 4 2 2 5 2 3" xfId="33061" xr:uid="{00000000-0005-0000-0000-00006C800000}"/>
    <cellStyle name="20% - Accent1 4 2 2 5 2 3 2" xfId="33062" xr:uid="{00000000-0005-0000-0000-00006D800000}"/>
    <cellStyle name="20% - Accent1 4 2 2 5 2 3 2 2" xfId="33063" xr:uid="{00000000-0005-0000-0000-00006E800000}"/>
    <cellStyle name="20% - Accent1 4 2 2 5 2 3 2 2 2" xfId="33064" xr:uid="{00000000-0005-0000-0000-00006F800000}"/>
    <cellStyle name="20% - Accent1 4 2 2 5 2 3 2 3" xfId="33065" xr:uid="{00000000-0005-0000-0000-000070800000}"/>
    <cellStyle name="20% - Accent1 4 2 2 5 2 3 3" xfId="33066" xr:uid="{00000000-0005-0000-0000-000071800000}"/>
    <cellStyle name="20% - Accent1 4 2 2 5 2 3 3 2" xfId="33067" xr:uid="{00000000-0005-0000-0000-000072800000}"/>
    <cellStyle name="20% - Accent1 4 2 2 5 2 3 4" xfId="33068" xr:uid="{00000000-0005-0000-0000-000073800000}"/>
    <cellStyle name="20% - Accent1 4 2 2 5 2 4" xfId="33069" xr:uid="{00000000-0005-0000-0000-000074800000}"/>
    <cellStyle name="20% - Accent1 4 2 2 5 2 4 2" xfId="33070" xr:uid="{00000000-0005-0000-0000-000075800000}"/>
    <cellStyle name="20% - Accent1 4 2 2 5 2 4 2 2" xfId="33071" xr:uid="{00000000-0005-0000-0000-000076800000}"/>
    <cellStyle name="20% - Accent1 4 2 2 5 2 4 2 2 2" xfId="33072" xr:uid="{00000000-0005-0000-0000-000077800000}"/>
    <cellStyle name="20% - Accent1 4 2 2 5 2 4 2 3" xfId="33073" xr:uid="{00000000-0005-0000-0000-000078800000}"/>
    <cellStyle name="20% - Accent1 4 2 2 5 2 4 3" xfId="33074" xr:uid="{00000000-0005-0000-0000-000079800000}"/>
    <cellStyle name="20% - Accent1 4 2 2 5 2 4 3 2" xfId="33075" xr:uid="{00000000-0005-0000-0000-00007A800000}"/>
    <cellStyle name="20% - Accent1 4 2 2 5 2 4 4" xfId="33076" xr:uid="{00000000-0005-0000-0000-00007B800000}"/>
    <cellStyle name="20% - Accent1 4 2 2 5 2 5" xfId="33077" xr:uid="{00000000-0005-0000-0000-00007C800000}"/>
    <cellStyle name="20% - Accent1 4 2 2 5 2 5 2" xfId="33078" xr:uid="{00000000-0005-0000-0000-00007D800000}"/>
    <cellStyle name="20% - Accent1 4 2 2 5 2 5 2 2" xfId="33079" xr:uid="{00000000-0005-0000-0000-00007E800000}"/>
    <cellStyle name="20% - Accent1 4 2 2 5 2 5 3" xfId="33080" xr:uid="{00000000-0005-0000-0000-00007F800000}"/>
    <cellStyle name="20% - Accent1 4 2 2 5 2 6" xfId="33081" xr:uid="{00000000-0005-0000-0000-000080800000}"/>
    <cellStyle name="20% - Accent1 4 2 2 5 2 6 2" xfId="33082" xr:uid="{00000000-0005-0000-0000-000081800000}"/>
    <cellStyle name="20% - Accent1 4 2 2 5 2 6 2 2" xfId="33083" xr:uid="{00000000-0005-0000-0000-000082800000}"/>
    <cellStyle name="20% - Accent1 4 2 2 5 2 6 3" xfId="33084" xr:uid="{00000000-0005-0000-0000-000083800000}"/>
    <cellStyle name="20% - Accent1 4 2 2 5 2 7" xfId="33085" xr:uid="{00000000-0005-0000-0000-000084800000}"/>
    <cellStyle name="20% - Accent1 4 2 2 5 2 7 2" xfId="33086" xr:uid="{00000000-0005-0000-0000-000085800000}"/>
    <cellStyle name="20% - Accent1 4 2 2 5 2 8" xfId="33087" xr:uid="{00000000-0005-0000-0000-000086800000}"/>
    <cellStyle name="20% - Accent1 4 2 2 5 2 8 2" xfId="33088" xr:uid="{00000000-0005-0000-0000-000087800000}"/>
    <cellStyle name="20% - Accent1 4 2 2 5 2 9" xfId="33089" xr:uid="{00000000-0005-0000-0000-000088800000}"/>
    <cellStyle name="20% - Accent1 4 2 2 5 3" xfId="33090" xr:uid="{00000000-0005-0000-0000-000089800000}"/>
    <cellStyle name="20% - Accent1 4 2 2 5 3 2" xfId="33091" xr:uid="{00000000-0005-0000-0000-00008A800000}"/>
    <cellStyle name="20% - Accent1 4 2 2 5 3 2 2" xfId="33092" xr:uid="{00000000-0005-0000-0000-00008B800000}"/>
    <cellStyle name="20% - Accent1 4 2 2 5 3 2 2 2" xfId="33093" xr:uid="{00000000-0005-0000-0000-00008C800000}"/>
    <cellStyle name="20% - Accent1 4 2 2 5 3 2 2 2 2" xfId="33094" xr:uid="{00000000-0005-0000-0000-00008D800000}"/>
    <cellStyle name="20% - Accent1 4 2 2 5 3 2 2 3" xfId="33095" xr:uid="{00000000-0005-0000-0000-00008E800000}"/>
    <cellStyle name="20% - Accent1 4 2 2 5 3 2 3" xfId="33096" xr:uid="{00000000-0005-0000-0000-00008F800000}"/>
    <cellStyle name="20% - Accent1 4 2 2 5 3 2 3 2" xfId="33097" xr:uid="{00000000-0005-0000-0000-000090800000}"/>
    <cellStyle name="20% - Accent1 4 2 2 5 3 2 4" xfId="33098" xr:uid="{00000000-0005-0000-0000-000091800000}"/>
    <cellStyle name="20% - Accent1 4 2 2 5 3 3" xfId="33099" xr:uid="{00000000-0005-0000-0000-000092800000}"/>
    <cellStyle name="20% - Accent1 4 2 2 5 3 3 2" xfId="33100" xr:uid="{00000000-0005-0000-0000-000093800000}"/>
    <cellStyle name="20% - Accent1 4 2 2 5 3 3 2 2" xfId="33101" xr:uid="{00000000-0005-0000-0000-000094800000}"/>
    <cellStyle name="20% - Accent1 4 2 2 5 3 3 2 2 2" xfId="33102" xr:uid="{00000000-0005-0000-0000-000095800000}"/>
    <cellStyle name="20% - Accent1 4 2 2 5 3 3 2 3" xfId="33103" xr:uid="{00000000-0005-0000-0000-000096800000}"/>
    <cellStyle name="20% - Accent1 4 2 2 5 3 3 3" xfId="33104" xr:uid="{00000000-0005-0000-0000-000097800000}"/>
    <cellStyle name="20% - Accent1 4 2 2 5 3 3 3 2" xfId="33105" xr:uid="{00000000-0005-0000-0000-000098800000}"/>
    <cellStyle name="20% - Accent1 4 2 2 5 3 3 4" xfId="33106" xr:uid="{00000000-0005-0000-0000-000099800000}"/>
    <cellStyle name="20% - Accent1 4 2 2 5 3 4" xfId="33107" xr:uid="{00000000-0005-0000-0000-00009A800000}"/>
    <cellStyle name="20% - Accent1 4 2 2 5 3 4 2" xfId="33108" xr:uid="{00000000-0005-0000-0000-00009B800000}"/>
    <cellStyle name="20% - Accent1 4 2 2 5 3 4 2 2" xfId="33109" xr:uid="{00000000-0005-0000-0000-00009C800000}"/>
    <cellStyle name="20% - Accent1 4 2 2 5 3 4 2 2 2" xfId="33110" xr:uid="{00000000-0005-0000-0000-00009D800000}"/>
    <cellStyle name="20% - Accent1 4 2 2 5 3 4 2 3" xfId="33111" xr:uid="{00000000-0005-0000-0000-00009E800000}"/>
    <cellStyle name="20% - Accent1 4 2 2 5 3 4 3" xfId="33112" xr:uid="{00000000-0005-0000-0000-00009F800000}"/>
    <cellStyle name="20% - Accent1 4 2 2 5 3 4 3 2" xfId="33113" xr:uid="{00000000-0005-0000-0000-0000A0800000}"/>
    <cellStyle name="20% - Accent1 4 2 2 5 3 4 4" xfId="33114" xr:uid="{00000000-0005-0000-0000-0000A1800000}"/>
    <cellStyle name="20% - Accent1 4 2 2 5 3 5" xfId="33115" xr:uid="{00000000-0005-0000-0000-0000A2800000}"/>
    <cellStyle name="20% - Accent1 4 2 2 5 3 5 2" xfId="33116" xr:uid="{00000000-0005-0000-0000-0000A3800000}"/>
    <cellStyle name="20% - Accent1 4 2 2 5 3 5 2 2" xfId="33117" xr:uid="{00000000-0005-0000-0000-0000A4800000}"/>
    <cellStyle name="20% - Accent1 4 2 2 5 3 5 3" xfId="33118" xr:uid="{00000000-0005-0000-0000-0000A5800000}"/>
    <cellStyle name="20% - Accent1 4 2 2 5 3 6" xfId="33119" xr:uid="{00000000-0005-0000-0000-0000A6800000}"/>
    <cellStyle name="20% - Accent1 4 2 2 5 3 6 2" xfId="33120" xr:uid="{00000000-0005-0000-0000-0000A7800000}"/>
    <cellStyle name="20% - Accent1 4 2 2 5 3 6 2 2" xfId="33121" xr:uid="{00000000-0005-0000-0000-0000A8800000}"/>
    <cellStyle name="20% - Accent1 4 2 2 5 3 6 3" xfId="33122" xr:uid="{00000000-0005-0000-0000-0000A9800000}"/>
    <cellStyle name="20% - Accent1 4 2 2 5 3 7" xfId="33123" xr:uid="{00000000-0005-0000-0000-0000AA800000}"/>
    <cellStyle name="20% - Accent1 4 2 2 5 3 7 2" xfId="33124" xr:uid="{00000000-0005-0000-0000-0000AB800000}"/>
    <cellStyle name="20% - Accent1 4 2 2 5 3 8" xfId="33125" xr:uid="{00000000-0005-0000-0000-0000AC800000}"/>
    <cellStyle name="20% - Accent1 4 2 2 5 3 8 2" xfId="33126" xr:uid="{00000000-0005-0000-0000-0000AD800000}"/>
    <cellStyle name="20% - Accent1 4 2 2 5 3 9" xfId="33127" xr:uid="{00000000-0005-0000-0000-0000AE800000}"/>
    <cellStyle name="20% - Accent1 4 2 2 5 4" xfId="33128" xr:uid="{00000000-0005-0000-0000-0000AF800000}"/>
    <cellStyle name="20% - Accent1 4 2 2 5 4 2" xfId="33129" xr:uid="{00000000-0005-0000-0000-0000B0800000}"/>
    <cellStyle name="20% - Accent1 4 2 2 5 4 2 2" xfId="33130" xr:uid="{00000000-0005-0000-0000-0000B1800000}"/>
    <cellStyle name="20% - Accent1 4 2 2 5 4 2 2 2" xfId="33131" xr:uid="{00000000-0005-0000-0000-0000B2800000}"/>
    <cellStyle name="20% - Accent1 4 2 2 5 4 2 3" xfId="33132" xr:uid="{00000000-0005-0000-0000-0000B3800000}"/>
    <cellStyle name="20% - Accent1 4 2 2 5 4 3" xfId="33133" xr:uid="{00000000-0005-0000-0000-0000B4800000}"/>
    <cellStyle name="20% - Accent1 4 2 2 5 4 3 2" xfId="33134" xr:uid="{00000000-0005-0000-0000-0000B5800000}"/>
    <cellStyle name="20% - Accent1 4 2 2 5 4 4" xfId="33135" xr:uid="{00000000-0005-0000-0000-0000B6800000}"/>
    <cellStyle name="20% - Accent1 4 2 2 5 5" xfId="33136" xr:uid="{00000000-0005-0000-0000-0000B7800000}"/>
    <cellStyle name="20% - Accent1 4 2 2 5 5 2" xfId="33137" xr:uid="{00000000-0005-0000-0000-0000B8800000}"/>
    <cellStyle name="20% - Accent1 4 2 2 5 5 2 2" xfId="33138" xr:uid="{00000000-0005-0000-0000-0000B9800000}"/>
    <cellStyle name="20% - Accent1 4 2 2 5 5 2 2 2" xfId="33139" xr:uid="{00000000-0005-0000-0000-0000BA800000}"/>
    <cellStyle name="20% - Accent1 4 2 2 5 5 2 3" xfId="33140" xr:uid="{00000000-0005-0000-0000-0000BB800000}"/>
    <cellStyle name="20% - Accent1 4 2 2 5 5 3" xfId="33141" xr:uid="{00000000-0005-0000-0000-0000BC800000}"/>
    <cellStyle name="20% - Accent1 4 2 2 5 5 3 2" xfId="33142" xr:uid="{00000000-0005-0000-0000-0000BD800000}"/>
    <cellStyle name="20% - Accent1 4 2 2 5 5 4" xfId="33143" xr:uid="{00000000-0005-0000-0000-0000BE800000}"/>
    <cellStyle name="20% - Accent1 4 2 2 5 6" xfId="33144" xr:uid="{00000000-0005-0000-0000-0000BF800000}"/>
    <cellStyle name="20% - Accent1 4 2 2 5 6 2" xfId="33145" xr:uid="{00000000-0005-0000-0000-0000C0800000}"/>
    <cellStyle name="20% - Accent1 4 2 2 5 6 2 2" xfId="33146" xr:uid="{00000000-0005-0000-0000-0000C1800000}"/>
    <cellStyle name="20% - Accent1 4 2 2 5 6 2 2 2" xfId="33147" xr:uid="{00000000-0005-0000-0000-0000C2800000}"/>
    <cellStyle name="20% - Accent1 4 2 2 5 6 2 3" xfId="33148" xr:uid="{00000000-0005-0000-0000-0000C3800000}"/>
    <cellStyle name="20% - Accent1 4 2 2 5 6 3" xfId="33149" xr:uid="{00000000-0005-0000-0000-0000C4800000}"/>
    <cellStyle name="20% - Accent1 4 2 2 5 6 3 2" xfId="33150" xr:uid="{00000000-0005-0000-0000-0000C5800000}"/>
    <cellStyle name="20% - Accent1 4 2 2 5 6 4" xfId="33151" xr:uid="{00000000-0005-0000-0000-0000C6800000}"/>
    <cellStyle name="20% - Accent1 4 2 2 5 7" xfId="33152" xr:uid="{00000000-0005-0000-0000-0000C7800000}"/>
    <cellStyle name="20% - Accent1 4 2 2 5 7 2" xfId="33153" xr:uid="{00000000-0005-0000-0000-0000C8800000}"/>
    <cellStyle name="20% - Accent1 4 2 2 5 7 2 2" xfId="33154" xr:uid="{00000000-0005-0000-0000-0000C9800000}"/>
    <cellStyle name="20% - Accent1 4 2 2 5 7 3" xfId="33155" xr:uid="{00000000-0005-0000-0000-0000CA800000}"/>
    <cellStyle name="20% - Accent1 4 2 2 5 8" xfId="33156" xr:uid="{00000000-0005-0000-0000-0000CB800000}"/>
    <cellStyle name="20% - Accent1 4 2 2 5 8 2" xfId="33157" xr:uid="{00000000-0005-0000-0000-0000CC800000}"/>
    <cellStyle name="20% - Accent1 4 2 2 5 8 2 2" xfId="33158" xr:uid="{00000000-0005-0000-0000-0000CD800000}"/>
    <cellStyle name="20% - Accent1 4 2 2 5 8 3" xfId="33159" xr:uid="{00000000-0005-0000-0000-0000CE800000}"/>
    <cellStyle name="20% - Accent1 4 2 2 5 9" xfId="33160" xr:uid="{00000000-0005-0000-0000-0000CF800000}"/>
    <cellStyle name="20% - Accent1 4 2 2 5 9 2" xfId="33161" xr:uid="{00000000-0005-0000-0000-0000D0800000}"/>
    <cellStyle name="20% - Accent1 4 2 2 6" xfId="33162" xr:uid="{00000000-0005-0000-0000-0000D1800000}"/>
    <cellStyle name="20% - Accent1 4 2 2 6 10" xfId="33163" xr:uid="{00000000-0005-0000-0000-0000D2800000}"/>
    <cellStyle name="20% - Accent1 4 2 2 6 10 2" xfId="33164" xr:uid="{00000000-0005-0000-0000-0000D3800000}"/>
    <cellStyle name="20% - Accent1 4 2 2 6 11" xfId="33165" xr:uid="{00000000-0005-0000-0000-0000D4800000}"/>
    <cellStyle name="20% - Accent1 4 2 2 6 2" xfId="33166" xr:uid="{00000000-0005-0000-0000-0000D5800000}"/>
    <cellStyle name="20% - Accent1 4 2 2 6 2 2" xfId="33167" xr:uid="{00000000-0005-0000-0000-0000D6800000}"/>
    <cellStyle name="20% - Accent1 4 2 2 6 2 2 2" xfId="33168" xr:uid="{00000000-0005-0000-0000-0000D7800000}"/>
    <cellStyle name="20% - Accent1 4 2 2 6 2 2 2 2" xfId="33169" xr:uid="{00000000-0005-0000-0000-0000D8800000}"/>
    <cellStyle name="20% - Accent1 4 2 2 6 2 2 2 2 2" xfId="33170" xr:uid="{00000000-0005-0000-0000-0000D9800000}"/>
    <cellStyle name="20% - Accent1 4 2 2 6 2 2 2 3" xfId="33171" xr:uid="{00000000-0005-0000-0000-0000DA800000}"/>
    <cellStyle name="20% - Accent1 4 2 2 6 2 2 3" xfId="33172" xr:uid="{00000000-0005-0000-0000-0000DB800000}"/>
    <cellStyle name="20% - Accent1 4 2 2 6 2 2 3 2" xfId="33173" xr:uid="{00000000-0005-0000-0000-0000DC800000}"/>
    <cellStyle name="20% - Accent1 4 2 2 6 2 2 4" xfId="33174" xr:uid="{00000000-0005-0000-0000-0000DD800000}"/>
    <cellStyle name="20% - Accent1 4 2 2 6 2 3" xfId="33175" xr:uid="{00000000-0005-0000-0000-0000DE800000}"/>
    <cellStyle name="20% - Accent1 4 2 2 6 2 3 2" xfId="33176" xr:uid="{00000000-0005-0000-0000-0000DF800000}"/>
    <cellStyle name="20% - Accent1 4 2 2 6 2 3 2 2" xfId="33177" xr:uid="{00000000-0005-0000-0000-0000E0800000}"/>
    <cellStyle name="20% - Accent1 4 2 2 6 2 3 2 2 2" xfId="33178" xr:uid="{00000000-0005-0000-0000-0000E1800000}"/>
    <cellStyle name="20% - Accent1 4 2 2 6 2 3 2 3" xfId="33179" xr:uid="{00000000-0005-0000-0000-0000E2800000}"/>
    <cellStyle name="20% - Accent1 4 2 2 6 2 3 3" xfId="33180" xr:uid="{00000000-0005-0000-0000-0000E3800000}"/>
    <cellStyle name="20% - Accent1 4 2 2 6 2 3 3 2" xfId="33181" xr:uid="{00000000-0005-0000-0000-0000E4800000}"/>
    <cellStyle name="20% - Accent1 4 2 2 6 2 3 4" xfId="33182" xr:uid="{00000000-0005-0000-0000-0000E5800000}"/>
    <cellStyle name="20% - Accent1 4 2 2 6 2 4" xfId="33183" xr:uid="{00000000-0005-0000-0000-0000E6800000}"/>
    <cellStyle name="20% - Accent1 4 2 2 6 2 4 2" xfId="33184" xr:uid="{00000000-0005-0000-0000-0000E7800000}"/>
    <cellStyle name="20% - Accent1 4 2 2 6 2 4 2 2" xfId="33185" xr:uid="{00000000-0005-0000-0000-0000E8800000}"/>
    <cellStyle name="20% - Accent1 4 2 2 6 2 4 2 2 2" xfId="33186" xr:uid="{00000000-0005-0000-0000-0000E9800000}"/>
    <cellStyle name="20% - Accent1 4 2 2 6 2 4 2 3" xfId="33187" xr:uid="{00000000-0005-0000-0000-0000EA800000}"/>
    <cellStyle name="20% - Accent1 4 2 2 6 2 4 3" xfId="33188" xr:uid="{00000000-0005-0000-0000-0000EB800000}"/>
    <cellStyle name="20% - Accent1 4 2 2 6 2 4 3 2" xfId="33189" xr:uid="{00000000-0005-0000-0000-0000EC800000}"/>
    <cellStyle name="20% - Accent1 4 2 2 6 2 4 4" xfId="33190" xr:uid="{00000000-0005-0000-0000-0000ED800000}"/>
    <cellStyle name="20% - Accent1 4 2 2 6 2 5" xfId="33191" xr:uid="{00000000-0005-0000-0000-0000EE800000}"/>
    <cellStyle name="20% - Accent1 4 2 2 6 2 5 2" xfId="33192" xr:uid="{00000000-0005-0000-0000-0000EF800000}"/>
    <cellStyle name="20% - Accent1 4 2 2 6 2 5 2 2" xfId="33193" xr:uid="{00000000-0005-0000-0000-0000F0800000}"/>
    <cellStyle name="20% - Accent1 4 2 2 6 2 5 3" xfId="33194" xr:uid="{00000000-0005-0000-0000-0000F1800000}"/>
    <cellStyle name="20% - Accent1 4 2 2 6 2 6" xfId="33195" xr:uid="{00000000-0005-0000-0000-0000F2800000}"/>
    <cellStyle name="20% - Accent1 4 2 2 6 2 6 2" xfId="33196" xr:uid="{00000000-0005-0000-0000-0000F3800000}"/>
    <cellStyle name="20% - Accent1 4 2 2 6 2 6 2 2" xfId="33197" xr:uid="{00000000-0005-0000-0000-0000F4800000}"/>
    <cellStyle name="20% - Accent1 4 2 2 6 2 6 3" xfId="33198" xr:uid="{00000000-0005-0000-0000-0000F5800000}"/>
    <cellStyle name="20% - Accent1 4 2 2 6 2 7" xfId="33199" xr:uid="{00000000-0005-0000-0000-0000F6800000}"/>
    <cellStyle name="20% - Accent1 4 2 2 6 2 7 2" xfId="33200" xr:uid="{00000000-0005-0000-0000-0000F7800000}"/>
    <cellStyle name="20% - Accent1 4 2 2 6 2 8" xfId="33201" xr:uid="{00000000-0005-0000-0000-0000F8800000}"/>
    <cellStyle name="20% - Accent1 4 2 2 6 2 8 2" xfId="33202" xr:uid="{00000000-0005-0000-0000-0000F9800000}"/>
    <cellStyle name="20% - Accent1 4 2 2 6 2 9" xfId="33203" xr:uid="{00000000-0005-0000-0000-0000FA800000}"/>
    <cellStyle name="20% - Accent1 4 2 2 6 3" xfId="33204" xr:uid="{00000000-0005-0000-0000-0000FB800000}"/>
    <cellStyle name="20% - Accent1 4 2 2 6 3 2" xfId="33205" xr:uid="{00000000-0005-0000-0000-0000FC800000}"/>
    <cellStyle name="20% - Accent1 4 2 2 6 3 2 2" xfId="33206" xr:uid="{00000000-0005-0000-0000-0000FD800000}"/>
    <cellStyle name="20% - Accent1 4 2 2 6 3 2 2 2" xfId="33207" xr:uid="{00000000-0005-0000-0000-0000FE800000}"/>
    <cellStyle name="20% - Accent1 4 2 2 6 3 2 2 2 2" xfId="33208" xr:uid="{00000000-0005-0000-0000-0000FF800000}"/>
    <cellStyle name="20% - Accent1 4 2 2 6 3 2 2 3" xfId="33209" xr:uid="{00000000-0005-0000-0000-000000810000}"/>
    <cellStyle name="20% - Accent1 4 2 2 6 3 2 3" xfId="33210" xr:uid="{00000000-0005-0000-0000-000001810000}"/>
    <cellStyle name="20% - Accent1 4 2 2 6 3 2 3 2" xfId="33211" xr:uid="{00000000-0005-0000-0000-000002810000}"/>
    <cellStyle name="20% - Accent1 4 2 2 6 3 2 4" xfId="33212" xr:uid="{00000000-0005-0000-0000-000003810000}"/>
    <cellStyle name="20% - Accent1 4 2 2 6 3 3" xfId="33213" xr:uid="{00000000-0005-0000-0000-000004810000}"/>
    <cellStyle name="20% - Accent1 4 2 2 6 3 3 2" xfId="33214" xr:uid="{00000000-0005-0000-0000-000005810000}"/>
    <cellStyle name="20% - Accent1 4 2 2 6 3 3 2 2" xfId="33215" xr:uid="{00000000-0005-0000-0000-000006810000}"/>
    <cellStyle name="20% - Accent1 4 2 2 6 3 3 2 2 2" xfId="33216" xr:uid="{00000000-0005-0000-0000-000007810000}"/>
    <cellStyle name="20% - Accent1 4 2 2 6 3 3 2 3" xfId="33217" xr:uid="{00000000-0005-0000-0000-000008810000}"/>
    <cellStyle name="20% - Accent1 4 2 2 6 3 3 3" xfId="33218" xr:uid="{00000000-0005-0000-0000-000009810000}"/>
    <cellStyle name="20% - Accent1 4 2 2 6 3 3 3 2" xfId="33219" xr:uid="{00000000-0005-0000-0000-00000A810000}"/>
    <cellStyle name="20% - Accent1 4 2 2 6 3 3 4" xfId="33220" xr:uid="{00000000-0005-0000-0000-00000B810000}"/>
    <cellStyle name="20% - Accent1 4 2 2 6 3 4" xfId="33221" xr:uid="{00000000-0005-0000-0000-00000C810000}"/>
    <cellStyle name="20% - Accent1 4 2 2 6 3 4 2" xfId="33222" xr:uid="{00000000-0005-0000-0000-00000D810000}"/>
    <cellStyle name="20% - Accent1 4 2 2 6 3 4 2 2" xfId="33223" xr:uid="{00000000-0005-0000-0000-00000E810000}"/>
    <cellStyle name="20% - Accent1 4 2 2 6 3 4 2 2 2" xfId="33224" xr:uid="{00000000-0005-0000-0000-00000F810000}"/>
    <cellStyle name="20% - Accent1 4 2 2 6 3 4 2 3" xfId="33225" xr:uid="{00000000-0005-0000-0000-000010810000}"/>
    <cellStyle name="20% - Accent1 4 2 2 6 3 4 3" xfId="33226" xr:uid="{00000000-0005-0000-0000-000011810000}"/>
    <cellStyle name="20% - Accent1 4 2 2 6 3 4 3 2" xfId="33227" xr:uid="{00000000-0005-0000-0000-000012810000}"/>
    <cellStyle name="20% - Accent1 4 2 2 6 3 4 4" xfId="33228" xr:uid="{00000000-0005-0000-0000-000013810000}"/>
    <cellStyle name="20% - Accent1 4 2 2 6 3 5" xfId="33229" xr:uid="{00000000-0005-0000-0000-000014810000}"/>
    <cellStyle name="20% - Accent1 4 2 2 6 3 5 2" xfId="33230" xr:uid="{00000000-0005-0000-0000-000015810000}"/>
    <cellStyle name="20% - Accent1 4 2 2 6 3 5 2 2" xfId="33231" xr:uid="{00000000-0005-0000-0000-000016810000}"/>
    <cellStyle name="20% - Accent1 4 2 2 6 3 5 3" xfId="33232" xr:uid="{00000000-0005-0000-0000-000017810000}"/>
    <cellStyle name="20% - Accent1 4 2 2 6 3 6" xfId="33233" xr:uid="{00000000-0005-0000-0000-000018810000}"/>
    <cellStyle name="20% - Accent1 4 2 2 6 3 6 2" xfId="33234" xr:uid="{00000000-0005-0000-0000-000019810000}"/>
    <cellStyle name="20% - Accent1 4 2 2 6 3 6 2 2" xfId="33235" xr:uid="{00000000-0005-0000-0000-00001A810000}"/>
    <cellStyle name="20% - Accent1 4 2 2 6 3 6 3" xfId="33236" xr:uid="{00000000-0005-0000-0000-00001B810000}"/>
    <cellStyle name="20% - Accent1 4 2 2 6 3 7" xfId="33237" xr:uid="{00000000-0005-0000-0000-00001C810000}"/>
    <cellStyle name="20% - Accent1 4 2 2 6 3 7 2" xfId="33238" xr:uid="{00000000-0005-0000-0000-00001D810000}"/>
    <cellStyle name="20% - Accent1 4 2 2 6 3 8" xfId="33239" xr:uid="{00000000-0005-0000-0000-00001E810000}"/>
    <cellStyle name="20% - Accent1 4 2 2 6 3 8 2" xfId="33240" xr:uid="{00000000-0005-0000-0000-00001F810000}"/>
    <cellStyle name="20% - Accent1 4 2 2 6 3 9" xfId="33241" xr:uid="{00000000-0005-0000-0000-000020810000}"/>
    <cellStyle name="20% - Accent1 4 2 2 6 4" xfId="33242" xr:uid="{00000000-0005-0000-0000-000021810000}"/>
    <cellStyle name="20% - Accent1 4 2 2 6 4 2" xfId="33243" xr:uid="{00000000-0005-0000-0000-000022810000}"/>
    <cellStyle name="20% - Accent1 4 2 2 6 4 2 2" xfId="33244" xr:uid="{00000000-0005-0000-0000-000023810000}"/>
    <cellStyle name="20% - Accent1 4 2 2 6 4 2 2 2" xfId="33245" xr:uid="{00000000-0005-0000-0000-000024810000}"/>
    <cellStyle name="20% - Accent1 4 2 2 6 4 2 3" xfId="33246" xr:uid="{00000000-0005-0000-0000-000025810000}"/>
    <cellStyle name="20% - Accent1 4 2 2 6 4 3" xfId="33247" xr:uid="{00000000-0005-0000-0000-000026810000}"/>
    <cellStyle name="20% - Accent1 4 2 2 6 4 3 2" xfId="33248" xr:uid="{00000000-0005-0000-0000-000027810000}"/>
    <cellStyle name="20% - Accent1 4 2 2 6 4 4" xfId="33249" xr:uid="{00000000-0005-0000-0000-000028810000}"/>
    <cellStyle name="20% - Accent1 4 2 2 6 5" xfId="33250" xr:uid="{00000000-0005-0000-0000-000029810000}"/>
    <cellStyle name="20% - Accent1 4 2 2 6 5 2" xfId="33251" xr:uid="{00000000-0005-0000-0000-00002A810000}"/>
    <cellStyle name="20% - Accent1 4 2 2 6 5 2 2" xfId="33252" xr:uid="{00000000-0005-0000-0000-00002B810000}"/>
    <cellStyle name="20% - Accent1 4 2 2 6 5 2 2 2" xfId="33253" xr:uid="{00000000-0005-0000-0000-00002C810000}"/>
    <cellStyle name="20% - Accent1 4 2 2 6 5 2 3" xfId="33254" xr:uid="{00000000-0005-0000-0000-00002D810000}"/>
    <cellStyle name="20% - Accent1 4 2 2 6 5 3" xfId="33255" xr:uid="{00000000-0005-0000-0000-00002E810000}"/>
    <cellStyle name="20% - Accent1 4 2 2 6 5 3 2" xfId="33256" xr:uid="{00000000-0005-0000-0000-00002F810000}"/>
    <cellStyle name="20% - Accent1 4 2 2 6 5 4" xfId="33257" xr:uid="{00000000-0005-0000-0000-000030810000}"/>
    <cellStyle name="20% - Accent1 4 2 2 6 6" xfId="33258" xr:uid="{00000000-0005-0000-0000-000031810000}"/>
    <cellStyle name="20% - Accent1 4 2 2 6 6 2" xfId="33259" xr:uid="{00000000-0005-0000-0000-000032810000}"/>
    <cellStyle name="20% - Accent1 4 2 2 6 6 2 2" xfId="33260" xr:uid="{00000000-0005-0000-0000-000033810000}"/>
    <cellStyle name="20% - Accent1 4 2 2 6 6 2 2 2" xfId="33261" xr:uid="{00000000-0005-0000-0000-000034810000}"/>
    <cellStyle name="20% - Accent1 4 2 2 6 6 2 3" xfId="33262" xr:uid="{00000000-0005-0000-0000-000035810000}"/>
    <cellStyle name="20% - Accent1 4 2 2 6 6 3" xfId="33263" xr:uid="{00000000-0005-0000-0000-000036810000}"/>
    <cellStyle name="20% - Accent1 4 2 2 6 6 3 2" xfId="33264" xr:uid="{00000000-0005-0000-0000-000037810000}"/>
    <cellStyle name="20% - Accent1 4 2 2 6 6 4" xfId="33265" xr:uid="{00000000-0005-0000-0000-000038810000}"/>
    <cellStyle name="20% - Accent1 4 2 2 6 7" xfId="33266" xr:uid="{00000000-0005-0000-0000-000039810000}"/>
    <cellStyle name="20% - Accent1 4 2 2 6 7 2" xfId="33267" xr:uid="{00000000-0005-0000-0000-00003A810000}"/>
    <cellStyle name="20% - Accent1 4 2 2 6 7 2 2" xfId="33268" xr:uid="{00000000-0005-0000-0000-00003B810000}"/>
    <cellStyle name="20% - Accent1 4 2 2 6 7 3" xfId="33269" xr:uid="{00000000-0005-0000-0000-00003C810000}"/>
    <cellStyle name="20% - Accent1 4 2 2 6 8" xfId="33270" xr:uid="{00000000-0005-0000-0000-00003D810000}"/>
    <cellStyle name="20% - Accent1 4 2 2 6 8 2" xfId="33271" xr:uid="{00000000-0005-0000-0000-00003E810000}"/>
    <cellStyle name="20% - Accent1 4 2 2 6 8 2 2" xfId="33272" xr:uid="{00000000-0005-0000-0000-00003F810000}"/>
    <cellStyle name="20% - Accent1 4 2 2 6 8 3" xfId="33273" xr:uid="{00000000-0005-0000-0000-000040810000}"/>
    <cellStyle name="20% - Accent1 4 2 2 6 9" xfId="33274" xr:uid="{00000000-0005-0000-0000-000041810000}"/>
    <cellStyle name="20% - Accent1 4 2 2 6 9 2" xfId="33275" xr:uid="{00000000-0005-0000-0000-000042810000}"/>
    <cellStyle name="20% - Accent1 4 2 2 7" xfId="33276" xr:uid="{00000000-0005-0000-0000-000043810000}"/>
    <cellStyle name="20% - Accent1 4 2 2 7 2" xfId="33277" xr:uid="{00000000-0005-0000-0000-000044810000}"/>
    <cellStyle name="20% - Accent1 4 2 2 7 2 2" xfId="33278" xr:uid="{00000000-0005-0000-0000-000045810000}"/>
    <cellStyle name="20% - Accent1 4 2 2 7 2 2 2" xfId="33279" xr:uid="{00000000-0005-0000-0000-000046810000}"/>
    <cellStyle name="20% - Accent1 4 2 2 7 2 2 2 2" xfId="33280" xr:uid="{00000000-0005-0000-0000-000047810000}"/>
    <cellStyle name="20% - Accent1 4 2 2 7 2 2 3" xfId="33281" xr:uid="{00000000-0005-0000-0000-000048810000}"/>
    <cellStyle name="20% - Accent1 4 2 2 7 2 3" xfId="33282" xr:uid="{00000000-0005-0000-0000-000049810000}"/>
    <cellStyle name="20% - Accent1 4 2 2 7 2 3 2" xfId="33283" xr:uid="{00000000-0005-0000-0000-00004A810000}"/>
    <cellStyle name="20% - Accent1 4 2 2 7 2 4" xfId="33284" xr:uid="{00000000-0005-0000-0000-00004B810000}"/>
    <cellStyle name="20% - Accent1 4 2 2 7 3" xfId="33285" xr:uid="{00000000-0005-0000-0000-00004C810000}"/>
    <cellStyle name="20% - Accent1 4 2 2 7 3 2" xfId="33286" xr:uid="{00000000-0005-0000-0000-00004D810000}"/>
    <cellStyle name="20% - Accent1 4 2 2 7 3 2 2" xfId="33287" xr:uid="{00000000-0005-0000-0000-00004E810000}"/>
    <cellStyle name="20% - Accent1 4 2 2 7 3 2 2 2" xfId="33288" xr:uid="{00000000-0005-0000-0000-00004F810000}"/>
    <cellStyle name="20% - Accent1 4 2 2 7 3 2 3" xfId="33289" xr:uid="{00000000-0005-0000-0000-000050810000}"/>
    <cellStyle name="20% - Accent1 4 2 2 7 3 3" xfId="33290" xr:uid="{00000000-0005-0000-0000-000051810000}"/>
    <cellStyle name="20% - Accent1 4 2 2 7 3 3 2" xfId="33291" xr:uid="{00000000-0005-0000-0000-000052810000}"/>
    <cellStyle name="20% - Accent1 4 2 2 7 3 4" xfId="33292" xr:uid="{00000000-0005-0000-0000-000053810000}"/>
    <cellStyle name="20% - Accent1 4 2 2 7 4" xfId="33293" xr:uid="{00000000-0005-0000-0000-000054810000}"/>
    <cellStyle name="20% - Accent1 4 2 2 7 4 2" xfId="33294" xr:uid="{00000000-0005-0000-0000-000055810000}"/>
    <cellStyle name="20% - Accent1 4 2 2 7 4 2 2" xfId="33295" xr:uid="{00000000-0005-0000-0000-000056810000}"/>
    <cellStyle name="20% - Accent1 4 2 2 7 4 2 2 2" xfId="33296" xr:uid="{00000000-0005-0000-0000-000057810000}"/>
    <cellStyle name="20% - Accent1 4 2 2 7 4 2 3" xfId="33297" xr:uid="{00000000-0005-0000-0000-000058810000}"/>
    <cellStyle name="20% - Accent1 4 2 2 7 4 3" xfId="33298" xr:uid="{00000000-0005-0000-0000-000059810000}"/>
    <cellStyle name="20% - Accent1 4 2 2 7 4 3 2" xfId="33299" xr:uid="{00000000-0005-0000-0000-00005A810000}"/>
    <cellStyle name="20% - Accent1 4 2 2 7 4 4" xfId="33300" xr:uid="{00000000-0005-0000-0000-00005B810000}"/>
    <cellStyle name="20% - Accent1 4 2 2 7 5" xfId="33301" xr:uid="{00000000-0005-0000-0000-00005C810000}"/>
    <cellStyle name="20% - Accent1 4 2 2 7 5 2" xfId="33302" xr:uid="{00000000-0005-0000-0000-00005D810000}"/>
    <cellStyle name="20% - Accent1 4 2 2 7 5 2 2" xfId="33303" xr:uid="{00000000-0005-0000-0000-00005E810000}"/>
    <cellStyle name="20% - Accent1 4 2 2 7 5 3" xfId="33304" xr:uid="{00000000-0005-0000-0000-00005F810000}"/>
    <cellStyle name="20% - Accent1 4 2 2 7 6" xfId="33305" xr:uid="{00000000-0005-0000-0000-000060810000}"/>
    <cellStyle name="20% - Accent1 4 2 2 7 6 2" xfId="33306" xr:uid="{00000000-0005-0000-0000-000061810000}"/>
    <cellStyle name="20% - Accent1 4 2 2 7 6 2 2" xfId="33307" xr:uid="{00000000-0005-0000-0000-000062810000}"/>
    <cellStyle name="20% - Accent1 4 2 2 7 6 3" xfId="33308" xr:uid="{00000000-0005-0000-0000-000063810000}"/>
    <cellStyle name="20% - Accent1 4 2 2 7 7" xfId="33309" xr:uid="{00000000-0005-0000-0000-000064810000}"/>
    <cellStyle name="20% - Accent1 4 2 2 7 7 2" xfId="33310" xr:uid="{00000000-0005-0000-0000-000065810000}"/>
    <cellStyle name="20% - Accent1 4 2 2 7 8" xfId="33311" xr:uid="{00000000-0005-0000-0000-000066810000}"/>
    <cellStyle name="20% - Accent1 4 2 2 7 8 2" xfId="33312" xr:uid="{00000000-0005-0000-0000-000067810000}"/>
    <cellStyle name="20% - Accent1 4 2 2 7 9" xfId="33313" xr:uid="{00000000-0005-0000-0000-000068810000}"/>
    <cellStyle name="20% - Accent1 4 2 2 8" xfId="33314" xr:uid="{00000000-0005-0000-0000-000069810000}"/>
    <cellStyle name="20% - Accent1 4 2 2 8 2" xfId="33315" xr:uid="{00000000-0005-0000-0000-00006A810000}"/>
    <cellStyle name="20% - Accent1 4 2 2 8 2 2" xfId="33316" xr:uid="{00000000-0005-0000-0000-00006B810000}"/>
    <cellStyle name="20% - Accent1 4 2 2 8 2 2 2" xfId="33317" xr:uid="{00000000-0005-0000-0000-00006C810000}"/>
    <cellStyle name="20% - Accent1 4 2 2 8 2 2 2 2" xfId="33318" xr:uid="{00000000-0005-0000-0000-00006D810000}"/>
    <cellStyle name="20% - Accent1 4 2 2 8 2 2 3" xfId="33319" xr:uid="{00000000-0005-0000-0000-00006E810000}"/>
    <cellStyle name="20% - Accent1 4 2 2 8 2 3" xfId="33320" xr:uid="{00000000-0005-0000-0000-00006F810000}"/>
    <cellStyle name="20% - Accent1 4 2 2 8 2 3 2" xfId="33321" xr:uid="{00000000-0005-0000-0000-000070810000}"/>
    <cellStyle name="20% - Accent1 4 2 2 8 2 4" xfId="33322" xr:uid="{00000000-0005-0000-0000-000071810000}"/>
    <cellStyle name="20% - Accent1 4 2 2 8 3" xfId="33323" xr:uid="{00000000-0005-0000-0000-000072810000}"/>
    <cellStyle name="20% - Accent1 4 2 2 8 3 2" xfId="33324" xr:uid="{00000000-0005-0000-0000-000073810000}"/>
    <cellStyle name="20% - Accent1 4 2 2 8 3 2 2" xfId="33325" xr:uid="{00000000-0005-0000-0000-000074810000}"/>
    <cellStyle name="20% - Accent1 4 2 2 8 3 2 2 2" xfId="33326" xr:uid="{00000000-0005-0000-0000-000075810000}"/>
    <cellStyle name="20% - Accent1 4 2 2 8 3 2 3" xfId="33327" xr:uid="{00000000-0005-0000-0000-000076810000}"/>
    <cellStyle name="20% - Accent1 4 2 2 8 3 3" xfId="33328" xr:uid="{00000000-0005-0000-0000-000077810000}"/>
    <cellStyle name="20% - Accent1 4 2 2 8 3 3 2" xfId="33329" xr:uid="{00000000-0005-0000-0000-000078810000}"/>
    <cellStyle name="20% - Accent1 4 2 2 8 3 4" xfId="33330" xr:uid="{00000000-0005-0000-0000-000079810000}"/>
    <cellStyle name="20% - Accent1 4 2 2 8 4" xfId="33331" xr:uid="{00000000-0005-0000-0000-00007A810000}"/>
    <cellStyle name="20% - Accent1 4 2 2 8 4 2" xfId="33332" xr:uid="{00000000-0005-0000-0000-00007B810000}"/>
    <cellStyle name="20% - Accent1 4 2 2 8 4 2 2" xfId="33333" xr:uid="{00000000-0005-0000-0000-00007C810000}"/>
    <cellStyle name="20% - Accent1 4 2 2 8 4 2 2 2" xfId="33334" xr:uid="{00000000-0005-0000-0000-00007D810000}"/>
    <cellStyle name="20% - Accent1 4 2 2 8 4 2 3" xfId="33335" xr:uid="{00000000-0005-0000-0000-00007E810000}"/>
    <cellStyle name="20% - Accent1 4 2 2 8 4 3" xfId="33336" xr:uid="{00000000-0005-0000-0000-00007F810000}"/>
    <cellStyle name="20% - Accent1 4 2 2 8 4 3 2" xfId="33337" xr:uid="{00000000-0005-0000-0000-000080810000}"/>
    <cellStyle name="20% - Accent1 4 2 2 8 4 4" xfId="33338" xr:uid="{00000000-0005-0000-0000-000081810000}"/>
    <cellStyle name="20% - Accent1 4 2 2 8 5" xfId="33339" xr:uid="{00000000-0005-0000-0000-000082810000}"/>
    <cellStyle name="20% - Accent1 4 2 2 8 5 2" xfId="33340" xr:uid="{00000000-0005-0000-0000-000083810000}"/>
    <cellStyle name="20% - Accent1 4 2 2 8 5 2 2" xfId="33341" xr:uid="{00000000-0005-0000-0000-000084810000}"/>
    <cellStyle name="20% - Accent1 4 2 2 8 5 3" xfId="33342" xr:uid="{00000000-0005-0000-0000-000085810000}"/>
    <cellStyle name="20% - Accent1 4 2 2 8 6" xfId="33343" xr:uid="{00000000-0005-0000-0000-000086810000}"/>
    <cellStyle name="20% - Accent1 4 2 2 8 6 2" xfId="33344" xr:uid="{00000000-0005-0000-0000-000087810000}"/>
    <cellStyle name="20% - Accent1 4 2 2 8 6 2 2" xfId="33345" xr:uid="{00000000-0005-0000-0000-000088810000}"/>
    <cellStyle name="20% - Accent1 4 2 2 8 6 3" xfId="33346" xr:uid="{00000000-0005-0000-0000-000089810000}"/>
    <cellStyle name="20% - Accent1 4 2 2 8 7" xfId="33347" xr:uid="{00000000-0005-0000-0000-00008A810000}"/>
    <cellStyle name="20% - Accent1 4 2 2 8 7 2" xfId="33348" xr:uid="{00000000-0005-0000-0000-00008B810000}"/>
    <cellStyle name="20% - Accent1 4 2 2 8 8" xfId="33349" xr:uid="{00000000-0005-0000-0000-00008C810000}"/>
    <cellStyle name="20% - Accent1 4 2 2 8 8 2" xfId="33350" xr:uid="{00000000-0005-0000-0000-00008D810000}"/>
    <cellStyle name="20% - Accent1 4 2 2 8 9" xfId="33351" xr:uid="{00000000-0005-0000-0000-00008E810000}"/>
    <cellStyle name="20% - Accent1 4 2 2 9" xfId="33352" xr:uid="{00000000-0005-0000-0000-00008F810000}"/>
    <cellStyle name="20% - Accent1 4 2 2 9 2" xfId="33353" xr:uid="{00000000-0005-0000-0000-000090810000}"/>
    <cellStyle name="20% - Accent1 4 2 2 9 2 2" xfId="33354" xr:uid="{00000000-0005-0000-0000-000091810000}"/>
    <cellStyle name="20% - Accent1 4 2 2 9 2 2 2" xfId="33355" xr:uid="{00000000-0005-0000-0000-000092810000}"/>
    <cellStyle name="20% - Accent1 4 2 2 9 2 3" xfId="33356" xr:uid="{00000000-0005-0000-0000-000093810000}"/>
    <cellStyle name="20% - Accent1 4 2 2 9 3" xfId="33357" xr:uid="{00000000-0005-0000-0000-000094810000}"/>
    <cellStyle name="20% - Accent1 4 2 2 9 3 2" xfId="33358" xr:uid="{00000000-0005-0000-0000-000095810000}"/>
    <cellStyle name="20% - Accent1 4 2 2 9 4" xfId="33359" xr:uid="{00000000-0005-0000-0000-000096810000}"/>
    <cellStyle name="20% - Accent1 4 2 20" xfId="33360" xr:uid="{00000000-0005-0000-0000-000097810000}"/>
    <cellStyle name="20% - Accent1 4 2 3" xfId="33361" xr:uid="{00000000-0005-0000-0000-000098810000}"/>
    <cellStyle name="20% - Accent1 4 2 3 10" xfId="33362" xr:uid="{00000000-0005-0000-0000-000099810000}"/>
    <cellStyle name="20% - Accent1 4 2 3 10 2" xfId="33363" xr:uid="{00000000-0005-0000-0000-00009A810000}"/>
    <cellStyle name="20% - Accent1 4 2 3 10 2 2" xfId="33364" xr:uid="{00000000-0005-0000-0000-00009B810000}"/>
    <cellStyle name="20% - Accent1 4 2 3 10 2 2 2" xfId="33365" xr:uid="{00000000-0005-0000-0000-00009C810000}"/>
    <cellStyle name="20% - Accent1 4 2 3 10 2 3" xfId="33366" xr:uid="{00000000-0005-0000-0000-00009D810000}"/>
    <cellStyle name="20% - Accent1 4 2 3 10 3" xfId="33367" xr:uid="{00000000-0005-0000-0000-00009E810000}"/>
    <cellStyle name="20% - Accent1 4 2 3 10 3 2" xfId="33368" xr:uid="{00000000-0005-0000-0000-00009F810000}"/>
    <cellStyle name="20% - Accent1 4 2 3 10 4" xfId="33369" xr:uid="{00000000-0005-0000-0000-0000A0810000}"/>
    <cellStyle name="20% - Accent1 4 2 3 11" xfId="33370" xr:uid="{00000000-0005-0000-0000-0000A1810000}"/>
    <cellStyle name="20% - Accent1 4 2 3 11 2" xfId="33371" xr:uid="{00000000-0005-0000-0000-0000A2810000}"/>
    <cellStyle name="20% - Accent1 4 2 3 11 2 2" xfId="33372" xr:uid="{00000000-0005-0000-0000-0000A3810000}"/>
    <cellStyle name="20% - Accent1 4 2 3 11 2 2 2" xfId="33373" xr:uid="{00000000-0005-0000-0000-0000A4810000}"/>
    <cellStyle name="20% - Accent1 4 2 3 11 2 3" xfId="33374" xr:uid="{00000000-0005-0000-0000-0000A5810000}"/>
    <cellStyle name="20% - Accent1 4 2 3 11 3" xfId="33375" xr:uid="{00000000-0005-0000-0000-0000A6810000}"/>
    <cellStyle name="20% - Accent1 4 2 3 11 3 2" xfId="33376" xr:uid="{00000000-0005-0000-0000-0000A7810000}"/>
    <cellStyle name="20% - Accent1 4 2 3 11 4" xfId="33377" xr:uid="{00000000-0005-0000-0000-0000A8810000}"/>
    <cellStyle name="20% - Accent1 4 2 3 12" xfId="33378" xr:uid="{00000000-0005-0000-0000-0000A9810000}"/>
    <cellStyle name="20% - Accent1 4 2 3 12 2" xfId="33379" xr:uid="{00000000-0005-0000-0000-0000AA810000}"/>
    <cellStyle name="20% - Accent1 4 2 3 12 2 2" xfId="33380" xr:uid="{00000000-0005-0000-0000-0000AB810000}"/>
    <cellStyle name="20% - Accent1 4 2 3 12 3" xfId="33381" xr:uid="{00000000-0005-0000-0000-0000AC810000}"/>
    <cellStyle name="20% - Accent1 4 2 3 13" xfId="33382" xr:uid="{00000000-0005-0000-0000-0000AD810000}"/>
    <cellStyle name="20% - Accent1 4 2 3 13 2" xfId="33383" xr:uid="{00000000-0005-0000-0000-0000AE810000}"/>
    <cellStyle name="20% - Accent1 4 2 3 13 2 2" xfId="33384" xr:uid="{00000000-0005-0000-0000-0000AF810000}"/>
    <cellStyle name="20% - Accent1 4 2 3 13 3" xfId="33385" xr:uid="{00000000-0005-0000-0000-0000B0810000}"/>
    <cellStyle name="20% - Accent1 4 2 3 14" xfId="33386" xr:uid="{00000000-0005-0000-0000-0000B1810000}"/>
    <cellStyle name="20% - Accent1 4 2 3 14 2" xfId="33387" xr:uid="{00000000-0005-0000-0000-0000B2810000}"/>
    <cellStyle name="20% - Accent1 4 2 3 15" xfId="33388" xr:uid="{00000000-0005-0000-0000-0000B3810000}"/>
    <cellStyle name="20% - Accent1 4 2 3 15 2" xfId="33389" xr:uid="{00000000-0005-0000-0000-0000B4810000}"/>
    <cellStyle name="20% - Accent1 4 2 3 16" xfId="33390" xr:uid="{00000000-0005-0000-0000-0000B5810000}"/>
    <cellStyle name="20% - Accent1 4 2 3 2" xfId="33391" xr:uid="{00000000-0005-0000-0000-0000B6810000}"/>
    <cellStyle name="20% - Accent1 4 2 3 2 10" xfId="33392" xr:uid="{00000000-0005-0000-0000-0000B7810000}"/>
    <cellStyle name="20% - Accent1 4 2 3 2 10 2" xfId="33393" xr:uid="{00000000-0005-0000-0000-0000B8810000}"/>
    <cellStyle name="20% - Accent1 4 2 3 2 10 2 2" xfId="33394" xr:uid="{00000000-0005-0000-0000-0000B9810000}"/>
    <cellStyle name="20% - Accent1 4 2 3 2 10 2 2 2" xfId="33395" xr:uid="{00000000-0005-0000-0000-0000BA810000}"/>
    <cellStyle name="20% - Accent1 4 2 3 2 10 2 3" xfId="33396" xr:uid="{00000000-0005-0000-0000-0000BB810000}"/>
    <cellStyle name="20% - Accent1 4 2 3 2 10 3" xfId="33397" xr:uid="{00000000-0005-0000-0000-0000BC810000}"/>
    <cellStyle name="20% - Accent1 4 2 3 2 10 3 2" xfId="33398" xr:uid="{00000000-0005-0000-0000-0000BD810000}"/>
    <cellStyle name="20% - Accent1 4 2 3 2 10 4" xfId="33399" xr:uid="{00000000-0005-0000-0000-0000BE810000}"/>
    <cellStyle name="20% - Accent1 4 2 3 2 11" xfId="33400" xr:uid="{00000000-0005-0000-0000-0000BF810000}"/>
    <cellStyle name="20% - Accent1 4 2 3 2 11 2" xfId="33401" xr:uid="{00000000-0005-0000-0000-0000C0810000}"/>
    <cellStyle name="20% - Accent1 4 2 3 2 11 2 2" xfId="33402" xr:uid="{00000000-0005-0000-0000-0000C1810000}"/>
    <cellStyle name="20% - Accent1 4 2 3 2 11 3" xfId="33403" xr:uid="{00000000-0005-0000-0000-0000C2810000}"/>
    <cellStyle name="20% - Accent1 4 2 3 2 12" xfId="33404" xr:uid="{00000000-0005-0000-0000-0000C3810000}"/>
    <cellStyle name="20% - Accent1 4 2 3 2 12 2" xfId="33405" xr:uid="{00000000-0005-0000-0000-0000C4810000}"/>
    <cellStyle name="20% - Accent1 4 2 3 2 12 2 2" xfId="33406" xr:uid="{00000000-0005-0000-0000-0000C5810000}"/>
    <cellStyle name="20% - Accent1 4 2 3 2 12 3" xfId="33407" xr:uid="{00000000-0005-0000-0000-0000C6810000}"/>
    <cellStyle name="20% - Accent1 4 2 3 2 13" xfId="33408" xr:uid="{00000000-0005-0000-0000-0000C7810000}"/>
    <cellStyle name="20% - Accent1 4 2 3 2 13 2" xfId="33409" xr:uid="{00000000-0005-0000-0000-0000C8810000}"/>
    <cellStyle name="20% - Accent1 4 2 3 2 14" xfId="33410" xr:uid="{00000000-0005-0000-0000-0000C9810000}"/>
    <cellStyle name="20% - Accent1 4 2 3 2 14 2" xfId="33411" xr:uid="{00000000-0005-0000-0000-0000CA810000}"/>
    <cellStyle name="20% - Accent1 4 2 3 2 15" xfId="33412" xr:uid="{00000000-0005-0000-0000-0000CB810000}"/>
    <cellStyle name="20% - Accent1 4 2 3 2 2" xfId="33413" xr:uid="{00000000-0005-0000-0000-0000CC810000}"/>
    <cellStyle name="20% - Accent1 4 2 3 2 2 10" xfId="33414" xr:uid="{00000000-0005-0000-0000-0000CD810000}"/>
    <cellStyle name="20% - Accent1 4 2 3 2 2 10 2" xfId="33415" xr:uid="{00000000-0005-0000-0000-0000CE810000}"/>
    <cellStyle name="20% - Accent1 4 2 3 2 2 10 2 2" xfId="33416" xr:uid="{00000000-0005-0000-0000-0000CF810000}"/>
    <cellStyle name="20% - Accent1 4 2 3 2 2 10 3" xfId="33417" xr:uid="{00000000-0005-0000-0000-0000D0810000}"/>
    <cellStyle name="20% - Accent1 4 2 3 2 2 11" xfId="33418" xr:uid="{00000000-0005-0000-0000-0000D1810000}"/>
    <cellStyle name="20% - Accent1 4 2 3 2 2 11 2" xfId="33419" xr:uid="{00000000-0005-0000-0000-0000D2810000}"/>
    <cellStyle name="20% - Accent1 4 2 3 2 2 11 2 2" xfId="33420" xr:uid="{00000000-0005-0000-0000-0000D3810000}"/>
    <cellStyle name="20% - Accent1 4 2 3 2 2 11 3" xfId="33421" xr:uid="{00000000-0005-0000-0000-0000D4810000}"/>
    <cellStyle name="20% - Accent1 4 2 3 2 2 12" xfId="33422" xr:uid="{00000000-0005-0000-0000-0000D5810000}"/>
    <cellStyle name="20% - Accent1 4 2 3 2 2 12 2" xfId="33423" xr:uid="{00000000-0005-0000-0000-0000D6810000}"/>
    <cellStyle name="20% - Accent1 4 2 3 2 2 13" xfId="33424" xr:uid="{00000000-0005-0000-0000-0000D7810000}"/>
    <cellStyle name="20% - Accent1 4 2 3 2 2 13 2" xfId="33425" xr:uid="{00000000-0005-0000-0000-0000D8810000}"/>
    <cellStyle name="20% - Accent1 4 2 3 2 2 14" xfId="33426" xr:uid="{00000000-0005-0000-0000-0000D9810000}"/>
    <cellStyle name="20% - Accent1 4 2 3 2 2 2" xfId="33427" xr:uid="{00000000-0005-0000-0000-0000DA810000}"/>
    <cellStyle name="20% - Accent1 4 2 3 2 2 2 10" xfId="33428" xr:uid="{00000000-0005-0000-0000-0000DB810000}"/>
    <cellStyle name="20% - Accent1 4 2 3 2 2 2 10 2" xfId="33429" xr:uid="{00000000-0005-0000-0000-0000DC810000}"/>
    <cellStyle name="20% - Accent1 4 2 3 2 2 2 11" xfId="33430" xr:uid="{00000000-0005-0000-0000-0000DD810000}"/>
    <cellStyle name="20% - Accent1 4 2 3 2 2 2 2" xfId="33431" xr:uid="{00000000-0005-0000-0000-0000DE810000}"/>
    <cellStyle name="20% - Accent1 4 2 3 2 2 2 2 2" xfId="33432" xr:uid="{00000000-0005-0000-0000-0000DF810000}"/>
    <cellStyle name="20% - Accent1 4 2 3 2 2 2 2 2 2" xfId="33433" xr:uid="{00000000-0005-0000-0000-0000E0810000}"/>
    <cellStyle name="20% - Accent1 4 2 3 2 2 2 2 2 2 2" xfId="33434" xr:uid="{00000000-0005-0000-0000-0000E1810000}"/>
    <cellStyle name="20% - Accent1 4 2 3 2 2 2 2 2 2 2 2" xfId="33435" xr:uid="{00000000-0005-0000-0000-0000E2810000}"/>
    <cellStyle name="20% - Accent1 4 2 3 2 2 2 2 2 2 3" xfId="33436" xr:uid="{00000000-0005-0000-0000-0000E3810000}"/>
    <cellStyle name="20% - Accent1 4 2 3 2 2 2 2 2 3" xfId="33437" xr:uid="{00000000-0005-0000-0000-0000E4810000}"/>
    <cellStyle name="20% - Accent1 4 2 3 2 2 2 2 2 3 2" xfId="33438" xr:uid="{00000000-0005-0000-0000-0000E5810000}"/>
    <cellStyle name="20% - Accent1 4 2 3 2 2 2 2 2 4" xfId="33439" xr:uid="{00000000-0005-0000-0000-0000E6810000}"/>
    <cellStyle name="20% - Accent1 4 2 3 2 2 2 2 3" xfId="33440" xr:uid="{00000000-0005-0000-0000-0000E7810000}"/>
    <cellStyle name="20% - Accent1 4 2 3 2 2 2 2 3 2" xfId="33441" xr:uid="{00000000-0005-0000-0000-0000E8810000}"/>
    <cellStyle name="20% - Accent1 4 2 3 2 2 2 2 3 2 2" xfId="33442" xr:uid="{00000000-0005-0000-0000-0000E9810000}"/>
    <cellStyle name="20% - Accent1 4 2 3 2 2 2 2 3 2 2 2" xfId="33443" xr:uid="{00000000-0005-0000-0000-0000EA810000}"/>
    <cellStyle name="20% - Accent1 4 2 3 2 2 2 2 3 2 3" xfId="33444" xr:uid="{00000000-0005-0000-0000-0000EB810000}"/>
    <cellStyle name="20% - Accent1 4 2 3 2 2 2 2 3 3" xfId="33445" xr:uid="{00000000-0005-0000-0000-0000EC810000}"/>
    <cellStyle name="20% - Accent1 4 2 3 2 2 2 2 3 3 2" xfId="33446" xr:uid="{00000000-0005-0000-0000-0000ED810000}"/>
    <cellStyle name="20% - Accent1 4 2 3 2 2 2 2 3 4" xfId="33447" xr:uid="{00000000-0005-0000-0000-0000EE810000}"/>
    <cellStyle name="20% - Accent1 4 2 3 2 2 2 2 4" xfId="33448" xr:uid="{00000000-0005-0000-0000-0000EF810000}"/>
    <cellStyle name="20% - Accent1 4 2 3 2 2 2 2 4 2" xfId="33449" xr:uid="{00000000-0005-0000-0000-0000F0810000}"/>
    <cellStyle name="20% - Accent1 4 2 3 2 2 2 2 4 2 2" xfId="33450" xr:uid="{00000000-0005-0000-0000-0000F1810000}"/>
    <cellStyle name="20% - Accent1 4 2 3 2 2 2 2 4 2 2 2" xfId="33451" xr:uid="{00000000-0005-0000-0000-0000F2810000}"/>
    <cellStyle name="20% - Accent1 4 2 3 2 2 2 2 4 2 3" xfId="33452" xr:uid="{00000000-0005-0000-0000-0000F3810000}"/>
    <cellStyle name="20% - Accent1 4 2 3 2 2 2 2 4 3" xfId="33453" xr:uid="{00000000-0005-0000-0000-0000F4810000}"/>
    <cellStyle name="20% - Accent1 4 2 3 2 2 2 2 4 3 2" xfId="33454" xr:uid="{00000000-0005-0000-0000-0000F5810000}"/>
    <cellStyle name="20% - Accent1 4 2 3 2 2 2 2 4 4" xfId="33455" xr:uid="{00000000-0005-0000-0000-0000F6810000}"/>
    <cellStyle name="20% - Accent1 4 2 3 2 2 2 2 5" xfId="33456" xr:uid="{00000000-0005-0000-0000-0000F7810000}"/>
    <cellStyle name="20% - Accent1 4 2 3 2 2 2 2 5 2" xfId="33457" xr:uid="{00000000-0005-0000-0000-0000F8810000}"/>
    <cellStyle name="20% - Accent1 4 2 3 2 2 2 2 5 2 2" xfId="33458" xr:uid="{00000000-0005-0000-0000-0000F9810000}"/>
    <cellStyle name="20% - Accent1 4 2 3 2 2 2 2 5 3" xfId="33459" xr:uid="{00000000-0005-0000-0000-0000FA810000}"/>
    <cellStyle name="20% - Accent1 4 2 3 2 2 2 2 6" xfId="33460" xr:uid="{00000000-0005-0000-0000-0000FB810000}"/>
    <cellStyle name="20% - Accent1 4 2 3 2 2 2 2 6 2" xfId="33461" xr:uid="{00000000-0005-0000-0000-0000FC810000}"/>
    <cellStyle name="20% - Accent1 4 2 3 2 2 2 2 6 2 2" xfId="33462" xr:uid="{00000000-0005-0000-0000-0000FD810000}"/>
    <cellStyle name="20% - Accent1 4 2 3 2 2 2 2 6 3" xfId="33463" xr:uid="{00000000-0005-0000-0000-0000FE810000}"/>
    <cellStyle name="20% - Accent1 4 2 3 2 2 2 2 7" xfId="33464" xr:uid="{00000000-0005-0000-0000-0000FF810000}"/>
    <cellStyle name="20% - Accent1 4 2 3 2 2 2 2 7 2" xfId="33465" xr:uid="{00000000-0005-0000-0000-000000820000}"/>
    <cellStyle name="20% - Accent1 4 2 3 2 2 2 2 8" xfId="33466" xr:uid="{00000000-0005-0000-0000-000001820000}"/>
    <cellStyle name="20% - Accent1 4 2 3 2 2 2 2 8 2" xfId="33467" xr:uid="{00000000-0005-0000-0000-000002820000}"/>
    <cellStyle name="20% - Accent1 4 2 3 2 2 2 2 9" xfId="33468" xr:uid="{00000000-0005-0000-0000-000003820000}"/>
    <cellStyle name="20% - Accent1 4 2 3 2 2 2 3" xfId="33469" xr:uid="{00000000-0005-0000-0000-000004820000}"/>
    <cellStyle name="20% - Accent1 4 2 3 2 2 2 3 2" xfId="33470" xr:uid="{00000000-0005-0000-0000-000005820000}"/>
    <cellStyle name="20% - Accent1 4 2 3 2 2 2 3 2 2" xfId="33471" xr:uid="{00000000-0005-0000-0000-000006820000}"/>
    <cellStyle name="20% - Accent1 4 2 3 2 2 2 3 2 2 2" xfId="33472" xr:uid="{00000000-0005-0000-0000-000007820000}"/>
    <cellStyle name="20% - Accent1 4 2 3 2 2 2 3 2 2 2 2" xfId="33473" xr:uid="{00000000-0005-0000-0000-000008820000}"/>
    <cellStyle name="20% - Accent1 4 2 3 2 2 2 3 2 2 3" xfId="33474" xr:uid="{00000000-0005-0000-0000-000009820000}"/>
    <cellStyle name="20% - Accent1 4 2 3 2 2 2 3 2 3" xfId="33475" xr:uid="{00000000-0005-0000-0000-00000A820000}"/>
    <cellStyle name="20% - Accent1 4 2 3 2 2 2 3 2 3 2" xfId="33476" xr:uid="{00000000-0005-0000-0000-00000B820000}"/>
    <cellStyle name="20% - Accent1 4 2 3 2 2 2 3 2 4" xfId="33477" xr:uid="{00000000-0005-0000-0000-00000C820000}"/>
    <cellStyle name="20% - Accent1 4 2 3 2 2 2 3 3" xfId="33478" xr:uid="{00000000-0005-0000-0000-00000D820000}"/>
    <cellStyle name="20% - Accent1 4 2 3 2 2 2 3 3 2" xfId="33479" xr:uid="{00000000-0005-0000-0000-00000E820000}"/>
    <cellStyle name="20% - Accent1 4 2 3 2 2 2 3 3 2 2" xfId="33480" xr:uid="{00000000-0005-0000-0000-00000F820000}"/>
    <cellStyle name="20% - Accent1 4 2 3 2 2 2 3 3 2 2 2" xfId="33481" xr:uid="{00000000-0005-0000-0000-000010820000}"/>
    <cellStyle name="20% - Accent1 4 2 3 2 2 2 3 3 2 3" xfId="33482" xr:uid="{00000000-0005-0000-0000-000011820000}"/>
    <cellStyle name="20% - Accent1 4 2 3 2 2 2 3 3 3" xfId="33483" xr:uid="{00000000-0005-0000-0000-000012820000}"/>
    <cellStyle name="20% - Accent1 4 2 3 2 2 2 3 3 3 2" xfId="33484" xr:uid="{00000000-0005-0000-0000-000013820000}"/>
    <cellStyle name="20% - Accent1 4 2 3 2 2 2 3 3 4" xfId="33485" xr:uid="{00000000-0005-0000-0000-000014820000}"/>
    <cellStyle name="20% - Accent1 4 2 3 2 2 2 3 4" xfId="33486" xr:uid="{00000000-0005-0000-0000-000015820000}"/>
    <cellStyle name="20% - Accent1 4 2 3 2 2 2 3 4 2" xfId="33487" xr:uid="{00000000-0005-0000-0000-000016820000}"/>
    <cellStyle name="20% - Accent1 4 2 3 2 2 2 3 4 2 2" xfId="33488" xr:uid="{00000000-0005-0000-0000-000017820000}"/>
    <cellStyle name="20% - Accent1 4 2 3 2 2 2 3 4 2 2 2" xfId="33489" xr:uid="{00000000-0005-0000-0000-000018820000}"/>
    <cellStyle name="20% - Accent1 4 2 3 2 2 2 3 4 2 3" xfId="33490" xr:uid="{00000000-0005-0000-0000-000019820000}"/>
    <cellStyle name="20% - Accent1 4 2 3 2 2 2 3 4 3" xfId="33491" xr:uid="{00000000-0005-0000-0000-00001A820000}"/>
    <cellStyle name="20% - Accent1 4 2 3 2 2 2 3 4 3 2" xfId="33492" xr:uid="{00000000-0005-0000-0000-00001B820000}"/>
    <cellStyle name="20% - Accent1 4 2 3 2 2 2 3 4 4" xfId="33493" xr:uid="{00000000-0005-0000-0000-00001C820000}"/>
    <cellStyle name="20% - Accent1 4 2 3 2 2 2 3 5" xfId="33494" xr:uid="{00000000-0005-0000-0000-00001D820000}"/>
    <cellStyle name="20% - Accent1 4 2 3 2 2 2 3 5 2" xfId="33495" xr:uid="{00000000-0005-0000-0000-00001E820000}"/>
    <cellStyle name="20% - Accent1 4 2 3 2 2 2 3 5 2 2" xfId="33496" xr:uid="{00000000-0005-0000-0000-00001F820000}"/>
    <cellStyle name="20% - Accent1 4 2 3 2 2 2 3 5 3" xfId="33497" xr:uid="{00000000-0005-0000-0000-000020820000}"/>
    <cellStyle name="20% - Accent1 4 2 3 2 2 2 3 6" xfId="33498" xr:uid="{00000000-0005-0000-0000-000021820000}"/>
    <cellStyle name="20% - Accent1 4 2 3 2 2 2 3 6 2" xfId="33499" xr:uid="{00000000-0005-0000-0000-000022820000}"/>
    <cellStyle name="20% - Accent1 4 2 3 2 2 2 3 6 2 2" xfId="33500" xr:uid="{00000000-0005-0000-0000-000023820000}"/>
    <cellStyle name="20% - Accent1 4 2 3 2 2 2 3 6 3" xfId="33501" xr:uid="{00000000-0005-0000-0000-000024820000}"/>
    <cellStyle name="20% - Accent1 4 2 3 2 2 2 3 7" xfId="33502" xr:uid="{00000000-0005-0000-0000-000025820000}"/>
    <cellStyle name="20% - Accent1 4 2 3 2 2 2 3 7 2" xfId="33503" xr:uid="{00000000-0005-0000-0000-000026820000}"/>
    <cellStyle name="20% - Accent1 4 2 3 2 2 2 3 8" xfId="33504" xr:uid="{00000000-0005-0000-0000-000027820000}"/>
    <cellStyle name="20% - Accent1 4 2 3 2 2 2 3 8 2" xfId="33505" xr:uid="{00000000-0005-0000-0000-000028820000}"/>
    <cellStyle name="20% - Accent1 4 2 3 2 2 2 3 9" xfId="33506" xr:uid="{00000000-0005-0000-0000-000029820000}"/>
    <cellStyle name="20% - Accent1 4 2 3 2 2 2 4" xfId="33507" xr:uid="{00000000-0005-0000-0000-00002A820000}"/>
    <cellStyle name="20% - Accent1 4 2 3 2 2 2 4 2" xfId="33508" xr:uid="{00000000-0005-0000-0000-00002B820000}"/>
    <cellStyle name="20% - Accent1 4 2 3 2 2 2 4 2 2" xfId="33509" xr:uid="{00000000-0005-0000-0000-00002C820000}"/>
    <cellStyle name="20% - Accent1 4 2 3 2 2 2 4 2 2 2" xfId="33510" xr:uid="{00000000-0005-0000-0000-00002D820000}"/>
    <cellStyle name="20% - Accent1 4 2 3 2 2 2 4 2 3" xfId="33511" xr:uid="{00000000-0005-0000-0000-00002E820000}"/>
    <cellStyle name="20% - Accent1 4 2 3 2 2 2 4 3" xfId="33512" xr:uid="{00000000-0005-0000-0000-00002F820000}"/>
    <cellStyle name="20% - Accent1 4 2 3 2 2 2 4 3 2" xfId="33513" xr:uid="{00000000-0005-0000-0000-000030820000}"/>
    <cellStyle name="20% - Accent1 4 2 3 2 2 2 4 4" xfId="33514" xr:uid="{00000000-0005-0000-0000-000031820000}"/>
    <cellStyle name="20% - Accent1 4 2 3 2 2 2 5" xfId="33515" xr:uid="{00000000-0005-0000-0000-000032820000}"/>
    <cellStyle name="20% - Accent1 4 2 3 2 2 2 5 2" xfId="33516" xr:uid="{00000000-0005-0000-0000-000033820000}"/>
    <cellStyle name="20% - Accent1 4 2 3 2 2 2 5 2 2" xfId="33517" xr:uid="{00000000-0005-0000-0000-000034820000}"/>
    <cellStyle name="20% - Accent1 4 2 3 2 2 2 5 2 2 2" xfId="33518" xr:uid="{00000000-0005-0000-0000-000035820000}"/>
    <cellStyle name="20% - Accent1 4 2 3 2 2 2 5 2 3" xfId="33519" xr:uid="{00000000-0005-0000-0000-000036820000}"/>
    <cellStyle name="20% - Accent1 4 2 3 2 2 2 5 3" xfId="33520" xr:uid="{00000000-0005-0000-0000-000037820000}"/>
    <cellStyle name="20% - Accent1 4 2 3 2 2 2 5 3 2" xfId="33521" xr:uid="{00000000-0005-0000-0000-000038820000}"/>
    <cellStyle name="20% - Accent1 4 2 3 2 2 2 5 4" xfId="33522" xr:uid="{00000000-0005-0000-0000-000039820000}"/>
    <cellStyle name="20% - Accent1 4 2 3 2 2 2 6" xfId="33523" xr:uid="{00000000-0005-0000-0000-00003A820000}"/>
    <cellStyle name="20% - Accent1 4 2 3 2 2 2 6 2" xfId="33524" xr:uid="{00000000-0005-0000-0000-00003B820000}"/>
    <cellStyle name="20% - Accent1 4 2 3 2 2 2 6 2 2" xfId="33525" xr:uid="{00000000-0005-0000-0000-00003C820000}"/>
    <cellStyle name="20% - Accent1 4 2 3 2 2 2 6 2 2 2" xfId="33526" xr:uid="{00000000-0005-0000-0000-00003D820000}"/>
    <cellStyle name="20% - Accent1 4 2 3 2 2 2 6 2 3" xfId="33527" xr:uid="{00000000-0005-0000-0000-00003E820000}"/>
    <cellStyle name="20% - Accent1 4 2 3 2 2 2 6 3" xfId="33528" xr:uid="{00000000-0005-0000-0000-00003F820000}"/>
    <cellStyle name="20% - Accent1 4 2 3 2 2 2 6 3 2" xfId="33529" xr:uid="{00000000-0005-0000-0000-000040820000}"/>
    <cellStyle name="20% - Accent1 4 2 3 2 2 2 6 4" xfId="33530" xr:uid="{00000000-0005-0000-0000-000041820000}"/>
    <cellStyle name="20% - Accent1 4 2 3 2 2 2 7" xfId="33531" xr:uid="{00000000-0005-0000-0000-000042820000}"/>
    <cellStyle name="20% - Accent1 4 2 3 2 2 2 7 2" xfId="33532" xr:uid="{00000000-0005-0000-0000-000043820000}"/>
    <cellStyle name="20% - Accent1 4 2 3 2 2 2 7 2 2" xfId="33533" xr:uid="{00000000-0005-0000-0000-000044820000}"/>
    <cellStyle name="20% - Accent1 4 2 3 2 2 2 7 3" xfId="33534" xr:uid="{00000000-0005-0000-0000-000045820000}"/>
    <cellStyle name="20% - Accent1 4 2 3 2 2 2 8" xfId="33535" xr:uid="{00000000-0005-0000-0000-000046820000}"/>
    <cellStyle name="20% - Accent1 4 2 3 2 2 2 8 2" xfId="33536" xr:uid="{00000000-0005-0000-0000-000047820000}"/>
    <cellStyle name="20% - Accent1 4 2 3 2 2 2 8 2 2" xfId="33537" xr:uid="{00000000-0005-0000-0000-000048820000}"/>
    <cellStyle name="20% - Accent1 4 2 3 2 2 2 8 3" xfId="33538" xr:uid="{00000000-0005-0000-0000-000049820000}"/>
    <cellStyle name="20% - Accent1 4 2 3 2 2 2 9" xfId="33539" xr:uid="{00000000-0005-0000-0000-00004A820000}"/>
    <cellStyle name="20% - Accent1 4 2 3 2 2 2 9 2" xfId="33540" xr:uid="{00000000-0005-0000-0000-00004B820000}"/>
    <cellStyle name="20% - Accent1 4 2 3 2 2 3" xfId="33541" xr:uid="{00000000-0005-0000-0000-00004C820000}"/>
    <cellStyle name="20% - Accent1 4 2 3 2 2 3 10" xfId="33542" xr:uid="{00000000-0005-0000-0000-00004D820000}"/>
    <cellStyle name="20% - Accent1 4 2 3 2 2 3 10 2" xfId="33543" xr:uid="{00000000-0005-0000-0000-00004E820000}"/>
    <cellStyle name="20% - Accent1 4 2 3 2 2 3 11" xfId="33544" xr:uid="{00000000-0005-0000-0000-00004F820000}"/>
    <cellStyle name="20% - Accent1 4 2 3 2 2 3 2" xfId="33545" xr:uid="{00000000-0005-0000-0000-000050820000}"/>
    <cellStyle name="20% - Accent1 4 2 3 2 2 3 2 2" xfId="33546" xr:uid="{00000000-0005-0000-0000-000051820000}"/>
    <cellStyle name="20% - Accent1 4 2 3 2 2 3 2 2 2" xfId="33547" xr:uid="{00000000-0005-0000-0000-000052820000}"/>
    <cellStyle name="20% - Accent1 4 2 3 2 2 3 2 2 2 2" xfId="33548" xr:uid="{00000000-0005-0000-0000-000053820000}"/>
    <cellStyle name="20% - Accent1 4 2 3 2 2 3 2 2 2 2 2" xfId="33549" xr:uid="{00000000-0005-0000-0000-000054820000}"/>
    <cellStyle name="20% - Accent1 4 2 3 2 2 3 2 2 2 3" xfId="33550" xr:uid="{00000000-0005-0000-0000-000055820000}"/>
    <cellStyle name="20% - Accent1 4 2 3 2 2 3 2 2 3" xfId="33551" xr:uid="{00000000-0005-0000-0000-000056820000}"/>
    <cellStyle name="20% - Accent1 4 2 3 2 2 3 2 2 3 2" xfId="33552" xr:uid="{00000000-0005-0000-0000-000057820000}"/>
    <cellStyle name="20% - Accent1 4 2 3 2 2 3 2 2 4" xfId="33553" xr:uid="{00000000-0005-0000-0000-000058820000}"/>
    <cellStyle name="20% - Accent1 4 2 3 2 2 3 2 3" xfId="33554" xr:uid="{00000000-0005-0000-0000-000059820000}"/>
    <cellStyle name="20% - Accent1 4 2 3 2 2 3 2 3 2" xfId="33555" xr:uid="{00000000-0005-0000-0000-00005A820000}"/>
    <cellStyle name="20% - Accent1 4 2 3 2 2 3 2 3 2 2" xfId="33556" xr:uid="{00000000-0005-0000-0000-00005B820000}"/>
    <cellStyle name="20% - Accent1 4 2 3 2 2 3 2 3 2 2 2" xfId="33557" xr:uid="{00000000-0005-0000-0000-00005C820000}"/>
    <cellStyle name="20% - Accent1 4 2 3 2 2 3 2 3 2 3" xfId="33558" xr:uid="{00000000-0005-0000-0000-00005D820000}"/>
    <cellStyle name="20% - Accent1 4 2 3 2 2 3 2 3 3" xfId="33559" xr:uid="{00000000-0005-0000-0000-00005E820000}"/>
    <cellStyle name="20% - Accent1 4 2 3 2 2 3 2 3 3 2" xfId="33560" xr:uid="{00000000-0005-0000-0000-00005F820000}"/>
    <cellStyle name="20% - Accent1 4 2 3 2 2 3 2 3 4" xfId="33561" xr:uid="{00000000-0005-0000-0000-000060820000}"/>
    <cellStyle name="20% - Accent1 4 2 3 2 2 3 2 4" xfId="33562" xr:uid="{00000000-0005-0000-0000-000061820000}"/>
    <cellStyle name="20% - Accent1 4 2 3 2 2 3 2 4 2" xfId="33563" xr:uid="{00000000-0005-0000-0000-000062820000}"/>
    <cellStyle name="20% - Accent1 4 2 3 2 2 3 2 4 2 2" xfId="33564" xr:uid="{00000000-0005-0000-0000-000063820000}"/>
    <cellStyle name="20% - Accent1 4 2 3 2 2 3 2 4 2 2 2" xfId="33565" xr:uid="{00000000-0005-0000-0000-000064820000}"/>
    <cellStyle name="20% - Accent1 4 2 3 2 2 3 2 4 2 3" xfId="33566" xr:uid="{00000000-0005-0000-0000-000065820000}"/>
    <cellStyle name="20% - Accent1 4 2 3 2 2 3 2 4 3" xfId="33567" xr:uid="{00000000-0005-0000-0000-000066820000}"/>
    <cellStyle name="20% - Accent1 4 2 3 2 2 3 2 4 3 2" xfId="33568" xr:uid="{00000000-0005-0000-0000-000067820000}"/>
    <cellStyle name="20% - Accent1 4 2 3 2 2 3 2 4 4" xfId="33569" xr:uid="{00000000-0005-0000-0000-000068820000}"/>
    <cellStyle name="20% - Accent1 4 2 3 2 2 3 2 5" xfId="33570" xr:uid="{00000000-0005-0000-0000-000069820000}"/>
    <cellStyle name="20% - Accent1 4 2 3 2 2 3 2 5 2" xfId="33571" xr:uid="{00000000-0005-0000-0000-00006A820000}"/>
    <cellStyle name="20% - Accent1 4 2 3 2 2 3 2 5 2 2" xfId="33572" xr:uid="{00000000-0005-0000-0000-00006B820000}"/>
    <cellStyle name="20% - Accent1 4 2 3 2 2 3 2 5 3" xfId="33573" xr:uid="{00000000-0005-0000-0000-00006C820000}"/>
    <cellStyle name="20% - Accent1 4 2 3 2 2 3 2 6" xfId="33574" xr:uid="{00000000-0005-0000-0000-00006D820000}"/>
    <cellStyle name="20% - Accent1 4 2 3 2 2 3 2 6 2" xfId="33575" xr:uid="{00000000-0005-0000-0000-00006E820000}"/>
    <cellStyle name="20% - Accent1 4 2 3 2 2 3 2 6 2 2" xfId="33576" xr:uid="{00000000-0005-0000-0000-00006F820000}"/>
    <cellStyle name="20% - Accent1 4 2 3 2 2 3 2 6 3" xfId="33577" xr:uid="{00000000-0005-0000-0000-000070820000}"/>
    <cellStyle name="20% - Accent1 4 2 3 2 2 3 2 7" xfId="33578" xr:uid="{00000000-0005-0000-0000-000071820000}"/>
    <cellStyle name="20% - Accent1 4 2 3 2 2 3 2 7 2" xfId="33579" xr:uid="{00000000-0005-0000-0000-000072820000}"/>
    <cellStyle name="20% - Accent1 4 2 3 2 2 3 2 8" xfId="33580" xr:uid="{00000000-0005-0000-0000-000073820000}"/>
    <cellStyle name="20% - Accent1 4 2 3 2 2 3 2 8 2" xfId="33581" xr:uid="{00000000-0005-0000-0000-000074820000}"/>
    <cellStyle name="20% - Accent1 4 2 3 2 2 3 2 9" xfId="33582" xr:uid="{00000000-0005-0000-0000-000075820000}"/>
    <cellStyle name="20% - Accent1 4 2 3 2 2 3 3" xfId="33583" xr:uid="{00000000-0005-0000-0000-000076820000}"/>
    <cellStyle name="20% - Accent1 4 2 3 2 2 3 3 2" xfId="33584" xr:uid="{00000000-0005-0000-0000-000077820000}"/>
    <cellStyle name="20% - Accent1 4 2 3 2 2 3 3 2 2" xfId="33585" xr:uid="{00000000-0005-0000-0000-000078820000}"/>
    <cellStyle name="20% - Accent1 4 2 3 2 2 3 3 2 2 2" xfId="33586" xr:uid="{00000000-0005-0000-0000-000079820000}"/>
    <cellStyle name="20% - Accent1 4 2 3 2 2 3 3 2 2 2 2" xfId="33587" xr:uid="{00000000-0005-0000-0000-00007A820000}"/>
    <cellStyle name="20% - Accent1 4 2 3 2 2 3 3 2 2 3" xfId="33588" xr:uid="{00000000-0005-0000-0000-00007B820000}"/>
    <cellStyle name="20% - Accent1 4 2 3 2 2 3 3 2 3" xfId="33589" xr:uid="{00000000-0005-0000-0000-00007C820000}"/>
    <cellStyle name="20% - Accent1 4 2 3 2 2 3 3 2 3 2" xfId="33590" xr:uid="{00000000-0005-0000-0000-00007D820000}"/>
    <cellStyle name="20% - Accent1 4 2 3 2 2 3 3 2 4" xfId="33591" xr:uid="{00000000-0005-0000-0000-00007E820000}"/>
    <cellStyle name="20% - Accent1 4 2 3 2 2 3 3 3" xfId="33592" xr:uid="{00000000-0005-0000-0000-00007F820000}"/>
    <cellStyle name="20% - Accent1 4 2 3 2 2 3 3 3 2" xfId="33593" xr:uid="{00000000-0005-0000-0000-000080820000}"/>
    <cellStyle name="20% - Accent1 4 2 3 2 2 3 3 3 2 2" xfId="33594" xr:uid="{00000000-0005-0000-0000-000081820000}"/>
    <cellStyle name="20% - Accent1 4 2 3 2 2 3 3 3 2 2 2" xfId="33595" xr:uid="{00000000-0005-0000-0000-000082820000}"/>
    <cellStyle name="20% - Accent1 4 2 3 2 2 3 3 3 2 3" xfId="33596" xr:uid="{00000000-0005-0000-0000-000083820000}"/>
    <cellStyle name="20% - Accent1 4 2 3 2 2 3 3 3 3" xfId="33597" xr:uid="{00000000-0005-0000-0000-000084820000}"/>
    <cellStyle name="20% - Accent1 4 2 3 2 2 3 3 3 3 2" xfId="33598" xr:uid="{00000000-0005-0000-0000-000085820000}"/>
    <cellStyle name="20% - Accent1 4 2 3 2 2 3 3 3 4" xfId="33599" xr:uid="{00000000-0005-0000-0000-000086820000}"/>
    <cellStyle name="20% - Accent1 4 2 3 2 2 3 3 4" xfId="33600" xr:uid="{00000000-0005-0000-0000-000087820000}"/>
    <cellStyle name="20% - Accent1 4 2 3 2 2 3 3 4 2" xfId="33601" xr:uid="{00000000-0005-0000-0000-000088820000}"/>
    <cellStyle name="20% - Accent1 4 2 3 2 2 3 3 4 2 2" xfId="33602" xr:uid="{00000000-0005-0000-0000-000089820000}"/>
    <cellStyle name="20% - Accent1 4 2 3 2 2 3 3 4 2 2 2" xfId="33603" xr:uid="{00000000-0005-0000-0000-00008A820000}"/>
    <cellStyle name="20% - Accent1 4 2 3 2 2 3 3 4 2 3" xfId="33604" xr:uid="{00000000-0005-0000-0000-00008B820000}"/>
    <cellStyle name="20% - Accent1 4 2 3 2 2 3 3 4 3" xfId="33605" xr:uid="{00000000-0005-0000-0000-00008C820000}"/>
    <cellStyle name="20% - Accent1 4 2 3 2 2 3 3 4 3 2" xfId="33606" xr:uid="{00000000-0005-0000-0000-00008D820000}"/>
    <cellStyle name="20% - Accent1 4 2 3 2 2 3 3 4 4" xfId="33607" xr:uid="{00000000-0005-0000-0000-00008E820000}"/>
    <cellStyle name="20% - Accent1 4 2 3 2 2 3 3 5" xfId="33608" xr:uid="{00000000-0005-0000-0000-00008F820000}"/>
    <cellStyle name="20% - Accent1 4 2 3 2 2 3 3 5 2" xfId="33609" xr:uid="{00000000-0005-0000-0000-000090820000}"/>
    <cellStyle name="20% - Accent1 4 2 3 2 2 3 3 5 2 2" xfId="33610" xr:uid="{00000000-0005-0000-0000-000091820000}"/>
    <cellStyle name="20% - Accent1 4 2 3 2 2 3 3 5 3" xfId="33611" xr:uid="{00000000-0005-0000-0000-000092820000}"/>
    <cellStyle name="20% - Accent1 4 2 3 2 2 3 3 6" xfId="33612" xr:uid="{00000000-0005-0000-0000-000093820000}"/>
    <cellStyle name="20% - Accent1 4 2 3 2 2 3 3 6 2" xfId="33613" xr:uid="{00000000-0005-0000-0000-000094820000}"/>
    <cellStyle name="20% - Accent1 4 2 3 2 2 3 3 6 2 2" xfId="33614" xr:uid="{00000000-0005-0000-0000-000095820000}"/>
    <cellStyle name="20% - Accent1 4 2 3 2 2 3 3 6 3" xfId="33615" xr:uid="{00000000-0005-0000-0000-000096820000}"/>
    <cellStyle name="20% - Accent1 4 2 3 2 2 3 3 7" xfId="33616" xr:uid="{00000000-0005-0000-0000-000097820000}"/>
    <cellStyle name="20% - Accent1 4 2 3 2 2 3 3 7 2" xfId="33617" xr:uid="{00000000-0005-0000-0000-000098820000}"/>
    <cellStyle name="20% - Accent1 4 2 3 2 2 3 3 8" xfId="33618" xr:uid="{00000000-0005-0000-0000-000099820000}"/>
    <cellStyle name="20% - Accent1 4 2 3 2 2 3 3 8 2" xfId="33619" xr:uid="{00000000-0005-0000-0000-00009A820000}"/>
    <cellStyle name="20% - Accent1 4 2 3 2 2 3 3 9" xfId="33620" xr:uid="{00000000-0005-0000-0000-00009B820000}"/>
    <cellStyle name="20% - Accent1 4 2 3 2 2 3 4" xfId="33621" xr:uid="{00000000-0005-0000-0000-00009C820000}"/>
    <cellStyle name="20% - Accent1 4 2 3 2 2 3 4 2" xfId="33622" xr:uid="{00000000-0005-0000-0000-00009D820000}"/>
    <cellStyle name="20% - Accent1 4 2 3 2 2 3 4 2 2" xfId="33623" xr:uid="{00000000-0005-0000-0000-00009E820000}"/>
    <cellStyle name="20% - Accent1 4 2 3 2 2 3 4 2 2 2" xfId="33624" xr:uid="{00000000-0005-0000-0000-00009F820000}"/>
    <cellStyle name="20% - Accent1 4 2 3 2 2 3 4 2 3" xfId="33625" xr:uid="{00000000-0005-0000-0000-0000A0820000}"/>
    <cellStyle name="20% - Accent1 4 2 3 2 2 3 4 3" xfId="33626" xr:uid="{00000000-0005-0000-0000-0000A1820000}"/>
    <cellStyle name="20% - Accent1 4 2 3 2 2 3 4 3 2" xfId="33627" xr:uid="{00000000-0005-0000-0000-0000A2820000}"/>
    <cellStyle name="20% - Accent1 4 2 3 2 2 3 4 4" xfId="33628" xr:uid="{00000000-0005-0000-0000-0000A3820000}"/>
    <cellStyle name="20% - Accent1 4 2 3 2 2 3 5" xfId="33629" xr:uid="{00000000-0005-0000-0000-0000A4820000}"/>
    <cellStyle name="20% - Accent1 4 2 3 2 2 3 5 2" xfId="33630" xr:uid="{00000000-0005-0000-0000-0000A5820000}"/>
    <cellStyle name="20% - Accent1 4 2 3 2 2 3 5 2 2" xfId="33631" xr:uid="{00000000-0005-0000-0000-0000A6820000}"/>
    <cellStyle name="20% - Accent1 4 2 3 2 2 3 5 2 2 2" xfId="33632" xr:uid="{00000000-0005-0000-0000-0000A7820000}"/>
    <cellStyle name="20% - Accent1 4 2 3 2 2 3 5 2 3" xfId="33633" xr:uid="{00000000-0005-0000-0000-0000A8820000}"/>
    <cellStyle name="20% - Accent1 4 2 3 2 2 3 5 3" xfId="33634" xr:uid="{00000000-0005-0000-0000-0000A9820000}"/>
    <cellStyle name="20% - Accent1 4 2 3 2 2 3 5 3 2" xfId="33635" xr:uid="{00000000-0005-0000-0000-0000AA820000}"/>
    <cellStyle name="20% - Accent1 4 2 3 2 2 3 5 4" xfId="33636" xr:uid="{00000000-0005-0000-0000-0000AB820000}"/>
    <cellStyle name="20% - Accent1 4 2 3 2 2 3 6" xfId="33637" xr:uid="{00000000-0005-0000-0000-0000AC820000}"/>
    <cellStyle name="20% - Accent1 4 2 3 2 2 3 6 2" xfId="33638" xr:uid="{00000000-0005-0000-0000-0000AD820000}"/>
    <cellStyle name="20% - Accent1 4 2 3 2 2 3 6 2 2" xfId="33639" xr:uid="{00000000-0005-0000-0000-0000AE820000}"/>
    <cellStyle name="20% - Accent1 4 2 3 2 2 3 6 2 2 2" xfId="33640" xr:uid="{00000000-0005-0000-0000-0000AF820000}"/>
    <cellStyle name="20% - Accent1 4 2 3 2 2 3 6 2 3" xfId="33641" xr:uid="{00000000-0005-0000-0000-0000B0820000}"/>
    <cellStyle name="20% - Accent1 4 2 3 2 2 3 6 3" xfId="33642" xr:uid="{00000000-0005-0000-0000-0000B1820000}"/>
    <cellStyle name="20% - Accent1 4 2 3 2 2 3 6 3 2" xfId="33643" xr:uid="{00000000-0005-0000-0000-0000B2820000}"/>
    <cellStyle name="20% - Accent1 4 2 3 2 2 3 6 4" xfId="33644" xr:uid="{00000000-0005-0000-0000-0000B3820000}"/>
    <cellStyle name="20% - Accent1 4 2 3 2 2 3 7" xfId="33645" xr:uid="{00000000-0005-0000-0000-0000B4820000}"/>
    <cellStyle name="20% - Accent1 4 2 3 2 2 3 7 2" xfId="33646" xr:uid="{00000000-0005-0000-0000-0000B5820000}"/>
    <cellStyle name="20% - Accent1 4 2 3 2 2 3 7 2 2" xfId="33647" xr:uid="{00000000-0005-0000-0000-0000B6820000}"/>
    <cellStyle name="20% - Accent1 4 2 3 2 2 3 7 3" xfId="33648" xr:uid="{00000000-0005-0000-0000-0000B7820000}"/>
    <cellStyle name="20% - Accent1 4 2 3 2 2 3 8" xfId="33649" xr:uid="{00000000-0005-0000-0000-0000B8820000}"/>
    <cellStyle name="20% - Accent1 4 2 3 2 2 3 8 2" xfId="33650" xr:uid="{00000000-0005-0000-0000-0000B9820000}"/>
    <cellStyle name="20% - Accent1 4 2 3 2 2 3 8 2 2" xfId="33651" xr:uid="{00000000-0005-0000-0000-0000BA820000}"/>
    <cellStyle name="20% - Accent1 4 2 3 2 2 3 8 3" xfId="33652" xr:uid="{00000000-0005-0000-0000-0000BB820000}"/>
    <cellStyle name="20% - Accent1 4 2 3 2 2 3 9" xfId="33653" xr:uid="{00000000-0005-0000-0000-0000BC820000}"/>
    <cellStyle name="20% - Accent1 4 2 3 2 2 3 9 2" xfId="33654" xr:uid="{00000000-0005-0000-0000-0000BD820000}"/>
    <cellStyle name="20% - Accent1 4 2 3 2 2 4" xfId="33655" xr:uid="{00000000-0005-0000-0000-0000BE820000}"/>
    <cellStyle name="20% - Accent1 4 2 3 2 2 4 10" xfId="33656" xr:uid="{00000000-0005-0000-0000-0000BF820000}"/>
    <cellStyle name="20% - Accent1 4 2 3 2 2 4 10 2" xfId="33657" xr:uid="{00000000-0005-0000-0000-0000C0820000}"/>
    <cellStyle name="20% - Accent1 4 2 3 2 2 4 11" xfId="33658" xr:uid="{00000000-0005-0000-0000-0000C1820000}"/>
    <cellStyle name="20% - Accent1 4 2 3 2 2 4 2" xfId="33659" xr:uid="{00000000-0005-0000-0000-0000C2820000}"/>
    <cellStyle name="20% - Accent1 4 2 3 2 2 4 2 2" xfId="33660" xr:uid="{00000000-0005-0000-0000-0000C3820000}"/>
    <cellStyle name="20% - Accent1 4 2 3 2 2 4 2 2 2" xfId="33661" xr:uid="{00000000-0005-0000-0000-0000C4820000}"/>
    <cellStyle name="20% - Accent1 4 2 3 2 2 4 2 2 2 2" xfId="33662" xr:uid="{00000000-0005-0000-0000-0000C5820000}"/>
    <cellStyle name="20% - Accent1 4 2 3 2 2 4 2 2 2 2 2" xfId="33663" xr:uid="{00000000-0005-0000-0000-0000C6820000}"/>
    <cellStyle name="20% - Accent1 4 2 3 2 2 4 2 2 2 3" xfId="33664" xr:uid="{00000000-0005-0000-0000-0000C7820000}"/>
    <cellStyle name="20% - Accent1 4 2 3 2 2 4 2 2 3" xfId="33665" xr:uid="{00000000-0005-0000-0000-0000C8820000}"/>
    <cellStyle name="20% - Accent1 4 2 3 2 2 4 2 2 3 2" xfId="33666" xr:uid="{00000000-0005-0000-0000-0000C9820000}"/>
    <cellStyle name="20% - Accent1 4 2 3 2 2 4 2 2 4" xfId="33667" xr:uid="{00000000-0005-0000-0000-0000CA820000}"/>
    <cellStyle name="20% - Accent1 4 2 3 2 2 4 2 3" xfId="33668" xr:uid="{00000000-0005-0000-0000-0000CB820000}"/>
    <cellStyle name="20% - Accent1 4 2 3 2 2 4 2 3 2" xfId="33669" xr:uid="{00000000-0005-0000-0000-0000CC820000}"/>
    <cellStyle name="20% - Accent1 4 2 3 2 2 4 2 3 2 2" xfId="33670" xr:uid="{00000000-0005-0000-0000-0000CD820000}"/>
    <cellStyle name="20% - Accent1 4 2 3 2 2 4 2 3 2 2 2" xfId="33671" xr:uid="{00000000-0005-0000-0000-0000CE820000}"/>
    <cellStyle name="20% - Accent1 4 2 3 2 2 4 2 3 2 3" xfId="33672" xr:uid="{00000000-0005-0000-0000-0000CF820000}"/>
    <cellStyle name="20% - Accent1 4 2 3 2 2 4 2 3 3" xfId="33673" xr:uid="{00000000-0005-0000-0000-0000D0820000}"/>
    <cellStyle name="20% - Accent1 4 2 3 2 2 4 2 3 3 2" xfId="33674" xr:uid="{00000000-0005-0000-0000-0000D1820000}"/>
    <cellStyle name="20% - Accent1 4 2 3 2 2 4 2 3 4" xfId="33675" xr:uid="{00000000-0005-0000-0000-0000D2820000}"/>
    <cellStyle name="20% - Accent1 4 2 3 2 2 4 2 4" xfId="33676" xr:uid="{00000000-0005-0000-0000-0000D3820000}"/>
    <cellStyle name="20% - Accent1 4 2 3 2 2 4 2 4 2" xfId="33677" xr:uid="{00000000-0005-0000-0000-0000D4820000}"/>
    <cellStyle name="20% - Accent1 4 2 3 2 2 4 2 4 2 2" xfId="33678" xr:uid="{00000000-0005-0000-0000-0000D5820000}"/>
    <cellStyle name="20% - Accent1 4 2 3 2 2 4 2 4 2 2 2" xfId="33679" xr:uid="{00000000-0005-0000-0000-0000D6820000}"/>
    <cellStyle name="20% - Accent1 4 2 3 2 2 4 2 4 2 3" xfId="33680" xr:uid="{00000000-0005-0000-0000-0000D7820000}"/>
    <cellStyle name="20% - Accent1 4 2 3 2 2 4 2 4 3" xfId="33681" xr:uid="{00000000-0005-0000-0000-0000D8820000}"/>
    <cellStyle name="20% - Accent1 4 2 3 2 2 4 2 4 3 2" xfId="33682" xr:uid="{00000000-0005-0000-0000-0000D9820000}"/>
    <cellStyle name="20% - Accent1 4 2 3 2 2 4 2 4 4" xfId="33683" xr:uid="{00000000-0005-0000-0000-0000DA820000}"/>
    <cellStyle name="20% - Accent1 4 2 3 2 2 4 2 5" xfId="33684" xr:uid="{00000000-0005-0000-0000-0000DB820000}"/>
    <cellStyle name="20% - Accent1 4 2 3 2 2 4 2 5 2" xfId="33685" xr:uid="{00000000-0005-0000-0000-0000DC820000}"/>
    <cellStyle name="20% - Accent1 4 2 3 2 2 4 2 5 2 2" xfId="33686" xr:uid="{00000000-0005-0000-0000-0000DD820000}"/>
    <cellStyle name="20% - Accent1 4 2 3 2 2 4 2 5 3" xfId="33687" xr:uid="{00000000-0005-0000-0000-0000DE820000}"/>
    <cellStyle name="20% - Accent1 4 2 3 2 2 4 2 6" xfId="33688" xr:uid="{00000000-0005-0000-0000-0000DF820000}"/>
    <cellStyle name="20% - Accent1 4 2 3 2 2 4 2 6 2" xfId="33689" xr:uid="{00000000-0005-0000-0000-0000E0820000}"/>
    <cellStyle name="20% - Accent1 4 2 3 2 2 4 2 6 2 2" xfId="33690" xr:uid="{00000000-0005-0000-0000-0000E1820000}"/>
    <cellStyle name="20% - Accent1 4 2 3 2 2 4 2 6 3" xfId="33691" xr:uid="{00000000-0005-0000-0000-0000E2820000}"/>
    <cellStyle name="20% - Accent1 4 2 3 2 2 4 2 7" xfId="33692" xr:uid="{00000000-0005-0000-0000-0000E3820000}"/>
    <cellStyle name="20% - Accent1 4 2 3 2 2 4 2 7 2" xfId="33693" xr:uid="{00000000-0005-0000-0000-0000E4820000}"/>
    <cellStyle name="20% - Accent1 4 2 3 2 2 4 2 8" xfId="33694" xr:uid="{00000000-0005-0000-0000-0000E5820000}"/>
    <cellStyle name="20% - Accent1 4 2 3 2 2 4 2 8 2" xfId="33695" xr:uid="{00000000-0005-0000-0000-0000E6820000}"/>
    <cellStyle name="20% - Accent1 4 2 3 2 2 4 2 9" xfId="33696" xr:uid="{00000000-0005-0000-0000-0000E7820000}"/>
    <cellStyle name="20% - Accent1 4 2 3 2 2 4 3" xfId="33697" xr:uid="{00000000-0005-0000-0000-0000E8820000}"/>
    <cellStyle name="20% - Accent1 4 2 3 2 2 4 3 2" xfId="33698" xr:uid="{00000000-0005-0000-0000-0000E9820000}"/>
    <cellStyle name="20% - Accent1 4 2 3 2 2 4 3 2 2" xfId="33699" xr:uid="{00000000-0005-0000-0000-0000EA820000}"/>
    <cellStyle name="20% - Accent1 4 2 3 2 2 4 3 2 2 2" xfId="33700" xr:uid="{00000000-0005-0000-0000-0000EB820000}"/>
    <cellStyle name="20% - Accent1 4 2 3 2 2 4 3 2 2 2 2" xfId="33701" xr:uid="{00000000-0005-0000-0000-0000EC820000}"/>
    <cellStyle name="20% - Accent1 4 2 3 2 2 4 3 2 2 3" xfId="33702" xr:uid="{00000000-0005-0000-0000-0000ED820000}"/>
    <cellStyle name="20% - Accent1 4 2 3 2 2 4 3 2 3" xfId="33703" xr:uid="{00000000-0005-0000-0000-0000EE820000}"/>
    <cellStyle name="20% - Accent1 4 2 3 2 2 4 3 2 3 2" xfId="33704" xr:uid="{00000000-0005-0000-0000-0000EF820000}"/>
    <cellStyle name="20% - Accent1 4 2 3 2 2 4 3 2 4" xfId="33705" xr:uid="{00000000-0005-0000-0000-0000F0820000}"/>
    <cellStyle name="20% - Accent1 4 2 3 2 2 4 3 3" xfId="33706" xr:uid="{00000000-0005-0000-0000-0000F1820000}"/>
    <cellStyle name="20% - Accent1 4 2 3 2 2 4 3 3 2" xfId="33707" xr:uid="{00000000-0005-0000-0000-0000F2820000}"/>
    <cellStyle name="20% - Accent1 4 2 3 2 2 4 3 3 2 2" xfId="33708" xr:uid="{00000000-0005-0000-0000-0000F3820000}"/>
    <cellStyle name="20% - Accent1 4 2 3 2 2 4 3 3 2 2 2" xfId="33709" xr:uid="{00000000-0005-0000-0000-0000F4820000}"/>
    <cellStyle name="20% - Accent1 4 2 3 2 2 4 3 3 2 3" xfId="33710" xr:uid="{00000000-0005-0000-0000-0000F5820000}"/>
    <cellStyle name="20% - Accent1 4 2 3 2 2 4 3 3 3" xfId="33711" xr:uid="{00000000-0005-0000-0000-0000F6820000}"/>
    <cellStyle name="20% - Accent1 4 2 3 2 2 4 3 3 3 2" xfId="33712" xr:uid="{00000000-0005-0000-0000-0000F7820000}"/>
    <cellStyle name="20% - Accent1 4 2 3 2 2 4 3 3 4" xfId="33713" xr:uid="{00000000-0005-0000-0000-0000F8820000}"/>
    <cellStyle name="20% - Accent1 4 2 3 2 2 4 3 4" xfId="33714" xr:uid="{00000000-0005-0000-0000-0000F9820000}"/>
    <cellStyle name="20% - Accent1 4 2 3 2 2 4 3 4 2" xfId="33715" xr:uid="{00000000-0005-0000-0000-0000FA820000}"/>
    <cellStyle name="20% - Accent1 4 2 3 2 2 4 3 4 2 2" xfId="33716" xr:uid="{00000000-0005-0000-0000-0000FB820000}"/>
    <cellStyle name="20% - Accent1 4 2 3 2 2 4 3 4 2 2 2" xfId="33717" xr:uid="{00000000-0005-0000-0000-0000FC820000}"/>
    <cellStyle name="20% - Accent1 4 2 3 2 2 4 3 4 2 3" xfId="33718" xr:uid="{00000000-0005-0000-0000-0000FD820000}"/>
    <cellStyle name="20% - Accent1 4 2 3 2 2 4 3 4 3" xfId="33719" xr:uid="{00000000-0005-0000-0000-0000FE820000}"/>
    <cellStyle name="20% - Accent1 4 2 3 2 2 4 3 4 3 2" xfId="33720" xr:uid="{00000000-0005-0000-0000-0000FF820000}"/>
    <cellStyle name="20% - Accent1 4 2 3 2 2 4 3 4 4" xfId="33721" xr:uid="{00000000-0005-0000-0000-000000830000}"/>
    <cellStyle name="20% - Accent1 4 2 3 2 2 4 3 5" xfId="33722" xr:uid="{00000000-0005-0000-0000-000001830000}"/>
    <cellStyle name="20% - Accent1 4 2 3 2 2 4 3 5 2" xfId="33723" xr:uid="{00000000-0005-0000-0000-000002830000}"/>
    <cellStyle name="20% - Accent1 4 2 3 2 2 4 3 5 2 2" xfId="33724" xr:uid="{00000000-0005-0000-0000-000003830000}"/>
    <cellStyle name="20% - Accent1 4 2 3 2 2 4 3 5 3" xfId="33725" xr:uid="{00000000-0005-0000-0000-000004830000}"/>
    <cellStyle name="20% - Accent1 4 2 3 2 2 4 3 6" xfId="33726" xr:uid="{00000000-0005-0000-0000-000005830000}"/>
    <cellStyle name="20% - Accent1 4 2 3 2 2 4 3 6 2" xfId="33727" xr:uid="{00000000-0005-0000-0000-000006830000}"/>
    <cellStyle name="20% - Accent1 4 2 3 2 2 4 3 6 2 2" xfId="33728" xr:uid="{00000000-0005-0000-0000-000007830000}"/>
    <cellStyle name="20% - Accent1 4 2 3 2 2 4 3 6 3" xfId="33729" xr:uid="{00000000-0005-0000-0000-000008830000}"/>
    <cellStyle name="20% - Accent1 4 2 3 2 2 4 3 7" xfId="33730" xr:uid="{00000000-0005-0000-0000-000009830000}"/>
    <cellStyle name="20% - Accent1 4 2 3 2 2 4 3 7 2" xfId="33731" xr:uid="{00000000-0005-0000-0000-00000A830000}"/>
    <cellStyle name="20% - Accent1 4 2 3 2 2 4 3 8" xfId="33732" xr:uid="{00000000-0005-0000-0000-00000B830000}"/>
    <cellStyle name="20% - Accent1 4 2 3 2 2 4 3 8 2" xfId="33733" xr:uid="{00000000-0005-0000-0000-00000C830000}"/>
    <cellStyle name="20% - Accent1 4 2 3 2 2 4 3 9" xfId="33734" xr:uid="{00000000-0005-0000-0000-00000D830000}"/>
    <cellStyle name="20% - Accent1 4 2 3 2 2 4 4" xfId="33735" xr:uid="{00000000-0005-0000-0000-00000E830000}"/>
    <cellStyle name="20% - Accent1 4 2 3 2 2 4 4 2" xfId="33736" xr:uid="{00000000-0005-0000-0000-00000F830000}"/>
    <cellStyle name="20% - Accent1 4 2 3 2 2 4 4 2 2" xfId="33737" xr:uid="{00000000-0005-0000-0000-000010830000}"/>
    <cellStyle name="20% - Accent1 4 2 3 2 2 4 4 2 2 2" xfId="33738" xr:uid="{00000000-0005-0000-0000-000011830000}"/>
    <cellStyle name="20% - Accent1 4 2 3 2 2 4 4 2 3" xfId="33739" xr:uid="{00000000-0005-0000-0000-000012830000}"/>
    <cellStyle name="20% - Accent1 4 2 3 2 2 4 4 3" xfId="33740" xr:uid="{00000000-0005-0000-0000-000013830000}"/>
    <cellStyle name="20% - Accent1 4 2 3 2 2 4 4 3 2" xfId="33741" xr:uid="{00000000-0005-0000-0000-000014830000}"/>
    <cellStyle name="20% - Accent1 4 2 3 2 2 4 4 4" xfId="33742" xr:uid="{00000000-0005-0000-0000-000015830000}"/>
    <cellStyle name="20% - Accent1 4 2 3 2 2 4 5" xfId="33743" xr:uid="{00000000-0005-0000-0000-000016830000}"/>
    <cellStyle name="20% - Accent1 4 2 3 2 2 4 5 2" xfId="33744" xr:uid="{00000000-0005-0000-0000-000017830000}"/>
    <cellStyle name="20% - Accent1 4 2 3 2 2 4 5 2 2" xfId="33745" xr:uid="{00000000-0005-0000-0000-000018830000}"/>
    <cellStyle name="20% - Accent1 4 2 3 2 2 4 5 2 2 2" xfId="33746" xr:uid="{00000000-0005-0000-0000-000019830000}"/>
    <cellStyle name="20% - Accent1 4 2 3 2 2 4 5 2 3" xfId="33747" xr:uid="{00000000-0005-0000-0000-00001A830000}"/>
    <cellStyle name="20% - Accent1 4 2 3 2 2 4 5 3" xfId="33748" xr:uid="{00000000-0005-0000-0000-00001B830000}"/>
    <cellStyle name="20% - Accent1 4 2 3 2 2 4 5 3 2" xfId="33749" xr:uid="{00000000-0005-0000-0000-00001C830000}"/>
    <cellStyle name="20% - Accent1 4 2 3 2 2 4 5 4" xfId="33750" xr:uid="{00000000-0005-0000-0000-00001D830000}"/>
    <cellStyle name="20% - Accent1 4 2 3 2 2 4 6" xfId="33751" xr:uid="{00000000-0005-0000-0000-00001E830000}"/>
    <cellStyle name="20% - Accent1 4 2 3 2 2 4 6 2" xfId="33752" xr:uid="{00000000-0005-0000-0000-00001F830000}"/>
    <cellStyle name="20% - Accent1 4 2 3 2 2 4 6 2 2" xfId="33753" xr:uid="{00000000-0005-0000-0000-000020830000}"/>
    <cellStyle name="20% - Accent1 4 2 3 2 2 4 6 2 2 2" xfId="33754" xr:uid="{00000000-0005-0000-0000-000021830000}"/>
    <cellStyle name="20% - Accent1 4 2 3 2 2 4 6 2 3" xfId="33755" xr:uid="{00000000-0005-0000-0000-000022830000}"/>
    <cellStyle name="20% - Accent1 4 2 3 2 2 4 6 3" xfId="33756" xr:uid="{00000000-0005-0000-0000-000023830000}"/>
    <cellStyle name="20% - Accent1 4 2 3 2 2 4 6 3 2" xfId="33757" xr:uid="{00000000-0005-0000-0000-000024830000}"/>
    <cellStyle name="20% - Accent1 4 2 3 2 2 4 6 4" xfId="33758" xr:uid="{00000000-0005-0000-0000-000025830000}"/>
    <cellStyle name="20% - Accent1 4 2 3 2 2 4 7" xfId="33759" xr:uid="{00000000-0005-0000-0000-000026830000}"/>
    <cellStyle name="20% - Accent1 4 2 3 2 2 4 7 2" xfId="33760" xr:uid="{00000000-0005-0000-0000-000027830000}"/>
    <cellStyle name="20% - Accent1 4 2 3 2 2 4 7 2 2" xfId="33761" xr:uid="{00000000-0005-0000-0000-000028830000}"/>
    <cellStyle name="20% - Accent1 4 2 3 2 2 4 7 3" xfId="33762" xr:uid="{00000000-0005-0000-0000-000029830000}"/>
    <cellStyle name="20% - Accent1 4 2 3 2 2 4 8" xfId="33763" xr:uid="{00000000-0005-0000-0000-00002A830000}"/>
    <cellStyle name="20% - Accent1 4 2 3 2 2 4 8 2" xfId="33764" xr:uid="{00000000-0005-0000-0000-00002B830000}"/>
    <cellStyle name="20% - Accent1 4 2 3 2 2 4 8 2 2" xfId="33765" xr:uid="{00000000-0005-0000-0000-00002C830000}"/>
    <cellStyle name="20% - Accent1 4 2 3 2 2 4 8 3" xfId="33766" xr:uid="{00000000-0005-0000-0000-00002D830000}"/>
    <cellStyle name="20% - Accent1 4 2 3 2 2 4 9" xfId="33767" xr:uid="{00000000-0005-0000-0000-00002E830000}"/>
    <cellStyle name="20% - Accent1 4 2 3 2 2 4 9 2" xfId="33768" xr:uid="{00000000-0005-0000-0000-00002F830000}"/>
    <cellStyle name="20% - Accent1 4 2 3 2 2 5" xfId="33769" xr:uid="{00000000-0005-0000-0000-000030830000}"/>
    <cellStyle name="20% - Accent1 4 2 3 2 2 5 2" xfId="33770" xr:uid="{00000000-0005-0000-0000-000031830000}"/>
    <cellStyle name="20% - Accent1 4 2 3 2 2 5 2 2" xfId="33771" xr:uid="{00000000-0005-0000-0000-000032830000}"/>
    <cellStyle name="20% - Accent1 4 2 3 2 2 5 2 2 2" xfId="33772" xr:uid="{00000000-0005-0000-0000-000033830000}"/>
    <cellStyle name="20% - Accent1 4 2 3 2 2 5 2 2 2 2" xfId="33773" xr:uid="{00000000-0005-0000-0000-000034830000}"/>
    <cellStyle name="20% - Accent1 4 2 3 2 2 5 2 2 3" xfId="33774" xr:uid="{00000000-0005-0000-0000-000035830000}"/>
    <cellStyle name="20% - Accent1 4 2 3 2 2 5 2 3" xfId="33775" xr:uid="{00000000-0005-0000-0000-000036830000}"/>
    <cellStyle name="20% - Accent1 4 2 3 2 2 5 2 3 2" xfId="33776" xr:uid="{00000000-0005-0000-0000-000037830000}"/>
    <cellStyle name="20% - Accent1 4 2 3 2 2 5 2 4" xfId="33777" xr:uid="{00000000-0005-0000-0000-000038830000}"/>
    <cellStyle name="20% - Accent1 4 2 3 2 2 5 3" xfId="33778" xr:uid="{00000000-0005-0000-0000-000039830000}"/>
    <cellStyle name="20% - Accent1 4 2 3 2 2 5 3 2" xfId="33779" xr:uid="{00000000-0005-0000-0000-00003A830000}"/>
    <cellStyle name="20% - Accent1 4 2 3 2 2 5 3 2 2" xfId="33780" xr:uid="{00000000-0005-0000-0000-00003B830000}"/>
    <cellStyle name="20% - Accent1 4 2 3 2 2 5 3 2 2 2" xfId="33781" xr:uid="{00000000-0005-0000-0000-00003C830000}"/>
    <cellStyle name="20% - Accent1 4 2 3 2 2 5 3 2 3" xfId="33782" xr:uid="{00000000-0005-0000-0000-00003D830000}"/>
    <cellStyle name="20% - Accent1 4 2 3 2 2 5 3 3" xfId="33783" xr:uid="{00000000-0005-0000-0000-00003E830000}"/>
    <cellStyle name="20% - Accent1 4 2 3 2 2 5 3 3 2" xfId="33784" xr:uid="{00000000-0005-0000-0000-00003F830000}"/>
    <cellStyle name="20% - Accent1 4 2 3 2 2 5 3 4" xfId="33785" xr:uid="{00000000-0005-0000-0000-000040830000}"/>
    <cellStyle name="20% - Accent1 4 2 3 2 2 5 4" xfId="33786" xr:uid="{00000000-0005-0000-0000-000041830000}"/>
    <cellStyle name="20% - Accent1 4 2 3 2 2 5 4 2" xfId="33787" xr:uid="{00000000-0005-0000-0000-000042830000}"/>
    <cellStyle name="20% - Accent1 4 2 3 2 2 5 4 2 2" xfId="33788" xr:uid="{00000000-0005-0000-0000-000043830000}"/>
    <cellStyle name="20% - Accent1 4 2 3 2 2 5 4 2 2 2" xfId="33789" xr:uid="{00000000-0005-0000-0000-000044830000}"/>
    <cellStyle name="20% - Accent1 4 2 3 2 2 5 4 2 3" xfId="33790" xr:uid="{00000000-0005-0000-0000-000045830000}"/>
    <cellStyle name="20% - Accent1 4 2 3 2 2 5 4 3" xfId="33791" xr:uid="{00000000-0005-0000-0000-000046830000}"/>
    <cellStyle name="20% - Accent1 4 2 3 2 2 5 4 3 2" xfId="33792" xr:uid="{00000000-0005-0000-0000-000047830000}"/>
    <cellStyle name="20% - Accent1 4 2 3 2 2 5 4 4" xfId="33793" xr:uid="{00000000-0005-0000-0000-000048830000}"/>
    <cellStyle name="20% - Accent1 4 2 3 2 2 5 5" xfId="33794" xr:uid="{00000000-0005-0000-0000-000049830000}"/>
    <cellStyle name="20% - Accent1 4 2 3 2 2 5 5 2" xfId="33795" xr:uid="{00000000-0005-0000-0000-00004A830000}"/>
    <cellStyle name="20% - Accent1 4 2 3 2 2 5 5 2 2" xfId="33796" xr:uid="{00000000-0005-0000-0000-00004B830000}"/>
    <cellStyle name="20% - Accent1 4 2 3 2 2 5 5 3" xfId="33797" xr:uid="{00000000-0005-0000-0000-00004C830000}"/>
    <cellStyle name="20% - Accent1 4 2 3 2 2 5 6" xfId="33798" xr:uid="{00000000-0005-0000-0000-00004D830000}"/>
    <cellStyle name="20% - Accent1 4 2 3 2 2 5 6 2" xfId="33799" xr:uid="{00000000-0005-0000-0000-00004E830000}"/>
    <cellStyle name="20% - Accent1 4 2 3 2 2 5 6 2 2" xfId="33800" xr:uid="{00000000-0005-0000-0000-00004F830000}"/>
    <cellStyle name="20% - Accent1 4 2 3 2 2 5 6 3" xfId="33801" xr:uid="{00000000-0005-0000-0000-000050830000}"/>
    <cellStyle name="20% - Accent1 4 2 3 2 2 5 7" xfId="33802" xr:uid="{00000000-0005-0000-0000-000051830000}"/>
    <cellStyle name="20% - Accent1 4 2 3 2 2 5 7 2" xfId="33803" xr:uid="{00000000-0005-0000-0000-000052830000}"/>
    <cellStyle name="20% - Accent1 4 2 3 2 2 5 8" xfId="33804" xr:uid="{00000000-0005-0000-0000-000053830000}"/>
    <cellStyle name="20% - Accent1 4 2 3 2 2 5 8 2" xfId="33805" xr:uid="{00000000-0005-0000-0000-000054830000}"/>
    <cellStyle name="20% - Accent1 4 2 3 2 2 5 9" xfId="33806" xr:uid="{00000000-0005-0000-0000-000055830000}"/>
    <cellStyle name="20% - Accent1 4 2 3 2 2 6" xfId="33807" xr:uid="{00000000-0005-0000-0000-000056830000}"/>
    <cellStyle name="20% - Accent1 4 2 3 2 2 6 2" xfId="33808" xr:uid="{00000000-0005-0000-0000-000057830000}"/>
    <cellStyle name="20% - Accent1 4 2 3 2 2 6 2 2" xfId="33809" xr:uid="{00000000-0005-0000-0000-000058830000}"/>
    <cellStyle name="20% - Accent1 4 2 3 2 2 6 2 2 2" xfId="33810" xr:uid="{00000000-0005-0000-0000-000059830000}"/>
    <cellStyle name="20% - Accent1 4 2 3 2 2 6 2 2 2 2" xfId="33811" xr:uid="{00000000-0005-0000-0000-00005A830000}"/>
    <cellStyle name="20% - Accent1 4 2 3 2 2 6 2 2 3" xfId="33812" xr:uid="{00000000-0005-0000-0000-00005B830000}"/>
    <cellStyle name="20% - Accent1 4 2 3 2 2 6 2 3" xfId="33813" xr:uid="{00000000-0005-0000-0000-00005C830000}"/>
    <cellStyle name="20% - Accent1 4 2 3 2 2 6 2 3 2" xfId="33814" xr:uid="{00000000-0005-0000-0000-00005D830000}"/>
    <cellStyle name="20% - Accent1 4 2 3 2 2 6 2 4" xfId="33815" xr:uid="{00000000-0005-0000-0000-00005E830000}"/>
    <cellStyle name="20% - Accent1 4 2 3 2 2 6 3" xfId="33816" xr:uid="{00000000-0005-0000-0000-00005F830000}"/>
    <cellStyle name="20% - Accent1 4 2 3 2 2 6 3 2" xfId="33817" xr:uid="{00000000-0005-0000-0000-000060830000}"/>
    <cellStyle name="20% - Accent1 4 2 3 2 2 6 3 2 2" xfId="33818" xr:uid="{00000000-0005-0000-0000-000061830000}"/>
    <cellStyle name="20% - Accent1 4 2 3 2 2 6 3 2 2 2" xfId="33819" xr:uid="{00000000-0005-0000-0000-000062830000}"/>
    <cellStyle name="20% - Accent1 4 2 3 2 2 6 3 2 3" xfId="33820" xr:uid="{00000000-0005-0000-0000-000063830000}"/>
    <cellStyle name="20% - Accent1 4 2 3 2 2 6 3 3" xfId="33821" xr:uid="{00000000-0005-0000-0000-000064830000}"/>
    <cellStyle name="20% - Accent1 4 2 3 2 2 6 3 3 2" xfId="33822" xr:uid="{00000000-0005-0000-0000-000065830000}"/>
    <cellStyle name="20% - Accent1 4 2 3 2 2 6 3 4" xfId="33823" xr:uid="{00000000-0005-0000-0000-000066830000}"/>
    <cellStyle name="20% - Accent1 4 2 3 2 2 6 4" xfId="33824" xr:uid="{00000000-0005-0000-0000-000067830000}"/>
    <cellStyle name="20% - Accent1 4 2 3 2 2 6 4 2" xfId="33825" xr:uid="{00000000-0005-0000-0000-000068830000}"/>
    <cellStyle name="20% - Accent1 4 2 3 2 2 6 4 2 2" xfId="33826" xr:uid="{00000000-0005-0000-0000-000069830000}"/>
    <cellStyle name="20% - Accent1 4 2 3 2 2 6 4 2 2 2" xfId="33827" xr:uid="{00000000-0005-0000-0000-00006A830000}"/>
    <cellStyle name="20% - Accent1 4 2 3 2 2 6 4 2 3" xfId="33828" xr:uid="{00000000-0005-0000-0000-00006B830000}"/>
    <cellStyle name="20% - Accent1 4 2 3 2 2 6 4 3" xfId="33829" xr:uid="{00000000-0005-0000-0000-00006C830000}"/>
    <cellStyle name="20% - Accent1 4 2 3 2 2 6 4 3 2" xfId="33830" xr:uid="{00000000-0005-0000-0000-00006D830000}"/>
    <cellStyle name="20% - Accent1 4 2 3 2 2 6 4 4" xfId="33831" xr:uid="{00000000-0005-0000-0000-00006E830000}"/>
    <cellStyle name="20% - Accent1 4 2 3 2 2 6 5" xfId="33832" xr:uid="{00000000-0005-0000-0000-00006F830000}"/>
    <cellStyle name="20% - Accent1 4 2 3 2 2 6 5 2" xfId="33833" xr:uid="{00000000-0005-0000-0000-000070830000}"/>
    <cellStyle name="20% - Accent1 4 2 3 2 2 6 5 2 2" xfId="33834" xr:uid="{00000000-0005-0000-0000-000071830000}"/>
    <cellStyle name="20% - Accent1 4 2 3 2 2 6 5 3" xfId="33835" xr:uid="{00000000-0005-0000-0000-000072830000}"/>
    <cellStyle name="20% - Accent1 4 2 3 2 2 6 6" xfId="33836" xr:uid="{00000000-0005-0000-0000-000073830000}"/>
    <cellStyle name="20% - Accent1 4 2 3 2 2 6 6 2" xfId="33837" xr:uid="{00000000-0005-0000-0000-000074830000}"/>
    <cellStyle name="20% - Accent1 4 2 3 2 2 6 6 2 2" xfId="33838" xr:uid="{00000000-0005-0000-0000-000075830000}"/>
    <cellStyle name="20% - Accent1 4 2 3 2 2 6 6 3" xfId="33839" xr:uid="{00000000-0005-0000-0000-000076830000}"/>
    <cellStyle name="20% - Accent1 4 2 3 2 2 6 7" xfId="33840" xr:uid="{00000000-0005-0000-0000-000077830000}"/>
    <cellStyle name="20% - Accent1 4 2 3 2 2 6 7 2" xfId="33841" xr:uid="{00000000-0005-0000-0000-000078830000}"/>
    <cellStyle name="20% - Accent1 4 2 3 2 2 6 8" xfId="33842" xr:uid="{00000000-0005-0000-0000-000079830000}"/>
    <cellStyle name="20% - Accent1 4 2 3 2 2 6 8 2" xfId="33843" xr:uid="{00000000-0005-0000-0000-00007A830000}"/>
    <cellStyle name="20% - Accent1 4 2 3 2 2 6 9" xfId="33844" xr:uid="{00000000-0005-0000-0000-00007B830000}"/>
    <cellStyle name="20% - Accent1 4 2 3 2 2 7" xfId="33845" xr:uid="{00000000-0005-0000-0000-00007C830000}"/>
    <cellStyle name="20% - Accent1 4 2 3 2 2 7 2" xfId="33846" xr:uid="{00000000-0005-0000-0000-00007D830000}"/>
    <cellStyle name="20% - Accent1 4 2 3 2 2 7 2 2" xfId="33847" xr:uid="{00000000-0005-0000-0000-00007E830000}"/>
    <cellStyle name="20% - Accent1 4 2 3 2 2 7 2 2 2" xfId="33848" xr:uid="{00000000-0005-0000-0000-00007F830000}"/>
    <cellStyle name="20% - Accent1 4 2 3 2 2 7 2 3" xfId="33849" xr:uid="{00000000-0005-0000-0000-000080830000}"/>
    <cellStyle name="20% - Accent1 4 2 3 2 2 7 3" xfId="33850" xr:uid="{00000000-0005-0000-0000-000081830000}"/>
    <cellStyle name="20% - Accent1 4 2 3 2 2 7 3 2" xfId="33851" xr:uid="{00000000-0005-0000-0000-000082830000}"/>
    <cellStyle name="20% - Accent1 4 2 3 2 2 7 4" xfId="33852" xr:uid="{00000000-0005-0000-0000-000083830000}"/>
    <cellStyle name="20% - Accent1 4 2 3 2 2 8" xfId="33853" xr:uid="{00000000-0005-0000-0000-000084830000}"/>
    <cellStyle name="20% - Accent1 4 2 3 2 2 8 2" xfId="33854" xr:uid="{00000000-0005-0000-0000-000085830000}"/>
    <cellStyle name="20% - Accent1 4 2 3 2 2 8 2 2" xfId="33855" xr:uid="{00000000-0005-0000-0000-000086830000}"/>
    <cellStyle name="20% - Accent1 4 2 3 2 2 8 2 2 2" xfId="33856" xr:uid="{00000000-0005-0000-0000-000087830000}"/>
    <cellStyle name="20% - Accent1 4 2 3 2 2 8 2 3" xfId="33857" xr:uid="{00000000-0005-0000-0000-000088830000}"/>
    <cellStyle name="20% - Accent1 4 2 3 2 2 8 3" xfId="33858" xr:uid="{00000000-0005-0000-0000-000089830000}"/>
    <cellStyle name="20% - Accent1 4 2 3 2 2 8 3 2" xfId="33859" xr:uid="{00000000-0005-0000-0000-00008A830000}"/>
    <cellStyle name="20% - Accent1 4 2 3 2 2 8 4" xfId="33860" xr:uid="{00000000-0005-0000-0000-00008B830000}"/>
    <cellStyle name="20% - Accent1 4 2 3 2 2 9" xfId="33861" xr:uid="{00000000-0005-0000-0000-00008C830000}"/>
    <cellStyle name="20% - Accent1 4 2 3 2 2 9 2" xfId="33862" xr:uid="{00000000-0005-0000-0000-00008D830000}"/>
    <cellStyle name="20% - Accent1 4 2 3 2 2 9 2 2" xfId="33863" xr:uid="{00000000-0005-0000-0000-00008E830000}"/>
    <cellStyle name="20% - Accent1 4 2 3 2 2 9 2 2 2" xfId="33864" xr:uid="{00000000-0005-0000-0000-00008F830000}"/>
    <cellStyle name="20% - Accent1 4 2 3 2 2 9 2 3" xfId="33865" xr:uid="{00000000-0005-0000-0000-000090830000}"/>
    <cellStyle name="20% - Accent1 4 2 3 2 2 9 3" xfId="33866" xr:uid="{00000000-0005-0000-0000-000091830000}"/>
    <cellStyle name="20% - Accent1 4 2 3 2 2 9 3 2" xfId="33867" xr:uid="{00000000-0005-0000-0000-000092830000}"/>
    <cellStyle name="20% - Accent1 4 2 3 2 2 9 4" xfId="33868" xr:uid="{00000000-0005-0000-0000-000093830000}"/>
    <cellStyle name="20% - Accent1 4 2 3 2 3" xfId="33869" xr:uid="{00000000-0005-0000-0000-000094830000}"/>
    <cellStyle name="20% - Accent1 4 2 3 2 3 10" xfId="33870" xr:uid="{00000000-0005-0000-0000-000095830000}"/>
    <cellStyle name="20% - Accent1 4 2 3 2 3 10 2" xfId="33871" xr:uid="{00000000-0005-0000-0000-000096830000}"/>
    <cellStyle name="20% - Accent1 4 2 3 2 3 11" xfId="33872" xr:uid="{00000000-0005-0000-0000-000097830000}"/>
    <cellStyle name="20% - Accent1 4 2 3 2 3 2" xfId="33873" xr:uid="{00000000-0005-0000-0000-000098830000}"/>
    <cellStyle name="20% - Accent1 4 2 3 2 3 2 2" xfId="33874" xr:uid="{00000000-0005-0000-0000-000099830000}"/>
    <cellStyle name="20% - Accent1 4 2 3 2 3 2 2 2" xfId="33875" xr:uid="{00000000-0005-0000-0000-00009A830000}"/>
    <cellStyle name="20% - Accent1 4 2 3 2 3 2 2 2 2" xfId="33876" xr:uid="{00000000-0005-0000-0000-00009B830000}"/>
    <cellStyle name="20% - Accent1 4 2 3 2 3 2 2 2 2 2" xfId="33877" xr:uid="{00000000-0005-0000-0000-00009C830000}"/>
    <cellStyle name="20% - Accent1 4 2 3 2 3 2 2 2 3" xfId="33878" xr:uid="{00000000-0005-0000-0000-00009D830000}"/>
    <cellStyle name="20% - Accent1 4 2 3 2 3 2 2 3" xfId="33879" xr:uid="{00000000-0005-0000-0000-00009E830000}"/>
    <cellStyle name="20% - Accent1 4 2 3 2 3 2 2 3 2" xfId="33880" xr:uid="{00000000-0005-0000-0000-00009F830000}"/>
    <cellStyle name="20% - Accent1 4 2 3 2 3 2 2 4" xfId="33881" xr:uid="{00000000-0005-0000-0000-0000A0830000}"/>
    <cellStyle name="20% - Accent1 4 2 3 2 3 2 3" xfId="33882" xr:uid="{00000000-0005-0000-0000-0000A1830000}"/>
    <cellStyle name="20% - Accent1 4 2 3 2 3 2 3 2" xfId="33883" xr:uid="{00000000-0005-0000-0000-0000A2830000}"/>
    <cellStyle name="20% - Accent1 4 2 3 2 3 2 3 2 2" xfId="33884" xr:uid="{00000000-0005-0000-0000-0000A3830000}"/>
    <cellStyle name="20% - Accent1 4 2 3 2 3 2 3 2 2 2" xfId="33885" xr:uid="{00000000-0005-0000-0000-0000A4830000}"/>
    <cellStyle name="20% - Accent1 4 2 3 2 3 2 3 2 3" xfId="33886" xr:uid="{00000000-0005-0000-0000-0000A5830000}"/>
    <cellStyle name="20% - Accent1 4 2 3 2 3 2 3 3" xfId="33887" xr:uid="{00000000-0005-0000-0000-0000A6830000}"/>
    <cellStyle name="20% - Accent1 4 2 3 2 3 2 3 3 2" xfId="33888" xr:uid="{00000000-0005-0000-0000-0000A7830000}"/>
    <cellStyle name="20% - Accent1 4 2 3 2 3 2 3 4" xfId="33889" xr:uid="{00000000-0005-0000-0000-0000A8830000}"/>
    <cellStyle name="20% - Accent1 4 2 3 2 3 2 4" xfId="33890" xr:uid="{00000000-0005-0000-0000-0000A9830000}"/>
    <cellStyle name="20% - Accent1 4 2 3 2 3 2 4 2" xfId="33891" xr:uid="{00000000-0005-0000-0000-0000AA830000}"/>
    <cellStyle name="20% - Accent1 4 2 3 2 3 2 4 2 2" xfId="33892" xr:uid="{00000000-0005-0000-0000-0000AB830000}"/>
    <cellStyle name="20% - Accent1 4 2 3 2 3 2 4 2 2 2" xfId="33893" xr:uid="{00000000-0005-0000-0000-0000AC830000}"/>
    <cellStyle name="20% - Accent1 4 2 3 2 3 2 4 2 3" xfId="33894" xr:uid="{00000000-0005-0000-0000-0000AD830000}"/>
    <cellStyle name="20% - Accent1 4 2 3 2 3 2 4 3" xfId="33895" xr:uid="{00000000-0005-0000-0000-0000AE830000}"/>
    <cellStyle name="20% - Accent1 4 2 3 2 3 2 4 3 2" xfId="33896" xr:uid="{00000000-0005-0000-0000-0000AF830000}"/>
    <cellStyle name="20% - Accent1 4 2 3 2 3 2 4 4" xfId="33897" xr:uid="{00000000-0005-0000-0000-0000B0830000}"/>
    <cellStyle name="20% - Accent1 4 2 3 2 3 2 5" xfId="33898" xr:uid="{00000000-0005-0000-0000-0000B1830000}"/>
    <cellStyle name="20% - Accent1 4 2 3 2 3 2 5 2" xfId="33899" xr:uid="{00000000-0005-0000-0000-0000B2830000}"/>
    <cellStyle name="20% - Accent1 4 2 3 2 3 2 5 2 2" xfId="33900" xr:uid="{00000000-0005-0000-0000-0000B3830000}"/>
    <cellStyle name="20% - Accent1 4 2 3 2 3 2 5 3" xfId="33901" xr:uid="{00000000-0005-0000-0000-0000B4830000}"/>
    <cellStyle name="20% - Accent1 4 2 3 2 3 2 6" xfId="33902" xr:uid="{00000000-0005-0000-0000-0000B5830000}"/>
    <cellStyle name="20% - Accent1 4 2 3 2 3 2 6 2" xfId="33903" xr:uid="{00000000-0005-0000-0000-0000B6830000}"/>
    <cellStyle name="20% - Accent1 4 2 3 2 3 2 6 2 2" xfId="33904" xr:uid="{00000000-0005-0000-0000-0000B7830000}"/>
    <cellStyle name="20% - Accent1 4 2 3 2 3 2 6 3" xfId="33905" xr:uid="{00000000-0005-0000-0000-0000B8830000}"/>
    <cellStyle name="20% - Accent1 4 2 3 2 3 2 7" xfId="33906" xr:uid="{00000000-0005-0000-0000-0000B9830000}"/>
    <cellStyle name="20% - Accent1 4 2 3 2 3 2 7 2" xfId="33907" xr:uid="{00000000-0005-0000-0000-0000BA830000}"/>
    <cellStyle name="20% - Accent1 4 2 3 2 3 2 8" xfId="33908" xr:uid="{00000000-0005-0000-0000-0000BB830000}"/>
    <cellStyle name="20% - Accent1 4 2 3 2 3 2 8 2" xfId="33909" xr:uid="{00000000-0005-0000-0000-0000BC830000}"/>
    <cellStyle name="20% - Accent1 4 2 3 2 3 2 9" xfId="33910" xr:uid="{00000000-0005-0000-0000-0000BD830000}"/>
    <cellStyle name="20% - Accent1 4 2 3 2 3 3" xfId="33911" xr:uid="{00000000-0005-0000-0000-0000BE830000}"/>
    <cellStyle name="20% - Accent1 4 2 3 2 3 3 2" xfId="33912" xr:uid="{00000000-0005-0000-0000-0000BF830000}"/>
    <cellStyle name="20% - Accent1 4 2 3 2 3 3 2 2" xfId="33913" xr:uid="{00000000-0005-0000-0000-0000C0830000}"/>
    <cellStyle name="20% - Accent1 4 2 3 2 3 3 2 2 2" xfId="33914" xr:uid="{00000000-0005-0000-0000-0000C1830000}"/>
    <cellStyle name="20% - Accent1 4 2 3 2 3 3 2 2 2 2" xfId="33915" xr:uid="{00000000-0005-0000-0000-0000C2830000}"/>
    <cellStyle name="20% - Accent1 4 2 3 2 3 3 2 2 3" xfId="33916" xr:uid="{00000000-0005-0000-0000-0000C3830000}"/>
    <cellStyle name="20% - Accent1 4 2 3 2 3 3 2 3" xfId="33917" xr:uid="{00000000-0005-0000-0000-0000C4830000}"/>
    <cellStyle name="20% - Accent1 4 2 3 2 3 3 2 3 2" xfId="33918" xr:uid="{00000000-0005-0000-0000-0000C5830000}"/>
    <cellStyle name="20% - Accent1 4 2 3 2 3 3 2 4" xfId="33919" xr:uid="{00000000-0005-0000-0000-0000C6830000}"/>
    <cellStyle name="20% - Accent1 4 2 3 2 3 3 3" xfId="33920" xr:uid="{00000000-0005-0000-0000-0000C7830000}"/>
    <cellStyle name="20% - Accent1 4 2 3 2 3 3 3 2" xfId="33921" xr:uid="{00000000-0005-0000-0000-0000C8830000}"/>
    <cellStyle name="20% - Accent1 4 2 3 2 3 3 3 2 2" xfId="33922" xr:uid="{00000000-0005-0000-0000-0000C9830000}"/>
    <cellStyle name="20% - Accent1 4 2 3 2 3 3 3 2 2 2" xfId="33923" xr:uid="{00000000-0005-0000-0000-0000CA830000}"/>
    <cellStyle name="20% - Accent1 4 2 3 2 3 3 3 2 3" xfId="33924" xr:uid="{00000000-0005-0000-0000-0000CB830000}"/>
    <cellStyle name="20% - Accent1 4 2 3 2 3 3 3 3" xfId="33925" xr:uid="{00000000-0005-0000-0000-0000CC830000}"/>
    <cellStyle name="20% - Accent1 4 2 3 2 3 3 3 3 2" xfId="33926" xr:uid="{00000000-0005-0000-0000-0000CD830000}"/>
    <cellStyle name="20% - Accent1 4 2 3 2 3 3 3 4" xfId="33927" xr:uid="{00000000-0005-0000-0000-0000CE830000}"/>
    <cellStyle name="20% - Accent1 4 2 3 2 3 3 4" xfId="33928" xr:uid="{00000000-0005-0000-0000-0000CF830000}"/>
    <cellStyle name="20% - Accent1 4 2 3 2 3 3 4 2" xfId="33929" xr:uid="{00000000-0005-0000-0000-0000D0830000}"/>
    <cellStyle name="20% - Accent1 4 2 3 2 3 3 4 2 2" xfId="33930" xr:uid="{00000000-0005-0000-0000-0000D1830000}"/>
    <cellStyle name="20% - Accent1 4 2 3 2 3 3 4 2 2 2" xfId="33931" xr:uid="{00000000-0005-0000-0000-0000D2830000}"/>
    <cellStyle name="20% - Accent1 4 2 3 2 3 3 4 2 3" xfId="33932" xr:uid="{00000000-0005-0000-0000-0000D3830000}"/>
    <cellStyle name="20% - Accent1 4 2 3 2 3 3 4 3" xfId="33933" xr:uid="{00000000-0005-0000-0000-0000D4830000}"/>
    <cellStyle name="20% - Accent1 4 2 3 2 3 3 4 3 2" xfId="33934" xr:uid="{00000000-0005-0000-0000-0000D5830000}"/>
    <cellStyle name="20% - Accent1 4 2 3 2 3 3 4 4" xfId="33935" xr:uid="{00000000-0005-0000-0000-0000D6830000}"/>
    <cellStyle name="20% - Accent1 4 2 3 2 3 3 5" xfId="33936" xr:uid="{00000000-0005-0000-0000-0000D7830000}"/>
    <cellStyle name="20% - Accent1 4 2 3 2 3 3 5 2" xfId="33937" xr:uid="{00000000-0005-0000-0000-0000D8830000}"/>
    <cellStyle name="20% - Accent1 4 2 3 2 3 3 5 2 2" xfId="33938" xr:uid="{00000000-0005-0000-0000-0000D9830000}"/>
    <cellStyle name="20% - Accent1 4 2 3 2 3 3 5 3" xfId="33939" xr:uid="{00000000-0005-0000-0000-0000DA830000}"/>
    <cellStyle name="20% - Accent1 4 2 3 2 3 3 6" xfId="33940" xr:uid="{00000000-0005-0000-0000-0000DB830000}"/>
    <cellStyle name="20% - Accent1 4 2 3 2 3 3 6 2" xfId="33941" xr:uid="{00000000-0005-0000-0000-0000DC830000}"/>
    <cellStyle name="20% - Accent1 4 2 3 2 3 3 6 2 2" xfId="33942" xr:uid="{00000000-0005-0000-0000-0000DD830000}"/>
    <cellStyle name="20% - Accent1 4 2 3 2 3 3 6 3" xfId="33943" xr:uid="{00000000-0005-0000-0000-0000DE830000}"/>
    <cellStyle name="20% - Accent1 4 2 3 2 3 3 7" xfId="33944" xr:uid="{00000000-0005-0000-0000-0000DF830000}"/>
    <cellStyle name="20% - Accent1 4 2 3 2 3 3 7 2" xfId="33945" xr:uid="{00000000-0005-0000-0000-0000E0830000}"/>
    <cellStyle name="20% - Accent1 4 2 3 2 3 3 8" xfId="33946" xr:uid="{00000000-0005-0000-0000-0000E1830000}"/>
    <cellStyle name="20% - Accent1 4 2 3 2 3 3 8 2" xfId="33947" xr:uid="{00000000-0005-0000-0000-0000E2830000}"/>
    <cellStyle name="20% - Accent1 4 2 3 2 3 3 9" xfId="33948" xr:uid="{00000000-0005-0000-0000-0000E3830000}"/>
    <cellStyle name="20% - Accent1 4 2 3 2 3 4" xfId="33949" xr:uid="{00000000-0005-0000-0000-0000E4830000}"/>
    <cellStyle name="20% - Accent1 4 2 3 2 3 4 2" xfId="33950" xr:uid="{00000000-0005-0000-0000-0000E5830000}"/>
    <cellStyle name="20% - Accent1 4 2 3 2 3 4 2 2" xfId="33951" xr:uid="{00000000-0005-0000-0000-0000E6830000}"/>
    <cellStyle name="20% - Accent1 4 2 3 2 3 4 2 2 2" xfId="33952" xr:uid="{00000000-0005-0000-0000-0000E7830000}"/>
    <cellStyle name="20% - Accent1 4 2 3 2 3 4 2 3" xfId="33953" xr:uid="{00000000-0005-0000-0000-0000E8830000}"/>
    <cellStyle name="20% - Accent1 4 2 3 2 3 4 3" xfId="33954" xr:uid="{00000000-0005-0000-0000-0000E9830000}"/>
    <cellStyle name="20% - Accent1 4 2 3 2 3 4 3 2" xfId="33955" xr:uid="{00000000-0005-0000-0000-0000EA830000}"/>
    <cellStyle name="20% - Accent1 4 2 3 2 3 4 4" xfId="33956" xr:uid="{00000000-0005-0000-0000-0000EB830000}"/>
    <cellStyle name="20% - Accent1 4 2 3 2 3 5" xfId="33957" xr:uid="{00000000-0005-0000-0000-0000EC830000}"/>
    <cellStyle name="20% - Accent1 4 2 3 2 3 5 2" xfId="33958" xr:uid="{00000000-0005-0000-0000-0000ED830000}"/>
    <cellStyle name="20% - Accent1 4 2 3 2 3 5 2 2" xfId="33959" xr:uid="{00000000-0005-0000-0000-0000EE830000}"/>
    <cellStyle name="20% - Accent1 4 2 3 2 3 5 2 2 2" xfId="33960" xr:uid="{00000000-0005-0000-0000-0000EF830000}"/>
    <cellStyle name="20% - Accent1 4 2 3 2 3 5 2 3" xfId="33961" xr:uid="{00000000-0005-0000-0000-0000F0830000}"/>
    <cellStyle name="20% - Accent1 4 2 3 2 3 5 3" xfId="33962" xr:uid="{00000000-0005-0000-0000-0000F1830000}"/>
    <cellStyle name="20% - Accent1 4 2 3 2 3 5 3 2" xfId="33963" xr:uid="{00000000-0005-0000-0000-0000F2830000}"/>
    <cellStyle name="20% - Accent1 4 2 3 2 3 5 4" xfId="33964" xr:uid="{00000000-0005-0000-0000-0000F3830000}"/>
    <cellStyle name="20% - Accent1 4 2 3 2 3 6" xfId="33965" xr:uid="{00000000-0005-0000-0000-0000F4830000}"/>
    <cellStyle name="20% - Accent1 4 2 3 2 3 6 2" xfId="33966" xr:uid="{00000000-0005-0000-0000-0000F5830000}"/>
    <cellStyle name="20% - Accent1 4 2 3 2 3 6 2 2" xfId="33967" xr:uid="{00000000-0005-0000-0000-0000F6830000}"/>
    <cellStyle name="20% - Accent1 4 2 3 2 3 6 2 2 2" xfId="33968" xr:uid="{00000000-0005-0000-0000-0000F7830000}"/>
    <cellStyle name="20% - Accent1 4 2 3 2 3 6 2 3" xfId="33969" xr:uid="{00000000-0005-0000-0000-0000F8830000}"/>
    <cellStyle name="20% - Accent1 4 2 3 2 3 6 3" xfId="33970" xr:uid="{00000000-0005-0000-0000-0000F9830000}"/>
    <cellStyle name="20% - Accent1 4 2 3 2 3 6 3 2" xfId="33971" xr:uid="{00000000-0005-0000-0000-0000FA830000}"/>
    <cellStyle name="20% - Accent1 4 2 3 2 3 6 4" xfId="33972" xr:uid="{00000000-0005-0000-0000-0000FB830000}"/>
    <cellStyle name="20% - Accent1 4 2 3 2 3 7" xfId="33973" xr:uid="{00000000-0005-0000-0000-0000FC830000}"/>
    <cellStyle name="20% - Accent1 4 2 3 2 3 7 2" xfId="33974" xr:uid="{00000000-0005-0000-0000-0000FD830000}"/>
    <cellStyle name="20% - Accent1 4 2 3 2 3 7 2 2" xfId="33975" xr:uid="{00000000-0005-0000-0000-0000FE830000}"/>
    <cellStyle name="20% - Accent1 4 2 3 2 3 7 3" xfId="33976" xr:uid="{00000000-0005-0000-0000-0000FF830000}"/>
    <cellStyle name="20% - Accent1 4 2 3 2 3 8" xfId="33977" xr:uid="{00000000-0005-0000-0000-000000840000}"/>
    <cellStyle name="20% - Accent1 4 2 3 2 3 8 2" xfId="33978" xr:uid="{00000000-0005-0000-0000-000001840000}"/>
    <cellStyle name="20% - Accent1 4 2 3 2 3 8 2 2" xfId="33979" xr:uid="{00000000-0005-0000-0000-000002840000}"/>
    <cellStyle name="20% - Accent1 4 2 3 2 3 8 3" xfId="33980" xr:uid="{00000000-0005-0000-0000-000003840000}"/>
    <cellStyle name="20% - Accent1 4 2 3 2 3 9" xfId="33981" xr:uid="{00000000-0005-0000-0000-000004840000}"/>
    <cellStyle name="20% - Accent1 4 2 3 2 3 9 2" xfId="33982" xr:uid="{00000000-0005-0000-0000-000005840000}"/>
    <cellStyle name="20% - Accent1 4 2 3 2 4" xfId="33983" xr:uid="{00000000-0005-0000-0000-000006840000}"/>
    <cellStyle name="20% - Accent1 4 2 3 2 4 10" xfId="33984" xr:uid="{00000000-0005-0000-0000-000007840000}"/>
    <cellStyle name="20% - Accent1 4 2 3 2 4 10 2" xfId="33985" xr:uid="{00000000-0005-0000-0000-000008840000}"/>
    <cellStyle name="20% - Accent1 4 2 3 2 4 11" xfId="33986" xr:uid="{00000000-0005-0000-0000-000009840000}"/>
    <cellStyle name="20% - Accent1 4 2 3 2 4 2" xfId="33987" xr:uid="{00000000-0005-0000-0000-00000A840000}"/>
    <cellStyle name="20% - Accent1 4 2 3 2 4 2 2" xfId="33988" xr:uid="{00000000-0005-0000-0000-00000B840000}"/>
    <cellStyle name="20% - Accent1 4 2 3 2 4 2 2 2" xfId="33989" xr:uid="{00000000-0005-0000-0000-00000C840000}"/>
    <cellStyle name="20% - Accent1 4 2 3 2 4 2 2 2 2" xfId="33990" xr:uid="{00000000-0005-0000-0000-00000D840000}"/>
    <cellStyle name="20% - Accent1 4 2 3 2 4 2 2 2 2 2" xfId="33991" xr:uid="{00000000-0005-0000-0000-00000E840000}"/>
    <cellStyle name="20% - Accent1 4 2 3 2 4 2 2 2 3" xfId="33992" xr:uid="{00000000-0005-0000-0000-00000F840000}"/>
    <cellStyle name="20% - Accent1 4 2 3 2 4 2 2 3" xfId="33993" xr:uid="{00000000-0005-0000-0000-000010840000}"/>
    <cellStyle name="20% - Accent1 4 2 3 2 4 2 2 3 2" xfId="33994" xr:uid="{00000000-0005-0000-0000-000011840000}"/>
    <cellStyle name="20% - Accent1 4 2 3 2 4 2 2 4" xfId="33995" xr:uid="{00000000-0005-0000-0000-000012840000}"/>
    <cellStyle name="20% - Accent1 4 2 3 2 4 2 3" xfId="33996" xr:uid="{00000000-0005-0000-0000-000013840000}"/>
    <cellStyle name="20% - Accent1 4 2 3 2 4 2 3 2" xfId="33997" xr:uid="{00000000-0005-0000-0000-000014840000}"/>
    <cellStyle name="20% - Accent1 4 2 3 2 4 2 3 2 2" xfId="33998" xr:uid="{00000000-0005-0000-0000-000015840000}"/>
    <cellStyle name="20% - Accent1 4 2 3 2 4 2 3 2 2 2" xfId="33999" xr:uid="{00000000-0005-0000-0000-000016840000}"/>
    <cellStyle name="20% - Accent1 4 2 3 2 4 2 3 2 3" xfId="34000" xr:uid="{00000000-0005-0000-0000-000017840000}"/>
    <cellStyle name="20% - Accent1 4 2 3 2 4 2 3 3" xfId="34001" xr:uid="{00000000-0005-0000-0000-000018840000}"/>
    <cellStyle name="20% - Accent1 4 2 3 2 4 2 3 3 2" xfId="34002" xr:uid="{00000000-0005-0000-0000-000019840000}"/>
    <cellStyle name="20% - Accent1 4 2 3 2 4 2 3 4" xfId="34003" xr:uid="{00000000-0005-0000-0000-00001A840000}"/>
    <cellStyle name="20% - Accent1 4 2 3 2 4 2 4" xfId="34004" xr:uid="{00000000-0005-0000-0000-00001B840000}"/>
    <cellStyle name="20% - Accent1 4 2 3 2 4 2 4 2" xfId="34005" xr:uid="{00000000-0005-0000-0000-00001C840000}"/>
    <cellStyle name="20% - Accent1 4 2 3 2 4 2 4 2 2" xfId="34006" xr:uid="{00000000-0005-0000-0000-00001D840000}"/>
    <cellStyle name="20% - Accent1 4 2 3 2 4 2 4 2 2 2" xfId="34007" xr:uid="{00000000-0005-0000-0000-00001E840000}"/>
    <cellStyle name="20% - Accent1 4 2 3 2 4 2 4 2 3" xfId="34008" xr:uid="{00000000-0005-0000-0000-00001F840000}"/>
    <cellStyle name="20% - Accent1 4 2 3 2 4 2 4 3" xfId="34009" xr:uid="{00000000-0005-0000-0000-000020840000}"/>
    <cellStyle name="20% - Accent1 4 2 3 2 4 2 4 3 2" xfId="34010" xr:uid="{00000000-0005-0000-0000-000021840000}"/>
    <cellStyle name="20% - Accent1 4 2 3 2 4 2 4 4" xfId="34011" xr:uid="{00000000-0005-0000-0000-000022840000}"/>
    <cellStyle name="20% - Accent1 4 2 3 2 4 2 5" xfId="34012" xr:uid="{00000000-0005-0000-0000-000023840000}"/>
    <cellStyle name="20% - Accent1 4 2 3 2 4 2 5 2" xfId="34013" xr:uid="{00000000-0005-0000-0000-000024840000}"/>
    <cellStyle name="20% - Accent1 4 2 3 2 4 2 5 2 2" xfId="34014" xr:uid="{00000000-0005-0000-0000-000025840000}"/>
    <cellStyle name="20% - Accent1 4 2 3 2 4 2 5 3" xfId="34015" xr:uid="{00000000-0005-0000-0000-000026840000}"/>
    <cellStyle name="20% - Accent1 4 2 3 2 4 2 6" xfId="34016" xr:uid="{00000000-0005-0000-0000-000027840000}"/>
    <cellStyle name="20% - Accent1 4 2 3 2 4 2 6 2" xfId="34017" xr:uid="{00000000-0005-0000-0000-000028840000}"/>
    <cellStyle name="20% - Accent1 4 2 3 2 4 2 6 2 2" xfId="34018" xr:uid="{00000000-0005-0000-0000-000029840000}"/>
    <cellStyle name="20% - Accent1 4 2 3 2 4 2 6 3" xfId="34019" xr:uid="{00000000-0005-0000-0000-00002A840000}"/>
    <cellStyle name="20% - Accent1 4 2 3 2 4 2 7" xfId="34020" xr:uid="{00000000-0005-0000-0000-00002B840000}"/>
    <cellStyle name="20% - Accent1 4 2 3 2 4 2 7 2" xfId="34021" xr:uid="{00000000-0005-0000-0000-00002C840000}"/>
    <cellStyle name="20% - Accent1 4 2 3 2 4 2 8" xfId="34022" xr:uid="{00000000-0005-0000-0000-00002D840000}"/>
    <cellStyle name="20% - Accent1 4 2 3 2 4 2 8 2" xfId="34023" xr:uid="{00000000-0005-0000-0000-00002E840000}"/>
    <cellStyle name="20% - Accent1 4 2 3 2 4 2 9" xfId="34024" xr:uid="{00000000-0005-0000-0000-00002F840000}"/>
    <cellStyle name="20% - Accent1 4 2 3 2 4 3" xfId="34025" xr:uid="{00000000-0005-0000-0000-000030840000}"/>
    <cellStyle name="20% - Accent1 4 2 3 2 4 3 2" xfId="34026" xr:uid="{00000000-0005-0000-0000-000031840000}"/>
    <cellStyle name="20% - Accent1 4 2 3 2 4 3 2 2" xfId="34027" xr:uid="{00000000-0005-0000-0000-000032840000}"/>
    <cellStyle name="20% - Accent1 4 2 3 2 4 3 2 2 2" xfId="34028" xr:uid="{00000000-0005-0000-0000-000033840000}"/>
    <cellStyle name="20% - Accent1 4 2 3 2 4 3 2 2 2 2" xfId="34029" xr:uid="{00000000-0005-0000-0000-000034840000}"/>
    <cellStyle name="20% - Accent1 4 2 3 2 4 3 2 2 3" xfId="34030" xr:uid="{00000000-0005-0000-0000-000035840000}"/>
    <cellStyle name="20% - Accent1 4 2 3 2 4 3 2 3" xfId="34031" xr:uid="{00000000-0005-0000-0000-000036840000}"/>
    <cellStyle name="20% - Accent1 4 2 3 2 4 3 2 3 2" xfId="34032" xr:uid="{00000000-0005-0000-0000-000037840000}"/>
    <cellStyle name="20% - Accent1 4 2 3 2 4 3 2 4" xfId="34033" xr:uid="{00000000-0005-0000-0000-000038840000}"/>
    <cellStyle name="20% - Accent1 4 2 3 2 4 3 3" xfId="34034" xr:uid="{00000000-0005-0000-0000-000039840000}"/>
    <cellStyle name="20% - Accent1 4 2 3 2 4 3 3 2" xfId="34035" xr:uid="{00000000-0005-0000-0000-00003A840000}"/>
    <cellStyle name="20% - Accent1 4 2 3 2 4 3 3 2 2" xfId="34036" xr:uid="{00000000-0005-0000-0000-00003B840000}"/>
    <cellStyle name="20% - Accent1 4 2 3 2 4 3 3 2 2 2" xfId="34037" xr:uid="{00000000-0005-0000-0000-00003C840000}"/>
    <cellStyle name="20% - Accent1 4 2 3 2 4 3 3 2 3" xfId="34038" xr:uid="{00000000-0005-0000-0000-00003D840000}"/>
    <cellStyle name="20% - Accent1 4 2 3 2 4 3 3 3" xfId="34039" xr:uid="{00000000-0005-0000-0000-00003E840000}"/>
    <cellStyle name="20% - Accent1 4 2 3 2 4 3 3 3 2" xfId="34040" xr:uid="{00000000-0005-0000-0000-00003F840000}"/>
    <cellStyle name="20% - Accent1 4 2 3 2 4 3 3 4" xfId="34041" xr:uid="{00000000-0005-0000-0000-000040840000}"/>
    <cellStyle name="20% - Accent1 4 2 3 2 4 3 4" xfId="34042" xr:uid="{00000000-0005-0000-0000-000041840000}"/>
    <cellStyle name="20% - Accent1 4 2 3 2 4 3 4 2" xfId="34043" xr:uid="{00000000-0005-0000-0000-000042840000}"/>
    <cellStyle name="20% - Accent1 4 2 3 2 4 3 4 2 2" xfId="34044" xr:uid="{00000000-0005-0000-0000-000043840000}"/>
    <cellStyle name="20% - Accent1 4 2 3 2 4 3 4 2 2 2" xfId="34045" xr:uid="{00000000-0005-0000-0000-000044840000}"/>
    <cellStyle name="20% - Accent1 4 2 3 2 4 3 4 2 3" xfId="34046" xr:uid="{00000000-0005-0000-0000-000045840000}"/>
    <cellStyle name="20% - Accent1 4 2 3 2 4 3 4 3" xfId="34047" xr:uid="{00000000-0005-0000-0000-000046840000}"/>
    <cellStyle name="20% - Accent1 4 2 3 2 4 3 4 3 2" xfId="34048" xr:uid="{00000000-0005-0000-0000-000047840000}"/>
    <cellStyle name="20% - Accent1 4 2 3 2 4 3 4 4" xfId="34049" xr:uid="{00000000-0005-0000-0000-000048840000}"/>
    <cellStyle name="20% - Accent1 4 2 3 2 4 3 5" xfId="34050" xr:uid="{00000000-0005-0000-0000-000049840000}"/>
    <cellStyle name="20% - Accent1 4 2 3 2 4 3 5 2" xfId="34051" xr:uid="{00000000-0005-0000-0000-00004A840000}"/>
    <cellStyle name="20% - Accent1 4 2 3 2 4 3 5 2 2" xfId="34052" xr:uid="{00000000-0005-0000-0000-00004B840000}"/>
    <cellStyle name="20% - Accent1 4 2 3 2 4 3 5 3" xfId="34053" xr:uid="{00000000-0005-0000-0000-00004C840000}"/>
    <cellStyle name="20% - Accent1 4 2 3 2 4 3 6" xfId="34054" xr:uid="{00000000-0005-0000-0000-00004D840000}"/>
    <cellStyle name="20% - Accent1 4 2 3 2 4 3 6 2" xfId="34055" xr:uid="{00000000-0005-0000-0000-00004E840000}"/>
    <cellStyle name="20% - Accent1 4 2 3 2 4 3 6 2 2" xfId="34056" xr:uid="{00000000-0005-0000-0000-00004F840000}"/>
    <cellStyle name="20% - Accent1 4 2 3 2 4 3 6 3" xfId="34057" xr:uid="{00000000-0005-0000-0000-000050840000}"/>
    <cellStyle name="20% - Accent1 4 2 3 2 4 3 7" xfId="34058" xr:uid="{00000000-0005-0000-0000-000051840000}"/>
    <cellStyle name="20% - Accent1 4 2 3 2 4 3 7 2" xfId="34059" xr:uid="{00000000-0005-0000-0000-000052840000}"/>
    <cellStyle name="20% - Accent1 4 2 3 2 4 3 8" xfId="34060" xr:uid="{00000000-0005-0000-0000-000053840000}"/>
    <cellStyle name="20% - Accent1 4 2 3 2 4 3 8 2" xfId="34061" xr:uid="{00000000-0005-0000-0000-000054840000}"/>
    <cellStyle name="20% - Accent1 4 2 3 2 4 3 9" xfId="34062" xr:uid="{00000000-0005-0000-0000-000055840000}"/>
    <cellStyle name="20% - Accent1 4 2 3 2 4 4" xfId="34063" xr:uid="{00000000-0005-0000-0000-000056840000}"/>
    <cellStyle name="20% - Accent1 4 2 3 2 4 4 2" xfId="34064" xr:uid="{00000000-0005-0000-0000-000057840000}"/>
    <cellStyle name="20% - Accent1 4 2 3 2 4 4 2 2" xfId="34065" xr:uid="{00000000-0005-0000-0000-000058840000}"/>
    <cellStyle name="20% - Accent1 4 2 3 2 4 4 2 2 2" xfId="34066" xr:uid="{00000000-0005-0000-0000-000059840000}"/>
    <cellStyle name="20% - Accent1 4 2 3 2 4 4 2 3" xfId="34067" xr:uid="{00000000-0005-0000-0000-00005A840000}"/>
    <cellStyle name="20% - Accent1 4 2 3 2 4 4 3" xfId="34068" xr:uid="{00000000-0005-0000-0000-00005B840000}"/>
    <cellStyle name="20% - Accent1 4 2 3 2 4 4 3 2" xfId="34069" xr:uid="{00000000-0005-0000-0000-00005C840000}"/>
    <cellStyle name="20% - Accent1 4 2 3 2 4 4 4" xfId="34070" xr:uid="{00000000-0005-0000-0000-00005D840000}"/>
    <cellStyle name="20% - Accent1 4 2 3 2 4 5" xfId="34071" xr:uid="{00000000-0005-0000-0000-00005E840000}"/>
    <cellStyle name="20% - Accent1 4 2 3 2 4 5 2" xfId="34072" xr:uid="{00000000-0005-0000-0000-00005F840000}"/>
    <cellStyle name="20% - Accent1 4 2 3 2 4 5 2 2" xfId="34073" xr:uid="{00000000-0005-0000-0000-000060840000}"/>
    <cellStyle name="20% - Accent1 4 2 3 2 4 5 2 2 2" xfId="34074" xr:uid="{00000000-0005-0000-0000-000061840000}"/>
    <cellStyle name="20% - Accent1 4 2 3 2 4 5 2 3" xfId="34075" xr:uid="{00000000-0005-0000-0000-000062840000}"/>
    <cellStyle name="20% - Accent1 4 2 3 2 4 5 3" xfId="34076" xr:uid="{00000000-0005-0000-0000-000063840000}"/>
    <cellStyle name="20% - Accent1 4 2 3 2 4 5 3 2" xfId="34077" xr:uid="{00000000-0005-0000-0000-000064840000}"/>
    <cellStyle name="20% - Accent1 4 2 3 2 4 5 4" xfId="34078" xr:uid="{00000000-0005-0000-0000-000065840000}"/>
    <cellStyle name="20% - Accent1 4 2 3 2 4 6" xfId="34079" xr:uid="{00000000-0005-0000-0000-000066840000}"/>
    <cellStyle name="20% - Accent1 4 2 3 2 4 6 2" xfId="34080" xr:uid="{00000000-0005-0000-0000-000067840000}"/>
    <cellStyle name="20% - Accent1 4 2 3 2 4 6 2 2" xfId="34081" xr:uid="{00000000-0005-0000-0000-000068840000}"/>
    <cellStyle name="20% - Accent1 4 2 3 2 4 6 2 2 2" xfId="34082" xr:uid="{00000000-0005-0000-0000-000069840000}"/>
    <cellStyle name="20% - Accent1 4 2 3 2 4 6 2 3" xfId="34083" xr:uid="{00000000-0005-0000-0000-00006A840000}"/>
    <cellStyle name="20% - Accent1 4 2 3 2 4 6 3" xfId="34084" xr:uid="{00000000-0005-0000-0000-00006B840000}"/>
    <cellStyle name="20% - Accent1 4 2 3 2 4 6 3 2" xfId="34085" xr:uid="{00000000-0005-0000-0000-00006C840000}"/>
    <cellStyle name="20% - Accent1 4 2 3 2 4 6 4" xfId="34086" xr:uid="{00000000-0005-0000-0000-00006D840000}"/>
    <cellStyle name="20% - Accent1 4 2 3 2 4 7" xfId="34087" xr:uid="{00000000-0005-0000-0000-00006E840000}"/>
    <cellStyle name="20% - Accent1 4 2 3 2 4 7 2" xfId="34088" xr:uid="{00000000-0005-0000-0000-00006F840000}"/>
    <cellStyle name="20% - Accent1 4 2 3 2 4 7 2 2" xfId="34089" xr:uid="{00000000-0005-0000-0000-000070840000}"/>
    <cellStyle name="20% - Accent1 4 2 3 2 4 7 3" xfId="34090" xr:uid="{00000000-0005-0000-0000-000071840000}"/>
    <cellStyle name="20% - Accent1 4 2 3 2 4 8" xfId="34091" xr:uid="{00000000-0005-0000-0000-000072840000}"/>
    <cellStyle name="20% - Accent1 4 2 3 2 4 8 2" xfId="34092" xr:uid="{00000000-0005-0000-0000-000073840000}"/>
    <cellStyle name="20% - Accent1 4 2 3 2 4 8 2 2" xfId="34093" xr:uid="{00000000-0005-0000-0000-000074840000}"/>
    <cellStyle name="20% - Accent1 4 2 3 2 4 8 3" xfId="34094" xr:uid="{00000000-0005-0000-0000-000075840000}"/>
    <cellStyle name="20% - Accent1 4 2 3 2 4 9" xfId="34095" xr:uid="{00000000-0005-0000-0000-000076840000}"/>
    <cellStyle name="20% - Accent1 4 2 3 2 4 9 2" xfId="34096" xr:uid="{00000000-0005-0000-0000-000077840000}"/>
    <cellStyle name="20% - Accent1 4 2 3 2 5" xfId="34097" xr:uid="{00000000-0005-0000-0000-000078840000}"/>
    <cellStyle name="20% - Accent1 4 2 3 2 5 10" xfId="34098" xr:uid="{00000000-0005-0000-0000-000079840000}"/>
    <cellStyle name="20% - Accent1 4 2 3 2 5 10 2" xfId="34099" xr:uid="{00000000-0005-0000-0000-00007A840000}"/>
    <cellStyle name="20% - Accent1 4 2 3 2 5 11" xfId="34100" xr:uid="{00000000-0005-0000-0000-00007B840000}"/>
    <cellStyle name="20% - Accent1 4 2 3 2 5 2" xfId="34101" xr:uid="{00000000-0005-0000-0000-00007C840000}"/>
    <cellStyle name="20% - Accent1 4 2 3 2 5 2 2" xfId="34102" xr:uid="{00000000-0005-0000-0000-00007D840000}"/>
    <cellStyle name="20% - Accent1 4 2 3 2 5 2 2 2" xfId="34103" xr:uid="{00000000-0005-0000-0000-00007E840000}"/>
    <cellStyle name="20% - Accent1 4 2 3 2 5 2 2 2 2" xfId="34104" xr:uid="{00000000-0005-0000-0000-00007F840000}"/>
    <cellStyle name="20% - Accent1 4 2 3 2 5 2 2 2 2 2" xfId="34105" xr:uid="{00000000-0005-0000-0000-000080840000}"/>
    <cellStyle name="20% - Accent1 4 2 3 2 5 2 2 2 3" xfId="34106" xr:uid="{00000000-0005-0000-0000-000081840000}"/>
    <cellStyle name="20% - Accent1 4 2 3 2 5 2 2 3" xfId="34107" xr:uid="{00000000-0005-0000-0000-000082840000}"/>
    <cellStyle name="20% - Accent1 4 2 3 2 5 2 2 3 2" xfId="34108" xr:uid="{00000000-0005-0000-0000-000083840000}"/>
    <cellStyle name="20% - Accent1 4 2 3 2 5 2 2 4" xfId="34109" xr:uid="{00000000-0005-0000-0000-000084840000}"/>
    <cellStyle name="20% - Accent1 4 2 3 2 5 2 3" xfId="34110" xr:uid="{00000000-0005-0000-0000-000085840000}"/>
    <cellStyle name="20% - Accent1 4 2 3 2 5 2 3 2" xfId="34111" xr:uid="{00000000-0005-0000-0000-000086840000}"/>
    <cellStyle name="20% - Accent1 4 2 3 2 5 2 3 2 2" xfId="34112" xr:uid="{00000000-0005-0000-0000-000087840000}"/>
    <cellStyle name="20% - Accent1 4 2 3 2 5 2 3 2 2 2" xfId="34113" xr:uid="{00000000-0005-0000-0000-000088840000}"/>
    <cellStyle name="20% - Accent1 4 2 3 2 5 2 3 2 3" xfId="34114" xr:uid="{00000000-0005-0000-0000-000089840000}"/>
    <cellStyle name="20% - Accent1 4 2 3 2 5 2 3 3" xfId="34115" xr:uid="{00000000-0005-0000-0000-00008A840000}"/>
    <cellStyle name="20% - Accent1 4 2 3 2 5 2 3 3 2" xfId="34116" xr:uid="{00000000-0005-0000-0000-00008B840000}"/>
    <cellStyle name="20% - Accent1 4 2 3 2 5 2 3 4" xfId="34117" xr:uid="{00000000-0005-0000-0000-00008C840000}"/>
    <cellStyle name="20% - Accent1 4 2 3 2 5 2 4" xfId="34118" xr:uid="{00000000-0005-0000-0000-00008D840000}"/>
    <cellStyle name="20% - Accent1 4 2 3 2 5 2 4 2" xfId="34119" xr:uid="{00000000-0005-0000-0000-00008E840000}"/>
    <cellStyle name="20% - Accent1 4 2 3 2 5 2 4 2 2" xfId="34120" xr:uid="{00000000-0005-0000-0000-00008F840000}"/>
    <cellStyle name="20% - Accent1 4 2 3 2 5 2 4 2 2 2" xfId="34121" xr:uid="{00000000-0005-0000-0000-000090840000}"/>
    <cellStyle name="20% - Accent1 4 2 3 2 5 2 4 2 3" xfId="34122" xr:uid="{00000000-0005-0000-0000-000091840000}"/>
    <cellStyle name="20% - Accent1 4 2 3 2 5 2 4 3" xfId="34123" xr:uid="{00000000-0005-0000-0000-000092840000}"/>
    <cellStyle name="20% - Accent1 4 2 3 2 5 2 4 3 2" xfId="34124" xr:uid="{00000000-0005-0000-0000-000093840000}"/>
    <cellStyle name="20% - Accent1 4 2 3 2 5 2 4 4" xfId="34125" xr:uid="{00000000-0005-0000-0000-000094840000}"/>
    <cellStyle name="20% - Accent1 4 2 3 2 5 2 5" xfId="34126" xr:uid="{00000000-0005-0000-0000-000095840000}"/>
    <cellStyle name="20% - Accent1 4 2 3 2 5 2 5 2" xfId="34127" xr:uid="{00000000-0005-0000-0000-000096840000}"/>
    <cellStyle name="20% - Accent1 4 2 3 2 5 2 5 2 2" xfId="34128" xr:uid="{00000000-0005-0000-0000-000097840000}"/>
    <cellStyle name="20% - Accent1 4 2 3 2 5 2 5 3" xfId="34129" xr:uid="{00000000-0005-0000-0000-000098840000}"/>
    <cellStyle name="20% - Accent1 4 2 3 2 5 2 6" xfId="34130" xr:uid="{00000000-0005-0000-0000-000099840000}"/>
    <cellStyle name="20% - Accent1 4 2 3 2 5 2 6 2" xfId="34131" xr:uid="{00000000-0005-0000-0000-00009A840000}"/>
    <cellStyle name="20% - Accent1 4 2 3 2 5 2 6 2 2" xfId="34132" xr:uid="{00000000-0005-0000-0000-00009B840000}"/>
    <cellStyle name="20% - Accent1 4 2 3 2 5 2 6 3" xfId="34133" xr:uid="{00000000-0005-0000-0000-00009C840000}"/>
    <cellStyle name="20% - Accent1 4 2 3 2 5 2 7" xfId="34134" xr:uid="{00000000-0005-0000-0000-00009D840000}"/>
    <cellStyle name="20% - Accent1 4 2 3 2 5 2 7 2" xfId="34135" xr:uid="{00000000-0005-0000-0000-00009E840000}"/>
    <cellStyle name="20% - Accent1 4 2 3 2 5 2 8" xfId="34136" xr:uid="{00000000-0005-0000-0000-00009F840000}"/>
    <cellStyle name="20% - Accent1 4 2 3 2 5 2 8 2" xfId="34137" xr:uid="{00000000-0005-0000-0000-0000A0840000}"/>
    <cellStyle name="20% - Accent1 4 2 3 2 5 2 9" xfId="34138" xr:uid="{00000000-0005-0000-0000-0000A1840000}"/>
    <cellStyle name="20% - Accent1 4 2 3 2 5 3" xfId="34139" xr:uid="{00000000-0005-0000-0000-0000A2840000}"/>
    <cellStyle name="20% - Accent1 4 2 3 2 5 3 2" xfId="34140" xr:uid="{00000000-0005-0000-0000-0000A3840000}"/>
    <cellStyle name="20% - Accent1 4 2 3 2 5 3 2 2" xfId="34141" xr:uid="{00000000-0005-0000-0000-0000A4840000}"/>
    <cellStyle name="20% - Accent1 4 2 3 2 5 3 2 2 2" xfId="34142" xr:uid="{00000000-0005-0000-0000-0000A5840000}"/>
    <cellStyle name="20% - Accent1 4 2 3 2 5 3 2 2 2 2" xfId="34143" xr:uid="{00000000-0005-0000-0000-0000A6840000}"/>
    <cellStyle name="20% - Accent1 4 2 3 2 5 3 2 2 3" xfId="34144" xr:uid="{00000000-0005-0000-0000-0000A7840000}"/>
    <cellStyle name="20% - Accent1 4 2 3 2 5 3 2 3" xfId="34145" xr:uid="{00000000-0005-0000-0000-0000A8840000}"/>
    <cellStyle name="20% - Accent1 4 2 3 2 5 3 2 3 2" xfId="34146" xr:uid="{00000000-0005-0000-0000-0000A9840000}"/>
    <cellStyle name="20% - Accent1 4 2 3 2 5 3 2 4" xfId="34147" xr:uid="{00000000-0005-0000-0000-0000AA840000}"/>
    <cellStyle name="20% - Accent1 4 2 3 2 5 3 3" xfId="34148" xr:uid="{00000000-0005-0000-0000-0000AB840000}"/>
    <cellStyle name="20% - Accent1 4 2 3 2 5 3 3 2" xfId="34149" xr:uid="{00000000-0005-0000-0000-0000AC840000}"/>
    <cellStyle name="20% - Accent1 4 2 3 2 5 3 3 2 2" xfId="34150" xr:uid="{00000000-0005-0000-0000-0000AD840000}"/>
    <cellStyle name="20% - Accent1 4 2 3 2 5 3 3 2 2 2" xfId="34151" xr:uid="{00000000-0005-0000-0000-0000AE840000}"/>
    <cellStyle name="20% - Accent1 4 2 3 2 5 3 3 2 3" xfId="34152" xr:uid="{00000000-0005-0000-0000-0000AF840000}"/>
    <cellStyle name="20% - Accent1 4 2 3 2 5 3 3 3" xfId="34153" xr:uid="{00000000-0005-0000-0000-0000B0840000}"/>
    <cellStyle name="20% - Accent1 4 2 3 2 5 3 3 3 2" xfId="34154" xr:uid="{00000000-0005-0000-0000-0000B1840000}"/>
    <cellStyle name="20% - Accent1 4 2 3 2 5 3 3 4" xfId="34155" xr:uid="{00000000-0005-0000-0000-0000B2840000}"/>
    <cellStyle name="20% - Accent1 4 2 3 2 5 3 4" xfId="34156" xr:uid="{00000000-0005-0000-0000-0000B3840000}"/>
    <cellStyle name="20% - Accent1 4 2 3 2 5 3 4 2" xfId="34157" xr:uid="{00000000-0005-0000-0000-0000B4840000}"/>
    <cellStyle name="20% - Accent1 4 2 3 2 5 3 4 2 2" xfId="34158" xr:uid="{00000000-0005-0000-0000-0000B5840000}"/>
    <cellStyle name="20% - Accent1 4 2 3 2 5 3 4 2 2 2" xfId="34159" xr:uid="{00000000-0005-0000-0000-0000B6840000}"/>
    <cellStyle name="20% - Accent1 4 2 3 2 5 3 4 2 3" xfId="34160" xr:uid="{00000000-0005-0000-0000-0000B7840000}"/>
    <cellStyle name="20% - Accent1 4 2 3 2 5 3 4 3" xfId="34161" xr:uid="{00000000-0005-0000-0000-0000B8840000}"/>
    <cellStyle name="20% - Accent1 4 2 3 2 5 3 4 3 2" xfId="34162" xr:uid="{00000000-0005-0000-0000-0000B9840000}"/>
    <cellStyle name="20% - Accent1 4 2 3 2 5 3 4 4" xfId="34163" xr:uid="{00000000-0005-0000-0000-0000BA840000}"/>
    <cellStyle name="20% - Accent1 4 2 3 2 5 3 5" xfId="34164" xr:uid="{00000000-0005-0000-0000-0000BB840000}"/>
    <cellStyle name="20% - Accent1 4 2 3 2 5 3 5 2" xfId="34165" xr:uid="{00000000-0005-0000-0000-0000BC840000}"/>
    <cellStyle name="20% - Accent1 4 2 3 2 5 3 5 2 2" xfId="34166" xr:uid="{00000000-0005-0000-0000-0000BD840000}"/>
    <cellStyle name="20% - Accent1 4 2 3 2 5 3 5 3" xfId="34167" xr:uid="{00000000-0005-0000-0000-0000BE840000}"/>
    <cellStyle name="20% - Accent1 4 2 3 2 5 3 6" xfId="34168" xr:uid="{00000000-0005-0000-0000-0000BF840000}"/>
    <cellStyle name="20% - Accent1 4 2 3 2 5 3 6 2" xfId="34169" xr:uid="{00000000-0005-0000-0000-0000C0840000}"/>
    <cellStyle name="20% - Accent1 4 2 3 2 5 3 6 2 2" xfId="34170" xr:uid="{00000000-0005-0000-0000-0000C1840000}"/>
    <cellStyle name="20% - Accent1 4 2 3 2 5 3 6 3" xfId="34171" xr:uid="{00000000-0005-0000-0000-0000C2840000}"/>
    <cellStyle name="20% - Accent1 4 2 3 2 5 3 7" xfId="34172" xr:uid="{00000000-0005-0000-0000-0000C3840000}"/>
    <cellStyle name="20% - Accent1 4 2 3 2 5 3 7 2" xfId="34173" xr:uid="{00000000-0005-0000-0000-0000C4840000}"/>
    <cellStyle name="20% - Accent1 4 2 3 2 5 3 8" xfId="34174" xr:uid="{00000000-0005-0000-0000-0000C5840000}"/>
    <cellStyle name="20% - Accent1 4 2 3 2 5 3 8 2" xfId="34175" xr:uid="{00000000-0005-0000-0000-0000C6840000}"/>
    <cellStyle name="20% - Accent1 4 2 3 2 5 3 9" xfId="34176" xr:uid="{00000000-0005-0000-0000-0000C7840000}"/>
    <cellStyle name="20% - Accent1 4 2 3 2 5 4" xfId="34177" xr:uid="{00000000-0005-0000-0000-0000C8840000}"/>
    <cellStyle name="20% - Accent1 4 2 3 2 5 4 2" xfId="34178" xr:uid="{00000000-0005-0000-0000-0000C9840000}"/>
    <cellStyle name="20% - Accent1 4 2 3 2 5 4 2 2" xfId="34179" xr:uid="{00000000-0005-0000-0000-0000CA840000}"/>
    <cellStyle name="20% - Accent1 4 2 3 2 5 4 2 2 2" xfId="34180" xr:uid="{00000000-0005-0000-0000-0000CB840000}"/>
    <cellStyle name="20% - Accent1 4 2 3 2 5 4 2 3" xfId="34181" xr:uid="{00000000-0005-0000-0000-0000CC840000}"/>
    <cellStyle name="20% - Accent1 4 2 3 2 5 4 3" xfId="34182" xr:uid="{00000000-0005-0000-0000-0000CD840000}"/>
    <cellStyle name="20% - Accent1 4 2 3 2 5 4 3 2" xfId="34183" xr:uid="{00000000-0005-0000-0000-0000CE840000}"/>
    <cellStyle name="20% - Accent1 4 2 3 2 5 4 4" xfId="34184" xr:uid="{00000000-0005-0000-0000-0000CF840000}"/>
    <cellStyle name="20% - Accent1 4 2 3 2 5 5" xfId="34185" xr:uid="{00000000-0005-0000-0000-0000D0840000}"/>
    <cellStyle name="20% - Accent1 4 2 3 2 5 5 2" xfId="34186" xr:uid="{00000000-0005-0000-0000-0000D1840000}"/>
    <cellStyle name="20% - Accent1 4 2 3 2 5 5 2 2" xfId="34187" xr:uid="{00000000-0005-0000-0000-0000D2840000}"/>
    <cellStyle name="20% - Accent1 4 2 3 2 5 5 2 2 2" xfId="34188" xr:uid="{00000000-0005-0000-0000-0000D3840000}"/>
    <cellStyle name="20% - Accent1 4 2 3 2 5 5 2 3" xfId="34189" xr:uid="{00000000-0005-0000-0000-0000D4840000}"/>
    <cellStyle name="20% - Accent1 4 2 3 2 5 5 3" xfId="34190" xr:uid="{00000000-0005-0000-0000-0000D5840000}"/>
    <cellStyle name="20% - Accent1 4 2 3 2 5 5 3 2" xfId="34191" xr:uid="{00000000-0005-0000-0000-0000D6840000}"/>
    <cellStyle name="20% - Accent1 4 2 3 2 5 5 4" xfId="34192" xr:uid="{00000000-0005-0000-0000-0000D7840000}"/>
    <cellStyle name="20% - Accent1 4 2 3 2 5 6" xfId="34193" xr:uid="{00000000-0005-0000-0000-0000D8840000}"/>
    <cellStyle name="20% - Accent1 4 2 3 2 5 6 2" xfId="34194" xr:uid="{00000000-0005-0000-0000-0000D9840000}"/>
    <cellStyle name="20% - Accent1 4 2 3 2 5 6 2 2" xfId="34195" xr:uid="{00000000-0005-0000-0000-0000DA840000}"/>
    <cellStyle name="20% - Accent1 4 2 3 2 5 6 2 2 2" xfId="34196" xr:uid="{00000000-0005-0000-0000-0000DB840000}"/>
    <cellStyle name="20% - Accent1 4 2 3 2 5 6 2 3" xfId="34197" xr:uid="{00000000-0005-0000-0000-0000DC840000}"/>
    <cellStyle name="20% - Accent1 4 2 3 2 5 6 3" xfId="34198" xr:uid="{00000000-0005-0000-0000-0000DD840000}"/>
    <cellStyle name="20% - Accent1 4 2 3 2 5 6 3 2" xfId="34199" xr:uid="{00000000-0005-0000-0000-0000DE840000}"/>
    <cellStyle name="20% - Accent1 4 2 3 2 5 6 4" xfId="34200" xr:uid="{00000000-0005-0000-0000-0000DF840000}"/>
    <cellStyle name="20% - Accent1 4 2 3 2 5 7" xfId="34201" xr:uid="{00000000-0005-0000-0000-0000E0840000}"/>
    <cellStyle name="20% - Accent1 4 2 3 2 5 7 2" xfId="34202" xr:uid="{00000000-0005-0000-0000-0000E1840000}"/>
    <cellStyle name="20% - Accent1 4 2 3 2 5 7 2 2" xfId="34203" xr:uid="{00000000-0005-0000-0000-0000E2840000}"/>
    <cellStyle name="20% - Accent1 4 2 3 2 5 7 3" xfId="34204" xr:uid="{00000000-0005-0000-0000-0000E3840000}"/>
    <cellStyle name="20% - Accent1 4 2 3 2 5 8" xfId="34205" xr:uid="{00000000-0005-0000-0000-0000E4840000}"/>
    <cellStyle name="20% - Accent1 4 2 3 2 5 8 2" xfId="34206" xr:uid="{00000000-0005-0000-0000-0000E5840000}"/>
    <cellStyle name="20% - Accent1 4 2 3 2 5 8 2 2" xfId="34207" xr:uid="{00000000-0005-0000-0000-0000E6840000}"/>
    <cellStyle name="20% - Accent1 4 2 3 2 5 8 3" xfId="34208" xr:uid="{00000000-0005-0000-0000-0000E7840000}"/>
    <cellStyle name="20% - Accent1 4 2 3 2 5 9" xfId="34209" xr:uid="{00000000-0005-0000-0000-0000E8840000}"/>
    <cellStyle name="20% - Accent1 4 2 3 2 5 9 2" xfId="34210" xr:uid="{00000000-0005-0000-0000-0000E9840000}"/>
    <cellStyle name="20% - Accent1 4 2 3 2 6" xfId="34211" xr:uid="{00000000-0005-0000-0000-0000EA840000}"/>
    <cellStyle name="20% - Accent1 4 2 3 2 6 2" xfId="34212" xr:uid="{00000000-0005-0000-0000-0000EB840000}"/>
    <cellStyle name="20% - Accent1 4 2 3 2 6 2 2" xfId="34213" xr:uid="{00000000-0005-0000-0000-0000EC840000}"/>
    <cellStyle name="20% - Accent1 4 2 3 2 6 2 2 2" xfId="34214" xr:uid="{00000000-0005-0000-0000-0000ED840000}"/>
    <cellStyle name="20% - Accent1 4 2 3 2 6 2 2 2 2" xfId="34215" xr:uid="{00000000-0005-0000-0000-0000EE840000}"/>
    <cellStyle name="20% - Accent1 4 2 3 2 6 2 2 3" xfId="34216" xr:uid="{00000000-0005-0000-0000-0000EF840000}"/>
    <cellStyle name="20% - Accent1 4 2 3 2 6 2 3" xfId="34217" xr:uid="{00000000-0005-0000-0000-0000F0840000}"/>
    <cellStyle name="20% - Accent1 4 2 3 2 6 2 3 2" xfId="34218" xr:uid="{00000000-0005-0000-0000-0000F1840000}"/>
    <cellStyle name="20% - Accent1 4 2 3 2 6 2 4" xfId="34219" xr:uid="{00000000-0005-0000-0000-0000F2840000}"/>
    <cellStyle name="20% - Accent1 4 2 3 2 6 3" xfId="34220" xr:uid="{00000000-0005-0000-0000-0000F3840000}"/>
    <cellStyle name="20% - Accent1 4 2 3 2 6 3 2" xfId="34221" xr:uid="{00000000-0005-0000-0000-0000F4840000}"/>
    <cellStyle name="20% - Accent1 4 2 3 2 6 3 2 2" xfId="34222" xr:uid="{00000000-0005-0000-0000-0000F5840000}"/>
    <cellStyle name="20% - Accent1 4 2 3 2 6 3 2 2 2" xfId="34223" xr:uid="{00000000-0005-0000-0000-0000F6840000}"/>
    <cellStyle name="20% - Accent1 4 2 3 2 6 3 2 3" xfId="34224" xr:uid="{00000000-0005-0000-0000-0000F7840000}"/>
    <cellStyle name="20% - Accent1 4 2 3 2 6 3 3" xfId="34225" xr:uid="{00000000-0005-0000-0000-0000F8840000}"/>
    <cellStyle name="20% - Accent1 4 2 3 2 6 3 3 2" xfId="34226" xr:uid="{00000000-0005-0000-0000-0000F9840000}"/>
    <cellStyle name="20% - Accent1 4 2 3 2 6 3 4" xfId="34227" xr:uid="{00000000-0005-0000-0000-0000FA840000}"/>
    <cellStyle name="20% - Accent1 4 2 3 2 6 4" xfId="34228" xr:uid="{00000000-0005-0000-0000-0000FB840000}"/>
    <cellStyle name="20% - Accent1 4 2 3 2 6 4 2" xfId="34229" xr:uid="{00000000-0005-0000-0000-0000FC840000}"/>
    <cellStyle name="20% - Accent1 4 2 3 2 6 4 2 2" xfId="34230" xr:uid="{00000000-0005-0000-0000-0000FD840000}"/>
    <cellStyle name="20% - Accent1 4 2 3 2 6 4 2 2 2" xfId="34231" xr:uid="{00000000-0005-0000-0000-0000FE840000}"/>
    <cellStyle name="20% - Accent1 4 2 3 2 6 4 2 3" xfId="34232" xr:uid="{00000000-0005-0000-0000-0000FF840000}"/>
    <cellStyle name="20% - Accent1 4 2 3 2 6 4 3" xfId="34233" xr:uid="{00000000-0005-0000-0000-000000850000}"/>
    <cellStyle name="20% - Accent1 4 2 3 2 6 4 3 2" xfId="34234" xr:uid="{00000000-0005-0000-0000-000001850000}"/>
    <cellStyle name="20% - Accent1 4 2 3 2 6 4 4" xfId="34235" xr:uid="{00000000-0005-0000-0000-000002850000}"/>
    <cellStyle name="20% - Accent1 4 2 3 2 6 5" xfId="34236" xr:uid="{00000000-0005-0000-0000-000003850000}"/>
    <cellStyle name="20% - Accent1 4 2 3 2 6 5 2" xfId="34237" xr:uid="{00000000-0005-0000-0000-000004850000}"/>
    <cellStyle name="20% - Accent1 4 2 3 2 6 5 2 2" xfId="34238" xr:uid="{00000000-0005-0000-0000-000005850000}"/>
    <cellStyle name="20% - Accent1 4 2 3 2 6 5 3" xfId="34239" xr:uid="{00000000-0005-0000-0000-000006850000}"/>
    <cellStyle name="20% - Accent1 4 2 3 2 6 6" xfId="34240" xr:uid="{00000000-0005-0000-0000-000007850000}"/>
    <cellStyle name="20% - Accent1 4 2 3 2 6 6 2" xfId="34241" xr:uid="{00000000-0005-0000-0000-000008850000}"/>
    <cellStyle name="20% - Accent1 4 2 3 2 6 6 2 2" xfId="34242" xr:uid="{00000000-0005-0000-0000-000009850000}"/>
    <cellStyle name="20% - Accent1 4 2 3 2 6 6 3" xfId="34243" xr:uid="{00000000-0005-0000-0000-00000A850000}"/>
    <cellStyle name="20% - Accent1 4 2 3 2 6 7" xfId="34244" xr:uid="{00000000-0005-0000-0000-00000B850000}"/>
    <cellStyle name="20% - Accent1 4 2 3 2 6 7 2" xfId="34245" xr:uid="{00000000-0005-0000-0000-00000C850000}"/>
    <cellStyle name="20% - Accent1 4 2 3 2 6 8" xfId="34246" xr:uid="{00000000-0005-0000-0000-00000D850000}"/>
    <cellStyle name="20% - Accent1 4 2 3 2 6 8 2" xfId="34247" xr:uid="{00000000-0005-0000-0000-00000E850000}"/>
    <cellStyle name="20% - Accent1 4 2 3 2 6 9" xfId="34248" xr:uid="{00000000-0005-0000-0000-00000F850000}"/>
    <cellStyle name="20% - Accent1 4 2 3 2 7" xfId="34249" xr:uid="{00000000-0005-0000-0000-000010850000}"/>
    <cellStyle name="20% - Accent1 4 2 3 2 7 2" xfId="34250" xr:uid="{00000000-0005-0000-0000-000011850000}"/>
    <cellStyle name="20% - Accent1 4 2 3 2 7 2 2" xfId="34251" xr:uid="{00000000-0005-0000-0000-000012850000}"/>
    <cellStyle name="20% - Accent1 4 2 3 2 7 2 2 2" xfId="34252" xr:uid="{00000000-0005-0000-0000-000013850000}"/>
    <cellStyle name="20% - Accent1 4 2 3 2 7 2 2 2 2" xfId="34253" xr:uid="{00000000-0005-0000-0000-000014850000}"/>
    <cellStyle name="20% - Accent1 4 2 3 2 7 2 2 3" xfId="34254" xr:uid="{00000000-0005-0000-0000-000015850000}"/>
    <cellStyle name="20% - Accent1 4 2 3 2 7 2 3" xfId="34255" xr:uid="{00000000-0005-0000-0000-000016850000}"/>
    <cellStyle name="20% - Accent1 4 2 3 2 7 2 3 2" xfId="34256" xr:uid="{00000000-0005-0000-0000-000017850000}"/>
    <cellStyle name="20% - Accent1 4 2 3 2 7 2 4" xfId="34257" xr:uid="{00000000-0005-0000-0000-000018850000}"/>
    <cellStyle name="20% - Accent1 4 2 3 2 7 3" xfId="34258" xr:uid="{00000000-0005-0000-0000-000019850000}"/>
    <cellStyle name="20% - Accent1 4 2 3 2 7 3 2" xfId="34259" xr:uid="{00000000-0005-0000-0000-00001A850000}"/>
    <cellStyle name="20% - Accent1 4 2 3 2 7 3 2 2" xfId="34260" xr:uid="{00000000-0005-0000-0000-00001B850000}"/>
    <cellStyle name="20% - Accent1 4 2 3 2 7 3 2 2 2" xfId="34261" xr:uid="{00000000-0005-0000-0000-00001C850000}"/>
    <cellStyle name="20% - Accent1 4 2 3 2 7 3 2 3" xfId="34262" xr:uid="{00000000-0005-0000-0000-00001D850000}"/>
    <cellStyle name="20% - Accent1 4 2 3 2 7 3 3" xfId="34263" xr:uid="{00000000-0005-0000-0000-00001E850000}"/>
    <cellStyle name="20% - Accent1 4 2 3 2 7 3 3 2" xfId="34264" xr:uid="{00000000-0005-0000-0000-00001F850000}"/>
    <cellStyle name="20% - Accent1 4 2 3 2 7 3 4" xfId="34265" xr:uid="{00000000-0005-0000-0000-000020850000}"/>
    <cellStyle name="20% - Accent1 4 2 3 2 7 4" xfId="34266" xr:uid="{00000000-0005-0000-0000-000021850000}"/>
    <cellStyle name="20% - Accent1 4 2 3 2 7 4 2" xfId="34267" xr:uid="{00000000-0005-0000-0000-000022850000}"/>
    <cellStyle name="20% - Accent1 4 2 3 2 7 4 2 2" xfId="34268" xr:uid="{00000000-0005-0000-0000-000023850000}"/>
    <cellStyle name="20% - Accent1 4 2 3 2 7 4 2 2 2" xfId="34269" xr:uid="{00000000-0005-0000-0000-000024850000}"/>
    <cellStyle name="20% - Accent1 4 2 3 2 7 4 2 3" xfId="34270" xr:uid="{00000000-0005-0000-0000-000025850000}"/>
    <cellStyle name="20% - Accent1 4 2 3 2 7 4 3" xfId="34271" xr:uid="{00000000-0005-0000-0000-000026850000}"/>
    <cellStyle name="20% - Accent1 4 2 3 2 7 4 3 2" xfId="34272" xr:uid="{00000000-0005-0000-0000-000027850000}"/>
    <cellStyle name="20% - Accent1 4 2 3 2 7 4 4" xfId="34273" xr:uid="{00000000-0005-0000-0000-000028850000}"/>
    <cellStyle name="20% - Accent1 4 2 3 2 7 5" xfId="34274" xr:uid="{00000000-0005-0000-0000-000029850000}"/>
    <cellStyle name="20% - Accent1 4 2 3 2 7 5 2" xfId="34275" xr:uid="{00000000-0005-0000-0000-00002A850000}"/>
    <cellStyle name="20% - Accent1 4 2 3 2 7 5 2 2" xfId="34276" xr:uid="{00000000-0005-0000-0000-00002B850000}"/>
    <cellStyle name="20% - Accent1 4 2 3 2 7 5 3" xfId="34277" xr:uid="{00000000-0005-0000-0000-00002C850000}"/>
    <cellStyle name="20% - Accent1 4 2 3 2 7 6" xfId="34278" xr:uid="{00000000-0005-0000-0000-00002D850000}"/>
    <cellStyle name="20% - Accent1 4 2 3 2 7 6 2" xfId="34279" xr:uid="{00000000-0005-0000-0000-00002E850000}"/>
    <cellStyle name="20% - Accent1 4 2 3 2 7 6 2 2" xfId="34280" xr:uid="{00000000-0005-0000-0000-00002F850000}"/>
    <cellStyle name="20% - Accent1 4 2 3 2 7 6 3" xfId="34281" xr:uid="{00000000-0005-0000-0000-000030850000}"/>
    <cellStyle name="20% - Accent1 4 2 3 2 7 7" xfId="34282" xr:uid="{00000000-0005-0000-0000-000031850000}"/>
    <cellStyle name="20% - Accent1 4 2 3 2 7 7 2" xfId="34283" xr:uid="{00000000-0005-0000-0000-000032850000}"/>
    <cellStyle name="20% - Accent1 4 2 3 2 7 8" xfId="34284" xr:uid="{00000000-0005-0000-0000-000033850000}"/>
    <cellStyle name="20% - Accent1 4 2 3 2 7 8 2" xfId="34285" xr:uid="{00000000-0005-0000-0000-000034850000}"/>
    <cellStyle name="20% - Accent1 4 2 3 2 7 9" xfId="34286" xr:uid="{00000000-0005-0000-0000-000035850000}"/>
    <cellStyle name="20% - Accent1 4 2 3 2 8" xfId="34287" xr:uid="{00000000-0005-0000-0000-000036850000}"/>
    <cellStyle name="20% - Accent1 4 2 3 2 8 2" xfId="34288" xr:uid="{00000000-0005-0000-0000-000037850000}"/>
    <cellStyle name="20% - Accent1 4 2 3 2 8 2 2" xfId="34289" xr:uid="{00000000-0005-0000-0000-000038850000}"/>
    <cellStyle name="20% - Accent1 4 2 3 2 8 2 2 2" xfId="34290" xr:uid="{00000000-0005-0000-0000-000039850000}"/>
    <cellStyle name="20% - Accent1 4 2 3 2 8 2 3" xfId="34291" xr:uid="{00000000-0005-0000-0000-00003A850000}"/>
    <cellStyle name="20% - Accent1 4 2 3 2 8 3" xfId="34292" xr:uid="{00000000-0005-0000-0000-00003B850000}"/>
    <cellStyle name="20% - Accent1 4 2 3 2 8 3 2" xfId="34293" xr:uid="{00000000-0005-0000-0000-00003C850000}"/>
    <cellStyle name="20% - Accent1 4 2 3 2 8 4" xfId="34294" xr:uid="{00000000-0005-0000-0000-00003D850000}"/>
    <cellStyle name="20% - Accent1 4 2 3 2 9" xfId="34295" xr:uid="{00000000-0005-0000-0000-00003E850000}"/>
    <cellStyle name="20% - Accent1 4 2 3 2 9 2" xfId="34296" xr:uid="{00000000-0005-0000-0000-00003F850000}"/>
    <cellStyle name="20% - Accent1 4 2 3 2 9 2 2" xfId="34297" xr:uid="{00000000-0005-0000-0000-000040850000}"/>
    <cellStyle name="20% - Accent1 4 2 3 2 9 2 2 2" xfId="34298" xr:uid="{00000000-0005-0000-0000-000041850000}"/>
    <cellStyle name="20% - Accent1 4 2 3 2 9 2 3" xfId="34299" xr:uid="{00000000-0005-0000-0000-000042850000}"/>
    <cellStyle name="20% - Accent1 4 2 3 2 9 3" xfId="34300" xr:uid="{00000000-0005-0000-0000-000043850000}"/>
    <cellStyle name="20% - Accent1 4 2 3 2 9 3 2" xfId="34301" xr:uid="{00000000-0005-0000-0000-000044850000}"/>
    <cellStyle name="20% - Accent1 4 2 3 2 9 4" xfId="34302" xr:uid="{00000000-0005-0000-0000-000045850000}"/>
    <cellStyle name="20% - Accent1 4 2 3 3" xfId="34303" xr:uid="{00000000-0005-0000-0000-000046850000}"/>
    <cellStyle name="20% - Accent1 4 2 3 3 10" xfId="34304" xr:uid="{00000000-0005-0000-0000-000047850000}"/>
    <cellStyle name="20% - Accent1 4 2 3 3 10 2" xfId="34305" xr:uid="{00000000-0005-0000-0000-000048850000}"/>
    <cellStyle name="20% - Accent1 4 2 3 3 10 2 2" xfId="34306" xr:uid="{00000000-0005-0000-0000-000049850000}"/>
    <cellStyle name="20% - Accent1 4 2 3 3 10 3" xfId="34307" xr:uid="{00000000-0005-0000-0000-00004A850000}"/>
    <cellStyle name="20% - Accent1 4 2 3 3 11" xfId="34308" xr:uid="{00000000-0005-0000-0000-00004B850000}"/>
    <cellStyle name="20% - Accent1 4 2 3 3 11 2" xfId="34309" xr:uid="{00000000-0005-0000-0000-00004C850000}"/>
    <cellStyle name="20% - Accent1 4 2 3 3 11 2 2" xfId="34310" xr:uid="{00000000-0005-0000-0000-00004D850000}"/>
    <cellStyle name="20% - Accent1 4 2 3 3 11 3" xfId="34311" xr:uid="{00000000-0005-0000-0000-00004E850000}"/>
    <cellStyle name="20% - Accent1 4 2 3 3 12" xfId="34312" xr:uid="{00000000-0005-0000-0000-00004F850000}"/>
    <cellStyle name="20% - Accent1 4 2 3 3 12 2" xfId="34313" xr:uid="{00000000-0005-0000-0000-000050850000}"/>
    <cellStyle name="20% - Accent1 4 2 3 3 13" xfId="34314" xr:uid="{00000000-0005-0000-0000-000051850000}"/>
    <cellStyle name="20% - Accent1 4 2 3 3 13 2" xfId="34315" xr:uid="{00000000-0005-0000-0000-000052850000}"/>
    <cellStyle name="20% - Accent1 4 2 3 3 14" xfId="34316" xr:uid="{00000000-0005-0000-0000-000053850000}"/>
    <cellStyle name="20% - Accent1 4 2 3 3 2" xfId="34317" xr:uid="{00000000-0005-0000-0000-000054850000}"/>
    <cellStyle name="20% - Accent1 4 2 3 3 2 10" xfId="34318" xr:uid="{00000000-0005-0000-0000-000055850000}"/>
    <cellStyle name="20% - Accent1 4 2 3 3 2 10 2" xfId="34319" xr:uid="{00000000-0005-0000-0000-000056850000}"/>
    <cellStyle name="20% - Accent1 4 2 3 3 2 11" xfId="34320" xr:uid="{00000000-0005-0000-0000-000057850000}"/>
    <cellStyle name="20% - Accent1 4 2 3 3 2 2" xfId="34321" xr:uid="{00000000-0005-0000-0000-000058850000}"/>
    <cellStyle name="20% - Accent1 4 2 3 3 2 2 2" xfId="34322" xr:uid="{00000000-0005-0000-0000-000059850000}"/>
    <cellStyle name="20% - Accent1 4 2 3 3 2 2 2 2" xfId="34323" xr:uid="{00000000-0005-0000-0000-00005A850000}"/>
    <cellStyle name="20% - Accent1 4 2 3 3 2 2 2 2 2" xfId="34324" xr:uid="{00000000-0005-0000-0000-00005B850000}"/>
    <cellStyle name="20% - Accent1 4 2 3 3 2 2 2 2 2 2" xfId="34325" xr:uid="{00000000-0005-0000-0000-00005C850000}"/>
    <cellStyle name="20% - Accent1 4 2 3 3 2 2 2 2 3" xfId="34326" xr:uid="{00000000-0005-0000-0000-00005D850000}"/>
    <cellStyle name="20% - Accent1 4 2 3 3 2 2 2 3" xfId="34327" xr:uid="{00000000-0005-0000-0000-00005E850000}"/>
    <cellStyle name="20% - Accent1 4 2 3 3 2 2 2 3 2" xfId="34328" xr:uid="{00000000-0005-0000-0000-00005F850000}"/>
    <cellStyle name="20% - Accent1 4 2 3 3 2 2 2 4" xfId="34329" xr:uid="{00000000-0005-0000-0000-000060850000}"/>
    <cellStyle name="20% - Accent1 4 2 3 3 2 2 3" xfId="34330" xr:uid="{00000000-0005-0000-0000-000061850000}"/>
    <cellStyle name="20% - Accent1 4 2 3 3 2 2 3 2" xfId="34331" xr:uid="{00000000-0005-0000-0000-000062850000}"/>
    <cellStyle name="20% - Accent1 4 2 3 3 2 2 3 2 2" xfId="34332" xr:uid="{00000000-0005-0000-0000-000063850000}"/>
    <cellStyle name="20% - Accent1 4 2 3 3 2 2 3 2 2 2" xfId="34333" xr:uid="{00000000-0005-0000-0000-000064850000}"/>
    <cellStyle name="20% - Accent1 4 2 3 3 2 2 3 2 3" xfId="34334" xr:uid="{00000000-0005-0000-0000-000065850000}"/>
    <cellStyle name="20% - Accent1 4 2 3 3 2 2 3 3" xfId="34335" xr:uid="{00000000-0005-0000-0000-000066850000}"/>
    <cellStyle name="20% - Accent1 4 2 3 3 2 2 3 3 2" xfId="34336" xr:uid="{00000000-0005-0000-0000-000067850000}"/>
    <cellStyle name="20% - Accent1 4 2 3 3 2 2 3 4" xfId="34337" xr:uid="{00000000-0005-0000-0000-000068850000}"/>
    <cellStyle name="20% - Accent1 4 2 3 3 2 2 4" xfId="34338" xr:uid="{00000000-0005-0000-0000-000069850000}"/>
    <cellStyle name="20% - Accent1 4 2 3 3 2 2 4 2" xfId="34339" xr:uid="{00000000-0005-0000-0000-00006A850000}"/>
    <cellStyle name="20% - Accent1 4 2 3 3 2 2 4 2 2" xfId="34340" xr:uid="{00000000-0005-0000-0000-00006B850000}"/>
    <cellStyle name="20% - Accent1 4 2 3 3 2 2 4 2 2 2" xfId="34341" xr:uid="{00000000-0005-0000-0000-00006C850000}"/>
    <cellStyle name="20% - Accent1 4 2 3 3 2 2 4 2 3" xfId="34342" xr:uid="{00000000-0005-0000-0000-00006D850000}"/>
    <cellStyle name="20% - Accent1 4 2 3 3 2 2 4 3" xfId="34343" xr:uid="{00000000-0005-0000-0000-00006E850000}"/>
    <cellStyle name="20% - Accent1 4 2 3 3 2 2 4 3 2" xfId="34344" xr:uid="{00000000-0005-0000-0000-00006F850000}"/>
    <cellStyle name="20% - Accent1 4 2 3 3 2 2 4 4" xfId="34345" xr:uid="{00000000-0005-0000-0000-000070850000}"/>
    <cellStyle name="20% - Accent1 4 2 3 3 2 2 5" xfId="34346" xr:uid="{00000000-0005-0000-0000-000071850000}"/>
    <cellStyle name="20% - Accent1 4 2 3 3 2 2 5 2" xfId="34347" xr:uid="{00000000-0005-0000-0000-000072850000}"/>
    <cellStyle name="20% - Accent1 4 2 3 3 2 2 5 2 2" xfId="34348" xr:uid="{00000000-0005-0000-0000-000073850000}"/>
    <cellStyle name="20% - Accent1 4 2 3 3 2 2 5 3" xfId="34349" xr:uid="{00000000-0005-0000-0000-000074850000}"/>
    <cellStyle name="20% - Accent1 4 2 3 3 2 2 6" xfId="34350" xr:uid="{00000000-0005-0000-0000-000075850000}"/>
    <cellStyle name="20% - Accent1 4 2 3 3 2 2 6 2" xfId="34351" xr:uid="{00000000-0005-0000-0000-000076850000}"/>
    <cellStyle name="20% - Accent1 4 2 3 3 2 2 6 2 2" xfId="34352" xr:uid="{00000000-0005-0000-0000-000077850000}"/>
    <cellStyle name="20% - Accent1 4 2 3 3 2 2 6 3" xfId="34353" xr:uid="{00000000-0005-0000-0000-000078850000}"/>
    <cellStyle name="20% - Accent1 4 2 3 3 2 2 7" xfId="34354" xr:uid="{00000000-0005-0000-0000-000079850000}"/>
    <cellStyle name="20% - Accent1 4 2 3 3 2 2 7 2" xfId="34355" xr:uid="{00000000-0005-0000-0000-00007A850000}"/>
    <cellStyle name="20% - Accent1 4 2 3 3 2 2 8" xfId="34356" xr:uid="{00000000-0005-0000-0000-00007B850000}"/>
    <cellStyle name="20% - Accent1 4 2 3 3 2 2 8 2" xfId="34357" xr:uid="{00000000-0005-0000-0000-00007C850000}"/>
    <cellStyle name="20% - Accent1 4 2 3 3 2 2 9" xfId="34358" xr:uid="{00000000-0005-0000-0000-00007D850000}"/>
    <cellStyle name="20% - Accent1 4 2 3 3 2 3" xfId="34359" xr:uid="{00000000-0005-0000-0000-00007E850000}"/>
    <cellStyle name="20% - Accent1 4 2 3 3 2 3 2" xfId="34360" xr:uid="{00000000-0005-0000-0000-00007F850000}"/>
    <cellStyle name="20% - Accent1 4 2 3 3 2 3 2 2" xfId="34361" xr:uid="{00000000-0005-0000-0000-000080850000}"/>
    <cellStyle name="20% - Accent1 4 2 3 3 2 3 2 2 2" xfId="34362" xr:uid="{00000000-0005-0000-0000-000081850000}"/>
    <cellStyle name="20% - Accent1 4 2 3 3 2 3 2 2 2 2" xfId="34363" xr:uid="{00000000-0005-0000-0000-000082850000}"/>
    <cellStyle name="20% - Accent1 4 2 3 3 2 3 2 2 3" xfId="34364" xr:uid="{00000000-0005-0000-0000-000083850000}"/>
    <cellStyle name="20% - Accent1 4 2 3 3 2 3 2 3" xfId="34365" xr:uid="{00000000-0005-0000-0000-000084850000}"/>
    <cellStyle name="20% - Accent1 4 2 3 3 2 3 2 3 2" xfId="34366" xr:uid="{00000000-0005-0000-0000-000085850000}"/>
    <cellStyle name="20% - Accent1 4 2 3 3 2 3 2 4" xfId="34367" xr:uid="{00000000-0005-0000-0000-000086850000}"/>
    <cellStyle name="20% - Accent1 4 2 3 3 2 3 3" xfId="34368" xr:uid="{00000000-0005-0000-0000-000087850000}"/>
    <cellStyle name="20% - Accent1 4 2 3 3 2 3 3 2" xfId="34369" xr:uid="{00000000-0005-0000-0000-000088850000}"/>
    <cellStyle name="20% - Accent1 4 2 3 3 2 3 3 2 2" xfId="34370" xr:uid="{00000000-0005-0000-0000-000089850000}"/>
    <cellStyle name="20% - Accent1 4 2 3 3 2 3 3 2 2 2" xfId="34371" xr:uid="{00000000-0005-0000-0000-00008A850000}"/>
    <cellStyle name="20% - Accent1 4 2 3 3 2 3 3 2 3" xfId="34372" xr:uid="{00000000-0005-0000-0000-00008B850000}"/>
    <cellStyle name="20% - Accent1 4 2 3 3 2 3 3 3" xfId="34373" xr:uid="{00000000-0005-0000-0000-00008C850000}"/>
    <cellStyle name="20% - Accent1 4 2 3 3 2 3 3 3 2" xfId="34374" xr:uid="{00000000-0005-0000-0000-00008D850000}"/>
    <cellStyle name="20% - Accent1 4 2 3 3 2 3 3 4" xfId="34375" xr:uid="{00000000-0005-0000-0000-00008E850000}"/>
    <cellStyle name="20% - Accent1 4 2 3 3 2 3 4" xfId="34376" xr:uid="{00000000-0005-0000-0000-00008F850000}"/>
    <cellStyle name="20% - Accent1 4 2 3 3 2 3 4 2" xfId="34377" xr:uid="{00000000-0005-0000-0000-000090850000}"/>
    <cellStyle name="20% - Accent1 4 2 3 3 2 3 4 2 2" xfId="34378" xr:uid="{00000000-0005-0000-0000-000091850000}"/>
    <cellStyle name="20% - Accent1 4 2 3 3 2 3 4 2 2 2" xfId="34379" xr:uid="{00000000-0005-0000-0000-000092850000}"/>
    <cellStyle name="20% - Accent1 4 2 3 3 2 3 4 2 3" xfId="34380" xr:uid="{00000000-0005-0000-0000-000093850000}"/>
    <cellStyle name="20% - Accent1 4 2 3 3 2 3 4 3" xfId="34381" xr:uid="{00000000-0005-0000-0000-000094850000}"/>
    <cellStyle name="20% - Accent1 4 2 3 3 2 3 4 3 2" xfId="34382" xr:uid="{00000000-0005-0000-0000-000095850000}"/>
    <cellStyle name="20% - Accent1 4 2 3 3 2 3 4 4" xfId="34383" xr:uid="{00000000-0005-0000-0000-000096850000}"/>
    <cellStyle name="20% - Accent1 4 2 3 3 2 3 5" xfId="34384" xr:uid="{00000000-0005-0000-0000-000097850000}"/>
    <cellStyle name="20% - Accent1 4 2 3 3 2 3 5 2" xfId="34385" xr:uid="{00000000-0005-0000-0000-000098850000}"/>
    <cellStyle name="20% - Accent1 4 2 3 3 2 3 5 2 2" xfId="34386" xr:uid="{00000000-0005-0000-0000-000099850000}"/>
    <cellStyle name="20% - Accent1 4 2 3 3 2 3 5 3" xfId="34387" xr:uid="{00000000-0005-0000-0000-00009A850000}"/>
    <cellStyle name="20% - Accent1 4 2 3 3 2 3 6" xfId="34388" xr:uid="{00000000-0005-0000-0000-00009B850000}"/>
    <cellStyle name="20% - Accent1 4 2 3 3 2 3 6 2" xfId="34389" xr:uid="{00000000-0005-0000-0000-00009C850000}"/>
    <cellStyle name="20% - Accent1 4 2 3 3 2 3 6 2 2" xfId="34390" xr:uid="{00000000-0005-0000-0000-00009D850000}"/>
    <cellStyle name="20% - Accent1 4 2 3 3 2 3 6 3" xfId="34391" xr:uid="{00000000-0005-0000-0000-00009E850000}"/>
    <cellStyle name="20% - Accent1 4 2 3 3 2 3 7" xfId="34392" xr:uid="{00000000-0005-0000-0000-00009F850000}"/>
    <cellStyle name="20% - Accent1 4 2 3 3 2 3 7 2" xfId="34393" xr:uid="{00000000-0005-0000-0000-0000A0850000}"/>
    <cellStyle name="20% - Accent1 4 2 3 3 2 3 8" xfId="34394" xr:uid="{00000000-0005-0000-0000-0000A1850000}"/>
    <cellStyle name="20% - Accent1 4 2 3 3 2 3 8 2" xfId="34395" xr:uid="{00000000-0005-0000-0000-0000A2850000}"/>
    <cellStyle name="20% - Accent1 4 2 3 3 2 3 9" xfId="34396" xr:uid="{00000000-0005-0000-0000-0000A3850000}"/>
    <cellStyle name="20% - Accent1 4 2 3 3 2 4" xfId="34397" xr:uid="{00000000-0005-0000-0000-0000A4850000}"/>
    <cellStyle name="20% - Accent1 4 2 3 3 2 4 2" xfId="34398" xr:uid="{00000000-0005-0000-0000-0000A5850000}"/>
    <cellStyle name="20% - Accent1 4 2 3 3 2 4 2 2" xfId="34399" xr:uid="{00000000-0005-0000-0000-0000A6850000}"/>
    <cellStyle name="20% - Accent1 4 2 3 3 2 4 2 2 2" xfId="34400" xr:uid="{00000000-0005-0000-0000-0000A7850000}"/>
    <cellStyle name="20% - Accent1 4 2 3 3 2 4 2 3" xfId="34401" xr:uid="{00000000-0005-0000-0000-0000A8850000}"/>
    <cellStyle name="20% - Accent1 4 2 3 3 2 4 3" xfId="34402" xr:uid="{00000000-0005-0000-0000-0000A9850000}"/>
    <cellStyle name="20% - Accent1 4 2 3 3 2 4 3 2" xfId="34403" xr:uid="{00000000-0005-0000-0000-0000AA850000}"/>
    <cellStyle name="20% - Accent1 4 2 3 3 2 4 4" xfId="34404" xr:uid="{00000000-0005-0000-0000-0000AB850000}"/>
    <cellStyle name="20% - Accent1 4 2 3 3 2 5" xfId="34405" xr:uid="{00000000-0005-0000-0000-0000AC850000}"/>
    <cellStyle name="20% - Accent1 4 2 3 3 2 5 2" xfId="34406" xr:uid="{00000000-0005-0000-0000-0000AD850000}"/>
    <cellStyle name="20% - Accent1 4 2 3 3 2 5 2 2" xfId="34407" xr:uid="{00000000-0005-0000-0000-0000AE850000}"/>
    <cellStyle name="20% - Accent1 4 2 3 3 2 5 2 2 2" xfId="34408" xr:uid="{00000000-0005-0000-0000-0000AF850000}"/>
    <cellStyle name="20% - Accent1 4 2 3 3 2 5 2 3" xfId="34409" xr:uid="{00000000-0005-0000-0000-0000B0850000}"/>
    <cellStyle name="20% - Accent1 4 2 3 3 2 5 3" xfId="34410" xr:uid="{00000000-0005-0000-0000-0000B1850000}"/>
    <cellStyle name="20% - Accent1 4 2 3 3 2 5 3 2" xfId="34411" xr:uid="{00000000-0005-0000-0000-0000B2850000}"/>
    <cellStyle name="20% - Accent1 4 2 3 3 2 5 4" xfId="34412" xr:uid="{00000000-0005-0000-0000-0000B3850000}"/>
    <cellStyle name="20% - Accent1 4 2 3 3 2 6" xfId="34413" xr:uid="{00000000-0005-0000-0000-0000B4850000}"/>
    <cellStyle name="20% - Accent1 4 2 3 3 2 6 2" xfId="34414" xr:uid="{00000000-0005-0000-0000-0000B5850000}"/>
    <cellStyle name="20% - Accent1 4 2 3 3 2 6 2 2" xfId="34415" xr:uid="{00000000-0005-0000-0000-0000B6850000}"/>
    <cellStyle name="20% - Accent1 4 2 3 3 2 6 2 2 2" xfId="34416" xr:uid="{00000000-0005-0000-0000-0000B7850000}"/>
    <cellStyle name="20% - Accent1 4 2 3 3 2 6 2 3" xfId="34417" xr:uid="{00000000-0005-0000-0000-0000B8850000}"/>
    <cellStyle name="20% - Accent1 4 2 3 3 2 6 3" xfId="34418" xr:uid="{00000000-0005-0000-0000-0000B9850000}"/>
    <cellStyle name="20% - Accent1 4 2 3 3 2 6 3 2" xfId="34419" xr:uid="{00000000-0005-0000-0000-0000BA850000}"/>
    <cellStyle name="20% - Accent1 4 2 3 3 2 6 4" xfId="34420" xr:uid="{00000000-0005-0000-0000-0000BB850000}"/>
    <cellStyle name="20% - Accent1 4 2 3 3 2 7" xfId="34421" xr:uid="{00000000-0005-0000-0000-0000BC850000}"/>
    <cellStyle name="20% - Accent1 4 2 3 3 2 7 2" xfId="34422" xr:uid="{00000000-0005-0000-0000-0000BD850000}"/>
    <cellStyle name="20% - Accent1 4 2 3 3 2 7 2 2" xfId="34423" xr:uid="{00000000-0005-0000-0000-0000BE850000}"/>
    <cellStyle name="20% - Accent1 4 2 3 3 2 7 3" xfId="34424" xr:uid="{00000000-0005-0000-0000-0000BF850000}"/>
    <cellStyle name="20% - Accent1 4 2 3 3 2 8" xfId="34425" xr:uid="{00000000-0005-0000-0000-0000C0850000}"/>
    <cellStyle name="20% - Accent1 4 2 3 3 2 8 2" xfId="34426" xr:uid="{00000000-0005-0000-0000-0000C1850000}"/>
    <cellStyle name="20% - Accent1 4 2 3 3 2 8 2 2" xfId="34427" xr:uid="{00000000-0005-0000-0000-0000C2850000}"/>
    <cellStyle name="20% - Accent1 4 2 3 3 2 8 3" xfId="34428" xr:uid="{00000000-0005-0000-0000-0000C3850000}"/>
    <cellStyle name="20% - Accent1 4 2 3 3 2 9" xfId="34429" xr:uid="{00000000-0005-0000-0000-0000C4850000}"/>
    <cellStyle name="20% - Accent1 4 2 3 3 2 9 2" xfId="34430" xr:uid="{00000000-0005-0000-0000-0000C5850000}"/>
    <cellStyle name="20% - Accent1 4 2 3 3 3" xfId="34431" xr:uid="{00000000-0005-0000-0000-0000C6850000}"/>
    <cellStyle name="20% - Accent1 4 2 3 3 3 10" xfId="34432" xr:uid="{00000000-0005-0000-0000-0000C7850000}"/>
    <cellStyle name="20% - Accent1 4 2 3 3 3 10 2" xfId="34433" xr:uid="{00000000-0005-0000-0000-0000C8850000}"/>
    <cellStyle name="20% - Accent1 4 2 3 3 3 11" xfId="34434" xr:uid="{00000000-0005-0000-0000-0000C9850000}"/>
    <cellStyle name="20% - Accent1 4 2 3 3 3 2" xfId="34435" xr:uid="{00000000-0005-0000-0000-0000CA850000}"/>
    <cellStyle name="20% - Accent1 4 2 3 3 3 2 2" xfId="34436" xr:uid="{00000000-0005-0000-0000-0000CB850000}"/>
    <cellStyle name="20% - Accent1 4 2 3 3 3 2 2 2" xfId="34437" xr:uid="{00000000-0005-0000-0000-0000CC850000}"/>
    <cellStyle name="20% - Accent1 4 2 3 3 3 2 2 2 2" xfId="34438" xr:uid="{00000000-0005-0000-0000-0000CD850000}"/>
    <cellStyle name="20% - Accent1 4 2 3 3 3 2 2 2 2 2" xfId="34439" xr:uid="{00000000-0005-0000-0000-0000CE850000}"/>
    <cellStyle name="20% - Accent1 4 2 3 3 3 2 2 2 3" xfId="34440" xr:uid="{00000000-0005-0000-0000-0000CF850000}"/>
    <cellStyle name="20% - Accent1 4 2 3 3 3 2 2 3" xfId="34441" xr:uid="{00000000-0005-0000-0000-0000D0850000}"/>
    <cellStyle name="20% - Accent1 4 2 3 3 3 2 2 3 2" xfId="34442" xr:uid="{00000000-0005-0000-0000-0000D1850000}"/>
    <cellStyle name="20% - Accent1 4 2 3 3 3 2 2 4" xfId="34443" xr:uid="{00000000-0005-0000-0000-0000D2850000}"/>
    <cellStyle name="20% - Accent1 4 2 3 3 3 2 3" xfId="34444" xr:uid="{00000000-0005-0000-0000-0000D3850000}"/>
    <cellStyle name="20% - Accent1 4 2 3 3 3 2 3 2" xfId="34445" xr:uid="{00000000-0005-0000-0000-0000D4850000}"/>
    <cellStyle name="20% - Accent1 4 2 3 3 3 2 3 2 2" xfId="34446" xr:uid="{00000000-0005-0000-0000-0000D5850000}"/>
    <cellStyle name="20% - Accent1 4 2 3 3 3 2 3 2 2 2" xfId="34447" xr:uid="{00000000-0005-0000-0000-0000D6850000}"/>
    <cellStyle name="20% - Accent1 4 2 3 3 3 2 3 2 3" xfId="34448" xr:uid="{00000000-0005-0000-0000-0000D7850000}"/>
    <cellStyle name="20% - Accent1 4 2 3 3 3 2 3 3" xfId="34449" xr:uid="{00000000-0005-0000-0000-0000D8850000}"/>
    <cellStyle name="20% - Accent1 4 2 3 3 3 2 3 3 2" xfId="34450" xr:uid="{00000000-0005-0000-0000-0000D9850000}"/>
    <cellStyle name="20% - Accent1 4 2 3 3 3 2 3 4" xfId="34451" xr:uid="{00000000-0005-0000-0000-0000DA850000}"/>
    <cellStyle name="20% - Accent1 4 2 3 3 3 2 4" xfId="34452" xr:uid="{00000000-0005-0000-0000-0000DB850000}"/>
    <cellStyle name="20% - Accent1 4 2 3 3 3 2 4 2" xfId="34453" xr:uid="{00000000-0005-0000-0000-0000DC850000}"/>
    <cellStyle name="20% - Accent1 4 2 3 3 3 2 4 2 2" xfId="34454" xr:uid="{00000000-0005-0000-0000-0000DD850000}"/>
    <cellStyle name="20% - Accent1 4 2 3 3 3 2 4 2 2 2" xfId="34455" xr:uid="{00000000-0005-0000-0000-0000DE850000}"/>
    <cellStyle name="20% - Accent1 4 2 3 3 3 2 4 2 3" xfId="34456" xr:uid="{00000000-0005-0000-0000-0000DF850000}"/>
    <cellStyle name="20% - Accent1 4 2 3 3 3 2 4 3" xfId="34457" xr:uid="{00000000-0005-0000-0000-0000E0850000}"/>
    <cellStyle name="20% - Accent1 4 2 3 3 3 2 4 3 2" xfId="34458" xr:uid="{00000000-0005-0000-0000-0000E1850000}"/>
    <cellStyle name="20% - Accent1 4 2 3 3 3 2 4 4" xfId="34459" xr:uid="{00000000-0005-0000-0000-0000E2850000}"/>
    <cellStyle name="20% - Accent1 4 2 3 3 3 2 5" xfId="34460" xr:uid="{00000000-0005-0000-0000-0000E3850000}"/>
    <cellStyle name="20% - Accent1 4 2 3 3 3 2 5 2" xfId="34461" xr:uid="{00000000-0005-0000-0000-0000E4850000}"/>
    <cellStyle name="20% - Accent1 4 2 3 3 3 2 5 2 2" xfId="34462" xr:uid="{00000000-0005-0000-0000-0000E5850000}"/>
    <cellStyle name="20% - Accent1 4 2 3 3 3 2 5 3" xfId="34463" xr:uid="{00000000-0005-0000-0000-0000E6850000}"/>
    <cellStyle name="20% - Accent1 4 2 3 3 3 2 6" xfId="34464" xr:uid="{00000000-0005-0000-0000-0000E7850000}"/>
    <cellStyle name="20% - Accent1 4 2 3 3 3 2 6 2" xfId="34465" xr:uid="{00000000-0005-0000-0000-0000E8850000}"/>
    <cellStyle name="20% - Accent1 4 2 3 3 3 2 6 2 2" xfId="34466" xr:uid="{00000000-0005-0000-0000-0000E9850000}"/>
    <cellStyle name="20% - Accent1 4 2 3 3 3 2 6 3" xfId="34467" xr:uid="{00000000-0005-0000-0000-0000EA850000}"/>
    <cellStyle name="20% - Accent1 4 2 3 3 3 2 7" xfId="34468" xr:uid="{00000000-0005-0000-0000-0000EB850000}"/>
    <cellStyle name="20% - Accent1 4 2 3 3 3 2 7 2" xfId="34469" xr:uid="{00000000-0005-0000-0000-0000EC850000}"/>
    <cellStyle name="20% - Accent1 4 2 3 3 3 2 8" xfId="34470" xr:uid="{00000000-0005-0000-0000-0000ED850000}"/>
    <cellStyle name="20% - Accent1 4 2 3 3 3 2 8 2" xfId="34471" xr:uid="{00000000-0005-0000-0000-0000EE850000}"/>
    <cellStyle name="20% - Accent1 4 2 3 3 3 2 9" xfId="34472" xr:uid="{00000000-0005-0000-0000-0000EF850000}"/>
    <cellStyle name="20% - Accent1 4 2 3 3 3 3" xfId="34473" xr:uid="{00000000-0005-0000-0000-0000F0850000}"/>
    <cellStyle name="20% - Accent1 4 2 3 3 3 3 2" xfId="34474" xr:uid="{00000000-0005-0000-0000-0000F1850000}"/>
    <cellStyle name="20% - Accent1 4 2 3 3 3 3 2 2" xfId="34475" xr:uid="{00000000-0005-0000-0000-0000F2850000}"/>
    <cellStyle name="20% - Accent1 4 2 3 3 3 3 2 2 2" xfId="34476" xr:uid="{00000000-0005-0000-0000-0000F3850000}"/>
    <cellStyle name="20% - Accent1 4 2 3 3 3 3 2 2 2 2" xfId="34477" xr:uid="{00000000-0005-0000-0000-0000F4850000}"/>
    <cellStyle name="20% - Accent1 4 2 3 3 3 3 2 2 3" xfId="34478" xr:uid="{00000000-0005-0000-0000-0000F5850000}"/>
    <cellStyle name="20% - Accent1 4 2 3 3 3 3 2 3" xfId="34479" xr:uid="{00000000-0005-0000-0000-0000F6850000}"/>
    <cellStyle name="20% - Accent1 4 2 3 3 3 3 2 3 2" xfId="34480" xr:uid="{00000000-0005-0000-0000-0000F7850000}"/>
    <cellStyle name="20% - Accent1 4 2 3 3 3 3 2 4" xfId="34481" xr:uid="{00000000-0005-0000-0000-0000F8850000}"/>
    <cellStyle name="20% - Accent1 4 2 3 3 3 3 3" xfId="34482" xr:uid="{00000000-0005-0000-0000-0000F9850000}"/>
    <cellStyle name="20% - Accent1 4 2 3 3 3 3 3 2" xfId="34483" xr:uid="{00000000-0005-0000-0000-0000FA850000}"/>
    <cellStyle name="20% - Accent1 4 2 3 3 3 3 3 2 2" xfId="34484" xr:uid="{00000000-0005-0000-0000-0000FB850000}"/>
    <cellStyle name="20% - Accent1 4 2 3 3 3 3 3 2 2 2" xfId="34485" xr:uid="{00000000-0005-0000-0000-0000FC850000}"/>
    <cellStyle name="20% - Accent1 4 2 3 3 3 3 3 2 3" xfId="34486" xr:uid="{00000000-0005-0000-0000-0000FD850000}"/>
    <cellStyle name="20% - Accent1 4 2 3 3 3 3 3 3" xfId="34487" xr:uid="{00000000-0005-0000-0000-0000FE850000}"/>
    <cellStyle name="20% - Accent1 4 2 3 3 3 3 3 3 2" xfId="34488" xr:uid="{00000000-0005-0000-0000-0000FF850000}"/>
    <cellStyle name="20% - Accent1 4 2 3 3 3 3 3 4" xfId="34489" xr:uid="{00000000-0005-0000-0000-000000860000}"/>
    <cellStyle name="20% - Accent1 4 2 3 3 3 3 4" xfId="34490" xr:uid="{00000000-0005-0000-0000-000001860000}"/>
    <cellStyle name="20% - Accent1 4 2 3 3 3 3 4 2" xfId="34491" xr:uid="{00000000-0005-0000-0000-000002860000}"/>
    <cellStyle name="20% - Accent1 4 2 3 3 3 3 4 2 2" xfId="34492" xr:uid="{00000000-0005-0000-0000-000003860000}"/>
    <cellStyle name="20% - Accent1 4 2 3 3 3 3 4 2 2 2" xfId="34493" xr:uid="{00000000-0005-0000-0000-000004860000}"/>
    <cellStyle name="20% - Accent1 4 2 3 3 3 3 4 2 3" xfId="34494" xr:uid="{00000000-0005-0000-0000-000005860000}"/>
    <cellStyle name="20% - Accent1 4 2 3 3 3 3 4 3" xfId="34495" xr:uid="{00000000-0005-0000-0000-000006860000}"/>
    <cellStyle name="20% - Accent1 4 2 3 3 3 3 4 3 2" xfId="34496" xr:uid="{00000000-0005-0000-0000-000007860000}"/>
    <cellStyle name="20% - Accent1 4 2 3 3 3 3 4 4" xfId="34497" xr:uid="{00000000-0005-0000-0000-000008860000}"/>
    <cellStyle name="20% - Accent1 4 2 3 3 3 3 5" xfId="34498" xr:uid="{00000000-0005-0000-0000-000009860000}"/>
    <cellStyle name="20% - Accent1 4 2 3 3 3 3 5 2" xfId="34499" xr:uid="{00000000-0005-0000-0000-00000A860000}"/>
    <cellStyle name="20% - Accent1 4 2 3 3 3 3 5 2 2" xfId="34500" xr:uid="{00000000-0005-0000-0000-00000B860000}"/>
    <cellStyle name="20% - Accent1 4 2 3 3 3 3 5 3" xfId="34501" xr:uid="{00000000-0005-0000-0000-00000C860000}"/>
    <cellStyle name="20% - Accent1 4 2 3 3 3 3 6" xfId="34502" xr:uid="{00000000-0005-0000-0000-00000D860000}"/>
    <cellStyle name="20% - Accent1 4 2 3 3 3 3 6 2" xfId="34503" xr:uid="{00000000-0005-0000-0000-00000E860000}"/>
    <cellStyle name="20% - Accent1 4 2 3 3 3 3 6 2 2" xfId="34504" xr:uid="{00000000-0005-0000-0000-00000F860000}"/>
    <cellStyle name="20% - Accent1 4 2 3 3 3 3 6 3" xfId="34505" xr:uid="{00000000-0005-0000-0000-000010860000}"/>
    <cellStyle name="20% - Accent1 4 2 3 3 3 3 7" xfId="34506" xr:uid="{00000000-0005-0000-0000-000011860000}"/>
    <cellStyle name="20% - Accent1 4 2 3 3 3 3 7 2" xfId="34507" xr:uid="{00000000-0005-0000-0000-000012860000}"/>
    <cellStyle name="20% - Accent1 4 2 3 3 3 3 8" xfId="34508" xr:uid="{00000000-0005-0000-0000-000013860000}"/>
    <cellStyle name="20% - Accent1 4 2 3 3 3 3 8 2" xfId="34509" xr:uid="{00000000-0005-0000-0000-000014860000}"/>
    <cellStyle name="20% - Accent1 4 2 3 3 3 3 9" xfId="34510" xr:uid="{00000000-0005-0000-0000-000015860000}"/>
    <cellStyle name="20% - Accent1 4 2 3 3 3 4" xfId="34511" xr:uid="{00000000-0005-0000-0000-000016860000}"/>
    <cellStyle name="20% - Accent1 4 2 3 3 3 4 2" xfId="34512" xr:uid="{00000000-0005-0000-0000-000017860000}"/>
    <cellStyle name="20% - Accent1 4 2 3 3 3 4 2 2" xfId="34513" xr:uid="{00000000-0005-0000-0000-000018860000}"/>
    <cellStyle name="20% - Accent1 4 2 3 3 3 4 2 2 2" xfId="34514" xr:uid="{00000000-0005-0000-0000-000019860000}"/>
    <cellStyle name="20% - Accent1 4 2 3 3 3 4 2 3" xfId="34515" xr:uid="{00000000-0005-0000-0000-00001A860000}"/>
    <cellStyle name="20% - Accent1 4 2 3 3 3 4 3" xfId="34516" xr:uid="{00000000-0005-0000-0000-00001B860000}"/>
    <cellStyle name="20% - Accent1 4 2 3 3 3 4 3 2" xfId="34517" xr:uid="{00000000-0005-0000-0000-00001C860000}"/>
    <cellStyle name="20% - Accent1 4 2 3 3 3 4 4" xfId="34518" xr:uid="{00000000-0005-0000-0000-00001D860000}"/>
    <cellStyle name="20% - Accent1 4 2 3 3 3 5" xfId="34519" xr:uid="{00000000-0005-0000-0000-00001E860000}"/>
    <cellStyle name="20% - Accent1 4 2 3 3 3 5 2" xfId="34520" xr:uid="{00000000-0005-0000-0000-00001F860000}"/>
    <cellStyle name="20% - Accent1 4 2 3 3 3 5 2 2" xfId="34521" xr:uid="{00000000-0005-0000-0000-000020860000}"/>
    <cellStyle name="20% - Accent1 4 2 3 3 3 5 2 2 2" xfId="34522" xr:uid="{00000000-0005-0000-0000-000021860000}"/>
    <cellStyle name="20% - Accent1 4 2 3 3 3 5 2 3" xfId="34523" xr:uid="{00000000-0005-0000-0000-000022860000}"/>
    <cellStyle name="20% - Accent1 4 2 3 3 3 5 3" xfId="34524" xr:uid="{00000000-0005-0000-0000-000023860000}"/>
    <cellStyle name="20% - Accent1 4 2 3 3 3 5 3 2" xfId="34525" xr:uid="{00000000-0005-0000-0000-000024860000}"/>
    <cellStyle name="20% - Accent1 4 2 3 3 3 5 4" xfId="34526" xr:uid="{00000000-0005-0000-0000-000025860000}"/>
    <cellStyle name="20% - Accent1 4 2 3 3 3 6" xfId="34527" xr:uid="{00000000-0005-0000-0000-000026860000}"/>
    <cellStyle name="20% - Accent1 4 2 3 3 3 6 2" xfId="34528" xr:uid="{00000000-0005-0000-0000-000027860000}"/>
    <cellStyle name="20% - Accent1 4 2 3 3 3 6 2 2" xfId="34529" xr:uid="{00000000-0005-0000-0000-000028860000}"/>
    <cellStyle name="20% - Accent1 4 2 3 3 3 6 2 2 2" xfId="34530" xr:uid="{00000000-0005-0000-0000-000029860000}"/>
    <cellStyle name="20% - Accent1 4 2 3 3 3 6 2 3" xfId="34531" xr:uid="{00000000-0005-0000-0000-00002A860000}"/>
    <cellStyle name="20% - Accent1 4 2 3 3 3 6 3" xfId="34532" xr:uid="{00000000-0005-0000-0000-00002B860000}"/>
    <cellStyle name="20% - Accent1 4 2 3 3 3 6 3 2" xfId="34533" xr:uid="{00000000-0005-0000-0000-00002C860000}"/>
    <cellStyle name="20% - Accent1 4 2 3 3 3 6 4" xfId="34534" xr:uid="{00000000-0005-0000-0000-00002D860000}"/>
    <cellStyle name="20% - Accent1 4 2 3 3 3 7" xfId="34535" xr:uid="{00000000-0005-0000-0000-00002E860000}"/>
    <cellStyle name="20% - Accent1 4 2 3 3 3 7 2" xfId="34536" xr:uid="{00000000-0005-0000-0000-00002F860000}"/>
    <cellStyle name="20% - Accent1 4 2 3 3 3 7 2 2" xfId="34537" xr:uid="{00000000-0005-0000-0000-000030860000}"/>
    <cellStyle name="20% - Accent1 4 2 3 3 3 7 3" xfId="34538" xr:uid="{00000000-0005-0000-0000-000031860000}"/>
    <cellStyle name="20% - Accent1 4 2 3 3 3 8" xfId="34539" xr:uid="{00000000-0005-0000-0000-000032860000}"/>
    <cellStyle name="20% - Accent1 4 2 3 3 3 8 2" xfId="34540" xr:uid="{00000000-0005-0000-0000-000033860000}"/>
    <cellStyle name="20% - Accent1 4 2 3 3 3 8 2 2" xfId="34541" xr:uid="{00000000-0005-0000-0000-000034860000}"/>
    <cellStyle name="20% - Accent1 4 2 3 3 3 8 3" xfId="34542" xr:uid="{00000000-0005-0000-0000-000035860000}"/>
    <cellStyle name="20% - Accent1 4 2 3 3 3 9" xfId="34543" xr:uid="{00000000-0005-0000-0000-000036860000}"/>
    <cellStyle name="20% - Accent1 4 2 3 3 3 9 2" xfId="34544" xr:uid="{00000000-0005-0000-0000-000037860000}"/>
    <cellStyle name="20% - Accent1 4 2 3 3 4" xfId="34545" xr:uid="{00000000-0005-0000-0000-000038860000}"/>
    <cellStyle name="20% - Accent1 4 2 3 3 4 10" xfId="34546" xr:uid="{00000000-0005-0000-0000-000039860000}"/>
    <cellStyle name="20% - Accent1 4 2 3 3 4 10 2" xfId="34547" xr:uid="{00000000-0005-0000-0000-00003A860000}"/>
    <cellStyle name="20% - Accent1 4 2 3 3 4 11" xfId="34548" xr:uid="{00000000-0005-0000-0000-00003B860000}"/>
    <cellStyle name="20% - Accent1 4 2 3 3 4 2" xfId="34549" xr:uid="{00000000-0005-0000-0000-00003C860000}"/>
    <cellStyle name="20% - Accent1 4 2 3 3 4 2 2" xfId="34550" xr:uid="{00000000-0005-0000-0000-00003D860000}"/>
    <cellStyle name="20% - Accent1 4 2 3 3 4 2 2 2" xfId="34551" xr:uid="{00000000-0005-0000-0000-00003E860000}"/>
    <cellStyle name="20% - Accent1 4 2 3 3 4 2 2 2 2" xfId="34552" xr:uid="{00000000-0005-0000-0000-00003F860000}"/>
    <cellStyle name="20% - Accent1 4 2 3 3 4 2 2 2 2 2" xfId="34553" xr:uid="{00000000-0005-0000-0000-000040860000}"/>
    <cellStyle name="20% - Accent1 4 2 3 3 4 2 2 2 3" xfId="34554" xr:uid="{00000000-0005-0000-0000-000041860000}"/>
    <cellStyle name="20% - Accent1 4 2 3 3 4 2 2 3" xfId="34555" xr:uid="{00000000-0005-0000-0000-000042860000}"/>
    <cellStyle name="20% - Accent1 4 2 3 3 4 2 2 3 2" xfId="34556" xr:uid="{00000000-0005-0000-0000-000043860000}"/>
    <cellStyle name="20% - Accent1 4 2 3 3 4 2 2 4" xfId="34557" xr:uid="{00000000-0005-0000-0000-000044860000}"/>
    <cellStyle name="20% - Accent1 4 2 3 3 4 2 3" xfId="34558" xr:uid="{00000000-0005-0000-0000-000045860000}"/>
    <cellStyle name="20% - Accent1 4 2 3 3 4 2 3 2" xfId="34559" xr:uid="{00000000-0005-0000-0000-000046860000}"/>
    <cellStyle name="20% - Accent1 4 2 3 3 4 2 3 2 2" xfId="34560" xr:uid="{00000000-0005-0000-0000-000047860000}"/>
    <cellStyle name="20% - Accent1 4 2 3 3 4 2 3 2 2 2" xfId="34561" xr:uid="{00000000-0005-0000-0000-000048860000}"/>
    <cellStyle name="20% - Accent1 4 2 3 3 4 2 3 2 3" xfId="34562" xr:uid="{00000000-0005-0000-0000-000049860000}"/>
    <cellStyle name="20% - Accent1 4 2 3 3 4 2 3 3" xfId="34563" xr:uid="{00000000-0005-0000-0000-00004A860000}"/>
    <cellStyle name="20% - Accent1 4 2 3 3 4 2 3 3 2" xfId="34564" xr:uid="{00000000-0005-0000-0000-00004B860000}"/>
    <cellStyle name="20% - Accent1 4 2 3 3 4 2 3 4" xfId="34565" xr:uid="{00000000-0005-0000-0000-00004C860000}"/>
    <cellStyle name="20% - Accent1 4 2 3 3 4 2 4" xfId="34566" xr:uid="{00000000-0005-0000-0000-00004D860000}"/>
    <cellStyle name="20% - Accent1 4 2 3 3 4 2 4 2" xfId="34567" xr:uid="{00000000-0005-0000-0000-00004E860000}"/>
    <cellStyle name="20% - Accent1 4 2 3 3 4 2 4 2 2" xfId="34568" xr:uid="{00000000-0005-0000-0000-00004F860000}"/>
    <cellStyle name="20% - Accent1 4 2 3 3 4 2 4 2 2 2" xfId="34569" xr:uid="{00000000-0005-0000-0000-000050860000}"/>
    <cellStyle name="20% - Accent1 4 2 3 3 4 2 4 2 3" xfId="34570" xr:uid="{00000000-0005-0000-0000-000051860000}"/>
    <cellStyle name="20% - Accent1 4 2 3 3 4 2 4 3" xfId="34571" xr:uid="{00000000-0005-0000-0000-000052860000}"/>
    <cellStyle name="20% - Accent1 4 2 3 3 4 2 4 3 2" xfId="34572" xr:uid="{00000000-0005-0000-0000-000053860000}"/>
    <cellStyle name="20% - Accent1 4 2 3 3 4 2 4 4" xfId="34573" xr:uid="{00000000-0005-0000-0000-000054860000}"/>
    <cellStyle name="20% - Accent1 4 2 3 3 4 2 5" xfId="34574" xr:uid="{00000000-0005-0000-0000-000055860000}"/>
    <cellStyle name="20% - Accent1 4 2 3 3 4 2 5 2" xfId="34575" xr:uid="{00000000-0005-0000-0000-000056860000}"/>
    <cellStyle name="20% - Accent1 4 2 3 3 4 2 5 2 2" xfId="34576" xr:uid="{00000000-0005-0000-0000-000057860000}"/>
    <cellStyle name="20% - Accent1 4 2 3 3 4 2 5 3" xfId="34577" xr:uid="{00000000-0005-0000-0000-000058860000}"/>
    <cellStyle name="20% - Accent1 4 2 3 3 4 2 6" xfId="34578" xr:uid="{00000000-0005-0000-0000-000059860000}"/>
    <cellStyle name="20% - Accent1 4 2 3 3 4 2 6 2" xfId="34579" xr:uid="{00000000-0005-0000-0000-00005A860000}"/>
    <cellStyle name="20% - Accent1 4 2 3 3 4 2 6 2 2" xfId="34580" xr:uid="{00000000-0005-0000-0000-00005B860000}"/>
    <cellStyle name="20% - Accent1 4 2 3 3 4 2 6 3" xfId="34581" xr:uid="{00000000-0005-0000-0000-00005C860000}"/>
    <cellStyle name="20% - Accent1 4 2 3 3 4 2 7" xfId="34582" xr:uid="{00000000-0005-0000-0000-00005D860000}"/>
    <cellStyle name="20% - Accent1 4 2 3 3 4 2 7 2" xfId="34583" xr:uid="{00000000-0005-0000-0000-00005E860000}"/>
    <cellStyle name="20% - Accent1 4 2 3 3 4 2 8" xfId="34584" xr:uid="{00000000-0005-0000-0000-00005F860000}"/>
    <cellStyle name="20% - Accent1 4 2 3 3 4 2 8 2" xfId="34585" xr:uid="{00000000-0005-0000-0000-000060860000}"/>
    <cellStyle name="20% - Accent1 4 2 3 3 4 2 9" xfId="34586" xr:uid="{00000000-0005-0000-0000-000061860000}"/>
    <cellStyle name="20% - Accent1 4 2 3 3 4 3" xfId="34587" xr:uid="{00000000-0005-0000-0000-000062860000}"/>
    <cellStyle name="20% - Accent1 4 2 3 3 4 3 2" xfId="34588" xr:uid="{00000000-0005-0000-0000-000063860000}"/>
    <cellStyle name="20% - Accent1 4 2 3 3 4 3 2 2" xfId="34589" xr:uid="{00000000-0005-0000-0000-000064860000}"/>
    <cellStyle name="20% - Accent1 4 2 3 3 4 3 2 2 2" xfId="34590" xr:uid="{00000000-0005-0000-0000-000065860000}"/>
    <cellStyle name="20% - Accent1 4 2 3 3 4 3 2 2 2 2" xfId="34591" xr:uid="{00000000-0005-0000-0000-000066860000}"/>
    <cellStyle name="20% - Accent1 4 2 3 3 4 3 2 2 3" xfId="34592" xr:uid="{00000000-0005-0000-0000-000067860000}"/>
    <cellStyle name="20% - Accent1 4 2 3 3 4 3 2 3" xfId="34593" xr:uid="{00000000-0005-0000-0000-000068860000}"/>
    <cellStyle name="20% - Accent1 4 2 3 3 4 3 2 3 2" xfId="34594" xr:uid="{00000000-0005-0000-0000-000069860000}"/>
    <cellStyle name="20% - Accent1 4 2 3 3 4 3 2 4" xfId="34595" xr:uid="{00000000-0005-0000-0000-00006A860000}"/>
    <cellStyle name="20% - Accent1 4 2 3 3 4 3 3" xfId="34596" xr:uid="{00000000-0005-0000-0000-00006B860000}"/>
    <cellStyle name="20% - Accent1 4 2 3 3 4 3 3 2" xfId="34597" xr:uid="{00000000-0005-0000-0000-00006C860000}"/>
    <cellStyle name="20% - Accent1 4 2 3 3 4 3 3 2 2" xfId="34598" xr:uid="{00000000-0005-0000-0000-00006D860000}"/>
    <cellStyle name="20% - Accent1 4 2 3 3 4 3 3 2 2 2" xfId="34599" xr:uid="{00000000-0005-0000-0000-00006E860000}"/>
    <cellStyle name="20% - Accent1 4 2 3 3 4 3 3 2 3" xfId="34600" xr:uid="{00000000-0005-0000-0000-00006F860000}"/>
    <cellStyle name="20% - Accent1 4 2 3 3 4 3 3 3" xfId="34601" xr:uid="{00000000-0005-0000-0000-000070860000}"/>
    <cellStyle name="20% - Accent1 4 2 3 3 4 3 3 3 2" xfId="34602" xr:uid="{00000000-0005-0000-0000-000071860000}"/>
    <cellStyle name="20% - Accent1 4 2 3 3 4 3 3 4" xfId="34603" xr:uid="{00000000-0005-0000-0000-000072860000}"/>
    <cellStyle name="20% - Accent1 4 2 3 3 4 3 4" xfId="34604" xr:uid="{00000000-0005-0000-0000-000073860000}"/>
    <cellStyle name="20% - Accent1 4 2 3 3 4 3 4 2" xfId="34605" xr:uid="{00000000-0005-0000-0000-000074860000}"/>
    <cellStyle name="20% - Accent1 4 2 3 3 4 3 4 2 2" xfId="34606" xr:uid="{00000000-0005-0000-0000-000075860000}"/>
    <cellStyle name="20% - Accent1 4 2 3 3 4 3 4 2 2 2" xfId="34607" xr:uid="{00000000-0005-0000-0000-000076860000}"/>
    <cellStyle name="20% - Accent1 4 2 3 3 4 3 4 2 3" xfId="34608" xr:uid="{00000000-0005-0000-0000-000077860000}"/>
    <cellStyle name="20% - Accent1 4 2 3 3 4 3 4 3" xfId="34609" xr:uid="{00000000-0005-0000-0000-000078860000}"/>
    <cellStyle name="20% - Accent1 4 2 3 3 4 3 4 3 2" xfId="34610" xr:uid="{00000000-0005-0000-0000-000079860000}"/>
    <cellStyle name="20% - Accent1 4 2 3 3 4 3 4 4" xfId="34611" xr:uid="{00000000-0005-0000-0000-00007A860000}"/>
    <cellStyle name="20% - Accent1 4 2 3 3 4 3 5" xfId="34612" xr:uid="{00000000-0005-0000-0000-00007B860000}"/>
    <cellStyle name="20% - Accent1 4 2 3 3 4 3 5 2" xfId="34613" xr:uid="{00000000-0005-0000-0000-00007C860000}"/>
    <cellStyle name="20% - Accent1 4 2 3 3 4 3 5 2 2" xfId="34614" xr:uid="{00000000-0005-0000-0000-00007D860000}"/>
    <cellStyle name="20% - Accent1 4 2 3 3 4 3 5 3" xfId="34615" xr:uid="{00000000-0005-0000-0000-00007E860000}"/>
    <cellStyle name="20% - Accent1 4 2 3 3 4 3 6" xfId="34616" xr:uid="{00000000-0005-0000-0000-00007F860000}"/>
    <cellStyle name="20% - Accent1 4 2 3 3 4 3 6 2" xfId="34617" xr:uid="{00000000-0005-0000-0000-000080860000}"/>
    <cellStyle name="20% - Accent1 4 2 3 3 4 3 6 2 2" xfId="34618" xr:uid="{00000000-0005-0000-0000-000081860000}"/>
    <cellStyle name="20% - Accent1 4 2 3 3 4 3 6 3" xfId="34619" xr:uid="{00000000-0005-0000-0000-000082860000}"/>
    <cellStyle name="20% - Accent1 4 2 3 3 4 3 7" xfId="34620" xr:uid="{00000000-0005-0000-0000-000083860000}"/>
    <cellStyle name="20% - Accent1 4 2 3 3 4 3 7 2" xfId="34621" xr:uid="{00000000-0005-0000-0000-000084860000}"/>
    <cellStyle name="20% - Accent1 4 2 3 3 4 3 8" xfId="34622" xr:uid="{00000000-0005-0000-0000-000085860000}"/>
    <cellStyle name="20% - Accent1 4 2 3 3 4 3 8 2" xfId="34623" xr:uid="{00000000-0005-0000-0000-000086860000}"/>
    <cellStyle name="20% - Accent1 4 2 3 3 4 3 9" xfId="34624" xr:uid="{00000000-0005-0000-0000-000087860000}"/>
    <cellStyle name="20% - Accent1 4 2 3 3 4 4" xfId="34625" xr:uid="{00000000-0005-0000-0000-000088860000}"/>
    <cellStyle name="20% - Accent1 4 2 3 3 4 4 2" xfId="34626" xr:uid="{00000000-0005-0000-0000-000089860000}"/>
    <cellStyle name="20% - Accent1 4 2 3 3 4 4 2 2" xfId="34627" xr:uid="{00000000-0005-0000-0000-00008A860000}"/>
    <cellStyle name="20% - Accent1 4 2 3 3 4 4 2 2 2" xfId="34628" xr:uid="{00000000-0005-0000-0000-00008B860000}"/>
    <cellStyle name="20% - Accent1 4 2 3 3 4 4 2 3" xfId="34629" xr:uid="{00000000-0005-0000-0000-00008C860000}"/>
    <cellStyle name="20% - Accent1 4 2 3 3 4 4 3" xfId="34630" xr:uid="{00000000-0005-0000-0000-00008D860000}"/>
    <cellStyle name="20% - Accent1 4 2 3 3 4 4 3 2" xfId="34631" xr:uid="{00000000-0005-0000-0000-00008E860000}"/>
    <cellStyle name="20% - Accent1 4 2 3 3 4 4 4" xfId="34632" xr:uid="{00000000-0005-0000-0000-00008F860000}"/>
    <cellStyle name="20% - Accent1 4 2 3 3 4 5" xfId="34633" xr:uid="{00000000-0005-0000-0000-000090860000}"/>
    <cellStyle name="20% - Accent1 4 2 3 3 4 5 2" xfId="34634" xr:uid="{00000000-0005-0000-0000-000091860000}"/>
    <cellStyle name="20% - Accent1 4 2 3 3 4 5 2 2" xfId="34635" xr:uid="{00000000-0005-0000-0000-000092860000}"/>
    <cellStyle name="20% - Accent1 4 2 3 3 4 5 2 2 2" xfId="34636" xr:uid="{00000000-0005-0000-0000-000093860000}"/>
    <cellStyle name="20% - Accent1 4 2 3 3 4 5 2 3" xfId="34637" xr:uid="{00000000-0005-0000-0000-000094860000}"/>
    <cellStyle name="20% - Accent1 4 2 3 3 4 5 3" xfId="34638" xr:uid="{00000000-0005-0000-0000-000095860000}"/>
    <cellStyle name="20% - Accent1 4 2 3 3 4 5 3 2" xfId="34639" xr:uid="{00000000-0005-0000-0000-000096860000}"/>
    <cellStyle name="20% - Accent1 4 2 3 3 4 5 4" xfId="34640" xr:uid="{00000000-0005-0000-0000-000097860000}"/>
    <cellStyle name="20% - Accent1 4 2 3 3 4 6" xfId="34641" xr:uid="{00000000-0005-0000-0000-000098860000}"/>
    <cellStyle name="20% - Accent1 4 2 3 3 4 6 2" xfId="34642" xr:uid="{00000000-0005-0000-0000-000099860000}"/>
    <cellStyle name="20% - Accent1 4 2 3 3 4 6 2 2" xfId="34643" xr:uid="{00000000-0005-0000-0000-00009A860000}"/>
    <cellStyle name="20% - Accent1 4 2 3 3 4 6 2 2 2" xfId="34644" xr:uid="{00000000-0005-0000-0000-00009B860000}"/>
    <cellStyle name="20% - Accent1 4 2 3 3 4 6 2 3" xfId="34645" xr:uid="{00000000-0005-0000-0000-00009C860000}"/>
    <cellStyle name="20% - Accent1 4 2 3 3 4 6 3" xfId="34646" xr:uid="{00000000-0005-0000-0000-00009D860000}"/>
    <cellStyle name="20% - Accent1 4 2 3 3 4 6 3 2" xfId="34647" xr:uid="{00000000-0005-0000-0000-00009E860000}"/>
    <cellStyle name="20% - Accent1 4 2 3 3 4 6 4" xfId="34648" xr:uid="{00000000-0005-0000-0000-00009F860000}"/>
    <cellStyle name="20% - Accent1 4 2 3 3 4 7" xfId="34649" xr:uid="{00000000-0005-0000-0000-0000A0860000}"/>
    <cellStyle name="20% - Accent1 4 2 3 3 4 7 2" xfId="34650" xr:uid="{00000000-0005-0000-0000-0000A1860000}"/>
    <cellStyle name="20% - Accent1 4 2 3 3 4 7 2 2" xfId="34651" xr:uid="{00000000-0005-0000-0000-0000A2860000}"/>
    <cellStyle name="20% - Accent1 4 2 3 3 4 7 3" xfId="34652" xr:uid="{00000000-0005-0000-0000-0000A3860000}"/>
    <cellStyle name="20% - Accent1 4 2 3 3 4 8" xfId="34653" xr:uid="{00000000-0005-0000-0000-0000A4860000}"/>
    <cellStyle name="20% - Accent1 4 2 3 3 4 8 2" xfId="34654" xr:uid="{00000000-0005-0000-0000-0000A5860000}"/>
    <cellStyle name="20% - Accent1 4 2 3 3 4 8 2 2" xfId="34655" xr:uid="{00000000-0005-0000-0000-0000A6860000}"/>
    <cellStyle name="20% - Accent1 4 2 3 3 4 8 3" xfId="34656" xr:uid="{00000000-0005-0000-0000-0000A7860000}"/>
    <cellStyle name="20% - Accent1 4 2 3 3 4 9" xfId="34657" xr:uid="{00000000-0005-0000-0000-0000A8860000}"/>
    <cellStyle name="20% - Accent1 4 2 3 3 4 9 2" xfId="34658" xr:uid="{00000000-0005-0000-0000-0000A9860000}"/>
    <cellStyle name="20% - Accent1 4 2 3 3 5" xfId="34659" xr:uid="{00000000-0005-0000-0000-0000AA860000}"/>
    <cellStyle name="20% - Accent1 4 2 3 3 5 2" xfId="34660" xr:uid="{00000000-0005-0000-0000-0000AB860000}"/>
    <cellStyle name="20% - Accent1 4 2 3 3 5 2 2" xfId="34661" xr:uid="{00000000-0005-0000-0000-0000AC860000}"/>
    <cellStyle name="20% - Accent1 4 2 3 3 5 2 2 2" xfId="34662" xr:uid="{00000000-0005-0000-0000-0000AD860000}"/>
    <cellStyle name="20% - Accent1 4 2 3 3 5 2 2 2 2" xfId="34663" xr:uid="{00000000-0005-0000-0000-0000AE860000}"/>
    <cellStyle name="20% - Accent1 4 2 3 3 5 2 2 3" xfId="34664" xr:uid="{00000000-0005-0000-0000-0000AF860000}"/>
    <cellStyle name="20% - Accent1 4 2 3 3 5 2 3" xfId="34665" xr:uid="{00000000-0005-0000-0000-0000B0860000}"/>
    <cellStyle name="20% - Accent1 4 2 3 3 5 2 3 2" xfId="34666" xr:uid="{00000000-0005-0000-0000-0000B1860000}"/>
    <cellStyle name="20% - Accent1 4 2 3 3 5 2 4" xfId="34667" xr:uid="{00000000-0005-0000-0000-0000B2860000}"/>
    <cellStyle name="20% - Accent1 4 2 3 3 5 3" xfId="34668" xr:uid="{00000000-0005-0000-0000-0000B3860000}"/>
    <cellStyle name="20% - Accent1 4 2 3 3 5 3 2" xfId="34669" xr:uid="{00000000-0005-0000-0000-0000B4860000}"/>
    <cellStyle name="20% - Accent1 4 2 3 3 5 3 2 2" xfId="34670" xr:uid="{00000000-0005-0000-0000-0000B5860000}"/>
    <cellStyle name="20% - Accent1 4 2 3 3 5 3 2 2 2" xfId="34671" xr:uid="{00000000-0005-0000-0000-0000B6860000}"/>
    <cellStyle name="20% - Accent1 4 2 3 3 5 3 2 3" xfId="34672" xr:uid="{00000000-0005-0000-0000-0000B7860000}"/>
    <cellStyle name="20% - Accent1 4 2 3 3 5 3 3" xfId="34673" xr:uid="{00000000-0005-0000-0000-0000B8860000}"/>
    <cellStyle name="20% - Accent1 4 2 3 3 5 3 3 2" xfId="34674" xr:uid="{00000000-0005-0000-0000-0000B9860000}"/>
    <cellStyle name="20% - Accent1 4 2 3 3 5 3 4" xfId="34675" xr:uid="{00000000-0005-0000-0000-0000BA860000}"/>
    <cellStyle name="20% - Accent1 4 2 3 3 5 4" xfId="34676" xr:uid="{00000000-0005-0000-0000-0000BB860000}"/>
    <cellStyle name="20% - Accent1 4 2 3 3 5 4 2" xfId="34677" xr:uid="{00000000-0005-0000-0000-0000BC860000}"/>
    <cellStyle name="20% - Accent1 4 2 3 3 5 4 2 2" xfId="34678" xr:uid="{00000000-0005-0000-0000-0000BD860000}"/>
    <cellStyle name="20% - Accent1 4 2 3 3 5 4 2 2 2" xfId="34679" xr:uid="{00000000-0005-0000-0000-0000BE860000}"/>
    <cellStyle name="20% - Accent1 4 2 3 3 5 4 2 3" xfId="34680" xr:uid="{00000000-0005-0000-0000-0000BF860000}"/>
    <cellStyle name="20% - Accent1 4 2 3 3 5 4 3" xfId="34681" xr:uid="{00000000-0005-0000-0000-0000C0860000}"/>
    <cellStyle name="20% - Accent1 4 2 3 3 5 4 3 2" xfId="34682" xr:uid="{00000000-0005-0000-0000-0000C1860000}"/>
    <cellStyle name="20% - Accent1 4 2 3 3 5 4 4" xfId="34683" xr:uid="{00000000-0005-0000-0000-0000C2860000}"/>
    <cellStyle name="20% - Accent1 4 2 3 3 5 5" xfId="34684" xr:uid="{00000000-0005-0000-0000-0000C3860000}"/>
    <cellStyle name="20% - Accent1 4 2 3 3 5 5 2" xfId="34685" xr:uid="{00000000-0005-0000-0000-0000C4860000}"/>
    <cellStyle name="20% - Accent1 4 2 3 3 5 5 2 2" xfId="34686" xr:uid="{00000000-0005-0000-0000-0000C5860000}"/>
    <cellStyle name="20% - Accent1 4 2 3 3 5 5 3" xfId="34687" xr:uid="{00000000-0005-0000-0000-0000C6860000}"/>
    <cellStyle name="20% - Accent1 4 2 3 3 5 6" xfId="34688" xr:uid="{00000000-0005-0000-0000-0000C7860000}"/>
    <cellStyle name="20% - Accent1 4 2 3 3 5 6 2" xfId="34689" xr:uid="{00000000-0005-0000-0000-0000C8860000}"/>
    <cellStyle name="20% - Accent1 4 2 3 3 5 6 2 2" xfId="34690" xr:uid="{00000000-0005-0000-0000-0000C9860000}"/>
    <cellStyle name="20% - Accent1 4 2 3 3 5 6 3" xfId="34691" xr:uid="{00000000-0005-0000-0000-0000CA860000}"/>
    <cellStyle name="20% - Accent1 4 2 3 3 5 7" xfId="34692" xr:uid="{00000000-0005-0000-0000-0000CB860000}"/>
    <cellStyle name="20% - Accent1 4 2 3 3 5 7 2" xfId="34693" xr:uid="{00000000-0005-0000-0000-0000CC860000}"/>
    <cellStyle name="20% - Accent1 4 2 3 3 5 8" xfId="34694" xr:uid="{00000000-0005-0000-0000-0000CD860000}"/>
    <cellStyle name="20% - Accent1 4 2 3 3 5 8 2" xfId="34695" xr:uid="{00000000-0005-0000-0000-0000CE860000}"/>
    <cellStyle name="20% - Accent1 4 2 3 3 5 9" xfId="34696" xr:uid="{00000000-0005-0000-0000-0000CF860000}"/>
    <cellStyle name="20% - Accent1 4 2 3 3 6" xfId="34697" xr:uid="{00000000-0005-0000-0000-0000D0860000}"/>
    <cellStyle name="20% - Accent1 4 2 3 3 6 2" xfId="34698" xr:uid="{00000000-0005-0000-0000-0000D1860000}"/>
    <cellStyle name="20% - Accent1 4 2 3 3 6 2 2" xfId="34699" xr:uid="{00000000-0005-0000-0000-0000D2860000}"/>
    <cellStyle name="20% - Accent1 4 2 3 3 6 2 2 2" xfId="34700" xr:uid="{00000000-0005-0000-0000-0000D3860000}"/>
    <cellStyle name="20% - Accent1 4 2 3 3 6 2 2 2 2" xfId="34701" xr:uid="{00000000-0005-0000-0000-0000D4860000}"/>
    <cellStyle name="20% - Accent1 4 2 3 3 6 2 2 3" xfId="34702" xr:uid="{00000000-0005-0000-0000-0000D5860000}"/>
    <cellStyle name="20% - Accent1 4 2 3 3 6 2 3" xfId="34703" xr:uid="{00000000-0005-0000-0000-0000D6860000}"/>
    <cellStyle name="20% - Accent1 4 2 3 3 6 2 3 2" xfId="34704" xr:uid="{00000000-0005-0000-0000-0000D7860000}"/>
    <cellStyle name="20% - Accent1 4 2 3 3 6 2 4" xfId="34705" xr:uid="{00000000-0005-0000-0000-0000D8860000}"/>
    <cellStyle name="20% - Accent1 4 2 3 3 6 3" xfId="34706" xr:uid="{00000000-0005-0000-0000-0000D9860000}"/>
    <cellStyle name="20% - Accent1 4 2 3 3 6 3 2" xfId="34707" xr:uid="{00000000-0005-0000-0000-0000DA860000}"/>
    <cellStyle name="20% - Accent1 4 2 3 3 6 3 2 2" xfId="34708" xr:uid="{00000000-0005-0000-0000-0000DB860000}"/>
    <cellStyle name="20% - Accent1 4 2 3 3 6 3 2 2 2" xfId="34709" xr:uid="{00000000-0005-0000-0000-0000DC860000}"/>
    <cellStyle name="20% - Accent1 4 2 3 3 6 3 2 3" xfId="34710" xr:uid="{00000000-0005-0000-0000-0000DD860000}"/>
    <cellStyle name="20% - Accent1 4 2 3 3 6 3 3" xfId="34711" xr:uid="{00000000-0005-0000-0000-0000DE860000}"/>
    <cellStyle name="20% - Accent1 4 2 3 3 6 3 3 2" xfId="34712" xr:uid="{00000000-0005-0000-0000-0000DF860000}"/>
    <cellStyle name="20% - Accent1 4 2 3 3 6 3 4" xfId="34713" xr:uid="{00000000-0005-0000-0000-0000E0860000}"/>
    <cellStyle name="20% - Accent1 4 2 3 3 6 4" xfId="34714" xr:uid="{00000000-0005-0000-0000-0000E1860000}"/>
    <cellStyle name="20% - Accent1 4 2 3 3 6 4 2" xfId="34715" xr:uid="{00000000-0005-0000-0000-0000E2860000}"/>
    <cellStyle name="20% - Accent1 4 2 3 3 6 4 2 2" xfId="34716" xr:uid="{00000000-0005-0000-0000-0000E3860000}"/>
    <cellStyle name="20% - Accent1 4 2 3 3 6 4 2 2 2" xfId="34717" xr:uid="{00000000-0005-0000-0000-0000E4860000}"/>
    <cellStyle name="20% - Accent1 4 2 3 3 6 4 2 3" xfId="34718" xr:uid="{00000000-0005-0000-0000-0000E5860000}"/>
    <cellStyle name="20% - Accent1 4 2 3 3 6 4 3" xfId="34719" xr:uid="{00000000-0005-0000-0000-0000E6860000}"/>
    <cellStyle name="20% - Accent1 4 2 3 3 6 4 3 2" xfId="34720" xr:uid="{00000000-0005-0000-0000-0000E7860000}"/>
    <cellStyle name="20% - Accent1 4 2 3 3 6 4 4" xfId="34721" xr:uid="{00000000-0005-0000-0000-0000E8860000}"/>
    <cellStyle name="20% - Accent1 4 2 3 3 6 5" xfId="34722" xr:uid="{00000000-0005-0000-0000-0000E9860000}"/>
    <cellStyle name="20% - Accent1 4 2 3 3 6 5 2" xfId="34723" xr:uid="{00000000-0005-0000-0000-0000EA860000}"/>
    <cellStyle name="20% - Accent1 4 2 3 3 6 5 2 2" xfId="34724" xr:uid="{00000000-0005-0000-0000-0000EB860000}"/>
    <cellStyle name="20% - Accent1 4 2 3 3 6 5 3" xfId="34725" xr:uid="{00000000-0005-0000-0000-0000EC860000}"/>
    <cellStyle name="20% - Accent1 4 2 3 3 6 6" xfId="34726" xr:uid="{00000000-0005-0000-0000-0000ED860000}"/>
    <cellStyle name="20% - Accent1 4 2 3 3 6 6 2" xfId="34727" xr:uid="{00000000-0005-0000-0000-0000EE860000}"/>
    <cellStyle name="20% - Accent1 4 2 3 3 6 6 2 2" xfId="34728" xr:uid="{00000000-0005-0000-0000-0000EF860000}"/>
    <cellStyle name="20% - Accent1 4 2 3 3 6 6 3" xfId="34729" xr:uid="{00000000-0005-0000-0000-0000F0860000}"/>
    <cellStyle name="20% - Accent1 4 2 3 3 6 7" xfId="34730" xr:uid="{00000000-0005-0000-0000-0000F1860000}"/>
    <cellStyle name="20% - Accent1 4 2 3 3 6 7 2" xfId="34731" xr:uid="{00000000-0005-0000-0000-0000F2860000}"/>
    <cellStyle name="20% - Accent1 4 2 3 3 6 8" xfId="34732" xr:uid="{00000000-0005-0000-0000-0000F3860000}"/>
    <cellStyle name="20% - Accent1 4 2 3 3 6 8 2" xfId="34733" xr:uid="{00000000-0005-0000-0000-0000F4860000}"/>
    <cellStyle name="20% - Accent1 4 2 3 3 6 9" xfId="34734" xr:uid="{00000000-0005-0000-0000-0000F5860000}"/>
    <cellStyle name="20% - Accent1 4 2 3 3 7" xfId="34735" xr:uid="{00000000-0005-0000-0000-0000F6860000}"/>
    <cellStyle name="20% - Accent1 4 2 3 3 7 2" xfId="34736" xr:uid="{00000000-0005-0000-0000-0000F7860000}"/>
    <cellStyle name="20% - Accent1 4 2 3 3 7 2 2" xfId="34737" xr:uid="{00000000-0005-0000-0000-0000F8860000}"/>
    <cellStyle name="20% - Accent1 4 2 3 3 7 2 2 2" xfId="34738" xr:uid="{00000000-0005-0000-0000-0000F9860000}"/>
    <cellStyle name="20% - Accent1 4 2 3 3 7 2 3" xfId="34739" xr:uid="{00000000-0005-0000-0000-0000FA860000}"/>
    <cellStyle name="20% - Accent1 4 2 3 3 7 3" xfId="34740" xr:uid="{00000000-0005-0000-0000-0000FB860000}"/>
    <cellStyle name="20% - Accent1 4 2 3 3 7 3 2" xfId="34741" xr:uid="{00000000-0005-0000-0000-0000FC860000}"/>
    <cellStyle name="20% - Accent1 4 2 3 3 7 4" xfId="34742" xr:uid="{00000000-0005-0000-0000-0000FD860000}"/>
    <cellStyle name="20% - Accent1 4 2 3 3 8" xfId="34743" xr:uid="{00000000-0005-0000-0000-0000FE860000}"/>
    <cellStyle name="20% - Accent1 4 2 3 3 8 2" xfId="34744" xr:uid="{00000000-0005-0000-0000-0000FF860000}"/>
    <cellStyle name="20% - Accent1 4 2 3 3 8 2 2" xfId="34745" xr:uid="{00000000-0005-0000-0000-000000870000}"/>
    <cellStyle name="20% - Accent1 4 2 3 3 8 2 2 2" xfId="34746" xr:uid="{00000000-0005-0000-0000-000001870000}"/>
    <cellStyle name="20% - Accent1 4 2 3 3 8 2 3" xfId="34747" xr:uid="{00000000-0005-0000-0000-000002870000}"/>
    <cellStyle name="20% - Accent1 4 2 3 3 8 3" xfId="34748" xr:uid="{00000000-0005-0000-0000-000003870000}"/>
    <cellStyle name="20% - Accent1 4 2 3 3 8 3 2" xfId="34749" xr:uid="{00000000-0005-0000-0000-000004870000}"/>
    <cellStyle name="20% - Accent1 4 2 3 3 8 4" xfId="34750" xr:uid="{00000000-0005-0000-0000-000005870000}"/>
    <cellStyle name="20% - Accent1 4 2 3 3 9" xfId="34751" xr:uid="{00000000-0005-0000-0000-000006870000}"/>
    <cellStyle name="20% - Accent1 4 2 3 3 9 2" xfId="34752" xr:uid="{00000000-0005-0000-0000-000007870000}"/>
    <cellStyle name="20% - Accent1 4 2 3 3 9 2 2" xfId="34753" xr:uid="{00000000-0005-0000-0000-000008870000}"/>
    <cellStyle name="20% - Accent1 4 2 3 3 9 2 2 2" xfId="34754" xr:uid="{00000000-0005-0000-0000-000009870000}"/>
    <cellStyle name="20% - Accent1 4 2 3 3 9 2 3" xfId="34755" xr:uid="{00000000-0005-0000-0000-00000A870000}"/>
    <cellStyle name="20% - Accent1 4 2 3 3 9 3" xfId="34756" xr:uid="{00000000-0005-0000-0000-00000B870000}"/>
    <cellStyle name="20% - Accent1 4 2 3 3 9 3 2" xfId="34757" xr:uid="{00000000-0005-0000-0000-00000C870000}"/>
    <cellStyle name="20% - Accent1 4 2 3 3 9 4" xfId="34758" xr:uid="{00000000-0005-0000-0000-00000D870000}"/>
    <cellStyle name="20% - Accent1 4 2 3 4" xfId="34759" xr:uid="{00000000-0005-0000-0000-00000E870000}"/>
    <cellStyle name="20% - Accent1 4 2 3 4 10" xfId="34760" xr:uid="{00000000-0005-0000-0000-00000F870000}"/>
    <cellStyle name="20% - Accent1 4 2 3 4 10 2" xfId="34761" xr:uid="{00000000-0005-0000-0000-000010870000}"/>
    <cellStyle name="20% - Accent1 4 2 3 4 11" xfId="34762" xr:uid="{00000000-0005-0000-0000-000011870000}"/>
    <cellStyle name="20% - Accent1 4 2 3 4 2" xfId="34763" xr:uid="{00000000-0005-0000-0000-000012870000}"/>
    <cellStyle name="20% - Accent1 4 2 3 4 2 2" xfId="34764" xr:uid="{00000000-0005-0000-0000-000013870000}"/>
    <cellStyle name="20% - Accent1 4 2 3 4 2 2 2" xfId="34765" xr:uid="{00000000-0005-0000-0000-000014870000}"/>
    <cellStyle name="20% - Accent1 4 2 3 4 2 2 2 2" xfId="34766" xr:uid="{00000000-0005-0000-0000-000015870000}"/>
    <cellStyle name="20% - Accent1 4 2 3 4 2 2 2 2 2" xfId="34767" xr:uid="{00000000-0005-0000-0000-000016870000}"/>
    <cellStyle name="20% - Accent1 4 2 3 4 2 2 2 3" xfId="34768" xr:uid="{00000000-0005-0000-0000-000017870000}"/>
    <cellStyle name="20% - Accent1 4 2 3 4 2 2 3" xfId="34769" xr:uid="{00000000-0005-0000-0000-000018870000}"/>
    <cellStyle name="20% - Accent1 4 2 3 4 2 2 3 2" xfId="34770" xr:uid="{00000000-0005-0000-0000-000019870000}"/>
    <cellStyle name="20% - Accent1 4 2 3 4 2 2 4" xfId="34771" xr:uid="{00000000-0005-0000-0000-00001A870000}"/>
    <cellStyle name="20% - Accent1 4 2 3 4 2 3" xfId="34772" xr:uid="{00000000-0005-0000-0000-00001B870000}"/>
    <cellStyle name="20% - Accent1 4 2 3 4 2 3 2" xfId="34773" xr:uid="{00000000-0005-0000-0000-00001C870000}"/>
    <cellStyle name="20% - Accent1 4 2 3 4 2 3 2 2" xfId="34774" xr:uid="{00000000-0005-0000-0000-00001D870000}"/>
    <cellStyle name="20% - Accent1 4 2 3 4 2 3 2 2 2" xfId="34775" xr:uid="{00000000-0005-0000-0000-00001E870000}"/>
    <cellStyle name="20% - Accent1 4 2 3 4 2 3 2 3" xfId="34776" xr:uid="{00000000-0005-0000-0000-00001F870000}"/>
    <cellStyle name="20% - Accent1 4 2 3 4 2 3 3" xfId="34777" xr:uid="{00000000-0005-0000-0000-000020870000}"/>
    <cellStyle name="20% - Accent1 4 2 3 4 2 3 3 2" xfId="34778" xr:uid="{00000000-0005-0000-0000-000021870000}"/>
    <cellStyle name="20% - Accent1 4 2 3 4 2 3 4" xfId="34779" xr:uid="{00000000-0005-0000-0000-000022870000}"/>
    <cellStyle name="20% - Accent1 4 2 3 4 2 4" xfId="34780" xr:uid="{00000000-0005-0000-0000-000023870000}"/>
    <cellStyle name="20% - Accent1 4 2 3 4 2 4 2" xfId="34781" xr:uid="{00000000-0005-0000-0000-000024870000}"/>
    <cellStyle name="20% - Accent1 4 2 3 4 2 4 2 2" xfId="34782" xr:uid="{00000000-0005-0000-0000-000025870000}"/>
    <cellStyle name="20% - Accent1 4 2 3 4 2 4 2 2 2" xfId="34783" xr:uid="{00000000-0005-0000-0000-000026870000}"/>
    <cellStyle name="20% - Accent1 4 2 3 4 2 4 2 3" xfId="34784" xr:uid="{00000000-0005-0000-0000-000027870000}"/>
    <cellStyle name="20% - Accent1 4 2 3 4 2 4 3" xfId="34785" xr:uid="{00000000-0005-0000-0000-000028870000}"/>
    <cellStyle name="20% - Accent1 4 2 3 4 2 4 3 2" xfId="34786" xr:uid="{00000000-0005-0000-0000-000029870000}"/>
    <cellStyle name="20% - Accent1 4 2 3 4 2 4 4" xfId="34787" xr:uid="{00000000-0005-0000-0000-00002A870000}"/>
    <cellStyle name="20% - Accent1 4 2 3 4 2 5" xfId="34788" xr:uid="{00000000-0005-0000-0000-00002B870000}"/>
    <cellStyle name="20% - Accent1 4 2 3 4 2 5 2" xfId="34789" xr:uid="{00000000-0005-0000-0000-00002C870000}"/>
    <cellStyle name="20% - Accent1 4 2 3 4 2 5 2 2" xfId="34790" xr:uid="{00000000-0005-0000-0000-00002D870000}"/>
    <cellStyle name="20% - Accent1 4 2 3 4 2 5 3" xfId="34791" xr:uid="{00000000-0005-0000-0000-00002E870000}"/>
    <cellStyle name="20% - Accent1 4 2 3 4 2 6" xfId="34792" xr:uid="{00000000-0005-0000-0000-00002F870000}"/>
    <cellStyle name="20% - Accent1 4 2 3 4 2 6 2" xfId="34793" xr:uid="{00000000-0005-0000-0000-000030870000}"/>
    <cellStyle name="20% - Accent1 4 2 3 4 2 6 2 2" xfId="34794" xr:uid="{00000000-0005-0000-0000-000031870000}"/>
    <cellStyle name="20% - Accent1 4 2 3 4 2 6 3" xfId="34795" xr:uid="{00000000-0005-0000-0000-000032870000}"/>
    <cellStyle name="20% - Accent1 4 2 3 4 2 7" xfId="34796" xr:uid="{00000000-0005-0000-0000-000033870000}"/>
    <cellStyle name="20% - Accent1 4 2 3 4 2 7 2" xfId="34797" xr:uid="{00000000-0005-0000-0000-000034870000}"/>
    <cellStyle name="20% - Accent1 4 2 3 4 2 8" xfId="34798" xr:uid="{00000000-0005-0000-0000-000035870000}"/>
    <cellStyle name="20% - Accent1 4 2 3 4 2 8 2" xfId="34799" xr:uid="{00000000-0005-0000-0000-000036870000}"/>
    <cellStyle name="20% - Accent1 4 2 3 4 2 9" xfId="34800" xr:uid="{00000000-0005-0000-0000-000037870000}"/>
    <cellStyle name="20% - Accent1 4 2 3 4 3" xfId="34801" xr:uid="{00000000-0005-0000-0000-000038870000}"/>
    <cellStyle name="20% - Accent1 4 2 3 4 3 2" xfId="34802" xr:uid="{00000000-0005-0000-0000-000039870000}"/>
    <cellStyle name="20% - Accent1 4 2 3 4 3 2 2" xfId="34803" xr:uid="{00000000-0005-0000-0000-00003A870000}"/>
    <cellStyle name="20% - Accent1 4 2 3 4 3 2 2 2" xfId="34804" xr:uid="{00000000-0005-0000-0000-00003B870000}"/>
    <cellStyle name="20% - Accent1 4 2 3 4 3 2 2 2 2" xfId="34805" xr:uid="{00000000-0005-0000-0000-00003C870000}"/>
    <cellStyle name="20% - Accent1 4 2 3 4 3 2 2 3" xfId="34806" xr:uid="{00000000-0005-0000-0000-00003D870000}"/>
    <cellStyle name="20% - Accent1 4 2 3 4 3 2 3" xfId="34807" xr:uid="{00000000-0005-0000-0000-00003E870000}"/>
    <cellStyle name="20% - Accent1 4 2 3 4 3 2 3 2" xfId="34808" xr:uid="{00000000-0005-0000-0000-00003F870000}"/>
    <cellStyle name="20% - Accent1 4 2 3 4 3 2 4" xfId="34809" xr:uid="{00000000-0005-0000-0000-000040870000}"/>
    <cellStyle name="20% - Accent1 4 2 3 4 3 3" xfId="34810" xr:uid="{00000000-0005-0000-0000-000041870000}"/>
    <cellStyle name="20% - Accent1 4 2 3 4 3 3 2" xfId="34811" xr:uid="{00000000-0005-0000-0000-000042870000}"/>
    <cellStyle name="20% - Accent1 4 2 3 4 3 3 2 2" xfId="34812" xr:uid="{00000000-0005-0000-0000-000043870000}"/>
    <cellStyle name="20% - Accent1 4 2 3 4 3 3 2 2 2" xfId="34813" xr:uid="{00000000-0005-0000-0000-000044870000}"/>
    <cellStyle name="20% - Accent1 4 2 3 4 3 3 2 3" xfId="34814" xr:uid="{00000000-0005-0000-0000-000045870000}"/>
    <cellStyle name="20% - Accent1 4 2 3 4 3 3 3" xfId="34815" xr:uid="{00000000-0005-0000-0000-000046870000}"/>
    <cellStyle name="20% - Accent1 4 2 3 4 3 3 3 2" xfId="34816" xr:uid="{00000000-0005-0000-0000-000047870000}"/>
    <cellStyle name="20% - Accent1 4 2 3 4 3 3 4" xfId="34817" xr:uid="{00000000-0005-0000-0000-000048870000}"/>
    <cellStyle name="20% - Accent1 4 2 3 4 3 4" xfId="34818" xr:uid="{00000000-0005-0000-0000-000049870000}"/>
    <cellStyle name="20% - Accent1 4 2 3 4 3 4 2" xfId="34819" xr:uid="{00000000-0005-0000-0000-00004A870000}"/>
    <cellStyle name="20% - Accent1 4 2 3 4 3 4 2 2" xfId="34820" xr:uid="{00000000-0005-0000-0000-00004B870000}"/>
    <cellStyle name="20% - Accent1 4 2 3 4 3 4 2 2 2" xfId="34821" xr:uid="{00000000-0005-0000-0000-00004C870000}"/>
    <cellStyle name="20% - Accent1 4 2 3 4 3 4 2 3" xfId="34822" xr:uid="{00000000-0005-0000-0000-00004D870000}"/>
    <cellStyle name="20% - Accent1 4 2 3 4 3 4 3" xfId="34823" xr:uid="{00000000-0005-0000-0000-00004E870000}"/>
    <cellStyle name="20% - Accent1 4 2 3 4 3 4 3 2" xfId="34824" xr:uid="{00000000-0005-0000-0000-00004F870000}"/>
    <cellStyle name="20% - Accent1 4 2 3 4 3 4 4" xfId="34825" xr:uid="{00000000-0005-0000-0000-000050870000}"/>
    <cellStyle name="20% - Accent1 4 2 3 4 3 5" xfId="34826" xr:uid="{00000000-0005-0000-0000-000051870000}"/>
    <cellStyle name="20% - Accent1 4 2 3 4 3 5 2" xfId="34827" xr:uid="{00000000-0005-0000-0000-000052870000}"/>
    <cellStyle name="20% - Accent1 4 2 3 4 3 5 2 2" xfId="34828" xr:uid="{00000000-0005-0000-0000-000053870000}"/>
    <cellStyle name="20% - Accent1 4 2 3 4 3 5 3" xfId="34829" xr:uid="{00000000-0005-0000-0000-000054870000}"/>
    <cellStyle name="20% - Accent1 4 2 3 4 3 6" xfId="34830" xr:uid="{00000000-0005-0000-0000-000055870000}"/>
    <cellStyle name="20% - Accent1 4 2 3 4 3 6 2" xfId="34831" xr:uid="{00000000-0005-0000-0000-000056870000}"/>
    <cellStyle name="20% - Accent1 4 2 3 4 3 6 2 2" xfId="34832" xr:uid="{00000000-0005-0000-0000-000057870000}"/>
    <cellStyle name="20% - Accent1 4 2 3 4 3 6 3" xfId="34833" xr:uid="{00000000-0005-0000-0000-000058870000}"/>
    <cellStyle name="20% - Accent1 4 2 3 4 3 7" xfId="34834" xr:uid="{00000000-0005-0000-0000-000059870000}"/>
    <cellStyle name="20% - Accent1 4 2 3 4 3 7 2" xfId="34835" xr:uid="{00000000-0005-0000-0000-00005A870000}"/>
    <cellStyle name="20% - Accent1 4 2 3 4 3 8" xfId="34836" xr:uid="{00000000-0005-0000-0000-00005B870000}"/>
    <cellStyle name="20% - Accent1 4 2 3 4 3 8 2" xfId="34837" xr:uid="{00000000-0005-0000-0000-00005C870000}"/>
    <cellStyle name="20% - Accent1 4 2 3 4 3 9" xfId="34838" xr:uid="{00000000-0005-0000-0000-00005D870000}"/>
    <cellStyle name="20% - Accent1 4 2 3 4 4" xfId="34839" xr:uid="{00000000-0005-0000-0000-00005E870000}"/>
    <cellStyle name="20% - Accent1 4 2 3 4 4 2" xfId="34840" xr:uid="{00000000-0005-0000-0000-00005F870000}"/>
    <cellStyle name="20% - Accent1 4 2 3 4 4 2 2" xfId="34841" xr:uid="{00000000-0005-0000-0000-000060870000}"/>
    <cellStyle name="20% - Accent1 4 2 3 4 4 2 2 2" xfId="34842" xr:uid="{00000000-0005-0000-0000-000061870000}"/>
    <cellStyle name="20% - Accent1 4 2 3 4 4 2 3" xfId="34843" xr:uid="{00000000-0005-0000-0000-000062870000}"/>
    <cellStyle name="20% - Accent1 4 2 3 4 4 3" xfId="34844" xr:uid="{00000000-0005-0000-0000-000063870000}"/>
    <cellStyle name="20% - Accent1 4 2 3 4 4 3 2" xfId="34845" xr:uid="{00000000-0005-0000-0000-000064870000}"/>
    <cellStyle name="20% - Accent1 4 2 3 4 4 4" xfId="34846" xr:uid="{00000000-0005-0000-0000-000065870000}"/>
    <cellStyle name="20% - Accent1 4 2 3 4 5" xfId="34847" xr:uid="{00000000-0005-0000-0000-000066870000}"/>
    <cellStyle name="20% - Accent1 4 2 3 4 5 2" xfId="34848" xr:uid="{00000000-0005-0000-0000-000067870000}"/>
    <cellStyle name="20% - Accent1 4 2 3 4 5 2 2" xfId="34849" xr:uid="{00000000-0005-0000-0000-000068870000}"/>
    <cellStyle name="20% - Accent1 4 2 3 4 5 2 2 2" xfId="34850" xr:uid="{00000000-0005-0000-0000-000069870000}"/>
    <cellStyle name="20% - Accent1 4 2 3 4 5 2 3" xfId="34851" xr:uid="{00000000-0005-0000-0000-00006A870000}"/>
    <cellStyle name="20% - Accent1 4 2 3 4 5 3" xfId="34852" xr:uid="{00000000-0005-0000-0000-00006B870000}"/>
    <cellStyle name="20% - Accent1 4 2 3 4 5 3 2" xfId="34853" xr:uid="{00000000-0005-0000-0000-00006C870000}"/>
    <cellStyle name="20% - Accent1 4 2 3 4 5 4" xfId="34854" xr:uid="{00000000-0005-0000-0000-00006D870000}"/>
    <cellStyle name="20% - Accent1 4 2 3 4 6" xfId="34855" xr:uid="{00000000-0005-0000-0000-00006E870000}"/>
    <cellStyle name="20% - Accent1 4 2 3 4 6 2" xfId="34856" xr:uid="{00000000-0005-0000-0000-00006F870000}"/>
    <cellStyle name="20% - Accent1 4 2 3 4 6 2 2" xfId="34857" xr:uid="{00000000-0005-0000-0000-000070870000}"/>
    <cellStyle name="20% - Accent1 4 2 3 4 6 2 2 2" xfId="34858" xr:uid="{00000000-0005-0000-0000-000071870000}"/>
    <cellStyle name="20% - Accent1 4 2 3 4 6 2 3" xfId="34859" xr:uid="{00000000-0005-0000-0000-000072870000}"/>
    <cellStyle name="20% - Accent1 4 2 3 4 6 3" xfId="34860" xr:uid="{00000000-0005-0000-0000-000073870000}"/>
    <cellStyle name="20% - Accent1 4 2 3 4 6 3 2" xfId="34861" xr:uid="{00000000-0005-0000-0000-000074870000}"/>
    <cellStyle name="20% - Accent1 4 2 3 4 6 4" xfId="34862" xr:uid="{00000000-0005-0000-0000-000075870000}"/>
    <cellStyle name="20% - Accent1 4 2 3 4 7" xfId="34863" xr:uid="{00000000-0005-0000-0000-000076870000}"/>
    <cellStyle name="20% - Accent1 4 2 3 4 7 2" xfId="34864" xr:uid="{00000000-0005-0000-0000-000077870000}"/>
    <cellStyle name="20% - Accent1 4 2 3 4 7 2 2" xfId="34865" xr:uid="{00000000-0005-0000-0000-000078870000}"/>
    <cellStyle name="20% - Accent1 4 2 3 4 7 3" xfId="34866" xr:uid="{00000000-0005-0000-0000-000079870000}"/>
    <cellStyle name="20% - Accent1 4 2 3 4 8" xfId="34867" xr:uid="{00000000-0005-0000-0000-00007A870000}"/>
    <cellStyle name="20% - Accent1 4 2 3 4 8 2" xfId="34868" xr:uid="{00000000-0005-0000-0000-00007B870000}"/>
    <cellStyle name="20% - Accent1 4 2 3 4 8 2 2" xfId="34869" xr:uid="{00000000-0005-0000-0000-00007C870000}"/>
    <cellStyle name="20% - Accent1 4 2 3 4 8 3" xfId="34870" xr:uid="{00000000-0005-0000-0000-00007D870000}"/>
    <cellStyle name="20% - Accent1 4 2 3 4 9" xfId="34871" xr:uid="{00000000-0005-0000-0000-00007E870000}"/>
    <cellStyle name="20% - Accent1 4 2 3 4 9 2" xfId="34872" xr:uid="{00000000-0005-0000-0000-00007F870000}"/>
    <cellStyle name="20% - Accent1 4 2 3 5" xfId="34873" xr:uid="{00000000-0005-0000-0000-000080870000}"/>
    <cellStyle name="20% - Accent1 4 2 3 5 10" xfId="34874" xr:uid="{00000000-0005-0000-0000-000081870000}"/>
    <cellStyle name="20% - Accent1 4 2 3 5 10 2" xfId="34875" xr:uid="{00000000-0005-0000-0000-000082870000}"/>
    <cellStyle name="20% - Accent1 4 2 3 5 11" xfId="34876" xr:uid="{00000000-0005-0000-0000-000083870000}"/>
    <cellStyle name="20% - Accent1 4 2 3 5 2" xfId="34877" xr:uid="{00000000-0005-0000-0000-000084870000}"/>
    <cellStyle name="20% - Accent1 4 2 3 5 2 2" xfId="34878" xr:uid="{00000000-0005-0000-0000-000085870000}"/>
    <cellStyle name="20% - Accent1 4 2 3 5 2 2 2" xfId="34879" xr:uid="{00000000-0005-0000-0000-000086870000}"/>
    <cellStyle name="20% - Accent1 4 2 3 5 2 2 2 2" xfId="34880" xr:uid="{00000000-0005-0000-0000-000087870000}"/>
    <cellStyle name="20% - Accent1 4 2 3 5 2 2 2 2 2" xfId="34881" xr:uid="{00000000-0005-0000-0000-000088870000}"/>
    <cellStyle name="20% - Accent1 4 2 3 5 2 2 2 3" xfId="34882" xr:uid="{00000000-0005-0000-0000-000089870000}"/>
    <cellStyle name="20% - Accent1 4 2 3 5 2 2 3" xfId="34883" xr:uid="{00000000-0005-0000-0000-00008A870000}"/>
    <cellStyle name="20% - Accent1 4 2 3 5 2 2 3 2" xfId="34884" xr:uid="{00000000-0005-0000-0000-00008B870000}"/>
    <cellStyle name="20% - Accent1 4 2 3 5 2 2 4" xfId="34885" xr:uid="{00000000-0005-0000-0000-00008C870000}"/>
    <cellStyle name="20% - Accent1 4 2 3 5 2 3" xfId="34886" xr:uid="{00000000-0005-0000-0000-00008D870000}"/>
    <cellStyle name="20% - Accent1 4 2 3 5 2 3 2" xfId="34887" xr:uid="{00000000-0005-0000-0000-00008E870000}"/>
    <cellStyle name="20% - Accent1 4 2 3 5 2 3 2 2" xfId="34888" xr:uid="{00000000-0005-0000-0000-00008F870000}"/>
    <cellStyle name="20% - Accent1 4 2 3 5 2 3 2 2 2" xfId="34889" xr:uid="{00000000-0005-0000-0000-000090870000}"/>
    <cellStyle name="20% - Accent1 4 2 3 5 2 3 2 3" xfId="34890" xr:uid="{00000000-0005-0000-0000-000091870000}"/>
    <cellStyle name="20% - Accent1 4 2 3 5 2 3 3" xfId="34891" xr:uid="{00000000-0005-0000-0000-000092870000}"/>
    <cellStyle name="20% - Accent1 4 2 3 5 2 3 3 2" xfId="34892" xr:uid="{00000000-0005-0000-0000-000093870000}"/>
    <cellStyle name="20% - Accent1 4 2 3 5 2 3 4" xfId="34893" xr:uid="{00000000-0005-0000-0000-000094870000}"/>
    <cellStyle name="20% - Accent1 4 2 3 5 2 4" xfId="34894" xr:uid="{00000000-0005-0000-0000-000095870000}"/>
    <cellStyle name="20% - Accent1 4 2 3 5 2 4 2" xfId="34895" xr:uid="{00000000-0005-0000-0000-000096870000}"/>
    <cellStyle name="20% - Accent1 4 2 3 5 2 4 2 2" xfId="34896" xr:uid="{00000000-0005-0000-0000-000097870000}"/>
    <cellStyle name="20% - Accent1 4 2 3 5 2 4 2 2 2" xfId="34897" xr:uid="{00000000-0005-0000-0000-000098870000}"/>
    <cellStyle name="20% - Accent1 4 2 3 5 2 4 2 3" xfId="34898" xr:uid="{00000000-0005-0000-0000-000099870000}"/>
    <cellStyle name="20% - Accent1 4 2 3 5 2 4 3" xfId="34899" xr:uid="{00000000-0005-0000-0000-00009A870000}"/>
    <cellStyle name="20% - Accent1 4 2 3 5 2 4 3 2" xfId="34900" xr:uid="{00000000-0005-0000-0000-00009B870000}"/>
    <cellStyle name="20% - Accent1 4 2 3 5 2 4 4" xfId="34901" xr:uid="{00000000-0005-0000-0000-00009C870000}"/>
    <cellStyle name="20% - Accent1 4 2 3 5 2 5" xfId="34902" xr:uid="{00000000-0005-0000-0000-00009D870000}"/>
    <cellStyle name="20% - Accent1 4 2 3 5 2 5 2" xfId="34903" xr:uid="{00000000-0005-0000-0000-00009E870000}"/>
    <cellStyle name="20% - Accent1 4 2 3 5 2 5 2 2" xfId="34904" xr:uid="{00000000-0005-0000-0000-00009F870000}"/>
    <cellStyle name="20% - Accent1 4 2 3 5 2 5 3" xfId="34905" xr:uid="{00000000-0005-0000-0000-0000A0870000}"/>
    <cellStyle name="20% - Accent1 4 2 3 5 2 6" xfId="34906" xr:uid="{00000000-0005-0000-0000-0000A1870000}"/>
    <cellStyle name="20% - Accent1 4 2 3 5 2 6 2" xfId="34907" xr:uid="{00000000-0005-0000-0000-0000A2870000}"/>
    <cellStyle name="20% - Accent1 4 2 3 5 2 6 2 2" xfId="34908" xr:uid="{00000000-0005-0000-0000-0000A3870000}"/>
    <cellStyle name="20% - Accent1 4 2 3 5 2 6 3" xfId="34909" xr:uid="{00000000-0005-0000-0000-0000A4870000}"/>
    <cellStyle name="20% - Accent1 4 2 3 5 2 7" xfId="34910" xr:uid="{00000000-0005-0000-0000-0000A5870000}"/>
    <cellStyle name="20% - Accent1 4 2 3 5 2 7 2" xfId="34911" xr:uid="{00000000-0005-0000-0000-0000A6870000}"/>
    <cellStyle name="20% - Accent1 4 2 3 5 2 8" xfId="34912" xr:uid="{00000000-0005-0000-0000-0000A7870000}"/>
    <cellStyle name="20% - Accent1 4 2 3 5 2 8 2" xfId="34913" xr:uid="{00000000-0005-0000-0000-0000A8870000}"/>
    <cellStyle name="20% - Accent1 4 2 3 5 2 9" xfId="34914" xr:uid="{00000000-0005-0000-0000-0000A9870000}"/>
    <cellStyle name="20% - Accent1 4 2 3 5 3" xfId="34915" xr:uid="{00000000-0005-0000-0000-0000AA870000}"/>
    <cellStyle name="20% - Accent1 4 2 3 5 3 2" xfId="34916" xr:uid="{00000000-0005-0000-0000-0000AB870000}"/>
    <cellStyle name="20% - Accent1 4 2 3 5 3 2 2" xfId="34917" xr:uid="{00000000-0005-0000-0000-0000AC870000}"/>
    <cellStyle name="20% - Accent1 4 2 3 5 3 2 2 2" xfId="34918" xr:uid="{00000000-0005-0000-0000-0000AD870000}"/>
    <cellStyle name="20% - Accent1 4 2 3 5 3 2 2 2 2" xfId="34919" xr:uid="{00000000-0005-0000-0000-0000AE870000}"/>
    <cellStyle name="20% - Accent1 4 2 3 5 3 2 2 3" xfId="34920" xr:uid="{00000000-0005-0000-0000-0000AF870000}"/>
    <cellStyle name="20% - Accent1 4 2 3 5 3 2 3" xfId="34921" xr:uid="{00000000-0005-0000-0000-0000B0870000}"/>
    <cellStyle name="20% - Accent1 4 2 3 5 3 2 3 2" xfId="34922" xr:uid="{00000000-0005-0000-0000-0000B1870000}"/>
    <cellStyle name="20% - Accent1 4 2 3 5 3 2 4" xfId="34923" xr:uid="{00000000-0005-0000-0000-0000B2870000}"/>
    <cellStyle name="20% - Accent1 4 2 3 5 3 3" xfId="34924" xr:uid="{00000000-0005-0000-0000-0000B3870000}"/>
    <cellStyle name="20% - Accent1 4 2 3 5 3 3 2" xfId="34925" xr:uid="{00000000-0005-0000-0000-0000B4870000}"/>
    <cellStyle name="20% - Accent1 4 2 3 5 3 3 2 2" xfId="34926" xr:uid="{00000000-0005-0000-0000-0000B5870000}"/>
    <cellStyle name="20% - Accent1 4 2 3 5 3 3 2 2 2" xfId="34927" xr:uid="{00000000-0005-0000-0000-0000B6870000}"/>
    <cellStyle name="20% - Accent1 4 2 3 5 3 3 2 3" xfId="34928" xr:uid="{00000000-0005-0000-0000-0000B7870000}"/>
    <cellStyle name="20% - Accent1 4 2 3 5 3 3 3" xfId="34929" xr:uid="{00000000-0005-0000-0000-0000B8870000}"/>
    <cellStyle name="20% - Accent1 4 2 3 5 3 3 3 2" xfId="34930" xr:uid="{00000000-0005-0000-0000-0000B9870000}"/>
    <cellStyle name="20% - Accent1 4 2 3 5 3 3 4" xfId="34931" xr:uid="{00000000-0005-0000-0000-0000BA870000}"/>
    <cellStyle name="20% - Accent1 4 2 3 5 3 4" xfId="34932" xr:uid="{00000000-0005-0000-0000-0000BB870000}"/>
    <cellStyle name="20% - Accent1 4 2 3 5 3 4 2" xfId="34933" xr:uid="{00000000-0005-0000-0000-0000BC870000}"/>
    <cellStyle name="20% - Accent1 4 2 3 5 3 4 2 2" xfId="34934" xr:uid="{00000000-0005-0000-0000-0000BD870000}"/>
    <cellStyle name="20% - Accent1 4 2 3 5 3 4 2 2 2" xfId="34935" xr:uid="{00000000-0005-0000-0000-0000BE870000}"/>
    <cellStyle name="20% - Accent1 4 2 3 5 3 4 2 3" xfId="34936" xr:uid="{00000000-0005-0000-0000-0000BF870000}"/>
    <cellStyle name="20% - Accent1 4 2 3 5 3 4 3" xfId="34937" xr:uid="{00000000-0005-0000-0000-0000C0870000}"/>
    <cellStyle name="20% - Accent1 4 2 3 5 3 4 3 2" xfId="34938" xr:uid="{00000000-0005-0000-0000-0000C1870000}"/>
    <cellStyle name="20% - Accent1 4 2 3 5 3 4 4" xfId="34939" xr:uid="{00000000-0005-0000-0000-0000C2870000}"/>
    <cellStyle name="20% - Accent1 4 2 3 5 3 5" xfId="34940" xr:uid="{00000000-0005-0000-0000-0000C3870000}"/>
    <cellStyle name="20% - Accent1 4 2 3 5 3 5 2" xfId="34941" xr:uid="{00000000-0005-0000-0000-0000C4870000}"/>
    <cellStyle name="20% - Accent1 4 2 3 5 3 5 2 2" xfId="34942" xr:uid="{00000000-0005-0000-0000-0000C5870000}"/>
    <cellStyle name="20% - Accent1 4 2 3 5 3 5 3" xfId="34943" xr:uid="{00000000-0005-0000-0000-0000C6870000}"/>
    <cellStyle name="20% - Accent1 4 2 3 5 3 6" xfId="34944" xr:uid="{00000000-0005-0000-0000-0000C7870000}"/>
    <cellStyle name="20% - Accent1 4 2 3 5 3 6 2" xfId="34945" xr:uid="{00000000-0005-0000-0000-0000C8870000}"/>
    <cellStyle name="20% - Accent1 4 2 3 5 3 6 2 2" xfId="34946" xr:uid="{00000000-0005-0000-0000-0000C9870000}"/>
    <cellStyle name="20% - Accent1 4 2 3 5 3 6 3" xfId="34947" xr:uid="{00000000-0005-0000-0000-0000CA870000}"/>
    <cellStyle name="20% - Accent1 4 2 3 5 3 7" xfId="34948" xr:uid="{00000000-0005-0000-0000-0000CB870000}"/>
    <cellStyle name="20% - Accent1 4 2 3 5 3 7 2" xfId="34949" xr:uid="{00000000-0005-0000-0000-0000CC870000}"/>
    <cellStyle name="20% - Accent1 4 2 3 5 3 8" xfId="34950" xr:uid="{00000000-0005-0000-0000-0000CD870000}"/>
    <cellStyle name="20% - Accent1 4 2 3 5 3 8 2" xfId="34951" xr:uid="{00000000-0005-0000-0000-0000CE870000}"/>
    <cellStyle name="20% - Accent1 4 2 3 5 3 9" xfId="34952" xr:uid="{00000000-0005-0000-0000-0000CF870000}"/>
    <cellStyle name="20% - Accent1 4 2 3 5 4" xfId="34953" xr:uid="{00000000-0005-0000-0000-0000D0870000}"/>
    <cellStyle name="20% - Accent1 4 2 3 5 4 2" xfId="34954" xr:uid="{00000000-0005-0000-0000-0000D1870000}"/>
    <cellStyle name="20% - Accent1 4 2 3 5 4 2 2" xfId="34955" xr:uid="{00000000-0005-0000-0000-0000D2870000}"/>
    <cellStyle name="20% - Accent1 4 2 3 5 4 2 2 2" xfId="34956" xr:uid="{00000000-0005-0000-0000-0000D3870000}"/>
    <cellStyle name="20% - Accent1 4 2 3 5 4 2 3" xfId="34957" xr:uid="{00000000-0005-0000-0000-0000D4870000}"/>
    <cellStyle name="20% - Accent1 4 2 3 5 4 3" xfId="34958" xr:uid="{00000000-0005-0000-0000-0000D5870000}"/>
    <cellStyle name="20% - Accent1 4 2 3 5 4 3 2" xfId="34959" xr:uid="{00000000-0005-0000-0000-0000D6870000}"/>
    <cellStyle name="20% - Accent1 4 2 3 5 4 4" xfId="34960" xr:uid="{00000000-0005-0000-0000-0000D7870000}"/>
    <cellStyle name="20% - Accent1 4 2 3 5 5" xfId="34961" xr:uid="{00000000-0005-0000-0000-0000D8870000}"/>
    <cellStyle name="20% - Accent1 4 2 3 5 5 2" xfId="34962" xr:uid="{00000000-0005-0000-0000-0000D9870000}"/>
    <cellStyle name="20% - Accent1 4 2 3 5 5 2 2" xfId="34963" xr:uid="{00000000-0005-0000-0000-0000DA870000}"/>
    <cellStyle name="20% - Accent1 4 2 3 5 5 2 2 2" xfId="34964" xr:uid="{00000000-0005-0000-0000-0000DB870000}"/>
    <cellStyle name="20% - Accent1 4 2 3 5 5 2 3" xfId="34965" xr:uid="{00000000-0005-0000-0000-0000DC870000}"/>
    <cellStyle name="20% - Accent1 4 2 3 5 5 3" xfId="34966" xr:uid="{00000000-0005-0000-0000-0000DD870000}"/>
    <cellStyle name="20% - Accent1 4 2 3 5 5 3 2" xfId="34967" xr:uid="{00000000-0005-0000-0000-0000DE870000}"/>
    <cellStyle name="20% - Accent1 4 2 3 5 5 4" xfId="34968" xr:uid="{00000000-0005-0000-0000-0000DF870000}"/>
    <cellStyle name="20% - Accent1 4 2 3 5 6" xfId="34969" xr:uid="{00000000-0005-0000-0000-0000E0870000}"/>
    <cellStyle name="20% - Accent1 4 2 3 5 6 2" xfId="34970" xr:uid="{00000000-0005-0000-0000-0000E1870000}"/>
    <cellStyle name="20% - Accent1 4 2 3 5 6 2 2" xfId="34971" xr:uid="{00000000-0005-0000-0000-0000E2870000}"/>
    <cellStyle name="20% - Accent1 4 2 3 5 6 2 2 2" xfId="34972" xr:uid="{00000000-0005-0000-0000-0000E3870000}"/>
    <cellStyle name="20% - Accent1 4 2 3 5 6 2 3" xfId="34973" xr:uid="{00000000-0005-0000-0000-0000E4870000}"/>
    <cellStyle name="20% - Accent1 4 2 3 5 6 3" xfId="34974" xr:uid="{00000000-0005-0000-0000-0000E5870000}"/>
    <cellStyle name="20% - Accent1 4 2 3 5 6 3 2" xfId="34975" xr:uid="{00000000-0005-0000-0000-0000E6870000}"/>
    <cellStyle name="20% - Accent1 4 2 3 5 6 4" xfId="34976" xr:uid="{00000000-0005-0000-0000-0000E7870000}"/>
    <cellStyle name="20% - Accent1 4 2 3 5 7" xfId="34977" xr:uid="{00000000-0005-0000-0000-0000E8870000}"/>
    <cellStyle name="20% - Accent1 4 2 3 5 7 2" xfId="34978" xr:uid="{00000000-0005-0000-0000-0000E9870000}"/>
    <cellStyle name="20% - Accent1 4 2 3 5 7 2 2" xfId="34979" xr:uid="{00000000-0005-0000-0000-0000EA870000}"/>
    <cellStyle name="20% - Accent1 4 2 3 5 7 3" xfId="34980" xr:uid="{00000000-0005-0000-0000-0000EB870000}"/>
    <cellStyle name="20% - Accent1 4 2 3 5 8" xfId="34981" xr:uid="{00000000-0005-0000-0000-0000EC870000}"/>
    <cellStyle name="20% - Accent1 4 2 3 5 8 2" xfId="34982" xr:uid="{00000000-0005-0000-0000-0000ED870000}"/>
    <cellStyle name="20% - Accent1 4 2 3 5 8 2 2" xfId="34983" xr:uid="{00000000-0005-0000-0000-0000EE870000}"/>
    <cellStyle name="20% - Accent1 4 2 3 5 8 3" xfId="34984" xr:uid="{00000000-0005-0000-0000-0000EF870000}"/>
    <cellStyle name="20% - Accent1 4 2 3 5 9" xfId="34985" xr:uid="{00000000-0005-0000-0000-0000F0870000}"/>
    <cellStyle name="20% - Accent1 4 2 3 5 9 2" xfId="34986" xr:uid="{00000000-0005-0000-0000-0000F1870000}"/>
    <cellStyle name="20% - Accent1 4 2 3 6" xfId="34987" xr:uid="{00000000-0005-0000-0000-0000F2870000}"/>
    <cellStyle name="20% - Accent1 4 2 3 6 10" xfId="34988" xr:uid="{00000000-0005-0000-0000-0000F3870000}"/>
    <cellStyle name="20% - Accent1 4 2 3 6 10 2" xfId="34989" xr:uid="{00000000-0005-0000-0000-0000F4870000}"/>
    <cellStyle name="20% - Accent1 4 2 3 6 11" xfId="34990" xr:uid="{00000000-0005-0000-0000-0000F5870000}"/>
    <cellStyle name="20% - Accent1 4 2 3 6 2" xfId="34991" xr:uid="{00000000-0005-0000-0000-0000F6870000}"/>
    <cellStyle name="20% - Accent1 4 2 3 6 2 2" xfId="34992" xr:uid="{00000000-0005-0000-0000-0000F7870000}"/>
    <cellStyle name="20% - Accent1 4 2 3 6 2 2 2" xfId="34993" xr:uid="{00000000-0005-0000-0000-0000F8870000}"/>
    <cellStyle name="20% - Accent1 4 2 3 6 2 2 2 2" xfId="34994" xr:uid="{00000000-0005-0000-0000-0000F9870000}"/>
    <cellStyle name="20% - Accent1 4 2 3 6 2 2 2 2 2" xfId="34995" xr:uid="{00000000-0005-0000-0000-0000FA870000}"/>
    <cellStyle name="20% - Accent1 4 2 3 6 2 2 2 3" xfId="34996" xr:uid="{00000000-0005-0000-0000-0000FB870000}"/>
    <cellStyle name="20% - Accent1 4 2 3 6 2 2 3" xfId="34997" xr:uid="{00000000-0005-0000-0000-0000FC870000}"/>
    <cellStyle name="20% - Accent1 4 2 3 6 2 2 3 2" xfId="34998" xr:uid="{00000000-0005-0000-0000-0000FD870000}"/>
    <cellStyle name="20% - Accent1 4 2 3 6 2 2 4" xfId="34999" xr:uid="{00000000-0005-0000-0000-0000FE870000}"/>
    <cellStyle name="20% - Accent1 4 2 3 6 2 3" xfId="35000" xr:uid="{00000000-0005-0000-0000-0000FF870000}"/>
    <cellStyle name="20% - Accent1 4 2 3 6 2 3 2" xfId="35001" xr:uid="{00000000-0005-0000-0000-000000880000}"/>
    <cellStyle name="20% - Accent1 4 2 3 6 2 3 2 2" xfId="35002" xr:uid="{00000000-0005-0000-0000-000001880000}"/>
    <cellStyle name="20% - Accent1 4 2 3 6 2 3 2 2 2" xfId="35003" xr:uid="{00000000-0005-0000-0000-000002880000}"/>
    <cellStyle name="20% - Accent1 4 2 3 6 2 3 2 3" xfId="35004" xr:uid="{00000000-0005-0000-0000-000003880000}"/>
    <cellStyle name="20% - Accent1 4 2 3 6 2 3 3" xfId="35005" xr:uid="{00000000-0005-0000-0000-000004880000}"/>
    <cellStyle name="20% - Accent1 4 2 3 6 2 3 3 2" xfId="35006" xr:uid="{00000000-0005-0000-0000-000005880000}"/>
    <cellStyle name="20% - Accent1 4 2 3 6 2 3 4" xfId="35007" xr:uid="{00000000-0005-0000-0000-000006880000}"/>
    <cellStyle name="20% - Accent1 4 2 3 6 2 4" xfId="35008" xr:uid="{00000000-0005-0000-0000-000007880000}"/>
    <cellStyle name="20% - Accent1 4 2 3 6 2 4 2" xfId="35009" xr:uid="{00000000-0005-0000-0000-000008880000}"/>
    <cellStyle name="20% - Accent1 4 2 3 6 2 4 2 2" xfId="35010" xr:uid="{00000000-0005-0000-0000-000009880000}"/>
    <cellStyle name="20% - Accent1 4 2 3 6 2 4 2 2 2" xfId="35011" xr:uid="{00000000-0005-0000-0000-00000A880000}"/>
    <cellStyle name="20% - Accent1 4 2 3 6 2 4 2 3" xfId="35012" xr:uid="{00000000-0005-0000-0000-00000B880000}"/>
    <cellStyle name="20% - Accent1 4 2 3 6 2 4 3" xfId="35013" xr:uid="{00000000-0005-0000-0000-00000C880000}"/>
    <cellStyle name="20% - Accent1 4 2 3 6 2 4 3 2" xfId="35014" xr:uid="{00000000-0005-0000-0000-00000D880000}"/>
    <cellStyle name="20% - Accent1 4 2 3 6 2 4 4" xfId="35015" xr:uid="{00000000-0005-0000-0000-00000E880000}"/>
    <cellStyle name="20% - Accent1 4 2 3 6 2 5" xfId="35016" xr:uid="{00000000-0005-0000-0000-00000F880000}"/>
    <cellStyle name="20% - Accent1 4 2 3 6 2 5 2" xfId="35017" xr:uid="{00000000-0005-0000-0000-000010880000}"/>
    <cellStyle name="20% - Accent1 4 2 3 6 2 5 2 2" xfId="35018" xr:uid="{00000000-0005-0000-0000-000011880000}"/>
    <cellStyle name="20% - Accent1 4 2 3 6 2 5 3" xfId="35019" xr:uid="{00000000-0005-0000-0000-000012880000}"/>
    <cellStyle name="20% - Accent1 4 2 3 6 2 6" xfId="35020" xr:uid="{00000000-0005-0000-0000-000013880000}"/>
    <cellStyle name="20% - Accent1 4 2 3 6 2 6 2" xfId="35021" xr:uid="{00000000-0005-0000-0000-000014880000}"/>
    <cellStyle name="20% - Accent1 4 2 3 6 2 6 2 2" xfId="35022" xr:uid="{00000000-0005-0000-0000-000015880000}"/>
    <cellStyle name="20% - Accent1 4 2 3 6 2 6 3" xfId="35023" xr:uid="{00000000-0005-0000-0000-000016880000}"/>
    <cellStyle name="20% - Accent1 4 2 3 6 2 7" xfId="35024" xr:uid="{00000000-0005-0000-0000-000017880000}"/>
    <cellStyle name="20% - Accent1 4 2 3 6 2 7 2" xfId="35025" xr:uid="{00000000-0005-0000-0000-000018880000}"/>
    <cellStyle name="20% - Accent1 4 2 3 6 2 8" xfId="35026" xr:uid="{00000000-0005-0000-0000-000019880000}"/>
    <cellStyle name="20% - Accent1 4 2 3 6 2 8 2" xfId="35027" xr:uid="{00000000-0005-0000-0000-00001A880000}"/>
    <cellStyle name="20% - Accent1 4 2 3 6 2 9" xfId="35028" xr:uid="{00000000-0005-0000-0000-00001B880000}"/>
    <cellStyle name="20% - Accent1 4 2 3 6 3" xfId="35029" xr:uid="{00000000-0005-0000-0000-00001C880000}"/>
    <cellStyle name="20% - Accent1 4 2 3 6 3 2" xfId="35030" xr:uid="{00000000-0005-0000-0000-00001D880000}"/>
    <cellStyle name="20% - Accent1 4 2 3 6 3 2 2" xfId="35031" xr:uid="{00000000-0005-0000-0000-00001E880000}"/>
    <cellStyle name="20% - Accent1 4 2 3 6 3 2 2 2" xfId="35032" xr:uid="{00000000-0005-0000-0000-00001F880000}"/>
    <cellStyle name="20% - Accent1 4 2 3 6 3 2 2 2 2" xfId="35033" xr:uid="{00000000-0005-0000-0000-000020880000}"/>
    <cellStyle name="20% - Accent1 4 2 3 6 3 2 2 3" xfId="35034" xr:uid="{00000000-0005-0000-0000-000021880000}"/>
    <cellStyle name="20% - Accent1 4 2 3 6 3 2 3" xfId="35035" xr:uid="{00000000-0005-0000-0000-000022880000}"/>
    <cellStyle name="20% - Accent1 4 2 3 6 3 2 3 2" xfId="35036" xr:uid="{00000000-0005-0000-0000-000023880000}"/>
    <cellStyle name="20% - Accent1 4 2 3 6 3 2 4" xfId="35037" xr:uid="{00000000-0005-0000-0000-000024880000}"/>
    <cellStyle name="20% - Accent1 4 2 3 6 3 3" xfId="35038" xr:uid="{00000000-0005-0000-0000-000025880000}"/>
    <cellStyle name="20% - Accent1 4 2 3 6 3 3 2" xfId="35039" xr:uid="{00000000-0005-0000-0000-000026880000}"/>
    <cellStyle name="20% - Accent1 4 2 3 6 3 3 2 2" xfId="35040" xr:uid="{00000000-0005-0000-0000-000027880000}"/>
    <cellStyle name="20% - Accent1 4 2 3 6 3 3 2 2 2" xfId="35041" xr:uid="{00000000-0005-0000-0000-000028880000}"/>
    <cellStyle name="20% - Accent1 4 2 3 6 3 3 2 3" xfId="35042" xr:uid="{00000000-0005-0000-0000-000029880000}"/>
    <cellStyle name="20% - Accent1 4 2 3 6 3 3 3" xfId="35043" xr:uid="{00000000-0005-0000-0000-00002A880000}"/>
    <cellStyle name="20% - Accent1 4 2 3 6 3 3 3 2" xfId="35044" xr:uid="{00000000-0005-0000-0000-00002B880000}"/>
    <cellStyle name="20% - Accent1 4 2 3 6 3 3 4" xfId="35045" xr:uid="{00000000-0005-0000-0000-00002C880000}"/>
    <cellStyle name="20% - Accent1 4 2 3 6 3 4" xfId="35046" xr:uid="{00000000-0005-0000-0000-00002D880000}"/>
    <cellStyle name="20% - Accent1 4 2 3 6 3 4 2" xfId="35047" xr:uid="{00000000-0005-0000-0000-00002E880000}"/>
    <cellStyle name="20% - Accent1 4 2 3 6 3 4 2 2" xfId="35048" xr:uid="{00000000-0005-0000-0000-00002F880000}"/>
    <cellStyle name="20% - Accent1 4 2 3 6 3 4 2 2 2" xfId="35049" xr:uid="{00000000-0005-0000-0000-000030880000}"/>
    <cellStyle name="20% - Accent1 4 2 3 6 3 4 2 3" xfId="35050" xr:uid="{00000000-0005-0000-0000-000031880000}"/>
    <cellStyle name="20% - Accent1 4 2 3 6 3 4 3" xfId="35051" xr:uid="{00000000-0005-0000-0000-000032880000}"/>
    <cellStyle name="20% - Accent1 4 2 3 6 3 4 3 2" xfId="35052" xr:uid="{00000000-0005-0000-0000-000033880000}"/>
    <cellStyle name="20% - Accent1 4 2 3 6 3 4 4" xfId="35053" xr:uid="{00000000-0005-0000-0000-000034880000}"/>
    <cellStyle name="20% - Accent1 4 2 3 6 3 5" xfId="35054" xr:uid="{00000000-0005-0000-0000-000035880000}"/>
    <cellStyle name="20% - Accent1 4 2 3 6 3 5 2" xfId="35055" xr:uid="{00000000-0005-0000-0000-000036880000}"/>
    <cellStyle name="20% - Accent1 4 2 3 6 3 5 2 2" xfId="35056" xr:uid="{00000000-0005-0000-0000-000037880000}"/>
    <cellStyle name="20% - Accent1 4 2 3 6 3 5 3" xfId="35057" xr:uid="{00000000-0005-0000-0000-000038880000}"/>
    <cellStyle name="20% - Accent1 4 2 3 6 3 6" xfId="35058" xr:uid="{00000000-0005-0000-0000-000039880000}"/>
    <cellStyle name="20% - Accent1 4 2 3 6 3 6 2" xfId="35059" xr:uid="{00000000-0005-0000-0000-00003A880000}"/>
    <cellStyle name="20% - Accent1 4 2 3 6 3 6 2 2" xfId="35060" xr:uid="{00000000-0005-0000-0000-00003B880000}"/>
    <cellStyle name="20% - Accent1 4 2 3 6 3 6 3" xfId="35061" xr:uid="{00000000-0005-0000-0000-00003C880000}"/>
    <cellStyle name="20% - Accent1 4 2 3 6 3 7" xfId="35062" xr:uid="{00000000-0005-0000-0000-00003D880000}"/>
    <cellStyle name="20% - Accent1 4 2 3 6 3 7 2" xfId="35063" xr:uid="{00000000-0005-0000-0000-00003E880000}"/>
    <cellStyle name="20% - Accent1 4 2 3 6 3 8" xfId="35064" xr:uid="{00000000-0005-0000-0000-00003F880000}"/>
    <cellStyle name="20% - Accent1 4 2 3 6 3 8 2" xfId="35065" xr:uid="{00000000-0005-0000-0000-000040880000}"/>
    <cellStyle name="20% - Accent1 4 2 3 6 3 9" xfId="35066" xr:uid="{00000000-0005-0000-0000-000041880000}"/>
    <cellStyle name="20% - Accent1 4 2 3 6 4" xfId="35067" xr:uid="{00000000-0005-0000-0000-000042880000}"/>
    <cellStyle name="20% - Accent1 4 2 3 6 4 2" xfId="35068" xr:uid="{00000000-0005-0000-0000-000043880000}"/>
    <cellStyle name="20% - Accent1 4 2 3 6 4 2 2" xfId="35069" xr:uid="{00000000-0005-0000-0000-000044880000}"/>
    <cellStyle name="20% - Accent1 4 2 3 6 4 2 2 2" xfId="35070" xr:uid="{00000000-0005-0000-0000-000045880000}"/>
    <cellStyle name="20% - Accent1 4 2 3 6 4 2 3" xfId="35071" xr:uid="{00000000-0005-0000-0000-000046880000}"/>
    <cellStyle name="20% - Accent1 4 2 3 6 4 3" xfId="35072" xr:uid="{00000000-0005-0000-0000-000047880000}"/>
    <cellStyle name="20% - Accent1 4 2 3 6 4 3 2" xfId="35073" xr:uid="{00000000-0005-0000-0000-000048880000}"/>
    <cellStyle name="20% - Accent1 4 2 3 6 4 4" xfId="35074" xr:uid="{00000000-0005-0000-0000-000049880000}"/>
    <cellStyle name="20% - Accent1 4 2 3 6 5" xfId="35075" xr:uid="{00000000-0005-0000-0000-00004A880000}"/>
    <cellStyle name="20% - Accent1 4 2 3 6 5 2" xfId="35076" xr:uid="{00000000-0005-0000-0000-00004B880000}"/>
    <cellStyle name="20% - Accent1 4 2 3 6 5 2 2" xfId="35077" xr:uid="{00000000-0005-0000-0000-00004C880000}"/>
    <cellStyle name="20% - Accent1 4 2 3 6 5 2 2 2" xfId="35078" xr:uid="{00000000-0005-0000-0000-00004D880000}"/>
    <cellStyle name="20% - Accent1 4 2 3 6 5 2 3" xfId="35079" xr:uid="{00000000-0005-0000-0000-00004E880000}"/>
    <cellStyle name="20% - Accent1 4 2 3 6 5 3" xfId="35080" xr:uid="{00000000-0005-0000-0000-00004F880000}"/>
    <cellStyle name="20% - Accent1 4 2 3 6 5 3 2" xfId="35081" xr:uid="{00000000-0005-0000-0000-000050880000}"/>
    <cellStyle name="20% - Accent1 4 2 3 6 5 4" xfId="35082" xr:uid="{00000000-0005-0000-0000-000051880000}"/>
    <cellStyle name="20% - Accent1 4 2 3 6 6" xfId="35083" xr:uid="{00000000-0005-0000-0000-000052880000}"/>
    <cellStyle name="20% - Accent1 4 2 3 6 6 2" xfId="35084" xr:uid="{00000000-0005-0000-0000-000053880000}"/>
    <cellStyle name="20% - Accent1 4 2 3 6 6 2 2" xfId="35085" xr:uid="{00000000-0005-0000-0000-000054880000}"/>
    <cellStyle name="20% - Accent1 4 2 3 6 6 2 2 2" xfId="35086" xr:uid="{00000000-0005-0000-0000-000055880000}"/>
    <cellStyle name="20% - Accent1 4 2 3 6 6 2 3" xfId="35087" xr:uid="{00000000-0005-0000-0000-000056880000}"/>
    <cellStyle name="20% - Accent1 4 2 3 6 6 3" xfId="35088" xr:uid="{00000000-0005-0000-0000-000057880000}"/>
    <cellStyle name="20% - Accent1 4 2 3 6 6 3 2" xfId="35089" xr:uid="{00000000-0005-0000-0000-000058880000}"/>
    <cellStyle name="20% - Accent1 4 2 3 6 6 4" xfId="35090" xr:uid="{00000000-0005-0000-0000-000059880000}"/>
    <cellStyle name="20% - Accent1 4 2 3 6 7" xfId="35091" xr:uid="{00000000-0005-0000-0000-00005A880000}"/>
    <cellStyle name="20% - Accent1 4 2 3 6 7 2" xfId="35092" xr:uid="{00000000-0005-0000-0000-00005B880000}"/>
    <cellStyle name="20% - Accent1 4 2 3 6 7 2 2" xfId="35093" xr:uid="{00000000-0005-0000-0000-00005C880000}"/>
    <cellStyle name="20% - Accent1 4 2 3 6 7 3" xfId="35094" xr:uid="{00000000-0005-0000-0000-00005D880000}"/>
    <cellStyle name="20% - Accent1 4 2 3 6 8" xfId="35095" xr:uid="{00000000-0005-0000-0000-00005E880000}"/>
    <cellStyle name="20% - Accent1 4 2 3 6 8 2" xfId="35096" xr:uid="{00000000-0005-0000-0000-00005F880000}"/>
    <cellStyle name="20% - Accent1 4 2 3 6 8 2 2" xfId="35097" xr:uid="{00000000-0005-0000-0000-000060880000}"/>
    <cellStyle name="20% - Accent1 4 2 3 6 8 3" xfId="35098" xr:uid="{00000000-0005-0000-0000-000061880000}"/>
    <cellStyle name="20% - Accent1 4 2 3 6 9" xfId="35099" xr:uid="{00000000-0005-0000-0000-000062880000}"/>
    <cellStyle name="20% - Accent1 4 2 3 6 9 2" xfId="35100" xr:uid="{00000000-0005-0000-0000-000063880000}"/>
    <cellStyle name="20% - Accent1 4 2 3 7" xfId="35101" xr:uid="{00000000-0005-0000-0000-000064880000}"/>
    <cellStyle name="20% - Accent1 4 2 3 7 2" xfId="35102" xr:uid="{00000000-0005-0000-0000-000065880000}"/>
    <cellStyle name="20% - Accent1 4 2 3 7 2 2" xfId="35103" xr:uid="{00000000-0005-0000-0000-000066880000}"/>
    <cellStyle name="20% - Accent1 4 2 3 7 2 2 2" xfId="35104" xr:uid="{00000000-0005-0000-0000-000067880000}"/>
    <cellStyle name="20% - Accent1 4 2 3 7 2 2 2 2" xfId="35105" xr:uid="{00000000-0005-0000-0000-000068880000}"/>
    <cellStyle name="20% - Accent1 4 2 3 7 2 2 3" xfId="35106" xr:uid="{00000000-0005-0000-0000-000069880000}"/>
    <cellStyle name="20% - Accent1 4 2 3 7 2 3" xfId="35107" xr:uid="{00000000-0005-0000-0000-00006A880000}"/>
    <cellStyle name="20% - Accent1 4 2 3 7 2 3 2" xfId="35108" xr:uid="{00000000-0005-0000-0000-00006B880000}"/>
    <cellStyle name="20% - Accent1 4 2 3 7 2 4" xfId="35109" xr:uid="{00000000-0005-0000-0000-00006C880000}"/>
    <cellStyle name="20% - Accent1 4 2 3 7 3" xfId="35110" xr:uid="{00000000-0005-0000-0000-00006D880000}"/>
    <cellStyle name="20% - Accent1 4 2 3 7 3 2" xfId="35111" xr:uid="{00000000-0005-0000-0000-00006E880000}"/>
    <cellStyle name="20% - Accent1 4 2 3 7 3 2 2" xfId="35112" xr:uid="{00000000-0005-0000-0000-00006F880000}"/>
    <cellStyle name="20% - Accent1 4 2 3 7 3 2 2 2" xfId="35113" xr:uid="{00000000-0005-0000-0000-000070880000}"/>
    <cellStyle name="20% - Accent1 4 2 3 7 3 2 3" xfId="35114" xr:uid="{00000000-0005-0000-0000-000071880000}"/>
    <cellStyle name="20% - Accent1 4 2 3 7 3 3" xfId="35115" xr:uid="{00000000-0005-0000-0000-000072880000}"/>
    <cellStyle name="20% - Accent1 4 2 3 7 3 3 2" xfId="35116" xr:uid="{00000000-0005-0000-0000-000073880000}"/>
    <cellStyle name="20% - Accent1 4 2 3 7 3 4" xfId="35117" xr:uid="{00000000-0005-0000-0000-000074880000}"/>
    <cellStyle name="20% - Accent1 4 2 3 7 4" xfId="35118" xr:uid="{00000000-0005-0000-0000-000075880000}"/>
    <cellStyle name="20% - Accent1 4 2 3 7 4 2" xfId="35119" xr:uid="{00000000-0005-0000-0000-000076880000}"/>
    <cellStyle name="20% - Accent1 4 2 3 7 4 2 2" xfId="35120" xr:uid="{00000000-0005-0000-0000-000077880000}"/>
    <cellStyle name="20% - Accent1 4 2 3 7 4 2 2 2" xfId="35121" xr:uid="{00000000-0005-0000-0000-000078880000}"/>
    <cellStyle name="20% - Accent1 4 2 3 7 4 2 3" xfId="35122" xr:uid="{00000000-0005-0000-0000-000079880000}"/>
    <cellStyle name="20% - Accent1 4 2 3 7 4 3" xfId="35123" xr:uid="{00000000-0005-0000-0000-00007A880000}"/>
    <cellStyle name="20% - Accent1 4 2 3 7 4 3 2" xfId="35124" xr:uid="{00000000-0005-0000-0000-00007B880000}"/>
    <cellStyle name="20% - Accent1 4 2 3 7 4 4" xfId="35125" xr:uid="{00000000-0005-0000-0000-00007C880000}"/>
    <cellStyle name="20% - Accent1 4 2 3 7 5" xfId="35126" xr:uid="{00000000-0005-0000-0000-00007D880000}"/>
    <cellStyle name="20% - Accent1 4 2 3 7 5 2" xfId="35127" xr:uid="{00000000-0005-0000-0000-00007E880000}"/>
    <cellStyle name="20% - Accent1 4 2 3 7 5 2 2" xfId="35128" xr:uid="{00000000-0005-0000-0000-00007F880000}"/>
    <cellStyle name="20% - Accent1 4 2 3 7 5 3" xfId="35129" xr:uid="{00000000-0005-0000-0000-000080880000}"/>
    <cellStyle name="20% - Accent1 4 2 3 7 6" xfId="35130" xr:uid="{00000000-0005-0000-0000-000081880000}"/>
    <cellStyle name="20% - Accent1 4 2 3 7 6 2" xfId="35131" xr:uid="{00000000-0005-0000-0000-000082880000}"/>
    <cellStyle name="20% - Accent1 4 2 3 7 6 2 2" xfId="35132" xr:uid="{00000000-0005-0000-0000-000083880000}"/>
    <cellStyle name="20% - Accent1 4 2 3 7 6 3" xfId="35133" xr:uid="{00000000-0005-0000-0000-000084880000}"/>
    <cellStyle name="20% - Accent1 4 2 3 7 7" xfId="35134" xr:uid="{00000000-0005-0000-0000-000085880000}"/>
    <cellStyle name="20% - Accent1 4 2 3 7 7 2" xfId="35135" xr:uid="{00000000-0005-0000-0000-000086880000}"/>
    <cellStyle name="20% - Accent1 4 2 3 7 8" xfId="35136" xr:uid="{00000000-0005-0000-0000-000087880000}"/>
    <cellStyle name="20% - Accent1 4 2 3 7 8 2" xfId="35137" xr:uid="{00000000-0005-0000-0000-000088880000}"/>
    <cellStyle name="20% - Accent1 4 2 3 7 9" xfId="35138" xr:uid="{00000000-0005-0000-0000-000089880000}"/>
    <cellStyle name="20% - Accent1 4 2 3 8" xfId="35139" xr:uid="{00000000-0005-0000-0000-00008A880000}"/>
    <cellStyle name="20% - Accent1 4 2 3 8 2" xfId="35140" xr:uid="{00000000-0005-0000-0000-00008B880000}"/>
    <cellStyle name="20% - Accent1 4 2 3 8 2 2" xfId="35141" xr:uid="{00000000-0005-0000-0000-00008C880000}"/>
    <cellStyle name="20% - Accent1 4 2 3 8 2 2 2" xfId="35142" xr:uid="{00000000-0005-0000-0000-00008D880000}"/>
    <cellStyle name="20% - Accent1 4 2 3 8 2 2 2 2" xfId="35143" xr:uid="{00000000-0005-0000-0000-00008E880000}"/>
    <cellStyle name="20% - Accent1 4 2 3 8 2 2 3" xfId="35144" xr:uid="{00000000-0005-0000-0000-00008F880000}"/>
    <cellStyle name="20% - Accent1 4 2 3 8 2 3" xfId="35145" xr:uid="{00000000-0005-0000-0000-000090880000}"/>
    <cellStyle name="20% - Accent1 4 2 3 8 2 3 2" xfId="35146" xr:uid="{00000000-0005-0000-0000-000091880000}"/>
    <cellStyle name="20% - Accent1 4 2 3 8 2 4" xfId="35147" xr:uid="{00000000-0005-0000-0000-000092880000}"/>
    <cellStyle name="20% - Accent1 4 2 3 8 3" xfId="35148" xr:uid="{00000000-0005-0000-0000-000093880000}"/>
    <cellStyle name="20% - Accent1 4 2 3 8 3 2" xfId="35149" xr:uid="{00000000-0005-0000-0000-000094880000}"/>
    <cellStyle name="20% - Accent1 4 2 3 8 3 2 2" xfId="35150" xr:uid="{00000000-0005-0000-0000-000095880000}"/>
    <cellStyle name="20% - Accent1 4 2 3 8 3 2 2 2" xfId="35151" xr:uid="{00000000-0005-0000-0000-000096880000}"/>
    <cellStyle name="20% - Accent1 4 2 3 8 3 2 3" xfId="35152" xr:uid="{00000000-0005-0000-0000-000097880000}"/>
    <cellStyle name="20% - Accent1 4 2 3 8 3 3" xfId="35153" xr:uid="{00000000-0005-0000-0000-000098880000}"/>
    <cellStyle name="20% - Accent1 4 2 3 8 3 3 2" xfId="35154" xr:uid="{00000000-0005-0000-0000-000099880000}"/>
    <cellStyle name="20% - Accent1 4 2 3 8 3 4" xfId="35155" xr:uid="{00000000-0005-0000-0000-00009A880000}"/>
    <cellStyle name="20% - Accent1 4 2 3 8 4" xfId="35156" xr:uid="{00000000-0005-0000-0000-00009B880000}"/>
    <cellStyle name="20% - Accent1 4 2 3 8 4 2" xfId="35157" xr:uid="{00000000-0005-0000-0000-00009C880000}"/>
    <cellStyle name="20% - Accent1 4 2 3 8 4 2 2" xfId="35158" xr:uid="{00000000-0005-0000-0000-00009D880000}"/>
    <cellStyle name="20% - Accent1 4 2 3 8 4 2 2 2" xfId="35159" xr:uid="{00000000-0005-0000-0000-00009E880000}"/>
    <cellStyle name="20% - Accent1 4 2 3 8 4 2 3" xfId="35160" xr:uid="{00000000-0005-0000-0000-00009F880000}"/>
    <cellStyle name="20% - Accent1 4 2 3 8 4 3" xfId="35161" xr:uid="{00000000-0005-0000-0000-0000A0880000}"/>
    <cellStyle name="20% - Accent1 4 2 3 8 4 3 2" xfId="35162" xr:uid="{00000000-0005-0000-0000-0000A1880000}"/>
    <cellStyle name="20% - Accent1 4 2 3 8 4 4" xfId="35163" xr:uid="{00000000-0005-0000-0000-0000A2880000}"/>
    <cellStyle name="20% - Accent1 4 2 3 8 5" xfId="35164" xr:uid="{00000000-0005-0000-0000-0000A3880000}"/>
    <cellStyle name="20% - Accent1 4 2 3 8 5 2" xfId="35165" xr:uid="{00000000-0005-0000-0000-0000A4880000}"/>
    <cellStyle name="20% - Accent1 4 2 3 8 5 2 2" xfId="35166" xr:uid="{00000000-0005-0000-0000-0000A5880000}"/>
    <cellStyle name="20% - Accent1 4 2 3 8 5 3" xfId="35167" xr:uid="{00000000-0005-0000-0000-0000A6880000}"/>
    <cellStyle name="20% - Accent1 4 2 3 8 6" xfId="35168" xr:uid="{00000000-0005-0000-0000-0000A7880000}"/>
    <cellStyle name="20% - Accent1 4 2 3 8 6 2" xfId="35169" xr:uid="{00000000-0005-0000-0000-0000A8880000}"/>
    <cellStyle name="20% - Accent1 4 2 3 8 6 2 2" xfId="35170" xr:uid="{00000000-0005-0000-0000-0000A9880000}"/>
    <cellStyle name="20% - Accent1 4 2 3 8 6 3" xfId="35171" xr:uid="{00000000-0005-0000-0000-0000AA880000}"/>
    <cellStyle name="20% - Accent1 4 2 3 8 7" xfId="35172" xr:uid="{00000000-0005-0000-0000-0000AB880000}"/>
    <cellStyle name="20% - Accent1 4 2 3 8 7 2" xfId="35173" xr:uid="{00000000-0005-0000-0000-0000AC880000}"/>
    <cellStyle name="20% - Accent1 4 2 3 8 8" xfId="35174" xr:uid="{00000000-0005-0000-0000-0000AD880000}"/>
    <cellStyle name="20% - Accent1 4 2 3 8 8 2" xfId="35175" xr:uid="{00000000-0005-0000-0000-0000AE880000}"/>
    <cellStyle name="20% - Accent1 4 2 3 8 9" xfId="35176" xr:uid="{00000000-0005-0000-0000-0000AF880000}"/>
    <cellStyle name="20% - Accent1 4 2 3 9" xfId="35177" xr:uid="{00000000-0005-0000-0000-0000B0880000}"/>
    <cellStyle name="20% - Accent1 4 2 3 9 2" xfId="35178" xr:uid="{00000000-0005-0000-0000-0000B1880000}"/>
    <cellStyle name="20% - Accent1 4 2 3 9 2 2" xfId="35179" xr:uid="{00000000-0005-0000-0000-0000B2880000}"/>
    <cellStyle name="20% - Accent1 4 2 3 9 2 2 2" xfId="35180" xr:uid="{00000000-0005-0000-0000-0000B3880000}"/>
    <cellStyle name="20% - Accent1 4 2 3 9 2 3" xfId="35181" xr:uid="{00000000-0005-0000-0000-0000B4880000}"/>
    <cellStyle name="20% - Accent1 4 2 3 9 3" xfId="35182" xr:uid="{00000000-0005-0000-0000-0000B5880000}"/>
    <cellStyle name="20% - Accent1 4 2 3 9 3 2" xfId="35183" xr:uid="{00000000-0005-0000-0000-0000B6880000}"/>
    <cellStyle name="20% - Accent1 4 2 3 9 4" xfId="35184" xr:uid="{00000000-0005-0000-0000-0000B7880000}"/>
    <cellStyle name="20% - Accent1 4 2 4" xfId="35185" xr:uid="{00000000-0005-0000-0000-0000B8880000}"/>
    <cellStyle name="20% - Accent1 4 2 4 10" xfId="35186" xr:uid="{00000000-0005-0000-0000-0000B9880000}"/>
    <cellStyle name="20% - Accent1 4 2 4 10 2" xfId="35187" xr:uid="{00000000-0005-0000-0000-0000BA880000}"/>
    <cellStyle name="20% - Accent1 4 2 4 10 2 2" xfId="35188" xr:uid="{00000000-0005-0000-0000-0000BB880000}"/>
    <cellStyle name="20% - Accent1 4 2 4 10 2 2 2" xfId="35189" xr:uid="{00000000-0005-0000-0000-0000BC880000}"/>
    <cellStyle name="20% - Accent1 4 2 4 10 2 3" xfId="35190" xr:uid="{00000000-0005-0000-0000-0000BD880000}"/>
    <cellStyle name="20% - Accent1 4 2 4 10 3" xfId="35191" xr:uid="{00000000-0005-0000-0000-0000BE880000}"/>
    <cellStyle name="20% - Accent1 4 2 4 10 3 2" xfId="35192" xr:uid="{00000000-0005-0000-0000-0000BF880000}"/>
    <cellStyle name="20% - Accent1 4 2 4 10 4" xfId="35193" xr:uid="{00000000-0005-0000-0000-0000C0880000}"/>
    <cellStyle name="20% - Accent1 4 2 4 11" xfId="35194" xr:uid="{00000000-0005-0000-0000-0000C1880000}"/>
    <cellStyle name="20% - Accent1 4 2 4 11 2" xfId="35195" xr:uid="{00000000-0005-0000-0000-0000C2880000}"/>
    <cellStyle name="20% - Accent1 4 2 4 11 2 2" xfId="35196" xr:uid="{00000000-0005-0000-0000-0000C3880000}"/>
    <cellStyle name="20% - Accent1 4 2 4 11 2 2 2" xfId="35197" xr:uid="{00000000-0005-0000-0000-0000C4880000}"/>
    <cellStyle name="20% - Accent1 4 2 4 11 2 3" xfId="35198" xr:uid="{00000000-0005-0000-0000-0000C5880000}"/>
    <cellStyle name="20% - Accent1 4 2 4 11 3" xfId="35199" xr:uid="{00000000-0005-0000-0000-0000C6880000}"/>
    <cellStyle name="20% - Accent1 4 2 4 11 3 2" xfId="35200" xr:uid="{00000000-0005-0000-0000-0000C7880000}"/>
    <cellStyle name="20% - Accent1 4 2 4 11 4" xfId="35201" xr:uid="{00000000-0005-0000-0000-0000C8880000}"/>
    <cellStyle name="20% - Accent1 4 2 4 12" xfId="35202" xr:uid="{00000000-0005-0000-0000-0000C9880000}"/>
    <cellStyle name="20% - Accent1 4 2 4 12 2" xfId="35203" xr:uid="{00000000-0005-0000-0000-0000CA880000}"/>
    <cellStyle name="20% - Accent1 4 2 4 12 2 2" xfId="35204" xr:uid="{00000000-0005-0000-0000-0000CB880000}"/>
    <cellStyle name="20% - Accent1 4 2 4 12 3" xfId="35205" xr:uid="{00000000-0005-0000-0000-0000CC880000}"/>
    <cellStyle name="20% - Accent1 4 2 4 13" xfId="35206" xr:uid="{00000000-0005-0000-0000-0000CD880000}"/>
    <cellStyle name="20% - Accent1 4 2 4 13 2" xfId="35207" xr:uid="{00000000-0005-0000-0000-0000CE880000}"/>
    <cellStyle name="20% - Accent1 4 2 4 13 2 2" xfId="35208" xr:uid="{00000000-0005-0000-0000-0000CF880000}"/>
    <cellStyle name="20% - Accent1 4 2 4 13 3" xfId="35209" xr:uid="{00000000-0005-0000-0000-0000D0880000}"/>
    <cellStyle name="20% - Accent1 4 2 4 14" xfId="35210" xr:uid="{00000000-0005-0000-0000-0000D1880000}"/>
    <cellStyle name="20% - Accent1 4 2 4 14 2" xfId="35211" xr:uid="{00000000-0005-0000-0000-0000D2880000}"/>
    <cellStyle name="20% - Accent1 4 2 4 15" xfId="35212" xr:uid="{00000000-0005-0000-0000-0000D3880000}"/>
    <cellStyle name="20% - Accent1 4 2 4 15 2" xfId="35213" xr:uid="{00000000-0005-0000-0000-0000D4880000}"/>
    <cellStyle name="20% - Accent1 4 2 4 16" xfId="35214" xr:uid="{00000000-0005-0000-0000-0000D5880000}"/>
    <cellStyle name="20% - Accent1 4 2 4 2" xfId="35215" xr:uid="{00000000-0005-0000-0000-0000D6880000}"/>
    <cellStyle name="20% - Accent1 4 2 4 2 10" xfId="35216" xr:uid="{00000000-0005-0000-0000-0000D7880000}"/>
    <cellStyle name="20% - Accent1 4 2 4 2 10 2" xfId="35217" xr:uid="{00000000-0005-0000-0000-0000D8880000}"/>
    <cellStyle name="20% - Accent1 4 2 4 2 10 2 2" xfId="35218" xr:uid="{00000000-0005-0000-0000-0000D9880000}"/>
    <cellStyle name="20% - Accent1 4 2 4 2 10 2 2 2" xfId="35219" xr:uid="{00000000-0005-0000-0000-0000DA880000}"/>
    <cellStyle name="20% - Accent1 4 2 4 2 10 2 3" xfId="35220" xr:uid="{00000000-0005-0000-0000-0000DB880000}"/>
    <cellStyle name="20% - Accent1 4 2 4 2 10 3" xfId="35221" xr:uid="{00000000-0005-0000-0000-0000DC880000}"/>
    <cellStyle name="20% - Accent1 4 2 4 2 10 3 2" xfId="35222" xr:uid="{00000000-0005-0000-0000-0000DD880000}"/>
    <cellStyle name="20% - Accent1 4 2 4 2 10 4" xfId="35223" xr:uid="{00000000-0005-0000-0000-0000DE880000}"/>
    <cellStyle name="20% - Accent1 4 2 4 2 11" xfId="35224" xr:uid="{00000000-0005-0000-0000-0000DF880000}"/>
    <cellStyle name="20% - Accent1 4 2 4 2 11 2" xfId="35225" xr:uid="{00000000-0005-0000-0000-0000E0880000}"/>
    <cellStyle name="20% - Accent1 4 2 4 2 11 2 2" xfId="35226" xr:uid="{00000000-0005-0000-0000-0000E1880000}"/>
    <cellStyle name="20% - Accent1 4 2 4 2 11 3" xfId="35227" xr:uid="{00000000-0005-0000-0000-0000E2880000}"/>
    <cellStyle name="20% - Accent1 4 2 4 2 12" xfId="35228" xr:uid="{00000000-0005-0000-0000-0000E3880000}"/>
    <cellStyle name="20% - Accent1 4 2 4 2 12 2" xfId="35229" xr:uid="{00000000-0005-0000-0000-0000E4880000}"/>
    <cellStyle name="20% - Accent1 4 2 4 2 12 2 2" xfId="35230" xr:uid="{00000000-0005-0000-0000-0000E5880000}"/>
    <cellStyle name="20% - Accent1 4 2 4 2 12 3" xfId="35231" xr:uid="{00000000-0005-0000-0000-0000E6880000}"/>
    <cellStyle name="20% - Accent1 4 2 4 2 13" xfId="35232" xr:uid="{00000000-0005-0000-0000-0000E7880000}"/>
    <cellStyle name="20% - Accent1 4 2 4 2 13 2" xfId="35233" xr:uid="{00000000-0005-0000-0000-0000E8880000}"/>
    <cellStyle name="20% - Accent1 4 2 4 2 14" xfId="35234" xr:uid="{00000000-0005-0000-0000-0000E9880000}"/>
    <cellStyle name="20% - Accent1 4 2 4 2 14 2" xfId="35235" xr:uid="{00000000-0005-0000-0000-0000EA880000}"/>
    <cellStyle name="20% - Accent1 4 2 4 2 15" xfId="35236" xr:uid="{00000000-0005-0000-0000-0000EB880000}"/>
    <cellStyle name="20% - Accent1 4 2 4 2 2" xfId="35237" xr:uid="{00000000-0005-0000-0000-0000EC880000}"/>
    <cellStyle name="20% - Accent1 4 2 4 2 2 10" xfId="35238" xr:uid="{00000000-0005-0000-0000-0000ED880000}"/>
    <cellStyle name="20% - Accent1 4 2 4 2 2 10 2" xfId="35239" xr:uid="{00000000-0005-0000-0000-0000EE880000}"/>
    <cellStyle name="20% - Accent1 4 2 4 2 2 10 2 2" xfId="35240" xr:uid="{00000000-0005-0000-0000-0000EF880000}"/>
    <cellStyle name="20% - Accent1 4 2 4 2 2 10 3" xfId="35241" xr:uid="{00000000-0005-0000-0000-0000F0880000}"/>
    <cellStyle name="20% - Accent1 4 2 4 2 2 11" xfId="35242" xr:uid="{00000000-0005-0000-0000-0000F1880000}"/>
    <cellStyle name="20% - Accent1 4 2 4 2 2 11 2" xfId="35243" xr:uid="{00000000-0005-0000-0000-0000F2880000}"/>
    <cellStyle name="20% - Accent1 4 2 4 2 2 11 2 2" xfId="35244" xr:uid="{00000000-0005-0000-0000-0000F3880000}"/>
    <cellStyle name="20% - Accent1 4 2 4 2 2 11 3" xfId="35245" xr:uid="{00000000-0005-0000-0000-0000F4880000}"/>
    <cellStyle name="20% - Accent1 4 2 4 2 2 12" xfId="35246" xr:uid="{00000000-0005-0000-0000-0000F5880000}"/>
    <cellStyle name="20% - Accent1 4 2 4 2 2 12 2" xfId="35247" xr:uid="{00000000-0005-0000-0000-0000F6880000}"/>
    <cellStyle name="20% - Accent1 4 2 4 2 2 13" xfId="35248" xr:uid="{00000000-0005-0000-0000-0000F7880000}"/>
    <cellStyle name="20% - Accent1 4 2 4 2 2 13 2" xfId="35249" xr:uid="{00000000-0005-0000-0000-0000F8880000}"/>
    <cellStyle name="20% - Accent1 4 2 4 2 2 14" xfId="35250" xr:uid="{00000000-0005-0000-0000-0000F9880000}"/>
    <cellStyle name="20% - Accent1 4 2 4 2 2 2" xfId="35251" xr:uid="{00000000-0005-0000-0000-0000FA880000}"/>
    <cellStyle name="20% - Accent1 4 2 4 2 2 2 10" xfId="35252" xr:uid="{00000000-0005-0000-0000-0000FB880000}"/>
    <cellStyle name="20% - Accent1 4 2 4 2 2 2 10 2" xfId="35253" xr:uid="{00000000-0005-0000-0000-0000FC880000}"/>
    <cellStyle name="20% - Accent1 4 2 4 2 2 2 11" xfId="35254" xr:uid="{00000000-0005-0000-0000-0000FD880000}"/>
    <cellStyle name="20% - Accent1 4 2 4 2 2 2 2" xfId="35255" xr:uid="{00000000-0005-0000-0000-0000FE880000}"/>
    <cellStyle name="20% - Accent1 4 2 4 2 2 2 2 2" xfId="35256" xr:uid="{00000000-0005-0000-0000-0000FF880000}"/>
    <cellStyle name="20% - Accent1 4 2 4 2 2 2 2 2 2" xfId="35257" xr:uid="{00000000-0005-0000-0000-000000890000}"/>
    <cellStyle name="20% - Accent1 4 2 4 2 2 2 2 2 2 2" xfId="35258" xr:uid="{00000000-0005-0000-0000-000001890000}"/>
    <cellStyle name="20% - Accent1 4 2 4 2 2 2 2 2 2 2 2" xfId="35259" xr:uid="{00000000-0005-0000-0000-000002890000}"/>
    <cellStyle name="20% - Accent1 4 2 4 2 2 2 2 2 2 3" xfId="35260" xr:uid="{00000000-0005-0000-0000-000003890000}"/>
    <cellStyle name="20% - Accent1 4 2 4 2 2 2 2 2 3" xfId="35261" xr:uid="{00000000-0005-0000-0000-000004890000}"/>
    <cellStyle name="20% - Accent1 4 2 4 2 2 2 2 2 3 2" xfId="35262" xr:uid="{00000000-0005-0000-0000-000005890000}"/>
    <cellStyle name="20% - Accent1 4 2 4 2 2 2 2 2 4" xfId="35263" xr:uid="{00000000-0005-0000-0000-000006890000}"/>
    <cellStyle name="20% - Accent1 4 2 4 2 2 2 2 3" xfId="35264" xr:uid="{00000000-0005-0000-0000-000007890000}"/>
    <cellStyle name="20% - Accent1 4 2 4 2 2 2 2 3 2" xfId="35265" xr:uid="{00000000-0005-0000-0000-000008890000}"/>
    <cellStyle name="20% - Accent1 4 2 4 2 2 2 2 3 2 2" xfId="35266" xr:uid="{00000000-0005-0000-0000-000009890000}"/>
    <cellStyle name="20% - Accent1 4 2 4 2 2 2 2 3 2 2 2" xfId="35267" xr:uid="{00000000-0005-0000-0000-00000A890000}"/>
    <cellStyle name="20% - Accent1 4 2 4 2 2 2 2 3 2 3" xfId="35268" xr:uid="{00000000-0005-0000-0000-00000B890000}"/>
    <cellStyle name="20% - Accent1 4 2 4 2 2 2 2 3 3" xfId="35269" xr:uid="{00000000-0005-0000-0000-00000C890000}"/>
    <cellStyle name="20% - Accent1 4 2 4 2 2 2 2 3 3 2" xfId="35270" xr:uid="{00000000-0005-0000-0000-00000D890000}"/>
    <cellStyle name="20% - Accent1 4 2 4 2 2 2 2 3 4" xfId="35271" xr:uid="{00000000-0005-0000-0000-00000E890000}"/>
    <cellStyle name="20% - Accent1 4 2 4 2 2 2 2 4" xfId="35272" xr:uid="{00000000-0005-0000-0000-00000F890000}"/>
    <cellStyle name="20% - Accent1 4 2 4 2 2 2 2 4 2" xfId="35273" xr:uid="{00000000-0005-0000-0000-000010890000}"/>
    <cellStyle name="20% - Accent1 4 2 4 2 2 2 2 4 2 2" xfId="35274" xr:uid="{00000000-0005-0000-0000-000011890000}"/>
    <cellStyle name="20% - Accent1 4 2 4 2 2 2 2 4 2 2 2" xfId="35275" xr:uid="{00000000-0005-0000-0000-000012890000}"/>
    <cellStyle name="20% - Accent1 4 2 4 2 2 2 2 4 2 3" xfId="35276" xr:uid="{00000000-0005-0000-0000-000013890000}"/>
    <cellStyle name="20% - Accent1 4 2 4 2 2 2 2 4 3" xfId="35277" xr:uid="{00000000-0005-0000-0000-000014890000}"/>
    <cellStyle name="20% - Accent1 4 2 4 2 2 2 2 4 3 2" xfId="35278" xr:uid="{00000000-0005-0000-0000-000015890000}"/>
    <cellStyle name="20% - Accent1 4 2 4 2 2 2 2 4 4" xfId="35279" xr:uid="{00000000-0005-0000-0000-000016890000}"/>
    <cellStyle name="20% - Accent1 4 2 4 2 2 2 2 5" xfId="35280" xr:uid="{00000000-0005-0000-0000-000017890000}"/>
    <cellStyle name="20% - Accent1 4 2 4 2 2 2 2 5 2" xfId="35281" xr:uid="{00000000-0005-0000-0000-000018890000}"/>
    <cellStyle name="20% - Accent1 4 2 4 2 2 2 2 5 2 2" xfId="35282" xr:uid="{00000000-0005-0000-0000-000019890000}"/>
    <cellStyle name="20% - Accent1 4 2 4 2 2 2 2 5 3" xfId="35283" xr:uid="{00000000-0005-0000-0000-00001A890000}"/>
    <cellStyle name="20% - Accent1 4 2 4 2 2 2 2 6" xfId="35284" xr:uid="{00000000-0005-0000-0000-00001B890000}"/>
    <cellStyle name="20% - Accent1 4 2 4 2 2 2 2 6 2" xfId="35285" xr:uid="{00000000-0005-0000-0000-00001C890000}"/>
    <cellStyle name="20% - Accent1 4 2 4 2 2 2 2 6 2 2" xfId="35286" xr:uid="{00000000-0005-0000-0000-00001D890000}"/>
    <cellStyle name="20% - Accent1 4 2 4 2 2 2 2 6 3" xfId="35287" xr:uid="{00000000-0005-0000-0000-00001E890000}"/>
    <cellStyle name="20% - Accent1 4 2 4 2 2 2 2 7" xfId="35288" xr:uid="{00000000-0005-0000-0000-00001F890000}"/>
    <cellStyle name="20% - Accent1 4 2 4 2 2 2 2 7 2" xfId="35289" xr:uid="{00000000-0005-0000-0000-000020890000}"/>
    <cellStyle name="20% - Accent1 4 2 4 2 2 2 2 8" xfId="35290" xr:uid="{00000000-0005-0000-0000-000021890000}"/>
    <cellStyle name="20% - Accent1 4 2 4 2 2 2 2 8 2" xfId="35291" xr:uid="{00000000-0005-0000-0000-000022890000}"/>
    <cellStyle name="20% - Accent1 4 2 4 2 2 2 2 9" xfId="35292" xr:uid="{00000000-0005-0000-0000-000023890000}"/>
    <cellStyle name="20% - Accent1 4 2 4 2 2 2 3" xfId="35293" xr:uid="{00000000-0005-0000-0000-000024890000}"/>
    <cellStyle name="20% - Accent1 4 2 4 2 2 2 3 2" xfId="35294" xr:uid="{00000000-0005-0000-0000-000025890000}"/>
    <cellStyle name="20% - Accent1 4 2 4 2 2 2 3 2 2" xfId="35295" xr:uid="{00000000-0005-0000-0000-000026890000}"/>
    <cellStyle name="20% - Accent1 4 2 4 2 2 2 3 2 2 2" xfId="35296" xr:uid="{00000000-0005-0000-0000-000027890000}"/>
    <cellStyle name="20% - Accent1 4 2 4 2 2 2 3 2 2 2 2" xfId="35297" xr:uid="{00000000-0005-0000-0000-000028890000}"/>
    <cellStyle name="20% - Accent1 4 2 4 2 2 2 3 2 2 3" xfId="35298" xr:uid="{00000000-0005-0000-0000-000029890000}"/>
    <cellStyle name="20% - Accent1 4 2 4 2 2 2 3 2 3" xfId="35299" xr:uid="{00000000-0005-0000-0000-00002A890000}"/>
    <cellStyle name="20% - Accent1 4 2 4 2 2 2 3 2 3 2" xfId="35300" xr:uid="{00000000-0005-0000-0000-00002B890000}"/>
    <cellStyle name="20% - Accent1 4 2 4 2 2 2 3 2 4" xfId="35301" xr:uid="{00000000-0005-0000-0000-00002C890000}"/>
    <cellStyle name="20% - Accent1 4 2 4 2 2 2 3 3" xfId="35302" xr:uid="{00000000-0005-0000-0000-00002D890000}"/>
    <cellStyle name="20% - Accent1 4 2 4 2 2 2 3 3 2" xfId="35303" xr:uid="{00000000-0005-0000-0000-00002E890000}"/>
    <cellStyle name="20% - Accent1 4 2 4 2 2 2 3 3 2 2" xfId="35304" xr:uid="{00000000-0005-0000-0000-00002F890000}"/>
    <cellStyle name="20% - Accent1 4 2 4 2 2 2 3 3 2 2 2" xfId="35305" xr:uid="{00000000-0005-0000-0000-000030890000}"/>
    <cellStyle name="20% - Accent1 4 2 4 2 2 2 3 3 2 3" xfId="35306" xr:uid="{00000000-0005-0000-0000-000031890000}"/>
    <cellStyle name="20% - Accent1 4 2 4 2 2 2 3 3 3" xfId="35307" xr:uid="{00000000-0005-0000-0000-000032890000}"/>
    <cellStyle name="20% - Accent1 4 2 4 2 2 2 3 3 3 2" xfId="35308" xr:uid="{00000000-0005-0000-0000-000033890000}"/>
    <cellStyle name="20% - Accent1 4 2 4 2 2 2 3 3 4" xfId="35309" xr:uid="{00000000-0005-0000-0000-000034890000}"/>
    <cellStyle name="20% - Accent1 4 2 4 2 2 2 3 4" xfId="35310" xr:uid="{00000000-0005-0000-0000-000035890000}"/>
    <cellStyle name="20% - Accent1 4 2 4 2 2 2 3 4 2" xfId="35311" xr:uid="{00000000-0005-0000-0000-000036890000}"/>
    <cellStyle name="20% - Accent1 4 2 4 2 2 2 3 4 2 2" xfId="35312" xr:uid="{00000000-0005-0000-0000-000037890000}"/>
    <cellStyle name="20% - Accent1 4 2 4 2 2 2 3 4 2 2 2" xfId="35313" xr:uid="{00000000-0005-0000-0000-000038890000}"/>
    <cellStyle name="20% - Accent1 4 2 4 2 2 2 3 4 2 3" xfId="35314" xr:uid="{00000000-0005-0000-0000-000039890000}"/>
    <cellStyle name="20% - Accent1 4 2 4 2 2 2 3 4 3" xfId="35315" xr:uid="{00000000-0005-0000-0000-00003A890000}"/>
    <cellStyle name="20% - Accent1 4 2 4 2 2 2 3 4 3 2" xfId="35316" xr:uid="{00000000-0005-0000-0000-00003B890000}"/>
    <cellStyle name="20% - Accent1 4 2 4 2 2 2 3 4 4" xfId="35317" xr:uid="{00000000-0005-0000-0000-00003C890000}"/>
    <cellStyle name="20% - Accent1 4 2 4 2 2 2 3 5" xfId="35318" xr:uid="{00000000-0005-0000-0000-00003D890000}"/>
    <cellStyle name="20% - Accent1 4 2 4 2 2 2 3 5 2" xfId="35319" xr:uid="{00000000-0005-0000-0000-00003E890000}"/>
    <cellStyle name="20% - Accent1 4 2 4 2 2 2 3 5 2 2" xfId="35320" xr:uid="{00000000-0005-0000-0000-00003F890000}"/>
    <cellStyle name="20% - Accent1 4 2 4 2 2 2 3 5 3" xfId="35321" xr:uid="{00000000-0005-0000-0000-000040890000}"/>
    <cellStyle name="20% - Accent1 4 2 4 2 2 2 3 6" xfId="35322" xr:uid="{00000000-0005-0000-0000-000041890000}"/>
    <cellStyle name="20% - Accent1 4 2 4 2 2 2 3 6 2" xfId="35323" xr:uid="{00000000-0005-0000-0000-000042890000}"/>
    <cellStyle name="20% - Accent1 4 2 4 2 2 2 3 6 2 2" xfId="35324" xr:uid="{00000000-0005-0000-0000-000043890000}"/>
    <cellStyle name="20% - Accent1 4 2 4 2 2 2 3 6 3" xfId="35325" xr:uid="{00000000-0005-0000-0000-000044890000}"/>
    <cellStyle name="20% - Accent1 4 2 4 2 2 2 3 7" xfId="35326" xr:uid="{00000000-0005-0000-0000-000045890000}"/>
    <cellStyle name="20% - Accent1 4 2 4 2 2 2 3 7 2" xfId="35327" xr:uid="{00000000-0005-0000-0000-000046890000}"/>
    <cellStyle name="20% - Accent1 4 2 4 2 2 2 3 8" xfId="35328" xr:uid="{00000000-0005-0000-0000-000047890000}"/>
    <cellStyle name="20% - Accent1 4 2 4 2 2 2 3 8 2" xfId="35329" xr:uid="{00000000-0005-0000-0000-000048890000}"/>
    <cellStyle name="20% - Accent1 4 2 4 2 2 2 3 9" xfId="35330" xr:uid="{00000000-0005-0000-0000-000049890000}"/>
    <cellStyle name="20% - Accent1 4 2 4 2 2 2 4" xfId="35331" xr:uid="{00000000-0005-0000-0000-00004A890000}"/>
    <cellStyle name="20% - Accent1 4 2 4 2 2 2 4 2" xfId="35332" xr:uid="{00000000-0005-0000-0000-00004B890000}"/>
    <cellStyle name="20% - Accent1 4 2 4 2 2 2 4 2 2" xfId="35333" xr:uid="{00000000-0005-0000-0000-00004C890000}"/>
    <cellStyle name="20% - Accent1 4 2 4 2 2 2 4 2 2 2" xfId="35334" xr:uid="{00000000-0005-0000-0000-00004D890000}"/>
    <cellStyle name="20% - Accent1 4 2 4 2 2 2 4 2 3" xfId="35335" xr:uid="{00000000-0005-0000-0000-00004E890000}"/>
    <cellStyle name="20% - Accent1 4 2 4 2 2 2 4 3" xfId="35336" xr:uid="{00000000-0005-0000-0000-00004F890000}"/>
    <cellStyle name="20% - Accent1 4 2 4 2 2 2 4 3 2" xfId="35337" xr:uid="{00000000-0005-0000-0000-000050890000}"/>
    <cellStyle name="20% - Accent1 4 2 4 2 2 2 4 4" xfId="35338" xr:uid="{00000000-0005-0000-0000-000051890000}"/>
    <cellStyle name="20% - Accent1 4 2 4 2 2 2 5" xfId="35339" xr:uid="{00000000-0005-0000-0000-000052890000}"/>
    <cellStyle name="20% - Accent1 4 2 4 2 2 2 5 2" xfId="35340" xr:uid="{00000000-0005-0000-0000-000053890000}"/>
    <cellStyle name="20% - Accent1 4 2 4 2 2 2 5 2 2" xfId="35341" xr:uid="{00000000-0005-0000-0000-000054890000}"/>
    <cellStyle name="20% - Accent1 4 2 4 2 2 2 5 2 2 2" xfId="35342" xr:uid="{00000000-0005-0000-0000-000055890000}"/>
    <cellStyle name="20% - Accent1 4 2 4 2 2 2 5 2 3" xfId="35343" xr:uid="{00000000-0005-0000-0000-000056890000}"/>
    <cellStyle name="20% - Accent1 4 2 4 2 2 2 5 3" xfId="35344" xr:uid="{00000000-0005-0000-0000-000057890000}"/>
    <cellStyle name="20% - Accent1 4 2 4 2 2 2 5 3 2" xfId="35345" xr:uid="{00000000-0005-0000-0000-000058890000}"/>
    <cellStyle name="20% - Accent1 4 2 4 2 2 2 5 4" xfId="35346" xr:uid="{00000000-0005-0000-0000-000059890000}"/>
    <cellStyle name="20% - Accent1 4 2 4 2 2 2 6" xfId="35347" xr:uid="{00000000-0005-0000-0000-00005A890000}"/>
    <cellStyle name="20% - Accent1 4 2 4 2 2 2 6 2" xfId="35348" xr:uid="{00000000-0005-0000-0000-00005B890000}"/>
    <cellStyle name="20% - Accent1 4 2 4 2 2 2 6 2 2" xfId="35349" xr:uid="{00000000-0005-0000-0000-00005C890000}"/>
    <cellStyle name="20% - Accent1 4 2 4 2 2 2 6 2 2 2" xfId="35350" xr:uid="{00000000-0005-0000-0000-00005D890000}"/>
    <cellStyle name="20% - Accent1 4 2 4 2 2 2 6 2 3" xfId="35351" xr:uid="{00000000-0005-0000-0000-00005E890000}"/>
    <cellStyle name="20% - Accent1 4 2 4 2 2 2 6 3" xfId="35352" xr:uid="{00000000-0005-0000-0000-00005F890000}"/>
    <cellStyle name="20% - Accent1 4 2 4 2 2 2 6 3 2" xfId="35353" xr:uid="{00000000-0005-0000-0000-000060890000}"/>
    <cellStyle name="20% - Accent1 4 2 4 2 2 2 6 4" xfId="35354" xr:uid="{00000000-0005-0000-0000-000061890000}"/>
    <cellStyle name="20% - Accent1 4 2 4 2 2 2 7" xfId="35355" xr:uid="{00000000-0005-0000-0000-000062890000}"/>
    <cellStyle name="20% - Accent1 4 2 4 2 2 2 7 2" xfId="35356" xr:uid="{00000000-0005-0000-0000-000063890000}"/>
    <cellStyle name="20% - Accent1 4 2 4 2 2 2 7 2 2" xfId="35357" xr:uid="{00000000-0005-0000-0000-000064890000}"/>
    <cellStyle name="20% - Accent1 4 2 4 2 2 2 7 3" xfId="35358" xr:uid="{00000000-0005-0000-0000-000065890000}"/>
    <cellStyle name="20% - Accent1 4 2 4 2 2 2 8" xfId="35359" xr:uid="{00000000-0005-0000-0000-000066890000}"/>
    <cellStyle name="20% - Accent1 4 2 4 2 2 2 8 2" xfId="35360" xr:uid="{00000000-0005-0000-0000-000067890000}"/>
    <cellStyle name="20% - Accent1 4 2 4 2 2 2 8 2 2" xfId="35361" xr:uid="{00000000-0005-0000-0000-000068890000}"/>
    <cellStyle name="20% - Accent1 4 2 4 2 2 2 8 3" xfId="35362" xr:uid="{00000000-0005-0000-0000-000069890000}"/>
    <cellStyle name="20% - Accent1 4 2 4 2 2 2 9" xfId="35363" xr:uid="{00000000-0005-0000-0000-00006A890000}"/>
    <cellStyle name="20% - Accent1 4 2 4 2 2 2 9 2" xfId="35364" xr:uid="{00000000-0005-0000-0000-00006B890000}"/>
    <cellStyle name="20% - Accent1 4 2 4 2 2 3" xfId="35365" xr:uid="{00000000-0005-0000-0000-00006C890000}"/>
    <cellStyle name="20% - Accent1 4 2 4 2 2 3 10" xfId="35366" xr:uid="{00000000-0005-0000-0000-00006D890000}"/>
    <cellStyle name="20% - Accent1 4 2 4 2 2 3 10 2" xfId="35367" xr:uid="{00000000-0005-0000-0000-00006E890000}"/>
    <cellStyle name="20% - Accent1 4 2 4 2 2 3 11" xfId="35368" xr:uid="{00000000-0005-0000-0000-00006F890000}"/>
    <cellStyle name="20% - Accent1 4 2 4 2 2 3 2" xfId="35369" xr:uid="{00000000-0005-0000-0000-000070890000}"/>
    <cellStyle name="20% - Accent1 4 2 4 2 2 3 2 2" xfId="35370" xr:uid="{00000000-0005-0000-0000-000071890000}"/>
    <cellStyle name="20% - Accent1 4 2 4 2 2 3 2 2 2" xfId="35371" xr:uid="{00000000-0005-0000-0000-000072890000}"/>
    <cellStyle name="20% - Accent1 4 2 4 2 2 3 2 2 2 2" xfId="35372" xr:uid="{00000000-0005-0000-0000-000073890000}"/>
    <cellStyle name="20% - Accent1 4 2 4 2 2 3 2 2 2 2 2" xfId="35373" xr:uid="{00000000-0005-0000-0000-000074890000}"/>
    <cellStyle name="20% - Accent1 4 2 4 2 2 3 2 2 2 3" xfId="35374" xr:uid="{00000000-0005-0000-0000-000075890000}"/>
    <cellStyle name="20% - Accent1 4 2 4 2 2 3 2 2 3" xfId="35375" xr:uid="{00000000-0005-0000-0000-000076890000}"/>
    <cellStyle name="20% - Accent1 4 2 4 2 2 3 2 2 3 2" xfId="35376" xr:uid="{00000000-0005-0000-0000-000077890000}"/>
    <cellStyle name="20% - Accent1 4 2 4 2 2 3 2 2 4" xfId="35377" xr:uid="{00000000-0005-0000-0000-000078890000}"/>
    <cellStyle name="20% - Accent1 4 2 4 2 2 3 2 3" xfId="35378" xr:uid="{00000000-0005-0000-0000-000079890000}"/>
    <cellStyle name="20% - Accent1 4 2 4 2 2 3 2 3 2" xfId="35379" xr:uid="{00000000-0005-0000-0000-00007A890000}"/>
    <cellStyle name="20% - Accent1 4 2 4 2 2 3 2 3 2 2" xfId="35380" xr:uid="{00000000-0005-0000-0000-00007B890000}"/>
    <cellStyle name="20% - Accent1 4 2 4 2 2 3 2 3 2 2 2" xfId="35381" xr:uid="{00000000-0005-0000-0000-00007C890000}"/>
    <cellStyle name="20% - Accent1 4 2 4 2 2 3 2 3 2 3" xfId="35382" xr:uid="{00000000-0005-0000-0000-00007D890000}"/>
    <cellStyle name="20% - Accent1 4 2 4 2 2 3 2 3 3" xfId="35383" xr:uid="{00000000-0005-0000-0000-00007E890000}"/>
    <cellStyle name="20% - Accent1 4 2 4 2 2 3 2 3 3 2" xfId="35384" xr:uid="{00000000-0005-0000-0000-00007F890000}"/>
    <cellStyle name="20% - Accent1 4 2 4 2 2 3 2 3 4" xfId="35385" xr:uid="{00000000-0005-0000-0000-000080890000}"/>
    <cellStyle name="20% - Accent1 4 2 4 2 2 3 2 4" xfId="35386" xr:uid="{00000000-0005-0000-0000-000081890000}"/>
    <cellStyle name="20% - Accent1 4 2 4 2 2 3 2 4 2" xfId="35387" xr:uid="{00000000-0005-0000-0000-000082890000}"/>
    <cellStyle name="20% - Accent1 4 2 4 2 2 3 2 4 2 2" xfId="35388" xr:uid="{00000000-0005-0000-0000-000083890000}"/>
    <cellStyle name="20% - Accent1 4 2 4 2 2 3 2 4 2 2 2" xfId="35389" xr:uid="{00000000-0005-0000-0000-000084890000}"/>
    <cellStyle name="20% - Accent1 4 2 4 2 2 3 2 4 2 3" xfId="35390" xr:uid="{00000000-0005-0000-0000-000085890000}"/>
    <cellStyle name="20% - Accent1 4 2 4 2 2 3 2 4 3" xfId="35391" xr:uid="{00000000-0005-0000-0000-000086890000}"/>
    <cellStyle name="20% - Accent1 4 2 4 2 2 3 2 4 3 2" xfId="35392" xr:uid="{00000000-0005-0000-0000-000087890000}"/>
    <cellStyle name="20% - Accent1 4 2 4 2 2 3 2 4 4" xfId="35393" xr:uid="{00000000-0005-0000-0000-000088890000}"/>
    <cellStyle name="20% - Accent1 4 2 4 2 2 3 2 5" xfId="35394" xr:uid="{00000000-0005-0000-0000-000089890000}"/>
    <cellStyle name="20% - Accent1 4 2 4 2 2 3 2 5 2" xfId="35395" xr:uid="{00000000-0005-0000-0000-00008A890000}"/>
    <cellStyle name="20% - Accent1 4 2 4 2 2 3 2 5 2 2" xfId="35396" xr:uid="{00000000-0005-0000-0000-00008B890000}"/>
    <cellStyle name="20% - Accent1 4 2 4 2 2 3 2 5 3" xfId="35397" xr:uid="{00000000-0005-0000-0000-00008C890000}"/>
    <cellStyle name="20% - Accent1 4 2 4 2 2 3 2 6" xfId="35398" xr:uid="{00000000-0005-0000-0000-00008D890000}"/>
    <cellStyle name="20% - Accent1 4 2 4 2 2 3 2 6 2" xfId="35399" xr:uid="{00000000-0005-0000-0000-00008E890000}"/>
    <cellStyle name="20% - Accent1 4 2 4 2 2 3 2 6 2 2" xfId="35400" xr:uid="{00000000-0005-0000-0000-00008F890000}"/>
    <cellStyle name="20% - Accent1 4 2 4 2 2 3 2 6 3" xfId="35401" xr:uid="{00000000-0005-0000-0000-000090890000}"/>
    <cellStyle name="20% - Accent1 4 2 4 2 2 3 2 7" xfId="35402" xr:uid="{00000000-0005-0000-0000-000091890000}"/>
    <cellStyle name="20% - Accent1 4 2 4 2 2 3 2 7 2" xfId="35403" xr:uid="{00000000-0005-0000-0000-000092890000}"/>
    <cellStyle name="20% - Accent1 4 2 4 2 2 3 2 8" xfId="35404" xr:uid="{00000000-0005-0000-0000-000093890000}"/>
    <cellStyle name="20% - Accent1 4 2 4 2 2 3 2 8 2" xfId="35405" xr:uid="{00000000-0005-0000-0000-000094890000}"/>
    <cellStyle name="20% - Accent1 4 2 4 2 2 3 2 9" xfId="35406" xr:uid="{00000000-0005-0000-0000-000095890000}"/>
    <cellStyle name="20% - Accent1 4 2 4 2 2 3 3" xfId="35407" xr:uid="{00000000-0005-0000-0000-000096890000}"/>
    <cellStyle name="20% - Accent1 4 2 4 2 2 3 3 2" xfId="35408" xr:uid="{00000000-0005-0000-0000-000097890000}"/>
    <cellStyle name="20% - Accent1 4 2 4 2 2 3 3 2 2" xfId="35409" xr:uid="{00000000-0005-0000-0000-000098890000}"/>
    <cellStyle name="20% - Accent1 4 2 4 2 2 3 3 2 2 2" xfId="35410" xr:uid="{00000000-0005-0000-0000-000099890000}"/>
    <cellStyle name="20% - Accent1 4 2 4 2 2 3 3 2 2 2 2" xfId="35411" xr:uid="{00000000-0005-0000-0000-00009A890000}"/>
    <cellStyle name="20% - Accent1 4 2 4 2 2 3 3 2 2 3" xfId="35412" xr:uid="{00000000-0005-0000-0000-00009B890000}"/>
    <cellStyle name="20% - Accent1 4 2 4 2 2 3 3 2 3" xfId="35413" xr:uid="{00000000-0005-0000-0000-00009C890000}"/>
    <cellStyle name="20% - Accent1 4 2 4 2 2 3 3 2 3 2" xfId="35414" xr:uid="{00000000-0005-0000-0000-00009D890000}"/>
    <cellStyle name="20% - Accent1 4 2 4 2 2 3 3 2 4" xfId="35415" xr:uid="{00000000-0005-0000-0000-00009E890000}"/>
    <cellStyle name="20% - Accent1 4 2 4 2 2 3 3 3" xfId="35416" xr:uid="{00000000-0005-0000-0000-00009F890000}"/>
    <cellStyle name="20% - Accent1 4 2 4 2 2 3 3 3 2" xfId="35417" xr:uid="{00000000-0005-0000-0000-0000A0890000}"/>
    <cellStyle name="20% - Accent1 4 2 4 2 2 3 3 3 2 2" xfId="35418" xr:uid="{00000000-0005-0000-0000-0000A1890000}"/>
    <cellStyle name="20% - Accent1 4 2 4 2 2 3 3 3 2 2 2" xfId="35419" xr:uid="{00000000-0005-0000-0000-0000A2890000}"/>
    <cellStyle name="20% - Accent1 4 2 4 2 2 3 3 3 2 3" xfId="35420" xr:uid="{00000000-0005-0000-0000-0000A3890000}"/>
    <cellStyle name="20% - Accent1 4 2 4 2 2 3 3 3 3" xfId="35421" xr:uid="{00000000-0005-0000-0000-0000A4890000}"/>
    <cellStyle name="20% - Accent1 4 2 4 2 2 3 3 3 3 2" xfId="35422" xr:uid="{00000000-0005-0000-0000-0000A5890000}"/>
    <cellStyle name="20% - Accent1 4 2 4 2 2 3 3 3 4" xfId="35423" xr:uid="{00000000-0005-0000-0000-0000A6890000}"/>
    <cellStyle name="20% - Accent1 4 2 4 2 2 3 3 4" xfId="35424" xr:uid="{00000000-0005-0000-0000-0000A7890000}"/>
    <cellStyle name="20% - Accent1 4 2 4 2 2 3 3 4 2" xfId="35425" xr:uid="{00000000-0005-0000-0000-0000A8890000}"/>
    <cellStyle name="20% - Accent1 4 2 4 2 2 3 3 4 2 2" xfId="35426" xr:uid="{00000000-0005-0000-0000-0000A9890000}"/>
    <cellStyle name="20% - Accent1 4 2 4 2 2 3 3 4 2 2 2" xfId="35427" xr:uid="{00000000-0005-0000-0000-0000AA890000}"/>
    <cellStyle name="20% - Accent1 4 2 4 2 2 3 3 4 2 3" xfId="35428" xr:uid="{00000000-0005-0000-0000-0000AB890000}"/>
    <cellStyle name="20% - Accent1 4 2 4 2 2 3 3 4 3" xfId="35429" xr:uid="{00000000-0005-0000-0000-0000AC890000}"/>
    <cellStyle name="20% - Accent1 4 2 4 2 2 3 3 4 3 2" xfId="35430" xr:uid="{00000000-0005-0000-0000-0000AD890000}"/>
    <cellStyle name="20% - Accent1 4 2 4 2 2 3 3 4 4" xfId="35431" xr:uid="{00000000-0005-0000-0000-0000AE890000}"/>
    <cellStyle name="20% - Accent1 4 2 4 2 2 3 3 5" xfId="35432" xr:uid="{00000000-0005-0000-0000-0000AF890000}"/>
    <cellStyle name="20% - Accent1 4 2 4 2 2 3 3 5 2" xfId="35433" xr:uid="{00000000-0005-0000-0000-0000B0890000}"/>
    <cellStyle name="20% - Accent1 4 2 4 2 2 3 3 5 2 2" xfId="35434" xr:uid="{00000000-0005-0000-0000-0000B1890000}"/>
    <cellStyle name="20% - Accent1 4 2 4 2 2 3 3 5 3" xfId="35435" xr:uid="{00000000-0005-0000-0000-0000B2890000}"/>
    <cellStyle name="20% - Accent1 4 2 4 2 2 3 3 6" xfId="35436" xr:uid="{00000000-0005-0000-0000-0000B3890000}"/>
    <cellStyle name="20% - Accent1 4 2 4 2 2 3 3 6 2" xfId="35437" xr:uid="{00000000-0005-0000-0000-0000B4890000}"/>
    <cellStyle name="20% - Accent1 4 2 4 2 2 3 3 6 2 2" xfId="35438" xr:uid="{00000000-0005-0000-0000-0000B5890000}"/>
    <cellStyle name="20% - Accent1 4 2 4 2 2 3 3 6 3" xfId="35439" xr:uid="{00000000-0005-0000-0000-0000B6890000}"/>
    <cellStyle name="20% - Accent1 4 2 4 2 2 3 3 7" xfId="35440" xr:uid="{00000000-0005-0000-0000-0000B7890000}"/>
    <cellStyle name="20% - Accent1 4 2 4 2 2 3 3 7 2" xfId="35441" xr:uid="{00000000-0005-0000-0000-0000B8890000}"/>
    <cellStyle name="20% - Accent1 4 2 4 2 2 3 3 8" xfId="35442" xr:uid="{00000000-0005-0000-0000-0000B9890000}"/>
    <cellStyle name="20% - Accent1 4 2 4 2 2 3 3 8 2" xfId="35443" xr:uid="{00000000-0005-0000-0000-0000BA890000}"/>
    <cellStyle name="20% - Accent1 4 2 4 2 2 3 3 9" xfId="35444" xr:uid="{00000000-0005-0000-0000-0000BB890000}"/>
    <cellStyle name="20% - Accent1 4 2 4 2 2 3 4" xfId="35445" xr:uid="{00000000-0005-0000-0000-0000BC890000}"/>
    <cellStyle name="20% - Accent1 4 2 4 2 2 3 4 2" xfId="35446" xr:uid="{00000000-0005-0000-0000-0000BD890000}"/>
    <cellStyle name="20% - Accent1 4 2 4 2 2 3 4 2 2" xfId="35447" xr:uid="{00000000-0005-0000-0000-0000BE890000}"/>
    <cellStyle name="20% - Accent1 4 2 4 2 2 3 4 2 2 2" xfId="35448" xr:uid="{00000000-0005-0000-0000-0000BF890000}"/>
    <cellStyle name="20% - Accent1 4 2 4 2 2 3 4 2 3" xfId="35449" xr:uid="{00000000-0005-0000-0000-0000C0890000}"/>
    <cellStyle name="20% - Accent1 4 2 4 2 2 3 4 3" xfId="35450" xr:uid="{00000000-0005-0000-0000-0000C1890000}"/>
    <cellStyle name="20% - Accent1 4 2 4 2 2 3 4 3 2" xfId="35451" xr:uid="{00000000-0005-0000-0000-0000C2890000}"/>
    <cellStyle name="20% - Accent1 4 2 4 2 2 3 4 4" xfId="35452" xr:uid="{00000000-0005-0000-0000-0000C3890000}"/>
    <cellStyle name="20% - Accent1 4 2 4 2 2 3 5" xfId="35453" xr:uid="{00000000-0005-0000-0000-0000C4890000}"/>
    <cellStyle name="20% - Accent1 4 2 4 2 2 3 5 2" xfId="35454" xr:uid="{00000000-0005-0000-0000-0000C5890000}"/>
    <cellStyle name="20% - Accent1 4 2 4 2 2 3 5 2 2" xfId="35455" xr:uid="{00000000-0005-0000-0000-0000C6890000}"/>
    <cellStyle name="20% - Accent1 4 2 4 2 2 3 5 2 2 2" xfId="35456" xr:uid="{00000000-0005-0000-0000-0000C7890000}"/>
    <cellStyle name="20% - Accent1 4 2 4 2 2 3 5 2 3" xfId="35457" xr:uid="{00000000-0005-0000-0000-0000C8890000}"/>
    <cellStyle name="20% - Accent1 4 2 4 2 2 3 5 3" xfId="35458" xr:uid="{00000000-0005-0000-0000-0000C9890000}"/>
    <cellStyle name="20% - Accent1 4 2 4 2 2 3 5 3 2" xfId="35459" xr:uid="{00000000-0005-0000-0000-0000CA890000}"/>
    <cellStyle name="20% - Accent1 4 2 4 2 2 3 5 4" xfId="35460" xr:uid="{00000000-0005-0000-0000-0000CB890000}"/>
    <cellStyle name="20% - Accent1 4 2 4 2 2 3 6" xfId="35461" xr:uid="{00000000-0005-0000-0000-0000CC890000}"/>
    <cellStyle name="20% - Accent1 4 2 4 2 2 3 6 2" xfId="35462" xr:uid="{00000000-0005-0000-0000-0000CD890000}"/>
    <cellStyle name="20% - Accent1 4 2 4 2 2 3 6 2 2" xfId="35463" xr:uid="{00000000-0005-0000-0000-0000CE890000}"/>
    <cellStyle name="20% - Accent1 4 2 4 2 2 3 6 2 2 2" xfId="35464" xr:uid="{00000000-0005-0000-0000-0000CF890000}"/>
    <cellStyle name="20% - Accent1 4 2 4 2 2 3 6 2 3" xfId="35465" xr:uid="{00000000-0005-0000-0000-0000D0890000}"/>
    <cellStyle name="20% - Accent1 4 2 4 2 2 3 6 3" xfId="35466" xr:uid="{00000000-0005-0000-0000-0000D1890000}"/>
    <cellStyle name="20% - Accent1 4 2 4 2 2 3 6 3 2" xfId="35467" xr:uid="{00000000-0005-0000-0000-0000D2890000}"/>
    <cellStyle name="20% - Accent1 4 2 4 2 2 3 6 4" xfId="35468" xr:uid="{00000000-0005-0000-0000-0000D3890000}"/>
    <cellStyle name="20% - Accent1 4 2 4 2 2 3 7" xfId="35469" xr:uid="{00000000-0005-0000-0000-0000D4890000}"/>
    <cellStyle name="20% - Accent1 4 2 4 2 2 3 7 2" xfId="35470" xr:uid="{00000000-0005-0000-0000-0000D5890000}"/>
    <cellStyle name="20% - Accent1 4 2 4 2 2 3 7 2 2" xfId="35471" xr:uid="{00000000-0005-0000-0000-0000D6890000}"/>
    <cellStyle name="20% - Accent1 4 2 4 2 2 3 7 3" xfId="35472" xr:uid="{00000000-0005-0000-0000-0000D7890000}"/>
    <cellStyle name="20% - Accent1 4 2 4 2 2 3 8" xfId="35473" xr:uid="{00000000-0005-0000-0000-0000D8890000}"/>
    <cellStyle name="20% - Accent1 4 2 4 2 2 3 8 2" xfId="35474" xr:uid="{00000000-0005-0000-0000-0000D9890000}"/>
    <cellStyle name="20% - Accent1 4 2 4 2 2 3 8 2 2" xfId="35475" xr:uid="{00000000-0005-0000-0000-0000DA890000}"/>
    <cellStyle name="20% - Accent1 4 2 4 2 2 3 8 3" xfId="35476" xr:uid="{00000000-0005-0000-0000-0000DB890000}"/>
    <cellStyle name="20% - Accent1 4 2 4 2 2 3 9" xfId="35477" xr:uid="{00000000-0005-0000-0000-0000DC890000}"/>
    <cellStyle name="20% - Accent1 4 2 4 2 2 3 9 2" xfId="35478" xr:uid="{00000000-0005-0000-0000-0000DD890000}"/>
    <cellStyle name="20% - Accent1 4 2 4 2 2 4" xfId="35479" xr:uid="{00000000-0005-0000-0000-0000DE890000}"/>
    <cellStyle name="20% - Accent1 4 2 4 2 2 4 10" xfId="35480" xr:uid="{00000000-0005-0000-0000-0000DF890000}"/>
    <cellStyle name="20% - Accent1 4 2 4 2 2 4 10 2" xfId="35481" xr:uid="{00000000-0005-0000-0000-0000E0890000}"/>
    <cellStyle name="20% - Accent1 4 2 4 2 2 4 11" xfId="35482" xr:uid="{00000000-0005-0000-0000-0000E1890000}"/>
    <cellStyle name="20% - Accent1 4 2 4 2 2 4 2" xfId="35483" xr:uid="{00000000-0005-0000-0000-0000E2890000}"/>
    <cellStyle name="20% - Accent1 4 2 4 2 2 4 2 2" xfId="35484" xr:uid="{00000000-0005-0000-0000-0000E3890000}"/>
    <cellStyle name="20% - Accent1 4 2 4 2 2 4 2 2 2" xfId="35485" xr:uid="{00000000-0005-0000-0000-0000E4890000}"/>
    <cellStyle name="20% - Accent1 4 2 4 2 2 4 2 2 2 2" xfId="35486" xr:uid="{00000000-0005-0000-0000-0000E5890000}"/>
    <cellStyle name="20% - Accent1 4 2 4 2 2 4 2 2 2 2 2" xfId="35487" xr:uid="{00000000-0005-0000-0000-0000E6890000}"/>
    <cellStyle name="20% - Accent1 4 2 4 2 2 4 2 2 2 3" xfId="35488" xr:uid="{00000000-0005-0000-0000-0000E7890000}"/>
    <cellStyle name="20% - Accent1 4 2 4 2 2 4 2 2 3" xfId="35489" xr:uid="{00000000-0005-0000-0000-0000E8890000}"/>
    <cellStyle name="20% - Accent1 4 2 4 2 2 4 2 2 3 2" xfId="35490" xr:uid="{00000000-0005-0000-0000-0000E9890000}"/>
    <cellStyle name="20% - Accent1 4 2 4 2 2 4 2 2 4" xfId="35491" xr:uid="{00000000-0005-0000-0000-0000EA890000}"/>
    <cellStyle name="20% - Accent1 4 2 4 2 2 4 2 3" xfId="35492" xr:uid="{00000000-0005-0000-0000-0000EB890000}"/>
    <cellStyle name="20% - Accent1 4 2 4 2 2 4 2 3 2" xfId="35493" xr:uid="{00000000-0005-0000-0000-0000EC890000}"/>
    <cellStyle name="20% - Accent1 4 2 4 2 2 4 2 3 2 2" xfId="35494" xr:uid="{00000000-0005-0000-0000-0000ED890000}"/>
    <cellStyle name="20% - Accent1 4 2 4 2 2 4 2 3 2 2 2" xfId="35495" xr:uid="{00000000-0005-0000-0000-0000EE890000}"/>
    <cellStyle name="20% - Accent1 4 2 4 2 2 4 2 3 2 3" xfId="35496" xr:uid="{00000000-0005-0000-0000-0000EF890000}"/>
    <cellStyle name="20% - Accent1 4 2 4 2 2 4 2 3 3" xfId="35497" xr:uid="{00000000-0005-0000-0000-0000F0890000}"/>
    <cellStyle name="20% - Accent1 4 2 4 2 2 4 2 3 3 2" xfId="35498" xr:uid="{00000000-0005-0000-0000-0000F1890000}"/>
    <cellStyle name="20% - Accent1 4 2 4 2 2 4 2 3 4" xfId="35499" xr:uid="{00000000-0005-0000-0000-0000F2890000}"/>
    <cellStyle name="20% - Accent1 4 2 4 2 2 4 2 4" xfId="35500" xr:uid="{00000000-0005-0000-0000-0000F3890000}"/>
    <cellStyle name="20% - Accent1 4 2 4 2 2 4 2 4 2" xfId="35501" xr:uid="{00000000-0005-0000-0000-0000F4890000}"/>
    <cellStyle name="20% - Accent1 4 2 4 2 2 4 2 4 2 2" xfId="35502" xr:uid="{00000000-0005-0000-0000-0000F5890000}"/>
    <cellStyle name="20% - Accent1 4 2 4 2 2 4 2 4 2 2 2" xfId="35503" xr:uid="{00000000-0005-0000-0000-0000F6890000}"/>
    <cellStyle name="20% - Accent1 4 2 4 2 2 4 2 4 2 3" xfId="35504" xr:uid="{00000000-0005-0000-0000-0000F7890000}"/>
    <cellStyle name="20% - Accent1 4 2 4 2 2 4 2 4 3" xfId="35505" xr:uid="{00000000-0005-0000-0000-0000F8890000}"/>
    <cellStyle name="20% - Accent1 4 2 4 2 2 4 2 4 3 2" xfId="35506" xr:uid="{00000000-0005-0000-0000-0000F9890000}"/>
    <cellStyle name="20% - Accent1 4 2 4 2 2 4 2 4 4" xfId="35507" xr:uid="{00000000-0005-0000-0000-0000FA890000}"/>
    <cellStyle name="20% - Accent1 4 2 4 2 2 4 2 5" xfId="35508" xr:uid="{00000000-0005-0000-0000-0000FB890000}"/>
    <cellStyle name="20% - Accent1 4 2 4 2 2 4 2 5 2" xfId="35509" xr:uid="{00000000-0005-0000-0000-0000FC890000}"/>
    <cellStyle name="20% - Accent1 4 2 4 2 2 4 2 5 2 2" xfId="35510" xr:uid="{00000000-0005-0000-0000-0000FD890000}"/>
    <cellStyle name="20% - Accent1 4 2 4 2 2 4 2 5 3" xfId="35511" xr:uid="{00000000-0005-0000-0000-0000FE890000}"/>
    <cellStyle name="20% - Accent1 4 2 4 2 2 4 2 6" xfId="35512" xr:uid="{00000000-0005-0000-0000-0000FF890000}"/>
    <cellStyle name="20% - Accent1 4 2 4 2 2 4 2 6 2" xfId="35513" xr:uid="{00000000-0005-0000-0000-0000008A0000}"/>
    <cellStyle name="20% - Accent1 4 2 4 2 2 4 2 6 2 2" xfId="35514" xr:uid="{00000000-0005-0000-0000-0000018A0000}"/>
    <cellStyle name="20% - Accent1 4 2 4 2 2 4 2 6 3" xfId="35515" xr:uid="{00000000-0005-0000-0000-0000028A0000}"/>
    <cellStyle name="20% - Accent1 4 2 4 2 2 4 2 7" xfId="35516" xr:uid="{00000000-0005-0000-0000-0000038A0000}"/>
    <cellStyle name="20% - Accent1 4 2 4 2 2 4 2 7 2" xfId="35517" xr:uid="{00000000-0005-0000-0000-0000048A0000}"/>
    <cellStyle name="20% - Accent1 4 2 4 2 2 4 2 8" xfId="35518" xr:uid="{00000000-0005-0000-0000-0000058A0000}"/>
    <cellStyle name="20% - Accent1 4 2 4 2 2 4 2 8 2" xfId="35519" xr:uid="{00000000-0005-0000-0000-0000068A0000}"/>
    <cellStyle name="20% - Accent1 4 2 4 2 2 4 2 9" xfId="35520" xr:uid="{00000000-0005-0000-0000-0000078A0000}"/>
    <cellStyle name="20% - Accent1 4 2 4 2 2 4 3" xfId="35521" xr:uid="{00000000-0005-0000-0000-0000088A0000}"/>
    <cellStyle name="20% - Accent1 4 2 4 2 2 4 3 2" xfId="35522" xr:uid="{00000000-0005-0000-0000-0000098A0000}"/>
    <cellStyle name="20% - Accent1 4 2 4 2 2 4 3 2 2" xfId="35523" xr:uid="{00000000-0005-0000-0000-00000A8A0000}"/>
    <cellStyle name="20% - Accent1 4 2 4 2 2 4 3 2 2 2" xfId="35524" xr:uid="{00000000-0005-0000-0000-00000B8A0000}"/>
    <cellStyle name="20% - Accent1 4 2 4 2 2 4 3 2 2 2 2" xfId="35525" xr:uid="{00000000-0005-0000-0000-00000C8A0000}"/>
    <cellStyle name="20% - Accent1 4 2 4 2 2 4 3 2 2 3" xfId="35526" xr:uid="{00000000-0005-0000-0000-00000D8A0000}"/>
    <cellStyle name="20% - Accent1 4 2 4 2 2 4 3 2 3" xfId="35527" xr:uid="{00000000-0005-0000-0000-00000E8A0000}"/>
    <cellStyle name="20% - Accent1 4 2 4 2 2 4 3 2 3 2" xfId="35528" xr:uid="{00000000-0005-0000-0000-00000F8A0000}"/>
    <cellStyle name="20% - Accent1 4 2 4 2 2 4 3 2 4" xfId="35529" xr:uid="{00000000-0005-0000-0000-0000108A0000}"/>
    <cellStyle name="20% - Accent1 4 2 4 2 2 4 3 3" xfId="35530" xr:uid="{00000000-0005-0000-0000-0000118A0000}"/>
    <cellStyle name="20% - Accent1 4 2 4 2 2 4 3 3 2" xfId="35531" xr:uid="{00000000-0005-0000-0000-0000128A0000}"/>
    <cellStyle name="20% - Accent1 4 2 4 2 2 4 3 3 2 2" xfId="35532" xr:uid="{00000000-0005-0000-0000-0000138A0000}"/>
    <cellStyle name="20% - Accent1 4 2 4 2 2 4 3 3 2 2 2" xfId="35533" xr:uid="{00000000-0005-0000-0000-0000148A0000}"/>
    <cellStyle name="20% - Accent1 4 2 4 2 2 4 3 3 2 3" xfId="35534" xr:uid="{00000000-0005-0000-0000-0000158A0000}"/>
    <cellStyle name="20% - Accent1 4 2 4 2 2 4 3 3 3" xfId="35535" xr:uid="{00000000-0005-0000-0000-0000168A0000}"/>
    <cellStyle name="20% - Accent1 4 2 4 2 2 4 3 3 3 2" xfId="35536" xr:uid="{00000000-0005-0000-0000-0000178A0000}"/>
    <cellStyle name="20% - Accent1 4 2 4 2 2 4 3 3 4" xfId="35537" xr:uid="{00000000-0005-0000-0000-0000188A0000}"/>
    <cellStyle name="20% - Accent1 4 2 4 2 2 4 3 4" xfId="35538" xr:uid="{00000000-0005-0000-0000-0000198A0000}"/>
    <cellStyle name="20% - Accent1 4 2 4 2 2 4 3 4 2" xfId="35539" xr:uid="{00000000-0005-0000-0000-00001A8A0000}"/>
    <cellStyle name="20% - Accent1 4 2 4 2 2 4 3 4 2 2" xfId="35540" xr:uid="{00000000-0005-0000-0000-00001B8A0000}"/>
    <cellStyle name="20% - Accent1 4 2 4 2 2 4 3 4 2 2 2" xfId="35541" xr:uid="{00000000-0005-0000-0000-00001C8A0000}"/>
    <cellStyle name="20% - Accent1 4 2 4 2 2 4 3 4 2 3" xfId="35542" xr:uid="{00000000-0005-0000-0000-00001D8A0000}"/>
    <cellStyle name="20% - Accent1 4 2 4 2 2 4 3 4 3" xfId="35543" xr:uid="{00000000-0005-0000-0000-00001E8A0000}"/>
    <cellStyle name="20% - Accent1 4 2 4 2 2 4 3 4 3 2" xfId="35544" xr:uid="{00000000-0005-0000-0000-00001F8A0000}"/>
    <cellStyle name="20% - Accent1 4 2 4 2 2 4 3 4 4" xfId="35545" xr:uid="{00000000-0005-0000-0000-0000208A0000}"/>
    <cellStyle name="20% - Accent1 4 2 4 2 2 4 3 5" xfId="35546" xr:uid="{00000000-0005-0000-0000-0000218A0000}"/>
    <cellStyle name="20% - Accent1 4 2 4 2 2 4 3 5 2" xfId="35547" xr:uid="{00000000-0005-0000-0000-0000228A0000}"/>
    <cellStyle name="20% - Accent1 4 2 4 2 2 4 3 5 2 2" xfId="35548" xr:uid="{00000000-0005-0000-0000-0000238A0000}"/>
    <cellStyle name="20% - Accent1 4 2 4 2 2 4 3 5 3" xfId="35549" xr:uid="{00000000-0005-0000-0000-0000248A0000}"/>
    <cellStyle name="20% - Accent1 4 2 4 2 2 4 3 6" xfId="35550" xr:uid="{00000000-0005-0000-0000-0000258A0000}"/>
    <cellStyle name="20% - Accent1 4 2 4 2 2 4 3 6 2" xfId="35551" xr:uid="{00000000-0005-0000-0000-0000268A0000}"/>
    <cellStyle name="20% - Accent1 4 2 4 2 2 4 3 6 2 2" xfId="35552" xr:uid="{00000000-0005-0000-0000-0000278A0000}"/>
    <cellStyle name="20% - Accent1 4 2 4 2 2 4 3 6 3" xfId="35553" xr:uid="{00000000-0005-0000-0000-0000288A0000}"/>
    <cellStyle name="20% - Accent1 4 2 4 2 2 4 3 7" xfId="35554" xr:uid="{00000000-0005-0000-0000-0000298A0000}"/>
    <cellStyle name="20% - Accent1 4 2 4 2 2 4 3 7 2" xfId="35555" xr:uid="{00000000-0005-0000-0000-00002A8A0000}"/>
    <cellStyle name="20% - Accent1 4 2 4 2 2 4 3 8" xfId="35556" xr:uid="{00000000-0005-0000-0000-00002B8A0000}"/>
    <cellStyle name="20% - Accent1 4 2 4 2 2 4 3 8 2" xfId="35557" xr:uid="{00000000-0005-0000-0000-00002C8A0000}"/>
    <cellStyle name="20% - Accent1 4 2 4 2 2 4 3 9" xfId="35558" xr:uid="{00000000-0005-0000-0000-00002D8A0000}"/>
    <cellStyle name="20% - Accent1 4 2 4 2 2 4 4" xfId="35559" xr:uid="{00000000-0005-0000-0000-00002E8A0000}"/>
    <cellStyle name="20% - Accent1 4 2 4 2 2 4 4 2" xfId="35560" xr:uid="{00000000-0005-0000-0000-00002F8A0000}"/>
    <cellStyle name="20% - Accent1 4 2 4 2 2 4 4 2 2" xfId="35561" xr:uid="{00000000-0005-0000-0000-0000308A0000}"/>
    <cellStyle name="20% - Accent1 4 2 4 2 2 4 4 2 2 2" xfId="35562" xr:uid="{00000000-0005-0000-0000-0000318A0000}"/>
    <cellStyle name="20% - Accent1 4 2 4 2 2 4 4 2 3" xfId="35563" xr:uid="{00000000-0005-0000-0000-0000328A0000}"/>
    <cellStyle name="20% - Accent1 4 2 4 2 2 4 4 3" xfId="35564" xr:uid="{00000000-0005-0000-0000-0000338A0000}"/>
    <cellStyle name="20% - Accent1 4 2 4 2 2 4 4 3 2" xfId="35565" xr:uid="{00000000-0005-0000-0000-0000348A0000}"/>
    <cellStyle name="20% - Accent1 4 2 4 2 2 4 4 4" xfId="35566" xr:uid="{00000000-0005-0000-0000-0000358A0000}"/>
    <cellStyle name="20% - Accent1 4 2 4 2 2 4 5" xfId="35567" xr:uid="{00000000-0005-0000-0000-0000368A0000}"/>
    <cellStyle name="20% - Accent1 4 2 4 2 2 4 5 2" xfId="35568" xr:uid="{00000000-0005-0000-0000-0000378A0000}"/>
    <cellStyle name="20% - Accent1 4 2 4 2 2 4 5 2 2" xfId="35569" xr:uid="{00000000-0005-0000-0000-0000388A0000}"/>
    <cellStyle name="20% - Accent1 4 2 4 2 2 4 5 2 2 2" xfId="35570" xr:uid="{00000000-0005-0000-0000-0000398A0000}"/>
    <cellStyle name="20% - Accent1 4 2 4 2 2 4 5 2 3" xfId="35571" xr:uid="{00000000-0005-0000-0000-00003A8A0000}"/>
    <cellStyle name="20% - Accent1 4 2 4 2 2 4 5 3" xfId="35572" xr:uid="{00000000-0005-0000-0000-00003B8A0000}"/>
    <cellStyle name="20% - Accent1 4 2 4 2 2 4 5 3 2" xfId="35573" xr:uid="{00000000-0005-0000-0000-00003C8A0000}"/>
    <cellStyle name="20% - Accent1 4 2 4 2 2 4 5 4" xfId="35574" xr:uid="{00000000-0005-0000-0000-00003D8A0000}"/>
    <cellStyle name="20% - Accent1 4 2 4 2 2 4 6" xfId="35575" xr:uid="{00000000-0005-0000-0000-00003E8A0000}"/>
    <cellStyle name="20% - Accent1 4 2 4 2 2 4 6 2" xfId="35576" xr:uid="{00000000-0005-0000-0000-00003F8A0000}"/>
    <cellStyle name="20% - Accent1 4 2 4 2 2 4 6 2 2" xfId="35577" xr:uid="{00000000-0005-0000-0000-0000408A0000}"/>
    <cellStyle name="20% - Accent1 4 2 4 2 2 4 6 2 2 2" xfId="35578" xr:uid="{00000000-0005-0000-0000-0000418A0000}"/>
    <cellStyle name="20% - Accent1 4 2 4 2 2 4 6 2 3" xfId="35579" xr:uid="{00000000-0005-0000-0000-0000428A0000}"/>
    <cellStyle name="20% - Accent1 4 2 4 2 2 4 6 3" xfId="35580" xr:uid="{00000000-0005-0000-0000-0000438A0000}"/>
    <cellStyle name="20% - Accent1 4 2 4 2 2 4 6 3 2" xfId="35581" xr:uid="{00000000-0005-0000-0000-0000448A0000}"/>
    <cellStyle name="20% - Accent1 4 2 4 2 2 4 6 4" xfId="35582" xr:uid="{00000000-0005-0000-0000-0000458A0000}"/>
    <cellStyle name="20% - Accent1 4 2 4 2 2 4 7" xfId="35583" xr:uid="{00000000-0005-0000-0000-0000468A0000}"/>
    <cellStyle name="20% - Accent1 4 2 4 2 2 4 7 2" xfId="35584" xr:uid="{00000000-0005-0000-0000-0000478A0000}"/>
    <cellStyle name="20% - Accent1 4 2 4 2 2 4 7 2 2" xfId="35585" xr:uid="{00000000-0005-0000-0000-0000488A0000}"/>
    <cellStyle name="20% - Accent1 4 2 4 2 2 4 7 3" xfId="35586" xr:uid="{00000000-0005-0000-0000-0000498A0000}"/>
    <cellStyle name="20% - Accent1 4 2 4 2 2 4 8" xfId="35587" xr:uid="{00000000-0005-0000-0000-00004A8A0000}"/>
    <cellStyle name="20% - Accent1 4 2 4 2 2 4 8 2" xfId="35588" xr:uid="{00000000-0005-0000-0000-00004B8A0000}"/>
    <cellStyle name="20% - Accent1 4 2 4 2 2 4 8 2 2" xfId="35589" xr:uid="{00000000-0005-0000-0000-00004C8A0000}"/>
    <cellStyle name="20% - Accent1 4 2 4 2 2 4 8 3" xfId="35590" xr:uid="{00000000-0005-0000-0000-00004D8A0000}"/>
    <cellStyle name="20% - Accent1 4 2 4 2 2 4 9" xfId="35591" xr:uid="{00000000-0005-0000-0000-00004E8A0000}"/>
    <cellStyle name="20% - Accent1 4 2 4 2 2 4 9 2" xfId="35592" xr:uid="{00000000-0005-0000-0000-00004F8A0000}"/>
    <cellStyle name="20% - Accent1 4 2 4 2 2 5" xfId="35593" xr:uid="{00000000-0005-0000-0000-0000508A0000}"/>
    <cellStyle name="20% - Accent1 4 2 4 2 2 5 2" xfId="35594" xr:uid="{00000000-0005-0000-0000-0000518A0000}"/>
    <cellStyle name="20% - Accent1 4 2 4 2 2 5 2 2" xfId="35595" xr:uid="{00000000-0005-0000-0000-0000528A0000}"/>
    <cellStyle name="20% - Accent1 4 2 4 2 2 5 2 2 2" xfId="35596" xr:uid="{00000000-0005-0000-0000-0000538A0000}"/>
    <cellStyle name="20% - Accent1 4 2 4 2 2 5 2 2 2 2" xfId="35597" xr:uid="{00000000-0005-0000-0000-0000548A0000}"/>
    <cellStyle name="20% - Accent1 4 2 4 2 2 5 2 2 3" xfId="35598" xr:uid="{00000000-0005-0000-0000-0000558A0000}"/>
    <cellStyle name="20% - Accent1 4 2 4 2 2 5 2 3" xfId="35599" xr:uid="{00000000-0005-0000-0000-0000568A0000}"/>
    <cellStyle name="20% - Accent1 4 2 4 2 2 5 2 3 2" xfId="35600" xr:uid="{00000000-0005-0000-0000-0000578A0000}"/>
    <cellStyle name="20% - Accent1 4 2 4 2 2 5 2 4" xfId="35601" xr:uid="{00000000-0005-0000-0000-0000588A0000}"/>
    <cellStyle name="20% - Accent1 4 2 4 2 2 5 3" xfId="35602" xr:uid="{00000000-0005-0000-0000-0000598A0000}"/>
    <cellStyle name="20% - Accent1 4 2 4 2 2 5 3 2" xfId="35603" xr:uid="{00000000-0005-0000-0000-00005A8A0000}"/>
    <cellStyle name="20% - Accent1 4 2 4 2 2 5 3 2 2" xfId="35604" xr:uid="{00000000-0005-0000-0000-00005B8A0000}"/>
    <cellStyle name="20% - Accent1 4 2 4 2 2 5 3 2 2 2" xfId="35605" xr:uid="{00000000-0005-0000-0000-00005C8A0000}"/>
    <cellStyle name="20% - Accent1 4 2 4 2 2 5 3 2 3" xfId="35606" xr:uid="{00000000-0005-0000-0000-00005D8A0000}"/>
    <cellStyle name="20% - Accent1 4 2 4 2 2 5 3 3" xfId="35607" xr:uid="{00000000-0005-0000-0000-00005E8A0000}"/>
    <cellStyle name="20% - Accent1 4 2 4 2 2 5 3 3 2" xfId="35608" xr:uid="{00000000-0005-0000-0000-00005F8A0000}"/>
    <cellStyle name="20% - Accent1 4 2 4 2 2 5 3 4" xfId="35609" xr:uid="{00000000-0005-0000-0000-0000608A0000}"/>
    <cellStyle name="20% - Accent1 4 2 4 2 2 5 4" xfId="35610" xr:uid="{00000000-0005-0000-0000-0000618A0000}"/>
    <cellStyle name="20% - Accent1 4 2 4 2 2 5 4 2" xfId="35611" xr:uid="{00000000-0005-0000-0000-0000628A0000}"/>
    <cellStyle name="20% - Accent1 4 2 4 2 2 5 4 2 2" xfId="35612" xr:uid="{00000000-0005-0000-0000-0000638A0000}"/>
    <cellStyle name="20% - Accent1 4 2 4 2 2 5 4 2 2 2" xfId="35613" xr:uid="{00000000-0005-0000-0000-0000648A0000}"/>
    <cellStyle name="20% - Accent1 4 2 4 2 2 5 4 2 3" xfId="35614" xr:uid="{00000000-0005-0000-0000-0000658A0000}"/>
    <cellStyle name="20% - Accent1 4 2 4 2 2 5 4 3" xfId="35615" xr:uid="{00000000-0005-0000-0000-0000668A0000}"/>
    <cellStyle name="20% - Accent1 4 2 4 2 2 5 4 3 2" xfId="35616" xr:uid="{00000000-0005-0000-0000-0000678A0000}"/>
    <cellStyle name="20% - Accent1 4 2 4 2 2 5 4 4" xfId="35617" xr:uid="{00000000-0005-0000-0000-0000688A0000}"/>
    <cellStyle name="20% - Accent1 4 2 4 2 2 5 5" xfId="35618" xr:uid="{00000000-0005-0000-0000-0000698A0000}"/>
    <cellStyle name="20% - Accent1 4 2 4 2 2 5 5 2" xfId="35619" xr:uid="{00000000-0005-0000-0000-00006A8A0000}"/>
    <cellStyle name="20% - Accent1 4 2 4 2 2 5 5 2 2" xfId="35620" xr:uid="{00000000-0005-0000-0000-00006B8A0000}"/>
    <cellStyle name="20% - Accent1 4 2 4 2 2 5 5 3" xfId="35621" xr:uid="{00000000-0005-0000-0000-00006C8A0000}"/>
    <cellStyle name="20% - Accent1 4 2 4 2 2 5 6" xfId="35622" xr:uid="{00000000-0005-0000-0000-00006D8A0000}"/>
    <cellStyle name="20% - Accent1 4 2 4 2 2 5 6 2" xfId="35623" xr:uid="{00000000-0005-0000-0000-00006E8A0000}"/>
    <cellStyle name="20% - Accent1 4 2 4 2 2 5 6 2 2" xfId="35624" xr:uid="{00000000-0005-0000-0000-00006F8A0000}"/>
    <cellStyle name="20% - Accent1 4 2 4 2 2 5 6 3" xfId="35625" xr:uid="{00000000-0005-0000-0000-0000708A0000}"/>
    <cellStyle name="20% - Accent1 4 2 4 2 2 5 7" xfId="35626" xr:uid="{00000000-0005-0000-0000-0000718A0000}"/>
    <cellStyle name="20% - Accent1 4 2 4 2 2 5 7 2" xfId="35627" xr:uid="{00000000-0005-0000-0000-0000728A0000}"/>
    <cellStyle name="20% - Accent1 4 2 4 2 2 5 8" xfId="35628" xr:uid="{00000000-0005-0000-0000-0000738A0000}"/>
    <cellStyle name="20% - Accent1 4 2 4 2 2 5 8 2" xfId="35629" xr:uid="{00000000-0005-0000-0000-0000748A0000}"/>
    <cellStyle name="20% - Accent1 4 2 4 2 2 5 9" xfId="35630" xr:uid="{00000000-0005-0000-0000-0000758A0000}"/>
    <cellStyle name="20% - Accent1 4 2 4 2 2 6" xfId="35631" xr:uid="{00000000-0005-0000-0000-0000768A0000}"/>
    <cellStyle name="20% - Accent1 4 2 4 2 2 6 2" xfId="35632" xr:uid="{00000000-0005-0000-0000-0000778A0000}"/>
    <cellStyle name="20% - Accent1 4 2 4 2 2 6 2 2" xfId="35633" xr:uid="{00000000-0005-0000-0000-0000788A0000}"/>
    <cellStyle name="20% - Accent1 4 2 4 2 2 6 2 2 2" xfId="35634" xr:uid="{00000000-0005-0000-0000-0000798A0000}"/>
    <cellStyle name="20% - Accent1 4 2 4 2 2 6 2 2 2 2" xfId="35635" xr:uid="{00000000-0005-0000-0000-00007A8A0000}"/>
    <cellStyle name="20% - Accent1 4 2 4 2 2 6 2 2 3" xfId="35636" xr:uid="{00000000-0005-0000-0000-00007B8A0000}"/>
    <cellStyle name="20% - Accent1 4 2 4 2 2 6 2 3" xfId="35637" xr:uid="{00000000-0005-0000-0000-00007C8A0000}"/>
    <cellStyle name="20% - Accent1 4 2 4 2 2 6 2 3 2" xfId="35638" xr:uid="{00000000-0005-0000-0000-00007D8A0000}"/>
    <cellStyle name="20% - Accent1 4 2 4 2 2 6 2 4" xfId="35639" xr:uid="{00000000-0005-0000-0000-00007E8A0000}"/>
    <cellStyle name="20% - Accent1 4 2 4 2 2 6 3" xfId="35640" xr:uid="{00000000-0005-0000-0000-00007F8A0000}"/>
    <cellStyle name="20% - Accent1 4 2 4 2 2 6 3 2" xfId="35641" xr:uid="{00000000-0005-0000-0000-0000808A0000}"/>
    <cellStyle name="20% - Accent1 4 2 4 2 2 6 3 2 2" xfId="35642" xr:uid="{00000000-0005-0000-0000-0000818A0000}"/>
    <cellStyle name="20% - Accent1 4 2 4 2 2 6 3 2 2 2" xfId="35643" xr:uid="{00000000-0005-0000-0000-0000828A0000}"/>
    <cellStyle name="20% - Accent1 4 2 4 2 2 6 3 2 3" xfId="35644" xr:uid="{00000000-0005-0000-0000-0000838A0000}"/>
    <cellStyle name="20% - Accent1 4 2 4 2 2 6 3 3" xfId="35645" xr:uid="{00000000-0005-0000-0000-0000848A0000}"/>
    <cellStyle name="20% - Accent1 4 2 4 2 2 6 3 3 2" xfId="35646" xr:uid="{00000000-0005-0000-0000-0000858A0000}"/>
    <cellStyle name="20% - Accent1 4 2 4 2 2 6 3 4" xfId="35647" xr:uid="{00000000-0005-0000-0000-0000868A0000}"/>
    <cellStyle name="20% - Accent1 4 2 4 2 2 6 4" xfId="35648" xr:uid="{00000000-0005-0000-0000-0000878A0000}"/>
    <cellStyle name="20% - Accent1 4 2 4 2 2 6 4 2" xfId="35649" xr:uid="{00000000-0005-0000-0000-0000888A0000}"/>
    <cellStyle name="20% - Accent1 4 2 4 2 2 6 4 2 2" xfId="35650" xr:uid="{00000000-0005-0000-0000-0000898A0000}"/>
    <cellStyle name="20% - Accent1 4 2 4 2 2 6 4 2 2 2" xfId="35651" xr:uid="{00000000-0005-0000-0000-00008A8A0000}"/>
    <cellStyle name="20% - Accent1 4 2 4 2 2 6 4 2 3" xfId="35652" xr:uid="{00000000-0005-0000-0000-00008B8A0000}"/>
    <cellStyle name="20% - Accent1 4 2 4 2 2 6 4 3" xfId="35653" xr:uid="{00000000-0005-0000-0000-00008C8A0000}"/>
    <cellStyle name="20% - Accent1 4 2 4 2 2 6 4 3 2" xfId="35654" xr:uid="{00000000-0005-0000-0000-00008D8A0000}"/>
    <cellStyle name="20% - Accent1 4 2 4 2 2 6 4 4" xfId="35655" xr:uid="{00000000-0005-0000-0000-00008E8A0000}"/>
    <cellStyle name="20% - Accent1 4 2 4 2 2 6 5" xfId="35656" xr:uid="{00000000-0005-0000-0000-00008F8A0000}"/>
    <cellStyle name="20% - Accent1 4 2 4 2 2 6 5 2" xfId="35657" xr:uid="{00000000-0005-0000-0000-0000908A0000}"/>
    <cellStyle name="20% - Accent1 4 2 4 2 2 6 5 2 2" xfId="35658" xr:uid="{00000000-0005-0000-0000-0000918A0000}"/>
    <cellStyle name="20% - Accent1 4 2 4 2 2 6 5 3" xfId="35659" xr:uid="{00000000-0005-0000-0000-0000928A0000}"/>
    <cellStyle name="20% - Accent1 4 2 4 2 2 6 6" xfId="35660" xr:uid="{00000000-0005-0000-0000-0000938A0000}"/>
    <cellStyle name="20% - Accent1 4 2 4 2 2 6 6 2" xfId="35661" xr:uid="{00000000-0005-0000-0000-0000948A0000}"/>
    <cellStyle name="20% - Accent1 4 2 4 2 2 6 6 2 2" xfId="35662" xr:uid="{00000000-0005-0000-0000-0000958A0000}"/>
    <cellStyle name="20% - Accent1 4 2 4 2 2 6 6 3" xfId="35663" xr:uid="{00000000-0005-0000-0000-0000968A0000}"/>
    <cellStyle name="20% - Accent1 4 2 4 2 2 6 7" xfId="35664" xr:uid="{00000000-0005-0000-0000-0000978A0000}"/>
    <cellStyle name="20% - Accent1 4 2 4 2 2 6 7 2" xfId="35665" xr:uid="{00000000-0005-0000-0000-0000988A0000}"/>
    <cellStyle name="20% - Accent1 4 2 4 2 2 6 8" xfId="35666" xr:uid="{00000000-0005-0000-0000-0000998A0000}"/>
    <cellStyle name="20% - Accent1 4 2 4 2 2 6 8 2" xfId="35667" xr:uid="{00000000-0005-0000-0000-00009A8A0000}"/>
    <cellStyle name="20% - Accent1 4 2 4 2 2 6 9" xfId="35668" xr:uid="{00000000-0005-0000-0000-00009B8A0000}"/>
    <cellStyle name="20% - Accent1 4 2 4 2 2 7" xfId="35669" xr:uid="{00000000-0005-0000-0000-00009C8A0000}"/>
    <cellStyle name="20% - Accent1 4 2 4 2 2 7 2" xfId="35670" xr:uid="{00000000-0005-0000-0000-00009D8A0000}"/>
    <cellStyle name="20% - Accent1 4 2 4 2 2 7 2 2" xfId="35671" xr:uid="{00000000-0005-0000-0000-00009E8A0000}"/>
    <cellStyle name="20% - Accent1 4 2 4 2 2 7 2 2 2" xfId="35672" xr:uid="{00000000-0005-0000-0000-00009F8A0000}"/>
    <cellStyle name="20% - Accent1 4 2 4 2 2 7 2 3" xfId="35673" xr:uid="{00000000-0005-0000-0000-0000A08A0000}"/>
    <cellStyle name="20% - Accent1 4 2 4 2 2 7 3" xfId="35674" xr:uid="{00000000-0005-0000-0000-0000A18A0000}"/>
    <cellStyle name="20% - Accent1 4 2 4 2 2 7 3 2" xfId="35675" xr:uid="{00000000-0005-0000-0000-0000A28A0000}"/>
    <cellStyle name="20% - Accent1 4 2 4 2 2 7 4" xfId="35676" xr:uid="{00000000-0005-0000-0000-0000A38A0000}"/>
    <cellStyle name="20% - Accent1 4 2 4 2 2 8" xfId="35677" xr:uid="{00000000-0005-0000-0000-0000A48A0000}"/>
    <cellStyle name="20% - Accent1 4 2 4 2 2 8 2" xfId="35678" xr:uid="{00000000-0005-0000-0000-0000A58A0000}"/>
    <cellStyle name="20% - Accent1 4 2 4 2 2 8 2 2" xfId="35679" xr:uid="{00000000-0005-0000-0000-0000A68A0000}"/>
    <cellStyle name="20% - Accent1 4 2 4 2 2 8 2 2 2" xfId="35680" xr:uid="{00000000-0005-0000-0000-0000A78A0000}"/>
    <cellStyle name="20% - Accent1 4 2 4 2 2 8 2 3" xfId="35681" xr:uid="{00000000-0005-0000-0000-0000A88A0000}"/>
    <cellStyle name="20% - Accent1 4 2 4 2 2 8 3" xfId="35682" xr:uid="{00000000-0005-0000-0000-0000A98A0000}"/>
    <cellStyle name="20% - Accent1 4 2 4 2 2 8 3 2" xfId="35683" xr:uid="{00000000-0005-0000-0000-0000AA8A0000}"/>
    <cellStyle name="20% - Accent1 4 2 4 2 2 8 4" xfId="35684" xr:uid="{00000000-0005-0000-0000-0000AB8A0000}"/>
    <cellStyle name="20% - Accent1 4 2 4 2 2 9" xfId="35685" xr:uid="{00000000-0005-0000-0000-0000AC8A0000}"/>
    <cellStyle name="20% - Accent1 4 2 4 2 2 9 2" xfId="35686" xr:uid="{00000000-0005-0000-0000-0000AD8A0000}"/>
    <cellStyle name="20% - Accent1 4 2 4 2 2 9 2 2" xfId="35687" xr:uid="{00000000-0005-0000-0000-0000AE8A0000}"/>
    <cellStyle name="20% - Accent1 4 2 4 2 2 9 2 2 2" xfId="35688" xr:uid="{00000000-0005-0000-0000-0000AF8A0000}"/>
    <cellStyle name="20% - Accent1 4 2 4 2 2 9 2 3" xfId="35689" xr:uid="{00000000-0005-0000-0000-0000B08A0000}"/>
    <cellStyle name="20% - Accent1 4 2 4 2 2 9 3" xfId="35690" xr:uid="{00000000-0005-0000-0000-0000B18A0000}"/>
    <cellStyle name="20% - Accent1 4 2 4 2 2 9 3 2" xfId="35691" xr:uid="{00000000-0005-0000-0000-0000B28A0000}"/>
    <cellStyle name="20% - Accent1 4 2 4 2 2 9 4" xfId="35692" xr:uid="{00000000-0005-0000-0000-0000B38A0000}"/>
    <cellStyle name="20% - Accent1 4 2 4 2 3" xfId="35693" xr:uid="{00000000-0005-0000-0000-0000B48A0000}"/>
    <cellStyle name="20% - Accent1 4 2 4 2 3 10" xfId="35694" xr:uid="{00000000-0005-0000-0000-0000B58A0000}"/>
    <cellStyle name="20% - Accent1 4 2 4 2 3 10 2" xfId="35695" xr:uid="{00000000-0005-0000-0000-0000B68A0000}"/>
    <cellStyle name="20% - Accent1 4 2 4 2 3 11" xfId="35696" xr:uid="{00000000-0005-0000-0000-0000B78A0000}"/>
    <cellStyle name="20% - Accent1 4 2 4 2 3 2" xfId="35697" xr:uid="{00000000-0005-0000-0000-0000B88A0000}"/>
    <cellStyle name="20% - Accent1 4 2 4 2 3 2 2" xfId="35698" xr:uid="{00000000-0005-0000-0000-0000B98A0000}"/>
    <cellStyle name="20% - Accent1 4 2 4 2 3 2 2 2" xfId="35699" xr:uid="{00000000-0005-0000-0000-0000BA8A0000}"/>
    <cellStyle name="20% - Accent1 4 2 4 2 3 2 2 2 2" xfId="35700" xr:uid="{00000000-0005-0000-0000-0000BB8A0000}"/>
    <cellStyle name="20% - Accent1 4 2 4 2 3 2 2 2 2 2" xfId="35701" xr:uid="{00000000-0005-0000-0000-0000BC8A0000}"/>
    <cellStyle name="20% - Accent1 4 2 4 2 3 2 2 2 3" xfId="35702" xr:uid="{00000000-0005-0000-0000-0000BD8A0000}"/>
    <cellStyle name="20% - Accent1 4 2 4 2 3 2 2 3" xfId="35703" xr:uid="{00000000-0005-0000-0000-0000BE8A0000}"/>
    <cellStyle name="20% - Accent1 4 2 4 2 3 2 2 3 2" xfId="35704" xr:uid="{00000000-0005-0000-0000-0000BF8A0000}"/>
    <cellStyle name="20% - Accent1 4 2 4 2 3 2 2 4" xfId="35705" xr:uid="{00000000-0005-0000-0000-0000C08A0000}"/>
    <cellStyle name="20% - Accent1 4 2 4 2 3 2 3" xfId="35706" xr:uid="{00000000-0005-0000-0000-0000C18A0000}"/>
    <cellStyle name="20% - Accent1 4 2 4 2 3 2 3 2" xfId="35707" xr:uid="{00000000-0005-0000-0000-0000C28A0000}"/>
    <cellStyle name="20% - Accent1 4 2 4 2 3 2 3 2 2" xfId="35708" xr:uid="{00000000-0005-0000-0000-0000C38A0000}"/>
    <cellStyle name="20% - Accent1 4 2 4 2 3 2 3 2 2 2" xfId="35709" xr:uid="{00000000-0005-0000-0000-0000C48A0000}"/>
    <cellStyle name="20% - Accent1 4 2 4 2 3 2 3 2 3" xfId="35710" xr:uid="{00000000-0005-0000-0000-0000C58A0000}"/>
    <cellStyle name="20% - Accent1 4 2 4 2 3 2 3 3" xfId="35711" xr:uid="{00000000-0005-0000-0000-0000C68A0000}"/>
    <cellStyle name="20% - Accent1 4 2 4 2 3 2 3 3 2" xfId="35712" xr:uid="{00000000-0005-0000-0000-0000C78A0000}"/>
    <cellStyle name="20% - Accent1 4 2 4 2 3 2 3 4" xfId="35713" xr:uid="{00000000-0005-0000-0000-0000C88A0000}"/>
    <cellStyle name="20% - Accent1 4 2 4 2 3 2 4" xfId="35714" xr:uid="{00000000-0005-0000-0000-0000C98A0000}"/>
    <cellStyle name="20% - Accent1 4 2 4 2 3 2 4 2" xfId="35715" xr:uid="{00000000-0005-0000-0000-0000CA8A0000}"/>
    <cellStyle name="20% - Accent1 4 2 4 2 3 2 4 2 2" xfId="35716" xr:uid="{00000000-0005-0000-0000-0000CB8A0000}"/>
    <cellStyle name="20% - Accent1 4 2 4 2 3 2 4 2 2 2" xfId="35717" xr:uid="{00000000-0005-0000-0000-0000CC8A0000}"/>
    <cellStyle name="20% - Accent1 4 2 4 2 3 2 4 2 3" xfId="35718" xr:uid="{00000000-0005-0000-0000-0000CD8A0000}"/>
    <cellStyle name="20% - Accent1 4 2 4 2 3 2 4 3" xfId="35719" xr:uid="{00000000-0005-0000-0000-0000CE8A0000}"/>
    <cellStyle name="20% - Accent1 4 2 4 2 3 2 4 3 2" xfId="35720" xr:uid="{00000000-0005-0000-0000-0000CF8A0000}"/>
    <cellStyle name="20% - Accent1 4 2 4 2 3 2 4 4" xfId="35721" xr:uid="{00000000-0005-0000-0000-0000D08A0000}"/>
    <cellStyle name="20% - Accent1 4 2 4 2 3 2 5" xfId="35722" xr:uid="{00000000-0005-0000-0000-0000D18A0000}"/>
    <cellStyle name="20% - Accent1 4 2 4 2 3 2 5 2" xfId="35723" xr:uid="{00000000-0005-0000-0000-0000D28A0000}"/>
    <cellStyle name="20% - Accent1 4 2 4 2 3 2 5 2 2" xfId="35724" xr:uid="{00000000-0005-0000-0000-0000D38A0000}"/>
    <cellStyle name="20% - Accent1 4 2 4 2 3 2 5 3" xfId="35725" xr:uid="{00000000-0005-0000-0000-0000D48A0000}"/>
    <cellStyle name="20% - Accent1 4 2 4 2 3 2 6" xfId="35726" xr:uid="{00000000-0005-0000-0000-0000D58A0000}"/>
    <cellStyle name="20% - Accent1 4 2 4 2 3 2 6 2" xfId="35727" xr:uid="{00000000-0005-0000-0000-0000D68A0000}"/>
    <cellStyle name="20% - Accent1 4 2 4 2 3 2 6 2 2" xfId="35728" xr:uid="{00000000-0005-0000-0000-0000D78A0000}"/>
    <cellStyle name="20% - Accent1 4 2 4 2 3 2 6 3" xfId="35729" xr:uid="{00000000-0005-0000-0000-0000D88A0000}"/>
    <cellStyle name="20% - Accent1 4 2 4 2 3 2 7" xfId="35730" xr:uid="{00000000-0005-0000-0000-0000D98A0000}"/>
    <cellStyle name="20% - Accent1 4 2 4 2 3 2 7 2" xfId="35731" xr:uid="{00000000-0005-0000-0000-0000DA8A0000}"/>
    <cellStyle name="20% - Accent1 4 2 4 2 3 2 8" xfId="35732" xr:uid="{00000000-0005-0000-0000-0000DB8A0000}"/>
    <cellStyle name="20% - Accent1 4 2 4 2 3 2 8 2" xfId="35733" xr:uid="{00000000-0005-0000-0000-0000DC8A0000}"/>
    <cellStyle name="20% - Accent1 4 2 4 2 3 2 9" xfId="35734" xr:uid="{00000000-0005-0000-0000-0000DD8A0000}"/>
    <cellStyle name="20% - Accent1 4 2 4 2 3 3" xfId="35735" xr:uid="{00000000-0005-0000-0000-0000DE8A0000}"/>
    <cellStyle name="20% - Accent1 4 2 4 2 3 3 2" xfId="35736" xr:uid="{00000000-0005-0000-0000-0000DF8A0000}"/>
    <cellStyle name="20% - Accent1 4 2 4 2 3 3 2 2" xfId="35737" xr:uid="{00000000-0005-0000-0000-0000E08A0000}"/>
    <cellStyle name="20% - Accent1 4 2 4 2 3 3 2 2 2" xfId="35738" xr:uid="{00000000-0005-0000-0000-0000E18A0000}"/>
    <cellStyle name="20% - Accent1 4 2 4 2 3 3 2 2 2 2" xfId="35739" xr:uid="{00000000-0005-0000-0000-0000E28A0000}"/>
    <cellStyle name="20% - Accent1 4 2 4 2 3 3 2 2 3" xfId="35740" xr:uid="{00000000-0005-0000-0000-0000E38A0000}"/>
    <cellStyle name="20% - Accent1 4 2 4 2 3 3 2 3" xfId="35741" xr:uid="{00000000-0005-0000-0000-0000E48A0000}"/>
    <cellStyle name="20% - Accent1 4 2 4 2 3 3 2 3 2" xfId="35742" xr:uid="{00000000-0005-0000-0000-0000E58A0000}"/>
    <cellStyle name="20% - Accent1 4 2 4 2 3 3 2 4" xfId="35743" xr:uid="{00000000-0005-0000-0000-0000E68A0000}"/>
    <cellStyle name="20% - Accent1 4 2 4 2 3 3 3" xfId="35744" xr:uid="{00000000-0005-0000-0000-0000E78A0000}"/>
    <cellStyle name="20% - Accent1 4 2 4 2 3 3 3 2" xfId="35745" xr:uid="{00000000-0005-0000-0000-0000E88A0000}"/>
    <cellStyle name="20% - Accent1 4 2 4 2 3 3 3 2 2" xfId="35746" xr:uid="{00000000-0005-0000-0000-0000E98A0000}"/>
    <cellStyle name="20% - Accent1 4 2 4 2 3 3 3 2 2 2" xfId="35747" xr:uid="{00000000-0005-0000-0000-0000EA8A0000}"/>
    <cellStyle name="20% - Accent1 4 2 4 2 3 3 3 2 3" xfId="35748" xr:uid="{00000000-0005-0000-0000-0000EB8A0000}"/>
    <cellStyle name="20% - Accent1 4 2 4 2 3 3 3 3" xfId="35749" xr:uid="{00000000-0005-0000-0000-0000EC8A0000}"/>
    <cellStyle name="20% - Accent1 4 2 4 2 3 3 3 3 2" xfId="35750" xr:uid="{00000000-0005-0000-0000-0000ED8A0000}"/>
    <cellStyle name="20% - Accent1 4 2 4 2 3 3 3 4" xfId="35751" xr:uid="{00000000-0005-0000-0000-0000EE8A0000}"/>
    <cellStyle name="20% - Accent1 4 2 4 2 3 3 4" xfId="35752" xr:uid="{00000000-0005-0000-0000-0000EF8A0000}"/>
    <cellStyle name="20% - Accent1 4 2 4 2 3 3 4 2" xfId="35753" xr:uid="{00000000-0005-0000-0000-0000F08A0000}"/>
    <cellStyle name="20% - Accent1 4 2 4 2 3 3 4 2 2" xfId="35754" xr:uid="{00000000-0005-0000-0000-0000F18A0000}"/>
    <cellStyle name="20% - Accent1 4 2 4 2 3 3 4 2 2 2" xfId="35755" xr:uid="{00000000-0005-0000-0000-0000F28A0000}"/>
    <cellStyle name="20% - Accent1 4 2 4 2 3 3 4 2 3" xfId="35756" xr:uid="{00000000-0005-0000-0000-0000F38A0000}"/>
    <cellStyle name="20% - Accent1 4 2 4 2 3 3 4 3" xfId="35757" xr:uid="{00000000-0005-0000-0000-0000F48A0000}"/>
    <cellStyle name="20% - Accent1 4 2 4 2 3 3 4 3 2" xfId="35758" xr:uid="{00000000-0005-0000-0000-0000F58A0000}"/>
    <cellStyle name="20% - Accent1 4 2 4 2 3 3 4 4" xfId="35759" xr:uid="{00000000-0005-0000-0000-0000F68A0000}"/>
    <cellStyle name="20% - Accent1 4 2 4 2 3 3 5" xfId="35760" xr:uid="{00000000-0005-0000-0000-0000F78A0000}"/>
    <cellStyle name="20% - Accent1 4 2 4 2 3 3 5 2" xfId="35761" xr:uid="{00000000-0005-0000-0000-0000F88A0000}"/>
    <cellStyle name="20% - Accent1 4 2 4 2 3 3 5 2 2" xfId="35762" xr:uid="{00000000-0005-0000-0000-0000F98A0000}"/>
    <cellStyle name="20% - Accent1 4 2 4 2 3 3 5 3" xfId="35763" xr:uid="{00000000-0005-0000-0000-0000FA8A0000}"/>
    <cellStyle name="20% - Accent1 4 2 4 2 3 3 6" xfId="35764" xr:uid="{00000000-0005-0000-0000-0000FB8A0000}"/>
    <cellStyle name="20% - Accent1 4 2 4 2 3 3 6 2" xfId="35765" xr:uid="{00000000-0005-0000-0000-0000FC8A0000}"/>
    <cellStyle name="20% - Accent1 4 2 4 2 3 3 6 2 2" xfId="35766" xr:uid="{00000000-0005-0000-0000-0000FD8A0000}"/>
    <cellStyle name="20% - Accent1 4 2 4 2 3 3 6 3" xfId="35767" xr:uid="{00000000-0005-0000-0000-0000FE8A0000}"/>
    <cellStyle name="20% - Accent1 4 2 4 2 3 3 7" xfId="35768" xr:uid="{00000000-0005-0000-0000-0000FF8A0000}"/>
    <cellStyle name="20% - Accent1 4 2 4 2 3 3 7 2" xfId="35769" xr:uid="{00000000-0005-0000-0000-0000008B0000}"/>
    <cellStyle name="20% - Accent1 4 2 4 2 3 3 8" xfId="35770" xr:uid="{00000000-0005-0000-0000-0000018B0000}"/>
    <cellStyle name="20% - Accent1 4 2 4 2 3 3 8 2" xfId="35771" xr:uid="{00000000-0005-0000-0000-0000028B0000}"/>
    <cellStyle name="20% - Accent1 4 2 4 2 3 3 9" xfId="35772" xr:uid="{00000000-0005-0000-0000-0000038B0000}"/>
    <cellStyle name="20% - Accent1 4 2 4 2 3 4" xfId="35773" xr:uid="{00000000-0005-0000-0000-0000048B0000}"/>
    <cellStyle name="20% - Accent1 4 2 4 2 3 4 2" xfId="35774" xr:uid="{00000000-0005-0000-0000-0000058B0000}"/>
    <cellStyle name="20% - Accent1 4 2 4 2 3 4 2 2" xfId="35775" xr:uid="{00000000-0005-0000-0000-0000068B0000}"/>
    <cellStyle name="20% - Accent1 4 2 4 2 3 4 2 2 2" xfId="35776" xr:uid="{00000000-0005-0000-0000-0000078B0000}"/>
    <cellStyle name="20% - Accent1 4 2 4 2 3 4 2 3" xfId="35777" xr:uid="{00000000-0005-0000-0000-0000088B0000}"/>
    <cellStyle name="20% - Accent1 4 2 4 2 3 4 3" xfId="35778" xr:uid="{00000000-0005-0000-0000-0000098B0000}"/>
    <cellStyle name="20% - Accent1 4 2 4 2 3 4 3 2" xfId="35779" xr:uid="{00000000-0005-0000-0000-00000A8B0000}"/>
    <cellStyle name="20% - Accent1 4 2 4 2 3 4 4" xfId="35780" xr:uid="{00000000-0005-0000-0000-00000B8B0000}"/>
    <cellStyle name="20% - Accent1 4 2 4 2 3 5" xfId="35781" xr:uid="{00000000-0005-0000-0000-00000C8B0000}"/>
    <cellStyle name="20% - Accent1 4 2 4 2 3 5 2" xfId="35782" xr:uid="{00000000-0005-0000-0000-00000D8B0000}"/>
    <cellStyle name="20% - Accent1 4 2 4 2 3 5 2 2" xfId="35783" xr:uid="{00000000-0005-0000-0000-00000E8B0000}"/>
    <cellStyle name="20% - Accent1 4 2 4 2 3 5 2 2 2" xfId="35784" xr:uid="{00000000-0005-0000-0000-00000F8B0000}"/>
    <cellStyle name="20% - Accent1 4 2 4 2 3 5 2 3" xfId="35785" xr:uid="{00000000-0005-0000-0000-0000108B0000}"/>
    <cellStyle name="20% - Accent1 4 2 4 2 3 5 3" xfId="35786" xr:uid="{00000000-0005-0000-0000-0000118B0000}"/>
    <cellStyle name="20% - Accent1 4 2 4 2 3 5 3 2" xfId="35787" xr:uid="{00000000-0005-0000-0000-0000128B0000}"/>
    <cellStyle name="20% - Accent1 4 2 4 2 3 5 4" xfId="35788" xr:uid="{00000000-0005-0000-0000-0000138B0000}"/>
    <cellStyle name="20% - Accent1 4 2 4 2 3 6" xfId="35789" xr:uid="{00000000-0005-0000-0000-0000148B0000}"/>
    <cellStyle name="20% - Accent1 4 2 4 2 3 6 2" xfId="35790" xr:uid="{00000000-0005-0000-0000-0000158B0000}"/>
    <cellStyle name="20% - Accent1 4 2 4 2 3 6 2 2" xfId="35791" xr:uid="{00000000-0005-0000-0000-0000168B0000}"/>
    <cellStyle name="20% - Accent1 4 2 4 2 3 6 2 2 2" xfId="35792" xr:uid="{00000000-0005-0000-0000-0000178B0000}"/>
    <cellStyle name="20% - Accent1 4 2 4 2 3 6 2 3" xfId="35793" xr:uid="{00000000-0005-0000-0000-0000188B0000}"/>
    <cellStyle name="20% - Accent1 4 2 4 2 3 6 3" xfId="35794" xr:uid="{00000000-0005-0000-0000-0000198B0000}"/>
    <cellStyle name="20% - Accent1 4 2 4 2 3 6 3 2" xfId="35795" xr:uid="{00000000-0005-0000-0000-00001A8B0000}"/>
    <cellStyle name="20% - Accent1 4 2 4 2 3 6 4" xfId="35796" xr:uid="{00000000-0005-0000-0000-00001B8B0000}"/>
    <cellStyle name="20% - Accent1 4 2 4 2 3 7" xfId="35797" xr:uid="{00000000-0005-0000-0000-00001C8B0000}"/>
    <cellStyle name="20% - Accent1 4 2 4 2 3 7 2" xfId="35798" xr:uid="{00000000-0005-0000-0000-00001D8B0000}"/>
    <cellStyle name="20% - Accent1 4 2 4 2 3 7 2 2" xfId="35799" xr:uid="{00000000-0005-0000-0000-00001E8B0000}"/>
    <cellStyle name="20% - Accent1 4 2 4 2 3 7 3" xfId="35800" xr:uid="{00000000-0005-0000-0000-00001F8B0000}"/>
    <cellStyle name="20% - Accent1 4 2 4 2 3 8" xfId="35801" xr:uid="{00000000-0005-0000-0000-0000208B0000}"/>
    <cellStyle name="20% - Accent1 4 2 4 2 3 8 2" xfId="35802" xr:uid="{00000000-0005-0000-0000-0000218B0000}"/>
    <cellStyle name="20% - Accent1 4 2 4 2 3 8 2 2" xfId="35803" xr:uid="{00000000-0005-0000-0000-0000228B0000}"/>
    <cellStyle name="20% - Accent1 4 2 4 2 3 8 3" xfId="35804" xr:uid="{00000000-0005-0000-0000-0000238B0000}"/>
    <cellStyle name="20% - Accent1 4 2 4 2 3 9" xfId="35805" xr:uid="{00000000-0005-0000-0000-0000248B0000}"/>
    <cellStyle name="20% - Accent1 4 2 4 2 3 9 2" xfId="35806" xr:uid="{00000000-0005-0000-0000-0000258B0000}"/>
    <cellStyle name="20% - Accent1 4 2 4 2 4" xfId="35807" xr:uid="{00000000-0005-0000-0000-0000268B0000}"/>
    <cellStyle name="20% - Accent1 4 2 4 2 4 10" xfId="35808" xr:uid="{00000000-0005-0000-0000-0000278B0000}"/>
    <cellStyle name="20% - Accent1 4 2 4 2 4 10 2" xfId="35809" xr:uid="{00000000-0005-0000-0000-0000288B0000}"/>
    <cellStyle name="20% - Accent1 4 2 4 2 4 11" xfId="35810" xr:uid="{00000000-0005-0000-0000-0000298B0000}"/>
    <cellStyle name="20% - Accent1 4 2 4 2 4 2" xfId="35811" xr:uid="{00000000-0005-0000-0000-00002A8B0000}"/>
    <cellStyle name="20% - Accent1 4 2 4 2 4 2 2" xfId="35812" xr:uid="{00000000-0005-0000-0000-00002B8B0000}"/>
    <cellStyle name="20% - Accent1 4 2 4 2 4 2 2 2" xfId="35813" xr:uid="{00000000-0005-0000-0000-00002C8B0000}"/>
    <cellStyle name="20% - Accent1 4 2 4 2 4 2 2 2 2" xfId="35814" xr:uid="{00000000-0005-0000-0000-00002D8B0000}"/>
    <cellStyle name="20% - Accent1 4 2 4 2 4 2 2 2 2 2" xfId="35815" xr:uid="{00000000-0005-0000-0000-00002E8B0000}"/>
    <cellStyle name="20% - Accent1 4 2 4 2 4 2 2 2 3" xfId="35816" xr:uid="{00000000-0005-0000-0000-00002F8B0000}"/>
    <cellStyle name="20% - Accent1 4 2 4 2 4 2 2 3" xfId="35817" xr:uid="{00000000-0005-0000-0000-0000308B0000}"/>
    <cellStyle name="20% - Accent1 4 2 4 2 4 2 2 3 2" xfId="35818" xr:uid="{00000000-0005-0000-0000-0000318B0000}"/>
    <cellStyle name="20% - Accent1 4 2 4 2 4 2 2 4" xfId="35819" xr:uid="{00000000-0005-0000-0000-0000328B0000}"/>
    <cellStyle name="20% - Accent1 4 2 4 2 4 2 3" xfId="35820" xr:uid="{00000000-0005-0000-0000-0000338B0000}"/>
    <cellStyle name="20% - Accent1 4 2 4 2 4 2 3 2" xfId="35821" xr:uid="{00000000-0005-0000-0000-0000348B0000}"/>
    <cellStyle name="20% - Accent1 4 2 4 2 4 2 3 2 2" xfId="35822" xr:uid="{00000000-0005-0000-0000-0000358B0000}"/>
    <cellStyle name="20% - Accent1 4 2 4 2 4 2 3 2 2 2" xfId="35823" xr:uid="{00000000-0005-0000-0000-0000368B0000}"/>
    <cellStyle name="20% - Accent1 4 2 4 2 4 2 3 2 3" xfId="35824" xr:uid="{00000000-0005-0000-0000-0000378B0000}"/>
    <cellStyle name="20% - Accent1 4 2 4 2 4 2 3 3" xfId="35825" xr:uid="{00000000-0005-0000-0000-0000388B0000}"/>
    <cellStyle name="20% - Accent1 4 2 4 2 4 2 3 3 2" xfId="35826" xr:uid="{00000000-0005-0000-0000-0000398B0000}"/>
    <cellStyle name="20% - Accent1 4 2 4 2 4 2 3 4" xfId="35827" xr:uid="{00000000-0005-0000-0000-00003A8B0000}"/>
    <cellStyle name="20% - Accent1 4 2 4 2 4 2 4" xfId="35828" xr:uid="{00000000-0005-0000-0000-00003B8B0000}"/>
    <cellStyle name="20% - Accent1 4 2 4 2 4 2 4 2" xfId="35829" xr:uid="{00000000-0005-0000-0000-00003C8B0000}"/>
    <cellStyle name="20% - Accent1 4 2 4 2 4 2 4 2 2" xfId="35830" xr:uid="{00000000-0005-0000-0000-00003D8B0000}"/>
    <cellStyle name="20% - Accent1 4 2 4 2 4 2 4 2 2 2" xfId="35831" xr:uid="{00000000-0005-0000-0000-00003E8B0000}"/>
    <cellStyle name="20% - Accent1 4 2 4 2 4 2 4 2 3" xfId="35832" xr:uid="{00000000-0005-0000-0000-00003F8B0000}"/>
    <cellStyle name="20% - Accent1 4 2 4 2 4 2 4 3" xfId="35833" xr:uid="{00000000-0005-0000-0000-0000408B0000}"/>
    <cellStyle name="20% - Accent1 4 2 4 2 4 2 4 3 2" xfId="35834" xr:uid="{00000000-0005-0000-0000-0000418B0000}"/>
    <cellStyle name="20% - Accent1 4 2 4 2 4 2 4 4" xfId="35835" xr:uid="{00000000-0005-0000-0000-0000428B0000}"/>
    <cellStyle name="20% - Accent1 4 2 4 2 4 2 5" xfId="35836" xr:uid="{00000000-0005-0000-0000-0000438B0000}"/>
    <cellStyle name="20% - Accent1 4 2 4 2 4 2 5 2" xfId="35837" xr:uid="{00000000-0005-0000-0000-0000448B0000}"/>
    <cellStyle name="20% - Accent1 4 2 4 2 4 2 5 2 2" xfId="35838" xr:uid="{00000000-0005-0000-0000-0000458B0000}"/>
    <cellStyle name="20% - Accent1 4 2 4 2 4 2 5 3" xfId="35839" xr:uid="{00000000-0005-0000-0000-0000468B0000}"/>
    <cellStyle name="20% - Accent1 4 2 4 2 4 2 6" xfId="35840" xr:uid="{00000000-0005-0000-0000-0000478B0000}"/>
    <cellStyle name="20% - Accent1 4 2 4 2 4 2 6 2" xfId="35841" xr:uid="{00000000-0005-0000-0000-0000488B0000}"/>
    <cellStyle name="20% - Accent1 4 2 4 2 4 2 6 2 2" xfId="35842" xr:uid="{00000000-0005-0000-0000-0000498B0000}"/>
    <cellStyle name="20% - Accent1 4 2 4 2 4 2 6 3" xfId="35843" xr:uid="{00000000-0005-0000-0000-00004A8B0000}"/>
    <cellStyle name="20% - Accent1 4 2 4 2 4 2 7" xfId="35844" xr:uid="{00000000-0005-0000-0000-00004B8B0000}"/>
    <cellStyle name="20% - Accent1 4 2 4 2 4 2 7 2" xfId="35845" xr:uid="{00000000-0005-0000-0000-00004C8B0000}"/>
    <cellStyle name="20% - Accent1 4 2 4 2 4 2 8" xfId="35846" xr:uid="{00000000-0005-0000-0000-00004D8B0000}"/>
    <cellStyle name="20% - Accent1 4 2 4 2 4 2 8 2" xfId="35847" xr:uid="{00000000-0005-0000-0000-00004E8B0000}"/>
    <cellStyle name="20% - Accent1 4 2 4 2 4 2 9" xfId="35848" xr:uid="{00000000-0005-0000-0000-00004F8B0000}"/>
    <cellStyle name="20% - Accent1 4 2 4 2 4 3" xfId="35849" xr:uid="{00000000-0005-0000-0000-0000508B0000}"/>
    <cellStyle name="20% - Accent1 4 2 4 2 4 3 2" xfId="35850" xr:uid="{00000000-0005-0000-0000-0000518B0000}"/>
    <cellStyle name="20% - Accent1 4 2 4 2 4 3 2 2" xfId="35851" xr:uid="{00000000-0005-0000-0000-0000528B0000}"/>
    <cellStyle name="20% - Accent1 4 2 4 2 4 3 2 2 2" xfId="35852" xr:uid="{00000000-0005-0000-0000-0000538B0000}"/>
    <cellStyle name="20% - Accent1 4 2 4 2 4 3 2 2 2 2" xfId="35853" xr:uid="{00000000-0005-0000-0000-0000548B0000}"/>
    <cellStyle name="20% - Accent1 4 2 4 2 4 3 2 2 3" xfId="35854" xr:uid="{00000000-0005-0000-0000-0000558B0000}"/>
    <cellStyle name="20% - Accent1 4 2 4 2 4 3 2 3" xfId="35855" xr:uid="{00000000-0005-0000-0000-0000568B0000}"/>
    <cellStyle name="20% - Accent1 4 2 4 2 4 3 2 3 2" xfId="35856" xr:uid="{00000000-0005-0000-0000-0000578B0000}"/>
    <cellStyle name="20% - Accent1 4 2 4 2 4 3 2 4" xfId="35857" xr:uid="{00000000-0005-0000-0000-0000588B0000}"/>
    <cellStyle name="20% - Accent1 4 2 4 2 4 3 3" xfId="35858" xr:uid="{00000000-0005-0000-0000-0000598B0000}"/>
    <cellStyle name="20% - Accent1 4 2 4 2 4 3 3 2" xfId="35859" xr:uid="{00000000-0005-0000-0000-00005A8B0000}"/>
    <cellStyle name="20% - Accent1 4 2 4 2 4 3 3 2 2" xfId="35860" xr:uid="{00000000-0005-0000-0000-00005B8B0000}"/>
    <cellStyle name="20% - Accent1 4 2 4 2 4 3 3 2 2 2" xfId="35861" xr:uid="{00000000-0005-0000-0000-00005C8B0000}"/>
    <cellStyle name="20% - Accent1 4 2 4 2 4 3 3 2 3" xfId="35862" xr:uid="{00000000-0005-0000-0000-00005D8B0000}"/>
    <cellStyle name="20% - Accent1 4 2 4 2 4 3 3 3" xfId="35863" xr:uid="{00000000-0005-0000-0000-00005E8B0000}"/>
    <cellStyle name="20% - Accent1 4 2 4 2 4 3 3 3 2" xfId="35864" xr:uid="{00000000-0005-0000-0000-00005F8B0000}"/>
    <cellStyle name="20% - Accent1 4 2 4 2 4 3 3 4" xfId="35865" xr:uid="{00000000-0005-0000-0000-0000608B0000}"/>
    <cellStyle name="20% - Accent1 4 2 4 2 4 3 4" xfId="35866" xr:uid="{00000000-0005-0000-0000-0000618B0000}"/>
    <cellStyle name="20% - Accent1 4 2 4 2 4 3 4 2" xfId="35867" xr:uid="{00000000-0005-0000-0000-0000628B0000}"/>
    <cellStyle name="20% - Accent1 4 2 4 2 4 3 4 2 2" xfId="35868" xr:uid="{00000000-0005-0000-0000-0000638B0000}"/>
    <cellStyle name="20% - Accent1 4 2 4 2 4 3 4 2 2 2" xfId="35869" xr:uid="{00000000-0005-0000-0000-0000648B0000}"/>
    <cellStyle name="20% - Accent1 4 2 4 2 4 3 4 2 3" xfId="35870" xr:uid="{00000000-0005-0000-0000-0000658B0000}"/>
    <cellStyle name="20% - Accent1 4 2 4 2 4 3 4 3" xfId="35871" xr:uid="{00000000-0005-0000-0000-0000668B0000}"/>
    <cellStyle name="20% - Accent1 4 2 4 2 4 3 4 3 2" xfId="35872" xr:uid="{00000000-0005-0000-0000-0000678B0000}"/>
    <cellStyle name="20% - Accent1 4 2 4 2 4 3 4 4" xfId="35873" xr:uid="{00000000-0005-0000-0000-0000688B0000}"/>
    <cellStyle name="20% - Accent1 4 2 4 2 4 3 5" xfId="35874" xr:uid="{00000000-0005-0000-0000-0000698B0000}"/>
    <cellStyle name="20% - Accent1 4 2 4 2 4 3 5 2" xfId="35875" xr:uid="{00000000-0005-0000-0000-00006A8B0000}"/>
    <cellStyle name="20% - Accent1 4 2 4 2 4 3 5 2 2" xfId="35876" xr:uid="{00000000-0005-0000-0000-00006B8B0000}"/>
    <cellStyle name="20% - Accent1 4 2 4 2 4 3 5 3" xfId="35877" xr:uid="{00000000-0005-0000-0000-00006C8B0000}"/>
    <cellStyle name="20% - Accent1 4 2 4 2 4 3 6" xfId="35878" xr:uid="{00000000-0005-0000-0000-00006D8B0000}"/>
    <cellStyle name="20% - Accent1 4 2 4 2 4 3 6 2" xfId="35879" xr:uid="{00000000-0005-0000-0000-00006E8B0000}"/>
    <cellStyle name="20% - Accent1 4 2 4 2 4 3 6 2 2" xfId="35880" xr:uid="{00000000-0005-0000-0000-00006F8B0000}"/>
    <cellStyle name="20% - Accent1 4 2 4 2 4 3 6 3" xfId="35881" xr:uid="{00000000-0005-0000-0000-0000708B0000}"/>
    <cellStyle name="20% - Accent1 4 2 4 2 4 3 7" xfId="35882" xr:uid="{00000000-0005-0000-0000-0000718B0000}"/>
    <cellStyle name="20% - Accent1 4 2 4 2 4 3 7 2" xfId="35883" xr:uid="{00000000-0005-0000-0000-0000728B0000}"/>
    <cellStyle name="20% - Accent1 4 2 4 2 4 3 8" xfId="35884" xr:uid="{00000000-0005-0000-0000-0000738B0000}"/>
    <cellStyle name="20% - Accent1 4 2 4 2 4 3 8 2" xfId="35885" xr:uid="{00000000-0005-0000-0000-0000748B0000}"/>
    <cellStyle name="20% - Accent1 4 2 4 2 4 3 9" xfId="35886" xr:uid="{00000000-0005-0000-0000-0000758B0000}"/>
    <cellStyle name="20% - Accent1 4 2 4 2 4 4" xfId="35887" xr:uid="{00000000-0005-0000-0000-0000768B0000}"/>
    <cellStyle name="20% - Accent1 4 2 4 2 4 4 2" xfId="35888" xr:uid="{00000000-0005-0000-0000-0000778B0000}"/>
    <cellStyle name="20% - Accent1 4 2 4 2 4 4 2 2" xfId="35889" xr:uid="{00000000-0005-0000-0000-0000788B0000}"/>
    <cellStyle name="20% - Accent1 4 2 4 2 4 4 2 2 2" xfId="35890" xr:uid="{00000000-0005-0000-0000-0000798B0000}"/>
    <cellStyle name="20% - Accent1 4 2 4 2 4 4 2 3" xfId="35891" xr:uid="{00000000-0005-0000-0000-00007A8B0000}"/>
    <cellStyle name="20% - Accent1 4 2 4 2 4 4 3" xfId="35892" xr:uid="{00000000-0005-0000-0000-00007B8B0000}"/>
    <cellStyle name="20% - Accent1 4 2 4 2 4 4 3 2" xfId="35893" xr:uid="{00000000-0005-0000-0000-00007C8B0000}"/>
    <cellStyle name="20% - Accent1 4 2 4 2 4 4 4" xfId="35894" xr:uid="{00000000-0005-0000-0000-00007D8B0000}"/>
    <cellStyle name="20% - Accent1 4 2 4 2 4 5" xfId="35895" xr:uid="{00000000-0005-0000-0000-00007E8B0000}"/>
    <cellStyle name="20% - Accent1 4 2 4 2 4 5 2" xfId="35896" xr:uid="{00000000-0005-0000-0000-00007F8B0000}"/>
    <cellStyle name="20% - Accent1 4 2 4 2 4 5 2 2" xfId="35897" xr:uid="{00000000-0005-0000-0000-0000808B0000}"/>
    <cellStyle name="20% - Accent1 4 2 4 2 4 5 2 2 2" xfId="35898" xr:uid="{00000000-0005-0000-0000-0000818B0000}"/>
    <cellStyle name="20% - Accent1 4 2 4 2 4 5 2 3" xfId="35899" xr:uid="{00000000-0005-0000-0000-0000828B0000}"/>
    <cellStyle name="20% - Accent1 4 2 4 2 4 5 3" xfId="35900" xr:uid="{00000000-0005-0000-0000-0000838B0000}"/>
    <cellStyle name="20% - Accent1 4 2 4 2 4 5 3 2" xfId="35901" xr:uid="{00000000-0005-0000-0000-0000848B0000}"/>
    <cellStyle name="20% - Accent1 4 2 4 2 4 5 4" xfId="35902" xr:uid="{00000000-0005-0000-0000-0000858B0000}"/>
    <cellStyle name="20% - Accent1 4 2 4 2 4 6" xfId="35903" xr:uid="{00000000-0005-0000-0000-0000868B0000}"/>
    <cellStyle name="20% - Accent1 4 2 4 2 4 6 2" xfId="35904" xr:uid="{00000000-0005-0000-0000-0000878B0000}"/>
    <cellStyle name="20% - Accent1 4 2 4 2 4 6 2 2" xfId="35905" xr:uid="{00000000-0005-0000-0000-0000888B0000}"/>
    <cellStyle name="20% - Accent1 4 2 4 2 4 6 2 2 2" xfId="35906" xr:uid="{00000000-0005-0000-0000-0000898B0000}"/>
    <cellStyle name="20% - Accent1 4 2 4 2 4 6 2 3" xfId="35907" xr:uid="{00000000-0005-0000-0000-00008A8B0000}"/>
    <cellStyle name="20% - Accent1 4 2 4 2 4 6 3" xfId="35908" xr:uid="{00000000-0005-0000-0000-00008B8B0000}"/>
    <cellStyle name="20% - Accent1 4 2 4 2 4 6 3 2" xfId="35909" xr:uid="{00000000-0005-0000-0000-00008C8B0000}"/>
    <cellStyle name="20% - Accent1 4 2 4 2 4 6 4" xfId="35910" xr:uid="{00000000-0005-0000-0000-00008D8B0000}"/>
    <cellStyle name="20% - Accent1 4 2 4 2 4 7" xfId="35911" xr:uid="{00000000-0005-0000-0000-00008E8B0000}"/>
    <cellStyle name="20% - Accent1 4 2 4 2 4 7 2" xfId="35912" xr:uid="{00000000-0005-0000-0000-00008F8B0000}"/>
    <cellStyle name="20% - Accent1 4 2 4 2 4 7 2 2" xfId="35913" xr:uid="{00000000-0005-0000-0000-0000908B0000}"/>
    <cellStyle name="20% - Accent1 4 2 4 2 4 7 3" xfId="35914" xr:uid="{00000000-0005-0000-0000-0000918B0000}"/>
    <cellStyle name="20% - Accent1 4 2 4 2 4 8" xfId="35915" xr:uid="{00000000-0005-0000-0000-0000928B0000}"/>
    <cellStyle name="20% - Accent1 4 2 4 2 4 8 2" xfId="35916" xr:uid="{00000000-0005-0000-0000-0000938B0000}"/>
    <cellStyle name="20% - Accent1 4 2 4 2 4 8 2 2" xfId="35917" xr:uid="{00000000-0005-0000-0000-0000948B0000}"/>
    <cellStyle name="20% - Accent1 4 2 4 2 4 8 3" xfId="35918" xr:uid="{00000000-0005-0000-0000-0000958B0000}"/>
    <cellStyle name="20% - Accent1 4 2 4 2 4 9" xfId="35919" xr:uid="{00000000-0005-0000-0000-0000968B0000}"/>
    <cellStyle name="20% - Accent1 4 2 4 2 4 9 2" xfId="35920" xr:uid="{00000000-0005-0000-0000-0000978B0000}"/>
    <cellStyle name="20% - Accent1 4 2 4 2 5" xfId="35921" xr:uid="{00000000-0005-0000-0000-0000988B0000}"/>
    <cellStyle name="20% - Accent1 4 2 4 2 5 10" xfId="35922" xr:uid="{00000000-0005-0000-0000-0000998B0000}"/>
    <cellStyle name="20% - Accent1 4 2 4 2 5 10 2" xfId="35923" xr:uid="{00000000-0005-0000-0000-00009A8B0000}"/>
    <cellStyle name="20% - Accent1 4 2 4 2 5 11" xfId="35924" xr:uid="{00000000-0005-0000-0000-00009B8B0000}"/>
    <cellStyle name="20% - Accent1 4 2 4 2 5 2" xfId="35925" xr:uid="{00000000-0005-0000-0000-00009C8B0000}"/>
    <cellStyle name="20% - Accent1 4 2 4 2 5 2 2" xfId="35926" xr:uid="{00000000-0005-0000-0000-00009D8B0000}"/>
    <cellStyle name="20% - Accent1 4 2 4 2 5 2 2 2" xfId="35927" xr:uid="{00000000-0005-0000-0000-00009E8B0000}"/>
    <cellStyle name="20% - Accent1 4 2 4 2 5 2 2 2 2" xfId="35928" xr:uid="{00000000-0005-0000-0000-00009F8B0000}"/>
    <cellStyle name="20% - Accent1 4 2 4 2 5 2 2 2 2 2" xfId="35929" xr:uid="{00000000-0005-0000-0000-0000A08B0000}"/>
    <cellStyle name="20% - Accent1 4 2 4 2 5 2 2 2 3" xfId="35930" xr:uid="{00000000-0005-0000-0000-0000A18B0000}"/>
    <cellStyle name="20% - Accent1 4 2 4 2 5 2 2 3" xfId="35931" xr:uid="{00000000-0005-0000-0000-0000A28B0000}"/>
    <cellStyle name="20% - Accent1 4 2 4 2 5 2 2 3 2" xfId="35932" xr:uid="{00000000-0005-0000-0000-0000A38B0000}"/>
    <cellStyle name="20% - Accent1 4 2 4 2 5 2 2 4" xfId="35933" xr:uid="{00000000-0005-0000-0000-0000A48B0000}"/>
    <cellStyle name="20% - Accent1 4 2 4 2 5 2 3" xfId="35934" xr:uid="{00000000-0005-0000-0000-0000A58B0000}"/>
    <cellStyle name="20% - Accent1 4 2 4 2 5 2 3 2" xfId="35935" xr:uid="{00000000-0005-0000-0000-0000A68B0000}"/>
    <cellStyle name="20% - Accent1 4 2 4 2 5 2 3 2 2" xfId="35936" xr:uid="{00000000-0005-0000-0000-0000A78B0000}"/>
    <cellStyle name="20% - Accent1 4 2 4 2 5 2 3 2 2 2" xfId="35937" xr:uid="{00000000-0005-0000-0000-0000A88B0000}"/>
    <cellStyle name="20% - Accent1 4 2 4 2 5 2 3 2 3" xfId="35938" xr:uid="{00000000-0005-0000-0000-0000A98B0000}"/>
    <cellStyle name="20% - Accent1 4 2 4 2 5 2 3 3" xfId="35939" xr:uid="{00000000-0005-0000-0000-0000AA8B0000}"/>
    <cellStyle name="20% - Accent1 4 2 4 2 5 2 3 3 2" xfId="35940" xr:uid="{00000000-0005-0000-0000-0000AB8B0000}"/>
    <cellStyle name="20% - Accent1 4 2 4 2 5 2 3 4" xfId="35941" xr:uid="{00000000-0005-0000-0000-0000AC8B0000}"/>
    <cellStyle name="20% - Accent1 4 2 4 2 5 2 4" xfId="35942" xr:uid="{00000000-0005-0000-0000-0000AD8B0000}"/>
    <cellStyle name="20% - Accent1 4 2 4 2 5 2 4 2" xfId="35943" xr:uid="{00000000-0005-0000-0000-0000AE8B0000}"/>
    <cellStyle name="20% - Accent1 4 2 4 2 5 2 4 2 2" xfId="35944" xr:uid="{00000000-0005-0000-0000-0000AF8B0000}"/>
    <cellStyle name="20% - Accent1 4 2 4 2 5 2 4 2 2 2" xfId="35945" xr:uid="{00000000-0005-0000-0000-0000B08B0000}"/>
    <cellStyle name="20% - Accent1 4 2 4 2 5 2 4 2 3" xfId="35946" xr:uid="{00000000-0005-0000-0000-0000B18B0000}"/>
    <cellStyle name="20% - Accent1 4 2 4 2 5 2 4 3" xfId="35947" xr:uid="{00000000-0005-0000-0000-0000B28B0000}"/>
    <cellStyle name="20% - Accent1 4 2 4 2 5 2 4 3 2" xfId="35948" xr:uid="{00000000-0005-0000-0000-0000B38B0000}"/>
    <cellStyle name="20% - Accent1 4 2 4 2 5 2 4 4" xfId="35949" xr:uid="{00000000-0005-0000-0000-0000B48B0000}"/>
    <cellStyle name="20% - Accent1 4 2 4 2 5 2 5" xfId="35950" xr:uid="{00000000-0005-0000-0000-0000B58B0000}"/>
    <cellStyle name="20% - Accent1 4 2 4 2 5 2 5 2" xfId="35951" xr:uid="{00000000-0005-0000-0000-0000B68B0000}"/>
    <cellStyle name="20% - Accent1 4 2 4 2 5 2 5 2 2" xfId="35952" xr:uid="{00000000-0005-0000-0000-0000B78B0000}"/>
    <cellStyle name="20% - Accent1 4 2 4 2 5 2 5 3" xfId="35953" xr:uid="{00000000-0005-0000-0000-0000B88B0000}"/>
    <cellStyle name="20% - Accent1 4 2 4 2 5 2 6" xfId="35954" xr:uid="{00000000-0005-0000-0000-0000B98B0000}"/>
    <cellStyle name="20% - Accent1 4 2 4 2 5 2 6 2" xfId="35955" xr:uid="{00000000-0005-0000-0000-0000BA8B0000}"/>
    <cellStyle name="20% - Accent1 4 2 4 2 5 2 6 2 2" xfId="35956" xr:uid="{00000000-0005-0000-0000-0000BB8B0000}"/>
    <cellStyle name="20% - Accent1 4 2 4 2 5 2 6 3" xfId="35957" xr:uid="{00000000-0005-0000-0000-0000BC8B0000}"/>
    <cellStyle name="20% - Accent1 4 2 4 2 5 2 7" xfId="35958" xr:uid="{00000000-0005-0000-0000-0000BD8B0000}"/>
    <cellStyle name="20% - Accent1 4 2 4 2 5 2 7 2" xfId="35959" xr:uid="{00000000-0005-0000-0000-0000BE8B0000}"/>
    <cellStyle name="20% - Accent1 4 2 4 2 5 2 8" xfId="35960" xr:uid="{00000000-0005-0000-0000-0000BF8B0000}"/>
    <cellStyle name="20% - Accent1 4 2 4 2 5 2 8 2" xfId="35961" xr:uid="{00000000-0005-0000-0000-0000C08B0000}"/>
    <cellStyle name="20% - Accent1 4 2 4 2 5 2 9" xfId="35962" xr:uid="{00000000-0005-0000-0000-0000C18B0000}"/>
    <cellStyle name="20% - Accent1 4 2 4 2 5 3" xfId="35963" xr:uid="{00000000-0005-0000-0000-0000C28B0000}"/>
    <cellStyle name="20% - Accent1 4 2 4 2 5 3 2" xfId="35964" xr:uid="{00000000-0005-0000-0000-0000C38B0000}"/>
    <cellStyle name="20% - Accent1 4 2 4 2 5 3 2 2" xfId="35965" xr:uid="{00000000-0005-0000-0000-0000C48B0000}"/>
    <cellStyle name="20% - Accent1 4 2 4 2 5 3 2 2 2" xfId="35966" xr:uid="{00000000-0005-0000-0000-0000C58B0000}"/>
    <cellStyle name="20% - Accent1 4 2 4 2 5 3 2 2 2 2" xfId="35967" xr:uid="{00000000-0005-0000-0000-0000C68B0000}"/>
    <cellStyle name="20% - Accent1 4 2 4 2 5 3 2 2 3" xfId="35968" xr:uid="{00000000-0005-0000-0000-0000C78B0000}"/>
    <cellStyle name="20% - Accent1 4 2 4 2 5 3 2 3" xfId="35969" xr:uid="{00000000-0005-0000-0000-0000C88B0000}"/>
    <cellStyle name="20% - Accent1 4 2 4 2 5 3 2 3 2" xfId="35970" xr:uid="{00000000-0005-0000-0000-0000C98B0000}"/>
    <cellStyle name="20% - Accent1 4 2 4 2 5 3 2 4" xfId="35971" xr:uid="{00000000-0005-0000-0000-0000CA8B0000}"/>
    <cellStyle name="20% - Accent1 4 2 4 2 5 3 3" xfId="35972" xr:uid="{00000000-0005-0000-0000-0000CB8B0000}"/>
    <cellStyle name="20% - Accent1 4 2 4 2 5 3 3 2" xfId="35973" xr:uid="{00000000-0005-0000-0000-0000CC8B0000}"/>
    <cellStyle name="20% - Accent1 4 2 4 2 5 3 3 2 2" xfId="35974" xr:uid="{00000000-0005-0000-0000-0000CD8B0000}"/>
    <cellStyle name="20% - Accent1 4 2 4 2 5 3 3 2 2 2" xfId="35975" xr:uid="{00000000-0005-0000-0000-0000CE8B0000}"/>
    <cellStyle name="20% - Accent1 4 2 4 2 5 3 3 2 3" xfId="35976" xr:uid="{00000000-0005-0000-0000-0000CF8B0000}"/>
    <cellStyle name="20% - Accent1 4 2 4 2 5 3 3 3" xfId="35977" xr:uid="{00000000-0005-0000-0000-0000D08B0000}"/>
    <cellStyle name="20% - Accent1 4 2 4 2 5 3 3 3 2" xfId="35978" xr:uid="{00000000-0005-0000-0000-0000D18B0000}"/>
    <cellStyle name="20% - Accent1 4 2 4 2 5 3 3 4" xfId="35979" xr:uid="{00000000-0005-0000-0000-0000D28B0000}"/>
    <cellStyle name="20% - Accent1 4 2 4 2 5 3 4" xfId="35980" xr:uid="{00000000-0005-0000-0000-0000D38B0000}"/>
    <cellStyle name="20% - Accent1 4 2 4 2 5 3 4 2" xfId="35981" xr:uid="{00000000-0005-0000-0000-0000D48B0000}"/>
    <cellStyle name="20% - Accent1 4 2 4 2 5 3 4 2 2" xfId="35982" xr:uid="{00000000-0005-0000-0000-0000D58B0000}"/>
    <cellStyle name="20% - Accent1 4 2 4 2 5 3 4 2 2 2" xfId="35983" xr:uid="{00000000-0005-0000-0000-0000D68B0000}"/>
    <cellStyle name="20% - Accent1 4 2 4 2 5 3 4 2 3" xfId="35984" xr:uid="{00000000-0005-0000-0000-0000D78B0000}"/>
    <cellStyle name="20% - Accent1 4 2 4 2 5 3 4 3" xfId="35985" xr:uid="{00000000-0005-0000-0000-0000D88B0000}"/>
    <cellStyle name="20% - Accent1 4 2 4 2 5 3 4 3 2" xfId="35986" xr:uid="{00000000-0005-0000-0000-0000D98B0000}"/>
    <cellStyle name="20% - Accent1 4 2 4 2 5 3 4 4" xfId="35987" xr:uid="{00000000-0005-0000-0000-0000DA8B0000}"/>
    <cellStyle name="20% - Accent1 4 2 4 2 5 3 5" xfId="35988" xr:uid="{00000000-0005-0000-0000-0000DB8B0000}"/>
    <cellStyle name="20% - Accent1 4 2 4 2 5 3 5 2" xfId="35989" xr:uid="{00000000-0005-0000-0000-0000DC8B0000}"/>
    <cellStyle name="20% - Accent1 4 2 4 2 5 3 5 2 2" xfId="35990" xr:uid="{00000000-0005-0000-0000-0000DD8B0000}"/>
    <cellStyle name="20% - Accent1 4 2 4 2 5 3 5 3" xfId="35991" xr:uid="{00000000-0005-0000-0000-0000DE8B0000}"/>
    <cellStyle name="20% - Accent1 4 2 4 2 5 3 6" xfId="35992" xr:uid="{00000000-0005-0000-0000-0000DF8B0000}"/>
    <cellStyle name="20% - Accent1 4 2 4 2 5 3 6 2" xfId="35993" xr:uid="{00000000-0005-0000-0000-0000E08B0000}"/>
    <cellStyle name="20% - Accent1 4 2 4 2 5 3 6 2 2" xfId="35994" xr:uid="{00000000-0005-0000-0000-0000E18B0000}"/>
    <cellStyle name="20% - Accent1 4 2 4 2 5 3 6 3" xfId="35995" xr:uid="{00000000-0005-0000-0000-0000E28B0000}"/>
    <cellStyle name="20% - Accent1 4 2 4 2 5 3 7" xfId="35996" xr:uid="{00000000-0005-0000-0000-0000E38B0000}"/>
    <cellStyle name="20% - Accent1 4 2 4 2 5 3 7 2" xfId="35997" xr:uid="{00000000-0005-0000-0000-0000E48B0000}"/>
    <cellStyle name="20% - Accent1 4 2 4 2 5 3 8" xfId="35998" xr:uid="{00000000-0005-0000-0000-0000E58B0000}"/>
    <cellStyle name="20% - Accent1 4 2 4 2 5 3 8 2" xfId="35999" xr:uid="{00000000-0005-0000-0000-0000E68B0000}"/>
    <cellStyle name="20% - Accent1 4 2 4 2 5 3 9" xfId="36000" xr:uid="{00000000-0005-0000-0000-0000E78B0000}"/>
    <cellStyle name="20% - Accent1 4 2 4 2 5 4" xfId="36001" xr:uid="{00000000-0005-0000-0000-0000E88B0000}"/>
    <cellStyle name="20% - Accent1 4 2 4 2 5 4 2" xfId="36002" xr:uid="{00000000-0005-0000-0000-0000E98B0000}"/>
    <cellStyle name="20% - Accent1 4 2 4 2 5 4 2 2" xfId="36003" xr:uid="{00000000-0005-0000-0000-0000EA8B0000}"/>
    <cellStyle name="20% - Accent1 4 2 4 2 5 4 2 2 2" xfId="36004" xr:uid="{00000000-0005-0000-0000-0000EB8B0000}"/>
    <cellStyle name="20% - Accent1 4 2 4 2 5 4 2 3" xfId="36005" xr:uid="{00000000-0005-0000-0000-0000EC8B0000}"/>
    <cellStyle name="20% - Accent1 4 2 4 2 5 4 3" xfId="36006" xr:uid="{00000000-0005-0000-0000-0000ED8B0000}"/>
    <cellStyle name="20% - Accent1 4 2 4 2 5 4 3 2" xfId="36007" xr:uid="{00000000-0005-0000-0000-0000EE8B0000}"/>
    <cellStyle name="20% - Accent1 4 2 4 2 5 4 4" xfId="36008" xr:uid="{00000000-0005-0000-0000-0000EF8B0000}"/>
    <cellStyle name="20% - Accent1 4 2 4 2 5 5" xfId="36009" xr:uid="{00000000-0005-0000-0000-0000F08B0000}"/>
    <cellStyle name="20% - Accent1 4 2 4 2 5 5 2" xfId="36010" xr:uid="{00000000-0005-0000-0000-0000F18B0000}"/>
    <cellStyle name="20% - Accent1 4 2 4 2 5 5 2 2" xfId="36011" xr:uid="{00000000-0005-0000-0000-0000F28B0000}"/>
    <cellStyle name="20% - Accent1 4 2 4 2 5 5 2 2 2" xfId="36012" xr:uid="{00000000-0005-0000-0000-0000F38B0000}"/>
    <cellStyle name="20% - Accent1 4 2 4 2 5 5 2 3" xfId="36013" xr:uid="{00000000-0005-0000-0000-0000F48B0000}"/>
    <cellStyle name="20% - Accent1 4 2 4 2 5 5 3" xfId="36014" xr:uid="{00000000-0005-0000-0000-0000F58B0000}"/>
    <cellStyle name="20% - Accent1 4 2 4 2 5 5 3 2" xfId="36015" xr:uid="{00000000-0005-0000-0000-0000F68B0000}"/>
    <cellStyle name="20% - Accent1 4 2 4 2 5 5 4" xfId="36016" xr:uid="{00000000-0005-0000-0000-0000F78B0000}"/>
    <cellStyle name="20% - Accent1 4 2 4 2 5 6" xfId="36017" xr:uid="{00000000-0005-0000-0000-0000F88B0000}"/>
    <cellStyle name="20% - Accent1 4 2 4 2 5 6 2" xfId="36018" xr:uid="{00000000-0005-0000-0000-0000F98B0000}"/>
    <cellStyle name="20% - Accent1 4 2 4 2 5 6 2 2" xfId="36019" xr:uid="{00000000-0005-0000-0000-0000FA8B0000}"/>
    <cellStyle name="20% - Accent1 4 2 4 2 5 6 2 2 2" xfId="36020" xr:uid="{00000000-0005-0000-0000-0000FB8B0000}"/>
    <cellStyle name="20% - Accent1 4 2 4 2 5 6 2 3" xfId="36021" xr:uid="{00000000-0005-0000-0000-0000FC8B0000}"/>
    <cellStyle name="20% - Accent1 4 2 4 2 5 6 3" xfId="36022" xr:uid="{00000000-0005-0000-0000-0000FD8B0000}"/>
    <cellStyle name="20% - Accent1 4 2 4 2 5 6 3 2" xfId="36023" xr:uid="{00000000-0005-0000-0000-0000FE8B0000}"/>
    <cellStyle name="20% - Accent1 4 2 4 2 5 6 4" xfId="36024" xr:uid="{00000000-0005-0000-0000-0000FF8B0000}"/>
    <cellStyle name="20% - Accent1 4 2 4 2 5 7" xfId="36025" xr:uid="{00000000-0005-0000-0000-0000008C0000}"/>
    <cellStyle name="20% - Accent1 4 2 4 2 5 7 2" xfId="36026" xr:uid="{00000000-0005-0000-0000-0000018C0000}"/>
    <cellStyle name="20% - Accent1 4 2 4 2 5 7 2 2" xfId="36027" xr:uid="{00000000-0005-0000-0000-0000028C0000}"/>
    <cellStyle name="20% - Accent1 4 2 4 2 5 7 3" xfId="36028" xr:uid="{00000000-0005-0000-0000-0000038C0000}"/>
    <cellStyle name="20% - Accent1 4 2 4 2 5 8" xfId="36029" xr:uid="{00000000-0005-0000-0000-0000048C0000}"/>
    <cellStyle name="20% - Accent1 4 2 4 2 5 8 2" xfId="36030" xr:uid="{00000000-0005-0000-0000-0000058C0000}"/>
    <cellStyle name="20% - Accent1 4 2 4 2 5 8 2 2" xfId="36031" xr:uid="{00000000-0005-0000-0000-0000068C0000}"/>
    <cellStyle name="20% - Accent1 4 2 4 2 5 8 3" xfId="36032" xr:uid="{00000000-0005-0000-0000-0000078C0000}"/>
    <cellStyle name="20% - Accent1 4 2 4 2 5 9" xfId="36033" xr:uid="{00000000-0005-0000-0000-0000088C0000}"/>
    <cellStyle name="20% - Accent1 4 2 4 2 5 9 2" xfId="36034" xr:uid="{00000000-0005-0000-0000-0000098C0000}"/>
    <cellStyle name="20% - Accent1 4 2 4 2 6" xfId="36035" xr:uid="{00000000-0005-0000-0000-00000A8C0000}"/>
    <cellStyle name="20% - Accent1 4 2 4 2 6 2" xfId="36036" xr:uid="{00000000-0005-0000-0000-00000B8C0000}"/>
    <cellStyle name="20% - Accent1 4 2 4 2 6 2 2" xfId="36037" xr:uid="{00000000-0005-0000-0000-00000C8C0000}"/>
    <cellStyle name="20% - Accent1 4 2 4 2 6 2 2 2" xfId="36038" xr:uid="{00000000-0005-0000-0000-00000D8C0000}"/>
    <cellStyle name="20% - Accent1 4 2 4 2 6 2 2 2 2" xfId="36039" xr:uid="{00000000-0005-0000-0000-00000E8C0000}"/>
    <cellStyle name="20% - Accent1 4 2 4 2 6 2 2 3" xfId="36040" xr:uid="{00000000-0005-0000-0000-00000F8C0000}"/>
    <cellStyle name="20% - Accent1 4 2 4 2 6 2 3" xfId="36041" xr:uid="{00000000-0005-0000-0000-0000108C0000}"/>
    <cellStyle name="20% - Accent1 4 2 4 2 6 2 3 2" xfId="36042" xr:uid="{00000000-0005-0000-0000-0000118C0000}"/>
    <cellStyle name="20% - Accent1 4 2 4 2 6 2 4" xfId="36043" xr:uid="{00000000-0005-0000-0000-0000128C0000}"/>
    <cellStyle name="20% - Accent1 4 2 4 2 6 3" xfId="36044" xr:uid="{00000000-0005-0000-0000-0000138C0000}"/>
    <cellStyle name="20% - Accent1 4 2 4 2 6 3 2" xfId="36045" xr:uid="{00000000-0005-0000-0000-0000148C0000}"/>
    <cellStyle name="20% - Accent1 4 2 4 2 6 3 2 2" xfId="36046" xr:uid="{00000000-0005-0000-0000-0000158C0000}"/>
    <cellStyle name="20% - Accent1 4 2 4 2 6 3 2 2 2" xfId="36047" xr:uid="{00000000-0005-0000-0000-0000168C0000}"/>
    <cellStyle name="20% - Accent1 4 2 4 2 6 3 2 3" xfId="36048" xr:uid="{00000000-0005-0000-0000-0000178C0000}"/>
    <cellStyle name="20% - Accent1 4 2 4 2 6 3 3" xfId="36049" xr:uid="{00000000-0005-0000-0000-0000188C0000}"/>
    <cellStyle name="20% - Accent1 4 2 4 2 6 3 3 2" xfId="36050" xr:uid="{00000000-0005-0000-0000-0000198C0000}"/>
    <cellStyle name="20% - Accent1 4 2 4 2 6 3 4" xfId="36051" xr:uid="{00000000-0005-0000-0000-00001A8C0000}"/>
    <cellStyle name="20% - Accent1 4 2 4 2 6 4" xfId="36052" xr:uid="{00000000-0005-0000-0000-00001B8C0000}"/>
    <cellStyle name="20% - Accent1 4 2 4 2 6 4 2" xfId="36053" xr:uid="{00000000-0005-0000-0000-00001C8C0000}"/>
    <cellStyle name="20% - Accent1 4 2 4 2 6 4 2 2" xfId="36054" xr:uid="{00000000-0005-0000-0000-00001D8C0000}"/>
    <cellStyle name="20% - Accent1 4 2 4 2 6 4 2 2 2" xfId="36055" xr:uid="{00000000-0005-0000-0000-00001E8C0000}"/>
    <cellStyle name="20% - Accent1 4 2 4 2 6 4 2 3" xfId="36056" xr:uid="{00000000-0005-0000-0000-00001F8C0000}"/>
    <cellStyle name="20% - Accent1 4 2 4 2 6 4 3" xfId="36057" xr:uid="{00000000-0005-0000-0000-0000208C0000}"/>
    <cellStyle name="20% - Accent1 4 2 4 2 6 4 3 2" xfId="36058" xr:uid="{00000000-0005-0000-0000-0000218C0000}"/>
    <cellStyle name="20% - Accent1 4 2 4 2 6 4 4" xfId="36059" xr:uid="{00000000-0005-0000-0000-0000228C0000}"/>
    <cellStyle name="20% - Accent1 4 2 4 2 6 5" xfId="36060" xr:uid="{00000000-0005-0000-0000-0000238C0000}"/>
    <cellStyle name="20% - Accent1 4 2 4 2 6 5 2" xfId="36061" xr:uid="{00000000-0005-0000-0000-0000248C0000}"/>
    <cellStyle name="20% - Accent1 4 2 4 2 6 5 2 2" xfId="36062" xr:uid="{00000000-0005-0000-0000-0000258C0000}"/>
    <cellStyle name="20% - Accent1 4 2 4 2 6 5 3" xfId="36063" xr:uid="{00000000-0005-0000-0000-0000268C0000}"/>
    <cellStyle name="20% - Accent1 4 2 4 2 6 6" xfId="36064" xr:uid="{00000000-0005-0000-0000-0000278C0000}"/>
    <cellStyle name="20% - Accent1 4 2 4 2 6 6 2" xfId="36065" xr:uid="{00000000-0005-0000-0000-0000288C0000}"/>
    <cellStyle name="20% - Accent1 4 2 4 2 6 6 2 2" xfId="36066" xr:uid="{00000000-0005-0000-0000-0000298C0000}"/>
    <cellStyle name="20% - Accent1 4 2 4 2 6 6 3" xfId="36067" xr:uid="{00000000-0005-0000-0000-00002A8C0000}"/>
    <cellStyle name="20% - Accent1 4 2 4 2 6 7" xfId="36068" xr:uid="{00000000-0005-0000-0000-00002B8C0000}"/>
    <cellStyle name="20% - Accent1 4 2 4 2 6 7 2" xfId="36069" xr:uid="{00000000-0005-0000-0000-00002C8C0000}"/>
    <cellStyle name="20% - Accent1 4 2 4 2 6 8" xfId="36070" xr:uid="{00000000-0005-0000-0000-00002D8C0000}"/>
    <cellStyle name="20% - Accent1 4 2 4 2 6 8 2" xfId="36071" xr:uid="{00000000-0005-0000-0000-00002E8C0000}"/>
    <cellStyle name="20% - Accent1 4 2 4 2 6 9" xfId="36072" xr:uid="{00000000-0005-0000-0000-00002F8C0000}"/>
    <cellStyle name="20% - Accent1 4 2 4 2 7" xfId="36073" xr:uid="{00000000-0005-0000-0000-0000308C0000}"/>
    <cellStyle name="20% - Accent1 4 2 4 2 7 2" xfId="36074" xr:uid="{00000000-0005-0000-0000-0000318C0000}"/>
    <cellStyle name="20% - Accent1 4 2 4 2 7 2 2" xfId="36075" xr:uid="{00000000-0005-0000-0000-0000328C0000}"/>
    <cellStyle name="20% - Accent1 4 2 4 2 7 2 2 2" xfId="36076" xr:uid="{00000000-0005-0000-0000-0000338C0000}"/>
    <cellStyle name="20% - Accent1 4 2 4 2 7 2 2 2 2" xfId="36077" xr:uid="{00000000-0005-0000-0000-0000348C0000}"/>
    <cellStyle name="20% - Accent1 4 2 4 2 7 2 2 3" xfId="36078" xr:uid="{00000000-0005-0000-0000-0000358C0000}"/>
    <cellStyle name="20% - Accent1 4 2 4 2 7 2 3" xfId="36079" xr:uid="{00000000-0005-0000-0000-0000368C0000}"/>
    <cellStyle name="20% - Accent1 4 2 4 2 7 2 3 2" xfId="36080" xr:uid="{00000000-0005-0000-0000-0000378C0000}"/>
    <cellStyle name="20% - Accent1 4 2 4 2 7 2 4" xfId="36081" xr:uid="{00000000-0005-0000-0000-0000388C0000}"/>
    <cellStyle name="20% - Accent1 4 2 4 2 7 3" xfId="36082" xr:uid="{00000000-0005-0000-0000-0000398C0000}"/>
    <cellStyle name="20% - Accent1 4 2 4 2 7 3 2" xfId="36083" xr:uid="{00000000-0005-0000-0000-00003A8C0000}"/>
    <cellStyle name="20% - Accent1 4 2 4 2 7 3 2 2" xfId="36084" xr:uid="{00000000-0005-0000-0000-00003B8C0000}"/>
    <cellStyle name="20% - Accent1 4 2 4 2 7 3 2 2 2" xfId="36085" xr:uid="{00000000-0005-0000-0000-00003C8C0000}"/>
    <cellStyle name="20% - Accent1 4 2 4 2 7 3 2 3" xfId="36086" xr:uid="{00000000-0005-0000-0000-00003D8C0000}"/>
    <cellStyle name="20% - Accent1 4 2 4 2 7 3 3" xfId="36087" xr:uid="{00000000-0005-0000-0000-00003E8C0000}"/>
    <cellStyle name="20% - Accent1 4 2 4 2 7 3 3 2" xfId="36088" xr:uid="{00000000-0005-0000-0000-00003F8C0000}"/>
    <cellStyle name="20% - Accent1 4 2 4 2 7 3 4" xfId="36089" xr:uid="{00000000-0005-0000-0000-0000408C0000}"/>
    <cellStyle name="20% - Accent1 4 2 4 2 7 4" xfId="36090" xr:uid="{00000000-0005-0000-0000-0000418C0000}"/>
    <cellStyle name="20% - Accent1 4 2 4 2 7 4 2" xfId="36091" xr:uid="{00000000-0005-0000-0000-0000428C0000}"/>
    <cellStyle name="20% - Accent1 4 2 4 2 7 4 2 2" xfId="36092" xr:uid="{00000000-0005-0000-0000-0000438C0000}"/>
    <cellStyle name="20% - Accent1 4 2 4 2 7 4 2 2 2" xfId="36093" xr:uid="{00000000-0005-0000-0000-0000448C0000}"/>
    <cellStyle name="20% - Accent1 4 2 4 2 7 4 2 3" xfId="36094" xr:uid="{00000000-0005-0000-0000-0000458C0000}"/>
    <cellStyle name="20% - Accent1 4 2 4 2 7 4 3" xfId="36095" xr:uid="{00000000-0005-0000-0000-0000468C0000}"/>
    <cellStyle name="20% - Accent1 4 2 4 2 7 4 3 2" xfId="36096" xr:uid="{00000000-0005-0000-0000-0000478C0000}"/>
    <cellStyle name="20% - Accent1 4 2 4 2 7 4 4" xfId="36097" xr:uid="{00000000-0005-0000-0000-0000488C0000}"/>
    <cellStyle name="20% - Accent1 4 2 4 2 7 5" xfId="36098" xr:uid="{00000000-0005-0000-0000-0000498C0000}"/>
    <cellStyle name="20% - Accent1 4 2 4 2 7 5 2" xfId="36099" xr:uid="{00000000-0005-0000-0000-00004A8C0000}"/>
    <cellStyle name="20% - Accent1 4 2 4 2 7 5 2 2" xfId="36100" xr:uid="{00000000-0005-0000-0000-00004B8C0000}"/>
    <cellStyle name="20% - Accent1 4 2 4 2 7 5 3" xfId="36101" xr:uid="{00000000-0005-0000-0000-00004C8C0000}"/>
    <cellStyle name="20% - Accent1 4 2 4 2 7 6" xfId="36102" xr:uid="{00000000-0005-0000-0000-00004D8C0000}"/>
    <cellStyle name="20% - Accent1 4 2 4 2 7 6 2" xfId="36103" xr:uid="{00000000-0005-0000-0000-00004E8C0000}"/>
    <cellStyle name="20% - Accent1 4 2 4 2 7 6 2 2" xfId="36104" xr:uid="{00000000-0005-0000-0000-00004F8C0000}"/>
    <cellStyle name="20% - Accent1 4 2 4 2 7 6 3" xfId="36105" xr:uid="{00000000-0005-0000-0000-0000508C0000}"/>
    <cellStyle name="20% - Accent1 4 2 4 2 7 7" xfId="36106" xr:uid="{00000000-0005-0000-0000-0000518C0000}"/>
    <cellStyle name="20% - Accent1 4 2 4 2 7 7 2" xfId="36107" xr:uid="{00000000-0005-0000-0000-0000528C0000}"/>
    <cellStyle name="20% - Accent1 4 2 4 2 7 8" xfId="36108" xr:uid="{00000000-0005-0000-0000-0000538C0000}"/>
    <cellStyle name="20% - Accent1 4 2 4 2 7 8 2" xfId="36109" xr:uid="{00000000-0005-0000-0000-0000548C0000}"/>
    <cellStyle name="20% - Accent1 4 2 4 2 7 9" xfId="36110" xr:uid="{00000000-0005-0000-0000-0000558C0000}"/>
    <cellStyle name="20% - Accent1 4 2 4 2 8" xfId="36111" xr:uid="{00000000-0005-0000-0000-0000568C0000}"/>
    <cellStyle name="20% - Accent1 4 2 4 2 8 2" xfId="36112" xr:uid="{00000000-0005-0000-0000-0000578C0000}"/>
    <cellStyle name="20% - Accent1 4 2 4 2 8 2 2" xfId="36113" xr:uid="{00000000-0005-0000-0000-0000588C0000}"/>
    <cellStyle name="20% - Accent1 4 2 4 2 8 2 2 2" xfId="36114" xr:uid="{00000000-0005-0000-0000-0000598C0000}"/>
    <cellStyle name="20% - Accent1 4 2 4 2 8 2 3" xfId="36115" xr:uid="{00000000-0005-0000-0000-00005A8C0000}"/>
    <cellStyle name="20% - Accent1 4 2 4 2 8 3" xfId="36116" xr:uid="{00000000-0005-0000-0000-00005B8C0000}"/>
    <cellStyle name="20% - Accent1 4 2 4 2 8 3 2" xfId="36117" xr:uid="{00000000-0005-0000-0000-00005C8C0000}"/>
    <cellStyle name="20% - Accent1 4 2 4 2 8 4" xfId="36118" xr:uid="{00000000-0005-0000-0000-00005D8C0000}"/>
    <cellStyle name="20% - Accent1 4 2 4 2 9" xfId="36119" xr:uid="{00000000-0005-0000-0000-00005E8C0000}"/>
    <cellStyle name="20% - Accent1 4 2 4 2 9 2" xfId="36120" xr:uid="{00000000-0005-0000-0000-00005F8C0000}"/>
    <cellStyle name="20% - Accent1 4 2 4 2 9 2 2" xfId="36121" xr:uid="{00000000-0005-0000-0000-0000608C0000}"/>
    <cellStyle name="20% - Accent1 4 2 4 2 9 2 2 2" xfId="36122" xr:uid="{00000000-0005-0000-0000-0000618C0000}"/>
    <cellStyle name="20% - Accent1 4 2 4 2 9 2 3" xfId="36123" xr:uid="{00000000-0005-0000-0000-0000628C0000}"/>
    <cellStyle name="20% - Accent1 4 2 4 2 9 3" xfId="36124" xr:uid="{00000000-0005-0000-0000-0000638C0000}"/>
    <cellStyle name="20% - Accent1 4 2 4 2 9 3 2" xfId="36125" xr:uid="{00000000-0005-0000-0000-0000648C0000}"/>
    <cellStyle name="20% - Accent1 4 2 4 2 9 4" xfId="36126" xr:uid="{00000000-0005-0000-0000-0000658C0000}"/>
    <cellStyle name="20% - Accent1 4 2 4 3" xfId="36127" xr:uid="{00000000-0005-0000-0000-0000668C0000}"/>
    <cellStyle name="20% - Accent1 4 2 4 3 10" xfId="36128" xr:uid="{00000000-0005-0000-0000-0000678C0000}"/>
    <cellStyle name="20% - Accent1 4 2 4 3 10 2" xfId="36129" xr:uid="{00000000-0005-0000-0000-0000688C0000}"/>
    <cellStyle name="20% - Accent1 4 2 4 3 10 2 2" xfId="36130" xr:uid="{00000000-0005-0000-0000-0000698C0000}"/>
    <cellStyle name="20% - Accent1 4 2 4 3 10 3" xfId="36131" xr:uid="{00000000-0005-0000-0000-00006A8C0000}"/>
    <cellStyle name="20% - Accent1 4 2 4 3 11" xfId="36132" xr:uid="{00000000-0005-0000-0000-00006B8C0000}"/>
    <cellStyle name="20% - Accent1 4 2 4 3 11 2" xfId="36133" xr:uid="{00000000-0005-0000-0000-00006C8C0000}"/>
    <cellStyle name="20% - Accent1 4 2 4 3 11 2 2" xfId="36134" xr:uid="{00000000-0005-0000-0000-00006D8C0000}"/>
    <cellStyle name="20% - Accent1 4 2 4 3 11 3" xfId="36135" xr:uid="{00000000-0005-0000-0000-00006E8C0000}"/>
    <cellStyle name="20% - Accent1 4 2 4 3 12" xfId="36136" xr:uid="{00000000-0005-0000-0000-00006F8C0000}"/>
    <cellStyle name="20% - Accent1 4 2 4 3 12 2" xfId="36137" xr:uid="{00000000-0005-0000-0000-0000708C0000}"/>
    <cellStyle name="20% - Accent1 4 2 4 3 13" xfId="36138" xr:uid="{00000000-0005-0000-0000-0000718C0000}"/>
    <cellStyle name="20% - Accent1 4 2 4 3 13 2" xfId="36139" xr:uid="{00000000-0005-0000-0000-0000728C0000}"/>
    <cellStyle name="20% - Accent1 4 2 4 3 14" xfId="36140" xr:uid="{00000000-0005-0000-0000-0000738C0000}"/>
    <cellStyle name="20% - Accent1 4 2 4 3 2" xfId="36141" xr:uid="{00000000-0005-0000-0000-0000748C0000}"/>
    <cellStyle name="20% - Accent1 4 2 4 3 2 10" xfId="36142" xr:uid="{00000000-0005-0000-0000-0000758C0000}"/>
    <cellStyle name="20% - Accent1 4 2 4 3 2 10 2" xfId="36143" xr:uid="{00000000-0005-0000-0000-0000768C0000}"/>
    <cellStyle name="20% - Accent1 4 2 4 3 2 11" xfId="36144" xr:uid="{00000000-0005-0000-0000-0000778C0000}"/>
    <cellStyle name="20% - Accent1 4 2 4 3 2 2" xfId="36145" xr:uid="{00000000-0005-0000-0000-0000788C0000}"/>
    <cellStyle name="20% - Accent1 4 2 4 3 2 2 2" xfId="36146" xr:uid="{00000000-0005-0000-0000-0000798C0000}"/>
    <cellStyle name="20% - Accent1 4 2 4 3 2 2 2 2" xfId="36147" xr:uid="{00000000-0005-0000-0000-00007A8C0000}"/>
    <cellStyle name="20% - Accent1 4 2 4 3 2 2 2 2 2" xfId="36148" xr:uid="{00000000-0005-0000-0000-00007B8C0000}"/>
    <cellStyle name="20% - Accent1 4 2 4 3 2 2 2 2 2 2" xfId="36149" xr:uid="{00000000-0005-0000-0000-00007C8C0000}"/>
    <cellStyle name="20% - Accent1 4 2 4 3 2 2 2 2 3" xfId="36150" xr:uid="{00000000-0005-0000-0000-00007D8C0000}"/>
    <cellStyle name="20% - Accent1 4 2 4 3 2 2 2 3" xfId="36151" xr:uid="{00000000-0005-0000-0000-00007E8C0000}"/>
    <cellStyle name="20% - Accent1 4 2 4 3 2 2 2 3 2" xfId="36152" xr:uid="{00000000-0005-0000-0000-00007F8C0000}"/>
    <cellStyle name="20% - Accent1 4 2 4 3 2 2 2 4" xfId="36153" xr:uid="{00000000-0005-0000-0000-0000808C0000}"/>
    <cellStyle name="20% - Accent1 4 2 4 3 2 2 3" xfId="36154" xr:uid="{00000000-0005-0000-0000-0000818C0000}"/>
    <cellStyle name="20% - Accent1 4 2 4 3 2 2 3 2" xfId="36155" xr:uid="{00000000-0005-0000-0000-0000828C0000}"/>
    <cellStyle name="20% - Accent1 4 2 4 3 2 2 3 2 2" xfId="36156" xr:uid="{00000000-0005-0000-0000-0000838C0000}"/>
    <cellStyle name="20% - Accent1 4 2 4 3 2 2 3 2 2 2" xfId="36157" xr:uid="{00000000-0005-0000-0000-0000848C0000}"/>
    <cellStyle name="20% - Accent1 4 2 4 3 2 2 3 2 3" xfId="36158" xr:uid="{00000000-0005-0000-0000-0000858C0000}"/>
    <cellStyle name="20% - Accent1 4 2 4 3 2 2 3 3" xfId="36159" xr:uid="{00000000-0005-0000-0000-0000868C0000}"/>
    <cellStyle name="20% - Accent1 4 2 4 3 2 2 3 3 2" xfId="36160" xr:uid="{00000000-0005-0000-0000-0000878C0000}"/>
    <cellStyle name="20% - Accent1 4 2 4 3 2 2 3 4" xfId="36161" xr:uid="{00000000-0005-0000-0000-0000888C0000}"/>
    <cellStyle name="20% - Accent1 4 2 4 3 2 2 4" xfId="36162" xr:uid="{00000000-0005-0000-0000-0000898C0000}"/>
    <cellStyle name="20% - Accent1 4 2 4 3 2 2 4 2" xfId="36163" xr:uid="{00000000-0005-0000-0000-00008A8C0000}"/>
    <cellStyle name="20% - Accent1 4 2 4 3 2 2 4 2 2" xfId="36164" xr:uid="{00000000-0005-0000-0000-00008B8C0000}"/>
    <cellStyle name="20% - Accent1 4 2 4 3 2 2 4 2 2 2" xfId="36165" xr:uid="{00000000-0005-0000-0000-00008C8C0000}"/>
    <cellStyle name="20% - Accent1 4 2 4 3 2 2 4 2 3" xfId="36166" xr:uid="{00000000-0005-0000-0000-00008D8C0000}"/>
    <cellStyle name="20% - Accent1 4 2 4 3 2 2 4 3" xfId="36167" xr:uid="{00000000-0005-0000-0000-00008E8C0000}"/>
    <cellStyle name="20% - Accent1 4 2 4 3 2 2 4 3 2" xfId="36168" xr:uid="{00000000-0005-0000-0000-00008F8C0000}"/>
    <cellStyle name="20% - Accent1 4 2 4 3 2 2 4 4" xfId="36169" xr:uid="{00000000-0005-0000-0000-0000908C0000}"/>
    <cellStyle name="20% - Accent1 4 2 4 3 2 2 5" xfId="36170" xr:uid="{00000000-0005-0000-0000-0000918C0000}"/>
    <cellStyle name="20% - Accent1 4 2 4 3 2 2 5 2" xfId="36171" xr:uid="{00000000-0005-0000-0000-0000928C0000}"/>
    <cellStyle name="20% - Accent1 4 2 4 3 2 2 5 2 2" xfId="36172" xr:uid="{00000000-0005-0000-0000-0000938C0000}"/>
    <cellStyle name="20% - Accent1 4 2 4 3 2 2 5 3" xfId="36173" xr:uid="{00000000-0005-0000-0000-0000948C0000}"/>
    <cellStyle name="20% - Accent1 4 2 4 3 2 2 6" xfId="36174" xr:uid="{00000000-0005-0000-0000-0000958C0000}"/>
    <cellStyle name="20% - Accent1 4 2 4 3 2 2 6 2" xfId="36175" xr:uid="{00000000-0005-0000-0000-0000968C0000}"/>
    <cellStyle name="20% - Accent1 4 2 4 3 2 2 6 2 2" xfId="36176" xr:uid="{00000000-0005-0000-0000-0000978C0000}"/>
    <cellStyle name="20% - Accent1 4 2 4 3 2 2 6 3" xfId="36177" xr:uid="{00000000-0005-0000-0000-0000988C0000}"/>
    <cellStyle name="20% - Accent1 4 2 4 3 2 2 7" xfId="36178" xr:uid="{00000000-0005-0000-0000-0000998C0000}"/>
    <cellStyle name="20% - Accent1 4 2 4 3 2 2 7 2" xfId="36179" xr:uid="{00000000-0005-0000-0000-00009A8C0000}"/>
    <cellStyle name="20% - Accent1 4 2 4 3 2 2 8" xfId="36180" xr:uid="{00000000-0005-0000-0000-00009B8C0000}"/>
    <cellStyle name="20% - Accent1 4 2 4 3 2 2 8 2" xfId="36181" xr:uid="{00000000-0005-0000-0000-00009C8C0000}"/>
    <cellStyle name="20% - Accent1 4 2 4 3 2 2 9" xfId="36182" xr:uid="{00000000-0005-0000-0000-00009D8C0000}"/>
    <cellStyle name="20% - Accent1 4 2 4 3 2 3" xfId="36183" xr:uid="{00000000-0005-0000-0000-00009E8C0000}"/>
    <cellStyle name="20% - Accent1 4 2 4 3 2 3 2" xfId="36184" xr:uid="{00000000-0005-0000-0000-00009F8C0000}"/>
    <cellStyle name="20% - Accent1 4 2 4 3 2 3 2 2" xfId="36185" xr:uid="{00000000-0005-0000-0000-0000A08C0000}"/>
    <cellStyle name="20% - Accent1 4 2 4 3 2 3 2 2 2" xfId="36186" xr:uid="{00000000-0005-0000-0000-0000A18C0000}"/>
    <cellStyle name="20% - Accent1 4 2 4 3 2 3 2 2 2 2" xfId="36187" xr:uid="{00000000-0005-0000-0000-0000A28C0000}"/>
    <cellStyle name="20% - Accent1 4 2 4 3 2 3 2 2 3" xfId="36188" xr:uid="{00000000-0005-0000-0000-0000A38C0000}"/>
    <cellStyle name="20% - Accent1 4 2 4 3 2 3 2 3" xfId="36189" xr:uid="{00000000-0005-0000-0000-0000A48C0000}"/>
    <cellStyle name="20% - Accent1 4 2 4 3 2 3 2 3 2" xfId="36190" xr:uid="{00000000-0005-0000-0000-0000A58C0000}"/>
    <cellStyle name="20% - Accent1 4 2 4 3 2 3 2 4" xfId="36191" xr:uid="{00000000-0005-0000-0000-0000A68C0000}"/>
    <cellStyle name="20% - Accent1 4 2 4 3 2 3 3" xfId="36192" xr:uid="{00000000-0005-0000-0000-0000A78C0000}"/>
    <cellStyle name="20% - Accent1 4 2 4 3 2 3 3 2" xfId="36193" xr:uid="{00000000-0005-0000-0000-0000A88C0000}"/>
    <cellStyle name="20% - Accent1 4 2 4 3 2 3 3 2 2" xfId="36194" xr:uid="{00000000-0005-0000-0000-0000A98C0000}"/>
    <cellStyle name="20% - Accent1 4 2 4 3 2 3 3 2 2 2" xfId="36195" xr:uid="{00000000-0005-0000-0000-0000AA8C0000}"/>
    <cellStyle name="20% - Accent1 4 2 4 3 2 3 3 2 3" xfId="36196" xr:uid="{00000000-0005-0000-0000-0000AB8C0000}"/>
    <cellStyle name="20% - Accent1 4 2 4 3 2 3 3 3" xfId="36197" xr:uid="{00000000-0005-0000-0000-0000AC8C0000}"/>
    <cellStyle name="20% - Accent1 4 2 4 3 2 3 3 3 2" xfId="36198" xr:uid="{00000000-0005-0000-0000-0000AD8C0000}"/>
    <cellStyle name="20% - Accent1 4 2 4 3 2 3 3 4" xfId="36199" xr:uid="{00000000-0005-0000-0000-0000AE8C0000}"/>
    <cellStyle name="20% - Accent1 4 2 4 3 2 3 4" xfId="36200" xr:uid="{00000000-0005-0000-0000-0000AF8C0000}"/>
    <cellStyle name="20% - Accent1 4 2 4 3 2 3 4 2" xfId="36201" xr:uid="{00000000-0005-0000-0000-0000B08C0000}"/>
    <cellStyle name="20% - Accent1 4 2 4 3 2 3 4 2 2" xfId="36202" xr:uid="{00000000-0005-0000-0000-0000B18C0000}"/>
    <cellStyle name="20% - Accent1 4 2 4 3 2 3 4 2 2 2" xfId="36203" xr:uid="{00000000-0005-0000-0000-0000B28C0000}"/>
    <cellStyle name="20% - Accent1 4 2 4 3 2 3 4 2 3" xfId="36204" xr:uid="{00000000-0005-0000-0000-0000B38C0000}"/>
    <cellStyle name="20% - Accent1 4 2 4 3 2 3 4 3" xfId="36205" xr:uid="{00000000-0005-0000-0000-0000B48C0000}"/>
    <cellStyle name="20% - Accent1 4 2 4 3 2 3 4 3 2" xfId="36206" xr:uid="{00000000-0005-0000-0000-0000B58C0000}"/>
    <cellStyle name="20% - Accent1 4 2 4 3 2 3 4 4" xfId="36207" xr:uid="{00000000-0005-0000-0000-0000B68C0000}"/>
    <cellStyle name="20% - Accent1 4 2 4 3 2 3 5" xfId="36208" xr:uid="{00000000-0005-0000-0000-0000B78C0000}"/>
    <cellStyle name="20% - Accent1 4 2 4 3 2 3 5 2" xfId="36209" xr:uid="{00000000-0005-0000-0000-0000B88C0000}"/>
    <cellStyle name="20% - Accent1 4 2 4 3 2 3 5 2 2" xfId="36210" xr:uid="{00000000-0005-0000-0000-0000B98C0000}"/>
    <cellStyle name="20% - Accent1 4 2 4 3 2 3 5 3" xfId="36211" xr:uid="{00000000-0005-0000-0000-0000BA8C0000}"/>
    <cellStyle name="20% - Accent1 4 2 4 3 2 3 6" xfId="36212" xr:uid="{00000000-0005-0000-0000-0000BB8C0000}"/>
    <cellStyle name="20% - Accent1 4 2 4 3 2 3 6 2" xfId="36213" xr:uid="{00000000-0005-0000-0000-0000BC8C0000}"/>
    <cellStyle name="20% - Accent1 4 2 4 3 2 3 6 2 2" xfId="36214" xr:uid="{00000000-0005-0000-0000-0000BD8C0000}"/>
    <cellStyle name="20% - Accent1 4 2 4 3 2 3 6 3" xfId="36215" xr:uid="{00000000-0005-0000-0000-0000BE8C0000}"/>
    <cellStyle name="20% - Accent1 4 2 4 3 2 3 7" xfId="36216" xr:uid="{00000000-0005-0000-0000-0000BF8C0000}"/>
    <cellStyle name="20% - Accent1 4 2 4 3 2 3 7 2" xfId="36217" xr:uid="{00000000-0005-0000-0000-0000C08C0000}"/>
    <cellStyle name="20% - Accent1 4 2 4 3 2 3 8" xfId="36218" xr:uid="{00000000-0005-0000-0000-0000C18C0000}"/>
    <cellStyle name="20% - Accent1 4 2 4 3 2 3 8 2" xfId="36219" xr:uid="{00000000-0005-0000-0000-0000C28C0000}"/>
    <cellStyle name="20% - Accent1 4 2 4 3 2 3 9" xfId="36220" xr:uid="{00000000-0005-0000-0000-0000C38C0000}"/>
    <cellStyle name="20% - Accent1 4 2 4 3 2 4" xfId="36221" xr:uid="{00000000-0005-0000-0000-0000C48C0000}"/>
    <cellStyle name="20% - Accent1 4 2 4 3 2 4 2" xfId="36222" xr:uid="{00000000-0005-0000-0000-0000C58C0000}"/>
    <cellStyle name="20% - Accent1 4 2 4 3 2 4 2 2" xfId="36223" xr:uid="{00000000-0005-0000-0000-0000C68C0000}"/>
    <cellStyle name="20% - Accent1 4 2 4 3 2 4 2 2 2" xfId="36224" xr:uid="{00000000-0005-0000-0000-0000C78C0000}"/>
    <cellStyle name="20% - Accent1 4 2 4 3 2 4 2 3" xfId="36225" xr:uid="{00000000-0005-0000-0000-0000C88C0000}"/>
    <cellStyle name="20% - Accent1 4 2 4 3 2 4 3" xfId="36226" xr:uid="{00000000-0005-0000-0000-0000C98C0000}"/>
    <cellStyle name="20% - Accent1 4 2 4 3 2 4 3 2" xfId="36227" xr:uid="{00000000-0005-0000-0000-0000CA8C0000}"/>
    <cellStyle name="20% - Accent1 4 2 4 3 2 4 4" xfId="36228" xr:uid="{00000000-0005-0000-0000-0000CB8C0000}"/>
    <cellStyle name="20% - Accent1 4 2 4 3 2 5" xfId="36229" xr:uid="{00000000-0005-0000-0000-0000CC8C0000}"/>
    <cellStyle name="20% - Accent1 4 2 4 3 2 5 2" xfId="36230" xr:uid="{00000000-0005-0000-0000-0000CD8C0000}"/>
    <cellStyle name="20% - Accent1 4 2 4 3 2 5 2 2" xfId="36231" xr:uid="{00000000-0005-0000-0000-0000CE8C0000}"/>
    <cellStyle name="20% - Accent1 4 2 4 3 2 5 2 2 2" xfId="36232" xr:uid="{00000000-0005-0000-0000-0000CF8C0000}"/>
    <cellStyle name="20% - Accent1 4 2 4 3 2 5 2 3" xfId="36233" xr:uid="{00000000-0005-0000-0000-0000D08C0000}"/>
    <cellStyle name="20% - Accent1 4 2 4 3 2 5 3" xfId="36234" xr:uid="{00000000-0005-0000-0000-0000D18C0000}"/>
    <cellStyle name="20% - Accent1 4 2 4 3 2 5 3 2" xfId="36235" xr:uid="{00000000-0005-0000-0000-0000D28C0000}"/>
    <cellStyle name="20% - Accent1 4 2 4 3 2 5 4" xfId="36236" xr:uid="{00000000-0005-0000-0000-0000D38C0000}"/>
    <cellStyle name="20% - Accent1 4 2 4 3 2 6" xfId="36237" xr:uid="{00000000-0005-0000-0000-0000D48C0000}"/>
    <cellStyle name="20% - Accent1 4 2 4 3 2 6 2" xfId="36238" xr:uid="{00000000-0005-0000-0000-0000D58C0000}"/>
    <cellStyle name="20% - Accent1 4 2 4 3 2 6 2 2" xfId="36239" xr:uid="{00000000-0005-0000-0000-0000D68C0000}"/>
    <cellStyle name="20% - Accent1 4 2 4 3 2 6 2 2 2" xfId="36240" xr:uid="{00000000-0005-0000-0000-0000D78C0000}"/>
    <cellStyle name="20% - Accent1 4 2 4 3 2 6 2 3" xfId="36241" xr:uid="{00000000-0005-0000-0000-0000D88C0000}"/>
    <cellStyle name="20% - Accent1 4 2 4 3 2 6 3" xfId="36242" xr:uid="{00000000-0005-0000-0000-0000D98C0000}"/>
    <cellStyle name="20% - Accent1 4 2 4 3 2 6 3 2" xfId="36243" xr:uid="{00000000-0005-0000-0000-0000DA8C0000}"/>
    <cellStyle name="20% - Accent1 4 2 4 3 2 6 4" xfId="36244" xr:uid="{00000000-0005-0000-0000-0000DB8C0000}"/>
    <cellStyle name="20% - Accent1 4 2 4 3 2 7" xfId="36245" xr:uid="{00000000-0005-0000-0000-0000DC8C0000}"/>
    <cellStyle name="20% - Accent1 4 2 4 3 2 7 2" xfId="36246" xr:uid="{00000000-0005-0000-0000-0000DD8C0000}"/>
    <cellStyle name="20% - Accent1 4 2 4 3 2 7 2 2" xfId="36247" xr:uid="{00000000-0005-0000-0000-0000DE8C0000}"/>
    <cellStyle name="20% - Accent1 4 2 4 3 2 7 3" xfId="36248" xr:uid="{00000000-0005-0000-0000-0000DF8C0000}"/>
    <cellStyle name="20% - Accent1 4 2 4 3 2 8" xfId="36249" xr:uid="{00000000-0005-0000-0000-0000E08C0000}"/>
    <cellStyle name="20% - Accent1 4 2 4 3 2 8 2" xfId="36250" xr:uid="{00000000-0005-0000-0000-0000E18C0000}"/>
    <cellStyle name="20% - Accent1 4 2 4 3 2 8 2 2" xfId="36251" xr:uid="{00000000-0005-0000-0000-0000E28C0000}"/>
    <cellStyle name="20% - Accent1 4 2 4 3 2 8 3" xfId="36252" xr:uid="{00000000-0005-0000-0000-0000E38C0000}"/>
    <cellStyle name="20% - Accent1 4 2 4 3 2 9" xfId="36253" xr:uid="{00000000-0005-0000-0000-0000E48C0000}"/>
    <cellStyle name="20% - Accent1 4 2 4 3 2 9 2" xfId="36254" xr:uid="{00000000-0005-0000-0000-0000E58C0000}"/>
    <cellStyle name="20% - Accent1 4 2 4 3 3" xfId="36255" xr:uid="{00000000-0005-0000-0000-0000E68C0000}"/>
    <cellStyle name="20% - Accent1 4 2 4 3 3 10" xfId="36256" xr:uid="{00000000-0005-0000-0000-0000E78C0000}"/>
    <cellStyle name="20% - Accent1 4 2 4 3 3 10 2" xfId="36257" xr:uid="{00000000-0005-0000-0000-0000E88C0000}"/>
    <cellStyle name="20% - Accent1 4 2 4 3 3 11" xfId="36258" xr:uid="{00000000-0005-0000-0000-0000E98C0000}"/>
    <cellStyle name="20% - Accent1 4 2 4 3 3 2" xfId="36259" xr:uid="{00000000-0005-0000-0000-0000EA8C0000}"/>
    <cellStyle name="20% - Accent1 4 2 4 3 3 2 2" xfId="36260" xr:uid="{00000000-0005-0000-0000-0000EB8C0000}"/>
    <cellStyle name="20% - Accent1 4 2 4 3 3 2 2 2" xfId="36261" xr:uid="{00000000-0005-0000-0000-0000EC8C0000}"/>
    <cellStyle name="20% - Accent1 4 2 4 3 3 2 2 2 2" xfId="36262" xr:uid="{00000000-0005-0000-0000-0000ED8C0000}"/>
    <cellStyle name="20% - Accent1 4 2 4 3 3 2 2 2 2 2" xfId="36263" xr:uid="{00000000-0005-0000-0000-0000EE8C0000}"/>
    <cellStyle name="20% - Accent1 4 2 4 3 3 2 2 2 3" xfId="36264" xr:uid="{00000000-0005-0000-0000-0000EF8C0000}"/>
    <cellStyle name="20% - Accent1 4 2 4 3 3 2 2 3" xfId="36265" xr:uid="{00000000-0005-0000-0000-0000F08C0000}"/>
    <cellStyle name="20% - Accent1 4 2 4 3 3 2 2 3 2" xfId="36266" xr:uid="{00000000-0005-0000-0000-0000F18C0000}"/>
    <cellStyle name="20% - Accent1 4 2 4 3 3 2 2 4" xfId="36267" xr:uid="{00000000-0005-0000-0000-0000F28C0000}"/>
    <cellStyle name="20% - Accent1 4 2 4 3 3 2 3" xfId="36268" xr:uid="{00000000-0005-0000-0000-0000F38C0000}"/>
    <cellStyle name="20% - Accent1 4 2 4 3 3 2 3 2" xfId="36269" xr:uid="{00000000-0005-0000-0000-0000F48C0000}"/>
    <cellStyle name="20% - Accent1 4 2 4 3 3 2 3 2 2" xfId="36270" xr:uid="{00000000-0005-0000-0000-0000F58C0000}"/>
    <cellStyle name="20% - Accent1 4 2 4 3 3 2 3 2 2 2" xfId="36271" xr:uid="{00000000-0005-0000-0000-0000F68C0000}"/>
    <cellStyle name="20% - Accent1 4 2 4 3 3 2 3 2 3" xfId="36272" xr:uid="{00000000-0005-0000-0000-0000F78C0000}"/>
    <cellStyle name="20% - Accent1 4 2 4 3 3 2 3 3" xfId="36273" xr:uid="{00000000-0005-0000-0000-0000F88C0000}"/>
    <cellStyle name="20% - Accent1 4 2 4 3 3 2 3 3 2" xfId="36274" xr:uid="{00000000-0005-0000-0000-0000F98C0000}"/>
    <cellStyle name="20% - Accent1 4 2 4 3 3 2 3 4" xfId="36275" xr:uid="{00000000-0005-0000-0000-0000FA8C0000}"/>
    <cellStyle name="20% - Accent1 4 2 4 3 3 2 4" xfId="36276" xr:uid="{00000000-0005-0000-0000-0000FB8C0000}"/>
    <cellStyle name="20% - Accent1 4 2 4 3 3 2 4 2" xfId="36277" xr:uid="{00000000-0005-0000-0000-0000FC8C0000}"/>
    <cellStyle name="20% - Accent1 4 2 4 3 3 2 4 2 2" xfId="36278" xr:uid="{00000000-0005-0000-0000-0000FD8C0000}"/>
    <cellStyle name="20% - Accent1 4 2 4 3 3 2 4 2 2 2" xfId="36279" xr:uid="{00000000-0005-0000-0000-0000FE8C0000}"/>
    <cellStyle name="20% - Accent1 4 2 4 3 3 2 4 2 3" xfId="36280" xr:uid="{00000000-0005-0000-0000-0000FF8C0000}"/>
    <cellStyle name="20% - Accent1 4 2 4 3 3 2 4 3" xfId="36281" xr:uid="{00000000-0005-0000-0000-0000008D0000}"/>
    <cellStyle name="20% - Accent1 4 2 4 3 3 2 4 3 2" xfId="36282" xr:uid="{00000000-0005-0000-0000-0000018D0000}"/>
    <cellStyle name="20% - Accent1 4 2 4 3 3 2 4 4" xfId="36283" xr:uid="{00000000-0005-0000-0000-0000028D0000}"/>
    <cellStyle name="20% - Accent1 4 2 4 3 3 2 5" xfId="36284" xr:uid="{00000000-0005-0000-0000-0000038D0000}"/>
    <cellStyle name="20% - Accent1 4 2 4 3 3 2 5 2" xfId="36285" xr:uid="{00000000-0005-0000-0000-0000048D0000}"/>
    <cellStyle name="20% - Accent1 4 2 4 3 3 2 5 2 2" xfId="36286" xr:uid="{00000000-0005-0000-0000-0000058D0000}"/>
    <cellStyle name="20% - Accent1 4 2 4 3 3 2 5 3" xfId="36287" xr:uid="{00000000-0005-0000-0000-0000068D0000}"/>
    <cellStyle name="20% - Accent1 4 2 4 3 3 2 6" xfId="36288" xr:uid="{00000000-0005-0000-0000-0000078D0000}"/>
    <cellStyle name="20% - Accent1 4 2 4 3 3 2 6 2" xfId="36289" xr:uid="{00000000-0005-0000-0000-0000088D0000}"/>
    <cellStyle name="20% - Accent1 4 2 4 3 3 2 6 2 2" xfId="36290" xr:uid="{00000000-0005-0000-0000-0000098D0000}"/>
    <cellStyle name="20% - Accent1 4 2 4 3 3 2 6 3" xfId="36291" xr:uid="{00000000-0005-0000-0000-00000A8D0000}"/>
    <cellStyle name="20% - Accent1 4 2 4 3 3 2 7" xfId="36292" xr:uid="{00000000-0005-0000-0000-00000B8D0000}"/>
    <cellStyle name="20% - Accent1 4 2 4 3 3 2 7 2" xfId="36293" xr:uid="{00000000-0005-0000-0000-00000C8D0000}"/>
    <cellStyle name="20% - Accent1 4 2 4 3 3 2 8" xfId="36294" xr:uid="{00000000-0005-0000-0000-00000D8D0000}"/>
    <cellStyle name="20% - Accent1 4 2 4 3 3 2 8 2" xfId="36295" xr:uid="{00000000-0005-0000-0000-00000E8D0000}"/>
    <cellStyle name="20% - Accent1 4 2 4 3 3 2 9" xfId="36296" xr:uid="{00000000-0005-0000-0000-00000F8D0000}"/>
    <cellStyle name="20% - Accent1 4 2 4 3 3 3" xfId="36297" xr:uid="{00000000-0005-0000-0000-0000108D0000}"/>
    <cellStyle name="20% - Accent1 4 2 4 3 3 3 2" xfId="36298" xr:uid="{00000000-0005-0000-0000-0000118D0000}"/>
    <cellStyle name="20% - Accent1 4 2 4 3 3 3 2 2" xfId="36299" xr:uid="{00000000-0005-0000-0000-0000128D0000}"/>
    <cellStyle name="20% - Accent1 4 2 4 3 3 3 2 2 2" xfId="36300" xr:uid="{00000000-0005-0000-0000-0000138D0000}"/>
    <cellStyle name="20% - Accent1 4 2 4 3 3 3 2 2 2 2" xfId="36301" xr:uid="{00000000-0005-0000-0000-0000148D0000}"/>
    <cellStyle name="20% - Accent1 4 2 4 3 3 3 2 2 3" xfId="36302" xr:uid="{00000000-0005-0000-0000-0000158D0000}"/>
    <cellStyle name="20% - Accent1 4 2 4 3 3 3 2 3" xfId="36303" xr:uid="{00000000-0005-0000-0000-0000168D0000}"/>
    <cellStyle name="20% - Accent1 4 2 4 3 3 3 2 3 2" xfId="36304" xr:uid="{00000000-0005-0000-0000-0000178D0000}"/>
    <cellStyle name="20% - Accent1 4 2 4 3 3 3 2 4" xfId="36305" xr:uid="{00000000-0005-0000-0000-0000188D0000}"/>
    <cellStyle name="20% - Accent1 4 2 4 3 3 3 3" xfId="36306" xr:uid="{00000000-0005-0000-0000-0000198D0000}"/>
    <cellStyle name="20% - Accent1 4 2 4 3 3 3 3 2" xfId="36307" xr:uid="{00000000-0005-0000-0000-00001A8D0000}"/>
    <cellStyle name="20% - Accent1 4 2 4 3 3 3 3 2 2" xfId="36308" xr:uid="{00000000-0005-0000-0000-00001B8D0000}"/>
    <cellStyle name="20% - Accent1 4 2 4 3 3 3 3 2 2 2" xfId="36309" xr:uid="{00000000-0005-0000-0000-00001C8D0000}"/>
    <cellStyle name="20% - Accent1 4 2 4 3 3 3 3 2 3" xfId="36310" xr:uid="{00000000-0005-0000-0000-00001D8D0000}"/>
    <cellStyle name="20% - Accent1 4 2 4 3 3 3 3 3" xfId="36311" xr:uid="{00000000-0005-0000-0000-00001E8D0000}"/>
    <cellStyle name="20% - Accent1 4 2 4 3 3 3 3 3 2" xfId="36312" xr:uid="{00000000-0005-0000-0000-00001F8D0000}"/>
    <cellStyle name="20% - Accent1 4 2 4 3 3 3 3 4" xfId="36313" xr:uid="{00000000-0005-0000-0000-0000208D0000}"/>
    <cellStyle name="20% - Accent1 4 2 4 3 3 3 4" xfId="36314" xr:uid="{00000000-0005-0000-0000-0000218D0000}"/>
    <cellStyle name="20% - Accent1 4 2 4 3 3 3 4 2" xfId="36315" xr:uid="{00000000-0005-0000-0000-0000228D0000}"/>
    <cellStyle name="20% - Accent1 4 2 4 3 3 3 4 2 2" xfId="36316" xr:uid="{00000000-0005-0000-0000-0000238D0000}"/>
    <cellStyle name="20% - Accent1 4 2 4 3 3 3 4 2 2 2" xfId="36317" xr:uid="{00000000-0005-0000-0000-0000248D0000}"/>
    <cellStyle name="20% - Accent1 4 2 4 3 3 3 4 2 3" xfId="36318" xr:uid="{00000000-0005-0000-0000-0000258D0000}"/>
    <cellStyle name="20% - Accent1 4 2 4 3 3 3 4 3" xfId="36319" xr:uid="{00000000-0005-0000-0000-0000268D0000}"/>
    <cellStyle name="20% - Accent1 4 2 4 3 3 3 4 3 2" xfId="36320" xr:uid="{00000000-0005-0000-0000-0000278D0000}"/>
    <cellStyle name="20% - Accent1 4 2 4 3 3 3 4 4" xfId="36321" xr:uid="{00000000-0005-0000-0000-0000288D0000}"/>
    <cellStyle name="20% - Accent1 4 2 4 3 3 3 5" xfId="36322" xr:uid="{00000000-0005-0000-0000-0000298D0000}"/>
    <cellStyle name="20% - Accent1 4 2 4 3 3 3 5 2" xfId="36323" xr:uid="{00000000-0005-0000-0000-00002A8D0000}"/>
    <cellStyle name="20% - Accent1 4 2 4 3 3 3 5 2 2" xfId="36324" xr:uid="{00000000-0005-0000-0000-00002B8D0000}"/>
    <cellStyle name="20% - Accent1 4 2 4 3 3 3 5 3" xfId="36325" xr:uid="{00000000-0005-0000-0000-00002C8D0000}"/>
    <cellStyle name="20% - Accent1 4 2 4 3 3 3 6" xfId="36326" xr:uid="{00000000-0005-0000-0000-00002D8D0000}"/>
    <cellStyle name="20% - Accent1 4 2 4 3 3 3 6 2" xfId="36327" xr:uid="{00000000-0005-0000-0000-00002E8D0000}"/>
    <cellStyle name="20% - Accent1 4 2 4 3 3 3 6 2 2" xfId="36328" xr:uid="{00000000-0005-0000-0000-00002F8D0000}"/>
    <cellStyle name="20% - Accent1 4 2 4 3 3 3 6 3" xfId="36329" xr:uid="{00000000-0005-0000-0000-0000308D0000}"/>
    <cellStyle name="20% - Accent1 4 2 4 3 3 3 7" xfId="36330" xr:uid="{00000000-0005-0000-0000-0000318D0000}"/>
    <cellStyle name="20% - Accent1 4 2 4 3 3 3 7 2" xfId="36331" xr:uid="{00000000-0005-0000-0000-0000328D0000}"/>
    <cellStyle name="20% - Accent1 4 2 4 3 3 3 8" xfId="36332" xr:uid="{00000000-0005-0000-0000-0000338D0000}"/>
    <cellStyle name="20% - Accent1 4 2 4 3 3 3 8 2" xfId="36333" xr:uid="{00000000-0005-0000-0000-0000348D0000}"/>
    <cellStyle name="20% - Accent1 4 2 4 3 3 3 9" xfId="36334" xr:uid="{00000000-0005-0000-0000-0000358D0000}"/>
    <cellStyle name="20% - Accent1 4 2 4 3 3 4" xfId="36335" xr:uid="{00000000-0005-0000-0000-0000368D0000}"/>
    <cellStyle name="20% - Accent1 4 2 4 3 3 4 2" xfId="36336" xr:uid="{00000000-0005-0000-0000-0000378D0000}"/>
    <cellStyle name="20% - Accent1 4 2 4 3 3 4 2 2" xfId="36337" xr:uid="{00000000-0005-0000-0000-0000388D0000}"/>
    <cellStyle name="20% - Accent1 4 2 4 3 3 4 2 2 2" xfId="36338" xr:uid="{00000000-0005-0000-0000-0000398D0000}"/>
    <cellStyle name="20% - Accent1 4 2 4 3 3 4 2 3" xfId="36339" xr:uid="{00000000-0005-0000-0000-00003A8D0000}"/>
    <cellStyle name="20% - Accent1 4 2 4 3 3 4 3" xfId="36340" xr:uid="{00000000-0005-0000-0000-00003B8D0000}"/>
    <cellStyle name="20% - Accent1 4 2 4 3 3 4 3 2" xfId="36341" xr:uid="{00000000-0005-0000-0000-00003C8D0000}"/>
    <cellStyle name="20% - Accent1 4 2 4 3 3 4 4" xfId="36342" xr:uid="{00000000-0005-0000-0000-00003D8D0000}"/>
    <cellStyle name="20% - Accent1 4 2 4 3 3 5" xfId="36343" xr:uid="{00000000-0005-0000-0000-00003E8D0000}"/>
    <cellStyle name="20% - Accent1 4 2 4 3 3 5 2" xfId="36344" xr:uid="{00000000-0005-0000-0000-00003F8D0000}"/>
    <cellStyle name="20% - Accent1 4 2 4 3 3 5 2 2" xfId="36345" xr:uid="{00000000-0005-0000-0000-0000408D0000}"/>
    <cellStyle name="20% - Accent1 4 2 4 3 3 5 2 2 2" xfId="36346" xr:uid="{00000000-0005-0000-0000-0000418D0000}"/>
    <cellStyle name="20% - Accent1 4 2 4 3 3 5 2 3" xfId="36347" xr:uid="{00000000-0005-0000-0000-0000428D0000}"/>
    <cellStyle name="20% - Accent1 4 2 4 3 3 5 3" xfId="36348" xr:uid="{00000000-0005-0000-0000-0000438D0000}"/>
    <cellStyle name="20% - Accent1 4 2 4 3 3 5 3 2" xfId="36349" xr:uid="{00000000-0005-0000-0000-0000448D0000}"/>
    <cellStyle name="20% - Accent1 4 2 4 3 3 5 4" xfId="36350" xr:uid="{00000000-0005-0000-0000-0000458D0000}"/>
    <cellStyle name="20% - Accent1 4 2 4 3 3 6" xfId="36351" xr:uid="{00000000-0005-0000-0000-0000468D0000}"/>
    <cellStyle name="20% - Accent1 4 2 4 3 3 6 2" xfId="36352" xr:uid="{00000000-0005-0000-0000-0000478D0000}"/>
    <cellStyle name="20% - Accent1 4 2 4 3 3 6 2 2" xfId="36353" xr:uid="{00000000-0005-0000-0000-0000488D0000}"/>
    <cellStyle name="20% - Accent1 4 2 4 3 3 6 2 2 2" xfId="36354" xr:uid="{00000000-0005-0000-0000-0000498D0000}"/>
    <cellStyle name="20% - Accent1 4 2 4 3 3 6 2 3" xfId="36355" xr:uid="{00000000-0005-0000-0000-00004A8D0000}"/>
    <cellStyle name="20% - Accent1 4 2 4 3 3 6 3" xfId="36356" xr:uid="{00000000-0005-0000-0000-00004B8D0000}"/>
    <cellStyle name="20% - Accent1 4 2 4 3 3 6 3 2" xfId="36357" xr:uid="{00000000-0005-0000-0000-00004C8D0000}"/>
    <cellStyle name="20% - Accent1 4 2 4 3 3 6 4" xfId="36358" xr:uid="{00000000-0005-0000-0000-00004D8D0000}"/>
    <cellStyle name="20% - Accent1 4 2 4 3 3 7" xfId="36359" xr:uid="{00000000-0005-0000-0000-00004E8D0000}"/>
    <cellStyle name="20% - Accent1 4 2 4 3 3 7 2" xfId="36360" xr:uid="{00000000-0005-0000-0000-00004F8D0000}"/>
    <cellStyle name="20% - Accent1 4 2 4 3 3 7 2 2" xfId="36361" xr:uid="{00000000-0005-0000-0000-0000508D0000}"/>
    <cellStyle name="20% - Accent1 4 2 4 3 3 7 3" xfId="36362" xr:uid="{00000000-0005-0000-0000-0000518D0000}"/>
    <cellStyle name="20% - Accent1 4 2 4 3 3 8" xfId="36363" xr:uid="{00000000-0005-0000-0000-0000528D0000}"/>
    <cellStyle name="20% - Accent1 4 2 4 3 3 8 2" xfId="36364" xr:uid="{00000000-0005-0000-0000-0000538D0000}"/>
    <cellStyle name="20% - Accent1 4 2 4 3 3 8 2 2" xfId="36365" xr:uid="{00000000-0005-0000-0000-0000548D0000}"/>
    <cellStyle name="20% - Accent1 4 2 4 3 3 8 3" xfId="36366" xr:uid="{00000000-0005-0000-0000-0000558D0000}"/>
    <cellStyle name="20% - Accent1 4 2 4 3 3 9" xfId="36367" xr:uid="{00000000-0005-0000-0000-0000568D0000}"/>
    <cellStyle name="20% - Accent1 4 2 4 3 3 9 2" xfId="36368" xr:uid="{00000000-0005-0000-0000-0000578D0000}"/>
    <cellStyle name="20% - Accent1 4 2 4 3 4" xfId="36369" xr:uid="{00000000-0005-0000-0000-0000588D0000}"/>
    <cellStyle name="20% - Accent1 4 2 4 3 4 10" xfId="36370" xr:uid="{00000000-0005-0000-0000-0000598D0000}"/>
    <cellStyle name="20% - Accent1 4 2 4 3 4 10 2" xfId="36371" xr:uid="{00000000-0005-0000-0000-00005A8D0000}"/>
    <cellStyle name="20% - Accent1 4 2 4 3 4 11" xfId="36372" xr:uid="{00000000-0005-0000-0000-00005B8D0000}"/>
    <cellStyle name="20% - Accent1 4 2 4 3 4 2" xfId="36373" xr:uid="{00000000-0005-0000-0000-00005C8D0000}"/>
    <cellStyle name="20% - Accent1 4 2 4 3 4 2 2" xfId="36374" xr:uid="{00000000-0005-0000-0000-00005D8D0000}"/>
    <cellStyle name="20% - Accent1 4 2 4 3 4 2 2 2" xfId="36375" xr:uid="{00000000-0005-0000-0000-00005E8D0000}"/>
    <cellStyle name="20% - Accent1 4 2 4 3 4 2 2 2 2" xfId="36376" xr:uid="{00000000-0005-0000-0000-00005F8D0000}"/>
    <cellStyle name="20% - Accent1 4 2 4 3 4 2 2 2 2 2" xfId="36377" xr:uid="{00000000-0005-0000-0000-0000608D0000}"/>
    <cellStyle name="20% - Accent1 4 2 4 3 4 2 2 2 3" xfId="36378" xr:uid="{00000000-0005-0000-0000-0000618D0000}"/>
    <cellStyle name="20% - Accent1 4 2 4 3 4 2 2 3" xfId="36379" xr:uid="{00000000-0005-0000-0000-0000628D0000}"/>
    <cellStyle name="20% - Accent1 4 2 4 3 4 2 2 3 2" xfId="36380" xr:uid="{00000000-0005-0000-0000-0000638D0000}"/>
    <cellStyle name="20% - Accent1 4 2 4 3 4 2 2 4" xfId="36381" xr:uid="{00000000-0005-0000-0000-0000648D0000}"/>
    <cellStyle name="20% - Accent1 4 2 4 3 4 2 3" xfId="36382" xr:uid="{00000000-0005-0000-0000-0000658D0000}"/>
    <cellStyle name="20% - Accent1 4 2 4 3 4 2 3 2" xfId="36383" xr:uid="{00000000-0005-0000-0000-0000668D0000}"/>
    <cellStyle name="20% - Accent1 4 2 4 3 4 2 3 2 2" xfId="36384" xr:uid="{00000000-0005-0000-0000-0000678D0000}"/>
    <cellStyle name="20% - Accent1 4 2 4 3 4 2 3 2 2 2" xfId="36385" xr:uid="{00000000-0005-0000-0000-0000688D0000}"/>
    <cellStyle name="20% - Accent1 4 2 4 3 4 2 3 2 3" xfId="36386" xr:uid="{00000000-0005-0000-0000-0000698D0000}"/>
    <cellStyle name="20% - Accent1 4 2 4 3 4 2 3 3" xfId="36387" xr:uid="{00000000-0005-0000-0000-00006A8D0000}"/>
    <cellStyle name="20% - Accent1 4 2 4 3 4 2 3 3 2" xfId="36388" xr:uid="{00000000-0005-0000-0000-00006B8D0000}"/>
    <cellStyle name="20% - Accent1 4 2 4 3 4 2 3 4" xfId="36389" xr:uid="{00000000-0005-0000-0000-00006C8D0000}"/>
    <cellStyle name="20% - Accent1 4 2 4 3 4 2 4" xfId="36390" xr:uid="{00000000-0005-0000-0000-00006D8D0000}"/>
    <cellStyle name="20% - Accent1 4 2 4 3 4 2 4 2" xfId="36391" xr:uid="{00000000-0005-0000-0000-00006E8D0000}"/>
    <cellStyle name="20% - Accent1 4 2 4 3 4 2 4 2 2" xfId="36392" xr:uid="{00000000-0005-0000-0000-00006F8D0000}"/>
    <cellStyle name="20% - Accent1 4 2 4 3 4 2 4 2 2 2" xfId="36393" xr:uid="{00000000-0005-0000-0000-0000708D0000}"/>
    <cellStyle name="20% - Accent1 4 2 4 3 4 2 4 2 3" xfId="36394" xr:uid="{00000000-0005-0000-0000-0000718D0000}"/>
    <cellStyle name="20% - Accent1 4 2 4 3 4 2 4 3" xfId="36395" xr:uid="{00000000-0005-0000-0000-0000728D0000}"/>
    <cellStyle name="20% - Accent1 4 2 4 3 4 2 4 3 2" xfId="36396" xr:uid="{00000000-0005-0000-0000-0000738D0000}"/>
    <cellStyle name="20% - Accent1 4 2 4 3 4 2 4 4" xfId="36397" xr:uid="{00000000-0005-0000-0000-0000748D0000}"/>
    <cellStyle name="20% - Accent1 4 2 4 3 4 2 5" xfId="36398" xr:uid="{00000000-0005-0000-0000-0000758D0000}"/>
    <cellStyle name="20% - Accent1 4 2 4 3 4 2 5 2" xfId="36399" xr:uid="{00000000-0005-0000-0000-0000768D0000}"/>
    <cellStyle name="20% - Accent1 4 2 4 3 4 2 5 2 2" xfId="36400" xr:uid="{00000000-0005-0000-0000-0000778D0000}"/>
    <cellStyle name="20% - Accent1 4 2 4 3 4 2 5 3" xfId="36401" xr:uid="{00000000-0005-0000-0000-0000788D0000}"/>
    <cellStyle name="20% - Accent1 4 2 4 3 4 2 6" xfId="36402" xr:uid="{00000000-0005-0000-0000-0000798D0000}"/>
    <cellStyle name="20% - Accent1 4 2 4 3 4 2 6 2" xfId="36403" xr:uid="{00000000-0005-0000-0000-00007A8D0000}"/>
    <cellStyle name="20% - Accent1 4 2 4 3 4 2 6 2 2" xfId="36404" xr:uid="{00000000-0005-0000-0000-00007B8D0000}"/>
    <cellStyle name="20% - Accent1 4 2 4 3 4 2 6 3" xfId="36405" xr:uid="{00000000-0005-0000-0000-00007C8D0000}"/>
    <cellStyle name="20% - Accent1 4 2 4 3 4 2 7" xfId="36406" xr:uid="{00000000-0005-0000-0000-00007D8D0000}"/>
    <cellStyle name="20% - Accent1 4 2 4 3 4 2 7 2" xfId="36407" xr:uid="{00000000-0005-0000-0000-00007E8D0000}"/>
    <cellStyle name="20% - Accent1 4 2 4 3 4 2 8" xfId="36408" xr:uid="{00000000-0005-0000-0000-00007F8D0000}"/>
    <cellStyle name="20% - Accent1 4 2 4 3 4 2 8 2" xfId="36409" xr:uid="{00000000-0005-0000-0000-0000808D0000}"/>
    <cellStyle name="20% - Accent1 4 2 4 3 4 2 9" xfId="36410" xr:uid="{00000000-0005-0000-0000-0000818D0000}"/>
    <cellStyle name="20% - Accent1 4 2 4 3 4 3" xfId="36411" xr:uid="{00000000-0005-0000-0000-0000828D0000}"/>
    <cellStyle name="20% - Accent1 4 2 4 3 4 3 2" xfId="36412" xr:uid="{00000000-0005-0000-0000-0000838D0000}"/>
    <cellStyle name="20% - Accent1 4 2 4 3 4 3 2 2" xfId="36413" xr:uid="{00000000-0005-0000-0000-0000848D0000}"/>
    <cellStyle name="20% - Accent1 4 2 4 3 4 3 2 2 2" xfId="36414" xr:uid="{00000000-0005-0000-0000-0000858D0000}"/>
    <cellStyle name="20% - Accent1 4 2 4 3 4 3 2 2 2 2" xfId="36415" xr:uid="{00000000-0005-0000-0000-0000868D0000}"/>
    <cellStyle name="20% - Accent1 4 2 4 3 4 3 2 2 3" xfId="36416" xr:uid="{00000000-0005-0000-0000-0000878D0000}"/>
    <cellStyle name="20% - Accent1 4 2 4 3 4 3 2 3" xfId="36417" xr:uid="{00000000-0005-0000-0000-0000888D0000}"/>
    <cellStyle name="20% - Accent1 4 2 4 3 4 3 2 3 2" xfId="36418" xr:uid="{00000000-0005-0000-0000-0000898D0000}"/>
    <cellStyle name="20% - Accent1 4 2 4 3 4 3 2 4" xfId="36419" xr:uid="{00000000-0005-0000-0000-00008A8D0000}"/>
    <cellStyle name="20% - Accent1 4 2 4 3 4 3 3" xfId="36420" xr:uid="{00000000-0005-0000-0000-00008B8D0000}"/>
    <cellStyle name="20% - Accent1 4 2 4 3 4 3 3 2" xfId="36421" xr:uid="{00000000-0005-0000-0000-00008C8D0000}"/>
    <cellStyle name="20% - Accent1 4 2 4 3 4 3 3 2 2" xfId="36422" xr:uid="{00000000-0005-0000-0000-00008D8D0000}"/>
    <cellStyle name="20% - Accent1 4 2 4 3 4 3 3 2 2 2" xfId="36423" xr:uid="{00000000-0005-0000-0000-00008E8D0000}"/>
    <cellStyle name="20% - Accent1 4 2 4 3 4 3 3 2 3" xfId="36424" xr:uid="{00000000-0005-0000-0000-00008F8D0000}"/>
    <cellStyle name="20% - Accent1 4 2 4 3 4 3 3 3" xfId="36425" xr:uid="{00000000-0005-0000-0000-0000908D0000}"/>
    <cellStyle name="20% - Accent1 4 2 4 3 4 3 3 3 2" xfId="36426" xr:uid="{00000000-0005-0000-0000-0000918D0000}"/>
    <cellStyle name="20% - Accent1 4 2 4 3 4 3 3 4" xfId="36427" xr:uid="{00000000-0005-0000-0000-0000928D0000}"/>
    <cellStyle name="20% - Accent1 4 2 4 3 4 3 4" xfId="36428" xr:uid="{00000000-0005-0000-0000-0000938D0000}"/>
    <cellStyle name="20% - Accent1 4 2 4 3 4 3 4 2" xfId="36429" xr:uid="{00000000-0005-0000-0000-0000948D0000}"/>
    <cellStyle name="20% - Accent1 4 2 4 3 4 3 4 2 2" xfId="36430" xr:uid="{00000000-0005-0000-0000-0000958D0000}"/>
    <cellStyle name="20% - Accent1 4 2 4 3 4 3 4 2 2 2" xfId="36431" xr:uid="{00000000-0005-0000-0000-0000968D0000}"/>
    <cellStyle name="20% - Accent1 4 2 4 3 4 3 4 2 3" xfId="36432" xr:uid="{00000000-0005-0000-0000-0000978D0000}"/>
    <cellStyle name="20% - Accent1 4 2 4 3 4 3 4 3" xfId="36433" xr:uid="{00000000-0005-0000-0000-0000988D0000}"/>
    <cellStyle name="20% - Accent1 4 2 4 3 4 3 4 3 2" xfId="36434" xr:uid="{00000000-0005-0000-0000-0000998D0000}"/>
    <cellStyle name="20% - Accent1 4 2 4 3 4 3 4 4" xfId="36435" xr:uid="{00000000-0005-0000-0000-00009A8D0000}"/>
    <cellStyle name="20% - Accent1 4 2 4 3 4 3 5" xfId="36436" xr:uid="{00000000-0005-0000-0000-00009B8D0000}"/>
    <cellStyle name="20% - Accent1 4 2 4 3 4 3 5 2" xfId="36437" xr:uid="{00000000-0005-0000-0000-00009C8D0000}"/>
    <cellStyle name="20% - Accent1 4 2 4 3 4 3 5 2 2" xfId="36438" xr:uid="{00000000-0005-0000-0000-00009D8D0000}"/>
    <cellStyle name="20% - Accent1 4 2 4 3 4 3 5 3" xfId="36439" xr:uid="{00000000-0005-0000-0000-00009E8D0000}"/>
    <cellStyle name="20% - Accent1 4 2 4 3 4 3 6" xfId="36440" xr:uid="{00000000-0005-0000-0000-00009F8D0000}"/>
    <cellStyle name="20% - Accent1 4 2 4 3 4 3 6 2" xfId="36441" xr:uid="{00000000-0005-0000-0000-0000A08D0000}"/>
    <cellStyle name="20% - Accent1 4 2 4 3 4 3 6 2 2" xfId="36442" xr:uid="{00000000-0005-0000-0000-0000A18D0000}"/>
    <cellStyle name="20% - Accent1 4 2 4 3 4 3 6 3" xfId="36443" xr:uid="{00000000-0005-0000-0000-0000A28D0000}"/>
    <cellStyle name="20% - Accent1 4 2 4 3 4 3 7" xfId="36444" xr:uid="{00000000-0005-0000-0000-0000A38D0000}"/>
    <cellStyle name="20% - Accent1 4 2 4 3 4 3 7 2" xfId="36445" xr:uid="{00000000-0005-0000-0000-0000A48D0000}"/>
    <cellStyle name="20% - Accent1 4 2 4 3 4 3 8" xfId="36446" xr:uid="{00000000-0005-0000-0000-0000A58D0000}"/>
    <cellStyle name="20% - Accent1 4 2 4 3 4 3 8 2" xfId="36447" xr:uid="{00000000-0005-0000-0000-0000A68D0000}"/>
    <cellStyle name="20% - Accent1 4 2 4 3 4 3 9" xfId="36448" xr:uid="{00000000-0005-0000-0000-0000A78D0000}"/>
    <cellStyle name="20% - Accent1 4 2 4 3 4 4" xfId="36449" xr:uid="{00000000-0005-0000-0000-0000A88D0000}"/>
    <cellStyle name="20% - Accent1 4 2 4 3 4 4 2" xfId="36450" xr:uid="{00000000-0005-0000-0000-0000A98D0000}"/>
    <cellStyle name="20% - Accent1 4 2 4 3 4 4 2 2" xfId="36451" xr:uid="{00000000-0005-0000-0000-0000AA8D0000}"/>
    <cellStyle name="20% - Accent1 4 2 4 3 4 4 2 2 2" xfId="36452" xr:uid="{00000000-0005-0000-0000-0000AB8D0000}"/>
    <cellStyle name="20% - Accent1 4 2 4 3 4 4 2 3" xfId="36453" xr:uid="{00000000-0005-0000-0000-0000AC8D0000}"/>
    <cellStyle name="20% - Accent1 4 2 4 3 4 4 3" xfId="36454" xr:uid="{00000000-0005-0000-0000-0000AD8D0000}"/>
    <cellStyle name="20% - Accent1 4 2 4 3 4 4 3 2" xfId="36455" xr:uid="{00000000-0005-0000-0000-0000AE8D0000}"/>
    <cellStyle name="20% - Accent1 4 2 4 3 4 4 4" xfId="36456" xr:uid="{00000000-0005-0000-0000-0000AF8D0000}"/>
    <cellStyle name="20% - Accent1 4 2 4 3 4 5" xfId="36457" xr:uid="{00000000-0005-0000-0000-0000B08D0000}"/>
    <cellStyle name="20% - Accent1 4 2 4 3 4 5 2" xfId="36458" xr:uid="{00000000-0005-0000-0000-0000B18D0000}"/>
    <cellStyle name="20% - Accent1 4 2 4 3 4 5 2 2" xfId="36459" xr:uid="{00000000-0005-0000-0000-0000B28D0000}"/>
    <cellStyle name="20% - Accent1 4 2 4 3 4 5 2 2 2" xfId="36460" xr:uid="{00000000-0005-0000-0000-0000B38D0000}"/>
    <cellStyle name="20% - Accent1 4 2 4 3 4 5 2 3" xfId="36461" xr:uid="{00000000-0005-0000-0000-0000B48D0000}"/>
    <cellStyle name="20% - Accent1 4 2 4 3 4 5 3" xfId="36462" xr:uid="{00000000-0005-0000-0000-0000B58D0000}"/>
    <cellStyle name="20% - Accent1 4 2 4 3 4 5 3 2" xfId="36463" xr:uid="{00000000-0005-0000-0000-0000B68D0000}"/>
    <cellStyle name="20% - Accent1 4 2 4 3 4 5 4" xfId="36464" xr:uid="{00000000-0005-0000-0000-0000B78D0000}"/>
    <cellStyle name="20% - Accent1 4 2 4 3 4 6" xfId="36465" xr:uid="{00000000-0005-0000-0000-0000B88D0000}"/>
    <cellStyle name="20% - Accent1 4 2 4 3 4 6 2" xfId="36466" xr:uid="{00000000-0005-0000-0000-0000B98D0000}"/>
    <cellStyle name="20% - Accent1 4 2 4 3 4 6 2 2" xfId="36467" xr:uid="{00000000-0005-0000-0000-0000BA8D0000}"/>
    <cellStyle name="20% - Accent1 4 2 4 3 4 6 2 2 2" xfId="36468" xr:uid="{00000000-0005-0000-0000-0000BB8D0000}"/>
    <cellStyle name="20% - Accent1 4 2 4 3 4 6 2 3" xfId="36469" xr:uid="{00000000-0005-0000-0000-0000BC8D0000}"/>
    <cellStyle name="20% - Accent1 4 2 4 3 4 6 3" xfId="36470" xr:uid="{00000000-0005-0000-0000-0000BD8D0000}"/>
    <cellStyle name="20% - Accent1 4 2 4 3 4 6 3 2" xfId="36471" xr:uid="{00000000-0005-0000-0000-0000BE8D0000}"/>
    <cellStyle name="20% - Accent1 4 2 4 3 4 6 4" xfId="36472" xr:uid="{00000000-0005-0000-0000-0000BF8D0000}"/>
    <cellStyle name="20% - Accent1 4 2 4 3 4 7" xfId="36473" xr:uid="{00000000-0005-0000-0000-0000C08D0000}"/>
    <cellStyle name="20% - Accent1 4 2 4 3 4 7 2" xfId="36474" xr:uid="{00000000-0005-0000-0000-0000C18D0000}"/>
    <cellStyle name="20% - Accent1 4 2 4 3 4 7 2 2" xfId="36475" xr:uid="{00000000-0005-0000-0000-0000C28D0000}"/>
    <cellStyle name="20% - Accent1 4 2 4 3 4 7 3" xfId="36476" xr:uid="{00000000-0005-0000-0000-0000C38D0000}"/>
    <cellStyle name="20% - Accent1 4 2 4 3 4 8" xfId="36477" xr:uid="{00000000-0005-0000-0000-0000C48D0000}"/>
    <cellStyle name="20% - Accent1 4 2 4 3 4 8 2" xfId="36478" xr:uid="{00000000-0005-0000-0000-0000C58D0000}"/>
    <cellStyle name="20% - Accent1 4 2 4 3 4 8 2 2" xfId="36479" xr:uid="{00000000-0005-0000-0000-0000C68D0000}"/>
    <cellStyle name="20% - Accent1 4 2 4 3 4 8 3" xfId="36480" xr:uid="{00000000-0005-0000-0000-0000C78D0000}"/>
    <cellStyle name="20% - Accent1 4 2 4 3 4 9" xfId="36481" xr:uid="{00000000-0005-0000-0000-0000C88D0000}"/>
    <cellStyle name="20% - Accent1 4 2 4 3 4 9 2" xfId="36482" xr:uid="{00000000-0005-0000-0000-0000C98D0000}"/>
    <cellStyle name="20% - Accent1 4 2 4 3 5" xfId="36483" xr:uid="{00000000-0005-0000-0000-0000CA8D0000}"/>
    <cellStyle name="20% - Accent1 4 2 4 3 5 2" xfId="36484" xr:uid="{00000000-0005-0000-0000-0000CB8D0000}"/>
    <cellStyle name="20% - Accent1 4 2 4 3 5 2 2" xfId="36485" xr:uid="{00000000-0005-0000-0000-0000CC8D0000}"/>
    <cellStyle name="20% - Accent1 4 2 4 3 5 2 2 2" xfId="36486" xr:uid="{00000000-0005-0000-0000-0000CD8D0000}"/>
    <cellStyle name="20% - Accent1 4 2 4 3 5 2 2 2 2" xfId="36487" xr:uid="{00000000-0005-0000-0000-0000CE8D0000}"/>
    <cellStyle name="20% - Accent1 4 2 4 3 5 2 2 3" xfId="36488" xr:uid="{00000000-0005-0000-0000-0000CF8D0000}"/>
    <cellStyle name="20% - Accent1 4 2 4 3 5 2 3" xfId="36489" xr:uid="{00000000-0005-0000-0000-0000D08D0000}"/>
    <cellStyle name="20% - Accent1 4 2 4 3 5 2 3 2" xfId="36490" xr:uid="{00000000-0005-0000-0000-0000D18D0000}"/>
    <cellStyle name="20% - Accent1 4 2 4 3 5 2 4" xfId="36491" xr:uid="{00000000-0005-0000-0000-0000D28D0000}"/>
    <cellStyle name="20% - Accent1 4 2 4 3 5 3" xfId="36492" xr:uid="{00000000-0005-0000-0000-0000D38D0000}"/>
    <cellStyle name="20% - Accent1 4 2 4 3 5 3 2" xfId="36493" xr:uid="{00000000-0005-0000-0000-0000D48D0000}"/>
    <cellStyle name="20% - Accent1 4 2 4 3 5 3 2 2" xfId="36494" xr:uid="{00000000-0005-0000-0000-0000D58D0000}"/>
    <cellStyle name="20% - Accent1 4 2 4 3 5 3 2 2 2" xfId="36495" xr:uid="{00000000-0005-0000-0000-0000D68D0000}"/>
    <cellStyle name="20% - Accent1 4 2 4 3 5 3 2 3" xfId="36496" xr:uid="{00000000-0005-0000-0000-0000D78D0000}"/>
    <cellStyle name="20% - Accent1 4 2 4 3 5 3 3" xfId="36497" xr:uid="{00000000-0005-0000-0000-0000D88D0000}"/>
    <cellStyle name="20% - Accent1 4 2 4 3 5 3 3 2" xfId="36498" xr:uid="{00000000-0005-0000-0000-0000D98D0000}"/>
    <cellStyle name="20% - Accent1 4 2 4 3 5 3 4" xfId="36499" xr:uid="{00000000-0005-0000-0000-0000DA8D0000}"/>
    <cellStyle name="20% - Accent1 4 2 4 3 5 4" xfId="36500" xr:uid="{00000000-0005-0000-0000-0000DB8D0000}"/>
    <cellStyle name="20% - Accent1 4 2 4 3 5 4 2" xfId="36501" xr:uid="{00000000-0005-0000-0000-0000DC8D0000}"/>
    <cellStyle name="20% - Accent1 4 2 4 3 5 4 2 2" xfId="36502" xr:uid="{00000000-0005-0000-0000-0000DD8D0000}"/>
    <cellStyle name="20% - Accent1 4 2 4 3 5 4 2 2 2" xfId="36503" xr:uid="{00000000-0005-0000-0000-0000DE8D0000}"/>
    <cellStyle name="20% - Accent1 4 2 4 3 5 4 2 3" xfId="36504" xr:uid="{00000000-0005-0000-0000-0000DF8D0000}"/>
    <cellStyle name="20% - Accent1 4 2 4 3 5 4 3" xfId="36505" xr:uid="{00000000-0005-0000-0000-0000E08D0000}"/>
    <cellStyle name="20% - Accent1 4 2 4 3 5 4 3 2" xfId="36506" xr:uid="{00000000-0005-0000-0000-0000E18D0000}"/>
    <cellStyle name="20% - Accent1 4 2 4 3 5 4 4" xfId="36507" xr:uid="{00000000-0005-0000-0000-0000E28D0000}"/>
    <cellStyle name="20% - Accent1 4 2 4 3 5 5" xfId="36508" xr:uid="{00000000-0005-0000-0000-0000E38D0000}"/>
    <cellStyle name="20% - Accent1 4 2 4 3 5 5 2" xfId="36509" xr:uid="{00000000-0005-0000-0000-0000E48D0000}"/>
    <cellStyle name="20% - Accent1 4 2 4 3 5 5 2 2" xfId="36510" xr:uid="{00000000-0005-0000-0000-0000E58D0000}"/>
    <cellStyle name="20% - Accent1 4 2 4 3 5 5 3" xfId="36511" xr:uid="{00000000-0005-0000-0000-0000E68D0000}"/>
    <cellStyle name="20% - Accent1 4 2 4 3 5 6" xfId="36512" xr:uid="{00000000-0005-0000-0000-0000E78D0000}"/>
    <cellStyle name="20% - Accent1 4 2 4 3 5 6 2" xfId="36513" xr:uid="{00000000-0005-0000-0000-0000E88D0000}"/>
    <cellStyle name="20% - Accent1 4 2 4 3 5 6 2 2" xfId="36514" xr:uid="{00000000-0005-0000-0000-0000E98D0000}"/>
    <cellStyle name="20% - Accent1 4 2 4 3 5 6 3" xfId="36515" xr:uid="{00000000-0005-0000-0000-0000EA8D0000}"/>
    <cellStyle name="20% - Accent1 4 2 4 3 5 7" xfId="36516" xr:uid="{00000000-0005-0000-0000-0000EB8D0000}"/>
    <cellStyle name="20% - Accent1 4 2 4 3 5 7 2" xfId="36517" xr:uid="{00000000-0005-0000-0000-0000EC8D0000}"/>
    <cellStyle name="20% - Accent1 4 2 4 3 5 8" xfId="36518" xr:uid="{00000000-0005-0000-0000-0000ED8D0000}"/>
    <cellStyle name="20% - Accent1 4 2 4 3 5 8 2" xfId="36519" xr:uid="{00000000-0005-0000-0000-0000EE8D0000}"/>
    <cellStyle name="20% - Accent1 4 2 4 3 5 9" xfId="36520" xr:uid="{00000000-0005-0000-0000-0000EF8D0000}"/>
    <cellStyle name="20% - Accent1 4 2 4 3 6" xfId="36521" xr:uid="{00000000-0005-0000-0000-0000F08D0000}"/>
    <cellStyle name="20% - Accent1 4 2 4 3 6 2" xfId="36522" xr:uid="{00000000-0005-0000-0000-0000F18D0000}"/>
    <cellStyle name="20% - Accent1 4 2 4 3 6 2 2" xfId="36523" xr:uid="{00000000-0005-0000-0000-0000F28D0000}"/>
    <cellStyle name="20% - Accent1 4 2 4 3 6 2 2 2" xfId="36524" xr:uid="{00000000-0005-0000-0000-0000F38D0000}"/>
    <cellStyle name="20% - Accent1 4 2 4 3 6 2 2 2 2" xfId="36525" xr:uid="{00000000-0005-0000-0000-0000F48D0000}"/>
    <cellStyle name="20% - Accent1 4 2 4 3 6 2 2 3" xfId="36526" xr:uid="{00000000-0005-0000-0000-0000F58D0000}"/>
    <cellStyle name="20% - Accent1 4 2 4 3 6 2 3" xfId="36527" xr:uid="{00000000-0005-0000-0000-0000F68D0000}"/>
    <cellStyle name="20% - Accent1 4 2 4 3 6 2 3 2" xfId="36528" xr:uid="{00000000-0005-0000-0000-0000F78D0000}"/>
    <cellStyle name="20% - Accent1 4 2 4 3 6 2 4" xfId="36529" xr:uid="{00000000-0005-0000-0000-0000F88D0000}"/>
    <cellStyle name="20% - Accent1 4 2 4 3 6 3" xfId="36530" xr:uid="{00000000-0005-0000-0000-0000F98D0000}"/>
    <cellStyle name="20% - Accent1 4 2 4 3 6 3 2" xfId="36531" xr:uid="{00000000-0005-0000-0000-0000FA8D0000}"/>
    <cellStyle name="20% - Accent1 4 2 4 3 6 3 2 2" xfId="36532" xr:uid="{00000000-0005-0000-0000-0000FB8D0000}"/>
    <cellStyle name="20% - Accent1 4 2 4 3 6 3 2 2 2" xfId="36533" xr:uid="{00000000-0005-0000-0000-0000FC8D0000}"/>
    <cellStyle name="20% - Accent1 4 2 4 3 6 3 2 3" xfId="36534" xr:uid="{00000000-0005-0000-0000-0000FD8D0000}"/>
    <cellStyle name="20% - Accent1 4 2 4 3 6 3 3" xfId="36535" xr:uid="{00000000-0005-0000-0000-0000FE8D0000}"/>
    <cellStyle name="20% - Accent1 4 2 4 3 6 3 3 2" xfId="36536" xr:uid="{00000000-0005-0000-0000-0000FF8D0000}"/>
    <cellStyle name="20% - Accent1 4 2 4 3 6 3 4" xfId="36537" xr:uid="{00000000-0005-0000-0000-0000008E0000}"/>
    <cellStyle name="20% - Accent1 4 2 4 3 6 4" xfId="36538" xr:uid="{00000000-0005-0000-0000-0000018E0000}"/>
    <cellStyle name="20% - Accent1 4 2 4 3 6 4 2" xfId="36539" xr:uid="{00000000-0005-0000-0000-0000028E0000}"/>
    <cellStyle name="20% - Accent1 4 2 4 3 6 4 2 2" xfId="36540" xr:uid="{00000000-0005-0000-0000-0000038E0000}"/>
    <cellStyle name="20% - Accent1 4 2 4 3 6 4 2 2 2" xfId="36541" xr:uid="{00000000-0005-0000-0000-0000048E0000}"/>
    <cellStyle name="20% - Accent1 4 2 4 3 6 4 2 3" xfId="36542" xr:uid="{00000000-0005-0000-0000-0000058E0000}"/>
    <cellStyle name="20% - Accent1 4 2 4 3 6 4 3" xfId="36543" xr:uid="{00000000-0005-0000-0000-0000068E0000}"/>
    <cellStyle name="20% - Accent1 4 2 4 3 6 4 3 2" xfId="36544" xr:uid="{00000000-0005-0000-0000-0000078E0000}"/>
    <cellStyle name="20% - Accent1 4 2 4 3 6 4 4" xfId="36545" xr:uid="{00000000-0005-0000-0000-0000088E0000}"/>
    <cellStyle name="20% - Accent1 4 2 4 3 6 5" xfId="36546" xr:uid="{00000000-0005-0000-0000-0000098E0000}"/>
    <cellStyle name="20% - Accent1 4 2 4 3 6 5 2" xfId="36547" xr:uid="{00000000-0005-0000-0000-00000A8E0000}"/>
    <cellStyle name="20% - Accent1 4 2 4 3 6 5 2 2" xfId="36548" xr:uid="{00000000-0005-0000-0000-00000B8E0000}"/>
    <cellStyle name="20% - Accent1 4 2 4 3 6 5 3" xfId="36549" xr:uid="{00000000-0005-0000-0000-00000C8E0000}"/>
    <cellStyle name="20% - Accent1 4 2 4 3 6 6" xfId="36550" xr:uid="{00000000-0005-0000-0000-00000D8E0000}"/>
    <cellStyle name="20% - Accent1 4 2 4 3 6 6 2" xfId="36551" xr:uid="{00000000-0005-0000-0000-00000E8E0000}"/>
    <cellStyle name="20% - Accent1 4 2 4 3 6 6 2 2" xfId="36552" xr:uid="{00000000-0005-0000-0000-00000F8E0000}"/>
    <cellStyle name="20% - Accent1 4 2 4 3 6 6 3" xfId="36553" xr:uid="{00000000-0005-0000-0000-0000108E0000}"/>
    <cellStyle name="20% - Accent1 4 2 4 3 6 7" xfId="36554" xr:uid="{00000000-0005-0000-0000-0000118E0000}"/>
    <cellStyle name="20% - Accent1 4 2 4 3 6 7 2" xfId="36555" xr:uid="{00000000-0005-0000-0000-0000128E0000}"/>
    <cellStyle name="20% - Accent1 4 2 4 3 6 8" xfId="36556" xr:uid="{00000000-0005-0000-0000-0000138E0000}"/>
    <cellStyle name="20% - Accent1 4 2 4 3 6 8 2" xfId="36557" xr:uid="{00000000-0005-0000-0000-0000148E0000}"/>
    <cellStyle name="20% - Accent1 4 2 4 3 6 9" xfId="36558" xr:uid="{00000000-0005-0000-0000-0000158E0000}"/>
    <cellStyle name="20% - Accent1 4 2 4 3 7" xfId="36559" xr:uid="{00000000-0005-0000-0000-0000168E0000}"/>
    <cellStyle name="20% - Accent1 4 2 4 3 7 2" xfId="36560" xr:uid="{00000000-0005-0000-0000-0000178E0000}"/>
    <cellStyle name="20% - Accent1 4 2 4 3 7 2 2" xfId="36561" xr:uid="{00000000-0005-0000-0000-0000188E0000}"/>
    <cellStyle name="20% - Accent1 4 2 4 3 7 2 2 2" xfId="36562" xr:uid="{00000000-0005-0000-0000-0000198E0000}"/>
    <cellStyle name="20% - Accent1 4 2 4 3 7 2 3" xfId="36563" xr:uid="{00000000-0005-0000-0000-00001A8E0000}"/>
    <cellStyle name="20% - Accent1 4 2 4 3 7 3" xfId="36564" xr:uid="{00000000-0005-0000-0000-00001B8E0000}"/>
    <cellStyle name="20% - Accent1 4 2 4 3 7 3 2" xfId="36565" xr:uid="{00000000-0005-0000-0000-00001C8E0000}"/>
    <cellStyle name="20% - Accent1 4 2 4 3 7 4" xfId="36566" xr:uid="{00000000-0005-0000-0000-00001D8E0000}"/>
    <cellStyle name="20% - Accent1 4 2 4 3 8" xfId="36567" xr:uid="{00000000-0005-0000-0000-00001E8E0000}"/>
    <cellStyle name="20% - Accent1 4 2 4 3 8 2" xfId="36568" xr:uid="{00000000-0005-0000-0000-00001F8E0000}"/>
    <cellStyle name="20% - Accent1 4 2 4 3 8 2 2" xfId="36569" xr:uid="{00000000-0005-0000-0000-0000208E0000}"/>
    <cellStyle name="20% - Accent1 4 2 4 3 8 2 2 2" xfId="36570" xr:uid="{00000000-0005-0000-0000-0000218E0000}"/>
    <cellStyle name="20% - Accent1 4 2 4 3 8 2 3" xfId="36571" xr:uid="{00000000-0005-0000-0000-0000228E0000}"/>
    <cellStyle name="20% - Accent1 4 2 4 3 8 3" xfId="36572" xr:uid="{00000000-0005-0000-0000-0000238E0000}"/>
    <cellStyle name="20% - Accent1 4 2 4 3 8 3 2" xfId="36573" xr:uid="{00000000-0005-0000-0000-0000248E0000}"/>
    <cellStyle name="20% - Accent1 4 2 4 3 8 4" xfId="36574" xr:uid="{00000000-0005-0000-0000-0000258E0000}"/>
    <cellStyle name="20% - Accent1 4 2 4 3 9" xfId="36575" xr:uid="{00000000-0005-0000-0000-0000268E0000}"/>
    <cellStyle name="20% - Accent1 4 2 4 3 9 2" xfId="36576" xr:uid="{00000000-0005-0000-0000-0000278E0000}"/>
    <cellStyle name="20% - Accent1 4 2 4 3 9 2 2" xfId="36577" xr:uid="{00000000-0005-0000-0000-0000288E0000}"/>
    <cellStyle name="20% - Accent1 4 2 4 3 9 2 2 2" xfId="36578" xr:uid="{00000000-0005-0000-0000-0000298E0000}"/>
    <cellStyle name="20% - Accent1 4 2 4 3 9 2 3" xfId="36579" xr:uid="{00000000-0005-0000-0000-00002A8E0000}"/>
    <cellStyle name="20% - Accent1 4 2 4 3 9 3" xfId="36580" xr:uid="{00000000-0005-0000-0000-00002B8E0000}"/>
    <cellStyle name="20% - Accent1 4 2 4 3 9 3 2" xfId="36581" xr:uid="{00000000-0005-0000-0000-00002C8E0000}"/>
    <cellStyle name="20% - Accent1 4 2 4 3 9 4" xfId="36582" xr:uid="{00000000-0005-0000-0000-00002D8E0000}"/>
    <cellStyle name="20% - Accent1 4 2 4 4" xfId="36583" xr:uid="{00000000-0005-0000-0000-00002E8E0000}"/>
    <cellStyle name="20% - Accent1 4 2 4 4 10" xfId="36584" xr:uid="{00000000-0005-0000-0000-00002F8E0000}"/>
    <cellStyle name="20% - Accent1 4 2 4 4 10 2" xfId="36585" xr:uid="{00000000-0005-0000-0000-0000308E0000}"/>
    <cellStyle name="20% - Accent1 4 2 4 4 11" xfId="36586" xr:uid="{00000000-0005-0000-0000-0000318E0000}"/>
    <cellStyle name="20% - Accent1 4 2 4 4 2" xfId="36587" xr:uid="{00000000-0005-0000-0000-0000328E0000}"/>
    <cellStyle name="20% - Accent1 4 2 4 4 2 2" xfId="36588" xr:uid="{00000000-0005-0000-0000-0000338E0000}"/>
    <cellStyle name="20% - Accent1 4 2 4 4 2 2 2" xfId="36589" xr:uid="{00000000-0005-0000-0000-0000348E0000}"/>
    <cellStyle name="20% - Accent1 4 2 4 4 2 2 2 2" xfId="36590" xr:uid="{00000000-0005-0000-0000-0000358E0000}"/>
    <cellStyle name="20% - Accent1 4 2 4 4 2 2 2 2 2" xfId="36591" xr:uid="{00000000-0005-0000-0000-0000368E0000}"/>
    <cellStyle name="20% - Accent1 4 2 4 4 2 2 2 3" xfId="36592" xr:uid="{00000000-0005-0000-0000-0000378E0000}"/>
    <cellStyle name="20% - Accent1 4 2 4 4 2 2 3" xfId="36593" xr:uid="{00000000-0005-0000-0000-0000388E0000}"/>
    <cellStyle name="20% - Accent1 4 2 4 4 2 2 3 2" xfId="36594" xr:uid="{00000000-0005-0000-0000-0000398E0000}"/>
    <cellStyle name="20% - Accent1 4 2 4 4 2 2 4" xfId="36595" xr:uid="{00000000-0005-0000-0000-00003A8E0000}"/>
    <cellStyle name="20% - Accent1 4 2 4 4 2 3" xfId="36596" xr:uid="{00000000-0005-0000-0000-00003B8E0000}"/>
    <cellStyle name="20% - Accent1 4 2 4 4 2 3 2" xfId="36597" xr:uid="{00000000-0005-0000-0000-00003C8E0000}"/>
    <cellStyle name="20% - Accent1 4 2 4 4 2 3 2 2" xfId="36598" xr:uid="{00000000-0005-0000-0000-00003D8E0000}"/>
    <cellStyle name="20% - Accent1 4 2 4 4 2 3 2 2 2" xfId="36599" xr:uid="{00000000-0005-0000-0000-00003E8E0000}"/>
    <cellStyle name="20% - Accent1 4 2 4 4 2 3 2 3" xfId="36600" xr:uid="{00000000-0005-0000-0000-00003F8E0000}"/>
    <cellStyle name="20% - Accent1 4 2 4 4 2 3 3" xfId="36601" xr:uid="{00000000-0005-0000-0000-0000408E0000}"/>
    <cellStyle name="20% - Accent1 4 2 4 4 2 3 3 2" xfId="36602" xr:uid="{00000000-0005-0000-0000-0000418E0000}"/>
    <cellStyle name="20% - Accent1 4 2 4 4 2 3 4" xfId="36603" xr:uid="{00000000-0005-0000-0000-0000428E0000}"/>
    <cellStyle name="20% - Accent1 4 2 4 4 2 4" xfId="36604" xr:uid="{00000000-0005-0000-0000-0000438E0000}"/>
    <cellStyle name="20% - Accent1 4 2 4 4 2 4 2" xfId="36605" xr:uid="{00000000-0005-0000-0000-0000448E0000}"/>
    <cellStyle name="20% - Accent1 4 2 4 4 2 4 2 2" xfId="36606" xr:uid="{00000000-0005-0000-0000-0000458E0000}"/>
    <cellStyle name="20% - Accent1 4 2 4 4 2 4 2 2 2" xfId="36607" xr:uid="{00000000-0005-0000-0000-0000468E0000}"/>
    <cellStyle name="20% - Accent1 4 2 4 4 2 4 2 3" xfId="36608" xr:uid="{00000000-0005-0000-0000-0000478E0000}"/>
    <cellStyle name="20% - Accent1 4 2 4 4 2 4 3" xfId="36609" xr:uid="{00000000-0005-0000-0000-0000488E0000}"/>
    <cellStyle name="20% - Accent1 4 2 4 4 2 4 3 2" xfId="36610" xr:uid="{00000000-0005-0000-0000-0000498E0000}"/>
    <cellStyle name="20% - Accent1 4 2 4 4 2 4 4" xfId="36611" xr:uid="{00000000-0005-0000-0000-00004A8E0000}"/>
    <cellStyle name="20% - Accent1 4 2 4 4 2 5" xfId="36612" xr:uid="{00000000-0005-0000-0000-00004B8E0000}"/>
    <cellStyle name="20% - Accent1 4 2 4 4 2 5 2" xfId="36613" xr:uid="{00000000-0005-0000-0000-00004C8E0000}"/>
    <cellStyle name="20% - Accent1 4 2 4 4 2 5 2 2" xfId="36614" xr:uid="{00000000-0005-0000-0000-00004D8E0000}"/>
    <cellStyle name="20% - Accent1 4 2 4 4 2 5 3" xfId="36615" xr:uid="{00000000-0005-0000-0000-00004E8E0000}"/>
    <cellStyle name="20% - Accent1 4 2 4 4 2 6" xfId="36616" xr:uid="{00000000-0005-0000-0000-00004F8E0000}"/>
    <cellStyle name="20% - Accent1 4 2 4 4 2 6 2" xfId="36617" xr:uid="{00000000-0005-0000-0000-0000508E0000}"/>
    <cellStyle name="20% - Accent1 4 2 4 4 2 6 2 2" xfId="36618" xr:uid="{00000000-0005-0000-0000-0000518E0000}"/>
    <cellStyle name="20% - Accent1 4 2 4 4 2 6 3" xfId="36619" xr:uid="{00000000-0005-0000-0000-0000528E0000}"/>
    <cellStyle name="20% - Accent1 4 2 4 4 2 7" xfId="36620" xr:uid="{00000000-0005-0000-0000-0000538E0000}"/>
    <cellStyle name="20% - Accent1 4 2 4 4 2 7 2" xfId="36621" xr:uid="{00000000-0005-0000-0000-0000548E0000}"/>
    <cellStyle name="20% - Accent1 4 2 4 4 2 8" xfId="36622" xr:uid="{00000000-0005-0000-0000-0000558E0000}"/>
    <cellStyle name="20% - Accent1 4 2 4 4 2 8 2" xfId="36623" xr:uid="{00000000-0005-0000-0000-0000568E0000}"/>
    <cellStyle name="20% - Accent1 4 2 4 4 2 9" xfId="36624" xr:uid="{00000000-0005-0000-0000-0000578E0000}"/>
    <cellStyle name="20% - Accent1 4 2 4 4 3" xfId="36625" xr:uid="{00000000-0005-0000-0000-0000588E0000}"/>
    <cellStyle name="20% - Accent1 4 2 4 4 3 2" xfId="36626" xr:uid="{00000000-0005-0000-0000-0000598E0000}"/>
    <cellStyle name="20% - Accent1 4 2 4 4 3 2 2" xfId="36627" xr:uid="{00000000-0005-0000-0000-00005A8E0000}"/>
    <cellStyle name="20% - Accent1 4 2 4 4 3 2 2 2" xfId="36628" xr:uid="{00000000-0005-0000-0000-00005B8E0000}"/>
    <cellStyle name="20% - Accent1 4 2 4 4 3 2 2 2 2" xfId="36629" xr:uid="{00000000-0005-0000-0000-00005C8E0000}"/>
    <cellStyle name="20% - Accent1 4 2 4 4 3 2 2 3" xfId="36630" xr:uid="{00000000-0005-0000-0000-00005D8E0000}"/>
    <cellStyle name="20% - Accent1 4 2 4 4 3 2 3" xfId="36631" xr:uid="{00000000-0005-0000-0000-00005E8E0000}"/>
    <cellStyle name="20% - Accent1 4 2 4 4 3 2 3 2" xfId="36632" xr:uid="{00000000-0005-0000-0000-00005F8E0000}"/>
    <cellStyle name="20% - Accent1 4 2 4 4 3 2 4" xfId="36633" xr:uid="{00000000-0005-0000-0000-0000608E0000}"/>
    <cellStyle name="20% - Accent1 4 2 4 4 3 3" xfId="36634" xr:uid="{00000000-0005-0000-0000-0000618E0000}"/>
    <cellStyle name="20% - Accent1 4 2 4 4 3 3 2" xfId="36635" xr:uid="{00000000-0005-0000-0000-0000628E0000}"/>
    <cellStyle name="20% - Accent1 4 2 4 4 3 3 2 2" xfId="36636" xr:uid="{00000000-0005-0000-0000-0000638E0000}"/>
    <cellStyle name="20% - Accent1 4 2 4 4 3 3 2 2 2" xfId="36637" xr:uid="{00000000-0005-0000-0000-0000648E0000}"/>
    <cellStyle name="20% - Accent1 4 2 4 4 3 3 2 3" xfId="36638" xr:uid="{00000000-0005-0000-0000-0000658E0000}"/>
    <cellStyle name="20% - Accent1 4 2 4 4 3 3 3" xfId="36639" xr:uid="{00000000-0005-0000-0000-0000668E0000}"/>
    <cellStyle name="20% - Accent1 4 2 4 4 3 3 3 2" xfId="36640" xr:uid="{00000000-0005-0000-0000-0000678E0000}"/>
    <cellStyle name="20% - Accent1 4 2 4 4 3 3 4" xfId="36641" xr:uid="{00000000-0005-0000-0000-0000688E0000}"/>
    <cellStyle name="20% - Accent1 4 2 4 4 3 4" xfId="36642" xr:uid="{00000000-0005-0000-0000-0000698E0000}"/>
    <cellStyle name="20% - Accent1 4 2 4 4 3 4 2" xfId="36643" xr:uid="{00000000-0005-0000-0000-00006A8E0000}"/>
    <cellStyle name="20% - Accent1 4 2 4 4 3 4 2 2" xfId="36644" xr:uid="{00000000-0005-0000-0000-00006B8E0000}"/>
    <cellStyle name="20% - Accent1 4 2 4 4 3 4 2 2 2" xfId="36645" xr:uid="{00000000-0005-0000-0000-00006C8E0000}"/>
    <cellStyle name="20% - Accent1 4 2 4 4 3 4 2 3" xfId="36646" xr:uid="{00000000-0005-0000-0000-00006D8E0000}"/>
    <cellStyle name="20% - Accent1 4 2 4 4 3 4 3" xfId="36647" xr:uid="{00000000-0005-0000-0000-00006E8E0000}"/>
    <cellStyle name="20% - Accent1 4 2 4 4 3 4 3 2" xfId="36648" xr:uid="{00000000-0005-0000-0000-00006F8E0000}"/>
    <cellStyle name="20% - Accent1 4 2 4 4 3 4 4" xfId="36649" xr:uid="{00000000-0005-0000-0000-0000708E0000}"/>
    <cellStyle name="20% - Accent1 4 2 4 4 3 5" xfId="36650" xr:uid="{00000000-0005-0000-0000-0000718E0000}"/>
    <cellStyle name="20% - Accent1 4 2 4 4 3 5 2" xfId="36651" xr:uid="{00000000-0005-0000-0000-0000728E0000}"/>
    <cellStyle name="20% - Accent1 4 2 4 4 3 5 2 2" xfId="36652" xr:uid="{00000000-0005-0000-0000-0000738E0000}"/>
    <cellStyle name="20% - Accent1 4 2 4 4 3 5 3" xfId="36653" xr:uid="{00000000-0005-0000-0000-0000748E0000}"/>
    <cellStyle name="20% - Accent1 4 2 4 4 3 6" xfId="36654" xr:uid="{00000000-0005-0000-0000-0000758E0000}"/>
    <cellStyle name="20% - Accent1 4 2 4 4 3 6 2" xfId="36655" xr:uid="{00000000-0005-0000-0000-0000768E0000}"/>
    <cellStyle name="20% - Accent1 4 2 4 4 3 6 2 2" xfId="36656" xr:uid="{00000000-0005-0000-0000-0000778E0000}"/>
    <cellStyle name="20% - Accent1 4 2 4 4 3 6 3" xfId="36657" xr:uid="{00000000-0005-0000-0000-0000788E0000}"/>
    <cellStyle name="20% - Accent1 4 2 4 4 3 7" xfId="36658" xr:uid="{00000000-0005-0000-0000-0000798E0000}"/>
    <cellStyle name="20% - Accent1 4 2 4 4 3 7 2" xfId="36659" xr:uid="{00000000-0005-0000-0000-00007A8E0000}"/>
    <cellStyle name="20% - Accent1 4 2 4 4 3 8" xfId="36660" xr:uid="{00000000-0005-0000-0000-00007B8E0000}"/>
    <cellStyle name="20% - Accent1 4 2 4 4 3 8 2" xfId="36661" xr:uid="{00000000-0005-0000-0000-00007C8E0000}"/>
    <cellStyle name="20% - Accent1 4 2 4 4 3 9" xfId="36662" xr:uid="{00000000-0005-0000-0000-00007D8E0000}"/>
    <cellStyle name="20% - Accent1 4 2 4 4 4" xfId="36663" xr:uid="{00000000-0005-0000-0000-00007E8E0000}"/>
    <cellStyle name="20% - Accent1 4 2 4 4 4 2" xfId="36664" xr:uid="{00000000-0005-0000-0000-00007F8E0000}"/>
    <cellStyle name="20% - Accent1 4 2 4 4 4 2 2" xfId="36665" xr:uid="{00000000-0005-0000-0000-0000808E0000}"/>
    <cellStyle name="20% - Accent1 4 2 4 4 4 2 2 2" xfId="36666" xr:uid="{00000000-0005-0000-0000-0000818E0000}"/>
    <cellStyle name="20% - Accent1 4 2 4 4 4 2 3" xfId="36667" xr:uid="{00000000-0005-0000-0000-0000828E0000}"/>
    <cellStyle name="20% - Accent1 4 2 4 4 4 3" xfId="36668" xr:uid="{00000000-0005-0000-0000-0000838E0000}"/>
    <cellStyle name="20% - Accent1 4 2 4 4 4 3 2" xfId="36669" xr:uid="{00000000-0005-0000-0000-0000848E0000}"/>
    <cellStyle name="20% - Accent1 4 2 4 4 4 4" xfId="36670" xr:uid="{00000000-0005-0000-0000-0000858E0000}"/>
    <cellStyle name="20% - Accent1 4 2 4 4 5" xfId="36671" xr:uid="{00000000-0005-0000-0000-0000868E0000}"/>
    <cellStyle name="20% - Accent1 4 2 4 4 5 2" xfId="36672" xr:uid="{00000000-0005-0000-0000-0000878E0000}"/>
    <cellStyle name="20% - Accent1 4 2 4 4 5 2 2" xfId="36673" xr:uid="{00000000-0005-0000-0000-0000888E0000}"/>
    <cellStyle name="20% - Accent1 4 2 4 4 5 2 2 2" xfId="36674" xr:uid="{00000000-0005-0000-0000-0000898E0000}"/>
    <cellStyle name="20% - Accent1 4 2 4 4 5 2 3" xfId="36675" xr:uid="{00000000-0005-0000-0000-00008A8E0000}"/>
    <cellStyle name="20% - Accent1 4 2 4 4 5 3" xfId="36676" xr:uid="{00000000-0005-0000-0000-00008B8E0000}"/>
    <cellStyle name="20% - Accent1 4 2 4 4 5 3 2" xfId="36677" xr:uid="{00000000-0005-0000-0000-00008C8E0000}"/>
    <cellStyle name="20% - Accent1 4 2 4 4 5 4" xfId="36678" xr:uid="{00000000-0005-0000-0000-00008D8E0000}"/>
    <cellStyle name="20% - Accent1 4 2 4 4 6" xfId="36679" xr:uid="{00000000-0005-0000-0000-00008E8E0000}"/>
    <cellStyle name="20% - Accent1 4 2 4 4 6 2" xfId="36680" xr:uid="{00000000-0005-0000-0000-00008F8E0000}"/>
    <cellStyle name="20% - Accent1 4 2 4 4 6 2 2" xfId="36681" xr:uid="{00000000-0005-0000-0000-0000908E0000}"/>
    <cellStyle name="20% - Accent1 4 2 4 4 6 2 2 2" xfId="36682" xr:uid="{00000000-0005-0000-0000-0000918E0000}"/>
    <cellStyle name="20% - Accent1 4 2 4 4 6 2 3" xfId="36683" xr:uid="{00000000-0005-0000-0000-0000928E0000}"/>
    <cellStyle name="20% - Accent1 4 2 4 4 6 3" xfId="36684" xr:uid="{00000000-0005-0000-0000-0000938E0000}"/>
    <cellStyle name="20% - Accent1 4 2 4 4 6 3 2" xfId="36685" xr:uid="{00000000-0005-0000-0000-0000948E0000}"/>
    <cellStyle name="20% - Accent1 4 2 4 4 6 4" xfId="36686" xr:uid="{00000000-0005-0000-0000-0000958E0000}"/>
    <cellStyle name="20% - Accent1 4 2 4 4 7" xfId="36687" xr:uid="{00000000-0005-0000-0000-0000968E0000}"/>
    <cellStyle name="20% - Accent1 4 2 4 4 7 2" xfId="36688" xr:uid="{00000000-0005-0000-0000-0000978E0000}"/>
    <cellStyle name="20% - Accent1 4 2 4 4 7 2 2" xfId="36689" xr:uid="{00000000-0005-0000-0000-0000988E0000}"/>
    <cellStyle name="20% - Accent1 4 2 4 4 7 3" xfId="36690" xr:uid="{00000000-0005-0000-0000-0000998E0000}"/>
    <cellStyle name="20% - Accent1 4 2 4 4 8" xfId="36691" xr:uid="{00000000-0005-0000-0000-00009A8E0000}"/>
    <cellStyle name="20% - Accent1 4 2 4 4 8 2" xfId="36692" xr:uid="{00000000-0005-0000-0000-00009B8E0000}"/>
    <cellStyle name="20% - Accent1 4 2 4 4 8 2 2" xfId="36693" xr:uid="{00000000-0005-0000-0000-00009C8E0000}"/>
    <cellStyle name="20% - Accent1 4 2 4 4 8 3" xfId="36694" xr:uid="{00000000-0005-0000-0000-00009D8E0000}"/>
    <cellStyle name="20% - Accent1 4 2 4 4 9" xfId="36695" xr:uid="{00000000-0005-0000-0000-00009E8E0000}"/>
    <cellStyle name="20% - Accent1 4 2 4 4 9 2" xfId="36696" xr:uid="{00000000-0005-0000-0000-00009F8E0000}"/>
    <cellStyle name="20% - Accent1 4 2 4 5" xfId="36697" xr:uid="{00000000-0005-0000-0000-0000A08E0000}"/>
    <cellStyle name="20% - Accent1 4 2 4 5 10" xfId="36698" xr:uid="{00000000-0005-0000-0000-0000A18E0000}"/>
    <cellStyle name="20% - Accent1 4 2 4 5 10 2" xfId="36699" xr:uid="{00000000-0005-0000-0000-0000A28E0000}"/>
    <cellStyle name="20% - Accent1 4 2 4 5 11" xfId="36700" xr:uid="{00000000-0005-0000-0000-0000A38E0000}"/>
    <cellStyle name="20% - Accent1 4 2 4 5 2" xfId="36701" xr:uid="{00000000-0005-0000-0000-0000A48E0000}"/>
    <cellStyle name="20% - Accent1 4 2 4 5 2 2" xfId="36702" xr:uid="{00000000-0005-0000-0000-0000A58E0000}"/>
    <cellStyle name="20% - Accent1 4 2 4 5 2 2 2" xfId="36703" xr:uid="{00000000-0005-0000-0000-0000A68E0000}"/>
    <cellStyle name="20% - Accent1 4 2 4 5 2 2 2 2" xfId="36704" xr:uid="{00000000-0005-0000-0000-0000A78E0000}"/>
    <cellStyle name="20% - Accent1 4 2 4 5 2 2 2 2 2" xfId="36705" xr:uid="{00000000-0005-0000-0000-0000A88E0000}"/>
    <cellStyle name="20% - Accent1 4 2 4 5 2 2 2 3" xfId="36706" xr:uid="{00000000-0005-0000-0000-0000A98E0000}"/>
    <cellStyle name="20% - Accent1 4 2 4 5 2 2 3" xfId="36707" xr:uid="{00000000-0005-0000-0000-0000AA8E0000}"/>
    <cellStyle name="20% - Accent1 4 2 4 5 2 2 3 2" xfId="36708" xr:uid="{00000000-0005-0000-0000-0000AB8E0000}"/>
    <cellStyle name="20% - Accent1 4 2 4 5 2 2 4" xfId="36709" xr:uid="{00000000-0005-0000-0000-0000AC8E0000}"/>
    <cellStyle name="20% - Accent1 4 2 4 5 2 3" xfId="36710" xr:uid="{00000000-0005-0000-0000-0000AD8E0000}"/>
    <cellStyle name="20% - Accent1 4 2 4 5 2 3 2" xfId="36711" xr:uid="{00000000-0005-0000-0000-0000AE8E0000}"/>
    <cellStyle name="20% - Accent1 4 2 4 5 2 3 2 2" xfId="36712" xr:uid="{00000000-0005-0000-0000-0000AF8E0000}"/>
    <cellStyle name="20% - Accent1 4 2 4 5 2 3 2 2 2" xfId="36713" xr:uid="{00000000-0005-0000-0000-0000B08E0000}"/>
    <cellStyle name="20% - Accent1 4 2 4 5 2 3 2 3" xfId="36714" xr:uid="{00000000-0005-0000-0000-0000B18E0000}"/>
    <cellStyle name="20% - Accent1 4 2 4 5 2 3 3" xfId="36715" xr:uid="{00000000-0005-0000-0000-0000B28E0000}"/>
    <cellStyle name="20% - Accent1 4 2 4 5 2 3 3 2" xfId="36716" xr:uid="{00000000-0005-0000-0000-0000B38E0000}"/>
    <cellStyle name="20% - Accent1 4 2 4 5 2 3 4" xfId="36717" xr:uid="{00000000-0005-0000-0000-0000B48E0000}"/>
    <cellStyle name="20% - Accent1 4 2 4 5 2 4" xfId="36718" xr:uid="{00000000-0005-0000-0000-0000B58E0000}"/>
    <cellStyle name="20% - Accent1 4 2 4 5 2 4 2" xfId="36719" xr:uid="{00000000-0005-0000-0000-0000B68E0000}"/>
    <cellStyle name="20% - Accent1 4 2 4 5 2 4 2 2" xfId="36720" xr:uid="{00000000-0005-0000-0000-0000B78E0000}"/>
    <cellStyle name="20% - Accent1 4 2 4 5 2 4 2 2 2" xfId="36721" xr:uid="{00000000-0005-0000-0000-0000B88E0000}"/>
    <cellStyle name="20% - Accent1 4 2 4 5 2 4 2 3" xfId="36722" xr:uid="{00000000-0005-0000-0000-0000B98E0000}"/>
    <cellStyle name="20% - Accent1 4 2 4 5 2 4 3" xfId="36723" xr:uid="{00000000-0005-0000-0000-0000BA8E0000}"/>
    <cellStyle name="20% - Accent1 4 2 4 5 2 4 3 2" xfId="36724" xr:uid="{00000000-0005-0000-0000-0000BB8E0000}"/>
    <cellStyle name="20% - Accent1 4 2 4 5 2 4 4" xfId="36725" xr:uid="{00000000-0005-0000-0000-0000BC8E0000}"/>
    <cellStyle name="20% - Accent1 4 2 4 5 2 5" xfId="36726" xr:uid="{00000000-0005-0000-0000-0000BD8E0000}"/>
    <cellStyle name="20% - Accent1 4 2 4 5 2 5 2" xfId="36727" xr:uid="{00000000-0005-0000-0000-0000BE8E0000}"/>
    <cellStyle name="20% - Accent1 4 2 4 5 2 5 2 2" xfId="36728" xr:uid="{00000000-0005-0000-0000-0000BF8E0000}"/>
    <cellStyle name="20% - Accent1 4 2 4 5 2 5 3" xfId="36729" xr:uid="{00000000-0005-0000-0000-0000C08E0000}"/>
    <cellStyle name="20% - Accent1 4 2 4 5 2 6" xfId="36730" xr:uid="{00000000-0005-0000-0000-0000C18E0000}"/>
    <cellStyle name="20% - Accent1 4 2 4 5 2 6 2" xfId="36731" xr:uid="{00000000-0005-0000-0000-0000C28E0000}"/>
    <cellStyle name="20% - Accent1 4 2 4 5 2 6 2 2" xfId="36732" xr:uid="{00000000-0005-0000-0000-0000C38E0000}"/>
    <cellStyle name="20% - Accent1 4 2 4 5 2 6 3" xfId="36733" xr:uid="{00000000-0005-0000-0000-0000C48E0000}"/>
    <cellStyle name="20% - Accent1 4 2 4 5 2 7" xfId="36734" xr:uid="{00000000-0005-0000-0000-0000C58E0000}"/>
    <cellStyle name="20% - Accent1 4 2 4 5 2 7 2" xfId="36735" xr:uid="{00000000-0005-0000-0000-0000C68E0000}"/>
    <cellStyle name="20% - Accent1 4 2 4 5 2 8" xfId="36736" xr:uid="{00000000-0005-0000-0000-0000C78E0000}"/>
    <cellStyle name="20% - Accent1 4 2 4 5 2 8 2" xfId="36737" xr:uid="{00000000-0005-0000-0000-0000C88E0000}"/>
    <cellStyle name="20% - Accent1 4 2 4 5 2 9" xfId="36738" xr:uid="{00000000-0005-0000-0000-0000C98E0000}"/>
    <cellStyle name="20% - Accent1 4 2 4 5 3" xfId="36739" xr:uid="{00000000-0005-0000-0000-0000CA8E0000}"/>
    <cellStyle name="20% - Accent1 4 2 4 5 3 2" xfId="36740" xr:uid="{00000000-0005-0000-0000-0000CB8E0000}"/>
    <cellStyle name="20% - Accent1 4 2 4 5 3 2 2" xfId="36741" xr:uid="{00000000-0005-0000-0000-0000CC8E0000}"/>
    <cellStyle name="20% - Accent1 4 2 4 5 3 2 2 2" xfId="36742" xr:uid="{00000000-0005-0000-0000-0000CD8E0000}"/>
    <cellStyle name="20% - Accent1 4 2 4 5 3 2 2 2 2" xfId="36743" xr:uid="{00000000-0005-0000-0000-0000CE8E0000}"/>
    <cellStyle name="20% - Accent1 4 2 4 5 3 2 2 3" xfId="36744" xr:uid="{00000000-0005-0000-0000-0000CF8E0000}"/>
    <cellStyle name="20% - Accent1 4 2 4 5 3 2 3" xfId="36745" xr:uid="{00000000-0005-0000-0000-0000D08E0000}"/>
    <cellStyle name="20% - Accent1 4 2 4 5 3 2 3 2" xfId="36746" xr:uid="{00000000-0005-0000-0000-0000D18E0000}"/>
    <cellStyle name="20% - Accent1 4 2 4 5 3 2 4" xfId="36747" xr:uid="{00000000-0005-0000-0000-0000D28E0000}"/>
    <cellStyle name="20% - Accent1 4 2 4 5 3 3" xfId="36748" xr:uid="{00000000-0005-0000-0000-0000D38E0000}"/>
    <cellStyle name="20% - Accent1 4 2 4 5 3 3 2" xfId="36749" xr:uid="{00000000-0005-0000-0000-0000D48E0000}"/>
    <cellStyle name="20% - Accent1 4 2 4 5 3 3 2 2" xfId="36750" xr:uid="{00000000-0005-0000-0000-0000D58E0000}"/>
    <cellStyle name="20% - Accent1 4 2 4 5 3 3 2 2 2" xfId="36751" xr:uid="{00000000-0005-0000-0000-0000D68E0000}"/>
    <cellStyle name="20% - Accent1 4 2 4 5 3 3 2 3" xfId="36752" xr:uid="{00000000-0005-0000-0000-0000D78E0000}"/>
    <cellStyle name="20% - Accent1 4 2 4 5 3 3 3" xfId="36753" xr:uid="{00000000-0005-0000-0000-0000D88E0000}"/>
    <cellStyle name="20% - Accent1 4 2 4 5 3 3 3 2" xfId="36754" xr:uid="{00000000-0005-0000-0000-0000D98E0000}"/>
    <cellStyle name="20% - Accent1 4 2 4 5 3 3 4" xfId="36755" xr:uid="{00000000-0005-0000-0000-0000DA8E0000}"/>
    <cellStyle name="20% - Accent1 4 2 4 5 3 4" xfId="36756" xr:uid="{00000000-0005-0000-0000-0000DB8E0000}"/>
    <cellStyle name="20% - Accent1 4 2 4 5 3 4 2" xfId="36757" xr:uid="{00000000-0005-0000-0000-0000DC8E0000}"/>
    <cellStyle name="20% - Accent1 4 2 4 5 3 4 2 2" xfId="36758" xr:uid="{00000000-0005-0000-0000-0000DD8E0000}"/>
    <cellStyle name="20% - Accent1 4 2 4 5 3 4 2 2 2" xfId="36759" xr:uid="{00000000-0005-0000-0000-0000DE8E0000}"/>
    <cellStyle name="20% - Accent1 4 2 4 5 3 4 2 3" xfId="36760" xr:uid="{00000000-0005-0000-0000-0000DF8E0000}"/>
    <cellStyle name="20% - Accent1 4 2 4 5 3 4 3" xfId="36761" xr:uid="{00000000-0005-0000-0000-0000E08E0000}"/>
    <cellStyle name="20% - Accent1 4 2 4 5 3 4 3 2" xfId="36762" xr:uid="{00000000-0005-0000-0000-0000E18E0000}"/>
    <cellStyle name="20% - Accent1 4 2 4 5 3 4 4" xfId="36763" xr:uid="{00000000-0005-0000-0000-0000E28E0000}"/>
    <cellStyle name="20% - Accent1 4 2 4 5 3 5" xfId="36764" xr:uid="{00000000-0005-0000-0000-0000E38E0000}"/>
    <cellStyle name="20% - Accent1 4 2 4 5 3 5 2" xfId="36765" xr:uid="{00000000-0005-0000-0000-0000E48E0000}"/>
    <cellStyle name="20% - Accent1 4 2 4 5 3 5 2 2" xfId="36766" xr:uid="{00000000-0005-0000-0000-0000E58E0000}"/>
    <cellStyle name="20% - Accent1 4 2 4 5 3 5 3" xfId="36767" xr:uid="{00000000-0005-0000-0000-0000E68E0000}"/>
    <cellStyle name="20% - Accent1 4 2 4 5 3 6" xfId="36768" xr:uid="{00000000-0005-0000-0000-0000E78E0000}"/>
    <cellStyle name="20% - Accent1 4 2 4 5 3 6 2" xfId="36769" xr:uid="{00000000-0005-0000-0000-0000E88E0000}"/>
    <cellStyle name="20% - Accent1 4 2 4 5 3 6 2 2" xfId="36770" xr:uid="{00000000-0005-0000-0000-0000E98E0000}"/>
    <cellStyle name="20% - Accent1 4 2 4 5 3 6 3" xfId="36771" xr:uid="{00000000-0005-0000-0000-0000EA8E0000}"/>
    <cellStyle name="20% - Accent1 4 2 4 5 3 7" xfId="36772" xr:uid="{00000000-0005-0000-0000-0000EB8E0000}"/>
    <cellStyle name="20% - Accent1 4 2 4 5 3 7 2" xfId="36773" xr:uid="{00000000-0005-0000-0000-0000EC8E0000}"/>
    <cellStyle name="20% - Accent1 4 2 4 5 3 8" xfId="36774" xr:uid="{00000000-0005-0000-0000-0000ED8E0000}"/>
    <cellStyle name="20% - Accent1 4 2 4 5 3 8 2" xfId="36775" xr:uid="{00000000-0005-0000-0000-0000EE8E0000}"/>
    <cellStyle name="20% - Accent1 4 2 4 5 3 9" xfId="36776" xr:uid="{00000000-0005-0000-0000-0000EF8E0000}"/>
    <cellStyle name="20% - Accent1 4 2 4 5 4" xfId="36777" xr:uid="{00000000-0005-0000-0000-0000F08E0000}"/>
    <cellStyle name="20% - Accent1 4 2 4 5 4 2" xfId="36778" xr:uid="{00000000-0005-0000-0000-0000F18E0000}"/>
    <cellStyle name="20% - Accent1 4 2 4 5 4 2 2" xfId="36779" xr:uid="{00000000-0005-0000-0000-0000F28E0000}"/>
    <cellStyle name="20% - Accent1 4 2 4 5 4 2 2 2" xfId="36780" xr:uid="{00000000-0005-0000-0000-0000F38E0000}"/>
    <cellStyle name="20% - Accent1 4 2 4 5 4 2 3" xfId="36781" xr:uid="{00000000-0005-0000-0000-0000F48E0000}"/>
    <cellStyle name="20% - Accent1 4 2 4 5 4 3" xfId="36782" xr:uid="{00000000-0005-0000-0000-0000F58E0000}"/>
    <cellStyle name="20% - Accent1 4 2 4 5 4 3 2" xfId="36783" xr:uid="{00000000-0005-0000-0000-0000F68E0000}"/>
    <cellStyle name="20% - Accent1 4 2 4 5 4 4" xfId="36784" xr:uid="{00000000-0005-0000-0000-0000F78E0000}"/>
    <cellStyle name="20% - Accent1 4 2 4 5 5" xfId="36785" xr:uid="{00000000-0005-0000-0000-0000F88E0000}"/>
    <cellStyle name="20% - Accent1 4 2 4 5 5 2" xfId="36786" xr:uid="{00000000-0005-0000-0000-0000F98E0000}"/>
    <cellStyle name="20% - Accent1 4 2 4 5 5 2 2" xfId="36787" xr:uid="{00000000-0005-0000-0000-0000FA8E0000}"/>
    <cellStyle name="20% - Accent1 4 2 4 5 5 2 2 2" xfId="36788" xr:uid="{00000000-0005-0000-0000-0000FB8E0000}"/>
    <cellStyle name="20% - Accent1 4 2 4 5 5 2 3" xfId="36789" xr:uid="{00000000-0005-0000-0000-0000FC8E0000}"/>
    <cellStyle name="20% - Accent1 4 2 4 5 5 3" xfId="36790" xr:uid="{00000000-0005-0000-0000-0000FD8E0000}"/>
    <cellStyle name="20% - Accent1 4 2 4 5 5 3 2" xfId="36791" xr:uid="{00000000-0005-0000-0000-0000FE8E0000}"/>
    <cellStyle name="20% - Accent1 4 2 4 5 5 4" xfId="36792" xr:uid="{00000000-0005-0000-0000-0000FF8E0000}"/>
    <cellStyle name="20% - Accent1 4 2 4 5 6" xfId="36793" xr:uid="{00000000-0005-0000-0000-0000008F0000}"/>
    <cellStyle name="20% - Accent1 4 2 4 5 6 2" xfId="36794" xr:uid="{00000000-0005-0000-0000-0000018F0000}"/>
    <cellStyle name="20% - Accent1 4 2 4 5 6 2 2" xfId="36795" xr:uid="{00000000-0005-0000-0000-0000028F0000}"/>
    <cellStyle name="20% - Accent1 4 2 4 5 6 2 2 2" xfId="36796" xr:uid="{00000000-0005-0000-0000-0000038F0000}"/>
    <cellStyle name="20% - Accent1 4 2 4 5 6 2 3" xfId="36797" xr:uid="{00000000-0005-0000-0000-0000048F0000}"/>
    <cellStyle name="20% - Accent1 4 2 4 5 6 3" xfId="36798" xr:uid="{00000000-0005-0000-0000-0000058F0000}"/>
    <cellStyle name="20% - Accent1 4 2 4 5 6 3 2" xfId="36799" xr:uid="{00000000-0005-0000-0000-0000068F0000}"/>
    <cellStyle name="20% - Accent1 4 2 4 5 6 4" xfId="36800" xr:uid="{00000000-0005-0000-0000-0000078F0000}"/>
    <cellStyle name="20% - Accent1 4 2 4 5 7" xfId="36801" xr:uid="{00000000-0005-0000-0000-0000088F0000}"/>
    <cellStyle name="20% - Accent1 4 2 4 5 7 2" xfId="36802" xr:uid="{00000000-0005-0000-0000-0000098F0000}"/>
    <cellStyle name="20% - Accent1 4 2 4 5 7 2 2" xfId="36803" xr:uid="{00000000-0005-0000-0000-00000A8F0000}"/>
    <cellStyle name="20% - Accent1 4 2 4 5 7 3" xfId="36804" xr:uid="{00000000-0005-0000-0000-00000B8F0000}"/>
    <cellStyle name="20% - Accent1 4 2 4 5 8" xfId="36805" xr:uid="{00000000-0005-0000-0000-00000C8F0000}"/>
    <cellStyle name="20% - Accent1 4 2 4 5 8 2" xfId="36806" xr:uid="{00000000-0005-0000-0000-00000D8F0000}"/>
    <cellStyle name="20% - Accent1 4 2 4 5 8 2 2" xfId="36807" xr:uid="{00000000-0005-0000-0000-00000E8F0000}"/>
    <cellStyle name="20% - Accent1 4 2 4 5 8 3" xfId="36808" xr:uid="{00000000-0005-0000-0000-00000F8F0000}"/>
    <cellStyle name="20% - Accent1 4 2 4 5 9" xfId="36809" xr:uid="{00000000-0005-0000-0000-0000108F0000}"/>
    <cellStyle name="20% - Accent1 4 2 4 5 9 2" xfId="36810" xr:uid="{00000000-0005-0000-0000-0000118F0000}"/>
    <cellStyle name="20% - Accent1 4 2 4 6" xfId="36811" xr:uid="{00000000-0005-0000-0000-0000128F0000}"/>
    <cellStyle name="20% - Accent1 4 2 4 6 10" xfId="36812" xr:uid="{00000000-0005-0000-0000-0000138F0000}"/>
    <cellStyle name="20% - Accent1 4 2 4 6 10 2" xfId="36813" xr:uid="{00000000-0005-0000-0000-0000148F0000}"/>
    <cellStyle name="20% - Accent1 4 2 4 6 11" xfId="36814" xr:uid="{00000000-0005-0000-0000-0000158F0000}"/>
    <cellStyle name="20% - Accent1 4 2 4 6 2" xfId="36815" xr:uid="{00000000-0005-0000-0000-0000168F0000}"/>
    <cellStyle name="20% - Accent1 4 2 4 6 2 2" xfId="36816" xr:uid="{00000000-0005-0000-0000-0000178F0000}"/>
    <cellStyle name="20% - Accent1 4 2 4 6 2 2 2" xfId="36817" xr:uid="{00000000-0005-0000-0000-0000188F0000}"/>
    <cellStyle name="20% - Accent1 4 2 4 6 2 2 2 2" xfId="36818" xr:uid="{00000000-0005-0000-0000-0000198F0000}"/>
    <cellStyle name="20% - Accent1 4 2 4 6 2 2 2 2 2" xfId="36819" xr:uid="{00000000-0005-0000-0000-00001A8F0000}"/>
    <cellStyle name="20% - Accent1 4 2 4 6 2 2 2 3" xfId="36820" xr:uid="{00000000-0005-0000-0000-00001B8F0000}"/>
    <cellStyle name="20% - Accent1 4 2 4 6 2 2 3" xfId="36821" xr:uid="{00000000-0005-0000-0000-00001C8F0000}"/>
    <cellStyle name="20% - Accent1 4 2 4 6 2 2 3 2" xfId="36822" xr:uid="{00000000-0005-0000-0000-00001D8F0000}"/>
    <cellStyle name="20% - Accent1 4 2 4 6 2 2 4" xfId="36823" xr:uid="{00000000-0005-0000-0000-00001E8F0000}"/>
    <cellStyle name="20% - Accent1 4 2 4 6 2 3" xfId="36824" xr:uid="{00000000-0005-0000-0000-00001F8F0000}"/>
    <cellStyle name="20% - Accent1 4 2 4 6 2 3 2" xfId="36825" xr:uid="{00000000-0005-0000-0000-0000208F0000}"/>
    <cellStyle name="20% - Accent1 4 2 4 6 2 3 2 2" xfId="36826" xr:uid="{00000000-0005-0000-0000-0000218F0000}"/>
    <cellStyle name="20% - Accent1 4 2 4 6 2 3 2 2 2" xfId="36827" xr:uid="{00000000-0005-0000-0000-0000228F0000}"/>
    <cellStyle name="20% - Accent1 4 2 4 6 2 3 2 3" xfId="36828" xr:uid="{00000000-0005-0000-0000-0000238F0000}"/>
    <cellStyle name="20% - Accent1 4 2 4 6 2 3 3" xfId="36829" xr:uid="{00000000-0005-0000-0000-0000248F0000}"/>
    <cellStyle name="20% - Accent1 4 2 4 6 2 3 3 2" xfId="36830" xr:uid="{00000000-0005-0000-0000-0000258F0000}"/>
    <cellStyle name="20% - Accent1 4 2 4 6 2 3 4" xfId="36831" xr:uid="{00000000-0005-0000-0000-0000268F0000}"/>
    <cellStyle name="20% - Accent1 4 2 4 6 2 4" xfId="36832" xr:uid="{00000000-0005-0000-0000-0000278F0000}"/>
    <cellStyle name="20% - Accent1 4 2 4 6 2 4 2" xfId="36833" xr:uid="{00000000-0005-0000-0000-0000288F0000}"/>
    <cellStyle name="20% - Accent1 4 2 4 6 2 4 2 2" xfId="36834" xr:uid="{00000000-0005-0000-0000-0000298F0000}"/>
    <cellStyle name="20% - Accent1 4 2 4 6 2 4 2 2 2" xfId="36835" xr:uid="{00000000-0005-0000-0000-00002A8F0000}"/>
    <cellStyle name="20% - Accent1 4 2 4 6 2 4 2 3" xfId="36836" xr:uid="{00000000-0005-0000-0000-00002B8F0000}"/>
    <cellStyle name="20% - Accent1 4 2 4 6 2 4 3" xfId="36837" xr:uid="{00000000-0005-0000-0000-00002C8F0000}"/>
    <cellStyle name="20% - Accent1 4 2 4 6 2 4 3 2" xfId="36838" xr:uid="{00000000-0005-0000-0000-00002D8F0000}"/>
    <cellStyle name="20% - Accent1 4 2 4 6 2 4 4" xfId="36839" xr:uid="{00000000-0005-0000-0000-00002E8F0000}"/>
    <cellStyle name="20% - Accent1 4 2 4 6 2 5" xfId="36840" xr:uid="{00000000-0005-0000-0000-00002F8F0000}"/>
    <cellStyle name="20% - Accent1 4 2 4 6 2 5 2" xfId="36841" xr:uid="{00000000-0005-0000-0000-0000308F0000}"/>
    <cellStyle name="20% - Accent1 4 2 4 6 2 5 2 2" xfId="36842" xr:uid="{00000000-0005-0000-0000-0000318F0000}"/>
    <cellStyle name="20% - Accent1 4 2 4 6 2 5 3" xfId="36843" xr:uid="{00000000-0005-0000-0000-0000328F0000}"/>
    <cellStyle name="20% - Accent1 4 2 4 6 2 6" xfId="36844" xr:uid="{00000000-0005-0000-0000-0000338F0000}"/>
    <cellStyle name="20% - Accent1 4 2 4 6 2 6 2" xfId="36845" xr:uid="{00000000-0005-0000-0000-0000348F0000}"/>
    <cellStyle name="20% - Accent1 4 2 4 6 2 6 2 2" xfId="36846" xr:uid="{00000000-0005-0000-0000-0000358F0000}"/>
    <cellStyle name="20% - Accent1 4 2 4 6 2 6 3" xfId="36847" xr:uid="{00000000-0005-0000-0000-0000368F0000}"/>
    <cellStyle name="20% - Accent1 4 2 4 6 2 7" xfId="36848" xr:uid="{00000000-0005-0000-0000-0000378F0000}"/>
    <cellStyle name="20% - Accent1 4 2 4 6 2 7 2" xfId="36849" xr:uid="{00000000-0005-0000-0000-0000388F0000}"/>
    <cellStyle name="20% - Accent1 4 2 4 6 2 8" xfId="36850" xr:uid="{00000000-0005-0000-0000-0000398F0000}"/>
    <cellStyle name="20% - Accent1 4 2 4 6 2 8 2" xfId="36851" xr:uid="{00000000-0005-0000-0000-00003A8F0000}"/>
    <cellStyle name="20% - Accent1 4 2 4 6 2 9" xfId="36852" xr:uid="{00000000-0005-0000-0000-00003B8F0000}"/>
    <cellStyle name="20% - Accent1 4 2 4 6 3" xfId="36853" xr:uid="{00000000-0005-0000-0000-00003C8F0000}"/>
    <cellStyle name="20% - Accent1 4 2 4 6 3 2" xfId="36854" xr:uid="{00000000-0005-0000-0000-00003D8F0000}"/>
    <cellStyle name="20% - Accent1 4 2 4 6 3 2 2" xfId="36855" xr:uid="{00000000-0005-0000-0000-00003E8F0000}"/>
    <cellStyle name="20% - Accent1 4 2 4 6 3 2 2 2" xfId="36856" xr:uid="{00000000-0005-0000-0000-00003F8F0000}"/>
    <cellStyle name="20% - Accent1 4 2 4 6 3 2 2 2 2" xfId="36857" xr:uid="{00000000-0005-0000-0000-0000408F0000}"/>
    <cellStyle name="20% - Accent1 4 2 4 6 3 2 2 3" xfId="36858" xr:uid="{00000000-0005-0000-0000-0000418F0000}"/>
    <cellStyle name="20% - Accent1 4 2 4 6 3 2 3" xfId="36859" xr:uid="{00000000-0005-0000-0000-0000428F0000}"/>
    <cellStyle name="20% - Accent1 4 2 4 6 3 2 3 2" xfId="36860" xr:uid="{00000000-0005-0000-0000-0000438F0000}"/>
    <cellStyle name="20% - Accent1 4 2 4 6 3 2 4" xfId="36861" xr:uid="{00000000-0005-0000-0000-0000448F0000}"/>
    <cellStyle name="20% - Accent1 4 2 4 6 3 3" xfId="36862" xr:uid="{00000000-0005-0000-0000-0000458F0000}"/>
    <cellStyle name="20% - Accent1 4 2 4 6 3 3 2" xfId="36863" xr:uid="{00000000-0005-0000-0000-0000468F0000}"/>
    <cellStyle name="20% - Accent1 4 2 4 6 3 3 2 2" xfId="36864" xr:uid="{00000000-0005-0000-0000-0000478F0000}"/>
    <cellStyle name="20% - Accent1 4 2 4 6 3 3 2 2 2" xfId="36865" xr:uid="{00000000-0005-0000-0000-0000488F0000}"/>
    <cellStyle name="20% - Accent1 4 2 4 6 3 3 2 3" xfId="36866" xr:uid="{00000000-0005-0000-0000-0000498F0000}"/>
    <cellStyle name="20% - Accent1 4 2 4 6 3 3 3" xfId="36867" xr:uid="{00000000-0005-0000-0000-00004A8F0000}"/>
    <cellStyle name="20% - Accent1 4 2 4 6 3 3 3 2" xfId="36868" xr:uid="{00000000-0005-0000-0000-00004B8F0000}"/>
    <cellStyle name="20% - Accent1 4 2 4 6 3 3 4" xfId="36869" xr:uid="{00000000-0005-0000-0000-00004C8F0000}"/>
    <cellStyle name="20% - Accent1 4 2 4 6 3 4" xfId="36870" xr:uid="{00000000-0005-0000-0000-00004D8F0000}"/>
    <cellStyle name="20% - Accent1 4 2 4 6 3 4 2" xfId="36871" xr:uid="{00000000-0005-0000-0000-00004E8F0000}"/>
    <cellStyle name="20% - Accent1 4 2 4 6 3 4 2 2" xfId="36872" xr:uid="{00000000-0005-0000-0000-00004F8F0000}"/>
    <cellStyle name="20% - Accent1 4 2 4 6 3 4 2 2 2" xfId="36873" xr:uid="{00000000-0005-0000-0000-0000508F0000}"/>
    <cellStyle name="20% - Accent1 4 2 4 6 3 4 2 3" xfId="36874" xr:uid="{00000000-0005-0000-0000-0000518F0000}"/>
    <cellStyle name="20% - Accent1 4 2 4 6 3 4 3" xfId="36875" xr:uid="{00000000-0005-0000-0000-0000528F0000}"/>
    <cellStyle name="20% - Accent1 4 2 4 6 3 4 3 2" xfId="36876" xr:uid="{00000000-0005-0000-0000-0000538F0000}"/>
    <cellStyle name="20% - Accent1 4 2 4 6 3 4 4" xfId="36877" xr:uid="{00000000-0005-0000-0000-0000548F0000}"/>
    <cellStyle name="20% - Accent1 4 2 4 6 3 5" xfId="36878" xr:uid="{00000000-0005-0000-0000-0000558F0000}"/>
    <cellStyle name="20% - Accent1 4 2 4 6 3 5 2" xfId="36879" xr:uid="{00000000-0005-0000-0000-0000568F0000}"/>
    <cellStyle name="20% - Accent1 4 2 4 6 3 5 2 2" xfId="36880" xr:uid="{00000000-0005-0000-0000-0000578F0000}"/>
    <cellStyle name="20% - Accent1 4 2 4 6 3 5 3" xfId="36881" xr:uid="{00000000-0005-0000-0000-0000588F0000}"/>
    <cellStyle name="20% - Accent1 4 2 4 6 3 6" xfId="36882" xr:uid="{00000000-0005-0000-0000-0000598F0000}"/>
    <cellStyle name="20% - Accent1 4 2 4 6 3 6 2" xfId="36883" xr:uid="{00000000-0005-0000-0000-00005A8F0000}"/>
    <cellStyle name="20% - Accent1 4 2 4 6 3 6 2 2" xfId="36884" xr:uid="{00000000-0005-0000-0000-00005B8F0000}"/>
    <cellStyle name="20% - Accent1 4 2 4 6 3 6 3" xfId="36885" xr:uid="{00000000-0005-0000-0000-00005C8F0000}"/>
    <cellStyle name="20% - Accent1 4 2 4 6 3 7" xfId="36886" xr:uid="{00000000-0005-0000-0000-00005D8F0000}"/>
    <cellStyle name="20% - Accent1 4 2 4 6 3 7 2" xfId="36887" xr:uid="{00000000-0005-0000-0000-00005E8F0000}"/>
    <cellStyle name="20% - Accent1 4 2 4 6 3 8" xfId="36888" xr:uid="{00000000-0005-0000-0000-00005F8F0000}"/>
    <cellStyle name="20% - Accent1 4 2 4 6 3 8 2" xfId="36889" xr:uid="{00000000-0005-0000-0000-0000608F0000}"/>
    <cellStyle name="20% - Accent1 4 2 4 6 3 9" xfId="36890" xr:uid="{00000000-0005-0000-0000-0000618F0000}"/>
    <cellStyle name="20% - Accent1 4 2 4 6 4" xfId="36891" xr:uid="{00000000-0005-0000-0000-0000628F0000}"/>
    <cellStyle name="20% - Accent1 4 2 4 6 4 2" xfId="36892" xr:uid="{00000000-0005-0000-0000-0000638F0000}"/>
    <cellStyle name="20% - Accent1 4 2 4 6 4 2 2" xfId="36893" xr:uid="{00000000-0005-0000-0000-0000648F0000}"/>
    <cellStyle name="20% - Accent1 4 2 4 6 4 2 2 2" xfId="36894" xr:uid="{00000000-0005-0000-0000-0000658F0000}"/>
    <cellStyle name="20% - Accent1 4 2 4 6 4 2 3" xfId="36895" xr:uid="{00000000-0005-0000-0000-0000668F0000}"/>
    <cellStyle name="20% - Accent1 4 2 4 6 4 3" xfId="36896" xr:uid="{00000000-0005-0000-0000-0000678F0000}"/>
    <cellStyle name="20% - Accent1 4 2 4 6 4 3 2" xfId="36897" xr:uid="{00000000-0005-0000-0000-0000688F0000}"/>
    <cellStyle name="20% - Accent1 4 2 4 6 4 4" xfId="36898" xr:uid="{00000000-0005-0000-0000-0000698F0000}"/>
    <cellStyle name="20% - Accent1 4 2 4 6 5" xfId="36899" xr:uid="{00000000-0005-0000-0000-00006A8F0000}"/>
    <cellStyle name="20% - Accent1 4 2 4 6 5 2" xfId="36900" xr:uid="{00000000-0005-0000-0000-00006B8F0000}"/>
    <cellStyle name="20% - Accent1 4 2 4 6 5 2 2" xfId="36901" xr:uid="{00000000-0005-0000-0000-00006C8F0000}"/>
    <cellStyle name="20% - Accent1 4 2 4 6 5 2 2 2" xfId="36902" xr:uid="{00000000-0005-0000-0000-00006D8F0000}"/>
    <cellStyle name="20% - Accent1 4 2 4 6 5 2 3" xfId="36903" xr:uid="{00000000-0005-0000-0000-00006E8F0000}"/>
    <cellStyle name="20% - Accent1 4 2 4 6 5 3" xfId="36904" xr:uid="{00000000-0005-0000-0000-00006F8F0000}"/>
    <cellStyle name="20% - Accent1 4 2 4 6 5 3 2" xfId="36905" xr:uid="{00000000-0005-0000-0000-0000708F0000}"/>
    <cellStyle name="20% - Accent1 4 2 4 6 5 4" xfId="36906" xr:uid="{00000000-0005-0000-0000-0000718F0000}"/>
    <cellStyle name="20% - Accent1 4 2 4 6 6" xfId="36907" xr:uid="{00000000-0005-0000-0000-0000728F0000}"/>
    <cellStyle name="20% - Accent1 4 2 4 6 6 2" xfId="36908" xr:uid="{00000000-0005-0000-0000-0000738F0000}"/>
    <cellStyle name="20% - Accent1 4 2 4 6 6 2 2" xfId="36909" xr:uid="{00000000-0005-0000-0000-0000748F0000}"/>
    <cellStyle name="20% - Accent1 4 2 4 6 6 2 2 2" xfId="36910" xr:uid="{00000000-0005-0000-0000-0000758F0000}"/>
    <cellStyle name="20% - Accent1 4 2 4 6 6 2 3" xfId="36911" xr:uid="{00000000-0005-0000-0000-0000768F0000}"/>
    <cellStyle name="20% - Accent1 4 2 4 6 6 3" xfId="36912" xr:uid="{00000000-0005-0000-0000-0000778F0000}"/>
    <cellStyle name="20% - Accent1 4 2 4 6 6 3 2" xfId="36913" xr:uid="{00000000-0005-0000-0000-0000788F0000}"/>
    <cellStyle name="20% - Accent1 4 2 4 6 6 4" xfId="36914" xr:uid="{00000000-0005-0000-0000-0000798F0000}"/>
    <cellStyle name="20% - Accent1 4 2 4 6 7" xfId="36915" xr:uid="{00000000-0005-0000-0000-00007A8F0000}"/>
    <cellStyle name="20% - Accent1 4 2 4 6 7 2" xfId="36916" xr:uid="{00000000-0005-0000-0000-00007B8F0000}"/>
    <cellStyle name="20% - Accent1 4 2 4 6 7 2 2" xfId="36917" xr:uid="{00000000-0005-0000-0000-00007C8F0000}"/>
    <cellStyle name="20% - Accent1 4 2 4 6 7 3" xfId="36918" xr:uid="{00000000-0005-0000-0000-00007D8F0000}"/>
    <cellStyle name="20% - Accent1 4 2 4 6 8" xfId="36919" xr:uid="{00000000-0005-0000-0000-00007E8F0000}"/>
    <cellStyle name="20% - Accent1 4 2 4 6 8 2" xfId="36920" xr:uid="{00000000-0005-0000-0000-00007F8F0000}"/>
    <cellStyle name="20% - Accent1 4 2 4 6 8 2 2" xfId="36921" xr:uid="{00000000-0005-0000-0000-0000808F0000}"/>
    <cellStyle name="20% - Accent1 4 2 4 6 8 3" xfId="36922" xr:uid="{00000000-0005-0000-0000-0000818F0000}"/>
    <cellStyle name="20% - Accent1 4 2 4 6 9" xfId="36923" xr:uid="{00000000-0005-0000-0000-0000828F0000}"/>
    <cellStyle name="20% - Accent1 4 2 4 6 9 2" xfId="36924" xr:uid="{00000000-0005-0000-0000-0000838F0000}"/>
    <cellStyle name="20% - Accent1 4 2 4 7" xfId="36925" xr:uid="{00000000-0005-0000-0000-0000848F0000}"/>
    <cellStyle name="20% - Accent1 4 2 4 7 2" xfId="36926" xr:uid="{00000000-0005-0000-0000-0000858F0000}"/>
    <cellStyle name="20% - Accent1 4 2 4 7 2 2" xfId="36927" xr:uid="{00000000-0005-0000-0000-0000868F0000}"/>
    <cellStyle name="20% - Accent1 4 2 4 7 2 2 2" xfId="36928" xr:uid="{00000000-0005-0000-0000-0000878F0000}"/>
    <cellStyle name="20% - Accent1 4 2 4 7 2 2 2 2" xfId="36929" xr:uid="{00000000-0005-0000-0000-0000888F0000}"/>
    <cellStyle name="20% - Accent1 4 2 4 7 2 2 3" xfId="36930" xr:uid="{00000000-0005-0000-0000-0000898F0000}"/>
    <cellStyle name="20% - Accent1 4 2 4 7 2 3" xfId="36931" xr:uid="{00000000-0005-0000-0000-00008A8F0000}"/>
    <cellStyle name="20% - Accent1 4 2 4 7 2 3 2" xfId="36932" xr:uid="{00000000-0005-0000-0000-00008B8F0000}"/>
    <cellStyle name="20% - Accent1 4 2 4 7 2 4" xfId="36933" xr:uid="{00000000-0005-0000-0000-00008C8F0000}"/>
    <cellStyle name="20% - Accent1 4 2 4 7 3" xfId="36934" xr:uid="{00000000-0005-0000-0000-00008D8F0000}"/>
    <cellStyle name="20% - Accent1 4 2 4 7 3 2" xfId="36935" xr:uid="{00000000-0005-0000-0000-00008E8F0000}"/>
    <cellStyle name="20% - Accent1 4 2 4 7 3 2 2" xfId="36936" xr:uid="{00000000-0005-0000-0000-00008F8F0000}"/>
    <cellStyle name="20% - Accent1 4 2 4 7 3 2 2 2" xfId="36937" xr:uid="{00000000-0005-0000-0000-0000908F0000}"/>
    <cellStyle name="20% - Accent1 4 2 4 7 3 2 3" xfId="36938" xr:uid="{00000000-0005-0000-0000-0000918F0000}"/>
    <cellStyle name="20% - Accent1 4 2 4 7 3 3" xfId="36939" xr:uid="{00000000-0005-0000-0000-0000928F0000}"/>
    <cellStyle name="20% - Accent1 4 2 4 7 3 3 2" xfId="36940" xr:uid="{00000000-0005-0000-0000-0000938F0000}"/>
    <cellStyle name="20% - Accent1 4 2 4 7 3 4" xfId="36941" xr:uid="{00000000-0005-0000-0000-0000948F0000}"/>
    <cellStyle name="20% - Accent1 4 2 4 7 4" xfId="36942" xr:uid="{00000000-0005-0000-0000-0000958F0000}"/>
    <cellStyle name="20% - Accent1 4 2 4 7 4 2" xfId="36943" xr:uid="{00000000-0005-0000-0000-0000968F0000}"/>
    <cellStyle name="20% - Accent1 4 2 4 7 4 2 2" xfId="36944" xr:uid="{00000000-0005-0000-0000-0000978F0000}"/>
    <cellStyle name="20% - Accent1 4 2 4 7 4 2 2 2" xfId="36945" xr:uid="{00000000-0005-0000-0000-0000988F0000}"/>
    <cellStyle name="20% - Accent1 4 2 4 7 4 2 3" xfId="36946" xr:uid="{00000000-0005-0000-0000-0000998F0000}"/>
    <cellStyle name="20% - Accent1 4 2 4 7 4 3" xfId="36947" xr:uid="{00000000-0005-0000-0000-00009A8F0000}"/>
    <cellStyle name="20% - Accent1 4 2 4 7 4 3 2" xfId="36948" xr:uid="{00000000-0005-0000-0000-00009B8F0000}"/>
    <cellStyle name="20% - Accent1 4 2 4 7 4 4" xfId="36949" xr:uid="{00000000-0005-0000-0000-00009C8F0000}"/>
    <cellStyle name="20% - Accent1 4 2 4 7 5" xfId="36950" xr:uid="{00000000-0005-0000-0000-00009D8F0000}"/>
    <cellStyle name="20% - Accent1 4 2 4 7 5 2" xfId="36951" xr:uid="{00000000-0005-0000-0000-00009E8F0000}"/>
    <cellStyle name="20% - Accent1 4 2 4 7 5 2 2" xfId="36952" xr:uid="{00000000-0005-0000-0000-00009F8F0000}"/>
    <cellStyle name="20% - Accent1 4 2 4 7 5 3" xfId="36953" xr:uid="{00000000-0005-0000-0000-0000A08F0000}"/>
    <cellStyle name="20% - Accent1 4 2 4 7 6" xfId="36954" xr:uid="{00000000-0005-0000-0000-0000A18F0000}"/>
    <cellStyle name="20% - Accent1 4 2 4 7 6 2" xfId="36955" xr:uid="{00000000-0005-0000-0000-0000A28F0000}"/>
    <cellStyle name="20% - Accent1 4 2 4 7 6 2 2" xfId="36956" xr:uid="{00000000-0005-0000-0000-0000A38F0000}"/>
    <cellStyle name="20% - Accent1 4 2 4 7 6 3" xfId="36957" xr:uid="{00000000-0005-0000-0000-0000A48F0000}"/>
    <cellStyle name="20% - Accent1 4 2 4 7 7" xfId="36958" xr:uid="{00000000-0005-0000-0000-0000A58F0000}"/>
    <cellStyle name="20% - Accent1 4 2 4 7 7 2" xfId="36959" xr:uid="{00000000-0005-0000-0000-0000A68F0000}"/>
    <cellStyle name="20% - Accent1 4 2 4 7 8" xfId="36960" xr:uid="{00000000-0005-0000-0000-0000A78F0000}"/>
    <cellStyle name="20% - Accent1 4 2 4 7 8 2" xfId="36961" xr:uid="{00000000-0005-0000-0000-0000A88F0000}"/>
    <cellStyle name="20% - Accent1 4 2 4 7 9" xfId="36962" xr:uid="{00000000-0005-0000-0000-0000A98F0000}"/>
    <cellStyle name="20% - Accent1 4 2 4 8" xfId="36963" xr:uid="{00000000-0005-0000-0000-0000AA8F0000}"/>
    <cellStyle name="20% - Accent1 4 2 4 8 2" xfId="36964" xr:uid="{00000000-0005-0000-0000-0000AB8F0000}"/>
    <cellStyle name="20% - Accent1 4 2 4 8 2 2" xfId="36965" xr:uid="{00000000-0005-0000-0000-0000AC8F0000}"/>
    <cellStyle name="20% - Accent1 4 2 4 8 2 2 2" xfId="36966" xr:uid="{00000000-0005-0000-0000-0000AD8F0000}"/>
    <cellStyle name="20% - Accent1 4 2 4 8 2 2 2 2" xfId="36967" xr:uid="{00000000-0005-0000-0000-0000AE8F0000}"/>
    <cellStyle name="20% - Accent1 4 2 4 8 2 2 3" xfId="36968" xr:uid="{00000000-0005-0000-0000-0000AF8F0000}"/>
    <cellStyle name="20% - Accent1 4 2 4 8 2 3" xfId="36969" xr:uid="{00000000-0005-0000-0000-0000B08F0000}"/>
    <cellStyle name="20% - Accent1 4 2 4 8 2 3 2" xfId="36970" xr:uid="{00000000-0005-0000-0000-0000B18F0000}"/>
    <cellStyle name="20% - Accent1 4 2 4 8 2 4" xfId="36971" xr:uid="{00000000-0005-0000-0000-0000B28F0000}"/>
    <cellStyle name="20% - Accent1 4 2 4 8 3" xfId="36972" xr:uid="{00000000-0005-0000-0000-0000B38F0000}"/>
    <cellStyle name="20% - Accent1 4 2 4 8 3 2" xfId="36973" xr:uid="{00000000-0005-0000-0000-0000B48F0000}"/>
    <cellStyle name="20% - Accent1 4 2 4 8 3 2 2" xfId="36974" xr:uid="{00000000-0005-0000-0000-0000B58F0000}"/>
    <cellStyle name="20% - Accent1 4 2 4 8 3 2 2 2" xfId="36975" xr:uid="{00000000-0005-0000-0000-0000B68F0000}"/>
    <cellStyle name="20% - Accent1 4 2 4 8 3 2 3" xfId="36976" xr:uid="{00000000-0005-0000-0000-0000B78F0000}"/>
    <cellStyle name="20% - Accent1 4 2 4 8 3 3" xfId="36977" xr:uid="{00000000-0005-0000-0000-0000B88F0000}"/>
    <cellStyle name="20% - Accent1 4 2 4 8 3 3 2" xfId="36978" xr:uid="{00000000-0005-0000-0000-0000B98F0000}"/>
    <cellStyle name="20% - Accent1 4 2 4 8 3 4" xfId="36979" xr:uid="{00000000-0005-0000-0000-0000BA8F0000}"/>
    <cellStyle name="20% - Accent1 4 2 4 8 4" xfId="36980" xr:uid="{00000000-0005-0000-0000-0000BB8F0000}"/>
    <cellStyle name="20% - Accent1 4 2 4 8 4 2" xfId="36981" xr:uid="{00000000-0005-0000-0000-0000BC8F0000}"/>
    <cellStyle name="20% - Accent1 4 2 4 8 4 2 2" xfId="36982" xr:uid="{00000000-0005-0000-0000-0000BD8F0000}"/>
    <cellStyle name="20% - Accent1 4 2 4 8 4 2 2 2" xfId="36983" xr:uid="{00000000-0005-0000-0000-0000BE8F0000}"/>
    <cellStyle name="20% - Accent1 4 2 4 8 4 2 3" xfId="36984" xr:uid="{00000000-0005-0000-0000-0000BF8F0000}"/>
    <cellStyle name="20% - Accent1 4 2 4 8 4 3" xfId="36985" xr:uid="{00000000-0005-0000-0000-0000C08F0000}"/>
    <cellStyle name="20% - Accent1 4 2 4 8 4 3 2" xfId="36986" xr:uid="{00000000-0005-0000-0000-0000C18F0000}"/>
    <cellStyle name="20% - Accent1 4 2 4 8 4 4" xfId="36987" xr:uid="{00000000-0005-0000-0000-0000C28F0000}"/>
    <cellStyle name="20% - Accent1 4 2 4 8 5" xfId="36988" xr:uid="{00000000-0005-0000-0000-0000C38F0000}"/>
    <cellStyle name="20% - Accent1 4 2 4 8 5 2" xfId="36989" xr:uid="{00000000-0005-0000-0000-0000C48F0000}"/>
    <cellStyle name="20% - Accent1 4 2 4 8 5 2 2" xfId="36990" xr:uid="{00000000-0005-0000-0000-0000C58F0000}"/>
    <cellStyle name="20% - Accent1 4 2 4 8 5 3" xfId="36991" xr:uid="{00000000-0005-0000-0000-0000C68F0000}"/>
    <cellStyle name="20% - Accent1 4 2 4 8 6" xfId="36992" xr:uid="{00000000-0005-0000-0000-0000C78F0000}"/>
    <cellStyle name="20% - Accent1 4 2 4 8 6 2" xfId="36993" xr:uid="{00000000-0005-0000-0000-0000C88F0000}"/>
    <cellStyle name="20% - Accent1 4 2 4 8 6 2 2" xfId="36994" xr:uid="{00000000-0005-0000-0000-0000C98F0000}"/>
    <cellStyle name="20% - Accent1 4 2 4 8 6 3" xfId="36995" xr:uid="{00000000-0005-0000-0000-0000CA8F0000}"/>
    <cellStyle name="20% - Accent1 4 2 4 8 7" xfId="36996" xr:uid="{00000000-0005-0000-0000-0000CB8F0000}"/>
    <cellStyle name="20% - Accent1 4 2 4 8 7 2" xfId="36997" xr:uid="{00000000-0005-0000-0000-0000CC8F0000}"/>
    <cellStyle name="20% - Accent1 4 2 4 8 8" xfId="36998" xr:uid="{00000000-0005-0000-0000-0000CD8F0000}"/>
    <cellStyle name="20% - Accent1 4 2 4 8 8 2" xfId="36999" xr:uid="{00000000-0005-0000-0000-0000CE8F0000}"/>
    <cellStyle name="20% - Accent1 4 2 4 8 9" xfId="37000" xr:uid="{00000000-0005-0000-0000-0000CF8F0000}"/>
    <cellStyle name="20% - Accent1 4 2 4 9" xfId="37001" xr:uid="{00000000-0005-0000-0000-0000D08F0000}"/>
    <cellStyle name="20% - Accent1 4 2 4 9 2" xfId="37002" xr:uid="{00000000-0005-0000-0000-0000D18F0000}"/>
    <cellStyle name="20% - Accent1 4 2 4 9 2 2" xfId="37003" xr:uid="{00000000-0005-0000-0000-0000D28F0000}"/>
    <cellStyle name="20% - Accent1 4 2 4 9 2 2 2" xfId="37004" xr:uid="{00000000-0005-0000-0000-0000D38F0000}"/>
    <cellStyle name="20% - Accent1 4 2 4 9 2 3" xfId="37005" xr:uid="{00000000-0005-0000-0000-0000D48F0000}"/>
    <cellStyle name="20% - Accent1 4 2 4 9 3" xfId="37006" xr:uid="{00000000-0005-0000-0000-0000D58F0000}"/>
    <cellStyle name="20% - Accent1 4 2 4 9 3 2" xfId="37007" xr:uid="{00000000-0005-0000-0000-0000D68F0000}"/>
    <cellStyle name="20% - Accent1 4 2 4 9 4" xfId="37008" xr:uid="{00000000-0005-0000-0000-0000D78F0000}"/>
    <cellStyle name="20% - Accent1 4 2 5" xfId="37009" xr:uid="{00000000-0005-0000-0000-0000D88F0000}"/>
    <cellStyle name="20% - Accent1 4 2 5 10" xfId="37010" xr:uid="{00000000-0005-0000-0000-0000D98F0000}"/>
    <cellStyle name="20% - Accent1 4 2 5 10 2" xfId="37011" xr:uid="{00000000-0005-0000-0000-0000DA8F0000}"/>
    <cellStyle name="20% - Accent1 4 2 5 10 2 2" xfId="37012" xr:uid="{00000000-0005-0000-0000-0000DB8F0000}"/>
    <cellStyle name="20% - Accent1 4 2 5 10 2 2 2" xfId="37013" xr:uid="{00000000-0005-0000-0000-0000DC8F0000}"/>
    <cellStyle name="20% - Accent1 4 2 5 10 2 3" xfId="37014" xr:uid="{00000000-0005-0000-0000-0000DD8F0000}"/>
    <cellStyle name="20% - Accent1 4 2 5 10 3" xfId="37015" xr:uid="{00000000-0005-0000-0000-0000DE8F0000}"/>
    <cellStyle name="20% - Accent1 4 2 5 10 3 2" xfId="37016" xr:uid="{00000000-0005-0000-0000-0000DF8F0000}"/>
    <cellStyle name="20% - Accent1 4 2 5 10 4" xfId="37017" xr:uid="{00000000-0005-0000-0000-0000E08F0000}"/>
    <cellStyle name="20% - Accent1 4 2 5 11" xfId="37018" xr:uid="{00000000-0005-0000-0000-0000E18F0000}"/>
    <cellStyle name="20% - Accent1 4 2 5 11 2" xfId="37019" xr:uid="{00000000-0005-0000-0000-0000E28F0000}"/>
    <cellStyle name="20% - Accent1 4 2 5 11 2 2" xfId="37020" xr:uid="{00000000-0005-0000-0000-0000E38F0000}"/>
    <cellStyle name="20% - Accent1 4 2 5 11 3" xfId="37021" xr:uid="{00000000-0005-0000-0000-0000E48F0000}"/>
    <cellStyle name="20% - Accent1 4 2 5 12" xfId="37022" xr:uid="{00000000-0005-0000-0000-0000E58F0000}"/>
    <cellStyle name="20% - Accent1 4 2 5 12 2" xfId="37023" xr:uid="{00000000-0005-0000-0000-0000E68F0000}"/>
    <cellStyle name="20% - Accent1 4 2 5 12 2 2" xfId="37024" xr:uid="{00000000-0005-0000-0000-0000E78F0000}"/>
    <cellStyle name="20% - Accent1 4 2 5 12 3" xfId="37025" xr:uid="{00000000-0005-0000-0000-0000E88F0000}"/>
    <cellStyle name="20% - Accent1 4 2 5 13" xfId="37026" xr:uid="{00000000-0005-0000-0000-0000E98F0000}"/>
    <cellStyle name="20% - Accent1 4 2 5 13 2" xfId="37027" xr:uid="{00000000-0005-0000-0000-0000EA8F0000}"/>
    <cellStyle name="20% - Accent1 4 2 5 14" xfId="37028" xr:uid="{00000000-0005-0000-0000-0000EB8F0000}"/>
    <cellStyle name="20% - Accent1 4 2 5 14 2" xfId="37029" xr:uid="{00000000-0005-0000-0000-0000EC8F0000}"/>
    <cellStyle name="20% - Accent1 4 2 5 15" xfId="37030" xr:uid="{00000000-0005-0000-0000-0000ED8F0000}"/>
    <cellStyle name="20% - Accent1 4 2 5 2" xfId="37031" xr:uid="{00000000-0005-0000-0000-0000EE8F0000}"/>
    <cellStyle name="20% - Accent1 4 2 5 2 10" xfId="37032" xr:uid="{00000000-0005-0000-0000-0000EF8F0000}"/>
    <cellStyle name="20% - Accent1 4 2 5 2 10 2" xfId="37033" xr:uid="{00000000-0005-0000-0000-0000F08F0000}"/>
    <cellStyle name="20% - Accent1 4 2 5 2 10 2 2" xfId="37034" xr:uid="{00000000-0005-0000-0000-0000F18F0000}"/>
    <cellStyle name="20% - Accent1 4 2 5 2 10 3" xfId="37035" xr:uid="{00000000-0005-0000-0000-0000F28F0000}"/>
    <cellStyle name="20% - Accent1 4 2 5 2 11" xfId="37036" xr:uid="{00000000-0005-0000-0000-0000F38F0000}"/>
    <cellStyle name="20% - Accent1 4 2 5 2 11 2" xfId="37037" xr:uid="{00000000-0005-0000-0000-0000F48F0000}"/>
    <cellStyle name="20% - Accent1 4 2 5 2 11 2 2" xfId="37038" xr:uid="{00000000-0005-0000-0000-0000F58F0000}"/>
    <cellStyle name="20% - Accent1 4 2 5 2 11 3" xfId="37039" xr:uid="{00000000-0005-0000-0000-0000F68F0000}"/>
    <cellStyle name="20% - Accent1 4 2 5 2 12" xfId="37040" xr:uid="{00000000-0005-0000-0000-0000F78F0000}"/>
    <cellStyle name="20% - Accent1 4 2 5 2 12 2" xfId="37041" xr:uid="{00000000-0005-0000-0000-0000F88F0000}"/>
    <cellStyle name="20% - Accent1 4 2 5 2 13" xfId="37042" xr:uid="{00000000-0005-0000-0000-0000F98F0000}"/>
    <cellStyle name="20% - Accent1 4 2 5 2 13 2" xfId="37043" xr:uid="{00000000-0005-0000-0000-0000FA8F0000}"/>
    <cellStyle name="20% - Accent1 4 2 5 2 14" xfId="37044" xr:uid="{00000000-0005-0000-0000-0000FB8F0000}"/>
    <cellStyle name="20% - Accent1 4 2 5 2 2" xfId="37045" xr:uid="{00000000-0005-0000-0000-0000FC8F0000}"/>
    <cellStyle name="20% - Accent1 4 2 5 2 2 10" xfId="37046" xr:uid="{00000000-0005-0000-0000-0000FD8F0000}"/>
    <cellStyle name="20% - Accent1 4 2 5 2 2 10 2" xfId="37047" xr:uid="{00000000-0005-0000-0000-0000FE8F0000}"/>
    <cellStyle name="20% - Accent1 4 2 5 2 2 11" xfId="37048" xr:uid="{00000000-0005-0000-0000-0000FF8F0000}"/>
    <cellStyle name="20% - Accent1 4 2 5 2 2 2" xfId="37049" xr:uid="{00000000-0005-0000-0000-000000900000}"/>
    <cellStyle name="20% - Accent1 4 2 5 2 2 2 2" xfId="37050" xr:uid="{00000000-0005-0000-0000-000001900000}"/>
    <cellStyle name="20% - Accent1 4 2 5 2 2 2 2 2" xfId="37051" xr:uid="{00000000-0005-0000-0000-000002900000}"/>
    <cellStyle name="20% - Accent1 4 2 5 2 2 2 2 2 2" xfId="37052" xr:uid="{00000000-0005-0000-0000-000003900000}"/>
    <cellStyle name="20% - Accent1 4 2 5 2 2 2 2 2 2 2" xfId="37053" xr:uid="{00000000-0005-0000-0000-000004900000}"/>
    <cellStyle name="20% - Accent1 4 2 5 2 2 2 2 2 3" xfId="37054" xr:uid="{00000000-0005-0000-0000-000005900000}"/>
    <cellStyle name="20% - Accent1 4 2 5 2 2 2 2 3" xfId="37055" xr:uid="{00000000-0005-0000-0000-000006900000}"/>
    <cellStyle name="20% - Accent1 4 2 5 2 2 2 2 3 2" xfId="37056" xr:uid="{00000000-0005-0000-0000-000007900000}"/>
    <cellStyle name="20% - Accent1 4 2 5 2 2 2 2 4" xfId="37057" xr:uid="{00000000-0005-0000-0000-000008900000}"/>
    <cellStyle name="20% - Accent1 4 2 5 2 2 2 3" xfId="37058" xr:uid="{00000000-0005-0000-0000-000009900000}"/>
    <cellStyle name="20% - Accent1 4 2 5 2 2 2 3 2" xfId="37059" xr:uid="{00000000-0005-0000-0000-00000A900000}"/>
    <cellStyle name="20% - Accent1 4 2 5 2 2 2 3 2 2" xfId="37060" xr:uid="{00000000-0005-0000-0000-00000B900000}"/>
    <cellStyle name="20% - Accent1 4 2 5 2 2 2 3 2 2 2" xfId="37061" xr:uid="{00000000-0005-0000-0000-00000C900000}"/>
    <cellStyle name="20% - Accent1 4 2 5 2 2 2 3 2 3" xfId="37062" xr:uid="{00000000-0005-0000-0000-00000D900000}"/>
    <cellStyle name="20% - Accent1 4 2 5 2 2 2 3 3" xfId="37063" xr:uid="{00000000-0005-0000-0000-00000E900000}"/>
    <cellStyle name="20% - Accent1 4 2 5 2 2 2 3 3 2" xfId="37064" xr:uid="{00000000-0005-0000-0000-00000F900000}"/>
    <cellStyle name="20% - Accent1 4 2 5 2 2 2 3 4" xfId="37065" xr:uid="{00000000-0005-0000-0000-000010900000}"/>
    <cellStyle name="20% - Accent1 4 2 5 2 2 2 4" xfId="37066" xr:uid="{00000000-0005-0000-0000-000011900000}"/>
    <cellStyle name="20% - Accent1 4 2 5 2 2 2 4 2" xfId="37067" xr:uid="{00000000-0005-0000-0000-000012900000}"/>
    <cellStyle name="20% - Accent1 4 2 5 2 2 2 4 2 2" xfId="37068" xr:uid="{00000000-0005-0000-0000-000013900000}"/>
    <cellStyle name="20% - Accent1 4 2 5 2 2 2 4 2 2 2" xfId="37069" xr:uid="{00000000-0005-0000-0000-000014900000}"/>
    <cellStyle name="20% - Accent1 4 2 5 2 2 2 4 2 3" xfId="37070" xr:uid="{00000000-0005-0000-0000-000015900000}"/>
    <cellStyle name="20% - Accent1 4 2 5 2 2 2 4 3" xfId="37071" xr:uid="{00000000-0005-0000-0000-000016900000}"/>
    <cellStyle name="20% - Accent1 4 2 5 2 2 2 4 3 2" xfId="37072" xr:uid="{00000000-0005-0000-0000-000017900000}"/>
    <cellStyle name="20% - Accent1 4 2 5 2 2 2 4 4" xfId="37073" xr:uid="{00000000-0005-0000-0000-000018900000}"/>
    <cellStyle name="20% - Accent1 4 2 5 2 2 2 5" xfId="37074" xr:uid="{00000000-0005-0000-0000-000019900000}"/>
    <cellStyle name="20% - Accent1 4 2 5 2 2 2 5 2" xfId="37075" xr:uid="{00000000-0005-0000-0000-00001A900000}"/>
    <cellStyle name="20% - Accent1 4 2 5 2 2 2 5 2 2" xfId="37076" xr:uid="{00000000-0005-0000-0000-00001B900000}"/>
    <cellStyle name="20% - Accent1 4 2 5 2 2 2 5 3" xfId="37077" xr:uid="{00000000-0005-0000-0000-00001C900000}"/>
    <cellStyle name="20% - Accent1 4 2 5 2 2 2 6" xfId="37078" xr:uid="{00000000-0005-0000-0000-00001D900000}"/>
    <cellStyle name="20% - Accent1 4 2 5 2 2 2 6 2" xfId="37079" xr:uid="{00000000-0005-0000-0000-00001E900000}"/>
    <cellStyle name="20% - Accent1 4 2 5 2 2 2 6 2 2" xfId="37080" xr:uid="{00000000-0005-0000-0000-00001F900000}"/>
    <cellStyle name="20% - Accent1 4 2 5 2 2 2 6 3" xfId="37081" xr:uid="{00000000-0005-0000-0000-000020900000}"/>
    <cellStyle name="20% - Accent1 4 2 5 2 2 2 7" xfId="37082" xr:uid="{00000000-0005-0000-0000-000021900000}"/>
    <cellStyle name="20% - Accent1 4 2 5 2 2 2 7 2" xfId="37083" xr:uid="{00000000-0005-0000-0000-000022900000}"/>
    <cellStyle name="20% - Accent1 4 2 5 2 2 2 8" xfId="37084" xr:uid="{00000000-0005-0000-0000-000023900000}"/>
    <cellStyle name="20% - Accent1 4 2 5 2 2 2 8 2" xfId="37085" xr:uid="{00000000-0005-0000-0000-000024900000}"/>
    <cellStyle name="20% - Accent1 4 2 5 2 2 2 9" xfId="37086" xr:uid="{00000000-0005-0000-0000-000025900000}"/>
    <cellStyle name="20% - Accent1 4 2 5 2 2 3" xfId="37087" xr:uid="{00000000-0005-0000-0000-000026900000}"/>
    <cellStyle name="20% - Accent1 4 2 5 2 2 3 2" xfId="37088" xr:uid="{00000000-0005-0000-0000-000027900000}"/>
    <cellStyle name="20% - Accent1 4 2 5 2 2 3 2 2" xfId="37089" xr:uid="{00000000-0005-0000-0000-000028900000}"/>
    <cellStyle name="20% - Accent1 4 2 5 2 2 3 2 2 2" xfId="37090" xr:uid="{00000000-0005-0000-0000-000029900000}"/>
    <cellStyle name="20% - Accent1 4 2 5 2 2 3 2 2 2 2" xfId="37091" xr:uid="{00000000-0005-0000-0000-00002A900000}"/>
    <cellStyle name="20% - Accent1 4 2 5 2 2 3 2 2 3" xfId="37092" xr:uid="{00000000-0005-0000-0000-00002B900000}"/>
    <cellStyle name="20% - Accent1 4 2 5 2 2 3 2 3" xfId="37093" xr:uid="{00000000-0005-0000-0000-00002C900000}"/>
    <cellStyle name="20% - Accent1 4 2 5 2 2 3 2 3 2" xfId="37094" xr:uid="{00000000-0005-0000-0000-00002D900000}"/>
    <cellStyle name="20% - Accent1 4 2 5 2 2 3 2 4" xfId="37095" xr:uid="{00000000-0005-0000-0000-00002E900000}"/>
    <cellStyle name="20% - Accent1 4 2 5 2 2 3 3" xfId="37096" xr:uid="{00000000-0005-0000-0000-00002F900000}"/>
    <cellStyle name="20% - Accent1 4 2 5 2 2 3 3 2" xfId="37097" xr:uid="{00000000-0005-0000-0000-000030900000}"/>
    <cellStyle name="20% - Accent1 4 2 5 2 2 3 3 2 2" xfId="37098" xr:uid="{00000000-0005-0000-0000-000031900000}"/>
    <cellStyle name="20% - Accent1 4 2 5 2 2 3 3 2 2 2" xfId="37099" xr:uid="{00000000-0005-0000-0000-000032900000}"/>
    <cellStyle name="20% - Accent1 4 2 5 2 2 3 3 2 3" xfId="37100" xr:uid="{00000000-0005-0000-0000-000033900000}"/>
    <cellStyle name="20% - Accent1 4 2 5 2 2 3 3 3" xfId="37101" xr:uid="{00000000-0005-0000-0000-000034900000}"/>
    <cellStyle name="20% - Accent1 4 2 5 2 2 3 3 3 2" xfId="37102" xr:uid="{00000000-0005-0000-0000-000035900000}"/>
    <cellStyle name="20% - Accent1 4 2 5 2 2 3 3 4" xfId="37103" xr:uid="{00000000-0005-0000-0000-000036900000}"/>
    <cellStyle name="20% - Accent1 4 2 5 2 2 3 4" xfId="37104" xr:uid="{00000000-0005-0000-0000-000037900000}"/>
    <cellStyle name="20% - Accent1 4 2 5 2 2 3 4 2" xfId="37105" xr:uid="{00000000-0005-0000-0000-000038900000}"/>
    <cellStyle name="20% - Accent1 4 2 5 2 2 3 4 2 2" xfId="37106" xr:uid="{00000000-0005-0000-0000-000039900000}"/>
    <cellStyle name="20% - Accent1 4 2 5 2 2 3 4 2 2 2" xfId="37107" xr:uid="{00000000-0005-0000-0000-00003A900000}"/>
    <cellStyle name="20% - Accent1 4 2 5 2 2 3 4 2 3" xfId="37108" xr:uid="{00000000-0005-0000-0000-00003B900000}"/>
    <cellStyle name="20% - Accent1 4 2 5 2 2 3 4 3" xfId="37109" xr:uid="{00000000-0005-0000-0000-00003C900000}"/>
    <cellStyle name="20% - Accent1 4 2 5 2 2 3 4 3 2" xfId="37110" xr:uid="{00000000-0005-0000-0000-00003D900000}"/>
    <cellStyle name="20% - Accent1 4 2 5 2 2 3 4 4" xfId="37111" xr:uid="{00000000-0005-0000-0000-00003E900000}"/>
    <cellStyle name="20% - Accent1 4 2 5 2 2 3 5" xfId="37112" xr:uid="{00000000-0005-0000-0000-00003F900000}"/>
    <cellStyle name="20% - Accent1 4 2 5 2 2 3 5 2" xfId="37113" xr:uid="{00000000-0005-0000-0000-000040900000}"/>
    <cellStyle name="20% - Accent1 4 2 5 2 2 3 5 2 2" xfId="37114" xr:uid="{00000000-0005-0000-0000-000041900000}"/>
    <cellStyle name="20% - Accent1 4 2 5 2 2 3 5 3" xfId="37115" xr:uid="{00000000-0005-0000-0000-000042900000}"/>
    <cellStyle name="20% - Accent1 4 2 5 2 2 3 6" xfId="37116" xr:uid="{00000000-0005-0000-0000-000043900000}"/>
    <cellStyle name="20% - Accent1 4 2 5 2 2 3 6 2" xfId="37117" xr:uid="{00000000-0005-0000-0000-000044900000}"/>
    <cellStyle name="20% - Accent1 4 2 5 2 2 3 6 2 2" xfId="37118" xr:uid="{00000000-0005-0000-0000-000045900000}"/>
    <cellStyle name="20% - Accent1 4 2 5 2 2 3 6 3" xfId="37119" xr:uid="{00000000-0005-0000-0000-000046900000}"/>
    <cellStyle name="20% - Accent1 4 2 5 2 2 3 7" xfId="37120" xr:uid="{00000000-0005-0000-0000-000047900000}"/>
    <cellStyle name="20% - Accent1 4 2 5 2 2 3 7 2" xfId="37121" xr:uid="{00000000-0005-0000-0000-000048900000}"/>
    <cellStyle name="20% - Accent1 4 2 5 2 2 3 8" xfId="37122" xr:uid="{00000000-0005-0000-0000-000049900000}"/>
    <cellStyle name="20% - Accent1 4 2 5 2 2 3 8 2" xfId="37123" xr:uid="{00000000-0005-0000-0000-00004A900000}"/>
    <cellStyle name="20% - Accent1 4 2 5 2 2 3 9" xfId="37124" xr:uid="{00000000-0005-0000-0000-00004B900000}"/>
    <cellStyle name="20% - Accent1 4 2 5 2 2 4" xfId="37125" xr:uid="{00000000-0005-0000-0000-00004C900000}"/>
    <cellStyle name="20% - Accent1 4 2 5 2 2 4 2" xfId="37126" xr:uid="{00000000-0005-0000-0000-00004D900000}"/>
    <cellStyle name="20% - Accent1 4 2 5 2 2 4 2 2" xfId="37127" xr:uid="{00000000-0005-0000-0000-00004E900000}"/>
    <cellStyle name="20% - Accent1 4 2 5 2 2 4 2 2 2" xfId="37128" xr:uid="{00000000-0005-0000-0000-00004F900000}"/>
    <cellStyle name="20% - Accent1 4 2 5 2 2 4 2 3" xfId="37129" xr:uid="{00000000-0005-0000-0000-000050900000}"/>
    <cellStyle name="20% - Accent1 4 2 5 2 2 4 3" xfId="37130" xr:uid="{00000000-0005-0000-0000-000051900000}"/>
    <cellStyle name="20% - Accent1 4 2 5 2 2 4 3 2" xfId="37131" xr:uid="{00000000-0005-0000-0000-000052900000}"/>
    <cellStyle name="20% - Accent1 4 2 5 2 2 4 4" xfId="37132" xr:uid="{00000000-0005-0000-0000-000053900000}"/>
    <cellStyle name="20% - Accent1 4 2 5 2 2 5" xfId="37133" xr:uid="{00000000-0005-0000-0000-000054900000}"/>
    <cellStyle name="20% - Accent1 4 2 5 2 2 5 2" xfId="37134" xr:uid="{00000000-0005-0000-0000-000055900000}"/>
    <cellStyle name="20% - Accent1 4 2 5 2 2 5 2 2" xfId="37135" xr:uid="{00000000-0005-0000-0000-000056900000}"/>
    <cellStyle name="20% - Accent1 4 2 5 2 2 5 2 2 2" xfId="37136" xr:uid="{00000000-0005-0000-0000-000057900000}"/>
    <cellStyle name="20% - Accent1 4 2 5 2 2 5 2 3" xfId="37137" xr:uid="{00000000-0005-0000-0000-000058900000}"/>
    <cellStyle name="20% - Accent1 4 2 5 2 2 5 3" xfId="37138" xr:uid="{00000000-0005-0000-0000-000059900000}"/>
    <cellStyle name="20% - Accent1 4 2 5 2 2 5 3 2" xfId="37139" xr:uid="{00000000-0005-0000-0000-00005A900000}"/>
    <cellStyle name="20% - Accent1 4 2 5 2 2 5 4" xfId="37140" xr:uid="{00000000-0005-0000-0000-00005B900000}"/>
    <cellStyle name="20% - Accent1 4 2 5 2 2 6" xfId="37141" xr:uid="{00000000-0005-0000-0000-00005C900000}"/>
    <cellStyle name="20% - Accent1 4 2 5 2 2 6 2" xfId="37142" xr:uid="{00000000-0005-0000-0000-00005D900000}"/>
    <cellStyle name="20% - Accent1 4 2 5 2 2 6 2 2" xfId="37143" xr:uid="{00000000-0005-0000-0000-00005E900000}"/>
    <cellStyle name="20% - Accent1 4 2 5 2 2 6 2 2 2" xfId="37144" xr:uid="{00000000-0005-0000-0000-00005F900000}"/>
    <cellStyle name="20% - Accent1 4 2 5 2 2 6 2 3" xfId="37145" xr:uid="{00000000-0005-0000-0000-000060900000}"/>
    <cellStyle name="20% - Accent1 4 2 5 2 2 6 3" xfId="37146" xr:uid="{00000000-0005-0000-0000-000061900000}"/>
    <cellStyle name="20% - Accent1 4 2 5 2 2 6 3 2" xfId="37147" xr:uid="{00000000-0005-0000-0000-000062900000}"/>
    <cellStyle name="20% - Accent1 4 2 5 2 2 6 4" xfId="37148" xr:uid="{00000000-0005-0000-0000-000063900000}"/>
    <cellStyle name="20% - Accent1 4 2 5 2 2 7" xfId="37149" xr:uid="{00000000-0005-0000-0000-000064900000}"/>
    <cellStyle name="20% - Accent1 4 2 5 2 2 7 2" xfId="37150" xr:uid="{00000000-0005-0000-0000-000065900000}"/>
    <cellStyle name="20% - Accent1 4 2 5 2 2 7 2 2" xfId="37151" xr:uid="{00000000-0005-0000-0000-000066900000}"/>
    <cellStyle name="20% - Accent1 4 2 5 2 2 7 3" xfId="37152" xr:uid="{00000000-0005-0000-0000-000067900000}"/>
    <cellStyle name="20% - Accent1 4 2 5 2 2 8" xfId="37153" xr:uid="{00000000-0005-0000-0000-000068900000}"/>
    <cellStyle name="20% - Accent1 4 2 5 2 2 8 2" xfId="37154" xr:uid="{00000000-0005-0000-0000-000069900000}"/>
    <cellStyle name="20% - Accent1 4 2 5 2 2 8 2 2" xfId="37155" xr:uid="{00000000-0005-0000-0000-00006A900000}"/>
    <cellStyle name="20% - Accent1 4 2 5 2 2 8 3" xfId="37156" xr:uid="{00000000-0005-0000-0000-00006B900000}"/>
    <cellStyle name="20% - Accent1 4 2 5 2 2 9" xfId="37157" xr:uid="{00000000-0005-0000-0000-00006C900000}"/>
    <cellStyle name="20% - Accent1 4 2 5 2 2 9 2" xfId="37158" xr:uid="{00000000-0005-0000-0000-00006D900000}"/>
    <cellStyle name="20% - Accent1 4 2 5 2 3" xfId="37159" xr:uid="{00000000-0005-0000-0000-00006E900000}"/>
    <cellStyle name="20% - Accent1 4 2 5 2 3 10" xfId="37160" xr:uid="{00000000-0005-0000-0000-00006F900000}"/>
    <cellStyle name="20% - Accent1 4 2 5 2 3 10 2" xfId="37161" xr:uid="{00000000-0005-0000-0000-000070900000}"/>
    <cellStyle name="20% - Accent1 4 2 5 2 3 11" xfId="37162" xr:uid="{00000000-0005-0000-0000-000071900000}"/>
    <cellStyle name="20% - Accent1 4 2 5 2 3 2" xfId="37163" xr:uid="{00000000-0005-0000-0000-000072900000}"/>
    <cellStyle name="20% - Accent1 4 2 5 2 3 2 2" xfId="37164" xr:uid="{00000000-0005-0000-0000-000073900000}"/>
    <cellStyle name="20% - Accent1 4 2 5 2 3 2 2 2" xfId="37165" xr:uid="{00000000-0005-0000-0000-000074900000}"/>
    <cellStyle name="20% - Accent1 4 2 5 2 3 2 2 2 2" xfId="37166" xr:uid="{00000000-0005-0000-0000-000075900000}"/>
    <cellStyle name="20% - Accent1 4 2 5 2 3 2 2 2 2 2" xfId="37167" xr:uid="{00000000-0005-0000-0000-000076900000}"/>
    <cellStyle name="20% - Accent1 4 2 5 2 3 2 2 2 3" xfId="37168" xr:uid="{00000000-0005-0000-0000-000077900000}"/>
    <cellStyle name="20% - Accent1 4 2 5 2 3 2 2 3" xfId="37169" xr:uid="{00000000-0005-0000-0000-000078900000}"/>
    <cellStyle name="20% - Accent1 4 2 5 2 3 2 2 3 2" xfId="37170" xr:uid="{00000000-0005-0000-0000-000079900000}"/>
    <cellStyle name="20% - Accent1 4 2 5 2 3 2 2 4" xfId="37171" xr:uid="{00000000-0005-0000-0000-00007A900000}"/>
    <cellStyle name="20% - Accent1 4 2 5 2 3 2 3" xfId="37172" xr:uid="{00000000-0005-0000-0000-00007B900000}"/>
    <cellStyle name="20% - Accent1 4 2 5 2 3 2 3 2" xfId="37173" xr:uid="{00000000-0005-0000-0000-00007C900000}"/>
    <cellStyle name="20% - Accent1 4 2 5 2 3 2 3 2 2" xfId="37174" xr:uid="{00000000-0005-0000-0000-00007D900000}"/>
    <cellStyle name="20% - Accent1 4 2 5 2 3 2 3 2 2 2" xfId="37175" xr:uid="{00000000-0005-0000-0000-00007E900000}"/>
    <cellStyle name="20% - Accent1 4 2 5 2 3 2 3 2 3" xfId="37176" xr:uid="{00000000-0005-0000-0000-00007F900000}"/>
    <cellStyle name="20% - Accent1 4 2 5 2 3 2 3 3" xfId="37177" xr:uid="{00000000-0005-0000-0000-000080900000}"/>
    <cellStyle name="20% - Accent1 4 2 5 2 3 2 3 3 2" xfId="37178" xr:uid="{00000000-0005-0000-0000-000081900000}"/>
    <cellStyle name="20% - Accent1 4 2 5 2 3 2 3 4" xfId="37179" xr:uid="{00000000-0005-0000-0000-000082900000}"/>
    <cellStyle name="20% - Accent1 4 2 5 2 3 2 4" xfId="37180" xr:uid="{00000000-0005-0000-0000-000083900000}"/>
    <cellStyle name="20% - Accent1 4 2 5 2 3 2 4 2" xfId="37181" xr:uid="{00000000-0005-0000-0000-000084900000}"/>
    <cellStyle name="20% - Accent1 4 2 5 2 3 2 4 2 2" xfId="37182" xr:uid="{00000000-0005-0000-0000-000085900000}"/>
    <cellStyle name="20% - Accent1 4 2 5 2 3 2 4 2 2 2" xfId="37183" xr:uid="{00000000-0005-0000-0000-000086900000}"/>
    <cellStyle name="20% - Accent1 4 2 5 2 3 2 4 2 3" xfId="37184" xr:uid="{00000000-0005-0000-0000-000087900000}"/>
    <cellStyle name="20% - Accent1 4 2 5 2 3 2 4 3" xfId="37185" xr:uid="{00000000-0005-0000-0000-000088900000}"/>
    <cellStyle name="20% - Accent1 4 2 5 2 3 2 4 3 2" xfId="37186" xr:uid="{00000000-0005-0000-0000-000089900000}"/>
    <cellStyle name="20% - Accent1 4 2 5 2 3 2 4 4" xfId="37187" xr:uid="{00000000-0005-0000-0000-00008A900000}"/>
    <cellStyle name="20% - Accent1 4 2 5 2 3 2 5" xfId="37188" xr:uid="{00000000-0005-0000-0000-00008B900000}"/>
    <cellStyle name="20% - Accent1 4 2 5 2 3 2 5 2" xfId="37189" xr:uid="{00000000-0005-0000-0000-00008C900000}"/>
    <cellStyle name="20% - Accent1 4 2 5 2 3 2 5 2 2" xfId="37190" xr:uid="{00000000-0005-0000-0000-00008D900000}"/>
    <cellStyle name="20% - Accent1 4 2 5 2 3 2 5 3" xfId="37191" xr:uid="{00000000-0005-0000-0000-00008E900000}"/>
    <cellStyle name="20% - Accent1 4 2 5 2 3 2 6" xfId="37192" xr:uid="{00000000-0005-0000-0000-00008F900000}"/>
    <cellStyle name="20% - Accent1 4 2 5 2 3 2 6 2" xfId="37193" xr:uid="{00000000-0005-0000-0000-000090900000}"/>
    <cellStyle name="20% - Accent1 4 2 5 2 3 2 6 2 2" xfId="37194" xr:uid="{00000000-0005-0000-0000-000091900000}"/>
    <cellStyle name="20% - Accent1 4 2 5 2 3 2 6 3" xfId="37195" xr:uid="{00000000-0005-0000-0000-000092900000}"/>
    <cellStyle name="20% - Accent1 4 2 5 2 3 2 7" xfId="37196" xr:uid="{00000000-0005-0000-0000-000093900000}"/>
    <cellStyle name="20% - Accent1 4 2 5 2 3 2 7 2" xfId="37197" xr:uid="{00000000-0005-0000-0000-000094900000}"/>
    <cellStyle name="20% - Accent1 4 2 5 2 3 2 8" xfId="37198" xr:uid="{00000000-0005-0000-0000-000095900000}"/>
    <cellStyle name="20% - Accent1 4 2 5 2 3 2 8 2" xfId="37199" xr:uid="{00000000-0005-0000-0000-000096900000}"/>
    <cellStyle name="20% - Accent1 4 2 5 2 3 2 9" xfId="37200" xr:uid="{00000000-0005-0000-0000-000097900000}"/>
    <cellStyle name="20% - Accent1 4 2 5 2 3 3" xfId="37201" xr:uid="{00000000-0005-0000-0000-000098900000}"/>
    <cellStyle name="20% - Accent1 4 2 5 2 3 3 2" xfId="37202" xr:uid="{00000000-0005-0000-0000-000099900000}"/>
    <cellStyle name="20% - Accent1 4 2 5 2 3 3 2 2" xfId="37203" xr:uid="{00000000-0005-0000-0000-00009A900000}"/>
    <cellStyle name="20% - Accent1 4 2 5 2 3 3 2 2 2" xfId="37204" xr:uid="{00000000-0005-0000-0000-00009B900000}"/>
    <cellStyle name="20% - Accent1 4 2 5 2 3 3 2 2 2 2" xfId="37205" xr:uid="{00000000-0005-0000-0000-00009C900000}"/>
    <cellStyle name="20% - Accent1 4 2 5 2 3 3 2 2 3" xfId="37206" xr:uid="{00000000-0005-0000-0000-00009D900000}"/>
    <cellStyle name="20% - Accent1 4 2 5 2 3 3 2 3" xfId="37207" xr:uid="{00000000-0005-0000-0000-00009E900000}"/>
    <cellStyle name="20% - Accent1 4 2 5 2 3 3 2 3 2" xfId="37208" xr:uid="{00000000-0005-0000-0000-00009F900000}"/>
    <cellStyle name="20% - Accent1 4 2 5 2 3 3 2 4" xfId="37209" xr:uid="{00000000-0005-0000-0000-0000A0900000}"/>
    <cellStyle name="20% - Accent1 4 2 5 2 3 3 3" xfId="37210" xr:uid="{00000000-0005-0000-0000-0000A1900000}"/>
    <cellStyle name="20% - Accent1 4 2 5 2 3 3 3 2" xfId="37211" xr:uid="{00000000-0005-0000-0000-0000A2900000}"/>
    <cellStyle name="20% - Accent1 4 2 5 2 3 3 3 2 2" xfId="37212" xr:uid="{00000000-0005-0000-0000-0000A3900000}"/>
    <cellStyle name="20% - Accent1 4 2 5 2 3 3 3 2 2 2" xfId="37213" xr:uid="{00000000-0005-0000-0000-0000A4900000}"/>
    <cellStyle name="20% - Accent1 4 2 5 2 3 3 3 2 3" xfId="37214" xr:uid="{00000000-0005-0000-0000-0000A5900000}"/>
    <cellStyle name="20% - Accent1 4 2 5 2 3 3 3 3" xfId="37215" xr:uid="{00000000-0005-0000-0000-0000A6900000}"/>
    <cellStyle name="20% - Accent1 4 2 5 2 3 3 3 3 2" xfId="37216" xr:uid="{00000000-0005-0000-0000-0000A7900000}"/>
    <cellStyle name="20% - Accent1 4 2 5 2 3 3 3 4" xfId="37217" xr:uid="{00000000-0005-0000-0000-0000A8900000}"/>
    <cellStyle name="20% - Accent1 4 2 5 2 3 3 4" xfId="37218" xr:uid="{00000000-0005-0000-0000-0000A9900000}"/>
    <cellStyle name="20% - Accent1 4 2 5 2 3 3 4 2" xfId="37219" xr:uid="{00000000-0005-0000-0000-0000AA900000}"/>
    <cellStyle name="20% - Accent1 4 2 5 2 3 3 4 2 2" xfId="37220" xr:uid="{00000000-0005-0000-0000-0000AB900000}"/>
    <cellStyle name="20% - Accent1 4 2 5 2 3 3 4 2 2 2" xfId="37221" xr:uid="{00000000-0005-0000-0000-0000AC900000}"/>
    <cellStyle name="20% - Accent1 4 2 5 2 3 3 4 2 3" xfId="37222" xr:uid="{00000000-0005-0000-0000-0000AD900000}"/>
    <cellStyle name="20% - Accent1 4 2 5 2 3 3 4 3" xfId="37223" xr:uid="{00000000-0005-0000-0000-0000AE900000}"/>
    <cellStyle name="20% - Accent1 4 2 5 2 3 3 4 3 2" xfId="37224" xr:uid="{00000000-0005-0000-0000-0000AF900000}"/>
    <cellStyle name="20% - Accent1 4 2 5 2 3 3 4 4" xfId="37225" xr:uid="{00000000-0005-0000-0000-0000B0900000}"/>
    <cellStyle name="20% - Accent1 4 2 5 2 3 3 5" xfId="37226" xr:uid="{00000000-0005-0000-0000-0000B1900000}"/>
    <cellStyle name="20% - Accent1 4 2 5 2 3 3 5 2" xfId="37227" xr:uid="{00000000-0005-0000-0000-0000B2900000}"/>
    <cellStyle name="20% - Accent1 4 2 5 2 3 3 5 2 2" xfId="37228" xr:uid="{00000000-0005-0000-0000-0000B3900000}"/>
    <cellStyle name="20% - Accent1 4 2 5 2 3 3 5 3" xfId="37229" xr:uid="{00000000-0005-0000-0000-0000B4900000}"/>
    <cellStyle name="20% - Accent1 4 2 5 2 3 3 6" xfId="37230" xr:uid="{00000000-0005-0000-0000-0000B5900000}"/>
    <cellStyle name="20% - Accent1 4 2 5 2 3 3 6 2" xfId="37231" xr:uid="{00000000-0005-0000-0000-0000B6900000}"/>
    <cellStyle name="20% - Accent1 4 2 5 2 3 3 6 2 2" xfId="37232" xr:uid="{00000000-0005-0000-0000-0000B7900000}"/>
    <cellStyle name="20% - Accent1 4 2 5 2 3 3 6 3" xfId="37233" xr:uid="{00000000-0005-0000-0000-0000B8900000}"/>
    <cellStyle name="20% - Accent1 4 2 5 2 3 3 7" xfId="37234" xr:uid="{00000000-0005-0000-0000-0000B9900000}"/>
    <cellStyle name="20% - Accent1 4 2 5 2 3 3 7 2" xfId="37235" xr:uid="{00000000-0005-0000-0000-0000BA900000}"/>
    <cellStyle name="20% - Accent1 4 2 5 2 3 3 8" xfId="37236" xr:uid="{00000000-0005-0000-0000-0000BB900000}"/>
    <cellStyle name="20% - Accent1 4 2 5 2 3 3 8 2" xfId="37237" xr:uid="{00000000-0005-0000-0000-0000BC900000}"/>
    <cellStyle name="20% - Accent1 4 2 5 2 3 3 9" xfId="37238" xr:uid="{00000000-0005-0000-0000-0000BD900000}"/>
    <cellStyle name="20% - Accent1 4 2 5 2 3 4" xfId="37239" xr:uid="{00000000-0005-0000-0000-0000BE900000}"/>
    <cellStyle name="20% - Accent1 4 2 5 2 3 4 2" xfId="37240" xr:uid="{00000000-0005-0000-0000-0000BF900000}"/>
    <cellStyle name="20% - Accent1 4 2 5 2 3 4 2 2" xfId="37241" xr:uid="{00000000-0005-0000-0000-0000C0900000}"/>
    <cellStyle name="20% - Accent1 4 2 5 2 3 4 2 2 2" xfId="37242" xr:uid="{00000000-0005-0000-0000-0000C1900000}"/>
    <cellStyle name="20% - Accent1 4 2 5 2 3 4 2 3" xfId="37243" xr:uid="{00000000-0005-0000-0000-0000C2900000}"/>
    <cellStyle name="20% - Accent1 4 2 5 2 3 4 3" xfId="37244" xr:uid="{00000000-0005-0000-0000-0000C3900000}"/>
    <cellStyle name="20% - Accent1 4 2 5 2 3 4 3 2" xfId="37245" xr:uid="{00000000-0005-0000-0000-0000C4900000}"/>
    <cellStyle name="20% - Accent1 4 2 5 2 3 4 4" xfId="37246" xr:uid="{00000000-0005-0000-0000-0000C5900000}"/>
    <cellStyle name="20% - Accent1 4 2 5 2 3 5" xfId="37247" xr:uid="{00000000-0005-0000-0000-0000C6900000}"/>
    <cellStyle name="20% - Accent1 4 2 5 2 3 5 2" xfId="37248" xr:uid="{00000000-0005-0000-0000-0000C7900000}"/>
    <cellStyle name="20% - Accent1 4 2 5 2 3 5 2 2" xfId="37249" xr:uid="{00000000-0005-0000-0000-0000C8900000}"/>
    <cellStyle name="20% - Accent1 4 2 5 2 3 5 2 2 2" xfId="37250" xr:uid="{00000000-0005-0000-0000-0000C9900000}"/>
    <cellStyle name="20% - Accent1 4 2 5 2 3 5 2 3" xfId="37251" xr:uid="{00000000-0005-0000-0000-0000CA900000}"/>
    <cellStyle name="20% - Accent1 4 2 5 2 3 5 3" xfId="37252" xr:uid="{00000000-0005-0000-0000-0000CB900000}"/>
    <cellStyle name="20% - Accent1 4 2 5 2 3 5 3 2" xfId="37253" xr:uid="{00000000-0005-0000-0000-0000CC900000}"/>
    <cellStyle name="20% - Accent1 4 2 5 2 3 5 4" xfId="37254" xr:uid="{00000000-0005-0000-0000-0000CD900000}"/>
    <cellStyle name="20% - Accent1 4 2 5 2 3 6" xfId="37255" xr:uid="{00000000-0005-0000-0000-0000CE900000}"/>
    <cellStyle name="20% - Accent1 4 2 5 2 3 6 2" xfId="37256" xr:uid="{00000000-0005-0000-0000-0000CF900000}"/>
    <cellStyle name="20% - Accent1 4 2 5 2 3 6 2 2" xfId="37257" xr:uid="{00000000-0005-0000-0000-0000D0900000}"/>
    <cellStyle name="20% - Accent1 4 2 5 2 3 6 2 2 2" xfId="37258" xr:uid="{00000000-0005-0000-0000-0000D1900000}"/>
    <cellStyle name="20% - Accent1 4 2 5 2 3 6 2 3" xfId="37259" xr:uid="{00000000-0005-0000-0000-0000D2900000}"/>
    <cellStyle name="20% - Accent1 4 2 5 2 3 6 3" xfId="37260" xr:uid="{00000000-0005-0000-0000-0000D3900000}"/>
    <cellStyle name="20% - Accent1 4 2 5 2 3 6 3 2" xfId="37261" xr:uid="{00000000-0005-0000-0000-0000D4900000}"/>
    <cellStyle name="20% - Accent1 4 2 5 2 3 6 4" xfId="37262" xr:uid="{00000000-0005-0000-0000-0000D5900000}"/>
    <cellStyle name="20% - Accent1 4 2 5 2 3 7" xfId="37263" xr:uid="{00000000-0005-0000-0000-0000D6900000}"/>
    <cellStyle name="20% - Accent1 4 2 5 2 3 7 2" xfId="37264" xr:uid="{00000000-0005-0000-0000-0000D7900000}"/>
    <cellStyle name="20% - Accent1 4 2 5 2 3 7 2 2" xfId="37265" xr:uid="{00000000-0005-0000-0000-0000D8900000}"/>
    <cellStyle name="20% - Accent1 4 2 5 2 3 7 3" xfId="37266" xr:uid="{00000000-0005-0000-0000-0000D9900000}"/>
    <cellStyle name="20% - Accent1 4 2 5 2 3 8" xfId="37267" xr:uid="{00000000-0005-0000-0000-0000DA900000}"/>
    <cellStyle name="20% - Accent1 4 2 5 2 3 8 2" xfId="37268" xr:uid="{00000000-0005-0000-0000-0000DB900000}"/>
    <cellStyle name="20% - Accent1 4 2 5 2 3 8 2 2" xfId="37269" xr:uid="{00000000-0005-0000-0000-0000DC900000}"/>
    <cellStyle name="20% - Accent1 4 2 5 2 3 8 3" xfId="37270" xr:uid="{00000000-0005-0000-0000-0000DD900000}"/>
    <cellStyle name="20% - Accent1 4 2 5 2 3 9" xfId="37271" xr:uid="{00000000-0005-0000-0000-0000DE900000}"/>
    <cellStyle name="20% - Accent1 4 2 5 2 3 9 2" xfId="37272" xr:uid="{00000000-0005-0000-0000-0000DF900000}"/>
    <cellStyle name="20% - Accent1 4 2 5 2 4" xfId="37273" xr:uid="{00000000-0005-0000-0000-0000E0900000}"/>
    <cellStyle name="20% - Accent1 4 2 5 2 4 10" xfId="37274" xr:uid="{00000000-0005-0000-0000-0000E1900000}"/>
    <cellStyle name="20% - Accent1 4 2 5 2 4 10 2" xfId="37275" xr:uid="{00000000-0005-0000-0000-0000E2900000}"/>
    <cellStyle name="20% - Accent1 4 2 5 2 4 11" xfId="37276" xr:uid="{00000000-0005-0000-0000-0000E3900000}"/>
    <cellStyle name="20% - Accent1 4 2 5 2 4 2" xfId="37277" xr:uid="{00000000-0005-0000-0000-0000E4900000}"/>
    <cellStyle name="20% - Accent1 4 2 5 2 4 2 2" xfId="37278" xr:uid="{00000000-0005-0000-0000-0000E5900000}"/>
    <cellStyle name="20% - Accent1 4 2 5 2 4 2 2 2" xfId="37279" xr:uid="{00000000-0005-0000-0000-0000E6900000}"/>
    <cellStyle name="20% - Accent1 4 2 5 2 4 2 2 2 2" xfId="37280" xr:uid="{00000000-0005-0000-0000-0000E7900000}"/>
    <cellStyle name="20% - Accent1 4 2 5 2 4 2 2 2 2 2" xfId="37281" xr:uid="{00000000-0005-0000-0000-0000E8900000}"/>
    <cellStyle name="20% - Accent1 4 2 5 2 4 2 2 2 3" xfId="37282" xr:uid="{00000000-0005-0000-0000-0000E9900000}"/>
    <cellStyle name="20% - Accent1 4 2 5 2 4 2 2 3" xfId="37283" xr:uid="{00000000-0005-0000-0000-0000EA900000}"/>
    <cellStyle name="20% - Accent1 4 2 5 2 4 2 2 3 2" xfId="37284" xr:uid="{00000000-0005-0000-0000-0000EB900000}"/>
    <cellStyle name="20% - Accent1 4 2 5 2 4 2 2 4" xfId="37285" xr:uid="{00000000-0005-0000-0000-0000EC900000}"/>
    <cellStyle name="20% - Accent1 4 2 5 2 4 2 3" xfId="37286" xr:uid="{00000000-0005-0000-0000-0000ED900000}"/>
    <cellStyle name="20% - Accent1 4 2 5 2 4 2 3 2" xfId="37287" xr:uid="{00000000-0005-0000-0000-0000EE900000}"/>
    <cellStyle name="20% - Accent1 4 2 5 2 4 2 3 2 2" xfId="37288" xr:uid="{00000000-0005-0000-0000-0000EF900000}"/>
    <cellStyle name="20% - Accent1 4 2 5 2 4 2 3 2 2 2" xfId="37289" xr:uid="{00000000-0005-0000-0000-0000F0900000}"/>
    <cellStyle name="20% - Accent1 4 2 5 2 4 2 3 2 3" xfId="37290" xr:uid="{00000000-0005-0000-0000-0000F1900000}"/>
    <cellStyle name="20% - Accent1 4 2 5 2 4 2 3 3" xfId="37291" xr:uid="{00000000-0005-0000-0000-0000F2900000}"/>
    <cellStyle name="20% - Accent1 4 2 5 2 4 2 3 3 2" xfId="37292" xr:uid="{00000000-0005-0000-0000-0000F3900000}"/>
    <cellStyle name="20% - Accent1 4 2 5 2 4 2 3 4" xfId="37293" xr:uid="{00000000-0005-0000-0000-0000F4900000}"/>
    <cellStyle name="20% - Accent1 4 2 5 2 4 2 4" xfId="37294" xr:uid="{00000000-0005-0000-0000-0000F5900000}"/>
    <cellStyle name="20% - Accent1 4 2 5 2 4 2 4 2" xfId="37295" xr:uid="{00000000-0005-0000-0000-0000F6900000}"/>
    <cellStyle name="20% - Accent1 4 2 5 2 4 2 4 2 2" xfId="37296" xr:uid="{00000000-0005-0000-0000-0000F7900000}"/>
    <cellStyle name="20% - Accent1 4 2 5 2 4 2 4 2 2 2" xfId="37297" xr:uid="{00000000-0005-0000-0000-0000F8900000}"/>
    <cellStyle name="20% - Accent1 4 2 5 2 4 2 4 2 3" xfId="37298" xr:uid="{00000000-0005-0000-0000-0000F9900000}"/>
    <cellStyle name="20% - Accent1 4 2 5 2 4 2 4 3" xfId="37299" xr:uid="{00000000-0005-0000-0000-0000FA900000}"/>
    <cellStyle name="20% - Accent1 4 2 5 2 4 2 4 3 2" xfId="37300" xr:uid="{00000000-0005-0000-0000-0000FB900000}"/>
    <cellStyle name="20% - Accent1 4 2 5 2 4 2 4 4" xfId="37301" xr:uid="{00000000-0005-0000-0000-0000FC900000}"/>
    <cellStyle name="20% - Accent1 4 2 5 2 4 2 5" xfId="37302" xr:uid="{00000000-0005-0000-0000-0000FD900000}"/>
    <cellStyle name="20% - Accent1 4 2 5 2 4 2 5 2" xfId="37303" xr:uid="{00000000-0005-0000-0000-0000FE900000}"/>
    <cellStyle name="20% - Accent1 4 2 5 2 4 2 5 2 2" xfId="37304" xr:uid="{00000000-0005-0000-0000-0000FF900000}"/>
    <cellStyle name="20% - Accent1 4 2 5 2 4 2 5 3" xfId="37305" xr:uid="{00000000-0005-0000-0000-000000910000}"/>
    <cellStyle name="20% - Accent1 4 2 5 2 4 2 6" xfId="37306" xr:uid="{00000000-0005-0000-0000-000001910000}"/>
    <cellStyle name="20% - Accent1 4 2 5 2 4 2 6 2" xfId="37307" xr:uid="{00000000-0005-0000-0000-000002910000}"/>
    <cellStyle name="20% - Accent1 4 2 5 2 4 2 6 2 2" xfId="37308" xr:uid="{00000000-0005-0000-0000-000003910000}"/>
    <cellStyle name="20% - Accent1 4 2 5 2 4 2 6 3" xfId="37309" xr:uid="{00000000-0005-0000-0000-000004910000}"/>
    <cellStyle name="20% - Accent1 4 2 5 2 4 2 7" xfId="37310" xr:uid="{00000000-0005-0000-0000-000005910000}"/>
    <cellStyle name="20% - Accent1 4 2 5 2 4 2 7 2" xfId="37311" xr:uid="{00000000-0005-0000-0000-000006910000}"/>
    <cellStyle name="20% - Accent1 4 2 5 2 4 2 8" xfId="37312" xr:uid="{00000000-0005-0000-0000-000007910000}"/>
    <cellStyle name="20% - Accent1 4 2 5 2 4 2 8 2" xfId="37313" xr:uid="{00000000-0005-0000-0000-000008910000}"/>
    <cellStyle name="20% - Accent1 4 2 5 2 4 2 9" xfId="37314" xr:uid="{00000000-0005-0000-0000-000009910000}"/>
    <cellStyle name="20% - Accent1 4 2 5 2 4 3" xfId="37315" xr:uid="{00000000-0005-0000-0000-00000A910000}"/>
    <cellStyle name="20% - Accent1 4 2 5 2 4 3 2" xfId="37316" xr:uid="{00000000-0005-0000-0000-00000B910000}"/>
    <cellStyle name="20% - Accent1 4 2 5 2 4 3 2 2" xfId="37317" xr:uid="{00000000-0005-0000-0000-00000C910000}"/>
    <cellStyle name="20% - Accent1 4 2 5 2 4 3 2 2 2" xfId="37318" xr:uid="{00000000-0005-0000-0000-00000D910000}"/>
    <cellStyle name="20% - Accent1 4 2 5 2 4 3 2 2 2 2" xfId="37319" xr:uid="{00000000-0005-0000-0000-00000E910000}"/>
    <cellStyle name="20% - Accent1 4 2 5 2 4 3 2 2 3" xfId="37320" xr:uid="{00000000-0005-0000-0000-00000F910000}"/>
    <cellStyle name="20% - Accent1 4 2 5 2 4 3 2 3" xfId="37321" xr:uid="{00000000-0005-0000-0000-000010910000}"/>
    <cellStyle name="20% - Accent1 4 2 5 2 4 3 2 3 2" xfId="37322" xr:uid="{00000000-0005-0000-0000-000011910000}"/>
    <cellStyle name="20% - Accent1 4 2 5 2 4 3 2 4" xfId="37323" xr:uid="{00000000-0005-0000-0000-000012910000}"/>
    <cellStyle name="20% - Accent1 4 2 5 2 4 3 3" xfId="37324" xr:uid="{00000000-0005-0000-0000-000013910000}"/>
    <cellStyle name="20% - Accent1 4 2 5 2 4 3 3 2" xfId="37325" xr:uid="{00000000-0005-0000-0000-000014910000}"/>
    <cellStyle name="20% - Accent1 4 2 5 2 4 3 3 2 2" xfId="37326" xr:uid="{00000000-0005-0000-0000-000015910000}"/>
    <cellStyle name="20% - Accent1 4 2 5 2 4 3 3 2 2 2" xfId="37327" xr:uid="{00000000-0005-0000-0000-000016910000}"/>
    <cellStyle name="20% - Accent1 4 2 5 2 4 3 3 2 3" xfId="37328" xr:uid="{00000000-0005-0000-0000-000017910000}"/>
    <cellStyle name="20% - Accent1 4 2 5 2 4 3 3 3" xfId="37329" xr:uid="{00000000-0005-0000-0000-000018910000}"/>
    <cellStyle name="20% - Accent1 4 2 5 2 4 3 3 3 2" xfId="37330" xr:uid="{00000000-0005-0000-0000-000019910000}"/>
    <cellStyle name="20% - Accent1 4 2 5 2 4 3 3 4" xfId="37331" xr:uid="{00000000-0005-0000-0000-00001A910000}"/>
    <cellStyle name="20% - Accent1 4 2 5 2 4 3 4" xfId="37332" xr:uid="{00000000-0005-0000-0000-00001B910000}"/>
    <cellStyle name="20% - Accent1 4 2 5 2 4 3 4 2" xfId="37333" xr:uid="{00000000-0005-0000-0000-00001C910000}"/>
    <cellStyle name="20% - Accent1 4 2 5 2 4 3 4 2 2" xfId="37334" xr:uid="{00000000-0005-0000-0000-00001D910000}"/>
    <cellStyle name="20% - Accent1 4 2 5 2 4 3 4 2 2 2" xfId="37335" xr:uid="{00000000-0005-0000-0000-00001E910000}"/>
    <cellStyle name="20% - Accent1 4 2 5 2 4 3 4 2 3" xfId="37336" xr:uid="{00000000-0005-0000-0000-00001F910000}"/>
    <cellStyle name="20% - Accent1 4 2 5 2 4 3 4 3" xfId="37337" xr:uid="{00000000-0005-0000-0000-000020910000}"/>
    <cellStyle name="20% - Accent1 4 2 5 2 4 3 4 3 2" xfId="37338" xr:uid="{00000000-0005-0000-0000-000021910000}"/>
    <cellStyle name="20% - Accent1 4 2 5 2 4 3 4 4" xfId="37339" xr:uid="{00000000-0005-0000-0000-000022910000}"/>
    <cellStyle name="20% - Accent1 4 2 5 2 4 3 5" xfId="37340" xr:uid="{00000000-0005-0000-0000-000023910000}"/>
    <cellStyle name="20% - Accent1 4 2 5 2 4 3 5 2" xfId="37341" xr:uid="{00000000-0005-0000-0000-000024910000}"/>
    <cellStyle name="20% - Accent1 4 2 5 2 4 3 5 2 2" xfId="37342" xr:uid="{00000000-0005-0000-0000-000025910000}"/>
    <cellStyle name="20% - Accent1 4 2 5 2 4 3 5 3" xfId="37343" xr:uid="{00000000-0005-0000-0000-000026910000}"/>
    <cellStyle name="20% - Accent1 4 2 5 2 4 3 6" xfId="37344" xr:uid="{00000000-0005-0000-0000-000027910000}"/>
    <cellStyle name="20% - Accent1 4 2 5 2 4 3 6 2" xfId="37345" xr:uid="{00000000-0005-0000-0000-000028910000}"/>
    <cellStyle name="20% - Accent1 4 2 5 2 4 3 6 2 2" xfId="37346" xr:uid="{00000000-0005-0000-0000-000029910000}"/>
    <cellStyle name="20% - Accent1 4 2 5 2 4 3 6 3" xfId="37347" xr:uid="{00000000-0005-0000-0000-00002A910000}"/>
    <cellStyle name="20% - Accent1 4 2 5 2 4 3 7" xfId="37348" xr:uid="{00000000-0005-0000-0000-00002B910000}"/>
    <cellStyle name="20% - Accent1 4 2 5 2 4 3 7 2" xfId="37349" xr:uid="{00000000-0005-0000-0000-00002C910000}"/>
    <cellStyle name="20% - Accent1 4 2 5 2 4 3 8" xfId="37350" xr:uid="{00000000-0005-0000-0000-00002D910000}"/>
    <cellStyle name="20% - Accent1 4 2 5 2 4 3 8 2" xfId="37351" xr:uid="{00000000-0005-0000-0000-00002E910000}"/>
    <cellStyle name="20% - Accent1 4 2 5 2 4 3 9" xfId="37352" xr:uid="{00000000-0005-0000-0000-00002F910000}"/>
    <cellStyle name="20% - Accent1 4 2 5 2 4 4" xfId="37353" xr:uid="{00000000-0005-0000-0000-000030910000}"/>
    <cellStyle name="20% - Accent1 4 2 5 2 4 4 2" xfId="37354" xr:uid="{00000000-0005-0000-0000-000031910000}"/>
    <cellStyle name="20% - Accent1 4 2 5 2 4 4 2 2" xfId="37355" xr:uid="{00000000-0005-0000-0000-000032910000}"/>
    <cellStyle name="20% - Accent1 4 2 5 2 4 4 2 2 2" xfId="37356" xr:uid="{00000000-0005-0000-0000-000033910000}"/>
    <cellStyle name="20% - Accent1 4 2 5 2 4 4 2 3" xfId="37357" xr:uid="{00000000-0005-0000-0000-000034910000}"/>
    <cellStyle name="20% - Accent1 4 2 5 2 4 4 3" xfId="37358" xr:uid="{00000000-0005-0000-0000-000035910000}"/>
    <cellStyle name="20% - Accent1 4 2 5 2 4 4 3 2" xfId="37359" xr:uid="{00000000-0005-0000-0000-000036910000}"/>
    <cellStyle name="20% - Accent1 4 2 5 2 4 4 4" xfId="37360" xr:uid="{00000000-0005-0000-0000-000037910000}"/>
    <cellStyle name="20% - Accent1 4 2 5 2 4 5" xfId="37361" xr:uid="{00000000-0005-0000-0000-000038910000}"/>
    <cellStyle name="20% - Accent1 4 2 5 2 4 5 2" xfId="37362" xr:uid="{00000000-0005-0000-0000-000039910000}"/>
    <cellStyle name="20% - Accent1 4 2 5 2 4 5 2 2" xfId="37363" xr:uid="{00000000-0005-0000-0000-00003A910000}"/>
    <cellStyle name="20% - Accent1 4 2 5 2 4 5 2 2 2" xfId="37364" xr:uid="{00000000-0005-0000-0000-00003B910000}"/>
    <cellStyle name="20% - Accent1 4 2 5 2 4 5 2 3" xfId="37365" xr:uid="{00000000-0005-0000-0000-00003C910000}"/>
    <cellStyle name="20% - Accent1 4 2 5 2 4 5 3" xfId="37366" xr:uid="{00000000-0005-0000-0000-00003D910000}"/>
    <cellStyle name="20% - Accent1 4 2 5 2 4 5 3 2" xfId="37367" xr:uid="{00000000-0005-0000-0000-00003E910000}"/>
    <cellStyle name="20% - Accent1 4 2 5 2 4 5 4" xfId="37368" xr:uid="{00000000-0005-0000-0000-00003F910000}"/>
    <cellStyle name="20% - Accent1 4 2 5 2 4 6" xfId="37369" xr:uid="{00000000-0005-0000-0000-000040910000}"/>
    <cellStyle name="20% - Accent1 4 2 5 2 4 6 2" xfId="37370" xr:uid="{00000000-0005-0000-0000-000041910000}"/>
    <cellStyle name="20% - Accent1 4 2 5 2 4 6 2 2" xfId="37371" xr:uid="{00000000-0005-0000-0000-000042910000}"/>
    <cellStyle name="20% - Accent1 4 2 5 2 4 6 2 2 2" xfId="37372" xr:uid="{00000000-0005-0000-0000-000043910000}"/>
    <cellStyle name="20% - Accent1 4 2 5 2 4 6 2 3" xfId="37373" xr:uid="{00000000-0005-0000-0000-000044910000}"/>
    <cellStyle name="20% - Accent1 4 2 5 2 4 6 3" xfId="37374" xr:uid="{00000000-0005-0000-0000-000045910000}"/>
    <cellStyle name="20% - Accent1 4 2 5 2 4 6 3 2" xfId="37375" xr:uid="{00000000-0005-0000-0000-000046910000}"/>
    <cellStyle name="20% - Accent1 4 2 5 2 4 6 4" xfId="37376" xr:uid="{00000000-0005-0000-0000-000047910000}"/>
    <cellStyle name="20% - Accent1 4 2 5 2 4 7" xfId="37377" xr:uid="{00000000-0005-0000-0000-000048910000}"/>
    <cellStyle name="20% - Accent1 4 2 5 2 4 7 2" xfId="37378" xr:uid="{00000000-0005-0000-0000-000049910000}"/>
    <cellStyle name="20% - Accent1 4 2 5 2 4 7 2 2" xfId="37379" xr:uid="{00000000-0005-0000-0000-00004A910000}"/>
    <cellStyle name="20% - Accent1 4 2 5 2 4 7 3" xfId="37380" xr:uid="{00000000-0005-0000-0000-00004B910000}"/>
    <cellStyle name="20% - Accent1 4 2 5 2 4 8" xfId="37381" xr:uid="{00000000-0005-0000-0000-00004C910000}"/>
    <cellStyle name="20% - Accent1 4 2 5 2 4 8 2" xfId="37382" xr:uid="{00000000-0005-0000-0000-00004D910000}"/>
    <cellStyle name="20% - Accent1 4 2 5 2 4 8 2 2" xfId="37383" xr:uid="{00000000-0005-0000-0000-00004E910000}"/>
    <cellStyle name="20% - Accent1 4 2 5 2 4 8 3" xfId="37384" xr:uid="{00000000-0005-0000-0000-00004F910000}"/>
    <cellStyle name="20% - Accent1 4 2 5 2 4 9" xfId="37385" xr:uid="{00000000-0005-0000-0000-000050910000}"/>
    <cellStyle name="20% - Accent1 4 2 5 2 4 9 2" xfId="37386" xr:uid="{00000000-0005-0000-0000-000051910000}"/>
    <cellStyle name="20% - Accent1 4 2 5 2 5" xfId="37387" xr:uid="{00000000-0005-0000-0000-000052910000}"/>
    <cellStyle name="20% - Accent1 4 2 5 2 5 2" xfId="37388" xr:uid="{00000000-0005-0000-0000-000053910000}"/>
    <cellStyle name="20% - Accent1 4 2 5 2 5 2 2" xfId="37389" xr:uid="{00000000-0005-0000-0000-000054910000}"/>
    <cellStyle name="20% - Accent1 4 2 5 2 5 2 2 2" xfId="37390" xr:uid="{00000000-0005-0000-0000-000055910000}"/>
    <cellStyle name="20% - Accent1 4 2 5 2 5 2 2 2 2" xfId="37391" xr:uid="{00000000-0005-0000-0000-000056910000}"/>
    <cellStyle name="20% - Accent1 4 2 5 2 5 2 2 3" xfId="37392" xr:uid="{00000000-0005-0000-0000-000057910000}"/>
    <cellStyle name="20% - Accent1 4 2 5 2 5 2 3" xfId="37393" xr:uid="{00000000-0005-0000-0000-000058910000}"/>
    <cellStyle name="20% - Accent1 4 2 5 2 5 2 3 2" xfId="37394" xr:uid="{00000000-0005-0000-0000-000059910000}"/>
    <cellStyle name="20% - Accent1 4 2 5 2 5 2 4" xfId="37395" xr:uid="{00000000-0005-0000-0000-00005A910000}"/>
    <cellStyle name="20% - Accent1 4 2 5 2 5 3" xfId="37396" xr:uid="{00000000-0005-0000-0000-00005B910000}"/>
    <cellStyle name="20% - Accent1 4 2 5 2 5 3 2" xfId="37397" xr:uid="{00000000-0005-0000-0000-00005C910000}"/>
    <cellStyle name="20% - Accent1 4 2 5 2 5 3 2 2" xfId="37398" xr:uid="{00000000-0005-0000-0000-00005D910000}"/>
    <cellStyle name="20% - Accent1 4 2 5 2 5 3 2 2 2" xfId="37399" xr:uid="{00000000-0005-0000-0000-00005E910000}"/>
    <cellStyle name="20% - Accent1 4 2 5 2 5 3 2 3" xfId="37400" xr:uid="{00000000-0005-0000-0000-00005F910000}"/>
    <cellStyle name="20% - Accent1 4 2 5 2 5 3 3" xfId="37401" xr:uid="{00000000-0005-0000-0000-000060910000}"/>
    <cellStyle name="20% - Accent1 4 2 5 2 5 3 3 2" xfId="37402" xr:uid="{00000000-0005-0000-0000-000061910000}"/>
    <cellStyle name="20% - Accent1 4 2 5 2 5 3 4" xfId="37403" xr:uid="{00000000-0005-0000-0000-000062910000}"/>
    <cellStyle name="20% - Accent1 4 2 5 2 5 4" xfId="37404" xr:uid="{00000000-0005-0000-0000-000063910000}"/>
    <cellStyle name="20% - Accent1 4 2 5 2 5 4 2" xfId="37405" xr:uid="{00000000-0005-0000-0000-000064910000}"/>
    <cellStyle name="20% - Accent1 4 2 5 2 5 4 2 2" xfId="37406" xr:uid="{00000000-0005-0000-0000-000065910000}"/>
    <cellStyle name="20% - Accent1 4 2 5 2 5 4 2 2 2" xfId="37407" xr:uid="{00000000-0005-0000-0000-000066910000}"/>
    <cellStyle name="20% - Accent1 4 2 5 2 5 4 2 3" xfId="37408" xr:uid="{00000000-0005-0000-0000-000067910000}"/>
    <cellStyle name="20% - Accent1 4 2 5 2 5 4 3" xfId="37409" xr:uid="{00000000-0005-0000-0000-000068910000}"/>
    <cellStyle name="20% - Accent1 4 2 5 2 5 4 3 2" xfId="37410" xr:uid="{00000000-0005-0000-0000-000069910000}"/>
    <cellStyle name="20% - Accent1 4 2 5 2 5 4 4" xfId="37411" xr:uid="{00000000-0005-0000-0000-00006A910000}"/>
    <cellStyle name="20% - Accent1 4 2 5 2 5 5" xfId="37412" xr:uid="{00000000-0005-0000-0000-00006B910000}"/>
    <cellStyle name="20% - Accent1 4 2 5 2 5 5 2" xfId="37413" xr:uid="{00000000-0005-0000-0000-00006C910000}"/>
    <cellStyle name="20% - Accent1 4 2 5 2 5 5 2 2" xfId="37414" xr:uid="{00000000-0005-0000-0000-00006D910000}"/>
    <cellStyle name="20% - Accent1 4 2 5 2 5 5 3" xfId="37415" xr:uid="{00000000-0005-0000-0000-00006E910000}"/>
    <cellStyle name="20% - Accent1 4 2 5 2 5 6" xfId="37416" xr:uid="{00000000-0005-0000-0000-00006F910000}"/>
    <cellStyle name="20% - Accent1 4 2 5 2 5 6 2" xfId="37417" xr:uid="{00000000-0005-0000-0000-000070910000}"/>
    <cellStyle name="20% - Accent1 4 2 5 2 5 6 2 2" xfId="37418" xr:uid="{00000000-0005-0000-0000-000071910000}"/>
    <cellStyle name="20% - Accent1 4 2 5 2 5 6 3" xfId="37419" xr:uid="{00000000-0005-0000-0000-000072910000}"/>
    <cellStyle name="20% - Accent1 4 2 5 2 5 7" xfId="37420" xr:uid="{00000000-0005-0000-0000-000073910000}"/>
    <cellStyle name="20% - Accent1 4 2 5 2 5 7 2" xfId="37421" xr:uid="{00000000-0005-0000-0000-000074910000}"/>
    <cellStyle name="20% - Accent1 4 2 5 2 5 8" xfId="37422" xr:uid="{00000000-0005-0000-0000-000075910000}"/>
    <cellStyle name="20% - Accent1 4 2 5 2 5 8 2" xfId="37423" xr:uid="{00000000-0005-0000-0000-000076910000}"/>
    <cellStyle name="20% - Accent1 4 2 5 2 5 9" xfId="37424" xr:uid="{00000000-0005-0000-0000-000077910000}"/>
    <cellStyle name="20% - Accent1 4 2 5 2 6" xfId="37425" xr:uid="{00000000-0005-0000-0000-000078910000}"/>
    <cellStyle name="20% - Accent1 4 2 5 2 6 2" xfId="37426" xr:uid="{00000000-0005-0000-0000-000079910000}"/>
    <cellStyle name="20% - Accent1 4 2 5 2 6 2 2" xfId="37427" xr:uid="{00000000-0005-0000-0000-00007A910000}"/>
    <cellStyle name="20% - Accent1 4 2 5 2 6 2 2 2" xfId="37428" xr:uid="{00000000-0005-0000-0000-00007B910000}"/>
    <cellStyle name="20% - Accent1 4 2 5 2 6 2 2 2 2" xfId="37429" xr:uid="{00000000-0005-0000-0000-00007C910000}"/>
    <cellStyle name="20% - Accent1 4 2 5 2 6 2 2 3" xfId="37430" xr:uid="{00000000-0005-0000-0000-00007D910000}"/>
    <cellStyle name="20% - Accent1 4 2 5 2 6 2 3" xfId="37431" xr:uid="{00000000-0005-0000-0000-00007E910000}"/>
    <cellStyle name="20% - Accent1 4 2 5 2 6 2 3 2" xfId="37432" xr:uid="{00000000-0005-0000-0000-00007F910000}"/>
    <cellStyle name="20% - Accent1 4 2 5 2 6 2 4" xfId="37433" xr:uid="{00000000-0005-0000-0000-000080910000}"/>
    <cellStyle name="20% - Accent1 4 2 5 2 6 3" xfId="37434" xr:uid="{00000000-0005-0000-0000-000081910000}"/>
    <cellStyle name="20% - Accent1 4 2 5 2 6 3 2" xfId="37435" xr:uid="{00000000-0005-0000-0000-000082910000}"/>
    <cellStyle name="20% - Accent1 4 2 5 2 6 3 2 2" xfId="37436" xr:uid="{00000000-0005-0000-0000-000083910000}"/>
    <cellStyle name="20% - Accent1 4 2 5 2 6 3 2 2 2" xfId="37437" xr:uid="{00000000-0005-0000-0000-000084910000}"/>
    <cellStyle name="20% - Accent1 4 2 5 2 6 3 2 3" xfId="37438" xr:uid="{00000000-0005-0000-0000-000085910000}"/>
    <cellStyle name="20% - Accent1 4 2 5 2 6 3 3" xfId="37439" xr:uid="{00000000-0005-0000-0000-000086910000}"/>
    <cellStyle name="20% - Accent1 4 2 5 2 6 3 3 2" xfId="37440" xr:uid="{00000000-0005-0000-0000-000087910000}"/>
    <cellStyle name="20% - Accent1 4 2 5 2 6 3 4" xfId="37441" xr:uid="{00000000-0005-0000-0000-000088910000}"/>
    <cellStyle name="20% - Accent1 4 2 5 2 6 4" xfId="37442" xr:uid="{00000000-0005-0000-0000-000089910000}"/>
    <cellStyle name="20% - Accent1 4 2 5 2 6 4 2" xfId="37443" xr:uid="{00000000-0005-0000-0000-00008A910000}"/>
    <cellStyle name="20% - Accent1 4 2 5 2 6 4 2 2" xfId="37444" xr:uid="{00000000-0005-0000-0000-00008B910000}"/>
    <cellStyle name="20% - Accent1 4 2 5 2 6 4 2 2 2" xfId="37445" xr:uid="{00000000-0005-0000-0000-00008C910000}"/>
    <cellStyle name="20% - Accent1 4 2 5 2 6 4 2 3" xfId="37446" xr:uid="{00000000-0005-0000-0000-00008D910000}"/>
    <cellStyle name="20% - Accent1 4 2 5 2 6 4 3" xfId="37447" xr:uid="{00000000-0005-0000-0000-00008E910000}"/>
    <cellStyle name="20% - Accent1 4 2 5 2 6 4 3 2" xfId="37448" xr:uid="{00000000-0005-0000-0000-00008F910000}"/>
    <cellStyle name="20% - Accent1 4 2 5 2 6 4 4" xfId="37449" xr:uid="{00000000-0005-0000-0000-000090910000}"/>
    <cellStyle name="20% - Accent1 4 2 5 2 6 5" xfId="37450" xr:uid="{00000000-0005-0000-0000-000091910000}"/>
    <cellStyle name="20% - Accent1 4 2 5 2 6 5 2" xfId="37451" xr:uid="{00000000-0005-0000-0000-000092910000}"/>
    <cellStyle name="20% - Accent1 4 2 5 2 6 5 2 2" xfId="37452" xr:uid="{00000000-0005-0000-0000-000093910000}"/>
    <cellStyle name="20% - Accent1 4 2 5 2 6 5 3" xfId="37453" xr:uid="{00000000-0005-0000-0000-000094910000}"/>
    <cellStyle name="20% - Accent1 4 2 5 2 6 6" xfId="37454" xr:uid="{00000000-0005-0000-0000-000095910000}"/>
    <cellStyle name="20% - Accent1 4 2 5 2 6 6 2" xfId="37455" xr:uid="{00000000-0005-0000-0000-000096910000}"/>
    <cellStyle name="20% - Accent1 4 2 5 2 6 6 2 2" xfId="37456" xr:uid="{00000000-0005-0000-0000-000097910000}"/>
    <cellStyle name="20% - Accent1 4 2 5 2 6 6 3" xfId="37457" xr:uid="{00000000-0005-0000-0000-000098910000}"/>
    <cellStyle name="20% - Accent1 4 2 5 2 6 7" xfId="37458" xr:uid="{00000000-0005-0000-0000-000099910000}"/>
    <cellStyle name="20% - Accent1 4 2 5 2 6 7 2" xfId="37459" xr:uid="{00000000-0005-0000-0000-00009A910000}"/>
    <cellStyle name="20% - Accent1 4 2 5 2 6 8" xfId="37460" xr:uid="{00000000-0005-0000-0000-00009B910000}"/>
    <cellStyle name="20% - Accent1 4 2 5 2 6 8 2" xfId="37461" xr:uid="{00000000-0005-0000-0000-00009C910000}"/>
    <cellStyle name="20% - Accent1 4 2 5 2 6 9" xfId="37462" xr:uid="{00000000-0005-0000-0000-00009D910000}"/>
    <cellStyle name="20% - Accent1 4 2 5 2 7" xfId="37463" xr:uid="{00000000-0005-0000-0000-00009E910000}"/>
    <cellStyle name="20% - Accent1 4 2 5 2 7 2" xfId="37464" xr:uid="{00000000-0005-0000-0000-00009F910000}"/>
    <cellStyle name="20% - Accent1 4 2 5 2 7 2 2" xfId="37465" xr:uid="{00000000-0005-0000-0000-0000A0910000}"/>
    <cellStyle name="20% - Accent1 4 2 5 2 7 2 2 2" xfId="37466" xr:uid="{00000000-0005-0000-0000-0000A1910000}"/>
    <cellStyle name="20% - Accent1 4 2 5 2 7 2 3" xfId="37467" xr:uid="{00000000-0005-0000-0000-0000A2910000}"/>
    <cellStyle name="20% - Accent1 4 2 5 2 7 3" xfId="37468" xr:uid="{00000000-0005-0000-0000-0000A3910000}"/>
    <cellStyle name="20% - Accent1 4 2 5 2 7 3 2" xfId="37469" xr:uid="{00000000-0005-0000-0000-0000A4910000}"/>
    <cellStyle name="20% - Accent1 4 2 5 2 7 4" xfId="37470" xr:uid="{00000000-0005-0000-0000-0000A5910000}"/>
    <cellStyle name="20% - Accent1 4 2 5 2 8" xfId="37471" xr:uid="{00000000-0005-0000-0000-0000A6910000}"/>
    <cellStyle name="20% - Accent1 4 2 5 2 8 2" xfId="37472" xr:uid="{00000000-0005-0000-0000-0000A7910000}"/>
    <cellStyle name="20% - Accent1 4 2 5 2 8 2 2" xfId="37473" xr:uid="{00000000-0005-0000-0000-0000A8910000}"/>
    <cellStyle name="20% - Accent1 4 2 5 2 8 2 2 2" xfId="37474" xr:uid="{00000000-0005-0000-0000-0000A9910000}"/>
    <cellStyle name="20% - Accent1 4 2 5 2 8 2 3" xfId="37475" xr:uid="{00000000-0005-0000-0000-0000AA910000}"/>
    <cellStyle name="20% - Accent1 4 2 5 2 8 3" xfId="37476" xr:uid="{00000000-0005-0000-0000-0000AB910000}"/>
    <cellStyle name="20% - Accent1 4 2 5 2 8 3 2" xfId="37477" xr:uid="{00000000-0005-0000-0000-0000AC910000}"/>
    <cellStyle name="20% - Accent1 4 2 5 2 8 4" xfId="37478" xr:uid="{00000000-0005-0000-0000-0000AD910000}"/>
    <cellStyle name="20% - Accent1 4 2 5 2 9" xfId="37479" xr:uid="{00000000-0005-0000-0000-0000AE910000}"/>
    <cellStyle name="20% - Accent1 4 2 5 2 9 2" xfId="37480" xr:uid="{00000000-0005-0000-0000-0000AF910000}"/>
    <cellStyle name="20% - Accent1 4 2 5 2 9 2 2" xfId="37481" xr:uid="{00000000-0005-0000-0000-0000B0910000}"/>
    <cellStyle name="20% - Accent1 4 2 5 2 9 2 2 2" xfId="37482" xr:uid="{00000000-0005-0000-0000-0000B1910000}"/>
    <cellStyle name="20% - Accent1 4 2 5 2 9 2 3" xfId="37483" xr:uid="{00000000-0005-0000-0000-0000B2910000}"/>
    <cellStyle name="20% - Accent1 4 2 5 2 9 3" xfId="37484" xr:uid="{00000000-0005-0000-0000-0000B3910000}"/>
    <cellStyle name="20% - Accent1 4 2 5 2 9 3 2" xfId="37485" xr:uid="{00000000-0005-0000-0000-0000B4910000}"/>
    <cellStyle name="20% - Accent1 4 2 5 2 9 4" xfId="37486" xr:uid="{00000000-0005-0000-0000-0000B5910000}"/>
    <cellStyle name="20% - Accent1 4 2 5 3" xfId="37487" xr:uid="{00000000-0005-0000-0000-0000B6910000}"/>
    <cellStyle name="20% - Accent1 4 2 5 3 10" xfId="37488" xr:uid="{00000000-0005-0000-0000-0000B7910000}"/>
    <cellStyle name="20% - Accent1 4 2 5 3 10 2" xfId="37489" xr:uid="{00000000-0005-0000-0000-0000B8910000}"/>
    <cellStyle name="20% - Accent1 4 2 5 3 11" xfId="37490" xr:uid="{00000000-0005-0000-0000-0000B9910000}"/>
    <cellStyle name="20% - Accent1 4 2 5 3 2" xfId="37491" xr:uid="{00000000-0005-0000-0000-0000BA910000}"/>
    <cellStyle name="20% - Accent1 4 2 5 3 2 2" xfId="37492" xr:uid="{00000000-0005-0000-0000-0000BB910000}"/>
    <cellStyle name="20% - Accent1 4 2 5 3 2 2 2" xfId="37493" xr:uid="{00000000-0005-0000-0000-0000BC910000}"/>
    <cellStyle name="20% - Accent1 4 2 5 3 2 2 2 2" xfId="37494" xr:uid="{00000000-0005-0000-0000-0000BD910000}"/>
    <cellStyle name="20% - Accent1 4 2 5 3 2 2 2 2 2" xfId="37495" xr:uid="{00000000-0005-0000-0000-0000BE910000}"/>
    <cellStyle name="20% - Accent1 4 2 5 3 2 2 2 3" xfId="37496" xr:uid="{00000000-0005-0000-0000-0000BF910000}"/>
    <cellStyle name="20% - Accent1 4 2 5 3 2 2 3" xfId="37497" xr:uid="{00000000-0005-0000-0000-0000C0910000}"/>
    <cellStyle name="20% - Accent1 4 2 5 3 2 2 3 2" xfId="37498" xr:uid="{00000000-0005-0000-0000-0000C1910000}"/>
    <cellStyle name="20% - Accent1 4 2 5 3 2 2 4" xfId="37499" xr:uid="{00000000-0005-0000-0000-0000C2910000}"/>
    <cellStyle name="20% - Accent1 4 2 5 3 2 3" xfId="37500" xr:uid="{00000000-0005-0000-0000-0000C3910000}"/>
    <cellStyle name="20% - Accent1 4 2 5 3 2 3 2" xfId="37501" xr:uid="{00000000-0005-0000-0000-0000C4910000}"/>
    <cellStyle name="20% - Accent1 4 2 5 3 2 3 2 2" xfId="37502" xr:uid="{00000000-0005-0000-0000-0000C5910000}"/>
    <cellStyle name="20% - Accent1 4 2 5 3 2 3 2 2 2" xfId="37503" xr:uid="{00000000-0005-0000-0000-0000C6910000}"/>
    <cellStyle name="20% - Accent1 4 2 5 3 2 3 2 3" xfId="37504" xr:uid="{00000000-0005-0000-0000-0000C7910000}"/>
    <cellStyle name="20% - Accent1 4 2 5 3 2 3 3" xfId="37505" xr:uid="{00000000-0005-0000-0000-0000C8910000}"/>
    <cellStyle name="20% - Accent1 4 2 5 3 2 3 3 2" xfId="37506" xr:uid="{00000000-0005-0000-0000-0000C9910000}"/>
    <cellStyle name="20% - Accent1 4 2 5 3 2 3 4" xfId="37507" xr:uid="{00000000-0005-0000-0000-0000CA910000}"/>
    <cellStyle name="20% - Accent1 4 2 5 3 2 4" xfId="37508" xr:uid="{00000000-0005-0000-0000-0000CB910000}"/>
    <cellStyle name="20% - Accent1 4 2 5 3 2 4 2" xfId="37509" xr:uid="{00000000-0005-0000-0000-0000CC910000}"/>
    <cellStyle name="20% - Accent1 4 2 5 3 2 4 2 2" xfId="37510" xr:uid="{00000000-0005-0000-0000-0000CD910000}"/>
    <cellStyle name="20% - Accent1 4 2 5 3 2 4 2 2 2" xfId="37511" xr:uid="{00000000-0005-0000-0000-0000CE910000}"/>
    <cellStyle name="20% - Accent1 4 2 5 3 2 4 2 3" xfId="37512" xr:uid="{00000000-0005-0000-0000-0000CF910000}"/>
    <cellStyle name="20% - Accent1 4 2 5 3 2 4 3" xfId="37513" xr:uid="{00000000-0005-0000-0000-0000D0910000}"/>
    <cellStyle name="20% - Accent1 4 2 5 3 2 4 3 2" xfId="37514" xr:uid="{00000000-0005-0000-0000-0000D1910000}"/>
    <cellStyle name="20% - Accent1 4 2 5 3 2 4 4" xfId="37515" xr:uid="{00000000-0005-0000-0000-0000D2910000}"/>
    <cellStyle name="20% - Accent1 4 2 5 3 2 5" xfId="37516" xr:uid="{00000000-0005-0000-0000-0000D3910000}"/>
    <cellStyle name="20% - Accent1 4 2 5 3 2 5 2" xfId="37517" xr:uid="{00000000-0005-0000-0000-0000D4910000}"/>
    <cellStyle name="20% - Accent1 4 2 5 3 2 5 2 2" xfId="37518" xr:uid="{00000000-0005-0000-0000-0000D5910000}"/>
    <cellStyle name="20% - Accent1 4 2 5 3 2 5 3" xfId="37519" xr:uid="{00000000-0005-0000-0000-0000D6910000}"/>
    <cellStyle name="20% - Accent1 4 2 5 3 2 6" xfId="37520" xr:uid="{00000000-0005-0000-0000-0000D7910000}"/>
    <cellStyle name="20% - Accent1 4 2 5 3 2 6 2" xfId="37521" xr:uid="{00000000-0005-0000-0000-0000D8910000}"/>
    <cellStyle name="20% - Accent1 4 2 5 3 2 6 2 2" xfId="37522" xr:uid="{00000000-0005-0000-0000-0000D9910000}"/>
    <cellStyle name="20% - Accent1 4 2 5 3 2 6 3" xfId="37523" xr:uid="{00000000-0005-0000-0000-0000DA910000}"/>
    <cellStyle name="20% - Accent1 4 2 5 3 2 7" xfId="37524" xr:uid="{00000000-0005-0000-0000-0000DB910000}"/>
    <cellStyle name="20% - Accent1 4 2 5 3 2 7 2" xfId="37525" xr:uid="{00000000-0005-0000-0000-0000DC910000}"/>
    <cellStyle name="20% - Accent1 4 2 5 3 2 8" xfId="37526" xr:uid="{00000000-0005-0000-0000-0000DD910000}"/>
    <cellStyle name="20% - Accent1 4 2 5 3 2 8 2" xfId="37527" xr:uid="{00000000-0005-0000-0000-0000DE910000}"/>
    <cellStyle name="20% - Accent1 4 2 5 3 2 9" xfId="37528" xr:uid="{00000000-0005-0000-0000-0000DF910000}"/>
    <cellStyle name="20% - Accent1 4 2 5 3 3" xfId="37529" xr:uid="{00000000-0005-0000-0000-0000E0910000}"/>
    <cellStyle name="20% - Accent1 4 2 5 3 3 2" xfId="37530" xr:uid="{00000000-0005-0000-0000-0000E1910000}"/>
    <cellStyle name="20% - Accent1 4 2 5 3 3 2 2" xfId="37531" xr:uid="{00000000-0005-0000-0000-0000E2910000}"/>
    <cellStyle name="20% - Accent1 4 2 5 3 3 2 2 2" xfId="37532" xr:uid="{00000000-0005-0000-0000-0000E3910000}"/>
    <cellStyle name="20% - Accent1 4 2 5 3 3 2 2 2 2" xfId="37533" xr:uid="{00000000-0005-0000-0000-0000E4910000}"/>
    <cellStyle name="20% - Accent1 4 2 5 3 3 2 2 3" xfId="37534" xr:uid="{00000000-0005-0000-0000-0000E5910000}"/>
    <cellStyle name="20% - Accent1 4 2 5 3 3 2 3" xfId="37535" xr:uid="{00000000-0005-0000-0000-0000E6910000}"/>
    <cellStyle name="20% - Accent1 4 2 5 3 3 2 3 2" xfId="37536" xr:uid="{00000000-0005-0000-0000-0000E7910000}"/>
    <cellStyle name="20% - Accent1 4 2 5 3 3 2 4" xfId="37537" xr:uid="{00000000-0005-0000-0000-0000E8910000}"/>
    <cellStyle name="20% - Accent1 4 2 5 3 3 3" xfId="37538" xr:uid="{00000000-0005-0000-0000-0000E9910000}"/>
    <cellStyle name="20% - Accent1 4 2 5 3 3 3 2" xfId="37539" xr:uid="{00000000-0005-0000-0000-0000EA910000}"/>
    <cellStyle name="20% - Accent1 4 2 5 3 3 3 2 2" xfId="37540" xr:uid="{00000000-0005-0000-0000-0000EB910000}"/>
    <cellStyle name="20% - Accent1 4 2 5 3 3 3 2 2 2" xfId="37541" xr:uid="{00000000-0005-0000-0000-0000EC910000}"/>
    <cellStyle name="20% - Accent1 4 2 5 3 3 3 2 3" xfId="37542" xr:uid="{00000000-0005-0000-0000-0000ED910000}"/>
    <cellStyle name="20% - Accent1 4 2 5 3 3 3 3" xfId="37543" xr:uid="{00000000-0005-0000-0000-0000EE910000}"/>
    <cellStyle name="20% - Accent1 4 2 5 3 3 3 3 2" xfId="37544" xr:uid="{00000000-0005-0000-0000-0000EF910000}"/>
    <cellStyle name="20% - Accent1 4 2 5 3 3 3 4" xfId="37545" xr:uid="{00000000-0005-0000-0000-0000F0910000}"/>
    <cellStyle name="20% - Accent1 4 2 5 3 3 4" xfId="37546" xr:uid="{00000000-0005-0000-0000-0000F1910000}"/>
    <cellStyle name="20% - Accent1 4 2 5 3 3 4 2" xfId="37547" xr:uid="{00000000-0005-0000-0000-0000F2910000}"/>
    <cellStyle name="20% - Accent1 4 2 5 3 3 4 2 2" xfId="37548" xr:uid="{00000000-0005-0000-0000-0000F3910000}"/>
    <cellStyle name="20% - Accent1 4 2 5 3 3 4 2 2 2" xfId="37549" xr:uid="{00000000-0005-0000-0000-0000F4910000}"/>
    <cellStyle name="20% - Accent1 4 2 5 3 3 4 2 3" xfId="37550" xr:uid="{00000000-0005-0000-0000-0000F5910000}"/>
    <cellStyle name="20% - Accent1 4 2 5 3 3 4 3" xfId="37551" xr:uid="{00000000-0005-0000-0000-0000F6910000}"/>
    <cellStyle name="20% - Accent1 4 2 5 3 3 4 3 2" xfId="37552" xr:uid="{00000000-0005-0000-0000-0000F7910000}"/>
    <cellStyle name="20% - Accent1 4 2 5 3 3 4 4" xfId="37553" xr:uid="{00000000-0005-0000-0000-0000F8910000}"/>
    <cellStyle name="20% - Accent1 4 2 5 3 3 5" xfId="37554" xr:uid="{00000000-0005-0000-0000-0000F9910000}"/>
    <cellStyle name="20% - Accent1 4 2 5 3 3 5 2" xfId="37555" xr:uid="{00000000-0005-0000-0000-0000FA910000}"/>
    <cellStyle name="20% - Accent1 4 2 5 3 3 5 2 2" xfId="37556" xr:uid="{00000000-0005-0000-0000-0000FB910000}"/>
    <cellStyle name="20% - Accent1 4 2 5 3 3 5 3" xfId="37557" xr:uid="{00000000-0005-0000-0000-0000FC910000}"/>
    <cellStyle name="20% - Accent1 4 2 5 3 3 6" xfId="37558" xr:uid="{00000000-0005-0000-0000-0000FD910000}"/>
    <cellStyle name="20% - Accent1 4 2 5 3 3 6 2" xfId="37559" xr:uid="{00000000-0005-0000-0000-0000FE910000}"/>
    <cellStyle name="20% - Accent1 4 2 5 3 3 6 2 2" xfId="37560" xr:uid="{00000000-0005-0000-0000-0000FF910000}"/>
    <cellStyle name="20% - Accent1 4 2 5 3 3 6 3" xfId="37561" xr:uid="{00000000-0005-0000-0000-000000920000}"/>
    <cellStyle name="20% - Accent1 4 2 5 3 3 7" xfId="37562" xr:uid="{00000000-0005-0000-0000-000001920000}"/>
    <cellStyle name="20% - Accent1 4 2 5 3 3 7 2" xfId="37563" xr:uid="{00000000-0005-0000-0000-000002920000}"/>
    <cellStyle name="20% - Accent1 4 2 5 3 3 8" xfId="37564" xr:uid="{00000000-0005-0000-0000-000003920000}"/>
    <cellStyle name="20% - Accent1 4 2 5 3 3 8 2" xfId="37565" xr:uid="{00000000-0005-0000-0000-000004920000}"/>
    <cellStyle name="20% - Accent1 4 2 5 3 3 9" xfId="37566" xr:uid="{00000000-0005-0000-0000-000005920000}"/>
    <cellStyle name="20% - Accent1 4 2 5 3 4" xfId="37567" xr:uid="{00000000-0005-0000-0000-000006920000}"/>
    <cellStyle name="20% - Accent1 4 2 5 3 4 2" xfId="37568" xr:uid="{00000000-0005-0000-0000-000007920000}"/>
    <cellStyle name="20% - Accent1 4 2 5 3 4 2 2" xfId="37569" xr:uid="{00000000-0005-0000-0000-000008920000}"/>
    <cellStyle name="20% - Accent1 4 2 5 3 4 2 2 2" xfId="37570" xr:uid="{00000000-0005-0000-0000-000009920000}"/>
    <cellStyle name="20% - Accent1 4 2 5 3 4 2 3" xfId="37571" xr:uid="{00000000-0005-0000-0000-00000A920000}"/>
    <cellStyle name="20% - Accent1 4 2 5 3 4 3" xfId="37572" xr:uid="{00000000-0005-0000-0000-00000B920000}"/>
    <cellStyle name="20% - Accent1 4 2 5 3 4 3 2" xfId="37573" xr:uid="{00000000-0005-0000-0000-00000C920000}"/>
    <cellStyle name="20% - Accent1 4 2 5 3 4 4" xfId="37574" xr:uid="{00000000-0005-0000-0000-00000D920000}"/>
    <cellStyle name="20% - Accent1 4 2 5 3 5" xfId="37575" xr:uid="{00000000-0005-0000-0000-00000E920000}"/>
    <cellStyle name="20% - Accent1 4 2 5 3 5 2" xfId="37576" xr:uid="{00000000-0005-0000-0000-00000F920000}"/>
    <cellStyle name="20% - Accent1 4 2 5 3 5 2 2" xfId="37577" xr:uid="{00000000-0005-0000-0000-000010920000}"/>
    <cellStyle name="20% - Accent1 4 2 5 3 5 2 2 2" xfId="37578" xr:uid="{00000000-0005-0000-0000-000011920000}"/>
    <cellStyle name="20% - Accent1 4 2 5 3 5 2 3" xfId="37579" xr:uid="{00000000-0005-0000-0000-000012920000}"/>
    <cellStyle name="20% - Accent1 4 2 5 3 5 3" xfId="37580" xr:uid="{00000000-0005-0000-0000-000013920000}"/>
    <cellStyle name="20% - Accent1 4 2 5 3 5 3 2" xfId="37581" xr:uid="{00000000-0005-0000-0000-000014920000}"/>
    <cellStyle name="20% - Accent1 4 2 5 3 5 4" xfId="37582" xr:uid="{00000000-0005-0000-0000-000015920000}"/>
    <cellStyle name="20% - Accent1 4 2 5 3 6" xfId="37583" xr:uid="{00000000-0005-0000-0000-000016920000}"/>
    <cellStyle name="20% - Accent1 4 2 5 3 6 2" xfId="37584" xr:uid="{00000000-0005-0000-0000-000017920000}"/>
    <cellStyle name="20% - Accent1 4 2 5 3 6 2 2" xfId="37585" xr:uid="{00000000-0005-0000-0000-000018920000}"/>
    <cellStyle name="20% - Accent1 4 2 5 3 6 2 2 2" xfId="37586" xr:uid="{00000000-0005-0000-0000-000019920000}"/>
    <cellStyle name="20% - Accent1 4 2 5 3 6 2 3" xfId="37587" xr:uid="{00000000-0005-0000-0000-00001A920000}"/>
    <cellStyle name="20% - Accent1 4 2 5 3 6 3" xfId="37588" xr:uid="{00000000-0005-0000-0000-00001B920000}"/>
    <cellStyle name="20% - Accent1 4 2 5 3 6 3 2" xfId="37589" xr:uid="{00000000-0005-0000-0000-00001C920000}"/>
    <cellStyle name="20% - Accent1 4 2 5 3 6 4" xfId="37590" xr:uid="{00000000-0005-0000-0000-00001D920000}"/>
    <cellStyle name="20% - Accent1 4 2 5 3 7" xfId="37591" xr:uid="{00000000-0005-0000-0000-00001E920000}"/>
    <cellStyle name="20% - Accent1 4 2 5 3 7 2" xfId="37592" xr:uid="{00000000-0005-0000-0000-00001F920000}"/>
    <cellStyle name="20% - Accent1 4 2 5 3 7 2 2" xfId="37593" xr:uid="{00000000-0005-0000-0000-000020920000}"/>
    <cellStyle name="20% - Accent1 4 2 5 3 7 3" xfId="37594" xr:uid="{00000000-0005-0000-0000-000021920000}"/>
    <cellStyle name="20% - Accent1 4 2 5 3 8" xfId="37595" xr:uid="{00000000-0005-0000-0000-000022920000}"/>
    <cellStyle name="20% - Accent1 4 2 5 3 8 2" xfId="37596" xr:uid="{00000000-0005-0000-0000-000023920000}"/>
    <cellStyle name="20% - Accent1 4 2 5 3 8 2 2" xfId="37597" xr:uid="{00000000-0005-0000-0000-000024920000}"/>
    <cellStyle name="20% - Accent1 4 2 5 3 8 3" xfId="37598" xr:uid="{00000000-0005-0000-0000-000025920000}"/>
    <cellStyle name="20% - Accent1 4 2 5 3 9" xfId="37599" xr:uid="{00000000-0005-0000-0000-000026920000}"/>
    <cellStyle name="20% - Accent1 4 2 5 3 9 2" xfId="37600" xr:uid="{00000000-0005-0000-0000-000027920000}"/>
    <cellStyle name="20% - Accent1 4 2 5 4" xfId="37601" xr:uid="{00000000-0005-0000-0000-000028920000}"/>
    <cellStyle name="20% - Accent1 4 2 5 4 10" xfId="37602" xr:uid="{00000000-0005-0000-0000-000029920000}"/>
    <cellStyle name="20% - Accent1 4 2 5 4 10 2" xfId="37603" xr:uid="{00000000-0005-0000-0000-00002A920000}"/>
    <cellStyle name="20% - Accent1 4 2 5 4 11" xfId="37604" xr:uid="{00000000-0005-0000-0000-00002B920000}"/>
    <cellStyle name="20% - Accent1 4 2 5 4 2" xfId="37605" xr:uid="{00000000-0005-0000-0000-00002C920000}"/>
    <cellStyle name="20% - Accent1 4 2 5 4 2 2" xfId="37606" xr:uid="{00000000-0005-0000-0000-00002D920000}"/>
    <cellStyle name="20% - Accent1 4 2 5 4 2 2 2" xfId="37607" xr:uid="{00000000-0005-0000-0000-00002E920000}"/>
    <cellStyle name="20% - Accent1 4 2 5 4 2 2 2 2" xfId="37608" xr:uid="{00000000-0005-0000-0000-00002F920000}"/>
    <cellStyle name="20% - Accent1 4 2 5 4 2 2 2 2 2" xfId="37609" xr:uid="{00000000-0005-0000-0000-000030920000}"/>
    <cellStyle name="20% - Accent1 4 2 5 4 2 2 2 3" xfId="37610" xr:uid="{00000000-0005-0000-0000-000031920000}"/>
    <cellStyle name="20% - Accent1 4 2 5 4 2 2 3" xfId="37611" xr:uid="{00000000-0005-0000-0000-000032920000}"/>
    <cellStyle name="20% - Accent1 4 2 5 4 2 2 3 2" xfId="37612" xr:uid="{00000000-0005-0000-0000-000033920000}"/>
    <cellStyle name="20% - Accent1 4 2 5 4 2 2 4" xfId="37613" xr:uid="{00000000-0005-0000-0000-000034920000}"/>
    <cellStyle name="20% - Accent1 4 2 5 4 2 3" xfId="37614" xr:uid="{00000000-0005-0000-0000-000035920000}"/>
    <cellStyle name="20% - Accent1 4 2 5 4 2 3 2" xfId="37615" xr:uid="{00000000-0005-0000-0000-000036920000}"/>
    <cellStyle name="20% - Accent1 4 2 5 4 2 3 2 2" xfId="37616" xr:uid="{00000000-0005-0000-0000-000037920000}"/>
    <cellStyle name="20% - Accent1 4 2 5 4 2 3 2 2 2" xfId="37617" xr:uid="{00000000-0005-0000-0000-000038920000}"/>
    <cellStyle name="20% - Accent1 4 2 5 4 2 3 2 3" xfId="37618" xr:uid="{00000000-0005-0000-0000-000039920000}"/>
    <cellStyle name="20% - Accent1 4 2 5 4 2 3 3" xfId="37619" xr:uid="{00000000-0005-0000-0000-00003A920000}"/>
    <cellStyle name="20% - Accent1 4 2 5 4 2 3 3 2" xfId="37620" xr:uid="{00000000-0005-0000-0000-00003B920000}"/>
    <cellStyle name="20% - Accent1 4 2 5 4 2 3 4" xfId="37621" xr:uid="{00000000-0005-0000-0000-00003C920000}"/>
    <cellStyle name="20% - Accent1 4 2 5 4 2 4" xfId="37622" xr:uid="{00000000-0005-0000-0000-00003D920000}"/>
    <cellStyle name="20% - Accent1 4 2 5 4 2 4 2" xfId="37623" xr:uid="{00000000-0005-0000-0000-00003E920000}"/>
    <cellStyle name="20% - Accent1 4 2 5 4 2 4 2 2" xfId="37624" xr:uid="{00000000-0005-0000-0000-00003F920000}"/>
    <cellStyle name="20% - Accent1 4 2 5 4 2 4 2 2 2" xfId="37625" xr:uid="{00000000-0005-0000-0000-000040920000}"/>
    <cellStyle name="20% - Accent1 4 2 5 4 2 4 2 3" xfId="37626" xr:uid="{00000000-0005-0000-0000-000041920000}"/>
    <cellStyle name="20% - Accent1 4 2 5 4 2 4 3" xfId="37627" xr:uid="{00000000-0005-0000-0000-000042920000}"/>
    <cellStyle name="20% - Accent1 4 2 5 4 2 4 3 2" xfId="37628" xr:uid="{00000000-0005-0000-0000-000043920000}"/>
    <cellStyle name="20% - Accent1 4 2 5 4 2 4 4" xfId="37629" xr:uid="{00000000-0005-0000-0000-000044920000}"/>
    <cellStyle name="20% - Accent1 4 2 5 4 2 5" xfId="37630" xr:uid="{00000000-0005-0000-0000-000045920000}"/>
    <cellStyle name="20% - Accent1 4 2 5 4 2 5 2" xfId="37631" xr:uid="{00000000-0005-0000-0000-000046920000}"/>
    <cellStyle name="20% - Accent1 4 2 5 4 2 5 2 2" xfId="37632" xr:uid="{00000000-0005-0000-0000-000047920000}"/>
    <cellStyle name="20% - Accent1 4 2 5 4 2 5 3" xfId="37633" xr:uid="{00000000-0005-0000-0000-000048920000}"/>
    <cellStyle name="20% - Accent1 4 2 5 4 2 6" xfId="37634" xr:uid="{00000000-0005-0000-0000-000049920000}"/>
    <cellStyle name="20% - Accent1 4 2 5 4 2 6 2" xfId="37635" xr:uid="{00000000-0005-0000-0000-00004A920000}"/>
    <cellStyle name="20% - Accent1 4 2 5 4 2 6 2 2" xfId="37636" xr:uid="{00000000-0005-0000-0000-00004B920000}"/>
    <cellStyle name="20% - Accent1 4 2 5 4 2 6 3" xfId="37637" xr:uid="{00000000-0005-0000-0000-00004C920000}"/>
    <cellStyle name="20% - Accent1 4 2 5 4 2 7" xfId="37638" xr:uid="{00000000-0005-0000-0000-00004D920000}"/>
    <cellStyle name="20% - Accent1 4 2 5 4 2 7 2" xfId="37639" xr:uid="{00000000-0005-0000-0000-00004E920000}"/>
    <cellStyle name="20% - Accent1 4 2 5 4 2 8" xfId="37640" xr:uid="{00000000-0005-0000-0000-00004F920000}"/>
    <cellStyle name="20% - Accent1 4 2 5 4 2 8 2" xfId="37641" xr:uid="{00000000-0005-0000-0000-000050920000}"/>
    <cellStyle name="20% - Accent1 4 2 5 4 2 9" xfId="37642" xr:uid="{00000000-0005-0000-0000-000051920000}"/>
    <cellStyle name="20% - Accent1 4 2 5 4 3" xfId="37643" xr:uid="{00000000-0005-0000-0000-000052920000}"/>
    <cellStyle name="20% - Accent1 4 2 5 4 3 2" xfId="37644" xr:uid="{00000000-0005-0000-0000-000053920000}"/>
    <cellStyle name="20% - Accent1 4 2 5 4 3 2 2" xfId="37645" xr:uid="{00000000-0005-0000-0000-000054920000}"/>
    <cellStyle name="20% - Accent1 4 2 5 4 3 2 2 2" xfId="37646" xr:uid="{00000000-0005-0000-0000-000055920000}"/>
    <cellStyle name="20% - Accent1 4 2 5 4 3 2 2 2 2" xfId="37647" xr:uid="{00000000-0005-0000-0000-000056920000}"/>
    <cellStyle name="20% - Accent1 4 2 5 4 3 2 2 3" xfId="37648" xr:uid="{00000000-0005-0000-0000-000057920000}"/>
    <cellStyle name="20% - Accent1 4 2 5 4 3 2 3" xfId="37649" xr:uid="{00000000-0005-0000-0000-000058920000}"/>
    <cellStyle name="20% - Accent1 4 2 5 4 3 2 3 2" xfId="37650" xr:uid="{00000000-0005-0000-0000-000059920000}"/>
    <cellStyle name="20% - Accent1 4 2 5 4 3 2 4" xfId="37651" xr:uid="{00000000-0005-0000-0000-00005A920000}"/>
    <cellStyle name="20% - Accent1 4 2 5 4 3 3" xfId="37652" xr:uid="{00000000-0005-0000-0000-00005B920000}"/>
    <cellStyle name="20% - Accent1 4 2 5 4 3 3 2" xfId="37653" xr:uid="{00000000-0005-0000-0000-00005C920000}"/>
    <cellStyle name="20% - Accent1 4 2 5 4 3 3 2 2" xfId="37654" xr:uid="{00000000-0005-0000-0000-00005D920000}"/>
    <cellStyle name="20% - Accent1 4 2 5 4 3 3 2 2 2" xfId="37655" xr:uid="{00000000-0005-0000-0000-00005E920000}"/>
    <cellStyle name="20% - Accent1 4 2 5 4 3 3 2 3" xfId="37656" xr:uid="{00000000-0005-0000-0000-00005F920000}"/>
    <cellStyle name="20% - Accent1 4 2 5 4 3 3 3" xfId="37657" xr:uid="{00000000-0005-0000-0000-000060920000}"/>
    <cellStyle name="20% - Accent1 4 2 5 4 3 3 3 2" xfId="37658" xr:uid="{00000000-0005-0000-0000-000061920000}"/>
    <cellStyle name="20% - Accent1 4 2 5 4 3 3 4" xfId="37659" xr:uid="{00000000-0005-0000-0000-000062920000}"/>
    <cellStyle name="20% - Accent1 4 2 5 4 3 4" xfId="37660" xr:uid="{00000000-0005-0000-0000-000063920000}"/>
    <cellStyle name="20% - Accent1 4 2 5 4 3 4 2" xfId="37661" xr:uid="{00000000-0005-0000-0000-000064920000}"/>
    <cellStyle name="20% - Accent1 4 2 5 4 3 4 2 2" xfId="37662" xr:uid="{00000000-0005-0000-0000-000065920000}"/>
    <cellStyle name="20% - Accent1 4 2 5 4 3 4 2 2 2" xfId="37663" xr:uid="{00000000-0005-0000-0000-000066920000}"/>
    <cellStyle name="20% - Accent1 4 2 5 4 3 4 2 3" xfId="37664" xr:uid="{00000000-0005-0000-0000-000067920000}"/>
    <cellStyle name="20% - Accent1 4 2 5 4 3 4 3" xfId="37665" xr:uid="{00000000-0005-0000-0000-000068920000}"/>
    <cellStyle name="20% - Accent1 4 2 5 4 3 4 3 2" xfId="37666" xr:uid="{00000000-0005-0000-0000-000069920000}"/>
    <cellStyle name="20% - Accent1 4 2 5 4 3 4 4" xfId="37667" xr:uid="{00000000-0005-0000-0000-00006A920000}"/>
    <cellStyle name="20% - Accent1 4 2 5 4 3 5" xfId="37668" xr:uid="{00000000-0005-0000-0000-00006B920000}"/>
    <cellStyle name="20% - Accent1 4 2 5 4 3 5 2" xfId="37669" xr:uid="{00000000-0005-0000-0000-00006C920000}"/>
    <cellStyle name="20% - Accent1 4 2 5 4 3 5 2 2" xfId="37670" xr:uid="{00000000-0005-0000-0000-00006D920000}"/>
    <cellStyle name="20% - Accent1 4 2 5 4 3 5 3" xfId="37671" xr:uid="{00000000-0005-0000-0000-00006E920000}"/>
    <cellStyle name="20% - Accent1 4 2 5 4 3 6" xfId="37672" xr:uid="{00000000-0005-0000-0000-00006F920000}"/>
    <cellStyle name="20% - Accent1 4 2 5 4 3 6 2" xfId="37673" xr:uid="{00000000-0005-0000-0000-000070920000}"/>
    <cellStyle name="20% - Accent1 4 2 5 4 3 6 2 2" xfId="37674" xr:uid="{00000000-0005-0000-0000-000071920000}"/>
    <cellStyle name="20% - Accent1 4 2 5 4 3 6 3" xfId="37675" xr:uid="{00000000-0005-0000-0000-000072920000}"/>
    <cellStyle name="20% - Accent1 4 2 5 4 3 7" xfId="37676" xr:uid="{00000000-0005-0000-0000-000073920000}"/>
    <cellStyle name="20% - Accent1 4 2 5 4 3 7 2" xfId="37677" xr:uid="{00000000-0005-0000-0000-000074920000}"/>
    <cellStyle name="20% - Accent1 4 2 5 4 3 8" xfId="37678" xr:uid="{00000000-0005-0000-0000-000075920000}"/>
    <cellStyle name="20% - Accent1 4 2 5 4 3 8 2" xfId="37679" xr:uid="{00000000-0005-0000-0000-000076920000}"/>
    <cellStyle name="20% - Accent1 4 2 5 4 3 9" xfId="37680" xr:uid="{00000000-0005-0000-0000-000077920000}"/>
    <cellStyle name="20% - Accent1 4 2 5 4 4" xfId="37681" xr:uid="{00000000-0005-0000-0000-000078920000}"/>
    <cellStyle name="20% - Accent1 4 2 5 4 4 2" xfId="37682" xr:uid="{00000000-0005-0000-0000-000079920000}"/>
    <cellStyle name="20% - Accent1 4 2 5 4 4 2 2" xfId="37683" xr:uid="{00000000-0005-0000-0000-00007A920000}"/>
    <cellStyle name="20% - Accent1 4 2 5 4 4 2 2 2" xfId="37684" xr:uid="{00000000-0005-0000-0000-00007B920000}"/>
    <cellStyle name="20% - Accent1 4 2 5 4 4 2 3" xfId="37685" xr:uid="{00000000-0005-0000-0000-00007C920000}"/>
    <cellStyle name="20% - Accent1 4 2 5 4 4 3" xfId="37686" xr:uid="{00000000-0005-0000-0000-00007D920000}"/>
    <cellStyle name="20% - Accent1 4 2 5 4 4 3 2" xfId="37687" xr:uid="{00000000-0005-0000-0000-00007E920000}"/>
    <cellStyle name="20% - Accent1 4 2 5 4 4 4" xfId="37688" xr:uid="{00000000-0005-0000-0000-00007F920000}"/>
    <cellStyle name="20% - Accent1 4 2 5 4 5" xfId="37689" xr:uid="{00000000-0005-0000-0000-000080920000}"/>
    <cellStyle name="20% - Accent1 4 2 5 4 5 2" xfId="37690" xr:uid="{00000000-0005-0000-0000-000081920000}"/>
    <cellStyle name="20% - Accent1 4 2 5 4 5 2 2" xfId="37691" xr:uid="{00000000-0005-0000-0000-000082920000}"/>
    <cellStyle name="20% - Accent1 4 2 5 4 5 2 2 2" xfId="37692" xr:uid="{00000000-0005-0000-0000-000083920000}"/>
    <cellStyle name="20% - Accent1 4 2 5 4 5 2 3" xfId="37693" xr:uid="{00000000-0005-0000-0000-000084920000}"/>
    <cellStyle name="20% - Accent1 4 2 5 4 5 3" xfId="37694" xr:uid="{00000000-0005-0000-0000-000085920000}"/>
    <cellStyle name="20% - Accent1 4 2 5 4 5 3 2" xfId="37695" xr:uid="{00000000-0005-0000-0000-000086920000}"/>
    <cellStyle name="20% - Accent1 4 2 5 4 5 4" xfId="37696" xr:uid="{00000000-0005-0000-0000-000087920000}"/>
    <cellStyle name="20% - Accent1 4 2 5 4 6" xfId="37697" xr:uid="{00000000-0005-0000-0000-000088920000}"/>
    <cellStyle name="20% - Accent1 4 2 5 4 6 2" xfId="37698" xr:uid="{00000000-0005-0000-0000-000089920000}"/>
    <cellStyle name="20% - Accent1 4 2 5 4 6 2 2" xfId="37699" xr:uid="{00000000-0005-0000-0000-00008A920000}"/>
    <cellStyle name="20% - Accent1 4 2 5 4 6 2 2 2" xfId="37700" xr:uid="{00000000-0005-0000-0000-00008B920000}"/>
    <cellStyle name="20% - Accent1 4 2 5 4 6 2 3" xfId="37701" xr:uid="{00000000-0005-0000-0000-00008C920000}"/>
    <cellStyle name="20% - Accent1 4 2 5 4 6 3" xfId="37702" xr:uid="{00000000-0005-0000-0000-00008D920000}"/>
    <cellStyle name="20% - Accent1 4 2 5 4 6 3 2" xfId="37703" xr:uid="{00000000-0005-0000-0000-00008E920000}"/>
    <cellStyle name="20% - Accent1 4 2 5 4 6 4" xfId="37704" xr:uid="{00000000-0005-0000-0000-00008F920000}"/>
    <cellStyle name="20% - Accent1 4 2 5 4 7" xfId="37705" xr:uid="{00000000-0005-0000-0000-000090920000}"/>
    <cellStyle name="20% - Accent1 4 2 5 4 7 2" xfId="37706" xr:uid="{00000000-0005-0000-0000-000091920000}"/>
    <cellStyle name="20% - Accent1 4 2 5 4 7 2 2" xfId="37707" xr:uid="{00000000-0005-0000-0000-000092920000}"/>
    <cellStyle name="20% - Accent1 4 2 5 4 7 3" xfId="37708" xr:uid="{00000000-0005-0000-0000-000093920000}"/>
    <cellStyle name="20% - Accent1 4 2 5 4 8" xfId="37709" xr:uid="{00000000-0005-0000-0000-000094920000}"/>
    <cellStyle name="20% - Accent1 4 2 5 4 8 2" xfId="37710" xr:uid="{00000000-0005-0000-0000-000095920000}"/>
    <cellStyle name="20% - Accent1 4 2 5 4 8 2 2" xfId="37711" xr:uid="{00000000-0005-0000-0000-000096920000}"/>
    <cellStyle name="20% - Accent1 4 2 5 4 8 3" xfId="37712" xr:uid="{00000000-0005-0000-0000-000097920000}"/>
    <cellStyle name="20% - Accent1 4 2 5 4 9" xfId="37713" xr:uid="{00000000-0005-0000-0000-000098920000}"/>
    <cellStyle name="20% - Accent1 4 2 5 4 9 2" xfId="37714" xr:uid="{00000000-0005-0000-0000-000099920000}"/>
    <cellStyle name="20% - Accent1 4 2 5 5" xfId="37715" xr:uid="{00000000-0005-0000-0000-00009A920000}"/>
    <cellStyle name="20% - Accent1 4 2 5 5 10" xfId="37716" xr:uid="{00000000-0005-0000-0000-00009B920000}"/>
    <cellStyle name="20% - Accent1 4 2 5 5 10 2" xfId="37717" xr:uid="{00000000-0005-0000-0000-00009C920000}"/>
    <cellStyle name="20% - Accent1 4 2 5 5 11" xfId="37718" xr:uid="{00000000-0005-0000-0000-00009D920000}"/>
    <cellStyle name="20% - Accent1 4 2 5 5 2" xfId="37719" xr:uid="{00000000-0005-0000-0000-00009E920000}"/>
    <cellStyle name="20% - Accent1 4 2 5 5 2 2" xfId="37720" xr:uid="{00000000-0005-0000-0000-00009F920000}"/>
    <cellStyle name="20% - Accent1 4 2 5 5 2 2 2" xfId="37721" xr:uid="{00000000-0005-0000-0000-0000A0920000}"/>
    <cellStyle name="20% - Accent1 4 2 5 5 2 2 2 2" xfId="37722" xr:uid="{00000000-0005-0000-0000-0000A1920000}"/>
    <cellStyle name="20% - Accent1 4 2 5 5 2 2 2 2 2" xfId="37723" xr:uid="{00000000-0005-0000-0000-0000A2920000}"/>
    <cellStyle name="20% - Accent1 4 2 5 5 2 2 2 3" xfId="37724" xr:uid="{00000000-0005-0000-0000-0000A3920000}"/>
    <cellStyle name="20% - Accent1 4 2 5 5 2 2 3" xfId="37725" xr:uid="{00000000-0005-0000-0000-0000A4920000}"/>
    <cellStyle name="20% - Accent1 4 2 5 5 2 2 3 2" xfId="37726" xr:uid="{00000000-0005-0000-0000-0000A5920000}"/>
    <cellStyle name="20% - Accent1 4 2 5 5 2 2 4" xfId="37727" xr:uid="{00000000-0005-0000-0000-0000A6920000}"/>
    <cellStyle name="20% - Accent1 4 2 5 5 2 3" xfId="37728" xr:uid="{00000000-0005-0000-0000-0000A7920000}"/>
    <cellStyle name="20% - Accent1 4 2 5 5 2 3 2" xfId="37729" xr:uid="{00000000-0005-0000-0000-0000A8920000}"/>
    <cellStyle name="20% - Accent1 4 2 5 5 2 3 2 2" xfId="37730" xr:uid="{00000000-0005-0000-0000-0000A9920000}"/>
    <cellStyle name="20% - Accent1 4 2 5 5 2 3 2 2 2" xfId="37731" xr:uid="{00000000-0005-0000-0000-0000AA920000}"/>
    <cellStyle name="20% - Accent1 4 2 5 5 2 3 2 3" xfId="37732" xr:uid="{00000000-0005-0000-0000-0000AB920000}"/>
    <cellStyle name="20% - Accent1 4 2 5 5 2 3 3" xfId="37733" xr:uid="{00000000-0005-0000-0000-0000AC920000}"/>
    <cellStyle name="20% - Accent1 4 2 5 5 2 3 3 2" xfId="37734" xr:uid="{00000000-0005-0000-0000-0000AD920000}"/>
    <cellStyle name="20% - Accent1 4 2 5 5 2 3 4" xfId="37735" xr:uid="{00000000-0005-0000-0000-0000AE920000}"/>
    <cellStyle name="20% - Accent1 4 2 5 5 2 4" xfId="37736" xr:uid="{00000000-0005-0000-0000-0000AF920000}"/>
    <cellStyle name="20% - Accent1 4 2 5 5 2 4 2" xfId="37737" xr:uid="{00000000-0005-0000-0000-0000B0920000}"/>
    <cellStyle name="20% - Accent1 4 2 5 5 2 4 2 2" xfId="37738" xr:uid="{00000000-0005-0000-0000-0000B1920000}"/>
    <cellStyle name="20% - Accent1 4 2 5 5 2 4 2 2 2" xfId="37739" xr:uid="{00000000-0005-0000-0000-0000B2920000}"/>
    <cellStyle name="20% - Accent1 4 2 5 5 2 4 2 3" xfId="37740" xr:uid="{00000000-0005-0000-0000-0000B3920000}"/>
    <cellStyle name="20% - Accent1 4 2 5 5 2 4 3" xfId="37741" xr:uid="{00000000-0005-0000-0000-0000B4920000}"/>
    <cellStyle name="20% - Accent1 4 2 5 5 2 4 3 2" xfId="37742" xr:uid="{00000000-0005-0000-0000-0000B5920000}"/>
    <cellStyle name="20% - Accent1 4 2 5 5 2 4 4" xfId="37743" xr:uid="{00000000-0005-0000-0000-0000B6920000}"/>
    <cellStyle name="20% - Accent1 4 2 5 5 2 5" xfId="37744" xr:uid="{00000000-0005-0000-0000-0000B7920000}"/>
    <cellStyle name="20% - Accent1 4 2 5 5 2 5 2" xfId="37745" xr:uid="{00000000-0005-0000-0000-0000B8920000}"/>
    <cellStyle name="20% - Accent1 4 2 5 5 2 5 2 2" xfId="37746" xr:uid="{00000000-0005-0000-0000-0000B9920000}"/>
    <cellStyle name="20% - Accent1 4 2 5 5 2 5 3" xfId="37747" xr:uid="{00000000-0005-0000-0000-0000BA920000}"/>
    <cellStyle name="20% - Accent1 4 2 5 5 2 6" xfId="37748" xr:uid="{00000000-0005-0000-0000-0000BB920000}"/>
    <cellStyle name="20% - Accent1 4 2 5 5 2 6 2" xfId="37749" xr:uid="{00000000-0005-0000-0000-0000BC920000}"/>
    <cellStyle name="20% - Accent1 4 2 5 5 2 6 2 2" xfId="37750" xr:uid="{00000000-0005-0000-0000-0000BD920000}"/>
    <cellStyle name="20% - Accent1 4 2 5 5 2 6 3" xfId="37751" xr:uid="{00000000-0005-0000-0000-0000BE920000}"/>
    <cellStyle name="20% - Accent1 4 2 5 5 2 7" xfId="37752" xr:uid="{00000000-0005-0000-0000-0000BF920000}"/>
    <cellStyle name="20% - Accent1 4 2 5 5 2 7 2" xfId="37753" xr:uid="{00000000-0005-0000-0000-0000C0920000}"/>
    <cellStyle name="20% - Accent1 4 2 5 5 2 8" xfId="37754" xr:uid="{00000000-0005-0000-0000-0000C1920000}"/>
    <cellStyle name="20% - Accent1 4 2 5 5 2 8 2" xfId="37755" xr:uid="{00000000-0005-0000-0000-0000C2920000}"/>
    <cellStyle name="20% - Accent1 4 2 5 5 2 9" xfId="37756" xr:uid="{00000000-0005-0000-0000-0000C3920000}"/>
    <cellStyle name="20% - Accent1 4 2 5 5 3" xfId="37757" xr:uid="{00000000-0005-0000-0000-0000C4920000}"/>
    <cellStyle name="20% - Accent1 4 2 5 5 3 2" xfId="37758" xr:uid="{00000000-0005-0000-0000-0000C5920000}"/>
    <cellStyle name="20% - Accent1 4 2 5 5 3 2 2" xfId="37759" xr:uid="{00000000-0005-0000-0000-0000C6920000}"/>
    <cellStyle name="20% - Accent1 4 2 5 5 3 2 2 2" xfId="37760" xr:uid="{00000000-0005-0000-0000-0000C7920000}"/>
    <cellStyle name="20% - Accent1 4 2 5 5 3 2 2 2 2" xfId="37761" xr:uid="{00000000-0005-0000-0000-0000C8920000}"/>
    <cellStyle name="20% - Accent1 4 2 5 5 3 2 2 3" xfId="37762" xr:uid="{00000000-0005-0000-0000-0000C9920000}"/>
    <cellStyle name="20% - Accent1 4 2 5 5 3 2 3" xfId="37763" xr:uid="{00000000-0005-0000-0000-0000CA920000}"/>
    <cellStyle name="20% - Accent1 4 2 5 5 3 2 3 2" xfId="37764" xr:uid="{00000000-0005-0000-0000-0000CB920000}"/>
    <cellStyle name="20% - Accent1 4 2 5 5 3 2 4" xfId="37765" xr:uid="{00000000-0005-0000-0000-0000CC920000}"/>
    <cellStyle name="20% - Accent1 4 2 5 5 3 3" xfId="37766" xr:uid="{00000000-0005-0000-0000-0000CD920000}"/>
    <cellStyle name="20% - Accent1 4 2 5 5 3 3 2" xfId="37767" xr:uid="{00000000-0005-0000-0000-0000CE920000}"/>
    <cellStyle name="20% - Accent1 4 2 5 5 3 3 2 2" xfId="37768" xr:uid="{00000000-0005-0000-0000-0000CF920000}"/>
    <cellStyle name="20% - Accent1 4 2 5 5 3 3 2 2 2" xfId="37769" xr:uid="{00000000-0005-0000-0000-0000D0920000}"/>
    <cellStyle name="20% - Accent1 4 2 5 5 3 3 2 3" xfId="37770" xr:uid="{00000000-0005-0000-0000-0000D1920000}"/>
    <cellStyle name="20% - Accent1 4 2 5 5 3 3 3" xfId="37771" xr:uid="{00000000-0005-0000-0000-0000D2920000}"/>
    <cellStyle name="20% - Accent1 4 2 5 5 3 3 3 2" xfId="37772" xr:uid="{00000000-0005-0000-0000-0000D3920000}"/>
    <cellStyle name="20% - Accent1 4 2 5 5 3 3 4" xfId="37773" xr:uid="{00000000-0005-0000-0000-0000D4920000}"/>
    <cellStyle name="20% - Accent1 4 2 5 5 3 4" xfId="37774" xr:uid="{00000000-0005-0000-0000-0000D5920000}"/>
    <cellStyle name="20% - Accent1 4 2 5 5 3 4 2" xfId="37775" xr:uid="{00000000-0005-0000-0000-0000D6920000}"/>
    <cellStyle name="20% - Accent1 4 2 5 5 3 4 2 2" xfId="37776" xr:uid="{00000000-0005-0000-0000-0000D7920000}"/>
    <cellStyle name="20% - Accent1 4 2 5 5 3 4 2 2 2" xfId="37777" xr:uid="{00000000-0005-0000-0000-0000D8920000}"/>
    <cellStyle name="20% - Accent1 4 2 5 5 3 4 2 3" xfId="37778" xr:uid="{00000000-0005-0000-0000-0000D9920000}"/>
    <cellStyle name="20% - Accent1 4 2 5 5 3 4 3" xfId="37779" xr:uid="{00000000-0005-0000-0000-0000DA920000}"/>
    <cellStyle name="20% - Accent1 4 2 5 5 3 4 3 2" xfId="37780" xr:uid="{00000000-0005-0000-0000-0000DB920000}"/>
    <cellStyle name="20% - Accent1 4 2 5 5 3 4 4" xfId="37781" xr:uid="{00000000-0005-0000-0000-0000DC920000}"/>
    <cellStyle name="20% - Accent1 4 2 5 5 3 5" xfId="37782" xr:uid="{00000000-0005-0000-0000-0000DD920000}"/>
    <cellStyle name="20% - Accent1 4 2 5 5 3 5 2" xfId="37783" xr:uid="{00000000-0005-0000-0000-0000DE920000}"/>
    <cellStyle name="20% - Accent1 4 2 5 5 3 5 2 2" xfId="37784" xr:uid="{00000000-0005-0000-0000-0000DF920000}"/>
    <cellStyle name="20% - Accent1 4 2 5 5 3 5 3" xfId="37785" xr:uid="{00000000-0005-0000-0000-0000E0920000}"/>
    <cellStyle name="20% - Accent1 4 2 5 5 3 6" xfId="37786" xr:uid="{00000000-0005-0000-0000-0000E1920000}"/>
    <cellStyle name="20% - Accent1 4 2 5 5 3 6 2" xfId="37787" xr:uid="{00000000-0005-0000-0000-0000E2920000}"/>
    <cellStyle name="20% - Accent1 4 2 5 5 3 6 2 2" xfId="37788" xr:uid="{00000000-0005-0000-0000-0000E3920000}"/>
    <cellStyle name="20% - Accent1 4 2 5 5 3 6 3" xfId="37789" xr:uid="{00000000-0005-0000-0000-0000E4920000}"/>
    <cellStyle name="20% - Accent1 4 2 5 5 3 7" xfId="37790" xr:uid="{00000000-0005-0000-0000-0000E5920000}"/>
    <cellStyle name="20% - Accent1 4 2 5 5 3 7 2" xfId="37791" xr:uid="{00000000-0005-0000-0000-0000E6920000}"/>
    <cellStyle name="20% - Accent1 4 2 5 5 3 8" xfId="37792" xr:uid="{00000000-0005-0000-0000-0000E7920000}"/>
    <cellStyle name="20% - Accent1 4 2 5 5 3 8 2" xfId="37793" xr:uid="{00000000-0005-0000-0000-0000E8920000}"/>
    <cellStyle name="20% - Accent1 4 2 5 5 3 9" xfId="37794" xr:uid="{00000000-0005-0000-0000-0000E9920000}"/>
    <cellStyle name="20% - Accent1 4 2 5 5 4" xfId="37795" xr:uid="{00000000-0005-0000-0000-0000EA920000}"/>
    <cellStyle name="20% - Accent1 4 2 5 5 4 2" xfId="37796" xr:uid="{00000000-0005-0000-0000-0000EB920000}"/>
    <cellStyle name="20% - Accent1 4 2 5 5 4 2 2" xfId="37797" xr:uid="{00000000-0005-0000-0000-0000EC920000}"/>
    <cellStyle name="20% - Accent1 4 2 5 5 4 2 2 2" xfId="37798" xr:uid="{00000000-0005-0000-0000-0000ED920000}"/>
    <cellStyle name="20% - Accent1 4 2 5 5 4 2 3" xfId="37799" xr:uid="{00000000-0005-0000-0000-0000EE920000}"/>
    <cellStyle name="20% - Accent1 4 2 5 5 4 3" xfId="37800" xr:uid="{00000000-0005-0000-0000-0000EF920000}"/>
    <cellStyle name="20% - Accent1 4 2 5 5 4 3 2" xfId="37801" xr:uid="{00000000-0005-0000-0000-0000F0920000}"/>
    <cellStyle name="20% - Accent1 4 2 5 5 4 4" xfId="37802" xr:uid="{00000000-0005-0000-0000-0000F1920000}"/>
    <cellStyle name="20% - Accent1 4 2 5 5 5" xfId="37803" xr:uid="{00000000-0005-0000-0000-0000F2920000}"/>
    <cellStyle name="20% - Accent1 4 2 5 5 5 2" xfId="37804" xr:uid="{00000000-0005-0000-0000-0000F3920000}"/>
    <cellStyle name="20% - Accent1 4 2 5 5 5 2 2" xfId="37805" xr:uid="{00000000-0005-0000-0000-0000F4920000}"/>
    <cellStyle name="20% - Accent1 4 2 5 5 5 2 2 2" xfId="37806" xr:uid="{00000000-0005-0000-0000-0000F5920000}"/>
    <cellStyle name="20% - Accent1 4 2 5 5 5 2 3" xfId="37807" xr:uid="{00000000-0005-0000-0000-0000F6920000}"/>
    <cellStyle name="20% - Accent1 4 2 5 5 5 3" xfId="37808" xr:uid="{00000000-0005-0000-0000-0000F7920000}"/>
    <cellStyle name="20% - Accent1 4 2 5 5 5 3 2" xfId="37809" xr:uid="{00000000-0005-0000-0000-0000F8920000}"/>
    <cellStyle name="20% - Accent1 4 2 5 5 5 4" xfId="37810" xr:uid="{00000000-0005-0000-0000-0000F9920000}"/>
    <cellStyle name="20% - Accent1 4 2 5 5 6" xfId="37811" xr:uid="{00000000-0005-0000-0000-0000FA920000}"/>
    <cellStyle name="20% - Accent1 4 2 5 5 6 2" xfId="37812" xr:uid="{00000000-0005-0000-0000-0000FB920000}"/>
    <cellStyle name="20% - Accent1 4 2 5 5 6 2 2" xfId="37813" xr:uid="{00000000-0005-0000-0000-0000FC920000}"/>
    <cellStyle name="20% - Accent1 4 2 5 5 6 2 2 2" xfId="37814" xr:uid="{00000000-0005-0000-0000-0000FD920000}"/>
    <cellStyle name="20% - Accent1 4 2 5 5 6 2 3" xfId="37815" xr:uid="{00000000-0005-0000-0000-0000FE920000}"/>
    <cellStyle name="20% - Accent1 4 2 5 5 6 3" xfId="37816" xr:uid="{00000000-0005-0000-0000-0000FF920000}"/>
    <cellStyle name="20% - Accent1 4 2 5 5 6 3 2" xfId="37817" xr:uid="{00000000-0005-0000-0000-000000930000}"/>
    <cellStyle name="20% - Accent1 4 2 5 5 6 4" xfId="37818" xr:uid="{00000000-0005-0000-0000-000001930000}"/>
    <cellStyle name="20% - Accent1 4 2 5 5 7" xfId="37819" xr:uid="{00000000-0005-0000-0000-000002930000}"/>
    <cellStyle name="20% - Accent1 4 2 5 5 7 2" xfId="37820" xr:uid="{00000000-0005-0000-0000-000003930000}"/>
    <cellStyle name="20% - Accent1 4 2 5 5 7 2 2" xfId="37821" xr:uid="{00000000-0005-0000-0000-000004930000}"/>
    <cellStyle name="20% - Accent1 4 2 5 5 7 3" xfId="37822" xr:uid="{00000000-0005-0000-0000-000005930000}"/>
    <cellStyle name="20% - Accent1 4 2 5 5 8" xfId="37823" xr:uid="{00000000-0005-0000-0000-000006930000}"/>
    <cellStyle name="20% - Accent1 4 2 5 5 8 2" xfId="37824" xr:uid="{00000000-0005-0000-0000-000007930000}"/>
    <cellStyle name="20% - Accent1 4 2 5 5 8 2 2" xfId="37825" xr:uid="{00000000-0005-0000-0000-000008930000}"/>
    <cellStyle name="20% - Accent1 4 2 5 5 8 3" xfId="37826" xr:uid="{00000000-0005-0000-0000-000009930000}"/>
    <cellStyle name="20% - Accent1 4 2 5 5 9" xfId="37827" xr:uid="{00000000-0005-0000-0000-00000A930000}"/>
    <cellStyle name="20% - Accent1 4 2 5 5 9 2" xfId="37828" xr:uid="{00000000-0005-0000-0000-00000B930000}"/>
    <cellStyle name="20% - Accent1 4 2 5 6" xfId="37829" xr:uid="{00000000-0005-0000-0000-00000C930000}"/>
    <cellStyle name="20% - Accent1 4 2 5 6 2" xfId="37830" xr:uid="{00000000-0005-0000-0000-00000D930000}"/>
    <cellStyle name="20% - Accent1 4 2 5 6 2 2" xfId="37831" xr:uid="{00000000-0005-0000-0000-00000E930000}"/>
    <cellStyle name="20% - Accent1 4 2 5 6 2 2 2" xfId="37832" xr:uid="{00000000-0005-0000-0000-00000F930000}"/>
    <cellStyle name="20% - Accent1 4 2 5 6 2 2 2 2" xfId="37833" xr:uid="{00000000-0005-0000-0000-000010930000}"/>
    <cellStyle name="20% - Accent1 4 2 5 6 2 2 3" xfId="37834" xr:uid="{00000000-0005-0000-0000-000011930000}"/>
    <cellStyle name="20% - Accent1 4 2 5 6 2 3" xfId="37835" xr:uid="{00000000-0005-0000-0000-000012930000}"/>
    <cellStyle name="20% - Accent1 4 2 5 6 2 3 2" xfId="37836" xr:uid="{00000000-0005-0000-0000-000013930000}"/>
    <cellStyle name="20% - Accent1 4 2 5 6 2 4" xfId="37837" xr:uid="{00000000-0005-0000-0000-000014930000}"/>
    <cellStyle name="20% - Accent1 4 2 5 6 3" xfId="37838" xr:uid="{00000000-0005-0000-0000-000015930000}"/>
    <cellStyle name="20% - Accent1 4 2 5 6 3 2" xfId="37839" xr:uid="{00000000-0005-0000-0000-000016930000}"/>
    <cellStyle name="20% - Accent1 4 2 5 6 3 2 2" xfId="37840" xr:uid="{00000000-0005-0000-0000-000017930000}"/>
    <cellStyle name="20% - Accent1 4 2 5 6 3 2 2 2" xfId="37841" xr:uid="{00000000-0005-0000-0000-000018930000}"/>
    <cellStyle name="20% - Accent1 4 2 5 6 3 2 3" xfId="37842" xr:uid="{00000000-0005-0000-0000-000019930000}"/>
    <cellStyle name="20% - Accent1 4 2 5 6 3 3" xfId="37843" xr:uid="{00000000-0005-0000-0000-00001A930000}"/>
    <cellStyle name="20% - Accent1 4 2 5 6 3 3 2" xfId="37844" xr:uid="{00000000-0005-0000-0000-00001B930000}"/>
    <cellStyle name="20% - Accent1 4 2 5 6 3 4" xfId="37845" xr:uid="{00000000-0005-0000-0000-00001C930000}"/>
    <cellStyle name="20% - Accent1 4 2 5 6 4" xfId="37846" xr:uid="{00000000-0005-0000-0000-00001D930000}"/>
    <cellStyle name="20% - Accent1 4 2 5 6 4 2" xfId="37847" xr:uid="{00000000-0005-0000-0000-00001E930000}"/>
    <cellStyle name="20% - Accent1 4 2 5 6 4 2 2" xfId="37848" xr:uid="{00000000-0005-0000-0000-00001F930000}"/>
    <cellStyle name="20% - Accent1 4 2 5 6 4 2 2 2" xfId="37849" xr:uid="{00000000-0005-0000-0000-000020930000}"/>
    <cellStyle name="20% - Accent1 4 2 5 6 4 2 3" xfId="37850" xr:uid="{00000000-0005-0000-0000-000021930000}"/>
    <cellStyle name="20% - Accent1 4 2 5 6 4 3" xfId="37851" xr:uid="{00000000-0005-0000-0000-000022930000}"/>
    <cellStyle name="20% - Accent1 4 2 5 6 4 3 2" xfId="37852" xr:uid="{00000000-0005-0000-0000-000023930000}"/>
    <cellStyle name="20% - Accent1 4 2 5 6 4 4" xfId="37853" xr:uid="{00000000-0005-0000-0000-000024930000}"/>
    <cellStyle name="20% - Accent1 4 2 5 6 5" xfId="37854" xr:uid="{00000000-0005-0000-0000-000025930000}"/>
    <cellStyle name="20% - Accent1 4 2 5 6 5 2" xfId="37855" xr:uid="{00000000-0005-0000-0000-000026930000}"/>
    <cellStyle name="20% - Accent1 4 2 5 6 5 2 2" xfId="37856" xr:uid="{00000000-0005-0000-0000-000027930000}"/>
    <cellStyle name="20% - Accent1 4 2 5 6 5 3" xfId="37857" xr:uid="{00000000-0005-0000-0000-000028930000}"/>
    <cellStyle name="20% - Accent1 4 2 5 6 6" xfId="37858" xr:uid="{00000000-0005-0000-0000-000029930000}"/>
    <cellStyle name="20% - Accent1 4 2 5 6 6 2" xfId="37859" xr:uid="{00000000-0005-0000-0000-00002A930000}"/>
    <cellStyle name="20% - Accent1 4 2 5 6 6 2 2" xfId="37860" xr:uid="{00000000-0005-0000-0000-00002B930000}"/>
    <cellStyle name="20% - Accent1 4 2 5 6 6 3" xfId="37861" xr:uid="{00000000-0005-0000-0000-00002C930000}"/>
    <cellStyle name="20% - Accent1 4 2 5 6 7" xfId="37862" xr:uid="{00000000-0005-0000-0000-00002D930000}"/>
    <cellStyle name="20% - Accent1 4 2 5 6 7 2" xfId="37863" xr:uid="{00000000-0005-0000-0000-00002E930000}"/>
    <cellStyle name="20% - Accent1 4 2 5 6 8" xfId="37864" xr:uid="{00000000-0005-0000-0000-00002F930000}"/>
    <cellStyle name="20% - Accent1 4 2 5 6 8 2" xfId="37865" xr:uid="{00000000-0005-0000-0000-000030930000}"/>
    <cellStyle name="20% - Accent1 4 2 5 6 9" xfId="37866" xr:uid="{00000000-0005-0000-0000-000031930000}"/>
    <cellStyle name="20% - Accent1 4 2 5 7" xfId="37867" xr:uid="{00000000-0005-0000-0000-000032930000}"/>
    <cellStyle name="20% - Accent1 4 2 5 7 2" xfId="37868" xr:uid="{00000000-0005-0000-0000-000033930000}"/>
    <cellStyle name="20% - Accent1 4 2 5 7 2 2" xfId="37869" xr:uid="{00000000-0005-0000-0000-000034930000}"/>
    <cellStyle name="20% - Accent1 4 2 5 7 2 2 2" xfId="37870" xr:uid="{00000000-0005-0000-0000-000035930000}"/>
    <cellStyle name="20% - Accent1 4 2 5 7 2 2 2 2" xfId="37871" xr:uid="{00000000-0005-0000-0000-000036930000}"/>
    <cellStyle name="20% - Accent1 4 2 5 7 2 2 3" xfId="37872" xr:uid="{00000000-0005-0000-0000-000037930000}"/>
    <cellStyle name="20% - Accent1 4 2 5 7 2 3" xfId="37873" xr:uid="{00000000-0005-0000-0000-000038930000}"/>
    <cellStyle name="20% - Accent1 4 2 5 7 2 3 2" xfId="37874" xr:uid="{00000000-0005-0000-0000-000039930000}"/>
    <cellStyle name="20% - Accent1 4 2 5 7 2 4" xfId="37875" xr:uid="{00000000-0005-0000-0000-00003A930000}"/>
    <cellStyle name="20% - Accent1 4 2 5 7 3" xfId="37876" xr:uid="{00000000-0005-0000-0000-00003B930000}"/>
    <cellStyle name="20% - Accent1 4 2 5 7 3 2" xfId="37877" xr:uid="{00000000-0005-0000-0000-00003C930000}"/>
    <cellStyle name="20% - Accent1 4 2 5 7 3 2 2" xfId="37878" xr:uid="{00000000-0005-0000-0000-00003D930000}"/>
    <cellStyle name="20% - Accent1 4 2 5 7 3 2 2 2" xfId="37879" xr:uid="{00000000-0005-0000-0000-00003E930000}"/>
    <cellStyle name="20% - Accent1 4 2 5 7 3 2 3" xfId="37880" xr:uid="{00000000-0005-0000-0000-00003F930000}"/>
    <cellStyle name="20% - Accent1 4 2 5 7 3 3" xfId="37881" xr:uid="{00000000-0005-0000-0000-000040930000}"/>
    <cellStyle name="20% - Accent1 4 2 5 7 3 3 2" xfId="37882" xr:uid="{00000000-0005-0000-0000-000041930000}"/>
    <cellStyle name="20% - Accent1 4 2 5 7 3 4" xfId="37883" xr:uid="{00000000-0005-0000-0000-000042930000}"/>
    <cellStyle name="20% - Accent1 4 2 5 7 4" xfId="37884" xr:uid="{00000000-0005-0000-0000-000043930000}"/>
    <cellStyle name="20% - Accent1 4 2 5 7 4 2" xfId="37885" xr:uid="{00000000-0005-0000-0000-000044930000}"/>
    <cellStyle name="20% - Accent1 4 2 5 7 4 2 2" xfId="37886" xr:uid="{00000000-0005-0000-0000-000045930000}"/>
    <cellStyle name="20% - Accent1 4 2 5 7 4 2 2 2" xfId="37887" xr:uid="{00000000-0005-0000-0000-000046930000}"/>
    <cellStyle name="20% - Accent1 4 2 5 7 4 2 3" xfId="37888" xr:uid="{00000000-0005-0000-0000-000047930000}"/>
    <cellStyle name="20% - Accent1 4 2 5 7 4 3" xfId="37889" xr:uid="{00000000-0005-0000-0000-000048930000}"/>
    <cellStyle name="20% - Accent1 4 2 5 7 4 3 2" xfId="37890" xr:uid="{00000000-0005-0000-0000-000049930000}"/>
    <cellStyle name="20% - Accent1 4 2 5 7 4 4" xfId="37891" xr:uid="{00000000-0005-0000-0000-00004A930000}"/>
    <cellStyle name="20% - Accent1 4 2 5 7 5" xfId="37892" xr:uid="{00000000-0005-0000-0000-00004B930000}"/>
    <cellStyle name="20% - Accent1 4 2 5 7 5 2" xfId="37893" xr:uid="{00000000-0005-0000-0000-00004C930000}"/>
    <cellStyle name="20% - Accent1 4 2 5 7 5 2 2" xfId="37894" xr:uid="{00000000-0005-0000-0000-00004D930000}"/>
    <cellStyle name="20% - Accent1 4 2 5 7 5 3" xfId="37895" xr:uid="{00000000-0005-0000-0000-00004E930000}"/>
    <cellStyle name="20% - Accent1 4 2 5 7 6" xfId="37896" xr:uid="{00000000-0005-0000-0000-00004F930000}"/>
    <cellStyle name="20% - Accent1 4 2 5 7 6 2" xfId="37897" xr:uid="{00000000-0005-0000-0000-000050930000}"/>
    <cellStyle name="20% - Accent1 4 2 5 7 6 2 2" xfId="37898" xr:uid="{00000000-0005-0000-0000-000051930000}"/>
    <cellStyle name="20% - Accent1 4 2 5 7 6 3" xfId="37899" xr:uid="{00000000-0005-0000-0000-000052930000}"/>
    <cellStyle name="20% - Accent1 4 2 5 7 7" xfId="37900" xr:uid="{00000000-0005-0000-0000-000053930000}"/>
    <cellStyle name="20% - Accent1 4 2 5 7 7 2" xfId="37901" xr:uid="{00000000-0005-0000-0000-000054930000}"/>
    <cellStyle name="20% - Accent1 4 2 5 7 8" xfId="37902" xr:uid="{00000000-0005-0000-0000-000055930000}"/>
    <cellStyle name="20% - Accent1 4 2 5 7 8 2" xfId="37903" xr:uid="{00000000-0005-0000-0000-000056930000}"/>
    <cellStyle name="20% - Accent1 4 2 5 7 9" xfId="37904" xr:uid="{00000000-0005-0000-0000-000057930000}"/>
    <cellStyle name="20% - Accent1 4 2 5 8" xfId="37905" xr:uid="{00000000-0005-0000-0000-000058930000}"/>
    <cellStyle name="20% - Accent1 4 2 5 8 2" xfId="37906" xr:uid="{00000000-0005-0000-0000-000059930000}"/>
    <cellStyle name="20% - Accent1 4 2 5 8 2 2" xfId="37907" xr:uid="{00000000-0005-0000-0000-00005A930000}"/>
    <cellStyle name="20% - Accent1 4 2 5 8 2 2 2" xfId="37908" xr:uid="{00000000-0005-0000-0000-00005B930000}"/>
    <cellStyle name="20% - Accent1 4 2 5 8 2 3" xfId="37909" xr:uid="{00000000-0005-0000-0000-00005C930000}"/>
    <cellStyle name="20% - Accent1 4 2 5 8 3" xfId="37910" xr:uid="{00000000-0005-0000-0000-00005D930000}"/>
    <cellStyle name="20% - Accent1 4 2 5 8 3 2" xfId="37911" xr:uid="{00000000-0005-0000-0000-00005E930000}"/>
    <cellStyle name="20% - Accent1 4 2 5 8 4" xfId="37912" xr:uid="{00000000-0005-0000-0000-00005F930000}"/>
    <cellStyle name="20% - Accent1 4 2 5 9" xfId="37913" xr:uid="{00000000-0005-0000-0000-000060930000}"/>
    <cellStyle name="20% - Accent1 4 2 5 9 2" xfId="37914" xr:uid="{00000000-0005-0000-0000-000061930000}"/>
    <cellStyle name="20% - Accent1 4 2 5 9 2 2" xfId="37915" xr:uid="{00000000-0005-0000-0000-000062930000}"/>
    <cellStyle name="20% - Accent1 4 2 5 9 2 2 2" xfId="37916" xr:uid="{00000000-0005-0000-0000-000063930000}"/>
    <cellStyle name="20% - Accent1 4 2 5 9 2 3" xfId="37917" xr:uid="{00000000-0005-0000-0000-000064930000}"/>
    <cellStyle name="20% - Accent1 4 2 5 9 3" xfId="37918" xr:uid="{00000000-0005-0000-0000-000065930000}"/>
    <cellStyle name="20% - Accent1 4 2 5 9 3 2" xfId="37919" xr:uid="{00000000-0005-0000-0000-000066930000}"/>
    <cellStyle name="20% - Accent1 4 2 5 9 4" xfId="37920" xr:uid="{00000000-0005-0000-0000-000067930000}"/>
    <cellStyle name="20% - Accent1 4 2 6" xfId="37921" xr:uid="{00000000-0005-0000-0000-000068930000}"/>
    <cellStyle name="20% - Accent1 4 2 6 10" xfId="37922" xr:uid="{00000000-0005-0000-0000-000069930000}"/>
    <cellStyle name="20% - Accent1 4 2 6 10 2" xfId="37923" xr:uid="{00000000-0005-0000-0000-00006A930000}"/>
    <cellStyle name="20% - Accent1 4 2 6 10 2 2" xfId="37924" xr:uid="{00000000-0005-0000-0000-00006B930000}"/>
    <cellStyle name="20% - Accent1 4 2 6 10 3" xfId="37925" xr:uid="{00000000-0005-0000-0000-00006C930000}"/>
    <cellStyle name="20% - Accent1 4 2 6 11" xfId="37926" xr:uid="{00000000-0005-0000-0000-00006D930000}"/>
    <cellStyle name="20% - Accent1 4 2 6 11 2" xfId="37927" xr:uid="{00000000-0005-0000-0000-00006E930000}"/>
    <cellStyle name="20% - Accent1 4 2 6 11 2 2" xfId="37928" xr:uid="{00000000-0005-0000-0000-00006F930000}"/>
    <cellStyle name="20% - Accent1 4 2 6 11 3" xfId="37929" xr:uid="{00000000-0005-0000-0000-000070930000}"/>
    <cellStyle name="20% - Accent1 4 2 6 12" xfId="37930" xr:uid="{00000000-0005-0000-0000-000071930000}"/>
    <cellStyle name="20% - Accent1 4 2 6 12 2" xfId="37931" xr:uid="{00000000-0005-0000-0000-000072930000}"/>
    <cellStyle name="20% - Accent1 4 2 6 13" xfId="37932" xr:uid="{00000000-0005-0000-0000-000073930000}"/>
    <cellStyle name="20% - Accent1 4 2 6 13 2" xfId="37933" xr:uid="{00000000-0005-0000-0000-000074930000}"/>
    <cellStyle name="20% - Accent1 4 2 6 14" xfId="37934" xr:uid="{00000000-0005-0000-0000-000075930000}"/>
    <cellStyle name="20% - Accent1 4 2 6 2" xfId="37935" xr:uid="{00000000-0005-0000-0000-000076930000}"/>
    <cellStyle name="20% - Accent1 4 2 6 2 10" xfId="37936" xr:uid="{00000000-0005-0000-0000-000077930000}"/>
    <cellStyle name="20% - Accent1 4 2 6 2 10 2" xfId="37937" xr:uid="{00000000-0005-0000-0000-000078930000}"/>
    <cellStyle name="20% - Accent1 4 2 6 2 11" xfId="37938" xr:uid="{00000000-0005-0000-0000-000079930000}"/>
    <cellStyle name="20% - Accent1 4 2 6 2 2" xfId="37939" xr:uid="{00000000-0005-0000-0000-00007A930000}"/>
    <cellStyle name="20% - Accent1 4 2 6 2 2 2" xfId="37940" xr:uid="{00000000-0005-0000-0000-00007B930000}"/>
    <cellStyle name="20% - Accent1 4 2 6 2 2 2 2" xfId="37941" xr:uid="{00000000-0005-0000-0000-00007C930000}"/>
    <cellStyle name="20% - Accent1 4 2 6 2 2 2 2 2" xfId="37942" xr:uid="{00000000-0005-0000-0000-00007D930000}"/>
    <cellStyle name="20% - Accent1 4 2 6 2 2 2 2 2 2" xfId="37943" xr:uid="{00000000-0005-0000-0000-00007E930000}"/>
    <cellStyle name="20% - Accent1 4 2 6 2 2 2 2 3" xfId="37944" xr:uid="{00000000-0005-0000-0000-00007F930000}"/>
    <cellStyle name="20% - Accent1 4 2 6 2 2 2 3" xfId="37945" xr:uid="{00000000-0005-0000-0000-000080930000}"/>
    <cellStyle name="20% - Accent1 4 2 6 2 2 2 3 2" xfId="37946" xr:uid="{00000000-0005-0000-0000-000081930000}"/>
    <cellStyle name="20% - Accent1 4 2 6 2 2 2 4" xfId="37947" xr:uid="{00000000-0005-0000-0000-000082930000}"/>
    <cellStyle name="20% - Accent1 4 2 6 2 2 3" xfId="37948" xr:uid="{00000000-0005-0000-0000-000083930000}"/>
    <cellStyle name="20% - Accent1 4 2 6 2 2 3 2" xfId="37949" xr:uid="{00000000-0005-0000-0000-000084930000}"/>
    <cellStyle name="20% - Accent1 4 2 6 2 2 3 2 2" xfId="37950" xr:uid="{00000000-0005-0000-0000-000085930000}"/>
    <cellStyle name="20% - Accent1 4 2 6 2 2 3 2 2 2" xfId="37951" xr:uid="{00000000-0005-0000-0000-000086930000}"/>
    <cellStyle name="20% - Accent1 4 2 6 2 2 3 2 3" xfId="37952" xr:uid="{00000000-0005-0000-0000-000087930000}"/>
    <cellStyle name="20% - Accent1 4 2 6 2 2 3 3" xfId="37953" xr:uid="{00000000-0005-0000-0000-000088930000}"/>
    <cellStyle name="20% - Accent1 4 2 6 2 2 3 3 2" xfId="37954" xr:uid="{00000000-0005-0000-0000-000089930000}"/>
    <cellStyle name="20% - Accent1 4 2 6 2 2 3 4" xfId="37955" xr:uid="{00000000-0005-0000-0000-00008A930000}"/>
    <cellStyle name="20% - Accent1 4 2 6 2 2 4" xfId="37956" xr:uid="{00000000-0005-0000-0000-00008B930000}"/>
    <cellStyle name="20% - Accent1 4 2 6 2 2 4 2" xfId="37957" xr:uid="{00000000-0005-0000-0000-00008C930000}"/>
    <cellStyle name="20% - Accent1 4 2 6 2 2 4 2 2" xfId="37958" xr:uid="{00000000-0005-0000-0000-00008D930000}"/>
    <cellStyle name="20% - Accent1 4 2 6 2 2 4 2 2 2" xfId="37959" xr:uid="{00000000-0005-0000-0000-00008E930000}"/>
    <cellStyle name="20% - Accent1 4 2 6 2 2 4 2 3" xfId="37960" xr:uid="{00000000-0005-0000-0000-00008F930000}"/>
    <cellStyle name="20% - Accent1 4 2 6 2 2 4 3" xfId="37961" xr:uid="{00000000-0005-0000-0000-000090930000}"/>
    <cellStyle name="20% - Accent1 4 2 6 2 2 4 3 2" xfId="37962" xr:uid="{00000000-0005-0000-0000-000091930000}"/>
    <cellStyle name="20% - Accent1 4 2 6 2 2 4 4" xfId="37963" xr:uid="{00000000-0005-0000-0000-000092930000}"/>
    <cellStyle name="20% - Accent1 4 2 6 2 2 5" xfId="37964" xr:uid="{00000000-0005-0000-0000-000093930000}"/>
    <cellStyle name="20% - Accent1 4 2 6 2 2 5 2" xfId="37965" xr:uid="{00000000-0005-0000-0000-000094930000}"/>
    <cellStyle name="20% - Accent1 4 2 6 2 2 5 2 2" xfId="37966" xr:uid="{00000000-0005-0000-0000-000095930000}"/>
    <cellStyle name="20% - Accent1 4 2 6 2 2 5 3" xfId="37967" xr:uid="{00000000-0005-0000-0000-000096930000}"/>
    <cellStyle name="20% - Accent1 4 2 6 2 2 6" xfId="37968" xr:uid="{00000000-0005-0000-0000-000097930000}"/>
    <cellStyle name="20% - Accent1 4 2 6 2 2 6 2" xfId="37969" xr:uid="{00000000-0005-0000-0000-000098930000}"/>
    <cellStyle name="20% - Accent1 4 2 6 2 2 6 2 2" xfId="37970" xr:uid="{00000000-0005-0000-0000-000099930000}"/>
    <cellStyle name="20% - Accent1 4 2 6 2 2 6 3" xfId="37971" xr:uid="{00000000-0005-0000-0000-00009A930000}"/>
    <cellStyle name="20% - Accent1 4 2 6 2 2 7" xfId="37972" xr:uid="{00000000-0005-0000-0000-00009B930000}"/>
    <cellStyle name="20% - Accent1 4 2 6 2 2 7 2" xfId="37973" xr:uid="{00000000-0005-0000-0000-00009C930000}"/>
    <cellStyle name="20% - Accent1 4 2 6 2 2 8" xfId="37974" xr:uid="{00000000-0005-0000-0000-00009D930000}"/>
    <cellStyle name="20% - Accent1 4 2 6 2 2 8 2" xfId="37975" xr:uid="{00000000-0005-0000-0000-00009E930000}"/>
    <cellStyle name="20% - Accent1 4 2 6 2 2 9" xfId="37976" xr:uid="{00000000-0005-0000-0000-00009F930000}"/>
    <cellStyle name="20% - Accent1 4 2 6 2 3" xfId="37977" xr:uid="{00000000-0005-0000-0000-0000A0930000}"/>
    <cellStyle name="20% - Accent1 4 2 6 2 3 2" xfId="37978" xr:uid="{00000000-0005-0000-0000-0000A1930000}"/>
    <cellStyle name="20% - Accent1 4 2 6 2 3 2 2" xfId="37979" xr:uid="{00000000-0005-0000-0000-0000A2930000}"/>
    <cellStyle name="20% - Accent1 4 2 6 2 3 2 2 2" xfId="37980" xr:uid="{00000000-0005-0000-0000-0000A3930000}"/>
    <cellStyle name="20% - Accent1 4 2 6 2 3 2 2 2 2" xfId="37981" xr:uid="{00000000-0005-0000-0000-0000A4930000}"/>
    <cellStyle name="20% - Accent1 4 2 6 2 3 2 2 3" xfId="37982" xr:uid="{00000000-0005-0000-0000-0000A5930000}"/>
    <cellStyle name="20% - Accent1 4 2 6 2 3 2 3" xfId="37983" xr:uid="{00000000-0005-0000-0000-0000A6930000}"/>
    <cellStyle name="20% - Accent1 4 2 6 2 3 2 3 2" xfId="37984" xr:uid="{00000000-0005-0000-0000-0000A7930000}"/>
    <cellStyle name="20% - Accent1 4 2 6 2 3 2 4" xfId="37985" xr:uid="{00000000-0005-0000-0000-0000A8930000}"/>
    <cellStyle name="20% - Accent1 4 2 6 2 3 3" xfId="37986" xr:uid="{00000000-0005-0000-0000-0000A9930000}"/>
    <cellStyle name="20% - Accent1 4 2 6 2 3 3 2" xfId="37987" xr:uid="{00000000-0005-0000-0000-0000AA930000}"/>
    <cellStyle name="20% - Accent1 4 2 6 2 3 3 2 2" xfId="37988" xr:uid="{00000000-0005-0000-0000-0000AB930000}"/>
    <cellStyle name="20% - Accent1 4 2 6 2 3 3 2 2 2" xfId="37989" xr:uid="{00000000-0005-0000-0000-0000AC930000}"/>
    <cellStyle name="20% - Accent1 4 2 6 2 3 3 2 3" xfId="37990" xr:uid="{00000000-0005-0000-0000-0000AD930000}"/>
    <cellStyle name="20% - Accent1 4 2 6 2 3 3 3" xfId="37991" xr:uid="{00000000-0005-0000-0000-0000AE930000}"/>
    <cellStyle name="20% - Accent1 4 2 6 2 3 3 3 2" xfId="37992" xr:uid="{00000000-0005-0000-0000-0000AF930000}"/>
    <cellStyle name="20% - Accent1 4 2 6 2 3 3 4" xfId="37993" xr:uid="{00000000-0005-0000-0000-0000B0930000}"/>
    <cellStyle name="20% - Accent1 4 2 6 2 3 4" xfId="37994" xr:uid="{00000000-0005-0000-0000-0000B1930000}"/>
    <cellStyle name="20% - Accent1 4 2 6 2 3 4 2" xfId="37995" xr:uid="{00000000-0005-0000-0000-0000B2930000}"/>
    <cellStyle name="20% - Accent1 4 2 6 2 3 4 2 2" xfId="37996" xr:uid="{00000000-0005-0000-0000-0000B3930000}"/>
    <cellStyle name="20% - Accent1 4 2 6 2 3 4 2 2 2" xfId="37997" xr:uid="{00000000-0005-0000-0000-0000B4930000}"/>
    <cellStyle name="20% - Accent1 4 2 6 2 3 4 2 3" xfId="37998" xr:uid="{00000000-0005-0000-0000-0000B5930000}"/>
    <cellStyle name="20% - Accent1 4 2 6 2 3 4 3" xfId="37999" xr:uid="{00000000-0005-0000-0000-0000B6930000}"/>
    <cellStyle name="20% - Accent1 4 2 6 2 3 4 3 2" xfId="38000" xr:uid="{00000000-0005-0000-0000-0000B7930000}"/>
    <cellStyle name="20% - Accent1 4 2 6 2 3 4 4" xfId="38001" xr:uid="{00000000-0005-0000-0000-0000B8930000}"/>
    <cellStyle name="20% - Accent1 4 2 6 2 3 5" xfId="38002" xr:uid="{00000000-0005-0000-0000-0000B9930000}"/>
    <cellStyle name="20% - Accent1 4 2 6 2 3 5 2" xfId="38003" xr:uid="{00000000-0005-0000-0000-0000BA930000}"/>
    <cellStyle name="20% - Accent1 4 2 6 2 3 5 2 2" xfId="38004" xr:uid="{00000000-0005-0000-0000-0000BB930000}"/>
    <cellStyle name="20% - Accent1 4 2 6 2 3 5 3" xfId="38005" xr:uid="{00000000-0005-0000-0000-0000BC930000}"/>
    <cellStyle name="20% - Accent1 4 2 6 2 3 6" xfId="38006" xr:uid="{00000000-0005-0000-0000-0000BD930000}"/>
    <cellStyle name="20% - Accent1 4 2 6 2 3 6 2" xfId="38007" xr:uid="{00000000-0005-0000-0000-0000BE930000}"/>
    <cellStyle name="20% - Accent1 4 2 6 2 3 6 2 2" xfId="38008" xr:uid="{00000000-0005-0000-0000-0000BF930000}"/>
    <cellStyle name="20% - Accent1 4 2 6 2 3 6 3" xfId="38009" xr:uid="{00000000-0005-0000-0000-0000C0930000}"/>
    <cellStyle name="20% - Accent1 4 2 6 2 3 7" xfId="38010" xr:uid="{00000000-0005-0000-0000-0000C1930000}"/>
    <cellStyle name="20% - Accent1 4 2 6 2 3 7 2" xfId="38011" xr:uid="{00000000-0005-0000-0000-0000C2930000}"/>
    <cellStyle name="20% - Accent1 4 2 6 2 3 8" xfId="38012" xr:uid="{00000000-0005-0000-0000-0000C3930000}"/>
    <cellStyle name="20% - Accent1 4 2 6 2 3 8 2" xfId="38013" xr:uid="{00000000-0005-0000-0000-0000C4930000}"/>
    <cellStyle name="20% - Accent1 4 2 6 2 3 9" xfId="38014" xr:uid="{00000000-0005-0000-0000-0000C5930000}"/>
    <cellStyle name="20% - Accent1 4 2 6 2 4" xfId="38015" xr:uid="{00000000-0005-0000-0000-0000C6930000}"/>
    <cellStyle name="20% - Accent1 4 2 6 2 4 2" xfId="38016" xr:uid="{00000000-0005-0000-0000-0000C7930000}"/>
    <cellStyle name="20% - Accent1 4 2 6 2 4 2 2" xfId="38017" xr:uid="{00000000-0005-0000-0000-0000C8930000}"/>
    <cellStyle name="20% - Accent1 4 2 6 2 4 2 2 2" xfId="38018" xr:uid="{00000000-0005-0000-0000-0000C9930000}"/>
    <cellStyle name="20% - Accent1 4 2 6 2 4 2 3" xfId="38019" xr:uid="{00000000-0005-0000-0000-0000CA930000}"/>
    <cellStyle name="20% - Accent1 4 2 6 2 4 3" xfId="38020" xr:uid="{00000000-0005-0000-0000-0000CB930000}"/>
    <cellStyle name="20% - Accent1 4 2 6 2 4 3 2" xfId="38021" xr:uid="{00000000-0005-0000-0000-0000CC930000}"/>
    <cellStyle name="20% - Accent1 4 2 6 2 4 4" xfId="38022" xr:uid="{00000000-0005-0000-0000-0000CD930000}"/>
    <cellStyle name="20% - Accent1 4 2 6 2 5" xfId="38023" xr:uid="{00000000-0005-0000-0000-0000CE930000}"/>
    <cellStyle name="20% - Accent1 4 2 6 2 5 2" xfId="38024" xr:uid="{00000000-0005-0000-0000-0000CF930000}"/>
    <cellStyle name="20% - Accent1 4 2 6 2 5 2 2" xfId="38025" xr:uid="{00000000-0005-0000-0000-0000D0930000}"/>
    <cellStyle name="20% - Accent1 4 2 6 2 5 2 2 2" xfId="38026" xr:uid="{00000000-0005-0000-0000-0000D1930000}"/>
    <cellStyle name="20% - Accent1 4 2 6 2 5 2 3" xfId="38027" xr:uid="{00000000-0005-0000-0000-0000D2930000}"/>
    <cellStyle name="20% - Accent1 4 2 6 2 5 3" xfId="38028" xr:uid="{00000000-0005-0000-0000-0000D3930000}"/>
    <cellStyle name="20% - Accent1 4 2 6 2 5 3 2" xfId="38029" xr:uid="{00000000-0005-0000-0000-0000D4930000}"/>
    <cellStyle name="20% - Accent1 4 2 6 2 5 4" xfId="38030" xr:uid="{00000000-0005-0000-0000-0000D5930000}"/>
    <cellStyle name="20% - Accent1 4 2 6 2 6" xfId="38031" xr:uid="{00000000-0005-0000-0000-0000D6930000}"/>
    <cellStyle name="20% - Accent1 4 2 6 2 6 2" xfId="38032" xr:uid="{00000000-0005-0000-0000-0000D7930000}"/>
    <cellStyle name="20% - Accent1 4 2 6 2 6 2 2" xfId="38033" xr:uid="{00000000-0005-0000-0000-0000D8930000}"/>
    <cellStyle name="20% - Accent1 4 2 6 2 6 2 2 2" xfId="38034" xr:uid="{00000000-0005-0000-0000-0000D9930000}"/>
    <cellStyle name="20% - Accent1 4 2 6 2 6 2 3" xfId="38035" xr:uid="{00000000-0005-0000-0000-0000DA930000}"/>
    <cellStyle name="20% - Accent1 4 2 6 2 6 3" xfId="38036" xr:uid="{00000000-0005-0000-0000-0000DB930000}"/>
    <cellStyle name="20% - Accent1 4 2 6 2 6 3 2" xfId="38037" xr:uid="{00000000-0005-0000-0000-0000DC930000}"/>
    <cellStyle name="20% - Accent1 4 2 6 2 6 4" xfId="38038" xr:uid="{00000000-0005-0000-0000-0000DD930000}"/>
    <cellStyle name="20% - Accent1 4 2 6 2 7" xfId="38039" xr:uid="{00000000-0005-0000-0000-0000DE930000}"/>
    <cellStyle name="20% - Accent1 4 2 6 2 7 2" xfId="38040" xr:uid="{00000000-0005-0000-0000-0000DF930000}"/>
    <cellStyle name="20% - Accent1 4 2 6 2 7 2 2" xfId="38041" xr:uid="{00000000-0005-0000-0000-0000E0930000}"/>
    <cellStyle name="20% - Accent1 4 2 6 2 7 3" xfId="38042" xr:uid="{00000000-0005-0000-0000-0000E1930000}"/>
    <cellStyle name="20% - Accent1 4 2 6 2 8" xfId="38043" xr:uid="{00000000-0005-0000-0000-0000E2930000}"/>
    <cellStyle name="20% - Accent1 4 2 6 2 8 2" xfId="38044" xr:uid="{00000000-0005-0000-0000-0000E3930000}"/>
    <cellStyle name="20% - Accent1 4 2 6 2 8 2 2" xfId="38045" xr:uid="{00000000-0005-0000-0000-0000E4930000}"/>
    <cellStyle name="20% - Accent1 4 2 6 2 8 3" xfId="38046" xr:uid="{00000000-0005-0000-0000-0000E5930000}"/>
    <cellStyle name="20% - Accent1 4 2 6 2 9" xfId="38047" xr:uid="{00000000-0005-0000-0000-0000E6930000}"/>
    <cellStyle name="20% - Accent1 4 2 6 2 9 2" xfId="38048" xr:uid="{00000000-0005-0000-0000-0000E7930000}"/>
    <cellStyle name="20% - Accent1 4 2 6 3" xfId="38049" xr:uid="{00000000-0005-0000-0000-0000E8930000}"/>
    <cellStyle name="20% - Accent1 4 2 6 3 10" xfId="38050" xr:uid="{00000000-0005-0000-0000-0000E9930000}"/>
    <cellStyle name="20% - Accent1 4 2 6 3 10 2" xfId="38051" xr:uid="{00000000-0005-0000-0000-0000EA930000}"/>
    <cellStyle name="20% - Accent1 4 2 6 3 11" xfId="38052" xr:uid="{00000000-0005-0000-0000-0000EB930000}"/>
    <cellStyle name="20% - Accent1 4 2 6 3 2" xfId="38053" xr:uid="{00000000-0005-0000-0000-0000EC930000}"/>
    <cellStyle name="20% - Accent1 4 2 6 3 2 2" xfId="38054" xr:uid="{00000000-0005-0000-0000-0000ED930000}"/>
    <cellStyle name="20% - Accent1 4 2 6 3 2 2 2" xfId="38055" xr:uid="{00000000-0005-0000-0000-0000EE930000}"/>
    <cellStyle name="20% - Accent1 4 2 6 3 2 2 2 2" xfId="38056" xr:uid="{00000000-0005-0000-0000-0000EF930000}"/>
    <cellStyle name="20% - Accent1 4 2 6 3 2 2 2 2 2" xfId="38057" xr:uid="{00000000-0005-0000-0000-0000F0930000}"/>
    <cellStyle name="20% - Accent1 4 2 6 3 2 2 2 3" xfId="38058" xr:uid="{00000000-0005-0000-0000-0000F1930000}"/>
    <cellStyle name="20% - Accent1 4 2 6 3 2 2 3" xfId="38059" xr:uid="{00000000-0005-0000-0000-0000F2930000}"/>
    <cellStyle name="20% - Accent1 4 2 6 3 2 2 3 2" xfId="38060" xr:uid="{00000000-0005-0000-0000-0000F3930000}"/>
    <cellStyle name="20% - Accent1 4 2 6 3 2 2 4" xfId="38061" xr:uid="{00000000-0005-0000-0000-0000F4930000}"/>
    <cellStyle name="20% - Accent1 4 2 6 3 2 3" xfId="38062" xr:uid="{00000000-0005-0000-0000-0000F5930000}"/>
    <cellStyle name="20% - Accent1 4 2 6 3 2 3 2" xfId="38063" xr:uid="{00000000-0005-0000-0000-0000F6930000}"/>
    <cellStyle name="20% - Accent1 4 2 6 3 2 3 2 2" xfId="38064" xr:uid="{00000000-0005-0000-0000-0000F7930000}"/>
    <cellStyle name="20% - Accent1 4 2 6 3 2 3 2 2 2" xfId="38065" xr:uid="{00000000-0005-0000-0000-0000F8930000}"/>
    <cellStyle name="20% - Accent1 4 2 6 3 2 3 2 3" xfId="38066" xr:uid="{00000000-0005-0000-0000-0000F9930000}"/>
    <cellStyle name="20% - Accent1 4 2 6 3 2 3 3" xfId="38067" xr:uid="{00000000-0005-0000-0000-0000FA930000}"/>
    <cellStyle name="20% - Accent1 4 2 6 3 2 3 3 2" xfId="38068" xr:uid="{00000000-0005-0000-0000-0000FB930000}"/>
    <cellStyle name="20% - Accent1 4 2 6 3 2 3 4" xfId="38069" xr:uid="{00000000-0005-0000-0000-0000FC930000}"/>
    <cellStyle name="20% - Accent1 4 2 6 3 2 4" xfId="38070" xr:uid="{00000000-0005-0000-0000-0000FD930000}"/>
    <cellStyle name="20% - Accent1 4 2 6 3 2 4 2" xfId="38071" xr:uid="{00000000-0005-0000-0000-0000FE930000}"/>
    <cellStyle name="20% - Accent1 4 2 6 3 2 4 2 2" xfId="38072" xr:uid="{00000000-0005-0000-0000-0000FF930000}"/>
    <cellStyle name="20% - Accent1 4 2 6 3 2 4 2 2 2" xfId="38073" xr:uid="{00000000-0005-0000-0000-000000940000}"/>
    <cellStyle name="20% - Accent1 4 2 6 3 2 4 2 3" xfId="38074" xr:uid="{00000000-0005-0000-0000-000001940000}"/>
    <cellStyle name="20% - Accent1 4 2 6 3 2 4 3" xfId="38075" xr:uid="{00000000-0005-0000-0000-000002940000}"/>
    <cellStyle name="20% - Accent1 4 2 6 3 2 4 3 2" xfId="38076" xr:uid="{00000000-0005-0000-0000-000003940000}"/>
    <cellStyle name="20% - Accent1 4 2 6 3 2 4 4" xfId="38077" xr:uid="{00000000-0005-0000-0000-000004940000}"/>
    <cellStyle name="20% - Accent1 4 2 6 3 2 5" xfId="38078" xr:uid="{00000000-0005-0000-0000-000005940000}"/>
    <cellStyle name="20% - Accent1 4 2 6 3 2 5 2" xfId="38079" xr:uid="{00000000-0005-0000-0000-000006940000}"/>
    <cellStyle name="20% - Accent1 4 2 6 3 2 5 2 2" xfId="38080" xr:uid="{00000000-0005-0000-0000-000007940000}"/>
    <cellStyle name="20% - Accent1 4 2 6 3 2 5 3" xfId="38081" xr:uid="{00000000-0005-0000-0000-000008940000}"/>
    <cellStyle name="20% - Accent1 4 2 6 3 2 6" xfId="38082" xr:uid="{00000000-0005-0000-0000-000009940000}"/>
    <cellStyle name="20% - Accent1 4 2 6 3 2 6 2" xfId="38083" xr:uid="{00000000-0005-0000-0000-00000A940000}"/>
    <cellStyle name="20% - Accent1 4 2 6 3 2 6 2 2" xfId="38084" xr:uid="{00000000-0005-0000-0000-00000B940000}"/>
    <cellStyle name="20% - Accent1 4 2 6 3 2 6 3" xfId="38085" xr:uid="{00000000-0005-0000-0000-00000C940000}"/>
    <cellStyle name="20% - Accent1 4 2 6 3 2 7" xfId="38086" xr:uid="{00000000-0005-0000-0000-00000D940000}"/>
    <cellStyle name="20% - Accent1 4 2 6 3 2 7 2" xfId="38087" xr:uid="{00000000-0005-0000-0000-00000E940000}"/>
    <cellStyle name="20% - Accent1 4 2 6 3 2 8" xfId="38088" xr:uid="{00000000-0005-0000-0000-00000F940000}"/>
    <cellStyle name="20% - Accent1 4 2 6 3 2 8 2" xfId="38089" xr:uid="{00000000-0005-0000-0000-000010940000}"/>
    <cellStyle name="20% - Accent1 4 2 6 3 2 9" xfId="38090" xr:uid="{00000000-0005-0000-0000-000011940000}"/>
    <cellStyle name="20% - Accent1 4 2 6 3 3" xfId="38091" xr:uid="{00000000-0005-0000-0000-000012940000}"/>
    <cellStyle name="20% - Accent1 4 2 6 3 3 2" xfId="38092" xr:uid="{00000000-0005-0000-0000-000013940000}"/>
    <cellStyle name="20% - Accent1 4 2 6 3 3 2 2" xfId="38093" xr:uid="{00000000-0005-0000-0000-000014940000}"/>
    <cellStyle name="20% - Accent1 4 2 6 3 3 2 2 2" xfId="38094" xr:uid="{00000000-0005-0000-0000-000015940000}"/>
    <cellStyle name="20% - Accent1 4 2 6 3 3 2 2 2 2" xfId="38095" xr:uid="{00000000-0005-0000-0000-000016940000}"/>
    <cellStyle name="20% - Accent1 4 2 6 3 3 2 2 3" xfId="38096" xr:uid="{00000000-0005-0000-0000-000017940000}"/>
    <cellStyle name="20% - Accent1 4 2 6 3 3 2 3" xfId="38097" xr:uid="{00000000-0005-0000-0000-000018940000}"/>
    <cellStyle name="20% - Accent1 4 2 6 3 3 2 3 2" xfId="38098" xr:uid="{00000000-0005-0000-0000-000019940000}"/>
    <cellStyle name="20% - Accent1 4 2 6 3 3 2 4" xfId="38099" xr:uid="{00000000-0005-0000-0000-00001A940000}"/>
    <cellStyle name="20% - Accent1 4 2 6 3 3 3" xfId="38100" xr:uid="{00000000-0005-0000-0000-00001B940000}"/>
    <cellStyle name="20% - Accent1 4 2 6 3 3 3 2" xfId="38101" xr:uid="{00000000-0005-0000-0000-00001C940000}"/>
    <cellStyle name="20% - Accent1 4 2 6 3 3 3 2 2" xfId="38102" xr:uid="{00000000-0005-0000-0000-00001D940000}"/>
    <cellStyle name="20% - Accent1 4 2 6 3 3 3 2 2 2" xfId="38103" xr:uid="{00000000-0005-0000-0000-00001E940000}"/>
    <cellStyle name="20% - Accent1 4 2 6 3 3 3 2 3" xfId="38104" xr:uid="{00000000-0005-0000-0000-00001F940000}"/>
    <cellStyle name="20% - Accent1 4 2 6 3 3 3 3" xfId="38105" xr:uid="{00000000-0005-0000-0000-000020940000}"/>
    <cellStyle name="20% - Accent1 4 2 6 3 3 3 3 2" xfId="38106" xr:uid="{00000000-0005-0000-0000-000021940000}"/>
    <cellStyle name="20% - Accent1 4 2 6 3 3 3 4" xfId="38107" xr:uid="{00000000-0005-0000-0000-000022940000}"/>
    <cellStyle name="20% - Accent1 4 2 6 3 3 4" xfId="38108" xr:uid="{00000000-0005-0000-0000-000023940000}"/>
    <cellStyle name="20% - Accent1 4 2 6 3 3 4 2" xfId="38109" xr:uid="{00000000-0005-0000-0000-000024940000}"/>
    <cellStyle name="20% - Accent1 4 2 6 3 3 4 2 2" xfId="38110" xr:uid="{00000000-0005-0000-0000-000025940000}"/>
    <cellStyle name="20% - Accent1 4 2 6 3 3 4 2 2 2" xfId="38111" xr:uid="{00000000-0005-0000-0000-000026940000}"/>
    <cellStyle name="20% - Accent1 4 2 6 3 3 4 2 3" xfId="38112" xr:uid="{00000000-0005-0000-0000-000027940000}"/>
    <cellStyle name="20% - Accent1 4 2 6 3 3 4 3" xfId="38113" xr:uid="{00000000-0005-0000-0000-000028940000}"/>
    <cellStyle name="20% - Accent1 4 2 6 3 3 4 3 2" xfId="38114" xr:uid="{00000000-0005-0000-0000-000029940000}"/>
    <cellStyle name="20% - Accent1 4 2 6 3 3 4 4" xfId="38115" xr:uid="{00000000-0005-0000-0000-00002A940000}"/>
    <cellStyle name="20% - Accent1 4 2 6 3 3 5" xfId="38116" xr:uid="{00000000-0005-0000-0000-00002B940000}"/>
    <cellStyle name="20% - Accent1 4 2 6 3 3 5 2" xfId="38117" xr:uid="{00000000-0005-0000-0000-00002C940000}"/>
    <cellStyle name="20% - Accent1 4 2 6 3 3 5 2 2" xfId="38118" xr:uid="{00000000-0005-0000-0000-00002D940000}"/>
    <cellStyle name="20% - Accent1 4 2 6 3 3 5 3" xfId="38119" xr:uid="{00000000-0005-0000-0000-00002E940000}"/>
    <cellStyle name="20% - Accent1 4 2 6 3 3 6" xfId="38120" xr:uid="{00000000-0005-0000-0000-00002F940000}"/>
    <cellStyle name="20% - Accent1 4 2 6 3 3 6 2" xfId="38121" xr:uid="{00000000-0005-0000-0000-000030940000}"/>
    <cellStyle name="20% - Accent1 4 2 6 3 3 6 2 2" xfId="38122" xr:uid="{00000000-0005-0000-0000-000031940000}"/>
    <cellStyle name="20% - Accent1 4 2 6 3 3 6 3" xfId="38123" xr:uid="{00000000-0005-0000-0000-000032940000}"/>
    <cellStyle name="20% - Accent1 4 2 6 3 3 7" xfId="38124" xr:uid="{00000000-0005-0000-0000-000033940000}"/>
    <cellStyle name="20% - Accent1 4 2 6 3 3 7 2" xfId="38125" xr:uid="{00000000-0005-0000-0000-000034940000}"/>
    <cellStyle name="20% - Accent1 4 2 6 3 3 8" xfId="38126" xr:uid="{00000000-0005-0000-0000-000035940000}"/>
    <cellStyle name="20% - Accent1 4 2 6 3 3 8 2" xfId="38127" xr:uid="{00000000-0005-0000-0000-000036940000}"/>
    <cellStyle name="20% - Accent1 4 2 6 3 3 9" xfId="38128" xr:uid="{00000000-0005-0000-0000-000037940000}"/>
    <cellStyle name="20% - Accent1 4 2 6 3 4" xfId="38129" xr:uid="{00000000-0005-0000-0000-000038940000}"/>
    <cellStyle name="20% - Accent1 4 2 6 3 4 2" xfId="38130" xr:uid="{00000000-0005-0000-0000-000039940000}"/>
    <cellStyle name="20% - Accent1 4 2 6 3 4 2 2" xfId="38131" xr:uid="{00000000-0005-0000-0000-00003A940000}"/>
    <cellStyle name="20% - Accent1 4 2 6 3 4 2 2 2" xfId="38132" xr:uid="{00000000-0005-0000-0000-00003B940000}"/>
    <cellStyle name="20% - Accent1 4 2 6 3 4 2 3" xfId="38133" xr:uid="{00000000-0005-0000-0000-00003C940000}"/>
    <cellStyle name="20% - Accent1 4 2 6 3 4 3" xfId="38134" xr:uid="{00000000-0005-0000-0000-00003D940000}"/>
    <cellStyle name="20% - Accent1 4 2 6 3 4 3 2" xfId="38135" xr:uid="{00000000-0005-0000-0000-00003E940000}"/>
    <cellStyle name="20% - Accent1 4 2 6 3 4 4" xfId="38136" xr:uid="{00000000-0005-0000-0000-00003F940000}"/>
    <cellStyle name="20% - Accent1 4 2 6 3 5" xfId="38137" xr:uid="{00000000-0005-0000-0000-000040940000}"/>
    <cellStyle name="20% - Accent1 4 2 6 3 5 2" xfId="38138" xr:uid="{00000000-0005-0000-0000-000041940000}"/>
    <cellStyle name="20% - Accent1 4 2 6 3 5 2 2" xfId="38139" xr:uid="{00000000-0005-0000-0000-000042940000}"/>
    <cellStyle name="20% - Accent1 4 2 6 3 5 2 2 2" xfId="38140" xr:uid="{00000000-0005-0000-0000-000043940000}"/>
    <cellStyle name="20% - Accent1 4 2 6 3 5 2 3" xfId="38141" xr:uid="{00000000-0005-0000-0000-000044940000}"/>
    <cellStyle name="20% - Accent1 4 2 6 3 5 3" xfId="38142" xr:uid="{00000000-0005-0000-0000-000045940000}"/>
    <cellStyle name="20% - Accent1 4 2 6 3 5 3 2" xfId="38143" xr:uid="{00000000-0005-0000-0000-000046940000}"/>
    <cellStyle name="20% - Accent1 4 2 6 3 5 4" xfId="38144" xr:uid="{00000000-0005-0000-0000-000047940000}"/>
    <cellStyle name="20% - Accent1 4 2 6 3 6" xfId="38145" xr:uid="{00000000-0005-0000-0000-000048940000}"/>
    <cellStyle name="20% - Accent1 4 2 6 3 6 2" xfId="38146" xr:uid="{00000000-0005-0000-0000-000049940000}"/>
    <cellStyle name="20% - Accent1 4 2 6 3 6 2 2" xfId="38147" xr:uid="{00000000-0005-0000-0000-00004A940000}"/>
    <cellStyle name="20% - Accent1 4 2 6 3 6 2 2 2" xfId="38148" xr:uid="{00000000-0005-0000-0000-00004B940000}"/>
    <cellStyle name="20% - Accent1 4 2 6 3 6 2 3" xfId="38149" xr:uid="{00000000-0005-0000-0000-00004C940000}"/>
    <cellStyle name="20% - Accent1 4 2 6 3 6 3" xfId="38150" xr:uid="{00000000-0005-0000-0000-00004D940000}"/>
    <cellStyle name="20% - Accent1 4 2 6 3 6 3 2" xfId="38151" xr:uid="{00000000-0005-0000-0000-00004E940000}"/>
    <cellStyle name="20% - Accent1 4 2 6 3 6 4" xfId="38152" xr:uid="{00000000-0005-0000-0000-00004F940000}"/>
    <cellStyle name="20% - Accent1 4 2 6 3 7" xfId="38153" xr:uid="{00000000-0005-0000-0000-000050940000}"/>
    <cellStyle name="20% - Accent1 4 2 6 3 7 2" xfId="38154" xr:uid="{00000000-0005-0000-0000-000051940000}"/>
    <cellStyle name="20% - Accent1 4 2 6 3 7 2 2" xfId="38155" xr:uid="{00000000-0005-0000-0000-000052940000}"/>
    <cellStyle name="20% - Accent1 4 2 6 3 7 3" xfId="38156" xr:uid="{00000000-0005-0000-0000-000053940000}"/>
    <cellStyle name="20% - Accent1 4 2 6 3 8" xfId="38157" xr:uid="{00000000-0005-0000-0000-000054940000}"/>
    <cellStyle name="20% - Accent1 4 2 6 3 8 2" xfId="38158" xr:uid="{00000000-0005-0000-0000-000055940000}"/>
    <cellStyle name="20% - Accent1 4 2 6 3 8 2 2" xfId="38159" xr:uid="{00000000-0005-0000-0000-000056940000}"/>
    <cellStyle name="20% - Accent1 4 2 6 3 8 3" xfId="38160" xr:uid="{00000000-0005-0000-0000-000057940000}"/>
    <cellStyle name="20% - Accent1 4 2 6 3 9" xfId="38161" xr:uid="{00000000-0005-0000-0000-000058940000}"/>
    <cellStyle name="20% - Accent1 4 2 6 3 9 2" xfId="38162" xr:uid="{00000000-0005-0000-0000-000059940000}"/>
    <cellStyle name="20% - Accent1 4 2 6 4" xfId="38163" xr:uid="{00000000-0005-0000-0000-00005A940000}"/>
    <cellStyle name="20% - Accent1 4 2 6 4 10" xfId="38164" xr:uid="{00000000-0005-0000-0000-00005B940000}"/>
    <cellStyle name="20% - Accent1 4 2 6 4 10 2" xfId="38165" xr:uid="{00000000-0005-0000-0000-00005C940000}"/>
    <cellStyle name="20% - Accent1 4 2 6 4 11" xfId="38166" xr:uid="{00000000-0005-0000-0000-00005D940000}"/>
    <cellStyle name="20% - Accent1 4 2 6 4 2" xfId="38167" xr:uid="{00000000-0005-0000-0000-00005E940000}"/>
    <cellStyle name="20% - Accent1 4 2 6 4 2 2" xfId="38168" xr:uid="{00000000-0005-0000-0000-00005F940000}"/>
    <cellStyle name="20% - Accent1 4 2 6 4 2 2 2" xfId="38169" xr:uid="{00000000-0005-0000-0000-000060940000}"/>
    <cellStyle name="20% - Accent1 4 2 6 4 2 2 2 2" xfId="38170" xr:uid="{00000000-0005-0000-0000-000061940000}"/>
    <cellStyle name="20% - Accent1 4 2 6 4 2 2 2 2 2" xfId="38171" xr:uid="{00000000-0005-0000-0000-000062940000}"/>
    <cellStyle name="20% - Accent1 4 2 6 4 2 2 2 3" xfId="38172" xr:uid="{00000000-0005-0000-0000-000063940000}"/>
    <cellStyle name="20% - Accent1 4 2 6 4 2 2 3" xfId="38173" xr:uid="{00000000-0005-0000-0000-000064940000}"/>
    <cellStyle name="20% - Accent1 4 2 6 4 2 2 3 2" xfId="38174" xr:uid="{00000000-0005-0000-0000-000065940000}"/>
    <cellStyle name="20% - Accent1 4 2 6 4 2 2 4" xfId="38175" xr:uid="{00000000-0005-0000-0000-000066940000}"/>
    <cellStyle name="20% - Accent1 4 2 6 4 2 3" xfId="38176" xr:uid="{00000000-0005-0000-0000-000067940000}"/>
    <cellStyle name="20% - Accent1 4 2 6 4 2 3 2" xfId="38177" xr:uid="{00000000-0005-0000-0000-000068940000}"/>
    <cellStyle name="20% - Accent1 4 2 6 4 2 3 2 2" xfId="38178" xr:uid="{00000000-0005-0000-0000-000069940000}"/>
    <cellStyle name="20% - Accent1 4 2 6 4 2 3 2 2 2" xfId="38179" xr:uid="{00000000-0005-0000-0000-00006A940000}"/>
    <cellStyle name="20% - Accent1 4 2 6 4 2 3 2 3" xfId="38180" xr:uid="{00000000-0005-0000-0000-00006B940000}"/>
    <cellStyle name="20% - Accent1 4 2 6 4 2 3 3" xfId="38181" xr:uid="{00000000-0005-0000-0000-00006C940000}"/>
    <cellStyle name="20% - Accent1 4 2 6 4 2 3 3 2" xfId="38182" xr:uid="{00000000-0005-0000-0000-00006D940000}"/>
    <cellStyle name="20% - Accent1 4 2 6 4 2 3 4" xfId="38183" xr:uid="{00000000-0005-0000-0000-00006E940000}"/>
    <cellStyle name="20% - Accent1 4 2 6 4 2 4" xfId="38184" xr:uid="{00000000-0005-0000-0000-00006F940000}"/>
    <cellStyle name="20% - Accent1 4 2 6 4 2 4 2" xfId="38185" xr:uid="{00000000-0005-0000-0000-000070940000}"/>
    <cellStyle name="20% - Accent1 4 2 6 4 2 4 2 2" xfId="38186" xr:uid="{00000000-0005-0000-0000-000071940000}"/>
    <cellStyle name="20% - Accent1 4 2 6 4 2 4 2 2 2" xfId="38187" xr:uid="{00000000-0005-0000-0000-000072940000}"/>
    <cellStyle name="20% - Accent1 4 2 6 4 2 4 2 3" xfId="38188" xr:uid="{00000000-0005-0000-0000-000073940000}"/>
    <cellStyle name="20% - Accent1 4 2 6 4 2 4 3" xfId="38189" xr:uid="{00000000-0005-0000-0000-000074940000}"/>
    <cellStyle name="20% - Accent1 4 2 6 4 2 4 3 2" xfId="38190" xr:uid="{00000000-0005-0000-0000-000075940000}"/>
    <cellStyle name="20% - Accent1 4 2 6 4 2 4 4" xfId="38191" xr:uid="{00000000-0005-0000-0000-000076940000}"/>
    <cellStyle name="20% - Accent1 4 2 6 4 2 5" xfId="38192" xr:uid="{00000000-0005-0000-0000-000077940000}"/>
    <cellStyle name="20% - Accent1 4 2 6 4 2 5 2" xfId="38193" xr:uid="{00000000-0005-0000-0000-000078940000}"/>
    <cellStyle name="20% - Accent1 4 2 6 4 2 5 2 2" xfId="38194" xr:uid="{00000000-0005-0000-0000-000079940000}"/>
    <cellStyle name="20% - Accent1 4 2 6 4 2 5 3" xfId="38195" xr:uid="{00000000-0005-0000-0000-00007A940000}"/>
    <cellStyle name="20% - Accent1 4 2 6 4 2 6" xfId="38196" xr:uid="{00000000-0005-0000-0000-00007B940000}"/>
    <cellStyle name="20% - Accent1 4 2 6 4 2 6 2" xfId="38197" xr:uid="{00000000-0005-0000-0000-00007C940000}"/>
    <cellStyle name="20% - Accent1 4 2 6 4 2 6 2 2" xfId="38198" xr:uid="{00000000-0005-0000-0000-00007D940000}"/>
    <cellStyle name="20% - Accent1 4 2 6 4 2 6 3" xfId="38199" xr:uid="{00000000-0005-0000-0000-00007E940000}"/>
    <cellStyle name="20% - Accent1 4 2 6 4 2 7" xfId="38200" xr:uid="{00000000-0005-0000-0000-00007F940000}"/>
    <cellStyle name="20% - Accent1 4 2 6 4 2 7 2" xfId="38201" xr:uid="{00000000-0005-0000-0000-000080940000}"/>
    <cellStyle name="20% - Accent1 4 2 6 4 2 8" xfId="38202" xr:uid="{00000000-0005-0000-0000-000081940000}"/>
    <cellStyle name="20% - Accent1 4 2 6 4 2 8 2" xfId="38203" xr:uid="{00000000-0005-0000-0000-000082940000}"/>
    <cellStyle name="20% - Accent1 4 2 6 4 2 9" xfId="38204" xr:uid="{00000000-0005-0000-0000-000083940000}"/>
    <cellStyle name="20% - Accent1 4 2 6 4 3" xfId="38205" xr:uid="{00000000-0005-0000-0000-000084940000}"/>
    <cellStyle name="20% - Accent1 4 2 6 4 3 2" xfId="38206" xr:uid="{00000000-0005-0000-0000-000085940000}"/>
    <cellStyle name="20% - Accent1 4 2 6 4 3 2 2" xfId="38207" xr:uid="{00000000-0005-0000-0000-000086940000}"/>
    <cellStyle name="20% - Accent1 4 2 6 4 3 2 2 2" xfId="38208" xr:uid="{00000000-0005-0000-0000-000087940000}"/>
    <cellStyle name="20% - Accent1 4 2 6 4 3 2 2 2 2" xfId="38209" xr:uid="{00000000-0005-0000-0000-000088940000}"/>
    <cellStyle name="20% - Accent1 4 2 6 4 3 2 2 3" xfId="38210" xr:uid="{00000000-0005-0000-0000-000089940000}"/>
    <cellStyle name="20% - Accent1 4 2 6 4 3 2 3" xfId="38211" xr:uid="{00000000-0005-0000-0000-00008A940000}"/>
    <cellStyle name="20% - Accent1 4 2 6 4 3 2 3 2" xfId="38212" xr:uid="{00000000-0005-0000-0000-00008B940000}"/>
    <cellStyle name="20% - Accent1 4 2 6 4 3 2 4" xfId="38213" xr:uid="{00000000-0005-0000-0000-00008C940000}"/>
    <cellStyle name="20% - Accent1 4 2 6 4 3 3" xfId="38214" xr:uid="{00000000-0005-0000-0000-00008D940000}"/>
    <cellStyle name="20% - Accent1 4 2 6 4 3 3 2" xfId="38215" xr:uid="{00000000-0005-0000-0000-00008E940000}"/>
    <cellStyle name="20% - Accent1 4 2 6 4 3 3 2 2" xfId="38216" xr:uid="{00000000-0005-0000-0000-00008F940000}"/>
    <cellStyle name="20% - Accent1 4 2 6 4 3 3 2 2 2" xfId="38217" xr:uid="{00000000-0005-0000-0000-000090940000}"/>
    <cellStyle name="20% - Accent1 4 2 6 4 3 3 2 3" xfId="38218" xr:uid="{00000000-0005-0000-0000-000091940000}"/>
    <cellStyle name="20% - Accent1 4 2 6 4 3 3 3" xfId="38219" xr:uid="{00000000-0005-0000-0000-000092940000}"/>
    <cellStyle name="20% - Accent1 4 2 6 4 3 3 3 2" xfId="38220" xr:uid="{00000000-0005-0000-0000-000093940000}"/>
    <cellStyle name="20% - Accent1 4 2 6 4 3 3 4" xfId="38221" xr:uid="{00000000-0005-0000-0000-000094940000}"/>
    <cellStyle name="20% - Accent1 4 2 6 4 3 4" xfId="38222" xr:uid="{00000000-0005-0000-0000-000095940000}"/>
    <cellStyle name="20% - Accent1 4 2 6 4 3 4 2" xfId="38223" xr:uid="{00000000-0005-0000-0000-000096940000}"/>
    <cellStyle name="20% - Accent1 4 2 6 4 3 4 2 2" xfId="38224" xr:uid="{00000000-0005-0000-0000-000097940000}"/>
    <cellStyle name="20% - Accent1 4 2 6 4 3 4 2 2 2" xfId="38225" xr:uid="{00000000-0005-0000-0000-000098940000}"/>
    <cellStyle name="20% - Accent1 4 2 6 4 3 4 2 3" xfId="38226" xr:uid="{00000000-0005-0000-0000-000099940000}"/>
    <cellStyle name="20% - Accent1 4 2 6 4 3 4 3" xfId="38227" xr:uid="{00000000-0005-0000-0000-00009A940000}"/>
    <cellStyle name="20% - Accent1 4 2 6 4 3 4 3 2" xfId="38228" xr:uid="{00000000-0005-0000-0000-00009B940000}"/>
    <cellStyle name="20% - Accent1 4 2 6 4 3 4 4" xfId="38229" xr:uid="{00000000-0005-0000-0000-00009C940000}"/>
    <cellStyle name="20% - Accent1 4 2 6 4 3 5" xfId="38230" xr:uid="{00000000-0005-0000-0000-00009D940000}"/>
    <cellStyle name="20% - Accent1 4 2 6 4 3 5 2" xfId="38231" xr:uid="{00000000-0005-0000-0000-00009E940000}"/>
    <cellStyle name="20% - Accent1 4 2 6 4 3 5 2 2" xfId="38232" xr:uid="{00000000-0005-0000-0000-00009F940000}"/>
    <cellStyle name="20% - Accent1 4 2 6 4 3 5 3" xfId="38233" xr:uid="{00000000-0005-0000-0000-0000A0940000}"/>
    <cellStyle name="20% - Accent1 4 2 6 4 3 6" xfId="38234" xr:uid="{00000000-0005-0000-0000-0000A1940000}"/>
    <cellStyle name="20% - Accent1 4 2 6 4 3 6 2" xfId="38235" xr:uid="{00000000-0005-0000-0000-0000A2940000}"/>
    <cellStyle name="20% - Accent1 4 2 6 4 3 6 2 2" xfId="38236" xr:uid="{00000000-0005-0000-0000-0000A3940000}"/>
    <cellStyle name="20% - Accent1 4 2 6 4 3 6 3" xfId="38237" xr:uid="{00000000-0005-0000-0000-0000A4940000}"/>
    <cellStyle name="20% - Accent1 4 2 6 4 3 7" xfId="38238" xr:uid="{00000000-0005-0000-0000-0000A5940000}"/>
    <cellStyle name="20% - Accent1 4 2 6 4 3 7 2" xfId="38239" xr:uid="{00000000-0005-0000-0000-0000A6940000}"/>
    <cellStyle name="20% - Accent1 4 2 6 4 3 8" xfId="38240" xr:uid="{00000000-0005-0000-0000-0000A7940000}"/>
    <cellStyle name="20% - Accent1 4 2 6 4 3 8 2" xfId="38241" xr:uid="{00000000-0005-0000-0000-0000A8940000}"/>
    <cellStyle name="20% - Accent1 4 2 6 4 3 9" xfId="38242" xr:uid="{00000000-0005-0000-0000-0000A9940000}"/>
    <cellStyle name="20% - Accent1 4 2 6 4 4" xfId="38243" xr:uid="{00000000-0005-0000-0000-0000AA940000}"/>
    <cellStyle name="20% - Accent1 4 2 6 4 4 2" xfId="38244" xr:uid="{00000000-0005-0000-0000-0000AB940000}"/>
    <cellStyle name="20% - Accent1 4 2 6 4 4 2 2" xfId="38245" xr:uid="{00000000-0005-0000-0000-0000AC940000}"/>
    <cellStyle name="20% - Accent1 4 2 6 4 4 2 2 2" xfId="38246" xr:uid="{00000000-0005-0000-0000-0000AD940000}"/>
    <cellStyle name="20% - Accent1 4 2 6 4 4 2 3" xfId="38247" xr:uid="{00000000-0005-0000-0000-0000AE940000}"/>
    <cellStyle name="20% - Accent1 4 2 6 4 4 3" xfId="38248" xr:uid="{00000000-0005-0000-0000-0000AF940000}"/>
    <cellStyle name="20% - Accent1 4 2 6 4 4 3 2" xfId="38249" xr:uid="{00000000-0005-0000-0000-0000B0940000}"/>
    <cellStyle name="20% - Accent1 4 2 6 4 4 4" xfId="38250" xr:uid="{00000000-0005-0000-0000-0000B1940000}"/>
    <cellStyle name="20% - Accent1 4 2 6 4 5" xfId="38251" xr:uid="{00000000-0005-0000-0000-0000B2940000}"/>
    <cellStyle name="20% - Accent1 4 2 6 4 5 2" xfId="38252" xr:uid="{00000000-0005-0000-0000-0000B3940000}"/>
    <cellStyle name="20% - Accent1 4 2 6 4 5 2 2" xfId="38253" xr:uid="{00000000-0005-0000-0000-0000B4940000}"/>
    <cellStyle name="20% - Accent1 4 2 6 4 5 2 2 2" xfId="38254" xr:uid="{00000000-0005-0000-0000-0000B5940000}"/>
    <cellStyle name="20% - Accent1 4 2 6 4 5 2 3" xfId="38255" xr:uid="{00000000-0005-0000-0000-0000B6940000}"/>
    <cellStyle name="20% - Accent1 4 2 6 4 5 3" xfId="38256" xr:uid="{00000000-0005-0000-0000-0000B7940000}"/>
    <cellStyle name="20% - Accent1 4 2 6 4 5 3 2" xfId="38257" xr:uid="{00000000-0005-0000-0000-0000B8940000}"/>
    <cellStyle name="20% - Accent1 4 2 6 4 5 4" xfId="38258" xr:uid="{00000000-0005-0000-0000-0000B9940000}"/>
    <cellStyle name="20% - Accent1 4 2 6 4 6" xfId="38259" xr:uid="{00000000-0005-0000-0000-0000BA940000}"/>
    <cellStyle name="20% - Accent1 4 2 6 4 6 2" xfId="38260" xr:uid="{00000000-0005-0000-0000-0000BB940000}"/>
    <cellStyle name="20% - Accent1 4 2 6 4 6 2 2" xfId="38261" xr:uid="{00000000-0005-0000-0000-0000BC940000}"/>
    <cellStyle name="20% - Accent1 4 2 6 4 6 2 2 2" xfId="38262" xr:uid="{00000000-0005-0000-0000-0000BD940000}"/>
    <cellStyle name="20% - Accent1 4 2 6 4 6 2 3" xfId="38263" xr:uid="{00000000-0005-0000-0000-0000BE940000}"/>
    <cellStyle name="20% - Accent1 4 2 6 4 6 3" xfId="38264" xr:uid="{00000000-0005-0000-0000-0000BF940000}"/>
    <cellStyle name="20% - Accent1 4 2 6 4 6 3 2" xfId="38265" xr:uid="{00000000-0005-0000-0000-0000C0940000}"/>
    <cellStyle name="20% - Accent1 4 2 6 4 6 4" xfId="38266" xr:uid="{00000000-0005-0000-0000-0000C1940000}"/>
    <cellStyle name="20% - Accent1 4 2 6 4 7" xfId="38267" xr:uid="{00000000-0005-0000-0000-0000C2940000}"/>
    <cellStyle name="20% - Accent1 4 2 6 4 7 2" xfId="38268" xr:uid="{00000000-0005-0000-0000-0000C3940000}"/>
    <cellStyle name="20% - Accent1 4 2 6 4 7 2 2" xfId="38269" xr:uid="{00000000-0005-0000-0000-0000C4940000}"/>
    <cellStyle name="20% - Accent1 4 2 6 4 7 3" xfId="38270" xr:uid="{00000000-0005-0000-0000-0000C5940000}"/>
    <cellStyle name="20% - Accent1 4 2 6 4 8" xfId="38271" xr:uid="{00000000-0005-0000-0000-0000C6940000}"/>
    <cellStyle name="20% - Accent1 4 2 6 4 8 2" xfId="38272" xr:uid="{00000000-0005-0000-0000-0000C7940000}"/>
    <cellStyle name="20% - Accent1 4 2 6 4 8 2 2" xfId="38273" xr:uid="{00000000-0005-0000-0000-0000C8940000}"/>
    <cellStyle name="20% - Accent1 4 2 6 4 8 3" xfId="38274" xr:uid="{00000000-0005-0000-0000-0000C9940000}"/>
    <cellStyle name="20% - Accent1 4 2 6 4 9" xfId="38275" xr:uid="{00000000-0005-0000-0000-0000CA940000}"/>
    <cellStyle name="20% - Accent1 4 2 6 4 9 2" xfId="38276" xr:uid="{00000000-0005-0000-0000-0000CB940000}"/>
    <cellStyle name="20% - Accent1 4 2 6 5" xfId="38277" xr:uid="{00000000-0005-0000-0000-0000CC940000}"/>
    <cellStyle name="20% - Accent1 4 2 6 5 2" xfId="38278" xr:uid="{00000000-0005-0000-0000-0000CD940000}"/>
    <cellStyle name="20% - Accent1 4 2 6 5 2 2" xfId="38279" xr:uid="{00000000-0005-0000-0000-0000CE940000}"/>
    <cellStyle name="20% - Accent1 4 2 6 5 2 2 2" xfId="38280" xr:uid="{00000000-0005-0000-0000-0000CF940000}"/>
    <cellStyle name="20% - Accent1 4 2 6 5 2 2 2 2" xfId="38281" xr:uid="{00000000-0005-0000-0000-0000D0940000}"/>
    <cellStyle name="20% - Accent1 4 2 6 5 2 2 3" xfId="38282" xr:uid="{00000000-0005-0000-0000-0000D1940000}"/>
    <cellStyle name="20% - Accent1 4 2 6 5 2 3" xfId="38283" xr:uid="{00000000-0005-0000-0000-0000D2940000}"/>
    <cellStyle name="20% - Accent1 4 2 6 5 2 3 2" xfId="38284" xr:uid="{00000000-0005-0000-0000-0000D3940000}"/>
    <cellStyle name="20% - Accent1 4 2 6 5 2 4" xfId="38285" xr:uid="{00000000-0005-0000-0000-0000D4940000}"/>
    <cellStyle name="20% - Accent1 4 2 6 5 3" xfId="38286" xr:uid="{00000000-0005-0000-0000-0000D5940000}"/>
    <cellStyle name="20% - Accent1 4 2 6 5 3 2" xfId="38287" xr:uid="{00000000-0005-0000-0000-0000D6940000}"/>
    <cellStyle name="20% - Accent1 4 2 6 5 3 2 2" xfId="38288" xr:uid="{00000000-0005-0000-0000-0000D7940000}"/>
    <cellStyle name="20% - Accent1 4 2 6 5 3 2 2 2" xfId="38289" xr:uid="{00000000-0005-0000-0000-0000D8940000}"/>
    <cellStyle name="20% - Accent1 4 2 6 5 3 2 3" xfId="38290" xr:uid="{00000000-0005-0000-0000-0000D9940000}"/>
    <cellStyle name="20% - Accent1 4 2 6 5 3 3" xfId="38291" xr:uid="{00000000-0005-0000-0000-0000DA940000}"/>
    <cellStyle name="20% - Accent1 4 2 6 5 3 3 2" xfId="38292" xr:uid="{00000000-0005-0000-0000-0000DB940000}"/>
    <cellStyle name="20% - Accent1 4 2 6 5 3 4" xfId="38293" xr:uid="{00000000-0005-0000-0000-0000DC940000}"/>
    <cellStyle name="20% - Accent1 4 2 6 5 4" xfId="38294" xr:uid="{00000000-0005-0000-0000-0000DD940000}"/>
    <cellStyle name="20% - Accent1 4 2 6 5 4 2" xfId="38295" xr:uid="{00000000-0005-0000-0000-0000DE940000}"/>
    <cellStyle name="20% - Accent1 4 2 6 5 4 2 2" xfId="38296" xr:uid="{00000000-0005-0000-0000-0000DF940000}"/>
    <cellStyle name="20% - Accent1 4 2 6 5 4 2 2 2" xfId="38297" xr:uid="{00000000-0005-0000-0000-0000E0940000}"/>
    <cellStyle name="20% - Accent1 4 2 6 5 4 2 3" xfId="38298" xr:uid="{00000000-0005-0000-0000-0000E1940000}"/>
    <cellStyle name="20% - Accent1 4 2 6 5 4 3" xfId="38299" xr:uid="{00000000-0005-0000-0000-0000E2940000}"/>
    <cellStyle name="20% - Accent1 4 2 6 5 4 3 2" xfId="38300" xr:uid="{00000000-0005-0000-0000-0000E3940000}"/>
    <cellStyle name="20% - Accent1 4 2 6 5 4 4" xfId="38301" xr:uid="{00000000-0005-0000-0000-0000E4940000}"/>
    <cellStyle name="20% - Accent1 4 2 6 5 5" xfId="38302" xr:uid="{00000000-0005-0000-0000-0000E5940000}"/>
    <cellStyle name="20% - Accent1 4 2 6 5 5 2" xfId="38303" xr:uid="{00000000-0005-0000-0000-0000E6940000}"/>
    <cellStyle name="20% - Accent1 4 2 6 5 5 2 2" xfId="38304" xr:uid="{00000000-0005-0000-0000-0000E7940000}"/>
    <cellStyle name="20% - Accent1 4 2 6 5 5 3" xfId="38305" xr:uid="{00000000-0005-0000-0000-0000E8940000}"/>
    <cellStyle name="20% - Accent1 4 2 6 5 6" xfId="38306" xr:uid="{00000000-0005-0000-0000-0000E9940000}"/>
    <cellStyle name="20% - Accent1 4 2 6 5 6 2" xfId="38307" xr:uid="{00000000-0005-0000-0000-0000EA940000}"/>
    <cellStyle name="20% - Accent1 4 2 6 5 6 2 2" xfId="38308" xr:uid="{00000000-0005-0000-0000-0000EB940000}"/>
    <cellStyle name="20% - Accent1 4 2 6 5 6 3" xfId="38309" xr:uid="{00000000-0005-0000-0000-0000EC940000}"/>
    <cellStyle name="20% - Accent1 4 2 6 5 7" xfId="38310" xr:uid="{00000000-0005-0000-0000-0000ED940000}"/>
    <cellStyle name="20% - Accent1 4 2 6 5 7 2" xfId="38311" xr:uid="{00000000-0005-0000-0000-0000EE940000}"/>
    <cellStyle name="20% - Accent1 4 2 6 5 8" xfId="38312" xr:uid="{00000000-0005-0000-0000-0000EF940000}"/>
    <cellStyle name="20% - Accent1 4 2 6 5 8 2" xfId="38313" xr:uid="{00000000-0005-0000-0000-0000F0940000}"/>
    <cellStyle name="20% - Accent1 4 2 6 5 9" xfId="38314" xr:uid="{00000000-0005-0000-0000-0000F1940000}"/>
    <cellStyle name="20% - Accent1 4 2 6 6" xfId="38315" xr:uid="{00000000-0005-0000-0000-0000F2940000}"/>
    <cellStyle name="20% - Accent1 4 2 6 6 2" xfId="38316" xr:uid="{00000000-0005-0000-0000-0000F3940000}"/>
    <cellStyle name="20% - Accent1 4 2 6 6 2 2" xfId="38317" xr:uid="{00000000-0005-0000-0000-0000F4940000}"/>
    <cellStyle name="20% - Accent1 4 2 6 6 2 2 2" xfId="38318" xr:uid="{00000000-0005-0000-0000-0000F5940000}"/>
    <cellStyle name="20% - Accent1 4 2 6 6 2 2 2 2" xfId="38319" xr:uid="{00000000-0005-0000-0000-0000F6940000}"/>
    <cellStyle name="20% - Accent1 4 2 6 6 2 2 3" xfId="38320" xr:uid="{00000000-0005-0000-0000-0000F7940000}"/>
    <cellStyle name="20% - Accent1 4 2 6 6 2 3" xfId="38321" xr:uid="{00000000-0005-0000-0000-0000F8940000}"/>
    <cellStyle name="20% - Accent1 4 2 6 6 2 3 2" xfId="38322" xr:uid="{00000000-0005-0000-0000-0000F9940000}"/>
    <cellStyle name="20% - Accent1 4 2 6 6 2 4" xfId="38323" xr:uid="{00000000-0005-0000-0000-0000FA940000}"/>
    <cellStyle name="20% - Accent1 4 2 6 6 3" xfId="38324" xr:uid="{00000000-0005-0000-0000-0000FB940000}"/>
    <cellStyle name="20% - Accent1 4 2 6 6 3 2" xfId="38325" xr:uid="{00000000-0005-0000-0000-0000FC940000}"/>
    <cellStyle name="20% - Accent1 4 2 6 6 3 2 2" xfId="38326" xr:uid="{00000000-0005-0000-0000-0000FD940000}"/>
    <cellStyle name="20% - Accent1 4 2 6 6 3 2 2 2" xfId="38327" xr:uid="{00000000-0005-0000-0000-0000FE940000}"/>
    <cellStyle name="20% - Accent1 4 2 6 6 3 2 3" xfId="38328" xr:uid="{00000000-0005-0000-0000-0000FF940000}"/>
    <cellStyle name="20% - Accent1 4 2 6 6 3 3" xfId="38329" xr:uid="{00000000-0005-0000-0000-000000950000}"/>
    <cellStyle name="20% - Accent1 4 2 6 6 3 3 2" xfId="38330" xr:uid="{00000000-0005-0000-0000-000001950000}"/>
    <cellStyle name="20% - Accent1 4 2 6 6 3 4" xfId="38331" xr:uid="{00000000-0005-0000-0000-000002950000}"/>
    <cellStyle name="20% - Accent1 4 2 6 6 4" xfId="38332" xr:uid="{00000000-0005-0000-0000-000003950000}"/>
    <cellStyle name="20% - Accent1 4 2 6 6 4 2" xfId="38333" xr:uid="{00000000-0005-0000-0000-000004950000}"/>
    <cellStyle name="20% - Accent1 4 2 6 6 4 2 2" xfId="38334" xr:uid="{00000000-0005-0000-0000-000005950000}"/>
    <cellStyle name="20% - Accent1 4 2 6 6 4 2 2 2" xfId="38335" xr:uid="{00000000-0005-0000-0000-000006950000}"/>
    <cellStyle name="20% - Accent1 4 2 6 6 4 2 3" xfId="38336" xr:uid="{00000000-0005-0000-0000-000007950000}"/>
    <cellStyle name="20% - Accent1 4 2 6 6 4 3" xfId="38337" xr:uid="{00000000-0005-0000-0000-000008950000}"/>
    <cellStyle name="20% - Accent1 4 2 6 6 4 3 2" xfId="38338" xr:uid="{00000000-0005-0000-0000-000009950000}"/>
    <cellStyle name="20% - Accent1 4 2 6 6 4 4" xfId="38339" xr:uid="{00000000-0005-0000-0000-00000A950000}"/>
    <cellStyle name="20% - Accent1 4 2 6 6 5" xfId="38340" xr:uid="{00000000-0005-0000-0000-00000B950000}"/>
    <cellStyle name="20% - Accent1 4 2 6 6 5 2" xfId="38341" xr:uid="{00000000-0005-0000-0000-00000C950000}"/>
    <cellStyle name="20% - Accent1 4 2 6 6 5 2 2" xfId="38342" xr:uid="{00000000-0005-0000-0000-00000D950000}"/>
    <cellStyle name="20% - Accent1 4 2 6 6 5 3" xfId="38343" xr:uid="{00000000-0005-0000-0000-00000E950000}"/>
    <cellStyle name="20% - Accent1 4 2 6 6 6" xfId="38344" xr:uid="{00000000-0005-0000-0000-00000F950000}"/>
    <cellStyle name="20% - Accent1 4 2 6 6 6 2" xfId="38345" xr:uid="{00000000-0005-0000-0000-000010950000}"/>
    <cellStyle name="20% - Accent1 4 2 6 6 6 2 2" xfId="38346" xr:uid="{00000000-0005-0000-0000-000011950000}"/>
    <cellStyle name="20% - Accent1 4 2 6 6 6 3" xfId="38347" xr:uid="{00000000-0005-0000-0000-000012950000}"/>
    <cellStyle name="20% - Accent1 4 2 6 6 7" xfId="38348" xr:uid="{00000000-0005-0000-0000-000013950000}"/>
    <cellStyle name="20% - Accent1 4 2 6 6 7 2" xfId="38349" xr:uid="{00000000-0005-0000-0000-000014950000}"/>
    <cellStyle name="20% - Accent1 4 2 6 6 8" xfId="38350" xr:uid="{00000000-0005-0000-0000-000015950000}"/>
    <cellStyle name="20% - Accent1 4 2 6 6 8 2" xfId="38351" xr:uid="{00000000-0005-0000-0000-000016950000}"/>
    <cellStyle name="20% - Accent1 4 2 6 6 9" xfId="38352" xr:uid="{00000000-0005-0000-0000-000017950000}"/>
    <cellStyle name="20% - Accent1 4 2 6 7" xfId="38353" xr:uid="{00000000-0005-0000-0000-000018950000}"/>
    <cellStyle name="20% - Accent1 4 2 6 7 2" xfId="38354" xr:uid="{00000000-0005-0000-0000-000019950000}"/>
    <cellStyle name="20% - Accent1 4 2 6 7 2 2" xfId="38355" xr:uid="{00000000-0005-0000-0000-00001A950000}"/>
    <cellStyle name="20% - Accent1 4 2 6 7 2 2 2" xfId="38356" xr:uid="{00000000-0005-0000-0000-00001B950000}"/>
    <cellStyle name="20% - Accent1 4 2 6 7 2 3" xfId="38357" xr:uid="{00000000-0005-0000-0000-00001C950000}"/>
    <cellStyle name="20% - Accent1 4 2 6 7 3" xfId="38358" xr:uid="{00000000-0005-0000-0000-00001D950000}"/>
    <cellStyle name="20% - Accent1 4 2 6 7 3 2" xfId="38359" xr:uid="{00000000-0005-0000-0000-00001E950000}"/>
    <cellStyle name="20% - Accent1 4 2 6 7 4" xfId="38360" xr:uid="{00000000-0005-0000-0000-00001F950000}"/>
    <cellStyle name="20% - Accent1 4 2 6 8" xfId="38361" xr:uid="{00000000-0005-0000-0000-000020950000}"/>
    <cellStyle name="20% - Accent1 4 2 6 8 2" xfId="38362" xr:uid="{00000000-0005-0000-0000-000021950000}"/>
    <cellStyle name="20% - Accent1 4 2 6 8 2 2" xfId="38363" xr:uid="{00000000-0005-0000-0000-000022950000}"/>
    <cellStyle name="20% - Accent1 4 2 6 8 2 2 2" xfId="38364" xr:uid="{00000000-0005-0000-0000-000023950000}"/>
    <cellStyle name="20% - Accent1 4 2 6 8 2 3" xfId="38365" xr:uid="{00000000-0005-0000-0000-000024950000}"/>
    <cellStyle name="20% - Accent1 4 2 6 8 3" xfId="38366" xr:uid="{00000000-0005-0000-0000-000025950000}"/>
    <cellStyle name="20% - Accent1 4 2 6 8 3 2" xfId="38367" xr:uid="{00000000-0005-0000-0000-000026950000}"/>
    <cellStyle name="20% - Accent1 4 2 6 8 4" xfId="38368" xr:uid="{00000000-0005-0000-0000-000027950000}"/>
    <cellStyle name="20% - Accent1 4 2 6 9" xfId="38369" xr:uid="{00000000-0005-0000-0000-000028950000}"/>
    <cellStyle name="20% - Accent1 4 2 6 9 2" xfId="38370" xr:uid="{00000000-0005-0000-0000-000029950000}"/>
    <cellStyle name="20% - Accent1 4 2 6 9 2 2" xfId="38371" xr:uid="{00000000-0005-0000-0000-00002A950000}"/>
    <cellStyle name="20% - Accent1 4 2 6 9 2 2 2" xfId="38372" xr:uid="{00000000-0005-0000-0000-00002B950000}"/>
    <cellStyle name="20% - Accent1 4 2 6 9 2 3" xfId="38373" xr:uid="{00000000-0005-0000-0000-00002C950000}"/>
    <cellStyle name="20% - Accent1 4 2 6 9 3" xfId="38374" xr:uid="{00000000-0005-0000-0000-00002D950000}"/>
    <cellStyle name="20% - Accent1 4 2 6 9 3 2" xfId="38375" xr:uid="{00000000-0005-0000-0000-00002E950000}"/>
    <cellStyle name="20% - Accent1 4 2 6 9 4" xfId="38376" xr:uid="{00000000-0005-0000-0000-00002F950000}"/>
    <cellStyle name="20% - Accent1 4 2 7" xfId="38377" xr:uid="{00000000-0005-0000-0000-000030950000}"/>
    <cellStyle name="20% - Accent1 4 2 7 10" xfId="38378" xr:uid="{00000000-0005-0000-0000-000031950000}"/>
    <cellStyle name="20% - Accent1 4 2 7 10 2" xfId="38379" xr:uid="{00000000-0005-0000-0000-000032950000}"/>
    <cellStyle name="20% - Accent1 4 2 7 11" xfId="38380" xr:uid="{00000000-0005-0000-0000-000033950000}"/>
    <cellStyle name="20% - Accent1 4 2 7 11 2" xfId="38381" xr:uid="{00000000-0005-0000-0000-000034950000}"/>
    <cellStyle name="20% - Accent1 4 2 7 12" xfId="38382" xr:uid="{00000000-0005-0000-0000-000035950000}"/>
    <cellStyle name="20% - Accent1 4 2 7 2" xfId="38383" xr:uid="{00000000-0005-0000-0000-000036950000}"/>
    <cellStyle name="20% - Accent1 4 2 7 2 10" xfId="38384" xr:uid="{00000000-0005-0000-0000-000037950000}"/>
    <cellStyle name="20% - Accent1 4 2 7 2 10 2" xfId="38385" xr:uid="{00000000-0005-0000-0000-000038950000}"/>
    <cellStyle name="20% - Accent1 4 2 7 2 11" xfId="38386" xr:uid="{00000000-0005-0000-0000-000039950000}"/>
    <cellStyle name="20% - Accent1 4 2 7 2 2" xfId="38387" xr:uid="{00000000-0005-0000-0000-00003A950000}"/>
    <cellStyle name="20% - Accent1 4 2 7 2 2 2" xfId="38388" xr:uid="{00000000-0005-0000-0000-00003B950000}"/>
    <cellStyle name="20% - Accent1 4 2 7 2 2 2 2" xfId="38389" xr:uid="{00000000-0005-0000-0000-00003C950000}"/>
    <cellStyle name="20% - Accent1 4 2 7 2 2 2 2 2" xfId="38390" xr:uid="{00000000-0005-0000-0000-00003D950000}"/>
    <cellStyle name="20% - Accent1 4 2 7 2 2 2 2 2 2" xfId="38391" xr:uid="{00000000-0005-0000-0000-00003E950000}"/>
    <cellStyle name="20% - Accent1 4 2 7 2 2 2 2 3" xfId="38392" xr:uid="{00000000-0005-0000-0000-00003F950000}"/>
    <cellStyle name="20% - Accent1 4 2 7 2 2 2 3" xfId="38393" xr:uid="{00000000-0005-0000-0000-000040950000}"/>
    <cellStyle name="20% - Accent1 4 2 7 2 2 2 3 2" xfId="38394" xr:uid="{00000000-0005-0000-0000-000041950000}"/>
    <cellStyle name="20% - Accent1 4 2 7 2 2 2 4" xfId="38395" xr:uid="{00000000-0005-0000-0000-000042950000}"/>
    <cellStyle name="20% - Accent1 4 2 7 2 2 3" xfId="38396" xr:uid="{00000000-0005-0000-0000-000043950000}"/>
    <cellStyle name="20% - Accent1 4 2 7 2 2 3 2" xfId="38397" xr:uid="{00000000-0005-0000-0000-000044950000}"/>
    <cellStyle name="20% - Accent1 4 2 7 2 2 3 2 2" xfId="38398" xr:uid="{00000000-0005-0000-0000-000045950000}"/>
    <cellStyle name="20% - Accent1 4 2 7 2 2 3 2 2 2" xfId="38399" xr:uid="{00000000-0005-0000-0000-000046950000}"/>
    <cellStyle name="20% - Accent1 4 2 7 2 2 3 2 3" xfId="38400" xr:uid="{00000000-0005-0000-0000-000047950000}"/>
    <cellStyle name="20% - Accent1 4 2 7 2 2 3 3" xfId="38401" xr:uid="{00000000-0005-0000-0000-000048950000}"/>
    <cellStyle name="20% - Accent1 4 2 7 2 2 3 3 2" xfId="38402" xr:uid="{00000000-0005-0000-0000-000049950000}"/>
    <cellStyle name="20% - Accent1 4 2 7 2 2 3 4" xfId="38403" xr:uid="{00000000-0005-0000-0000-00004A950000}"/>
    <cellStyle name="20% - Accent1 4 2 7 2 2 4" xfId="38404" xr:uid="{00000000-0005-0000-0000-00004B950000}"/>
    <cellStyle name="20% - Accent1 4 2 7 2 2 4 2" xfId="38405" xr:uid="{00000000-0005-0000-0000-00004C950000}"/>
    <cellStyle name="20% - Accent1 4 2 7 2 2 4 2 2" xfId="38406" xr:uid="{00000000-0005-0000-0000-00004D950000}"/>
    <cellStyle name="20% - Accent1 4 2 7 2 2 4 2 2 2" xfId="38407" xr:uid="{00000000-0005-0000-0000-00004E950000}"/>
    <cellStyle name="20% - Accent1 4 2 7 2 2 4 2 3" xfId="38408" xr:uid="{00000000-0005-0000-0000-00004F950000}"/>
    <cellStyle name="20% - Accent1 4 2 7 2 2 4 3" xfId="38409" xr:uid="{00000000-0005-0000-0000-000050950000}"/>
    <cellStyle name="20% - Accent1 4 2 7 2 2 4 3 2" xfId="38410" xr:uid="{00000000-0005-0000-0000-000051950000}"/>
    <cellStyle name="20% - Accent1 4 2 7 2 2 4 4" xfId="38411" xr:uid="{00000000-0005-0000-0000-000052950000}"/>
    <cellStyle name="20% - Accent1 4 2 7 2 2 5" xfId="38412" xr:uid="{00000000-0005-0000-0000-000053950000}"/>
    <cellStyle name="20% - Accent1 4 2 7 2 2 5 2" xfId="38413" xr:uid="{00000000-0005-0000-0000-000054950000}"/>
    <cellStyle name="20% - Accent1 4 2 7 2 2 5 2 2" xfId="38414" xr:uid="{00000000-0005-0000-0000-000055950000}"/>
    <cellStyle name="20% - Accent1 4 2 7 2 2 5 3" xfId="38415" xr:uid="{00000000-0005-0000-0000-000056950000}"/>
    <cellStyle name="20% - Accent1 4 2 7 2 2 6" xfId="38416" xr:uid="{00000000-0005-0000-0000-000057950000}"/>
    <cellStyle name="20% - Accent1 4 2 7 2 2 6 2" xfId="38417" xr:uid="{00000000-0005-0000-0000-000058950000}"/>
    <cellStyle name="20% - Accent1 4 2 7 2 2 6 2 2" xfId="38418" xr:uid="{00000000-0005-0000-0000-000059950000}"/>
    <cellStyle name="20% - Accent1 4 2 7 2 2 6 3" xfId="38419" xr:uid="{00000000-0005-0000-0000-00005A950000}"/>
    <cellStyle name="20% - Accent1 4 2 7 2 2 7" xfId="38420" xr:uid="{00000000-0005-0000-0000-00005B950000}"/>
    <cellStyle name="20% - Accent1 4 2 7 2 2 7 2" xfId="38421" xr:uid="{00000000-0005-0000-0000-00005C950000}"/>
    <cellStyle name="20% - Accent1 4 2 7 2 2 8" xfId="38422" xr:uid="{00000000-0005-0000-0000-00005D950000}"/>
    <cellStyle name="20% - Accent1 4 2 7 2 2 8 2" xfId="38423" xr:uid="{00000000-0005-0000-0000-00005E950000}"/>
    <cellStyle name="20% - Accent1 4 2 7 2 2 9" xfId="38424" xr:uid="{00000000-0005-0000-0000-00005F950000}"/>
    <cellStyle name="20% - Accent1 4 2 7 2 3" xfId="38425" xr:uid="{00000000-0005-0000-0000-000060950000}"/>
    <cellStyle name="20% - Accent1 4 2 7 2 3 2" xfId="38426" xr:uid="{00000000-0005-0000-0000-000061950000}"/>
    <cellStyle name="20% - Accent1 4 2 7 2 3 2 2" xfId="38427" xr:uid="{00000000-0005-0000-0000-000062950000}"/>
    <cellStyle name="20% - Accent1 4 2 7 2 3 2 2 2" xfId="38428" xr:uid="{00000000-0005-0000-0000-000063950000}"/>
    <cellStyle name="20% - Accent1 4 2 7 2 3 2 2 2 2" xfId="38429" xr:uid="{00000000-0005-0000-0000-000064950000}"/>
    <cellStyle name="20% - Accent1 4 2 7 2 3 2 2 3" xfId="38430" xr:uid="{00000000-0005-0000-0000-000065950000}"/>
    <cellStyle name="20% - Accent1 4 2 7 2 3 2 3" xfId="38431" xr:uid="{00000000-0005-0000-0000-000066950000}"/>
    <cellStyle name="20% - Accent1 4 2 7 2 3 2 3 2" xfId="38432" xr:uid="{00000000-0005-0000-0000-000067950000}"/>
    <cellStyle name="20% - Accent1 4 2 7 2 3 2 4" xfId="38433" xr:uid="{00000000-0005-0000-0000-000068950000}"/>
    <cellStyle name="20% - Accent1 4 2 7 2 3 3" xfId="38434" xr:uid="{00000000-0005-0000-0000-000069950000}"/>
    <cellStyle name="20% - Accent1 4 2 7 2 3 3 2" xfId="38435" xr:uid="{00000000-0005-0000-0000-00006A950000}"/>
    <cellStyle name="20% - Accent1 4 2 7 2 3 3 2 2" xfId="38436" xr:uid="{00000000-0005-0000-0000-00006B950000}"/>
    <cellStyle name="20% - Accent1 4 2 7 2 3 3 2 2 2" xfId="38437" xr:uid="{00000000-0005-0000-0000-00006C950000}"/>
    <cellStyle name="20% - Accent1 4 2 7 2 3 3 2 3" xfId="38438" xr:uid="{00000000-0005-0000-0000-00006D950000}"/>
    <cellStyle name="20% - Accent1 4 2 7 2 3 3 3" xfId="38439" xr:uid="{00000000-0005-0000-0000-00006E950000}"/>
    <cellStyle name="20% - Accent1 4 2 7 2 3 3 3 2" xfId="38440" xr:uid="{00000000-0005-0000-0000-00006F950000}"/>
    <cellStyle name="20% - Accent1 4 2 7 2 3 3 4" xfId="38441" xr:uid="{00000000-0005-0000-0000-000070950000}"/>
    <cellStyle name="20% - Accent1 4 2 7 2 3 4" xfId="38442" xr:uid="{00000000-0005-0000-0000-000071950000}"/>
    <cellStyle name="20% - Accent1 4 2 7 2 3 4 2" xfId="38443" xr:uid="{00000000-0005-0000-0000-000072950000}"/>
    <cellStyle name="20% - Accent1 4 2 7 2 3 4 2 2" xfId="38444" xr:uid="{00000000-0005-0000-0000-000073950000}"/>
    <cellStyle name="20% - Accent1 4 2 7 2 3 4 2 2 2" xfId="38445" xr:uid="{00000000-0005-0000-0000-000074950000}"/>
    <cellStyle name="20% - Accent1 4 2 7 2 3 4 2 3" xfId="38446" xr:uid="{00000000-0005-0000-0000-000075950000}"/>
    <cellStyle name="20% - Accent1 4 2 7 2 3 4 3" xfId="38447" xr:uid="{00000000-0005-0000-0000-000076950000}"/>
    <cellStyle name="20% - Accent1 4 2 7 2 3 4 3 2" xfId="38448" xr:uid="{00000000-0005-0000-0000-000077950000}"/>
    <cellStyle name="20% - Accent1 4 2 7 2 3 4 4" xfId="38449" xr:uid="{00000000-0005-0000-0000-000078950000}"/>
    <cellStyle name="20% - Accent1 4 2 7 2 3 5" xfId="38450" xr:uid="{00000000-0005-0000-0000-000079950000}"/>
    <cellStyle name="20% - Accent1 4 2 7 2 3 5 2" xfId="38451" xr:uid="{00000000-0005-0000-0000-00007A950000}"/>
    <cellStyle name="20% - Accent1 4 2 7 2 3 5 2 2" xfId="38452" xr:uid="{00000000-0005-0000-0000-00007B950000}"/>
    <cellStyle name="20% - Accent1 4 2 7 2 3 5 3" xfId="38453" xr:uid="{00000000-0005-0000-0000-00007C950000}"/>
    <cellStyle name="20% - Accent1 4 2 7 2 3 6" xfId="38454" xr:uid="{00000000-0005-0000-0000-00007D950000}"/>
    <cellStyle name="20% - Accent1 4 2 7 2 3 6 2" xfId="38455" xr:uid="{00000000-0005-0000-0000-00007E950000}"/>
    <cellStyle name="20% - Accent1 4 2 7 2 3 6 2 2" xfId="38456" xr:uid="{00000000-0005-0000-0000-00007F950000}"/>
    <cellStyle name="20% - Accent1 4 2 7 2 3 6 3" xfId="38457" xr:uid="{00000000-0005-0000-0000-000080950000}"/>
    <cellStyle name="20% - Accent1 4 2 7 2 3 7" xfId="38458" xr:uid="{00000000-0005-0000-0000-000081950000}"/>
    <cellStyle name="20% - Accent1 4 2 7 2 3 7 2" xfId="38459" xr:uid="{00000000-0005-0000-0000-000082950000}"/>
    <cellStyle name="20% - Accent1 4 2 7 2 3 8" xfId="38460" xr:uid="{00000000-0005-0000-0000-000083950000}"/>
    <cellStyle name="20% - Accent1 4 2 7 2 3 8 2" xfId="38461" xr:uid="{00000000-0005-0000-0000-000084950000}"/>
    <cellStyle name="20% - Accent1 4 2 7 2 3 9" xfId="38462" xr:uid="{00000000-0005-0000-0000-000085950000}"/>
    <cellStyle name="20% - Accent1 4 2 7 2 4" xfId="38463" xr:uid="{00000000-0005-0000-0000-000086950000}"/>
    <cellStyle name="20% - Accent1 4 2 7 2 4 2" xfId="38464" xr:uid="{00000000-0005-0000-0000-000087950000}"/>
    <cellStyle name="20% - Accent1 4 2 7 2 4 2 2" xfId="38465" xr:uid="{00000000-0005-0000-0000-000088950000}"/>
    <cellStyle name="20% - Accent1 4 2 7 2 4 2 2 2" xfId="38466" xr:uid="{00000000-0005-0000-0000-000089950000}"/>
    <cellStyle name="20% - Accent1 4 2 7 2 4 2 3" xfId="38467" xr:uid="{00000000-0005-0000-0000-00008A950000}"/>
    <cellStyle name="20% - Accent1 4 2 7 2 4 3" xfId="38468" xr:uid="{00000000-0005-0000-0000-00008B950000}"/>
    <cellStyle name="20% - Accent1 4 2 7 2 4 3 2" xfId="38469" xr:uid="{00000000-0005-0000-0000-00008C950000}"/>
    <cellStyle name="20% - Accent1 4 2 7 2 4 4" xfId="38470" xr:uid="{00000000-0005-0000-0000-00008D950000}"/>
    <cellStyle name="20% - Accent1 4 2 7 2 5" xfId="38471" xr:uid="{00000000-0005-0000-0000-00008E950000}"/>
    <cellStyle name="20% - Accent1 4 2 7 2 5 2" xfId="38472" xr:uid="{00000000-0005-0000-0000-00008F950000}"/>
    <cellStyle name="20% - Accent1 4 2 7 2 5 2 2" xfId="38473" xr:uid="{00000000-0005-0000-0000-000090950000}"/>
    <cellStyle name="20% - Accent1 4 2 7 2 5 2 2 2" xfId="38474" xr:uid="{00000000-0005-0000-0000-000091950000}"/>
    <cellStyle name="20% - Accent1 4 2 7 2 5 2 3" xfId="38475" xr:uid="{00000000-0005-0000-0000-000092950000}"/>
    <cellStyle name="20% - Accent1 4 2 7 2 5 3" xfId="38476" xr:uid="{00000000-0005-0000-0000-000093950000}"/>
    <cellStyle name="20% - Accent1 4 2 7 2 5 3 2" xfId="38477" xr:uid="{00000000-0005-0000-0000-000094950000}"/>
    <cellStyle name="20% - Accent1 4 2 7 2 5 4" xfId="38478" xr:uid="{00000000-0005-0000-0000-000095950000}"/>
    <cellStyle name="20% - Accent1 4 2 7 2 6" xfId="38479" xr:uid="{00000000-0005-0000-0000-000096950000}"/>
    <cellStyle name="20% - Accent1 4 2 7 2 6 2" xfId="38480" xr:uid="{00000000-0005-0000-0000-000097950000}"/>
    <cellStyle name="20% - Accent1 4 2 7 2 6 2 2" xfId="38481" xr:uid="{00000000-0005-0000-0000-000098950000}"/>
    <cellStyle name="20% - Accent1 4 2 7 2 6 2 2 2" xfId="38482" xr:uid="{00000000-0005-0000-0000-000099950000}"/>
    <cellStyle name="20% - Accent1 4 2 7 2 6 2 3" xfId="38483" xr:uid="{00000000-0005-0000-0000-00009A950000}"/>
    <cellStyle name="20% - Accent1 4 2 7 2 6 3" xfId="38484" xr:uid="{00000000-0005-0000-0000-00009B950000}"/>
    <cellStyle name="20% - Accent1 4 2 7 2 6 3 2" xfId="38485" xr:uid="{00000000-0005-0000-0000-00009C950000}"/>
    <cellStyle name="20% - Accent1 4 2 7 2 6 4" xfId="38486" xr:uid="{00000000-0005-0000-0000-00009D950000}"/>
    <cellStyle name="20% - Accent1 4 2 7 2 7" xfId="38487" xr:uid="{00000000-0005-0000-0000-00009E950000}"/>
    <cellStyle name="20% - Accent1 4 2 7 2 7 2" xfId="38488" xr:uid="{00000000-0005-0000-0000-00009F950000}"/>
    <cellStyle name="20% - Accent1 4 2 7 2 7 2 2" xfId="38489" xr:uid="{00000000-0005-0000-0000-0000A0950000}"/>
    <cellStyle name="20% - Accent1 4 2 7 2 7 3" xfId="38490" xr:uid="{00000000-0005-0000-0000-0000A1950000}"/>
    <cellStyle name="20% - Accent1 4 2 7 2 8" xfId="38491" xr:uid="{00000000-0005-0000-0000-0000A2950000}"/>
    <cellStyle name="20% - Accent1 4 2 7 2 8 2" xfId="38492" xr:uid="{00000000-0005-0000-0000-0000A3950000}"/>
    <cellStyle name="20% - Accent1 4 2 7 2 8 2 2" xfId="38493" xr:uid="{00000000-0005-0000-0000-0000A4950000}"/>
    <cellStyle name="20% - Accent1 4 2 7 2 8 3" xfId="38494" xr:uid="{00000000-0005-0000-0000-0000A5950000}"/>
    <cellStyle name="20% - Accent1 4 2 7 2 9" xfId="38495" xr:uid="{00000000-0005-0000-0000-0000A6950000}"/>
    <cellStyle name="20% - Accent1 4 2 7 2 9 2" xfId="38496" xr:uid="{00000000-0005-0000-0000-0000A7950000}"/>
    <cellStyle name="20% - Accent1 4 2 7 3" xfId="38497" xr:uid="{00000000-0005-0000-0000-0000A8950000}"/>
    <cellStyle name="20% - Accent1 4 2 7 3 2" xfId="38498" xr:uid="{00000000-0005-0000-0000-0000A9950000}"/>
    <cellStyle name="20% - Accent1 4 2 7 3 2 2" xfId="38499" xr:uid="{00000000-0005-0000-0000-0000AA950000}"/>
    <cellStyle name="20% - Accent1 4 2 7 3 2 2 2" xfId="38500" xr:uid="{00000000-0005-0000-0000-0000AB950000}"/>
    <cellStyle name="20% - Accent1 4 2 7 3 2 2 2 2" xfId="38501" xr:uid="{00000000-0005-0000-0000-0000AC950000}"/>
    <cellStyle name="20% - Accent1 4 2 7 3 2 2 3" xfId="38502" xr:uid="{00000000-0005-0000-0000-0000AD950000}"/>
    <cellStyle name="20% - Accent1 4 2 7 3 2 3" xfId="38503" xr:uid="{00000000-0005-0000-0000-0000AE950000}"/>
    <cellStyle name="20% - Accent1 4 2 7 3 2 3 2" xfId="38504" xr:uid="{00000000-0005-0000-0000-0000AF950000}"/>
    <cellStyle name="20% - Accent1 4 2 7 3 2 4" xfId="38505" xr:uid="{00000000-0005-0000-0000-0000B0950000}"/>
    <cellStyle name="20% - Accent1 4 2 7 3 3" xfId="38506" xr:uid="{00000000-0005-0000-0000-0000B1950000}"/>
    <cellStyle name="20% - Accent1 4 2 7 3 3 2" xfId="38507" xr:uid="{00000000-0005-0000-0000-0000B2950000}"/>
    <cellStyle name="20% - Accent1 4 2 7 3 3 2 2" xfId="38508" xr:uid="{00000000-0005-0000-0000-0000B3950000}"/>
    <cellStyle name="20% - Accent1 4 2 7 3 3 2 2 2" xfId="38509" xr:uid="{00000000-0005-0000-0000-0000B4950000}"/>
    <cellStyle name="20% - Accent1 4 2 7 3 3 2 3" xfId="38510" xr:uid="{00000000-0005-0000-0000-0000B5950000}"/>
    <cellStyle name="20% - Accent1 4 2 7 3 3 3" xfId="38511" xr:uid="{00000000-0005-0000-0000-0000B6950000}"/>
    <cellStyle name="20% - Accent1 4 2 7 3 3 3 2" xfId="38512" xr:uid="{00000000-0005-0000-0000-0000B7950000}"/>
    <cellStyle name="20% - Accent1 4 2 7 3 3 4" xfId="38513" xr:uid="{00000000-0005-0000-0000-0000B8950000}"/>
    <cellStyle name="20% - Accent1 4 2 7 3 4" xfId="38514" xr:uid="{00000000-0005-0000-0000-0000B9950000}"/>
    <cellStyle name="20% - Accent1 4 2 7 3 4 2" xfId="38515" xr:uid="{00000000-0005-0000-0000-0000BA950000}"/>
    <cellStyle name="20% - Accent1 4 2 7 3 4 2 2" xfId="38516" xr:uid="{00000000-0005-0000-0000-0000BB950000}"/>
    <cellStyle name="20% - Accent1 4 2 7 3 4 2 2 2" xfId="38517" xr:uid="{00000000-0005-0000-0000-0000BC950000}"/>
    <cellStyle name="20% - Accent1 4 2 7 3 4 2 3" xfId="38518" xr:uid="{00000000-0005-0000-0000-0000BD950000}"/>
    <cellStyle name="20% - Accent1 4 2 7 3 4 3" xfId="38519" xr:uid="{00000000-0005-0000-0000-0000BE950000}"/>
    <cellStyle name="20% - Accent1 4 2 7 3 4 3 2" xfId="38520" xr:uid="{00000000-0005-0000-0000-0000BF950000}"/>
    <cellStyle name="20% - Accent1 4 2 7 3 4 4" xfId="38521" xr:uid="{00000000-0005-0000-0000-0000C0950000}"/>
    <cellStyle name="20% - Accent1 4 2 7 3 5" xfId="38522" xr:uid="{00000000-0005-0000-0000-0000C1950000}"/>
    <cellStyle name="20% - Accent1 4 2 7 3 5 2" xfId="38523" xr:uid="{00000000-0005-0000-0000-0000C2950000}"/>
    <cellStyle name="20% - Accent1 4 2 7 3 5 2 2" xfId="38524" xr:uid="{00000000-0005-0000-0000-0000C3950000}"/>
    <cellStyle name="20% - Accent1 4 2 7 3 5 3" xfId="38525" xr:uid="{00000000-0005-0000-0000-0000C4950000}"/>
    <cellStyle name="20% - Accent1 4 2 7 3 6" xfId="38526" xr:uid="{00000000-0005-0000-0000-0000C5950000}"/>
    <cellStyle name="20% - Accent1 4 2 7 3 6 2" xfId="38527" xr:uid="{00000000-0005-0000-0000-0000C6950000}"/>
    <cellStyle name="20% - Accent1 4 2 7 3 6 2 2" xfId="38528" xr:uid="{00000000-0005-0000-0000-0000C7950000}"/>
    <cellStyle name="20% - Accent1 4 2 7 3 6 3" xfId="38529" xr:uid="{00000000-0005-0000-0000-0000C8950000}"/>
    <cellStyle name="20% - Accent1 4 2 7 3 7" xfId="38530" xr:uid="{00000000-0005-0000-0000-0000C9950000}"/>
    <cellStyle name="20% - Accent1 4 2 7 3 7 2" xfId="38531" xr:uid="{00000000-0005-0000-0000-0000CA950000}"/>
    <cellStyle name="20% - Accent1 4 2 7 3 8" xfId="38532" xr:uid="{00000000-0005-0000-0000-0000CB950000}"/>
    <cellStyle name="20% - Accent1 4 2 7 3 8 2" xfId="38533" xr:uid="{00000000-0005-0000-0000-0000CC950000}"/>
    <cellStyle name="20% - Accent1 4 2 7 3 9" xfId="38534" xr:uid="{00000000-0005-0000-0000-0000CD950000}"/>
    <cellStyle name="20% - Accent1 4 2 7 4" xfId="38535" xr:uid="{00000000-0005-0000-0000-0000CE950000}"/>
    <cellStyle name="20% - Accent1 4 2 7 4 2" xfId="38536" xr:uid="{00000000-0005-0000-0000-0000CF950000}"/>
    <cellStyle name="20% - Accent1 4 2 7 4 2 2" xfId="38537" xr:uid="{00000000-0005-0000-0000-0000D0950000}"/>
    <cellStyle name="20% - Accent1 4 2 7 4 2 2 2" xfId="38538" xr:uid="{00000000-0005-0000-0000-0000D1950000}"/>
    <cellStyle name="20% - Accent1 4 2 7 4 2 2 2 2" xfId="38539" xr:uid="{00000000-0005-0000-0000-0000D2950000}"/>
    <cellStyle name="20% - Accent1 4 2 7 4 2 2 3" xfId="38540" xr:uid="{00000000-0005-0000-0000-0000D3950000}"/>
    <cellStyle name="20% - Accent1 4 2 7 4 2 3" xfId="38541" xr:uid="{00000000-0005-0000-0000-0000D4950000}"/>
    <cellStyle name="20% - Accent1 4 2 7 4 2 3 2" xfId="38542" xr:uid="{00000000-0005-0000-0000-0000D5950000}"/>
    <cellStyle name="20% - Accent1 4 2 7 4 2 4" xfId="38543" xr:uid="{00000000-0005-0000-0000-0000D6950000}"/>
    <cellStyle name="20% - Accent1 4 2 7 4 3" xfId="38544" xr:uid="{00000000-0005-0000-0000-0000D7950000}"/>
    <cellStyle name="20% - Accent1 4 2 7 4 3 2" xfId="38545" xr:uid="{00000000-0005-0000-0000-0000D8950000}"/>
    <cellStyle name="20% - Accent1 4 2 7 4 3 2 2" xfId="38546" xr:uid="{00000000-0005-0000-0000-0000D9950000}"/>
    <cellStyle name="20% - Accent1 4 2 7 4 3 2 2 2" xfId="38547" xr:uid="{00000000-0005-0000-0000-0000DA950000}"/>
    <cellStyle name="20% - Accent1 4 2 7 4 3 2 3" xfId="38548" xr:uid="{00000000-0005-0000-0000-0000DB950000}"/>
    <cellStyle name="20% - Accent1 4 2 7 4 3 3" xfId="38549" xr:uid="{00000000-0005-0000-0000-0000DC950000}"/>
    <cellStyle name="20% - Accent1 4 2 7 4 3 3 2" xfId="38550" xr:uid="{00000000-0005-0000-0000-0000DD950000}"/>
    <cellStyle name="20% - Accent1 4 2 7 4 3 4" xfId="38551" xr:uid="{00000000-0005-0000-0000-0000DE950000}"/>
    <cellStyle name="20% - Accent1 4 2 7 4 4" xfId="38552" xr:uid="{00000000-0005-0000-0000-0000DF950000}"/>
    <cellStyle name="20% - Accent1 4 2 7 4 4 2" xfId="38553" xr:uid="{00000000-0005-0000-0000-0000E0950000}"/>
    <cellStyle name="20% - Accent1 4 2 7 4 4 2 2" xfId="38554" xr:uid="{00000000-0005-0000-0000-0000E1950000}"/>
    <cellStyle name="20% - Accent1 4 2 7 4 4 2 2 2" xfId="38555" xr:uid="{00000000-0005-0000-0000-0000E2950000}"/>
    <cellStyle name="20% - Accent1 4 2 7 4 4 2 3" xfId="38556" xr:uid="{00000000-0005-0000-0000-0000E3950000}"/>
    <cellStyle name="20% - Accent1 4 2 7 4 4 3" xfId="38557" xr:uid="{00000000-0005-0000-0000-0000E4950000}"/>
    <cellStyle name="20% - Accent1 4 2 7 4 4 3 2" xfId="38558" xr:uid="{00000000-0005-0000-0000-0000E5950000}"/>
    <cellStyle name="20% - Accent1 4 2 7 4 4 4" xfId="38559" xr:uid="{00000000-0005-0000-0000-0000E6950000}"/>
    <cellStyle name="20% - Accent1 4 2 7 4 5" xfId="38560" xr:uid="{00000000-0005-0000-0000-0000E7950000}"/>
    <cellStyle name="20% - Accent1 4 2 7 4 5 2" xfId="38561" xr:uid="{00000000-0005-0000-0000-0000E8950000}"/>
    <cellStyle name="20% - Accent1 4 2 7 4 5 2 2" xfId="38562" xr:uid="{00000000-0005-0000-0000-0000E9950000}"/>
    <cellStyle name="20% - Accent1 4 2 7 4 5 3" xfId="38563" xr:uid="{00000000-0005-0000-0000-0000EA950000}"/>
    <cellStyle name="20% - Accent1 4 2 7 4 6" xfId="38564" xr:uid="{00000000-0005-0000-0000-0000EB950000}"/>
    <cellStyle name="20% - Accent1 4 2 7 4 6 2" xfId="38565" xr:uid="{00000000-0005-0000-0000-0000EC950000}"/>
    <cellStyle name="20% - Accent1 4 2 7 4 6 2 2" xfId="38566" xr:uid="{00000000-0005-0000-0000-0000ED950000}"/>
    <cellStyle name="20% - Accent1 4 2 7 4 6 3" xfId="38567" xr:uid="{00000000-0005-0000-0000-0000EE950000}"/>
    <cellStyle name="20% - Accent1 4 2 7 4 7" xfId="38568" xr:uid="{00000000-0005-0000-0000-0000EF950000}"/>
    <cellStyle name="20% - Accent1 4 2 7 4 7 2" xfId="38569" xr:uid="{00000000-0005-0000-0000-0000F0950000}"/>
    <cellStyle name="20% - Accent1 4 2 7 4 8" xfId="38570" xr:uid="{00000000-0005-0000-0000-0000F1950000}"/>
    <cellStyle name="20% - Accent1 4 2 7 4 8 2" xfId="38571" xr:uid="{00000000-0005-0000-0000-0000F2950000}"/>
    <cellStyle name="20% - Accent1 4 2 7 4 9" xfId="38572" xr:uid="{00000000-0005-0000-0000-0000F3950000}"/>
    <cellStyle name="20% - Accent1 4 2 7 5" xfId="38573" xr:uid="{00000000-0005-0000-0000-0000F4950000}"/>
    <cellStyle name="20% - Accent1 4 2 7 5 2" xfId="38574" xr:uid="{00000000-0005-0000-0000-0000F5950000}"/>
    <cellStyle name="20% - Accent1 4 2 7 5 2 2" xfId="38575" xr:uid="{00000000-0005-0000-0000-0000F6950000}"/>
    <cellStyle name="20% - Accent1 4 2 7 5 2 2 2" xfId="38576" xr:uid="{00000000-0005-0000-0000-0000F7950000}"/>
    <cellStyle name="20% - Accent1 4 2 7 5 2 3" xfId="38577" xr:uid="{00000000-0005-0000-0000-0000F8950000}"/>
    <cellStyle name="20% - Accent1 4 2 7 5 3" xfId="38578" xr:uid="{00000000-0005-0000-0000-0000F9950000}"/>
    <cellStyle name="20% - Accent1 4 2 7 5 3 2" xfId="38579" xr:uid="{00000000-0005-0000-0000-0000FA950000}"/>
    <cellStyle name="20% - Accent1 4 2 7 5 4" xfId="38580" xr:uid="{00000000-0005-0000-0000-0000FB950000}"/>
    <cellStyle name="20% - Accent1 4 2 7 6" xfId="38581" xr:uid="{00000000-0005-0000-0000-0000FC950000}"/>
    <cellStyle name="20% - Accent1 4 2 7 6 2" xfId="38582" xr:uid="{00000000-0005-0000-0000-0000FD950000}"/>
    <cellStyle name="20% - Accent1 4 2 7 6 2 2" xfId="38583" xr:uid="{00000000-0005-0000-0000-0000FE950000}"/>
    <cellStyle name="20% - Accent1 4 2 7 6 2 2 2" xfId="38584" xr:uid="{00000000-0005-0000-0000-0000FF950000}"/>
    <cellStyle name="20% - Accent1 4 2 7 6 2 3" xfId="38585" xr:uid="{00000000-0005-0000-0000-000000960000}"/>
    <cellStyle name="20% - Accent1 4 2 7 6 3" xfId="38586" xr:uid="{00000000-0005-0000-0000-000001960000}"/>
    <cellStyle name="20% - Accent1 4 2 7 6 3 2" xfId="38587" xr:uid="{00000000-0005-0000-0000-000002960000}"/>
    <cellStyle name="20% - Accent1 4 2 7 6 4" xfId="38588" xr:uid="{00000000-0005-0000-0000-000003960000}"/>
    <cellStyle name="20% - Accent1 4 2 7 7" xfId="38589" xr:uid="{00000000-0005-0000-0000-000004960000}"/>
    <cellStyle name="20% - Accent1 4 2 7 7 2" xfId="38590" xr:uid="{00000000-0005-0000-0000-000005960000}"/>
    <cellStyle name="20% - Accent1 4 2 7 7 2 2" xfId="38591" xr:uid="{00000000-0005-0000-0000-000006960000}"/>
    <cellStyle name="20% - Accent1 4 2 7 7 2 2 2" xfId="38592" xr:uid="{00000000-0005-0000-0000-000007960000}"/>
    <cellStyle name="20% - Accent1 4 2 7 7 2 3" xfId="38593" xr:uid="{00000000-0005-0000-0000-000008960000}"/>
    <cellStyle name="20% - Accent1 4 2 7 7 3" xfId="38594" xr:uid="{00000000-0005-0000-0000-000009960000}"/>
    <cellStyle name="20% - Accent1 4 2 7 7 3 2" xfId="38595" xr:uid="{00000000-0005-0000-0000-00000A960000}"/>
    <cellStyle name="20% - Accent1 4 2 7 7 4" xfId="38596" xr:uid="{00000000-0005-0000-0000-00000B960000}"/>
    <cellStyle name="20% - Accent1 4 2 7 8" xfId="38597" xr:uid="{00000000-0005-0000-0000-00000C960000}"/>
    <cellStyle name="20% - Accent1 4 2 7 8 2" xfId="38598" xr:uid="{00000000-0005-0000-0000-00000D960000}"/>
    <cellStyle name="20% - Accent1 4 2 7 8 2 2" xfId="38599" xr:uid="{00000000-0005-0000-0000-00000E960000}"/>
    <cellStyle name="20% - Accent1 4 2 7 8 3" xfId="38600" xr:uid="{00000000-0005-0000-0000-00000F960000}"/>
    <cellStyle name="20% - Accent1 4 2 7 9" xfId="38601" xr:uid="{00000000-0005-0000-0000-000010960000}"/>
    <cellStyle name="20% - Accent1 4 2 7 9 2" xfId="38602" xr:uid="{00000000-0005-0000-0000-000011960000}"/>
    <cellStyle name="20% - Accent1 4 2 7 9 2 2" xfId="38603" xr:uid="{00000000-0005-0000-0000-000012960000}"/>
    <cellStyle name="20% - Accent1 4 2 7 9 3" xfId="38604" xr:uid="{00000000-0005-0000-0000-000013960000}"/>
    <cellStyle name="20% - Accent1 4 2 8" xfId="38605" xr:uid="{00000000-0005-0000-0000-000014960000}"/>
    <cellStyle name="20% - Accent1 4 2 8 10" xfId="38606" xr:uid="{00000000-0005-0000-0000-000015960000}"/>
    <cellStyle name="20% - Accent1 4 2 8 10 2" xfId="38607" xr:uid="{00000000-0005-0000-0000-000016960000}"/>
    <cellStyle name="20% - Accent1 4 2 8 11" xfId="38608" xr:uid="{00000000-0005-0000-0000-000017960000}"/>
    <cellStyle name="20% - Accent1 4 2 8 2" xfId="38609" xr:uid="{00000000-0005-0000-0000-000018960000}"/>
    <cellStyle name="20% - Accent1 4 2 8 2 2" xfId="38610" xr:uid="{00000000-0005-0000-0000-000019960000}"/>
    <cellStyle name="20% - Accent1 4 2 8 2 2 2" xfId="38611" xr:uid="{00000000-0005-0000-0000-00001A960000}"/>
    <cellStyle name="20% - Accent1 4 2 8 2 2 2 2" xfId="38612" xr:uid="{00000000-0005-0000-0000-00001B960000}"/>
    <cellStyle name="20% - Accent1 4 2 8 2 2 2 2 2" xfId="38613" xr:uid="{00000000-0005-0000-0000-00001C960000}"/>
    <cellStyle name="20% - Accent1 4 2 8 2 2 2 3" xfId="38614" xr:uid="{00000000-0005-0000-0000-00001D960000}"/>
    <cellStyle name="20% - Accent1 4 2 8 2 2 3" xfId="38615" xr:uid="{00000000-0005-0000-0000-00001E960000}"/>
    <cellStyle name="20% - Accent1 4 2 8 2 2 3 2" xfId="38616" xr:uid="{00000000-0005-0000-0000-00001F960000}"/>
    <cellStyle name="20% - Accent1 4 2 8 2 2 4" xfId="38617" xr:uid="{00000000-0005-0000-0000-000020960000}"/>
    <cellStyle name="20% - Accent1 4 2 8 2 3" xfId="38618" xr:uid="{00000000-0005-0000-0000-000021960000}"/>
    <cellStyle name="20% - Accent1 4 2 8 2 3 2" xfId="38619" xr:uid="{00000000-0005-0000-0000-000022960000}"/>
    <cellStyle name="20% - Accent1 4 2 8 2 3 2 2" xfId="38620" xr:uid="{00000000-0005-0000-0000-000023960000}"/>
    <cellStyle name="20% - Accent1 4 2 8 2 3 2 2 2" xfId="38621" xr:uid="{00000000-0005-0000-0000-000024960000}"/>
    <cellStyle name="20% - Accent1 4 2 8 2 3 2 3" xfId="38622" xr:uid="{00000000-0005-0000-0000-000025960000}"/>
    <cellStyle name="20% - Accent1 4 2 8 2 3 3" xfId="38623" xr:uid="{00000000-0005-0000-0000-000026960000}"/>
    <cellStyle name="20% - Accent1 4 2 8 2 3 3 2" xfId="38624" xr:uid="{00000000-0005-0000-0000-000027960000}"/>
    <cellStyle name="20% - Accent1 4 2 8 2 3 4" xfId="38625" xr:uid="{00000000-0005-0000-0000-000028960000}"/>
    <cellStyle name="20% - Accent1 4 2 8 2 4" xfId="38626" xr:uid="{00000000-0005-0000-0000-000029960000}"/>
    <cellStyle name="20% - Accent1 4 2 8 2 4 2" xfId="38627" xr:uid="{00000000-0005-0000-0000-00002A960000}"/>
    <cellStyle name="20% - Accent1 4 2 8 2 4 2 2" xfId="38628" xr:uid="{00000000-0005-0000-0000-00002B960000}"/>
    <cellStyle name="20% - Accent1 4 2 8 2 4 2 2 2" xfId="38629" xr:uid="{00000000-0005-0000-0000-00002C960000}"/>
    <cellStyle name="20% - Accent1 4 2 8 2 4 2 3" xfId="38630" xr:uid="{00000000-0005-0000-0000-00002D960000}"/>
    <cellStyle name="20% - Accent1 4 2 8 2 4 3" xfId="38631" xr:uid="{00000000-0005-0000-0000-00002E960000}"/>
    <cellStyle name="20% - Accent1 4 2 8 2 4 3 2" xfId="38632" xr:uid="{00000000-0005-0000-0000-00002F960000}"/>
    <cellStyle name="20% - Accent1 4 2 8 2 4 4" xfId="38633" xr:uid="{00000000-0005-0000-0000-000030960000}"/>
    <cellStyle name="20% - Accent1 4 2 8 2 5" xfId="38634" xr:uid="{00000000-0005-0000-0000-000031960000}"/>
    <cellStyle name="20% - Accent1 4 2 8 2 5 2" xfId="38635" xr:uid="{00000000-0005-0000-0000-000032960000}"/>
    <cellStyle name="20% - Accent1 4 2 8 2 5 2 2" xfId="38636" xr:uid="{00000000-0005-0000-0000-000033960000}"/>
    <cellStyle name="20% - Accent1 4 2 8 2 5 3" xfId="38637" xr:uid="{00000000-0005-0000-0000-000034960000}"/>
    <cellStyle name="20% - Accent1 4 2 8 2 6" xfId="38638" xr:uid="{00000000-0005-0000-0000-000035960000}"/>
    <cellStyle name="20% - Accent1 4 2 8 2 6 2" xfId="38639" xr:uid="{00000000-0005-0000-0000-000036960000}"/>
    <cellStyle name="20% - Accent1 4 2 8 2 6 2 2" xfId="38640" xr:uid="{00000000-0005-0000-0000-000037960000}"/>
    <cellStyle name="20% - Accent1 4 2 8 2 6 3" xfId="38641" xr:uid="{00000000-0005-0000-0000-000038960000}"/>
    <cellStyle name="20% - Accent1 4 2 8 2 7" xfId="38642" xr:uid="{00000000-0005-0000-0000-000039960000}"/>
    <cellStyle name="20% - Accent1 4 2 8 2 7 2" xfId="38643" xr:uid="{00000000-0005-0000-0000-00003A960000}"/>
    <cellStyle name="20% - Accent1 4 2 8 2 8" xfId="38644" xr:uid="{00000000-0005-0000-0000-00003B960000}"/>
    <cellStyle name="20% - Accent1 4 2 8 2 8 2" xfId="38645" xr:uid="{00000000-0005-0000-0000-00003C960000}"/>
    <cellStyle name="20% - Accent1 4 2 8 2 9" xfId="38646" xr:uid="{00000000-0005-0000-0000-00003D960000}"/>
    <cellStyle name="20% - Accent1 4 2 8 3" xfId="38647" xr:uid="{00000000-0005-0000-0000-00003E960000}"/>
    <cellStyle name="20% - Accent1 4 2 8 3 2" xfId="38648" xr:uid="{00000000-0005-0000-0000-00003F960000}"/>
    <cellStyle name="20% - Accent1 4 2 8 3 2 2" xfId="38649" xr:uid="{00000000-0005-0000-0000-000040960000}"/>
    <cellStyle name="20% - Accent1 4 2 8 3 2 2 2" xfId="38650" xr:uid="{00000000-0005-0000-0000-000041960000}"/>
    <cellStyle name="20% - Accent1 4 2 8 3 2 2 2 2" xfId="38651" xr:uid="{00000000-0005-0000-0000-000042960000}"/>
    <cellStyle name="20% - Accent1 4 2 8 3 2 2 3" xfId="38652" xr:uid="{00000000-0005-0000-0000-000043960000}"/>
    <cellStyle name="20% - Accent1 4 2 8 3 2 3" xfId="38653" xr:uid="{00000000-0005-0000-0000-000044960000}"/>
    <cellStyle name="20% - Accent1 4 2 8 3 2 3 2" xfId="38654" xr:uid="{00000000-0005-0000-0000-000045960000}"/>
    <cellStyle name="20% - Accent1 4 2 8 3 2 4" xfId="38655" xr:uid="{00000000-0005-0000-0000-000046960000}"/>
    <cellStyle name="20% - Accent1 4 2 8 3 3" xfId="38656" xr:uid="{00000000-0005-0000-0000-000047960000}"/>
    <cellStyle name="20% - Accent1 4 2 8 3 3 2" xfId="38657" xr:uid="{00000000-0005-0000-0000-000048960000}"/>
    <cellStyle name="20% - Accent1 4 2 8 3 3 2 2" xfId="38658" xr:uid="{00000000-0005-0000-0000-000049960000}"/>
    <cellStyle name="20% - Accent1 4 2 8 3 3 2 2 2" xfId="38659" xr:uid="{00000000-0005-0000-0000-00004A960000}"/>
    <cellStyle name="20% - Accent1 4 2 8 3 3 2 3" xfId="38660" xr:uid="{00000000-0005-0000-0000-00004B960000}"/>
    <cellStyle name="20% - Accent1 4 2 8 3 3 3" xfId="38661" xr:uid="{00000000-0005-0000-0000-00004C960000}"/>
    <cellStyle name="20% - Accent1 4 2 8 3 3 3 2" xfId="38662" xr:uid="{00000000-0005-0000-0000-00004D960000}"/>
    <cellStyle name="20% - Accent1 4 2 8 3 3 4" xfId="38663" xr:uid="{00000000-0005-0000-0000-00004E960000}"/>
    <cellStyle name="20% - Accent1 4 2 8 3 4" xfId="38664" xr:uid="{00000000-0005-0000-0000-00004F960000}"/>
    <cellStyle name="20% - Accent1 4 2 8 3 4 2" xfId="38665" xr:uid="{00000000-0005-0000-0000-000050960000}"/>
    <cellStyle name="20% - Accent1 4 2 8 3 4 2 2" xfId="38666" xr:uid="{00000000-0005-0000-0000-000051960000}"/>
    <cellStyle name="20% - Accent1 4 2 8 3 4 2 2 2" xfId="38667" xr:uid="{00000000-0005-0000-0000-000052960000}"/>
    <cellStyle name="20% - Accent1 4 2 8 3 4 2 3" xfId="38668" xr:uid="{00000000-0005-0000-0000-000053960000}"/>
    <cellStyle name="20% - Accent1 4 2 8 3 4 3" xfId="38669" xr:uid="{00000000-0005-0000-0000-000054960000}"/>
    <cellStyle name="20% - Accent1 4 2 8 3 4 3 2" xfId="38670" xr:uid="{00000000-0005-0000-0000-000055960000}"/>
    <cellStyle name="20% - Accent1 4 2 8 3 4 4" xfId="38671" xr:uid="{00000000-0005-0000-0000-000056960000}"/>
    <cellStyle name="20% - Accent1 4 2 8 3 5" xfId="38672" xr:uid="{00000000-0005-0000-0000-000057960000}"/>
    <cellStyle name="20% - Accent1 4 2 8 3 5 2" xfId="38673" xr:uid="{00000000-0005-0000-0000-000058960000}"/>
    <cellStyle name="20% - Accent1 4 2 8 3 5 2 2" xfId="38674" xr:uid="{00000000-0005-0000-0000-000059960000}"/>
    <cellStyle name="20% - Accent1 4 2 8 3 5 3" xfId="38675" xr:uid="{00000000-0005-0000-0000-00005A960000}"/>
    <cellStyle name="20% - Accent1 4 2 8 3 6" xfId="38676" xr:uid="{00000000-0005-0000-0000-00005B960000}"/>
    <cellStyle name="20% - Accent1 4 2 8 3 6 2" xfId="38677" xr:uid="{00000000-0005-0000-0000-00005C960000}"/>
    <cellStyle name="20% - Accent1 4 2 8 3 6 2 2" xfId="38678" xr:uid="{00000000-0005-0000-0000-00005D960000}"/>
    <cellStyle name="20% - Accent1 4 2 8 3 6 3" xfId="38679" xr:uid="{00000000-0005-0000-0000-00005E960000}"/>
    <cellStyle name="20% - Accent1 4 2 8 3 7" xfId="38680" xr:uid="{00000000-0005-0000-0000-00005F960000}"/>
    <cellStyle name="20% - Accent1 4 2 8 3 7 2" xfId="38681" xr:uid="{00000000-0005-0000-0000-000060960000}"/>
    <cellStyle name="20% - Accent1 4 2 8 3 8" xfId="38682" xr:uid="{00000000-0005-0000-0000-000061960000}"/>
    <cellStyle name="20% - Accent1 4 2 8 3 8 2" xfId="38683" xr:uid="{00000000-0005-0000-0000-000062960000}"/>
    <cellStyle name="20% - Accent1 4 2 8 3 9" xfId="38684" xr:uid="{00000000-0005-0000-0000-000063960000}"/>
    <cellStyle name="20% - Accent1 4 2 8 4" xfId="38685" xr:uid="{00000000-0005-0000-0000-000064960000}"/>
    <cellStyle name="20% - Accent1 4 2 8 4 2" xfId="38686" xr:uid="{00000000-0005-0000-0000-000065960000}"/>
    <cellStyle name="20% - Accent1 4 2 8 4 2 2" xfId="38687" xr:uid="{00000000-0005-0000-0000-000066960000}"/>
    <cellStyle name="20% - Accent1 4 2 8 4 2 2 2" xfId="38688" xr:uid="{00000000-0005-0000-0000-000067960000}"/>
    <cellStyle name="20% - Accent1 4 2 8 4 2 3" xfId="38689" xr:uid="{00000000-0005-0000-0000-000068960000}"/>
    <cellStyle name="20% - Accent1 4 2 8 4 3" xfId="38690" xr:uid="{00000000-0005-0000-0000-000069960000}"/>
    <cellStyle name="20% - Accent1 4 2 8 4 3 2" xfId="38691" xr:uid="{00000000-0005-0000-0000-00006A960000}"/>
    <cellStyle name="20% - Accent1 4 2 8 4 4" xfId="38692" xr:uid="{00000000-0005-0000-0000-00006B960000}"/>
    <cellStyle name="20% - Accent1 4 2 8 5" xfId="38693" xr:uid="{00000000-0005-0000-0000-00006C960000}"/>
    <cellStyle name="20% - Accent1 4 2 8 5 2" xfId="38694" xr:uid="{00000000-0005-0000-0000-00006D960000}"/>
    <cellStyle name="20% - Accent1 4 2 8 5 2 2" xfId="38695" xr:uid="{00000000-0005-0000-0000-00006E960000}"/>
    <cellStyle name="20% - Accent1 4 2 8 5 2 2 2" xfId="38696" xr:uid="{00000000-0005-0000-0000-00006F960000}"/>
    <cellStyle name="20% - Accent1 4 2 8 5 2 3" xfId="38697" xr:uid="{00000000-0005-0000-0000-000070960000}"/>
    <cellStyle name="20% - Accent1 4 2 8 5 3" xfId="38698" xr:uid="{00000000-0005-0000-0000-000071960000}"/>
    <cellStyle name="20% - Accent1 4 2 8 5 3 2" xfId="38699" xr:uid="{00000000-0005-0000-0000-000072960000}"/>
    <cellStyle name="20% - Accent1 4 2 8 5 4" xfId="38700" xr:uid="{00000000-0005-0000-0000-000073960000}"/>
    <cellStyle name="20% - Accent1 4 2 8 6" xfId="38701" xr:uid="{00000000-0005-0000-0000-000074960000}"/>
    <cellStyle name="20% - Accent1 4 2 8 6 2" xfId="38702" xr:uid="{00000000-0005-0000-0000-000075960000}"/>
    <cellStyle name="20% - Accent1 4 2 8 6 2 2" xfId="38703" xr:uid="{00000000-0005-0000-0000-000076960000}"/>
    <cellStyle name="20% - Accent1 4 2 8 6 2 2 2" xfId="38704" xr:uid="{00000000-0005-0000-0000-000077960000}"/>
    <cellStyle name="20% - Accent1 4 2 8 6 2 3" xfId="38705" xr:uid="{00000000-0005-0000-0000-000078960000}"/>
    <cellStyle name="20% - Accent1 4 2 8 6 3" xfId="38706" xr:uid="{00000000-0005-0000-0000-000079960000}"/>
    <cellStyle name="20% - Accent1 4 2 8 6 3 2" xfId="38707" xr:uid="{00000000-0005-0000-0000-00007A960000}"/>
    <cellStyle name="20% - Accent1 4 2 8 6 4" xfId="38708" xr:uid="{00000000-0005-0000-0000-00007B960000}"/>
    <cellStyle name="20% - Accent1 4 2 8 7" xfId="38709" xr:uid="{00000000-0005-0000-0000-00007C960000}"/>
    <cellStyle name="20% - Accent1 4 2 8 7 2" xfId="38710" xr:uid="{00000000-0005-0000-0000-00007D960000}"/>
    <cellStyle name="20% - Accent1 4 2 8 7 2 2" xfId="38711" xr:uid="{00000000-0005-0000-0000-00007E960000}"/>
    <cellStyle name="20% - Accent1 4 2 8 7 3" xfId="38712" xr:uid="{00000000-0005-0000-0000-00007F960000}"/>
    <cellStyle name="20% - Accent1 4 2 8 8" xfId="38713" xr:uid="{00000000-0005-0000-0000-000080960000}"/>
    <cellStyle name="20% - Accent1 4 2 8 8 2" xfId="38714" xr:uid="{00000000-0005-0000-0000-000081960000}"/>
    <cellStyle name="20% - Accent1 4 2 8 8 2 2" xfId="38715" xr:uid="{00000000-0005-0000-0000-000082960000}"/>
    <cellStyle name="20% - Accent1 4 2 8 8 3" xfId="38716" xr:uid="{00000000-0005-0000-0000-000083960000}"/>
    <cellStyle name="20% - Accent1 4 2 8 9" xfId="38717" xr:uid="{00000000-0005-0000-0000-000084960000}"/>
    <cellStyle name="20% - Accent1 4 2 8 9 2" xfId="38718" xr:uid="{00000000-0005-0000-0000-000085960000}"/>
    <cellStyle name="20% - Accent1 4 2 9" xfId="38719" xr:uid="{00000000-0005-0000-0000-000086960000}"/>
    <cellStyle name="20% - Accent1 4 2 9 10" xfId="38720" xr:uid="{00000000-0005-0000-0000-000087960000}"/>
    <cellStyle name="20% - Accent1 4 2 9 10 2" xfId="38721" xr:uid="{00000000-0005-0000-0000-000088960000}"/>
    <cellStyle name="20% - Accent1 4 2 9 11" xfId="38722" xr:uid="{00000000-0005-0000-0000-000089960000}"/>
    <cellStyle name="20% - Accent1 4 2 9 2" xfId="38723" xr:uid="{00000000-0005-0000-0000-00008A960000}"/>
    <cellStyle name="20% - Accent1 4 2 9 2 2" xfId="38724" xr:uid="{00000000-0005-0000-0000-00008B960000}"/>
    <cellStyle name="20% - Accent1 4 2 9 2 2 2" xfId="38725" xr:uid="{00000000-0005-0000-0000-00008C960000}"/>
    <cellStyle name="20% - Accent1 4 2 9 2 2 2 2" xfId="38726" xr:uid="{00000000-0005-0000-0000-00008D960000}"/>
    <cellStyle name="20% - Accent1 4 2 9 2 2 2 2 2" xfId="38727" xr:uid="{00000000-0005-0000-0000-00008E960000}"/>
    <cellStyle name="20% - Accent1 4 2 9 2 2 2 3" xfId="38728" xr:uid="{00000000-0005-0000-0000-00008F960000}"/>
    <cellStyle name="20% - Accent1 4 2 9 2 2 3" xfId="38729" xr:uid="{00000000-0005-0000-0000-000090960000}"/>
    <cellStyle name="20% - Accent1 4 2 9 2 2 3 2" xfId="38730" xr:uid="{00000000-0005-0000-0000-000091960000}"/>
    <cellStyle name="20% - Accent1 4 2 9 2 2 4" xfId="38731" xr:uid="{00000000-0005-0000-0000-000092960000}"/>
    <cellStyle name="20% - Accent1 4 2 9 2 3" xfId="38732" xr:uid="{00000000-0005-0000-0000-000093960000}"/>
    <cellStyle name="20% - Accent1 4 2 9 2 3 2" xfId="38733" xr:uid="{00000000-0005-0000-0000-000094960000}"/>
    <cellStyle name="20% - Accent1 4 2 9 2 3 2 2" xfId="38734" xr:uid="{00000000-0005-0000-0000-000095960000}"/>
    <cellStyle name="20% - Accent1 4 2 9 2 3 2 2 2" xfId="38735" xr:uid="{00000000-0005-0000-0000-000096960000}"/>
    <cellStyle name="20% - Accent1 4 2 9 2 3 2 3" xfId="38736" xr:uid="{00000000-0005-0000-0000-000097960000}"/>
    <cellStyle name="20% - Accent1 4 2 9 2 3 3" xfId="38737" xr:uid="{00000000-0005-0000-0000-000098960000}"/>
    <cellStyle name="20% - Accent1 4 2 9 2 3 3 2" xfId="38738" xr:uid="{00000000-0005-0000-0000-000099960000}"/>
    <cellStyle name="20% - Accent1 4 2 9 2 3 4" xfId="38739" xr:uid="{00000000-0005-0000-0000-00009A960000}"/>
    <cellStyle name="20% - Accent1 4 2 9 2 4" xfId="38740" xr:uid="{00000000-0005-0000-0000-00009B960000}"/>
    <cellStyle name="20% - Accent1 4 2 9 2 4 2" xfId="38741" xr:uid="{00000000-0005-0000-0000-00009C960000}"/>
    <cellStyle name="20% - Accent1 4 2 9 2 4 2 2" xfId="38742" xr:uid="{00000000-0005-0000-0000-00009D960000}"/>
    <cellStyle name="20% - Accent1 4 2 9 2 4 2 2 2" xfId="38743" xr:uid="{00000000-0005-0000-0000-00009E960000}"/>
    <cellStyle name="20% - Accent1 4 2 9 2 4 2 3" xfId="38744" xr:uid="{00000000-0005-0000-0000-00009F960000}"/>
    <cellStyle name="20% - Accent1 4 2 9 2 4 3" xfId="38745" xr:uid="{00000000-0005-0000-0000-0000A0960000}"/>
    <cellStyle name="20% - Accent1 4 2 9 2 4 3 2" xfId="38746" xr:uid="{00000000-0005-0000-0000-0000A1960000}"/>
    <cellStyle name="20% - Accent1 4 2 9 2 4 4" xfId="38747" xr:uid="{00000000-0005-0000-0000-0000A2960000}"/>
    <cellStyle name="20% - Accent1 4 2 9 2 5" xfId="38748" xr:uid="{00000000-0005-0000-0000-0000A3960000}"/>
    <cellStyle name="20% - Accent1 4 2 9 2 5 2" xfId="38749" xr:uid="{00000000-0005-0000-0000-0000A4960000}"/>
    <cellStyle name="20% - Accent1 4 2 9 2 5 2 2" xfId="38750" xr:uid="{00000000-0005-0000-0000-0000A5960000}"/>
    <cellStyle name="20% - Accent1 4 2 9 2 5 3" xfId="38751" xr:uid="{00000000-0005-0000-0000-0000A6960000}"/>
    <cellStyle name="20% - Accent1 4 2 9 2 6" xfId="38752" xr:uid="{00000000-0005-0000-0000-0000A7960000}"/>
    <cellStyle name="20% - Accent1 4 2 9 2 6 2" xfId="38753" xr:uid="{00000000-0005-0000-0000-0000A8960000}"/>
    <cellStyle name="20% - Accent1 4 2 9 2 6 2 2" xfId="38754" xr:uid="{00000000-0005-0000-0000-0000A9960000}"/>
    <cellStyle name="20% - Accent1 4 2 9 2 6 3" xfId="38755" xr:uid="{00000000-0005-0000-0000-0000AA960000}"/>
    <cellStyle name="20% - Accent1 4 2 9 2 7" xfId="38756" xr:uid="{00000000-0005-0000-0000-0000AB960000}"/>
    <cellStyle name="20% - Accent1 4 2 9 2 7 2" xfId="38757" xr:uid="{00000000-0005-0000-0000-0000AC960000}"/>
    <cellStyle name="20% - Accent1 4 2 9 2 8" xfId="38758" xr:uid="{00000000-0005-0000-0000-0000AD960000}"/>
    <cellStyle name="20% - Accent1 4 2 9 2 8 2" xfId="38759" xr:uid="{00000000-0005-0000-0000-0000AE960000}"/>
    <cellStyle name="20% - Accent1 4 2 9 2 9" xfId="38760" xr:uid="{00000000-0005-0000-0000-0000AF960000}"/>
    <cellStyle name="20% - Accent1 4 2 9 3" xfId="38761" xr:uid="{00000000-0005-0000-0000-0000B0960000}"/>
    <cellStyle name="20% - Accent1 4 2 9 3 2" xfId="38762" xr:uid="{00000000-0005-0000-0000-0000B1960000}"/>
    <cellStyle name="20% - Accent1 4 2 9 3 2 2" xfId="38763" xr:uid="{00000000-0005-0000-0000-0000B2960000}"/>
    <cellStyle name="20% - Accent1 4 2 9 3 2 2 2" xfId="38764" xr:uid="{00000000-0005-0000-0000-0000B3960000}"/>
    <cellStyle name="20% - Accent1 4 2 9 3 2 2 2 2" xfId="38765" xr:uid="{00000000-0005-0000-0000-0000B4960000}"/>
    <cellStyle name="20% - Accent1 4 2 9 3 2 2 3" xfId="38766" xr:uid="{00000000-0005-0000-0000-0000B5960000}"/>
    <cellStyle name="20% - Accent1 4 2 9 3 2 3" xfId="38767" xr:uid="{00000000-0005-0000-0000-0000B6960000}"/>
    <cellStyle name="20% - Accent1 4 2 9 3 2 3 2" xfId="38768" xr:uid="{00000000-0005-0000-0000-0000B7960000}"/>
    <cellStyle name="20% - Accent1 4 2 9 3 2 4" xfId="38769" xr:uid="{00000000-0005-0000-0000-0000B8960000}"/>
    <cellStyle name="20% - Accent1 4 2 9 3 3" xfId="38770" xr:uid="{00000000-0005-0000-0000-0000B9960000}"/>
    <cellStyle name="20% - Accent1 4 2 9 3 3 2" xfId="38771" xr:uid="{00000000-0005-0000-0000-0000BA960000}"/>
    <cellStyle name="20% - Accent1 4 2 9 3 3 2 2" xfId="38772" xr:uid="{00000000-0005-0000-0000-0000BB960000}"/>
    <cellStyle name="20% - Accent1 4 2 9 3 3 2 2 2" xfId="38773" xr:uid="{00000000-0005-0000-0000-0000BC960000}"/>
    <cellStyle name="20% - Accent1 4 2 9 3 3 2 3" xfId="38774" xr:uid="{00000000-0005-0000-0000-0000BD960000}"/>
    <cellStyle name="20% - Accent1 4 2 9 3 3 3" xfId="38775" xr:uid="{00000000-0005-0000-0000-0000BE960000}"/>
    <cellStyle name="20% - Accent1 4 2 9 3 3 3 2" xfId="38776" xr:uid="{00000000-0005-0000-0000-0000BF960000}"/>
    <cellStyle name="20% - Accent1 4 2 9 3 3 4" xfId="38777" xr:uid="{00000000-0005-0000-0000-0000C0960000}"/>
    <cellStyle name="20% - Accent1 4 2 9 3 4" xfId="38778" xr:uid="{00000000-0005-0000-0000-0000C1960000}"/>
    <cellStyle name="20% - Accent1 4 2 9 3 4 2" xfId="38779" xr:uid="{00000000-0005-0000-0000-0000C2960000}"/>
    <cellStyle name="20% - Accent1 4 2 9 3 4 2 2" xfId="38780" xr:uid="{00000000-0005-0000-0000-0000C3960000}"/>
    <cellStyle name="20% - Accent1 4 2 9 3 4 2 2 2" xfId="38781" xr:uid="{00000000-0005-0000-0000-0000C4960000}"/>
    <cellStyle name="20% - Accent1 4 2 9 3 4 2 3" xfId="38782" xr:uid="{00000000-0005-0000-0000-0000C5960000}"/>
    <cellStyle name="20% - Accent1 4 2 9 3 4 3" xfId="38783" xr:uid="{00000000-0005-0000-0000-0000C6960000}"/>
    <cellStyle name="20% - Accent1 4 2 9 3 4 3 2" xfId="38784" xr:uid="{00000000-0005-0000-0000-0000C7960000}"/>
    <cellStyle name="20% - Accent1 4 2 9 3 4 4" xfId="38785" xr:uid="{00000000-0005-0000-0000-0000C8960000}"/>
    <cellStyle name="20% - Accent1 4 2 9 3 5" xfId="38786" xr:uid="{00000000-0005-0000-0000-0000C9960000}"/>
    <cellStyle name="20% - Accent1 4 2 9 3 5 2" xfId="38787" xr:uid="{00000000-0005-0000-0000-0000CA960000}"/>
    <cellStyle name="20% - Accent1 4 2 9 3 5 2 2" xfId="38788" xr:uid="{00000000-0005-0000-0000-0000CB960000}"/>
    <cellStyle name="20% - Accent1 4 2 9 3 5 3" xfId="38789" xr:uid="{00000000-0005-0000-0000-0000CC960000}"/>
    <cellStyle name="20% - Accent1 4 2 9 3 6" xfId="38790" xr:uid="{00000000-0005-0000-0000-0000CD960000}"/>
    <cellStyle name="20% - Accent1 4 2 9 3 6 2" xfId="38791" xr:uid="{00000000-0005-0000-0000-0000CE960000}"/>
    <cellStyle name="20% - Accent1 4 2 9 3 6 2 2" xfId="38792" xr:uid="{00000000-0005-0000-0000-0000CF960000}"/>
    <cellStyle name="20% - Accent1 4 2 9 3 6 3" xfId="38793" xr:uid="{00000000-0005-0000-0000-0000D0960000}"/>
    <cellStyle name="20% - Accent1 4 2 9 3 7" xfId="38794" xr:uid="{00000000-0005-0000-0000-0000D1960000}"/>
    <cellStyle name="20% - Accent1 4 2 9 3 7 2" xfId="38795" xr:uid="{00000000-0005-0000-0000-0000D2960000}"/>
    <cellStyle name="20% - Accent1 4 2 9 3 8" xfId="38796" xr:uid="{00000000-0005-0000-0000-0000D3960000}"/>
    <cellStyle name="20% - Accent1 4 2 9 3 8 2" xfId="38797" xr:uid="{00000000-0005-0000-0000-0000D4960000}"/>
    <cellStyle name="20% - Accent1 4 2 9 3 9" xfId="38798" xr:uid="{00000000-0005-0000-0000-0000D5960000}"/>
    <cellStyle name="20% - Accent1 4 2 9 4" xfId="38799" xr:uid="{00000000-0005-0000-0000-0000D6960000}"/>
    <cellStyle name="20% - Accent1 4 2 9 4 2" xfId="38800" xr:uid="{00000000-0005-0000-0000-0000D7960000}"/>
    <cellStyle name="20% - Accent1 4 2 9 4 2 2" xfId="38801" xr:uid="{00000000-0005-0000-0000-0000D8960000}"/>
    <cellStyle name="20% - Accent1 4 2 9 4 2 2 2" xfId="38802" xr:uid="{00000000-0005-0000-0000-0000D9960000}"/>
    <cellStyle name="20% - Accent1 4 2 9 4 2 3" xfId="38803" xr:uid="{00000000-0005-0000-0000-0000DA960000}"/>
    <cellStyle name="20% - Accent1 4 2 9 4 3" xfId="38804" xr:uid="{00000000-0005-0000-0000-0000DB960000}"/>
    <cellStyle name="20% - Accent1 4 2 9 4 3 2" xfId="38805" xr:uid="{00000000-0005-0000-0000-0000DC960000}"/>
    <cellStyle name="20% - Accent1 4 2 9 4 4" xfId="38806" xr:uid="{00000000-0005-0000-0000-0000DD960000}"/>
    <cellStyle name="20% - Accent1 4 2 9 5" xfId="38807" xr:uid="{00000000-0005-0000-0000-0000DE960000}"/>
    <cellStyle name="20% - Accent1 4 2 9 5 2" xfId="38808" xr:uid="{00000000-0005-0000-0000-0000DF960000}"/>
    <cellStyle name="20% - Accent1 4 2 9 5 2 2" xfId="38809" xr:uid="{00000000-0005-0000-0000-0000E0960000}"/>
    <cellStyle name="20% - Accent1 4 2 9 5 2 2 2" xfId="38810" xr:uid="{00000000-0005-0000-0000-0000E1960000}"/>
    <cellStyle name="20% - Accent1 4 2 9 5 2 3" xfId="38811" xr:uid="{00000000-0005-0000-0000-0000E2960000}"/>
    <cellStyle name="20% - Accent1 4 2 9 5 3" xfId="38812" xr:uid="{00000000-0005-0000-0000-0000E3960000}"/>
    <cellStyle name="20% - Accent1 4 2 9 5 3 2" xfId="38813" xr:uid="{00000000-0005-0000-0000-0000E4960000}"/>
    <cellStyle name="20% - Accent1 4 2 9 5 4" xfId="38814" xr:uid="{00000000-0005-0000-0000-0000E5960000}"/>
    <cellStyle name="20% - Accent1 4 2 9 6" xfId="38815" xr:uid="{00000000-0005-0000-0000-0000E6960000}"/>
    <cellStyle name="20% - Accent1 4 2 9 6 2" xfId="38816" xr:uid="{00000000-0005-0000-0000-0000E7960000}"/>
    <cellStyle name="20% - Accent1 4 2 9 6 2 2" xfId="38817" xr:uid="{00000000-0005-0000-0000-0000E8960000}"/>
    <cellStyle name="20% - Accent1 4 2 9 6 2 2 2" xfId="38818" xr:uid="{00000000-0005-0000-0000-0000E9960000}"/>
    <cellStyle name="20% - Accent1 4 2 9 6 2 3" xfId="38819" xr:uid="{00000000-0005-0000-0000-0000EA960000}"/>
    <cellStyle name="20% - Accent1 4 2 9 6 3" xfId="38820" xr:uid="{00000000-0005-0000-0000-0000EB960000}"/>
    <cellStyle name="20% - Accent1 4 2 9 6 3 2" xfId="38821" xr:uid="{00000000-0005-0000-0000-0000EC960000}"/>
    <cellStyle name="20% - Accent1 4 2 9 6 4" xfId="38822" xr:uid="{00000000-0005-0000-0000-0000ED960000}"/>
    <cellStyle name="20% - Accent1 4 2 9 7" xfId="38823" xr:uid="{00000000-0005-0000-0000-0000EE960000}"/>
    <cellStyle name="20% - Accent1 4 2 9 7 2" xfId="38824" xr:uid="{00000000-0005-0000-0000-0000EF960000}"/>
    <cellStyle name="20% - Accent1 4 2 9 7 2 2" xfId="38825" xr:uid="{00000000-0005-0000-0000-0000F0960000}"/>
    <cellStyle name="20% - Accent1 4 2 9 7 3" xfId="38826" xr:uid="{00000000-0005-0000-0000-0000F1960000}"/>
    <cellStyle name="20% - Accent1 4 2 9 8" xfId="38827" xr:uid="{00000000-0005-0000-0000-0000F2960000}"/>
    <cellStyle name="20% - Accent1 4 2 9 8 2" xfId="38828" xr:uid="{00000000-0005-0000-0000-0000F3960000}"/>
    <cellStyle name="20% - Accent1 4 2 9 8 2 2" xfId="38829" xr:uid="{00000000-0005-0000-0000-0000F4960000}"/>
    <cellStyle name="20% - Accent1 4 2 9 8 3" xfId="38830" xr:uid="{00000000-0005-0000-0000-0000F5960000}"/>
    <cellStyle name="20% - Accent1 4 2 9 9" xfId="38831" xr:uid="{00000000-0005-0000-0000-0000F6960000}"/>
    <cellStyle name="20% - Accent1 4 2 9 9 2" xfId="38832" xr:uid="{00000000-0005-0000-0000-0000F7960000}"/>
    <cellStyle name="20% - Accent1 4 20" xfId="38833" xr:uid="{00000000-0005-0000-0000-0000F8960000}"/>
    <cellStyle name="20% - Accent1 4 20 2" xfId="38834" xr:uid="{00000000-0005-0000-0000-0000F9960000}"/>
    <cellStyle name="20% - Accent1 4 21" xfId="38835" xr:uid="{00000000-0005-0000-0000-0000FA960000}"/>
    <cellStyle name="20% - Accent1 4 3" xfId="38836" xr:uid="{00000000-0005-0000-0000-0000FB960000}"/>
    <cellStyle name="20% - Accent1 4 3 10" xfId="38837" xr:uid="{00000000-0005-0000-0000-0000FC960000}"/>
    <cellStyle name="20% - Accent1 4 3 10 2" xfId="38838" xr:uid="{00000000-0005-0000-0000-0000FD960000}"/>
    <cellStyle name="20% - Accent1 4 3 10 2 2" xfId="38839" xr:uid="{00000000-0005-0000-0000-0000FE960000}"/>
    <cellStyle name="20% - Accent1 4 3 10 2 2 2" xfId="38840" xr:uid="{00000000-0005-0000-0000-0000FF960000}"/>
    <cellStyle name="20% - Accent1 4 3 10 2 3" xfId="38841" xr:uid="{00000000-0005-0000-0000-000000970000}"/>
    <cellStyle name="20% - Accent1 4 3 10 3" xfId="38842" xr:uid="{00000000-0005-0000-0000-000001970000}"/>
    <cellStyle name="20% - Accent1 4 3 10 3 2" xfId="38843" xr:uid="{00000000-0005-0000-0000-000002970000}"/>
    <cellStyle name="20% - Accent1 4 3 10 4" xfId="38844" xr:uid="{00000000-0005-0000-0000-000003970000}"/>
    <cellStyle name="20% - Accent1 4 3 11" xfId="38845" xr:uid="{00000000-0005-0000-0000-000004970000}"/>
    <cellStyle name="20% - Accent1 4 3 11 2" xfId="38846" xr:uid="{00000000-0005-0000-0000-000005970000}"/>
    <cellStyle name="20% - Accent1 4 3 11 2 2" xfId="38847" xr:uid="{00000000-0005-0000-0000-000006970000}"/>
    <cellStyle name="20% - Accent1 4 3 11 2 2 2" xfId="38848" xr:uid="{00000000-0005-0000-0000-000007970000}"/>
    <cellStyle name="20% - Accent1 4 3 11 2 3" xfId="38849" xr:uid="{00000000-0005-0000-0000-000008970000}"/>
    <cellStyle name="20% - Accent1 4 3 11 3" xfId="38850" xr:uid="{00000000-0005-0000-0000-000009970000}"/>
    <cellStyle name="20% - Accent1 4 3 11 3 2" xfId="38851" xr:uid="{00000000-0005-0000-0000-00000A970000}"/>
    <cellStyle name="20% - Accent1 4 3 11 4" xfId="38852" xr:uid="{00000000-0005-0000-0000-00000B970000}"/>
    <cellStyle name="20% - Accent1 4 3 12" xfId="38853" xr:uid="{00000000-0005-0000-0000-00000C970000}"/>
    <cellStyle name="20% - Accent1 4 3 12 2" xfId="38854" xr:uid="{00000000-0005-0000-0000-00000D970000}"/>
    <cellStyle name="20% - Accent1 4 3 12 2 2" xfId="38855" xr:uid="{00000000-0005-0000-0000-00000E970000}"/>
    <cellStyle name="20% - Accent1 4 3 12 3" xfId="38856" xr:uid="{00000000-0005-0000-0000-00000F970000}"/>
    <cellStyle name="20% - Accent1 4 3 13" xfId="38857" xr:uid="{00000000-0005-0000-0000-000010970000}"/>
    <cellStyle name="20% - Accent1 4 3 13 2" xfId="38858" xr:uid="{00000000-0005-0000-0000-000011970000}"/>
    <cellStyle name="20% - Accent1 4 3 13 2 2" xfId="38859" xr:uid="{00000000-0005-0000-0000-000012970000}"/>
    <cellStyle name="20% - Accent1 4 3 13 3" xfId="38860" xr:uid="{00000000-0005-0000-0000-000013970000}"/>
    <cellStyle name="20% - Accent1 4 3 14" xfId="38861" xr:uid="{00000000-0005-0000-0000-000014970000}"/>
    <cellStyle name="20% - Accent1 4 3 14 2" xfId="38862" xr:uid="{00000000-0005-0000-0000-000015970000}"/>
    <cellStyle name="20% - Accent1 4 3 15" xfId="38863" xr:uid="{00000000-0005-0000-0000-000016970000}"/>
    <cellStyle name="20% - Accent1 4 3 15 2" xfId="38864" xr:uid="{00000000-0005-0000-0000-000017970000}"/>
    <cellStyle name="20% - Accent1 4 3 16" xfId="38865" xr:uid="{00000000-0005-0000-0000-000018970000}"/>
    <cellStyle name="20% - Accent1 4 3 2" xfId="38866" xr:uid="{00000000-0005-0000-0000-000019970000}"/>
    <cellStyle name="20% - Accent1 4 3 2 10" xfId="38867" xr:uid="{00000000-0005-0000-0000-00001A970000}"/>
    <cellStyle name="20% - Accent1 4 3 2 10 2" xfId="38868" xr:uid="{00000000-0005-0000-0000-00001B970000}"/>
    <cellStyle name="20% - Accent1 4 3 2 10 2 2" xfId="38869" xr:uid="{00000000-0005-0000-0000-00001C970000}"/>
    <cellStyle name="20% - Accent1 4 3 2 10 2 2 2" xfId="38870" xr:uid="{00000000-0005-0000-0000-00001D970000}"/>
    <cellStyle name="20% - Accent1 4 3 2 10 2 3" xfId="38871" xr:uid="{00000000-0005-0000-0000-00001E970000}"/>
    <cellStyle name="20% - Accent1 4 3 2 10 3" xfId="38872" xr:uid="{00000000-0005-0000-0000-00001F970000}"/>
    <cellStyle name="20% - Accent1 4 3 2 10 3 2" xfId="38873" xr:uid="{00000000-0005-0000-0000-000020970000}"/>
    <cellStyle name="20% - Accent1 4 3 2 10 4" xfId="38874" xr:uid="{00000000-0005-0000-0000-000021970000}"/>
    <cellStyle name="20% - Accent1 4 3 2 11" xfId="38875" xr:uid="{00000000-0005-0000-0000-000022970000}"/>
    <cellStyle name="20% - Accent1 4 3 2 11 2" xfId="38876" xr:uid="{00000000-0005-0000-0000-000023970000}"/>
    <cellStyle name="20% - Accent1 4 3 2 11 2 2" xfId="38877" xr:uid="{00000000-0005-0000-0000-000024970000}"/>
    <cellStyle name="20% - Accent1 4 3 2 11 3" xfId="38878" xr:uid="{00000000-0005-0000-0000-000025970000}"/>
    <cellStyle name="20% - Accent1 4 3 2 12" xfId="38879" xr:uid="{00000000-0005-0000-0000-000026970000}"/>
    <cellStyle name="20% - Accent1 4 3 2 12 2" xfId="38880" xr:uid="{00000000-0005-0000-0000-000027970000}"/>
    <cellStyle name="20% - Accent1 4 3 2 12 2 2" xfId="38881" xr:uid="{00000000-0005-0000-0000-000028970000}"/>
    <cellStyle name="20% - Accent1 4 3 2 12 3" xfId="38882" xr:uid="{00000000-0005-0000-0000-000029970000}"/>
    <cellStyle name="20% - Accent1 4 3 2 13" xfId="38883" xr:uid="{00000000-0005-0000-0000-00002A970000}"/>
    <cellStyle name="20% - Accent1 4 3 2 13 2" xfId="38884" xr:uid="{00000000-0005-0000-0000-00002B970000}"/>
    <cellStyle name="20% - Accent1 4 3 2 14" xfId="38885" xr:uid="{00000000-0005-0000-0000-00002C970000}"/>
    <cellStyle name="20% - Accent1 4 3 2 14 2" xfId="38886" xr:uid="{00000000-0005-0000-0000-00002D970000}"/>
    <cellStyle name="20% - Accent1 4 3 2 15" xfId="38887" xr:uid="{00000000-0005-0000-0000-00002E970000}"/>
    <cellStyle name="20% - Accent1 4 3 2 2" xfId="38888" xr:uid="{00000000-0005-0000-0000-00002F970000}"/>
    <cellStyle name="20% - Accent1 4 3 2 2 10" xfId="38889" xr:uid="{00000000-0005-0000-0000-000030970000}"/>
    <cellStyle name="20% - Accent1 4 3 2 2 10 2" xfId="38890" xr:uid="{00000000-0005-0000-0000-000031970000}"/>
    <cellStyle name="20% - Accent1 4 3 2 2 10 2 2" xfId="38891" xr:uid="{00000000-0005-0000-0000-000032970000}"/>
    <cellStyle name="20% - Accent1 4 3 2 2 10 3" xfId="38892" xr:uid="{00000000-0005-0000-0000-000033970000}"/>
    <cellStyle name="20% - Accent1 4 3 2 2 11" xfId="38893" xr:uid="{00000000-0005-0000-0000-000034970000}"/>
    <cellStyle name="20% - Accent1 4 3 2 2 11 2" xfId="38894" xr:uid="{00000000-0005-0000-0000-000035970000}"/>
    <cellStyle name="20% - Accent1 4 3 2 2 11 2 2" xfId="38895" xr:uid="{00000000-0005-0000-0000-000036970000}"/>
    <cellStyle name="20% - Accent1 4 3 2 2 11 3" xfId="38896" xr:uid="{00000000-0005-0000-0000-000037970000}"/>
    <cellStyle name="20% - Accent1 4 3 2 2 12" xfId="38897" xr:uid="{00000000-0005-0000-0000-000038970000}"/>
    <cellStyle name="20% - Accent1 4 3 2 2 12 2" xfId="38898" xr:uid="{00000000-0005-0000-0000-000039970000}"/>
    <cellStyle name="20% - Accent1 4 3 2 2 13" xfId="38899" xr:uid="{00000000-0005-0000-0000-00003A970000}"/>
    <cellStyle name="20% - Accent1 4 3 2 2 13 2" xfId="38900" xr:uid="{00000000-0005-0000-0000-00003B970000}"/>
    <cellStyle name="20% - Accent1 4 3 2 2 14" xfId="38901" xr:uid="{00000000-0005-0000-0000-00003C970000}"/>
    <cellStyle name="20% - Accent1 4 3 2 2 2" xfId="38902" xr:uid="{00000000-0005-0000-0000-00003D970000}"/>
    <cellStyle name="20% - Accent1 4 3 2 2 2 10" xfId="38903" xr:uid="{00000000-0005-0000-0000-00003E970000}"/>
    <cellStyle name="20% - Accent1 4 3 2 2 2 10 2" xfId="38904" xr:uid="{00000000-0005-0000-0000-00003F970000}"/>
    <cellStyle name="20% - Accent1 4 3 2 2 2 11" xfId="38905" xr:uid="{00000000-0005-0000-0000-000040970000}"/>
    <cellStyle name="20% - Accent1 4 3 2 2 2 2" xfId="38906" xr:uid="{00000000-0005-0000-0000-000041970000}"/>
    <cellStyle name="20% - Accent1 4 3 2 2 2 2 2" xfId="38907" xr:uid="{00000000-0005-0000-0000-000042970000}"/>
    <cellStyle name="20% - Accent1 4 3 2 2 2 2 2 2" xfId="38908" xr:uid="{00000000-0005-0000-0000-000043970000}"/>
    <cellStyle name="20% - Accent1 4 3 2 2 2 2 2 2 2" xfId="38909" xr:uid="{00000000-0005-0000-0000-000044970000}"/>
    <cellStyle name="20% - Accent1 4 3 2 2 2 2 2 2 2 2" xfId="38910" xr:uid="{00000000-0005-0000-0000-000045970000}"/>
    <cellStyle name="20% - Accent1 4 3 2 2 2 2 2 2 3" xfId="38911" xr:uid="{00000000-0005-0000-0000-000046970000}"/>
    <cellStyle name="20% - Accent1 4 3 2 2 2 2 2 3" xfId="38912" xr:uid="{00000000-0005-0000-0000-000047970000}"/>
    <cellStyle name="20% - Accent1 4 3 2 2 2 2 2 3 2" xfId="38913" xr:uid="{00000000-0005-0000-0000-000048970000}"/>
    <cellStyle name="20% - Accent1 4 3 2 2 2 2 2 4" xfId="38914" xr:uid="{00000000-0005-0000-0000-000049970000}"/>
    <cellStyle name="20% - Accent1 4 3 2 2 2 2 3" xfId="38915" xr:uid="{00000000-0005-0000-0000-00004A970000}"/>
    <cellStyle name="20% - Accent1 4 3 2 2 2 2 3 2" xfId="38916" xr:uid="{00000000-0005-0000-0000-00004B970000}"/>
    <cellStyle name="20% - Accent1 4 3 2 2 2 2 3 2 2" xfId="38917" xr:uid="{00000000-0005-0000-0000-00004C970000}"/>
    <cellStyle name="20% - Accent1 4 3 2 2 2 2 3 2 2 2" xfId="38918" xr:uid="{00000000-0005-0000-0000-00004D970000}"/>
    <cellStyle name="20% - Accent1 4 3 2 2 2 2 3 2 3" xfId="38919" xr:uid="{00000000-0005-0000-0000-00004E970000}"/>
    <cellStyle name="20% - Accent1 4 3 2 2 2 2 3 3" xfId="38920" xr:uid="{00000000-0005-0000-0000-00004F970000}"/>
    <cellStyle name="20% - Accent1 4 3 2 2 2 2 3 3 2" xfId="38921" xr:uid="{00000000-0005-0000-0000-000050970000}"/>
    <cellStyle name="20% - Accent1 4 3 2 2 2 2 3 4" xfId="38922" xr:uid="{00000000-0005-0000-0000-000051970000}"/>
    <cellStyle name="20% - Accent1 4 3 2 2 2 2 4" xfId="38923" xr:uid="{00000000-0005-0000-0000-000052970000}"/>
    <cellStyle name="20% - Accent1 4 3 2 2 2 2 4 2" xfId="38924" xr:uid="{00000000-0005-0000-0000-000053970000}"/>
    <cellStyle name="20% - Accent1 4 3 2 2 2 2 4 2 2" xfId="38925" xr:uid="{00000000-0005-0000-0000-000054970000}"/>
    <cellStyle name="20% - Accent1 4 3 2 2 2 2 4 2 2 2" xfId="38926" xr:uid="{00000000-0005-0000-0000-000055970000}"/>
    <cellStyle name="20% - Accent1 4 3 2 2 2 2 4 2 3" xfId="38927" xr:uid="{00000000-0005-0000-0000-000056970000}"/>
    <cellStyle name="20% - Accent1 4 3 2 2 2 2 4 3" xfId="38928" xr:uid="{00000000-0005-0000-0000-000057970000}"/>
    <cellStyle name="20% - Accent1 4 3 2 2 2 2 4 3 2" xfId="38929" xr:uid="{00000000-0005-0000-0000-000058970000}"/>
    <cellStyle name="20% - Accent1 4 3 2 2 2 2 4 4" xfId="38930" xr:uid="{00000000-0005-0000-0000-000059970000}"/>
    <cellStyle name="20% - Accent1 4 3 2 2 2 2 5" xfId="38931" xr:uid="{00000000-0005-0000-0000-00005A970000}"/>
    <cellStyle name="20% - Accent1 4 3 2 2 2 2 5 2" xfId="38932" xr:uid="{00000000-0005-0000-0000-00005B970000}"/>
    <cellStyle name="20% - Accent1 4 3 2 2 2 2 5 2 2" xfId="38933" xr:uid="{00000000-0005-0000-0000-00005C970000}"/>
    <cellStyle name="20% - Accent1 4 3 2 2 2 2 5 3" xfId="38934" xr:uid="{00000000-0005-0000-0000-00005D970000}"/>
    <cellStyle name="20% - Accent1 4 3 2 2 2 2 6" xfId="38935" xr:uid="{00000000-0005-0000-0000-00005E970000}"/>
    <cellStyle name="20% - Accent1 4 3 2 2 2 2 6 2" xfId="38936" xr:uid="{00000000-0005-0000-0000-00005F970000}"/>
    <cellStyle name="20% - Accent1 4 3 2 2 2 2 6 2 2" xfId="38937" xr:uid="{00000000-0005-0000-0000-000060970000}"/>
    <cellStyle name="20% - Accent1 4 3 2 2 2 2 6 3" xfId="38938" xr:uid="{00000000-0005-0000-0000-000061970000}"/>
    <cellStyle name="20% - Accent1 4 3 2 2 2 2 7" xfId="38939" xr:uid="{00000000-0005-0000-0000-000062970000}"/>
    <cellStyle name="20% - Accent1 4 3 2 2 2 2 7 2" xfId="38940" xr:uid="{00000000-0005-0000-0000-000063970000}"/>
    <cellStyle name="20% - Accent1 4 3 2 2 2 2 8" xfId="38941" xr:uid="{00000000-0005-0000-0000-000064970000}"/>
    <cellStyle name="20% - Accent1 4 3 2 2 2 2 8 2" xfId="38942" xr:uid="{00000000-0005-0000-0000-000065970000}"/>
    <cellStyle name="20% - Accent1 4 3 2 2 2 2 9" xfId="38943" xr:uid="{00000000-0005-0000-0000-000066970000}"/>
    <cellStyle name="20% - Accent1 4 3 2 2 2 3" xfId="38944" xr:uid="{00000000-0005-0000-0000-000067970000}"/>
    <cellStyle name="20% - Accent1 4 3 2 2 2 3 2" xfId="38945" xr:uid="{00000000-0005-0000-0000-000068970000}"/>
    <cellStyle name="20% - Accent1 4 3 2 2 2 3 2 2" xfId="38946" xr:uid="{00000000-0005-0000-0000-000069970000}"/>
    <cellStyle name="20% - Accent1 4 3 2 2 2 3 2 2 2" xfId="38947" xr:uid="{00000000-0005-0000-0000-00006A970000}"/>
    <cellStyle name="20% - Accent1 4 3 2 2 2 3 2 2 2 2" xfId="38948" xr:uid="{00000000-0005-0000-0000-00006B970000}"/>
    <cellStyle name="20% - Accent1 4 3 2 2 2 3 2 2 3" xfId="38949" xr:uid="{00000000-0005-0000-0000-00006C970000}"/>
    <cellStyle name="20% - Accent1 4 3 2 2 2 3 2 3" xfId="38950" xr:uid="{00000000-0005-0000-0000-00006D970000}"/>
    <cellStyle name="20% - Accent1 4 3 2 2 2 3 2 3 2" xfId="38951" xr:uid="{00000000-0005-0000-0000-00006E970000}"/>
    <cellStyle name="20% - Accent1 4 3 2 2 2 3 2 4" xfId="38952" xr:uid="{00000000-0005-0000-0000-00006F970000}"/>
    <cellStyle name="20% - Accent1 4 3 2 2 2 3 3" xfId="38953" xr:uid="{00000000-0005-0000-0000-000070970000}"/>
    <cellStyle name="20% - Accent1 4 3 2 2 2 3 3 2" xfId="38954" xr:uid="{00000000-0005-0000-0000-000071970000}"/>
    <cellStyle name="20% - Accent1 4 3 2 2 2 3 3 2 2" xfId="38955" xr:uid="{00000000-0005-0000-0000-000072970000}"/>
    <cellStyle name="20% - Accent1 4 3 2 2 2 3 3 2 2 2" xfId="38956" xr:uid="{00000000-0005-0000-0000-000073970000}"/>
    <cellStyle name="20% - Accent1 4 3 2 2 2 3 3 2 3" xfId="38957" xr:uid="{00000000-0005-0000-0000-000074970000}"/>
    <cellStyle name="20% - Accent1 4 3 2 2 2 3 3 3" xfId="38958" xr:uid="{00000000-0005-0000-0000-000075970000}"/>
    <cellStyle name="20% - Accent1 4 3 2 2 2 3 3 3 2" xfId="38959" xr:uid="{00000000-0005-0000-0000-000076970000}"/>
    <cellStyle name="20% - Accent1 4 3 2 2 2 3 3 4" xfId="38960" xr:uid="{00000000-0005-0000-0000-000077970000}"/>
    <cellStyle name="20% - Accent1 4 3 2 2 2 3 4" xfId="38961" xr:uid="{00000000-0005-0000-0000-000078970000}"/>
    <cellStyle name="20% - Accent1 4 3 2 2 2 3 4 2" xfId="38962" xr:uid="{00000000-0005-0000-0000-000079970000}"/>
    <cellStyle name="20% - Accent1 4 3 2 2 2 3 4 2 2" xfId="38963" xr:uid="{00000000-0005-0000-0000-00007A970000}"/>
    <cellStyle name="20% - Accent1 4 3 2 2 2 3 4 2 2 2" xfId="38964" xr:uid="{00000000-0005-0000-0000-00007B970000}"/>
    <cellStyle name="20% - Accent1 4 3 2 2 2 3 4 2 3" xfId="38965" xr:uid="{00000000-0005-0000-0000-00007C970000}"/>
    <cellStyle name="20% - Accent1 4 3 2 2 2 3 4 3" xfId="38966" xr:uid="{00000000-0005-0000-0000-00007D970000}"/>
    <cellStyle name="20% - Accent1 4 3 2 2 2 3 4 3 2" xfId="38967" xr:uid="{00000000-0005-0000-0000-00007E970000}"/>
    <cellStyle name="20% - Accent1 4 3 2 2 2 3 4 4" xfId="38968" xr:uid="{00000000-0005-0000-0000-00007F970000}"/>
    <cellStyle name="20% - Accent1 4 3 2 2 2 3 5" xfId="38969" xr:uid="{00000000-0005-0000-0000-000080970000}"/>
    <cellStyle name="20% - Accent1 4 3 2 2 2 3 5 2" xfId="38970" xr:uid="{00000000-0005-0000-0000-000081970000}"/>
    <cellStyle name="20% - Accent1 4 3 2 2 2 3 5 2 2" xfId="38971" xr:uid="{00000000-0005-0000-0000-000082970000}"/>
    <cellStyle name="20% - Accent1 4 3 2 2 2 3 5 3" xfId="38972" xr:uid="{00000000-0005-0000-0000-000083970000}"/>
    <cellStyle name="20% - Accent1 4 3 2 2 2 3 6" xfId="38973" xr:uid="{00000000-0005-0000-0000-000084970000}"/>
    <cellStyle name="20% - Accent1 4 3 2 2 2 3 6 2" xfId="38974" xr:uid="{00000000-0005-0000-0000-000085970000}"/>
    <cellStyle name="20% - Accent1 4 3 2 2 2 3 6 2 2" xfId="38975" xr:uid="{00000000-0005-0000-0000-000086970000}"/>
    <cellStyle name="20% - Accent1 4 3 2 2 2 3 6 3" xfId="38976" xr:uid="{00000000-0005-0000-0000-000087970000}"/>
    <cellStyle name="20% - Accent1 4 3 2 2 2 3 7" xfId="38977" xr:uid="{00000000-0005-0000-0000-000088970000}"/>
    <cellStyle name="20% - Accent1 4 3 2 2 2 3 7 2" xfId="38978" xr:uid="{00000000-0005-0000-0000-000089970000}"/>
    <cellStyle name="20% - Accent1 4 3 2 2 2 3 8" xfId="38979" xr:uid="{00000000-0005-0000-0000-00008A970000}"/>
    <cellStyle name="20% - Accent1 4 3 2 2 2 3 8 2" xfId="38980" xr:uid="{00000000-0005-0000-0000-00008B970000}"/>
    <cellStyle name="20% - Accent1 4 3 2 2 2 3 9" xfId="38981" xr:uid="{00000000-0005-0000-0000-00008C970000}"/>
    <cellStyle name="20% - Accent1 4 3 2 2 2 4" xfId="38982" xr:uid="{00000000-0005-0000-0000-00008D970000}"/>
    <cellStyle name="20% - Accent1 4 3 2 2 2 4 2" xfId="38983" xr:uid="{00000000-0005-0000-0000-00008E970000}"/>
    <cellStyle name="20% - Accent1 4 3 2 2 2 4 2 2" xfId="38984" xr:uid="{00000000-0005-0000-0000-00008F970000}"/>
    <cellStyle name="20% - Accent1 4 3 2 2 2 4 2 2 2" xfId="38985" xr:uid="{00000000-0005-0000-0000-000090970000}"/>
    <cellStyle name="20% - Accent1 4 3 2 2 2 4 2 3" xfId="38986" xr:uid="{00000000-0005-0000-0000-000091970000}"/>
    <cellStyle name="20% - Accent1 4 3 2 2 2 4 3" xfId="38987" xr:uid="{00000000-0005-0000-0000-000092970000}"/>
    <cellStyle name="20% - Accent1 4 3 2 2 2 4 3 2" xfId="38988" xr:uid="{00000000-0005-0000-0000-000093970000}"/>
    <cellStyle name="20% - Accent1 4 3 2 2 2 4 4" xfId="38989" xr:uid="{00000000-0005-0000-0000-000094970000}"/>
    <cellStyle name="20% - Accent1 4 3 2 2 2 5" xfId="38990" xr:uid="{00000000-0005-0000-0000-000095970000}"/>
    <cellStyle name="20% - Accent1 4 3 2 2 2 5 2" xfId="38991" xr:uid="{00000000-0005-0000-0000-000096970000}"/>
    <cellStyle name="20% - Accent1 4 3 2 2 2 5 2 2" xfId="38992" xr:uid="{00000000-0005-0000-0000-000097970000}"/>
    <cellStyle name="20% - Accent1 4 3 2 2 2 5 2 2 2" xfId="38993" xr:uid="{00000000-0005-0000-0000-000098970000}"/>
    <cellStyle name="20% - Accent1 4 3 2 2 2 5 2 3" xfId="38994" xr:uid="{00000000-0005-0000-0000-000099970000}"/>
    <cellStyle name="20% - Accent1 4 3 2 2 2 5 3" xfId="38995" xr:uid="{00000000-0005-0000-0000-00009A970000}"/>
    <cellStyle name="20% - Accent1 4 3 2 2 2 5 3 2" xfId="38996" xr:uid="{00000000-0005-0000-0000-00009B970000}"/>
    <cellStyle name="20% - Accent1 4 3 2 2 2 5 4" xfId="38997" xr:uid="{00000000-0005-0000-0000-00009C970000}"/>
    <cellStyle name="20% - Accent1 4 3 2 2 2 6" xfId="38998" xr:uid="{00000000-0005-0000-0000-00009D970000}"/>
    <cellStyle name="20% - Accent1 4 3 2 2 2 6 2" xfId="38999" xr:uid="{00000000-0005-0000-0000-00009E970000}"/>
    <cellStyle name="20% - Accent1 4 3 2 2 2 6 2 2" xfId="39000" xr:uid="{00000000-0005-0000-0000-00009F970000}"/>
    <cellStyle name="20% - Accent1 4 3 2 2 2 6 2 2 2" xfId="39001" xr:uid="{00000000-0005-0000-0000-0000A0970000}"/>
    <cellStyle name="20% - Accent1 4 3 2 2 2 6 2 3" xfId="39002" xr:uid="{00000000-0005-0000-0000-0000A1970000}"/>
    <cellStyle name="20% - Accent1 4 3 2 2 2 6 3" xfId="39003" xr:uid="{00000000-0005-0000-0000-0000A2970000}"/>
    <cellStyle name="20% - Accent1 4 3 2 2 2 6 3 2" xfId="39004" xr:uid="{00000000-0005-0000-0000-0000A3970000}"/>
    <cellStyle name="20% - Accent1 4 3 2 2 2 6 4" xfId="39005" xr:uid="{00000000-0005-0000-0000-0000A4970000}"/>
    <cellStyle name="20% - Accent1 4 3 2 2 2 7" xfId="39006" xr:uid="{00000000-0005-0000-0000-0000A5970000}"/>
    <cellStyle name="20% - Accent1 4 3 2 2 2 7 2" xfId="39007" xr:uid="{00000000-0005-0000-0000-0000A6970000}"/>
    <cellStyle name="20% - Accent1 4 3 2 2 2 7 2 2" xfId="39008" xr:uid="{00000000-0005-0000-0000-0000A7970000}"/>
    <cellStyle name="20% - Accent1 4 3 2 2 2 7 3" xfId="39009" xr:uid="{00000000-0005-0000-0000-0000A8970000}"/>
    <cellStyle name="20% - Accent1 4 3 2 2 2 8" xfId="39010" xr:uid="{00000000-0005-0000-0000-0000A9970000}"/>
    <cellStyle name="20% - Accent1 4 3 2 2 2 8 2" xfId="39011" xr:uid="{00000000-0005-0000-0000-0000AA970000}"/>
    <cellStyle name="20% - Accent1 4 3 2 2 2 8 2 2" xfId="39012" xr:uid="{00000000-0005-0000-0000-0000AB970000}"/>
    <cellStyle name="20% - Accent1 4 3 2 2 2 8 3" xfId="39013" xr:uid="{00000000-0005-0000-0000-0000AC970000}"/>
    <cellStyle name="20% - Accent1 4 3 2 2 2 9" xfId="39014" xr:uid="{00000000-0005-0000-0000-0000AD970000}"/>
    <cellStyle name="20% - Accent1 4 3 2 2 2 9 2" xfId="39015" xr:uid="{00000000-0005-0000-0000-0000AE970000}"/>
    <cellStyle name="20% - Accent1 4 3 2 2 3" xfId="39016" xr:uid="{00000000-0005-0000-0000-0000AF970000}"/>
    <cellStyle name="20% - Accent1 4 3 2 2 3 10" xfId="39017" xr:uid="{00000000-0005-0000-0000-0000B0970000}"/>
    <cellStyle name="20% - Accent1 4 3 2 2 3 10 2" xfId="39018" xr:uid="{00000000-0005-0000-0000-0000B1970000}"/>
    <cellStyle name="20% - Accent1 4 3 2 2 3 11" xfId="39019" xr:uid="{00000000-0005-0000-0000-0000B2970000}"/>
    <cellStyle name="20% - Accent1 4 3 2 2 3 2" xfId="39020" xr:uid="{00000000-0005-0000-0000-0000B3970000}"/>
    <cellStyle name="20% - Accent1 4 3 2 2 3 2 2" xfId="39021" xr:uid="{00000000-0005-0000-0000-0000B4970000}"/>
    <cellStyle name="20% - Accent1 4 3 2 2 3 2 2 2" xfId="39022" xr:uid="{00000000-0005-0000-0000-0000B5970000}"/>
    <cellStyle name="20% - Accent1 4 3 2 2 3 2 2 2 2" xfId="39023" xr:uid="{00000000-0005-0000-0000-0000B6970000}"/>
    <cellStyle name="20% - Accent1 4 3 2 2 3 2 2 2 2 2" xfId="39024" xr:uid="{00000000-0005-0000-0000-0000B7970000}"/>
    <cellStyle name="20% - Accent1 4 3 2 2 3 2 2 2 3" xfId="39025" xr:uid="{00000000-0005-0000-0000-0000B8970000}"/>
    <cellStyle name="20% - Accent1 4 3 2 2 3 2 2 3" xfId="39026" xr:uid="{00000000-0005-0000-0000-0000B9970000}"/>
    <cellStyle name="20% - Accent1 4 3 2 2 3 2 2 3 2" xfId="39027" xr:uid="{00000000-0005-0000-0000-0000BA970000}"/>
    <cellStyle name="20% - Accent1 4 3 2 2 3 2 2 4" xfId="39028" xr:uid="{00000000-0005-0000-0000-0000BB970000}"/>
    <cellStyle name="20% - Accent1 4 3 2 2 3 2 3" xfId="39029" xr:uid="{00000000-0005-0000-0000-0000BC970000}"/>
    <cellStyle name="20% - Accent1 4 3 2 2 3 2 3 2" xfId="39030" xr:uid="{00000000-0005-0000-0000-0000BD970000}"/>
    <cellStyle name="20% - Accent1 4 3 2 2 3 2 3 2 2" xfId="39031" xr:uid="{00000000-0005-0000-0000-0000BE970000}"/>
    <cellStyle name="20% - Accent1 4 3 2 2 3 2 3 2 2 2" xfId="39032" xr:uid="{00000000-0005-0000-0000-0000BF970000}"/>
    <cellStyle name="20% - Accent1 4 3 2 2 3 2 3 2 3" xfId="39033" xr:uid="{00000000-0005-0000-0000-0000C0970000}"/>
    <cellStyle name="20% - Accent1 4 3 2 2 3 2 3 3" xfId="39034" xr:uid="{00000000-0005-0000-0000-0000C1970000}"/>
    <cellStyle name="20% - Accent1 4 3 2 2 3 2 3 3 2" xfId="39035" xr:uid="{00000000-0005-0000-0000-0000C2970000}"/>
    <cellStyle name="20% - Accent1 4 3 2 2 3 2 3 4" xfId="39036" xr:uid="{00000000-0005-0000-0000-0000C3970000}"/>
    <cellStyle name="20% - Accent1 4 3 2 2 3 2 4" xfId="39037" xr:uid="{00000000-0005-0000-0000-0000C4970000}"/>
    <cellStyle name="20% - Accent1 4 3 2 2 3 2 4 2" xfId="39038" xr:uid="{00000000-0005-0000-0000-0000C5970000}"/>
    <cellStyle name="20% - Accent1 4 3 2 2 3 2 4 2 2" xfId="39039" xr:uid="{00000000-0005-0000-0000-0000C6970000}"/>
    <cellStyle name="20% - Accent1 4 3 2 2 3 2 4 2 2 2" xfId="39040" xr:uid="{00000000-0005-0000-0000-0000C7970000}"/>
    <cellStyle name="20% - Accent1 4 3 2 2 3 2 4 2 3" xfId="39041" xr:uid="{00000000-0005-0000-0000-0000C8970000}"/>
    <cellStyle name="20% - Accent1 4 3 2 2 3 2 4 3" xfId="39042" xr:uid="{00000000-0005-0000-0000-0000C9970000}"/>
    <cellStyle name="20% - Accent1 4 3 2 2 3 2 4 3 2" xfId="39043" xr:uid="{00000000-0005-0000-0000-0000CA970000}"/>
    <cellStyle name="20% - Accent1 4 3 2 2 3 2 4 4" xfId="39044" xr:uid="{00000000-0005-0000-0000-0000CB970000}"/>
    <cellStyle name="20% - Accent1 4 3 2 2 3 2 5" xfId="39045" xr:uid="{00000000-0005-0000-0000-0000CC970000}"/>
    <cellStyle name="20% - Accent1 4 3 2 2 3 2 5 2" xfId="39046" xr:uid="{00000000-0005-0000-0000-0000CD970000}"/>
    <cellStyle name="20% - Accent1 4 3 2 2 3 2 5 2 2" xfId="39047" xr:uid="{00000000-0005-0000-0000-0000CE970000}"/>
    <cellStyle name="20% - Accent1 4 3 2 2 3 2 5 3" xfId="39048" xr:uid="{00000000-0005-0000-0000-0000CF970000}"/>
    <cellStyle name="20% - Accent1 4 3 2 2 3 2 6" xfId="39049" xr:uid="{00000000-0005-0000-0000-0000D0970000}"/>
    <cellStyle name="20% - Accent1 4 3 2 2 3 2 6 2" xfId="39050" xr:uid="{00000000-0005-0000-0000-0000D1970000}"/>
    <cellStyle name="20% - Accent1 4 3 2 2 3 2 6 2 2" xfId="39051" xr:uid="{00000000-0005-0000-0000-0000D2970000}"/>
    <cellStyle name="20% - Accent1 4 3 2 2 3 2 6 3" xfId="39052" xr:uid="{00000000-0005-0000-0000-0000D3970000}"/>
    <cellStyle name="20% - Accent1 4 3 2 2 3 2 7" xfId="39053" xr:uid="{00000000-0005-0000-0000-0000D4970000}"/>
    <cellStyle name="20% - Accent1 4 3 2 2 3 2 7 2" xfId="39054" xr:uid="{00000000-0005-0000-0000-0000D5970000}"/>
    <cellStyle name="20% - Accent1 4 3 2 2 3 2 8" xfId="39055" xr:uid="{00000000-0005-0000-0000-0000D6970000}"/>
    <cellStyle name="20% - Accent1 4 3 2 2 3 2 8 2" xfId="39056" xr:uid="{00000000-0005-0000-0000-0000D7970000}"/>
    <cellStyle name="20% - Accent1 4 3 2 2 3 2 9" xfId="39057" xr:uid="{00000000-0005-0000-0000-0000D8970000}"/>
    <cellStyle name="20% - Accent1 4 3 2 2 3 3" xfId="39058" xr:uid="{00000000-0005-0000-0000-0000D9970000}"/>
    <cellStyle name="20% - Accent1 4 3 2 2 3 3 2" xfId="39059" xr:uid="{00000000-0005-0000-0000-0000DA970000}"/>
    <cellStyle name="20% - Accent1 4 3 2 2 3 3 2 2" xfId="39060" xr:uid="{00000000-0005-0000-0000-0000DB970000}"/>
    <cellStyle name="20% - Accent1 4 3 2 2 3 3 2 2 2" xfId="39061" xr:uid="{00000000-0005-0000-0000-0000DC970000}"/>
    <cellStyle name="20% - Accent1 4 3 2 2 3 3 2 2 2 2" xfId="39062" xr:uid="{00000000-0005-0000-0000-0000DD970000}"/>
    <cellStyle name="20% - Accent1 4 3 2 2 3 3 2 2 3" xfId="39063" xr:uid="{00000000-0005-0000-0000-0000DE970000}"/>
    <cellStyle name="20% - Accent1 4 3 2 2 3 3 2 3" xfId="39064" xr:uid="{00000000-0005-0000-0000-0000DF970000}"/>
    <cellStyle name="20% - Accent1 4 3 2 2 3 3 2 3 2" xfId="39065" xr:uid="{00000000-0005-0000-0000-0000E0970000}"/>
    <cellStyle name="20% - Accent1 4 3 2 2 3 3 2 4" xfId="39066" xr:uid="{00000000-0005-0000-0000-0000E1970000}"/>
    <cellStyle name="20% - Accent1 4 3 2 2 3 3 3" xfId="39067" xr:uid="{00000000-0005-0000-0000-0000E2970000}"/>
    <cellStyle name="20% - Accent1 4 3 2 2 3 3 3 2" xfId="39068" xr:uid="{00000000-0005-0000-0000-0000E3970000}"/>
    <cellStyle name="20% - Accent1 4 3 2 2 3 3 3 2 2" xfId="39069" xr:uid="{00000000-0005-0000-0000-0000E4970000}"/>
    <cellStyle name="20% - Accent1 4 3 2 2 3 3 3 2 2 2" xfId="39070" xr:uid="{00000000-0005-0000-0000-0000E5970000}"/>
    <cellStyle name="20% - Accent1 4 3 2 2 3 3 3 2 3" xfId="39071" xr:uid="{00000000-0005-0000-0000-0000E6970000}"/>
    <cellStyle name="20% - Accent1 4 3 2 2 3 3 3 3" xfId="39072" xr:uid="{00000000-0005-0000-0000-0000E7970000}"/>
    <cellStyle name="20% - Accent1 4 3 2 2 3 3 3 3 2" xfId="39073" xr:uid="{00000000-0005-0000-0000-0000E8970000}"/>
    <cellStyle name="20% - Accent1 4 3 2 2 3 3 3 4" xfId="39074" xr:uid="{00000000-0005-0000-0000-0000E9970000}"/>
    <cellStyle name="20% - Accent1 4 3 2 2 3 3 4" xfId="39075" xr:uid="{00000000-0005-0000-0000-0000EA970000}"/>
    <cellStyle name="20% - Accent1 4 3 2 2 3 3 4 2" xfId="39076" xr:uid="{00000000-0005-0000-0000-0000EB970000}"/>
    <cellStyle name="20% - Accent1 4 3 2 2 3 3 4 2 2" xfId="39077" xr:uid="{00000000-0005-0000-0000-0000EC970000}"/>
    <cellStyle name="20% - Accent1 4 3 2 2 3 3 4 2 2 2" xfId="39078" xr:uid="{00000000-0005-0000-0000-0000ED970000}"/>
    <cellStyle name="20% - Accent1 4 3 2 2 3 3 4 2 3" xfId="39079" xr:uid="{00000000-0005-0000-0000-0000EE970000}"/>
    <cellStyle name="20% - Accent1 4 3 2 2 3 3 4 3" xfId="39080" xr:uid="{00000000-0005-0000-0000-0000EF970000}"/>
    <cellStyle name="20% - Accent1 4 3 2 2 3 3 4 3 2" xfId="39081" xr:uid="{00000000-0005-0000-0000-0000F0970000}"/>
    <cellStyle name="20% - Accent1 4 3 2 2 3 3 4 4" xfId="39082" xr:uid="{00000000-0005-0000-0000-0000F1970000}"/>
    <cellStyle name="20% - Accent1 4 3 2 2 3 3 5" xfId="39083" xr:uid="{00000000-0005-0000-0000-0000F2970000}"/>
    <cellStyle name="20% - Accent1 4 3 2 2 3 3 5 2" xfId="39084" xr:uid="{00000000-0005-0000-0000-0000F3970000}"/>
    <cellStyle name="20% - Accent1 4 3 2 2 3 3 5 2 2" xfId="39085" xr:uid="{00000000-0005-0000-0000-0000F4970000}"/>
    <cellStyle name="20% - Accent1 4 3 2 2 3 3 5 3" xfId="39086" xr:uid="{00000000-0005-0000-0000-0000F5970000}"/>
    <cellStyle name="20% - Accent1 4 3 2 2 3 3 6" xfId="39087" xr:uid="{00000000-0005-0000-0000-0000F6970000}"/>
    <cellStyle name="20% - Accent1 4 3 2 2 3 3 6 2" xfId="39088" xr:uid="{00000000-0005-0000-0000-0000F7970000}"/>
    <cellStyle name="20% - Accent1 4 3 2 2 3 3 6 2 2" xfId="39089" xr:uid="{00000000-0005-0000-0000-0000F8970000}"/>
    <cellStyle name="20% - Accent1 4 3 2 2 3 3 6 3" xfId="39090" xr:uid="{00000000-0005-0000-0000-0000F9970000}"/>
    <cellStyle name="20% - Accent1 4 3 2 2 3 3 7" xfId="39091" xr:uid="{00000000-0005-0000-0000-0000FA970000}"/>
    <cellStyle name="20% - Accent1 4 3 2 2 3 3 7 2" xfId="39092" xr:uid="{00000000-0005-0000-0000-0000FB970000}"/>
    <cellStyle name="20% - Accent1 4 3 2 2 3 3 8" xfId="39093" xr:uid="{00000000-0005-0000-0000-0000FC970000}"/>
    <cellStyle name="20% - Accent1 4 3 2 2 3 3 8 2" xfId="39094" xr:uid="{00000000-0005-0000-0000-0000FD970000}"/>
    <cellStyle name="20% - Accent1 4 3 2 2 3 3 9" xfId="39095" xr:uid="{00000000-0005-0000-0000-0000FE970000}"/>
    <cellStyle name="20% - Accent1 4 3 2 2 3 4" xfId="39096" xr:uid="{00000000-0005-0000-0000-0000FF970000}"/>
    <cellStyle name="20% - Accent1 4 3 2 2 3 4 2" xfId="39097" xr:uid="{00000000-0005-0000-0000-000000980000}"/>
    <cellStyle name="20% - Accent1 4 3 2 2 3 4 2 2" xfId="39098" xr:uid="{00000000-0005-0000-0000-000001980000}"/>
    <cellStyle name="20% - Accent1 4 3 2 2 3 4 2 2 2" xfId="39099" xr:uid="{00000000-0005-0000-0000-000002980000}"/>
    <cellStyle name="20% - Accent1 4 3 2 2 3 4 2 3" xfId="39100" xr:uid="{00000000-0005-0000-0000-000003980000}"/>
    <cellStyle name="20% - Accent1 4 3 2 2 3 4 3" xfId="39101" xr:uid="{00000000-0005-0000-0000-000004980000}"/>
    <cellStyle name="20% - Accent1 4 3 2 2 3 4 3 2" xfId="39102" xr:uid="{00000000-0005-0000-0000-000005980000}"/>
    <cellStyle name="20% - Accent1 4 3 2 2 3 4 4" xfId="39103" xr:uid="{00000000-0005-0000-0000-000006980000}"/>
    <cellStyle name="20% - Accent1 4 3 2 2 3 5" xfId="39104" xr:uid="{00000000-0005-0000-0000-000007980000}"/>
    <cellStyle name="20% - Accent1 4 3 2 2 3 5 2" xfId="39105" xr:uid="{00000000-0005-0000-0000-000008980000}"/>
    <cellStyle name="20% - Accent1 4 3 2 2 3 5 2 2" xfId="39106" xr:uid="{00000000-0005-0000-0000-000009980000}"/>
    <cellStyle name="20% - Accent1 4 3 2 2 3 5 2 2 2" xfId="39107" xr:uid="{00000000-0005-0000-0000-00000A980000}"/>
    <cellStyle name="20% - Accent1 4 3 2 2 3 5 2 3" xfId="39108" xr:uid="{00000000-0005-0000-0000-00000B980000}"/>
    <cellStyle name="20% - Accent1 4 3 2 2 3 5 3" xfId="39109" xr:uid="{00000000-0005-0000-0000-00000C980000}"/>
    <cellStyle name="20% - Accent1 4 3 2 2 3 5 3 2" xfId="39110" xr:uid="{00000000-0005-0000-0000-00000D980000}"/>
    <cellStyle name="20% - Accent1 4 3 2 2 3 5 4" xfId="39111" xr:uid="{00000000-0005-0000-0000-00000E980000}"/>
    <cellStyle name="20% - Accent1 4 3 2 2 3 6" xfId="39112" xr:uid="{00000000-0005-0000-0000-00000F980000}"/>
    <cellStyle name="20% - Accent1 4 3 2 2 3 6 2" xfId="39113" xr:uid="{00000000-0005-0000-0000-000010980000}"/>
    <cellStyle name="20% - Accent1 4 3 2 2 3 6 2 2" xfId="39114" xr:uid="{00000000-0005-0000-0000-000011980000}"/>
    <cellStyle name="20% - Accent1 4 3 2 2 3 6 2 2 2" xfId="39115" xr:uid="{00000000-0005-0000-0000-000012980000}"/>
    <cellStyle name="20% - Accent1 4 3 2 2 3 6 2 3" xfId="39116" xr:uid="{00000000-0005-0000-0000-000013980000}"/>
    <cellStyle name="20% - Accent1 4 3 2 2 3 6 3" xfId="39117" xr:uid="{00000000-0005-0000-0000-000014980000}"/>
    <cellStyle name="20% - Accent1 4 3 2 2 3 6 3 2" xfId="39118" xr:uid="{00000000-0005-0000-0000-000015980000}"/>
    <cellStyle name="20% - Accent1 4 3 2 2 3 6 4" xfId="39119" xr:uid="{00000000-0005-0000-0000-000016980000}"/>
    <cellStyle name="20% - Accent1 4 3 2 2 3 7" xfId="39120" xr:uid="{00000000-0005-0000-0000-000017980000}"/>
    <cellStyle name="20% - Accent1 4 3 2 2 3 7 2" xfId="39121" xr:uid="{00000000-0005-0000-0000-000018980000}"/>
    <cellStyle name="20% - Accent1 4 3 2 2 3 7 2 2" xfId="39122" xr:uid="{00000000-0005-0000-0000-000019980000}"/>
    <cellStyle name="20% - Accent1 4 3 2 2 3 7 3" xfId="39123" xr:uid="{00000000-0005-0000-0000-00001A980000}"/>
    <cellStyle name="20% - Accent1 4 3 2 2 3 8" xfId="39124" xr:uid="{00000000-0005-0000-0000-00001B980000}"/>
    <cellStyle name="20% - Accent1 4 3 2 2 3 8 2" xfId="39125" xr:uid="{00000000-0005-0000-0000-00001C980000}"/>
    <cellStyle name="20% - Accent1 4 3 2 2 3 8 2 2" xfId="39126" xr:uid="{00000000-0005-0000-0000-00001D980000}"/>
    <cellStyle name="20% - Accent1 4 3 2 2 3 8 3" xfId="39127" xr:uid="{00000000-0005-0000-0000-00001E980000}"/>
    <cellStyle name="20% - Accent1 4 3 2 2 3 9" xfId="39128" xr:uid="{00000000-0005-0000-0000-00001F980000}"/>
    <cellStyle name="20% - Accent1 4 3 2 2 3 9 2" xfId="39129" xr:uid="{00000000-0005-0000-0000-000020980000}"/>
    <cellStyle name="20% - Accent1 4 3 2 2 4" xfId="39130" xr:uid="{00000000-0005-0000-0000-000021980000}"/>
    <cellStyle name="20% - Accent1 4 3 2 2 4 10" xfId="39131" xr:uid="{00000000-0005-0000-0000-000022980000}"/>
    <cellStyle name="20% - Accent1 4 3 2 2 4 10 2" xfId="39132" xr:uid="{00000000-0005-0000-0000-000023980000}"/>
    <cellStyle name="20% - Accent1 4 3 2 2 4 11" xfId="39133" xr:uid="{00000000-0005-0000-0000-000024980000}"/>
    <cellStyle name="20% - Accent1 4 3 2 2 4 2" xfId="39134" xr:uid="{00000000-0005-0000-0000-000025980000}"/>
    <cellStyle name="20% - Accent1 4 3 2 2 4 2 2" xfId="39135" xr:uid="{00000000-0005-0000-0000-000026980000}"/>
    <cellStyle name="20% - Accent1 4 3 2 2 4 2 2 2" xfId="39136" xr:uid="{00000000-0005-0000-0000-000027980000}"/>
    <cellStyle name="20% - Accent1 4 3 2 2 4 2 2 2 2" xfId="39137" xr:uid="{00000000-0005-0000-0000-000028980000}"/>
    <cellStyle name="20% - Accent1 4 3 2 2 4 2 2 2 2 2" xfId="39138" xr:uid="{00000000-0005-0000-0000-000029980000}"/>
    <cellStyle name="20% - Accent1 4 3 2 2 4 2 2 2 3" xfId="39139" xr:uid="{00000000-0005-0000-0000-00002A980000}"/>
    <cellStyle name="20% - Accent1 4 3 2 2 4 2 2 3" xfId="39140" xr:uid="{00000000-0005-0000-0000-00002B980000}"/>
    <cellStyle name="20% - Accent1 4 3 2 2 4 2 2 3 2" xfId="39141" xr:uid="{00000000-0005-0000-0000-00002C980000}"/>
    <cellStyle name="20% - Accent1 4 3 2 2 4 2 2 4" xfId="39142" xr:uid="{00000000-0005-0000-0000-00002D980000}"/>
    <cellStyle name="20% - Accent1 4 3 2 2 4 2 3" xfId="39143" xr:uid="{00000000-0005-0000-0000-00002E980000}"/>
    <cellStyle name="20% - Accent1 4 3 2 2 4 2 3 2" xfId="39144" xr:uid="{00000000-0005-0000-0000-00002F980000}"/>
    <cellStyle name="20% - Accent1 4 3 2 2 4 2 3 2 2" xfId="39145" xr:uid="{00000000-0005-0000-0000-000030980000}"/>
    <cellStyle name="20% - Accent1 4 3 2 2 4 2 3 2 2 2" xfId="39146" xr:uid="{00000000-0005-0000-0000-000031980000}"/>
    <cellStyle name="20% - Accent1 4 3 2 2 4 2 3 2 3" xfId="39147" xr:uid="{00000000-0005-0000-0000-000032980000}"/>
    <cellStyle name="20% - Accent1 4 3 2 2 4 2 3 3" xfId="39148" xr:uid="{00000000-0005-0000-0000-000033980000}"/>
    <cellStyle name="20% - Accent1 4 3 2 2 4 2 3 3 2" xfId="39149" xr:uid="{00000000-0005-0000-0000-000034980000}"/>
    <cellStyle name="20% - Accent1 4 3 2 2 4 2 3 4" xfId="39150" xr:uid="{00000000-0005-0000-0000-000035980000}"/>
    <cellStyle name="20% - Accent1 4 3 2 2 4 2 4" xfId="39151" xr:uid="{00000000-0005-0000-0000-000036980000}"/>
    <cellStyle name="20% - Accent1 4 3 2 2 4 2 4 2" xfId="39152" xr:uid="{00000000-0005-0000-0000-000037980000}"/>
    <cellStyle name="20% - Accent1 4 3 2 2 4 2 4 2 2" xfId="39153" xr:uid="{00000000-0005-0000-0000-000038980000}"/>
    <cellStyle name="20% - Accent1 4 3 2 2 4 2 4 2 2 2" xfId="39154" xr:uid="{00000000-0005-0000-0000-000039980000}"/>
    <cellStyle name="20% - Accent1 4 3 2 2 4 2 4 2 3" xfId="39155" xr:uid="{00000000-0005-0000-0000-00003A980000}"/>
    <cellStyle name="20% - Accent1 4 3 2 2 4 2 4 3" xfId="39156" xr:uid="{00000000-0005-0000-0000-00003B980000}"/>
    <cellStyle name="20% - Accent1 4 3 2 2 4 2 4 3 2" xfId="39157" xr:uid="{00000000-0005-0000-0000-00003C980000}"/>
    <cellStyle name="20% - Accent1 4 3 2 2 4 2 4 4" xfId="39158" xr:uid="{00000000-0005-0000-0000-00003D980000}"/>
    <cellStyle name="20% - Accent1 4 3 2 2 4 2 5" xfId="39159" xr:uid="{00000000-0005-0000-0000-00003E980000}"/>
    <cellStyle name="20% - Accent1 4 3 2 2 4 2 5 2" xfId="39160" xr:uid="{00000000-0005-0000-0000-00003F980000}"/>
    <cellStyle name="20% - Accent1 4 3 2 2 4 2 5 2 2" xfId="39161" xr:uid="{00000000-0005-0000-0000-000040980000}"/>
    <cellStyle name="20% - Accent1 4 3 2 2 4 2 5 3" xfId="39162" xr:uid="{00000000-0005-0000-0000-000041980000}"/>
    <cellStyle name="20% - Accent1 4 3 2 2 4 2 6" xfId="39163" xr:uid="{00000000-0005-0000-0000-000042980000}"/>
    <cellStyle name="20% - Accent1 4 3 2 2 4 2 6 2" xfId="39164" xr:uid="{00000000-0005-0000-0000-000043980000}"/>
    <cellStyle name="20% - Accent1 4 3 2 2 4 2 6 2 2" xfId="39165" xr:uid="{00000000-0005-0000-0000-000044980000}"/>
    <cellStyle name="20% - Accent1 4 3 2 2 4 2 6 3" xfId="39166" xr:uid="{00000000-0005-0000-0000-000045980000}"/>
    <cellStyle name="20% - Accent1 4 3 2 2 4 2 7" xfId="39167" xr:uid="{00000000-0005-0000-0000-000046980000}"/>
    <cellStyle name="20% - Accent1 4 3 2 2 4 2 7 2" xfId="39168" xr:uid="{00000000-0005-0000-0000-000047980000}"/>
    <cellStyle name="20% - Accent1 4 3 2 2 4 2 8" xfId="39169" xr:uid="{00000000-0005-0000-0000-000048980000}"/>
    <cellStyle name="20% - Accent1 4 3 2 2 4 2 8 2" xfId="39170" xr:uid="{00000000-0005-0000-0000-000049980000}"/>
    <cellStyle name="20% - Accent1 4 3 2 2 4 2 9" xfId="39171" xr:uid="{00000000-0005-0000-0000-00004A980000}"/>
    <cellStyle name="20% - Accent1 4 3 2 2 4 3" xfId="39172" xr:uid="{00000000-0005-0000-0000-00004B980000}"/>
    <cellStyle name="20% - Accent1 4 3 2 2 4 3 2" xfId="39173" xr:uid="{00000000-0005-0000-0000-00004C980000}"/>
    <cellStyle name="20% - Accent1 4 3 2 2 4 3 2 2" xfId="39174" xr:uid="{00000000-0005-0000-0000-00004D980000}"/>
    <cellStyle name="20% - Accent1 4 3 2 2 4 3 2 2 2" xfId="39175" xr:uid="{00000000-0005-0000-0000-00004E980000}"/>
    <cellStyle name="20% - Accent1 4 3 2 2 4 3 2 2 2 2" xfId="39176" xr:uid="{00000000-0005-0000-0000-00004F980000}"/>
    <cellStyle name="20% - Accent1 4 3 2 2 4 3 2 2 3" xfId="39177" xr:uid="{00000000-0005-0000-0000-000050980000}"/>
    <cellStyle name="20% - Accent1 4 3 2 2 4 3 2 3" xfId="39178" xr:uid="{00000000-0005-0000-0000-000051980000}"/>
    <cellStyle name="20% - Accent1 4 3 2 2 4 3 2 3 2" xfId="39179" xr:uid="{00000000-0005-0000-0000-000052980000}"/>
    <cellStyle name="20% - Accent1 4 3 2 2 4 3 2 4" xfId="39180" xr:uid="{00000000-0005-0000-0000-000053980000}"/>
    <cellStyle name="20% - Accent1 4 3 2 2 4 3 3" xfId="39181" xr:uid="{00000000-0005-0000-0000-000054980000}"/>
    <cellStyle name="20% - Accent1 4 3 2 2 4 3 3 2" xfId="39182" xr:uid="{00000000-0005-0000-0000-000055980000}"/>
    <cellStyle name="20% - Accent1 4 3 2 2 4 3 3 2 2" xfId="39183" xr:uid="{00000000-0005-0000-0000-000056980000}"/>
    <cellStyle name="20% - Accent1 4 3 2 2 4 3 3 2 2 2" xfId="39184" xr:uid="{00000000-0005-0000-0000-000057980000}"/>
    <cellStyle name="20% - Accent1 4 3 2 2 4 3 3 2 3" xfId="39185" xr:uid="{00000000-0005-0000-0000-000058980000}"/>
    <cellStyle name="20% - Accent1 4 3 2 2 4 3 3 3" xfId="39186" xr:uid="{00000000-0005-0000-0000-000059980000}"/>
    <cellStyle name="20% - Accent1 4 3 2 2 4 3 3 3 2" xfId="39187" xr:uid="{00000000-0005-0000-0000-00005A980000}"/>
    <cellStyle name="20% - Accent1 4 3 2 2 4 3 3 4" xfId="39188" xr:uid="{00000000-0005-0000-0000-00005B980000}"/>
    <cellStyle name="20% - Accent1 4 3 2 2 4 3 4" xfId="39189" xr:uid="{00000000-0005-0000-0000-00005C980000}"/>
    <cellStyle name="20% - Accent1 4 3 2 2 4 3 4 2" xfId="39190" xr:uid="{00000000-0005-0000-0000-00005D980000}"/>
    <cellStyle name="20% - Accent1 4 3 2 2 4 3 4 2 2" xfId="39191" xr:uid="{00000000-0005-0000-0000-00005E980000}"/>
    <cellStyle name="20% - Accent1 4 3 2 2 4 3 4 2 2 2" xfId="39192" xr:uid="{00000000-0005-0000-0000-00005F980000}"/>
    <cellStyle name="20% - Accent1 4 3 2 2 4 3 4 2 3" xfId="39193" xr:uid="{00000000-0005-0000-0000-000060980000}"/>
    <cellStyle name="20% - Accent1 4 3 2 2 4 3 4 3" xfId="39194" xr:uid="{00000000-0005-0000-0000-000061980000}"/>
    <cellStyle name="20% - Accent1 4 3 2 2 4 3 4 3 2" xfId="39195" xr:uid="{00000000-0005-0000-0000-000062980000}"/>
    <cellStyle name="20% - Accent1 4 3 2 2 4 3 4 4" xfId="39196" xr:uid="{00000000-0005-0000-0000-000063980000}"/>
    <cellStyle name="20% - Accent1 4 3 2 2 4 3 5" xfId="39197" xr:uid="{00000000-0005-0000-0000-000064980000}"/>
    <cellStyle name="20% - Accent1 4 3 2 2 4 3 5 2" xfId="39198" xr:uid="{00000000-0005-0000-0000-000065980000}"/>
    <cellStyle name="20% - Accent1 4 3 2 2 4 3 5 2 2" xfId="39199" xr:uid="{00000000-0005-0000-0000-000066980000}"/>
    <cellStyle name="20% - Accent1 4 3 2 2 4 3 5 3" xfId="39200" xr:uid="{00000000-0005-0000-0000-000067980000}"/>
    <cellStyle name="20% - Accent1 4 3 2 2 4 3 6" xfId="39201" xr:uid="{00000000-0005-0000-0000-000068980000}"/>
    <cellStyle name="20% - Accent1 4 3 2 2 4 3 6 2" xfId="39202" xr:uid="{00000000-0005-0000-0000-000069980000}"/>
    <cellStyle name="20% - Accent1 4 3 2 2 4 3 6 2 2" xfId="39203" xr:uid="{00000000-0005-0000-0000-00006A980000}"/>
    <cellStyle name="20% - Accent1 4 3 2 2 4 3 6 3" xfId="39204" xr:uid="{00000000-0005-0000-0000-00006B980000}"/>
    <cellStyle name="20% - Accent1 4 3 2 2 4 3 7" xfId="39205" xr:uid="{00000000-0005-0000-0000-00006C980000}"/>
    <cellStyle name="20% - Accent1 4 3 2 2 4 3 7 2" xfId="39206" xr:uid="{00000000-0005-0000-0000-00006D980000}"/>
    <cellStyle name="20% - Accent1 4 3 2 2 4 3 8" xfId="39207" xr:uid="{00000000-0005-0000-0000-00006E980000}"/>
    <cellStyle name="20% - Accent1 4 3 2 2 4 3 8 2" xfId="39208" xr:uid="{00000000-0005-0000-0000-00006F980000}"/>
    <cellStyle name="20% - Accent1 4 3 2 2 4 3 9" xfId="39209" xr:uid="{00000000-0005-0000-0000-000070980000}"/>
    <cellStyle name="20% - Accent1 4 3 2 2 4 4" xfId="39210" xr:uid="{00000000-0005-0000-0000-000071980000}"/>
    <cellStyle name="20% - Accent1 4 3 2 2 4 4 2" xfId="39211" xr:uid="{00000000-0005-0000-0000-000072980000}"/>
    <cellStyle name="20% - Accent1 4 3 2 2 4 4 2 2" xfId="39212" xr:uid="{00000000-0005-0000-0000-000073980000}"/>
    <cellStyle name="20% - Accent1 4 3 2 2 4 4 2 2 2" xfId="39213" xr:uid="{00000000-0005-0000-0000-000074980000}"/>
    <cellStyle name="20% - Accent1 4 3 2 2 4 4 2 3" xfId="39214" xr:uid="{00000000-0005-0000-0000-000075980000}"/>
    <cellStyle name="20% - Accent1 4 3 2 2 4 4 3" xfId="39215" xr:uid="{00000000-0005-0000-0000-000076980000}"/>
    <cellStyle name="20% - Accent1 4 3 2 2 4 4 3 2" xfId="39216" xr:uid="{00000000-0005-0000-0000-000077980000}"/>
    <cellStyle name="20% - Accent1 4 3 2 2 4 4 4" xfId="39217" xr:uid="{00000000-0005-0000-0000-000078980000}"/>
    <cellStyle name="20% - Accent1 4 3 2 2 4 5" xfId="39218" xr:uid="{00000000-0005-0000-0000-000079980000}"/>
    <cellStyle name="20% - Accent1 4 3 2 2 4 5 2" xfId="39219" xr:uid="{00000000-0005-0000-0000-00007A980000}"/>
    <cellStyle name="20% - Accent1 4 3 2 2 4 5 2 2" xfId="39220" xr:uid="{00000000-0005-0000-0000-00007B980000}"/>
    <cellStyle name="20% - Accent1 4 3 2 2 4 5 2 2 2" xfId="39221" xr:uid="{00000000-0005-0000-0000-00007C980000}"/>
    <cellStyle name="20% - Accent1 4 3 2 2 4 5 2 3" xfId="39222" xr:uid="{00000000-0005-0000-0000-00007D980000}"/>
    <cellStyle name="20% - Accent1 4 3 2 2 4 5 3" xfId="39223" xr:uid="{00000000-0005-0000-0000-00007E980000}"/>
    <cellStyle name="20% - Accent1 4 3 2 2 4 5 3 2" xfId="39224" xr:uid="{00000000-0005-0000-0000-00007F980000}"/>
    <cellStyle name="20% - Accent1 4 3 2 2 4 5 4" xfId="39225" xr:uid="{00000000-0005-0000-0000-000080980000}"/>
    <cellStyle name="20% - Accent1 4 3 2 2 4 6" xfId="39226" xr:uid="{00000000-0005-0000-0000-000081980000}"/>
    <cellStyle name="20% - Accent1 4 3 2 2 4 6 2" xfId="39227" xr:uid="{00000000-0005-0000-0000-000082980000}"/>
    <cellStyle name="20% - Accent1 4 3 2 2 4 6 2 2" xfId="39228" xr:uid="{00000000-0005-0000-0000-000083980000}"/>
    <cellStyle name="20% - Accent1 4 3 2 2 4 6 2 2 2" xfId="39229" xr:uid="{00000000-0005-0000-0000-000084980000}"/>
    <cellStyle name="20% - Accent1 4 3 2 2 4 6 2 3" xfId="39230" xr:uid="{00000000-0005-0000-0000-000085980000}"/>
    <cellStyle name="20% - Accent1 4 3 2 2 4 6 3" xfId="39231" xr:uid="{00000000-0005-0000-0000-000086980000}"/>
    <cellStyle name="20% - Accent1 4 3 2 2 4 6 3 2" xfId="39232" xr:uid="{00000000-0005-0000-0000-000087980000}"/>
    <cellStyle name="20% - Accent1 4 3 2 2 4 6 4" xfId="39233" xr:uid="{00000000-0005-0000-0000-000088980000}"/>
    <cellStyle name="20% - Accent1 4 3 2 2 4 7" xfId="39234" xr:uid="{00000000-0005-0000-0000-000089980000}"/>
    <cellStyle name="20% - Accent1 4 3 2 2 4 7 2" xfId="39235" xr:uid="{00000000-0005-0000-0000-00008A980000}"/>
    <cellStyle name="20% - Accent1 4 3 2 2 4 7 2 2" xfId="39236" xr:uid="{00000000-0005-0000-0000-00008B980000}"/>
    <cellStyle name="20% - Accent1 4 3 2 2 4 7 3" xfId="39237" xr:uid="{00000000-0005-0000-0000-00008C980000}"/>
    <cellStyle name="20% - Accent1 4 3 2 2 4 8" xfId="39238" xr:uid="{00000000-0005-0000-0000-00008D980000}"/>
    <cellStyle name="20% - Accent1 4 3 2 2 4 8 2" xfId="39239" xr:uid="{00000000-0005-0000-0000-00008E980000}"/>
    <cellStyle name="20% - Accent1 4 3 2 2 4 8 2 2" xfId="39240" xr:uid="{00000000-0005-0000-0000-00008F980000}"/>
    <cellStyle name="20% - Accent1 4 3 2 2 4 8 3" xfId="39241" xr:uid="{00000000-0005-0000-0000-000090980000}"/>
    <cellStyle name="20% - Accent1 4 3 2 2 4 9" xfId="39242" xr:uid="{00000000-0005-0000-0000-000091980000}"/>
    <cellStyle name="20% - Accent1 4 3 2 2 4 9 2" xfId="39243" xr:uid="{00000000-0005-0000-0000-000092980000}"/>
    <cellStyle name="20% - Accent1 4 3 2 2 5" xfId="39244" xr:uid="{00000000-0005-0000-0000-000093980000}"/>
    <cellStyle name="20% - Accent1 4 3 2 2 5 2" xfId="39245" xr:uid="{00000000-0005-0000-0000-000094980000}"/>
    <cellStyle name="20% - Accent1 4 3 2 2 5 2 2" xfId="39246" xr:uid="{00000000-0005-0000-0000-000095980000}"/>
    <cellStyle name="20% - Accent1 4 3 2 2 5 2 2 2" xfId="39247" xr:uid="{00000000-0005-0000-0000-000096980000}"/>
    <cellStyle name="20% - Accent1 4 3 2 2 5 2 2 2 2" xfId="39248" xr:uid="{00000000-0005-0000-0000-000097980000}"/>
    <cellStyle name="20% - Accent1 4 3 2 2 5 2 2 3" xfId="39249" xr:uid="{00000000-0005-0000-0000-000098980000}"/>
    <cellStyle name="20% - Accent1 4 3 2 2 5 2 3" xfId="39250" xr:uid="{00000000-0005-0000-0000-000099980000}"/>
    <cellStyle name="20% - Accent1 4 3 2 2 5 2 3 2" xfId="39251" xr:uid="{00000000-0005-0000-0000-00009A980000}"/>
    <cellStyle name="20% - Accent1 4 3 2 2 5 2 4" xfId="39252" xr:uid="{00000000-0005-0000-0000-00009B980000}"/>
    <cellStyle name="20% - Accent1 4 3 2 2 5 3" xfId="39253" xr:uid="{00000000-0005-0000-0000-00009C980000}"/>
    <cellStyle name="20% - Accent1 4 3 2 2 5 3 2" xfId="39254" xr:uid="{00000000-0005-0000-0000-00009D980000}"/>
    <cellStyle name="20% - Accent1 4 3 2 2 5 3 2 2" xfId="39255" xr:uid="{00000000-0005-0000-0000-00009E980000}"/>
    <cellStyle name="20% - Accent1 4 3 2 2 5 3 2 2 2" xfId="39256" xr:uid="{00000000-0005-0000-0000-00009F980000}"/>
    <cellStyle name="20% - Accent1 4 3 2 2 5 3 2 3" xfId="39257" xr:uid="{00000000-0005-0000-0000-0000A0980000}"/>
    <cellStyle name="20% - Accent1 4 3 2 2 5 3 3" xfId="39258" xr:uid="{00000000-0005-0000-0000-0000A1980000}"/>
    <cellStyle name="20% - Accent1 4 3 2 2 5 3 3 2" xfId="39259" xr:uid="{00000000-0005-0000-0000-0000A2980000}"/>
    <cellStyle name="20% - Accent1 4 3 2 2 5 3 4" xfId="39260" xr:uid="{00000000-0005-0000-0000-0000A3980000}"/>
    <cellStyle name="20% - Accent1 4 3 2 2 5 4" xfId="39261" xr:uid="{00000000-0005-0000-0000-0000A4980000}"/>
    <cellStyle name="20% - Accent1 4 3 2 2 5 4 2" xfId="39262" xr:uid="{00000000-0005-0000-0000-0000A5980000}"/>
    <cellStyle name="20% - Accent1 4 3 2 2 5 4 2 2" xfId="39263" xr:uid="{00000000-0005-0000-0000-0000A6980000}"/>
    <cellStyle name="20% - Accent1 4 3 2 2 5 4 2 2 2" xfId="39264" xr:uid="{00000000-0005-0000-0000-0000A7980000}"/>
    <cellStyle name="20% - Accent1 4 3 2 2 5 4 2 3" xfId="39265" xr:uid="{00000000-0005-0000-0000-0000A8980000}"/>
    <cellStyle name="20% - Accent1 4 3 2 2 5 4 3" xfId="39266" xr:uid="{00000000-0005-0000-0000-0000A9980000}"/>
    <cellStyle name="20% - Accent1 4 3 2 2 5 4 3 2" xfId="39267" xr:uid="{00000000-0005-0000-0000-0000AA980000}"/>
    <cellStyle name="20% - Accent1 4 3 2 2 5 4 4" xfId="39268" xr:uid="{00000000-0005-0000-0000-0000AB980000}"/>
    <cellStyle name="20% - Accent1 4 3 2 2 5 5" xfId="39269" xr:uid="{00000000-0005-0000-0000-0000AC980000}"/>
    <cellStyle name="20% - Accent1 4 3 2 2 5 5 2" xfId="39270" xr:uid="{00000000-0005-0000-0000-0000AD980000}"/>
    <cellStyle name="20% - Accent1 4 3 2 2 5 5 2 2" xfId="39271" xr:uid="{00000000-0005-0000-0000-0000AE980000}"/>
    <cellStyle name="20% - Accent1 4 3 2 2 5 5 3" xfId="39272" xr:uid="{00000000-0005-0000-0000-0000AF980000}"/>
    <cellStyle name="20% - Accent1 4 3 2 2 5 6" xfId="39273" xr:uid="{00000000-0005-0000-0000-0000B0980000}"/>
    <cellStyle name="20% - Accent1 4 3 2 2 5 6 2" xfId="39274" xr:uid="{00000000-0005-0000-0000-0000B1980000}"/>
    <cellStyle name="20% - Accent1 4 3 2 2 5 6 2 2" xfId="39275" xr:uid="{00000000-0005-0000-0000-0000B2980000}"/>
    <cellStyle name="20% - Accent1 4 3 2 2 5 6 3" xfId="39276" xr:uid="{00000000-0005-0000-0000-0000B3980000}"/>
    <cellStyle name="20% - Accent1 4 3 2 2 5 7" xfId="39277" xr:uid="{00000000-0005-0000-0000-0000B4980000}"/>
    <cellStyle name="20% - Accent1 4 3 2 2 5 7 2" xfId="39278" xr:uid="{00000000-0005-0000-0000-0000B5980000}"/>
    <cellStyle name="20% - Accent1 4 3 2 2 5 8" xfId="39279" xr:uid="{00000000-0005-0000-0000-0000B6980000}"/>
    <cellStyle name="20% - Accent1 4 3 2 2 5 8 2" xfId="39280" xr:uid="{00000000-0005-0000-0000-0000B7980000}"/>
    <cellStyle name="20% - Accent1 4 3 2 2 5 9" xfId="39281" xr:uid="{00000000-0005-0000-0000-0000B8980000}"/>
    <cellStyle name="20% - Accent1 4 3 2 2 6" xfId="39282" xr:uid="{00000000-0005-0000-0000-0000B9980000}"/>
    <cellStyle name="20% - Accent1 4 3 2 2 6 2" xfId="39283" xr:uid="{00000000-0005-0000-0000-0000BA980000}"/>
    <cellStyle name="20% - Accent1 4 3 2 2 6 2 2" xfId="39284" xr:uid="{00000000-0005-0000-0000-0000BB980000}"/>
    <cellStyle name="20% - Accent1 4 3 2 2 6 2 2 2" xfId="39285" xr:uid="{00000000-0005-0000-0000-0000BC980000}"/>
    <cellStyle name="20% - Accent1 4 3 2 2 6 2 2 2 2" xfId="39286" xr:uid="{00000000-0005-0000-0000-0000BD980000}"/>
    <cellStyle name="20% - Accent1 4 3 2 2 6 2 2 3" xfId="39287" xr:uid="{00000000-0005-0000-0000-0000BE980000}"/>
    <cellStyle name="20% - Accent1 4 3 2 2 6 2 3" xfId="39288" xr:uid="{00000000-0005-0000-0000-0000BF980000}"/>
    <cellStyle name="20% - Accent1 4 3 2 2 6 2 3 2" xfId="39289" xr:uid="{00000000-0005-0000-0000-0000C0980000}"/>
    <cellStyle name="20% - Accent1 4 3 2 2 6 2 4" xfId="39290" xr:uid="{00000000-0005-0000-0000-0000C1980000}"/>
    <cellStyle name="20% - Accent1 4 3 2 2 6 3" xfId="39291" xr:uid="{00000000-0005-0000-0000-0000C2980000}"/>
    <cellStyle name="20% - Accent1 4 3 2 2 6 3 2" xfId="39292" xr:uid="{00000000-0005-0000-0000-0000C3980000}"/>
    <cellStyle name="20% - Accent1 4 3 2 2 6 3 2 2" xfId="39293" xr:uid="{00000000-0005-0000-0000-0000C4980000}"/>
    <cellStyle name="20% - Accent1 4 3 2 2 6 3 2 2 2" xfId="39294" xr:uid="{00000000-0005-0000-0000-0000C5980000}"/>
    <cellStyle name="20% - Accent1 4 3 2 2 6 3 2 3" xfId="39295" xr:uid="{00000000-0005-0000-0000-0000C6980000}"/>
    <cellStyle name="20% - Accent1 4 3 2 2 6 3 3" xfId="39296" xr:uid="{00000000-0005-0000-0000-0000C7980000}"/>
    <cellStyle name="20% - Accent1 4 3 2 2 6 3 3 2" xfId="39297" xr:uid="{00000000-0005-0000-0000-0000C8980000}"/>
    <cellStyle name="20% - Accent1 4 3 2 2 6 3 4" xfId="39298" xr:uid="{00000000-0005-0000-0000-0000C9980000}"/>
    <cellStyle name="20% - Accent1 4 3 2 2 6 4" xfId="39299" xr:uid="{00000000-0005-0000-0000-0000CA980000}"/>
    <cellStyle name="20% - Accent1 4 3 2 2 6 4 2" xfId="39300" xr:uid="{00000000-0005-0000-0000-0000CB980000}"/>
    <cellStyle name="20% - Accent1 4 3 2 2 6 4 2 2" xfId="39301" xr:uid="{00000000-0005-0000-0000-0000CC980000}"/>
    <cellStyle name="20% - Accent1 4 3 2 2 6 4 2 2 2" xfId="39302" xr:uid="{00000000-0005-0000-0000-0000CD980000}"/>
    <cellStyle name="20% - Accent1 4 3 2 2 6 4 2 3" xfId="39303" xr:uid="{00000000-0005-0000-0000-0000CE980000}"/>
    <cellStyle name="20% - Accent1 4 3 2 2 6 4 3" xfId="39304" xr:uid="{00000000-0005-0000-0000-0000CF980000}"/>
    <cellStyle name="20% - Accent1 4 3 2 2 6 4 3 2" xfId="39305" xr:uid="{00000000-0005-0000-0000-0000D0980000}"/>
    <cellStyle name="20% - Accent1 4 3 2 2 6 4 4" xfId="39306" xr:uid="{00000000-0005-0000-0000-0000D1980000}"/>
    <cellStyle name="20% - Accent1 4 3 2 2 6 5" xfId="39307" xr:uid="{00000000-0005-0000-0000-0000D2980000}"/>
    <cellStyle name="20% - Accent1 4 3 2 2 6 5 2" xfId="39308" xr:uid="{00000000-0005-0000-0000-0000D3980000}"/>
    <cellStyle name="20% - Accent1 4 3 2 2 6 5 2 2" xfId="39309" xr:uid="{00000000-0005-0000-0000-0000D4980000}"/>
    <cellStyle name="20% - Accent1 4 3 2 2 6 5 3" xfId="39310" xr:uid="{00000000-0005-0000-0000-0000D5980000}"/>
    <cellStyle name="20% - Accent1 4 3 2 2 6 6" xfId="39311" xr:uid="{00000000-0005-0000-0000-0000D6980000}"/>
    <cellStyle name="20% - Accent1 4 3 2 2 6 6 2" xfId="39312" xr:uid="{00000000-0005-0000-0000-0000D7980000}"/>
    <cellStyle name="20% - Accent1 4 3 2 2 6 6 2 2" xfId="39313" xr:uid="{00000000-0005-0000-0000-0000D8980000}"/>
    <cellStyle name="20% - Accent1 4 3 2 2 6 6 3" xfId="39314" xr:uid="{00000000-0005-0000-0000-0000D9980000}"/>
    <cellStyle name="20% - Accent1 4 3 2 2 6 7" xfId="39315" xr:uid="{00000000-0005-0000-0000-0000DA980000}"/>
    <cellStyle name="20% - Accent1 4 3 2 2 6 7 2" xfId="39316" xr:uid="{00000000-0005-0000-0000-0000DB980000}"/>
    <cellStyle name="20% - Accent1 4 3 2 2 6 8" xfId="39317" xr:uid="{00000000-0005-0000-0000-0000DC980000}"/>
    <cellStyle name="20% - Accent1 4 3 2 2 6 8 2" xfId="39318" xr:uid="{00000000-0005-0000-0000-0000DD980000}"/>
    <cellStyle name="20% - Accent1 4 3 2 2 6 9" xfId="39319" xr:uid="{00000000-0005-0000-0000-0000DE980000}"/>
    <cellStyle name="20% - Accent1 4 3 2 2 7" xfId="39320" xr:uid="{00000000-0005-0000-0000-0000DF980000}"/>
    <cellStyle name="20% - Accent1 4 3 2 2 7 2" xfId="39321" xr:uid="{00000000-0005-0000-0000-0000E0980000}"/>
    <cellStyle name="20% - Accent1 4 3 2 2 7 2 2" xfId="39322" xr:uid="{00000000-0005-0000-0000-0000E1980000}"/>
    <cellStyle name="20% - Accent1 4 3 2 2 7 2 2 2" xfId="39323" xr:uid="{00000000-0005-0000-0000-0000E2980000}"/>
    <cellStyle name="20% - Accent1 4 3 2 2 7 2 3" xfId="39324" xr:uid="{00000000-0005-0000-0000-0000E3980000}"/>
    <cellStyle name="20% - Accent1 4 3 2 2 7 3" xfId="39325" xr:uid="{00000000-0005-0000-0000-0000E4980000}"/>
    <cellStyle name="20% - Accent1 4 3 2 2 7 3 2" xfId="39326" xr:uid="{00000000-0005-0000-0000-0000E5980000}"/>
    <cellStyle name="20% - Accent1 4 3 2 2 7 4" xfId="39327" xr:uid="{00000000-0005-0000-0000-0000E6980000}"/>
    <cellStyle name="20% - Accent1 4 3 2 2 8" xfId="39328" xr:uid="{00000000-0005-0000-0000-0000E7980000}"/>
    <cellStyle name="20% - Accent1 4 3 2 2 8 2" xfId="39329" xr:uid="{00000000-0005-0000-0000-0000E8980000}"/>
    <cellStyle name="20% - Accent1 4 3 2 2 8 2 2" xfId="39330" xr:uid="{00000000-0005-0000-0000-0000E9980000}"/>
    <cellStyle name="20% - Accent1 4 3 2 2 8 2 2 2" xfId="39331" xr:uid="{00000000-0005-0000-0000-0000EA980000}"/>
    <cellStyle name="20% - Accent1 4 3 2 2 8 2 3" xfId="39332" xr:uid="{00000000-0005-0000-0000-0000EB980000}"/>
    <cellStyle name="20% - Accent1 4 3 2 2 8 3" xfId="39333" xr:uid="{00000000-0005-0000-0000-0000EC980000}"/>
    <cellStyle name="20% - Accent1 4 3 2 2 8 3 2" xfId="39334" xr:uid="{00000000-0005-0000-0000-0000ED980000}"/>
    <cellStyle name="20% - Accent1 4 3 2 2 8 4" xfId="39335" xr:uid="{00000000-0005-0000-0000-0000EE980000}"/>
    <cellStyle name="20% - Accent1 4 3 2 2 9" xfId="39336" xr:uid="{00000000-0005-0000-0000-0000EF980000}"/>
    <cellStyle name="20% - Accent1 4 3 2 2 9 2" xfId="39337" xr:uid="{00000000-0005-0000-0000-0000F0980000}"/>
    <cellStyle name="20% - Accent1 4 3 2 2 9 2 2" xfId="39338" xr:uid="{00000000-0005-0000-0000-0000F1980000}"/>
    <cellStyle name="20% - Accent1 4 3 2 2 9 2 2 2" xfId="39339" xr:uid="{00000000-0005-0000-0000-0000F2980000}"/>
    <cellStyle name="20% - Accent1 4 3 2 2 9 2 3" xfId="39340" xr:uid="{00000000-0005-0000-0000-0000F3980000}"/>
    <cellStyle name="20% - Accent1 4 3 2 2 9 3" xfId="39341" xr:uid="{00000000-0005-0000-0000-0000F4980000}"/>
    <cellStyle name="20% - Accent1 4 3 2 2 9 3 2" xfId="39342" xr:uid="{00000000-0005-0000-0000-0000F5980000}"/>
    <cellStyle name="20% - Accent1 4 3 2 2 9 4" xfId="39343" xr:uid="{00000000-0005-0000-0000-0000F6980000}"/>
    <cellStyle name="20% - Accent1 4 3 2 3" xfId="39344" xr:uid="{00000000-0005-0000-0000-0000F7980000}"/>
    <cellStyle name="20% - Accent1 4 3 2 3 10" xfId="39345" xr:uid="{00000000-0005-0000-0000-0000F8980000}"/>
    <cellStyle name="20% - Accent1 4 3 2 3 10 2" xfId="39346" xr:uid="{00000000-0005-0000-0000-0000F9980000}"/>
    <cellStyle name="20% - Accent1 4 3 2 3 11" xfId="39347" xr:uid="{00000000-0005-0000-0000-0000FA980000}"/>
    <cellStyle name="20% - Accent1 4 3 2 3 2" xfId="39348" xr:uid="{00000000-0005-0000-0000-0000FB980000}"/>
    <cellStyle name="20% - Accent1 4 3 2 3 2 2" xfId="39349" xr:uid="{00000000-0005-0000-0000-0000FC980000}"/>
    <cellStyle name="20% - Accent1 4 3 2 3 2 2 2" xfId="39350" xr:uid="{00000000-0005-0000-0000-0000FD980000}"/>
    <cellStyle name="20% - Accent1 4 3 2 3 2 2 2 2" xfId="39351" xr:uid="{00000000-0005-0000-0000-0000FE980000}"/>
    <cellStyle name="20% - Accent1 4 3 2 3 2 2 2 2 2" xfId="39352" xr:uid="{00000000-0005-0000-0000-0000FF980000}"/>
    <cellStyle name="20% - Accent1 4 3 2 3 2 2 2 3" xfId="39353" xr:uid="{00000000-0005-0000-0000-000000990000}"/>
    <cellStyle name="20% - Accent1 4 3 2 3 2 2 3" xfId="39354" xr:uid="{00000000-0005-0000-0000-000001990000}"/>
    <cellStyle name="20% - Accent1 4 3 2 3 2 2 3 2" xfId="39355" xr:uid="{00000000-0005-0000-0000-000002990000}"/>
    <cellStyle name="20% - Accent1 4 3 2 3 2 2 4" xfId="39356" xr:uid="{00000000-0005-0000-0000-000003990000}"/>
    <cellStyle name="20% - Accent1 4 3 2 3 2 3" xfId="39357" xr:uid="{00000000-0005-0000-0000-000004990000}"/>
    <cellStyle name="20% - Accent1 4 3 2 3 2 3 2" xfId="39358" xr:uid="{00000000-0005-0000-0000-000005990000}"/>
    <cellStyle name="20% - Accent1 4 3 2 3 2 3 2 2" xfId="39359" xr:uid="{00000000-0005-0000-0000-000006990000}"/>
    <cellStyle name="20% - Accent1 4 3 2 3 2 3 2 2 2" xfId="39360" xr:uid="{00000000-0005-0000-0000-000007990000}"/>
    <cellStyle name="20% - Accent1 4 3 2 3 2 3 2 3" xfId="39361" xr:uid="{00000000-0005-0000-0000-000008990000}"/>
    <cellStyle name="20% - Accent1 4 3 2 3 2 3 3" xfId="39362" xr:uid="{00000000-0005-0000-0000-000009990000}"/>
    <cellStyle name="20% - Accent1 4 3 2 3 2 3 3 2" xfId="39363" xr:uid="{00000000-0005-0000-0000-00000A990000}"/>
    <cellStyle name="20% - Accent1 4 3 2 3 2 3 4" xfId="39364" xr:uid="{00000000-0005-0000-0000-00000B990000}"/>
    <cellStyle name="20% - Accent1 4 3 2 3 2 4" xfId="39365" xr:uid="{00000000-0005-0000-0000-00000C990000}"/>
    <cellStyle name="20% - Accent1 4 3 2 3 2 4 2" xfId="39366" xr:uid="{00000000-0005-0000-0000-00000D990000}"/>
    <cellStyle name="20% - Accent1 4 3 2 3 2 4 2 2" xfId="39367" xr:uid="{00000000-0005-0000-0000-00000E990000}"/>
    <cellStyle name="20% - Accent1 4 3 2 3 2 4 2 2 2" xfId="39368" xr:uid="{00000000-0005-0000-0000-00000F990000}"/>
    <cellStyle name="20% - Accent1 4 3 2 3 2 4 2 3" xfId="39369" xr:uid="{00000000-0005-0000-0000-000010990000}"/>
    <cellStyle name="20% - Accent1 4 3 2 3 2 4 3" xfId="39370" xr:uid="{00000000-0005-0000-0000-000011990000}"/>
    <cellStyle name="20% - Accent1 4 3 2 3 2 4 3 2" xfId="39371" xr:uid="{00000000-0005-0000-0000-000012990000}"/>
    <cellStyle name="20% - Accent1 4 3 2 3 2 4 4" xfId="39372" xr:uid="{00000000-0005-0000-0000-000013990000}"/>
    <cellStyle name="20% - Accent1 4 3 2 3 2 5" xfId="39373" xr:uid="{00000000-0005-0000-0000-000014990000}"/>
    <cellStyle name="20% - Accent1 4 3 2 3 2 5 2" xfId="39374" xr:uid="{00000000-0005-0000-0000-000015990000}"/>
    <cellStyle name="20% - Accent1 4 3 2 3 2 5 2 2" xfId="39375" xr:uid="{00000000-0005-0000-0000-000016990000}"/>
    <cellStyle name="20% - Accent1 4 3 2 3 2 5 3" xfId="39376" xr:uid="{00000000-0005-0000-0000-000017990000}"/>
    <cellStyle name="20% - Accent1 4 3 2 3 2 6" xfId="39377" xr:uid="{00000000-0005-0000-0000-000018990000}"/>
    <cellStyle name="20% - Accent1 4 3 2 3 2 6 2" xfId="39378" xr:uid="{00000000-0005-0000-0000-000019990000}"/>
    <cellStyle name="20% - Accent1 4 3 2 3 2 6 2 2" xfId="39379" xr:uid="{00000000-0005-0000-0000-00001A990000}"/>
    <cellStyle name="20% - Accent1 4 3 2 3 2 6 3" xfId="39380" xr:uid="{00000000-0005-0000-0000-00001B990000}"/>
    <cellStyle name="20% - Accent1 4 3 2 3 2 7" xfId="39381" xr:uid="{00000000-0005-0000-0000-00001C990000}"/>
    <cellStyle name="20% - Accent1 4 3 2 3 2 7 2" xfId="39382" xr:uid="{00000000-0005-0000-0000-00001D990000}"/>
    <cellStyle name="20% - Accent1 4 3 2 3 2 8" xfId="39383" xr:uid="{00000000-0005-0000-0000-00001E990000}"/>
    <cellStyle name="20% - Accent1 4 3 2 3 2 8 2" xfId="39384" xr:uid="{00000000-0005-0000-0000-00001F990000}"/>
    <cellStyle name="20% - Accent1 4 3 2 3 2 9" xfId="39385" xr:uid="{00000000-0005-0000-0000-000020990000}"/>
    <cellStyle name="20% - Accent1 4 3 2 3 3" xfId="39386" xr:uid="{00000000-0005-0000-0000-000021990000}"/>
    <cellStyle name="20% - Accent1 4 3 2 3 3 2" xfId="39387" xr:uid="{00000000-0005-0000-0000-000022990000}"/>
    <cellStyle name="20% - Accent1 4 3 2 3 3 2 2" xfId="39388" xr:uid="{00000000-0005-0000-0000-000023990000}"/>
    <cellStyle name="20% - Accent1 4 3 2 3 3 2 2 2" xfId="39389" xr:uid="{00000000-0005-0000-0000-000024990000}"/>
    <cellStyle name="20% - Accent1 4 3 2 3 3 2 2 2 2" xfId="39390" xr:uid="{00000000-0005-0000-0000-000025990000}"/>
    <cellStyle name="20% - Accent1 4 3 2 3 3 2 2 3" xfId="39391" xr:uid="{00000000-0005-0000-0000-000026990000}"/>
    <cellStyle name="20% - Accent1 4 3 2 3 3 2 3" xfId="39392" xr:uid="{00000000-0005-0000-0000-000027990000}"/>
    <cellStyle name="20% - Accent1 4 3 2 3 3 2 3 2" xfId="39393" xr:uid="{00000000-0005-0000-0000-000028990000}"/>
    <cellStyle name="20% - Accent1 4 3 2 3 3 2 4" xfId="39394" xr:uid="{00000000-0005-0000-0000-000029990000}"/>
    <cellStyle name="20% - Accent1 4 3 2 3 3 3" xfId="39395" xr:uid="{00000000-0005-0000-0000-00002A990000}"/>
    <cellStyle name="20% - Accent1 4 3 2 3 3 3 2" xfId="39396" xr:uid="{00000000-0005-0000-0000-00002B990000}"/>
    <cellStyle name="20% - Accent1 4 3 2 3 3 3 2 2" xfId="39397" xr:uid="{00000000-0005-0000-0000-00002C990000}"/>
    <cellStyle name="20% - Accent1 4 3 2 3 3 3 2 2 2" xfId="39398" xr:uid="{00000000-0005-0000-0000-00002D990000}"/>
    <cellStyle name="20% - Accent1 4 3 2 3 3 3 2 3" xfId="39399" xr:uid="{00000000-0005-0000-0000-00002E990000}"/>
    <cellStyle name="20% - Accent1 4 3 2 3 3 3 3" xfId="39400" xr:uid="{00000000-0005-0000-0000-00002F990000}"/>
    <cellStyle name="20% - Accent1 4 3 2 3 3 3 3 2" xfId="39401" xr:uid="{00000000-0005-0000-0000-000030990000}"/>
    <cellStyle name="20% - Accent1 4 3 2 3 3 3 4" xfId="39402" xr:uid="{00000000-0005-0000-0000-000031990000}"/>
    <cellStyle name="20% - Accent1 4 3 2 3 3 4" xfId="39403" xr:uid="{00000000-0005-0000-0000-000032990000}"/>
    <cellStyle name="20% - Accent1 4 3 2 3 3 4 2" xfId="39404" xr:uid="{00000000-0005-0000-0000-000033990000}"/>
    <cellStyle name="20% - Accent1 4 3 2 3 3 4 2 2" xfId="39405" xr:uid="{00000000-0005-0000-0000-000034990000}"/>
    <cellStyle name="20% - Accent1 4 3 2 3 3 4 2 2 2" xfId="39406" xr:uid="{00000000-0005-0000-0000-000035990000}"/>
    <cellStyle name="20% - Accent1 4 3 2 3 3 4 2 3" xfId="39407" xr:uid="{00000000-0005-0000-0000-000036990000}"/>
    <cellStyle name="20% - Accent1 4 3 2 3 3 4 3" xfId="39408" xr:uid="{00000000-0005-0000-0000-000037990000}"/>
    <cellStyle name="20% - Accent1 4 3 2 3 3 4 3 2" xfId="39409" xr:uid="{00000000-0005-0000-0000-000038990000}"/>
    <cellStyle name="20% - Accent1 4 3 2 3 3 4 4" xfId="39410" xr:uid="{00000000-0005-0000-0000-000039990000}"/>
    <cellStyle name="20% - Accent1 4 3 2 3 3 5" xfId="39411" xr:uid="{00000000-0005-0000-0000-00003A990000}"/>
    <cellStyle name="20% - Accent1 4 3 2 3 3 5 2" xfId="39412" xr:uid="{00000000-0005-0000-0000-00003B990000}"/>
    <cellStyle name="20% - Accent1 4 3 2 3 3 5 2 2" xfId="39413" xr:uid="{00000000-0005-0000-0000-00003C990000}"/>
    <cellStyle name="20% - Accent1 4 3 2 3 3 5 3" xfId="39414" xr:uid="{00000000-0005-0000-0000-00003D990000}"/>
    <cellStyle name="20% - Accent1 4 3 2 3 3 6" xfId="39415" xr:uid="{00000000-0005-0000-0000-00003E990000}"/>
    <cellStyle name="20% - Accent1 4 3 2 3 3 6 2" xfId="39416" xr:uid="{00000000-0005-0000-0000-00003F990000}"/>
    <cellStyle name="20% - Accent1 4 3 2 3 3 6 2 2" xfId="39417" xr:uid="{00000000-0005-0000-0000-000040990000}"/>
    <cellStyle name="20% - Accent1 4 3 2 3 3 6 3" xfId="39418" xr:uid="{00000000-0005-0000-0000-000041990000}"/>
    <cellStyle name="20% - Accent1 4 3 2 3 3 7" xfId="39419" xr:uid="{00000000-0005-0000-0000-000042990000}"/>
    <cellStyle name="20% - Accent1 4 3 2 3 3 7 2" xfId="39420" xr:uid="{00000000-0005-0000-0000-000043990000}"/>
    <cellStyle name="20% - Accent1 4 3 2 3 3 8" xfId="39421" xr:uid="{00000000-0005-0000-0000-000044990000}"/>
    <cellStyle name="20% - Accent1 4 3 2 3 3 8 2" xfId="39422" xr:uid="{00000000-0005-0000-0000-000045990000}"/>
    <cellStyle name="20% - Accent1 4 3 2 3 3 9" xfId="39423" xr:uid="{00000000-0005-0000-0000-000046990000}"/>
    <cellStyle name="20% - Accent1 4 3 2 3 4" xfId="39424" xr:uid="{00000000-0005-0000-0000-000047990000}"/>
    <cellStyle name="20% - Accent1 4 3 2 3 4 2" xfId="39425" xr:uid="{00000000-0005-0000-0000-000048990000}"/>
    <cellStyle name="20% - Accent1 4 3 2 3 4 2 2" xfId="39426" xr:uid="{00000000-0005-0000-0000-000049990000}"/>
    <cellStyle name="20% - Accent1 4 3 2 3 4 2 2 2" xfId="39427" xr:uid="{00000000-0005-0000-0000-00004A990000}"/>
    <cellStyle name="20% - Accent1 4 3 2 3 4 2 3" xfId="39428" xr:uid="{00000000-0005-0000-0000-00004B990000}"/>
    <cellStyle name="20% - Accent1 4 3 2 3 4 3" xfId="39429" xr:uid="{00000000-0005-0000-0000-00004C990000}"/>
    <cellStyle name="20% - Accent1 4 3 2 3 4 3 2" xfId="39430" xr:uid="{00000000-0005-0000-0000-00004D990000}"/>
    <cellStyle name="20% - Accent1 4 3 2 3 4 4" xfId="39431" xr:uid="{00000000-0005-0000-0000-00004E990000}"/>
    <cellStyle name="20% - Accent1 4 3 2 3 5" xfId="39432" xr:uid="{00000000-0005-0000-0000-00004F990000}"/>
    <cellStyle name="20% - Accent1 4 3 2 3 5 2" xfId="39433" xr:uid="{00000000-0005-0000-0000-000050990000}"/>
    <cellStyle name="20% - Accent1 4 3 2 3 5 2 2" xfId="39434" xr:uid="{00000000-0005-0000-0000-000051990000}"/>
    <cellStyle name="20% - Accent1 4 3 2 3 5 2 2 2" xfId="39435" xr:uid="{00000000-0005-0000-0000-000052990000}"/>
    <cellStyle name="20% - Accent1 4 3 2 3 5 2 3" xfId="39436" xr:uid="{00000000-0005-0000-0000-000053990000}"/>
    <cellStyle name="20% - Accent1 4 3 2 3 5 3" xfId="39437" xr:uid="{00000000-0005-0000-0000-000054990000}"/>
    <cellStyle name="20% - Accent1 4 3 2 3 5 3 2" xfId="39438" xr:uid="{00000000-0005-0000-0000-000055990000}"/>
    <cellStyle name="20% - Accent1 4 3 2 3 5 4" xfId="39439" xr:uid="{00000000-0005-0000-0000-000056990000}"/>
    <cellStyle name="20% - Accent1 4 3 2 3 6" xfId="39440" xr:uid="{00000000-0005-0000-0000-000057990000}"/>
    <cellStyle name="20% - Accent1 4 3 2 3 6 2" xfId="39441" xr:uid="{00000000-0005-0000-0000-000058990000}"/>
    <cellStyle name="20% - Accent1 4 3 2 3 6 2 2" xfId="39442" xr:uid="{00000000-0005-0000-0000-000059990000}"/>
    <cellStyle name="20% - Accent1 4 3 2 3 6 2 2 2" xfId="39443" xr:uid="{00000000-0005-0000-0000-00005A990000}"/>
    <cellStyle name="20% - Accent1 4 3 2 3 6 2 3" xfId="39444" xr:uid="{00000000-0005-0000-0000-00005B990000}"/>
    <cellStyle name="20% - Accent1 4 3 2 3 6 3" xfId="39445" xr:uid="{00000000-0005-0000-0000-00005C990000}"/>
    <cellStyle name="20% - Accent1 4 3 2 3 6 3 2" xfId="39446" xr:uid="{00000000-0005-0000-0000-00005D990000}"/>
    <cellStyle name="20% - Accent1 4 3 2 3 6 4" xfId="39447" xr:uid="{00000000-0005-0000-0000-00005E990000}"/>
    <cellStyle name="20% - Accent1 4 3 2 3 7" xfId="39448" xr:uid="{00000000-0005-0000-0000-00005F990000}"/>
    <cellStyle name="20% - Accent1 4 3 2 3 7 2" xfId="39449" xr:uid="{00000000-0005-0000-0000-000060990000}"/>
    <cellStyle name="20% - Accent1 4 3 2 3 7 2 2" xfId="39450" xr:uid="{00000000-0005-0000-0000-000061990000}"/>
    <cellStyle name="20% - Accent1 4 3 2 3 7 3" xfId="39451" xr:uid="{00000000-0005-0000-0000-000062990000}"/>
    <cellStyle name="20% - Accent1 4 3 2 3 8" xfId="39452" xr:uid="{00000000-0005-0000-0000-000063990000}"/>
    <cellStyle name="20% - Accent1 4 3 2 3 8 2" xfId="39453" xr:uid="{00000000-0005-0000-0000-000064990000}"/>
    <cellStyle name="20% - Accent1 4 3 2 3 8 2 2" xfId="39454" xr:uid="{00000000-0005-0000-0000-000065990000}"/>
    <cellStyle name="20% - Accent1 4 3 2 3 8 3" xfId="39455" xr:uid="{00000000-0005-0000-0000-000066990000}"/>
    <cellStyle name="20% - Accent1 4 3 2 3 9" xfId="39456" xr:uid="{00000000-0005-0000-0000-000067990000}"/>
    <cellStyle name="20% - Accent1 4 3 2 3 9 2" xfId="39457" xr:uid="{00000000-0005-0000-0000-000068990000}"/>
    <cellStyle name="20% - Accent1 4 3 2 4" xfId="39458" xr:uid="{00000000-0005-0000-0000-000069990000}"/>
    <cellStyle name="20% - Accent1 4 3 2 4 10" xfId="39459" xr:uid="{00000000-0005-0000-0000-00006A990000}"/>
    <cellStyle name="20% - Accent1 4 3 2 4 10 2" xfId="39460" xr:uid="{00000000-0005-0000-0000-00006B990000}"/>
    <cellStyle name="20% - Accent1 4 3 2 4 11" xfId="39461" xr:uid="{00000000-0005-0000-0000-00006C990000}"/>
    <cellStyle name="20% - Accent1 4 3 2 4 2" xfId="39462" xr:uid="{00000000-0005-0000-0000-00006D990000}"/>
    <cellStyle name="20% - Accent1 4 3 2 4 2 2" xfId="39463" xr:uid="{00000000-0005-0000-0000-00006E990000}"/>
    <cellStyle name="20% - Accent1 4 3 2 4 2 2 2" xfId="39464" xr:uid="{00000000-0005-0000-0000-00006F990000}"/>
    <cellStyle name="20% - Accent1 4 3 2 4 2 2 2 2" xfId="39465" xr:uid="{00000000-0005-0000-0000-000070990000}"/>
    <cellStyle name="20% - Accent1 4 3 2 4 2 2 2 2 2" xfId="39466" xr:uid="{00000000-0005-0000-0000-000071990000}"/>
    <cellStyle name="20% - Accent1 4 3 2 4 2 2 2 3" xfId="39467" xr:uid="{00000000-0005-0000-0000-000072990000}"/>
    <cellStyle name="20% - Accent1 4 3 2 4 2 2 3" xfId="39468" xr:uid="{00000000-0005-0000-0000-000073990000}"/>
    <cellStyle name="20% - Accent1 4 3 2 4 2 2 3 2" xfId="39469" xr:uid="{00000000-0005-0000-0000-000074990000}"/>
    <cellStyle name="20% - Accent1 4 3 2 4 2 2 4" xfId="39470" xr:uid="{00000000-0005-0000-0000-000075990000}"/>
    <cellStyle name="20% - Accent1 4 3 2 4 2 3" xfId="39471" xr:uid="{00000000-0005-0000-0000-000076990000}"/>
    <cellStyle name="20% - Accent1 4 3 2 4 2 3 2" xfId="39472" xr:uid="{00000000-0005-0000-0000-000077990000}"/>
    <cellStyle name="20% - Accent1 4 3 2 4 2 3 2 2" xfId="39473" xr:uid="{00000000-0005-0000-0000-000078990000}"/>
    <cellStyle name="20% - Accent1 4 3 2 4 2 3 2 2 2" xfId="39474" xr:uid="{00000000-0005-0000-0000-000079990000}"/>
    <cellStyle name="20% - Accent1 4 3 2 4 2 3 2 3" xfId="39475" xr:uid="{00000000-0005-0000-0000-00007A990000}"/>
    <cellStyle name="20% - Accent1 4 3 2 4 2 3 3" xfId="39476" xr:uid="{00000000-0005-0000-0000-00007B990000}"/>
    <cellStyle name="20% - Accent1 4 3 2 4 2 3 3 2" xfId="39477" xr:uid="{00000000-0005-0000-0000-00007C990000}"/>
    <cellStyle name="20% - Accent1 4 3 2 4 2 3 4" xfId="39478" xr:uid="{00000000-0005-0000-0000-00007D990000}"/>
    <cellStyle name="20% - Accent1 4 3 2 4 2 4" xfId="39479" xr:uid="{00000000-0005-0000-0000-00007E990000}"/>
    <cellStyle name="20% - Accent1 4 3 2 4 2 4 2" xfId="39480" xr:uid="{00000000-0005-0000-0000-00007F990000}"/>
    <cellStyle name="20% - Accent1 4 3 2 4 2 4 2 2" xfId="39481" xr:uid="{00000000-0005-0000-0000-000080990000}"/>
    <cellStyle name="20% - Accent1 4 3 2 4 2 4 2 2 2" xfId="39482" xr:uid="{00000000-0005-0000-0000-000081990000}"/>
    <cellStyle name="20% - Accent1 4 3 2 4 2 4 2 3" xfId="39483" xr:uid="{00000000-0005-0000-0000-000082990000}"/>
    <cellStyle name="20% - Accent1 4 3 2 4 2 4 3" xfId="39484" xr:uid="{00000000-0005-0000-0000-000083990000}"/>
    <cellStyle name="20% - Accent1 4 3 2 4 2 4 3 2" xfId="39485" xr:uid="{00000000-0005-0000-0000-000084990000}"/>
    <cellStyle name="20% - Accent1 4 3 2 4 2 4 4" xfId="39486" xr:uid="{00000000-0005-0000-0000-000085990000}"/>
    <cellStyle name="20% - Accent1 4 3 2 4 2 5" xfId="39487" xr:uid="{00000000-0005-0000-0000-000086990000}"/>
    <cellStyle name="20% - Accent1 4 3 2 4 2 5 2" xfId="39488" xr:uid="{00000000-0005-0000-0000-000087990000}"/>
    <cellStyle name="20% - Accent1 4 3 2 4 2 5 2 2" xfId="39489" xr:uid="{00000000-0005-0000-0000-000088990000}"/>
    <cellStyle name="20% - Accent1 4 3 2 4 2 5 3" xfId="39490" xr:uid="{00000000-0005-0000-0000-000089990000}"/>
    <cellStyle name="20% - Accent1 4 3 2 4 2 6" xfId="39491" xr:uid="{00000000-0005-0000-0000-00008A990000}"/>
    <cellStyle name="20% - Accent1 4 3 2 4 2 6 2" xfId="39492" xr:uid="{00000000-0005-0000-0000-00008B990000}"/>
    <cellStyle name="20% - Accent1 4 3 2 4 2 6 2 2" xfId="39493" xr:uid="{00000000-0005-0000-0000-00008C990000}"/>
    <cellStyle name="20% - Accent1 4 3 2 4 2 6 3" xfId="39494" xr:uid="{00000000-0005-0000-0000-00008D990000}"/>
    <cellStyle name="20% - Accent1 4 3 2 4 2 7" xfId="39495" xr:uid="{00000000-0005-0000-0000-00008E990000}"/>
    <cellStyle name="20% - Accent1 4 3 2 4 2 7 2" xfId="39496" xr:uid="{00000000-0005-0000-0000-00008F990000}"/>
    <cellStyle name="20% - Accent1 4 3 2 4 2 8" xfId="39497" xr:uid="{00000000-0005-0000-0000-000090990000}"/>
    <cellStyle name="20% - Accent1 4 3 2 4 2 8 2" xfId="39498" xr:uid="{00000000-0005-0000-0000-000091990000}"/>
    <cellStyle name="20% - Accent1 4 3 2 4 2 9" xfId="39499" xr:uid="{00000000-0005-0000-0000-000092990000}"/>
    <cellStyle name="20% - Accent1 4 3 2 4 3" xfId="39500" xr:uid="{00000000-0005-0000-0000-000093990000}"/>
    <cellStyle name="20% - Accent1 4 3 2 4 3 2" xfId="39501" xr:uid="{00000000-0005-0000-0000-000094990000}"/>
    <cellStyle name="20% - Accent1 4 3 2 4 3 2 2" xfId="39502" xr:uid="{00000000-0005-0000-0000-000095990000}"/>
    <cellStyle name="20% - Accent1 4 3 2 4 3 2 2 2" xfId="39503" xr:uid="{00000000-0005-0000-0000-000096990000}"/>
    <cellStyle name="20% - Accent1 4 3 2 4 3 2 2 2 2" xfId="39504" xr:uid="{00000000-0005-0000-0000-000097990000}"/>
    <cellStyle name="20% - Accent1 4 3 2 4 3 2 2 3" xfId="39505" xr:uid="{00000000-0005-0000-0000-000098990000}"/>
    <cellStyle name="20% - Accent1 4 3 2 4 3 2 3" xfId="39506" xr:uid="{00000000-0005-0000-0000-000099990000}"/>
    <cellStyle name="20% - Accent1 4 3 2 4 3 2 3 2" xfId="39507" xr:uid="{00000000-0005-0000-0000-00009A990000}"/>
    <cellStyle name="20% - Accent1 4 3 2 4 3 2 4" xfId="39508" xr:uid="{00000000-0005-0000-0000-00009B990000}"/>
    <cellStyle name="20% - Accent1 4 3 2 4 3 3" xfId="39509" xr:uid="{00000000-0005-0000-0000-00009C990000}"/>
    <cellStyle name="20% - Accent1 4 3 2 4 3 3 2" xfId="39510" xr:uid="{00000000-0005-0000-0000-00009D990000}"/>
    <cellStyle name="20% - Accent1 4 3 2 4 3 3 2 2" xfId="39511" xr:uid="{00000000-0005-0000-0000-00009E990000}"/>
    <cellStyle name="20% - Accent1 4 3 2 4 3 3 2 2 2" xfId="39512" xr:uid="{00000000-0005-0000-0000-00009F990000}"/>
    <cellStyle name="20% - Accent1 4 3 2 4 3 3 2 3" xfId="39513" xr:uid="{00000000-0005-0000-0000-0000A0990000}"/>
    <cellStyle name="20% - Accent1 4 3 2 4 3 3 3" xfId="39514" xr:uid="{00000000-0005-0000-0000-0000A1990000}"/>
    <cellStyle name="20% - Accent1 4 3 2 4 3 3 3 2" xfId="39515" xr:uid="{00000000-0005-0000-0000-0000A2990000}"/>
    <cellStyle name="20% - Accent1 4 3 2 4 3 3 4" xfId="39516" xr:uid="{00000000-0005-0000-0000-0000A3990000}"/>
    <cellStyle name="20% - Accent1 4 3 2 4 3 4" xfId="39517" xr:uid="{00000000-0005-0000-0000-0000A4990000}"/>
    <cellStyle name="20% - Accent1 4 3 2 4 3 4 2" xfId="39518" xr:uid="{00000000-0005-0000-0000-0000A5990000}"/>
    <cellStyle name="20% - Accent1 4 3 2 4 3 4 2 2" xfId="39519" xr:uid="{00000000-0005-0000-0000-0000A6990000}"/>
    <cellStyle name="20% - Accent1 4 3 2 4 3 4 2 2 2" xfId="39520" xr:uid="{00000000-0005-0000-0000-0000A7990000}"/>
    <cellStyle name="20% - Accent1 4 3 2 4 3 4 2 3" xfId="39521" xr:uid="{00000000-0005-0000-0000-0000A8990000}"/>
    <cellStyle name="20% - Accent1 4 3 2 4 3 4 3" xfId="39522" xr:uid="{00000000-0005-0000-0000-0000A9990000}"/>
    <cellStyle name="20% - Accent1 4 3 2 4 3 4 3 2" xfId="39523" xr:uid="{00000000-0005-0000-0000-0000AA990000}"/>
    <cellStyle name="20% - Accent1 4 3 2 4 3 4 4" xfId="39524" xr:uid="{00000000-0005-0000-0000-0000AB990000}"/>
    <cellStyle name="20% - Accent1 4 3 2 4 3 5" xfId="39525" xr:uid="{00000000-0005-0000-0000-0000AC990000}"/>
    <cellStyle name="20% - Accent1 4 3 2 4 3 5 2" xfId="39526" xr:uid="{00000000-0005-0000-0000-0000AD990000}"/>
    <cellStyle name="20% - Accent1 4 3 2 4 3 5 2 2" xfId="39527" xr:uid="{00000000-0005-0000-0000-0000AE990000}"/>
    <cellStyle name="20% - Accent1 4 3 2 4 3 5 3" xfId="39528" xr:uid="{00000000-0005-0000-0000-0000AF990000}"/>
    <cellStyle name="20% - Accent1 4 3 2 4 3 6" xfId="39529" xr:uid="{00000000-0005-0000-0000-0000B0990000}"/>
    <cellStyle name="20% - Accent1 4 3 2 4 3 6 2" xfId="39530" xr:uid="{00000000-0005-0000-0000-0000B1990000}"/>
    <cellStyle name="20% - Accent1 4 3 2 4 3 6 2 2" xfId="39531" xr:uid="{00000000-0005-0000-0000-0000B2990000}"/>
    <cellStyle name="20% - Accent1 4 3 2 4 3 6 3" xfId="39532" xr:uid="{00000000-0005-0000-0000-0000B3990000}"/>
    <cellStyle name="20% - Accent1 4 3 2 4 3 7" xfId="39533" xr:uid="{00000000-0005-0000-0000-0000B4990000}"/>
    <cellStyle name="20% - Accent1 4 3 2 4 3 7 2" xfId="39534" xr:uid="{00000000-0005-0000-0000-0000B5990000}"/>
    <cellStyle name="20% - Accent1 4 3 2 4 3 8" xfId="39535" xr:uid="{00000000-0005-0000-0000-0000B6990000}"/>
    <cellStyle name="20% - Accent1 4 3 2 4 3 8 2" xfId="39536" xr:uid="{00000000-0005-0000-0000-0000B7990000}"/>
    <cellStyle name="20% - Accent1 4 3 2 4 3 9" xfId="39537" xr:uid="{00000000-0005-0000-0000-0000B8990000}"/>
    <cellStyle name="20% - Accent1 4 3 2 4 4" xfId="39538" xr:uid="{00000000-0005-0000-0000-0000B9990000}"/>
    <cellStyle name="20% - Accent1 4 3 2 4 4 2" xfId="39539" xr:uid="{00000000-0005-0000-0000-0000BA990000}"/>
    <cellStyle name="20% - Accent1 4 3 2 4 4 2 2" xfId="39540" xr:uid="{00000000-0005-0000-0000-0000BB990000}"/>
    <cellStyle name="20% - Accent1 4 3 2 4 4 2 2 2" xfId="39541" xr:uid="{00000000-0005-0000-0000-0000BC990000}"/>
    <cellStyle name="20% - Accent1 4 3 2 4 4 2 3" xfId="39542" xr:uid="{00000000-0005-0000-0000-0000BD990000}"/>
    <cellStyle name="20% - Accent1 4 3 2 4 4 3" xfId="39543" xr:uid="{00000000-0005-0000-0000-0000BE990000}"/>
    <cellStyle name="20% - Accent1 4 3 2 4 4 3 2" xfId="39544" xr:uid="{00000000-0005-0000-0000-0000BF990000}"/>
    <cellStyle name="20% - Accent1 4 3 2 4 4 4" xfId="39545" xr:uid="{00000000-0005-0000-0000-0000C0990000}"/>
    <cellStyle name="20% - Accent1 4 3 2 4 5" xfId="39546" xr:uid="{00000000-0005-0000-0000-0000C1990000}"/>
    <cellStyle name="20% - Accent1 4 3 2 4 5 2" xfId="39547" xr:uid="{00000000-0005-0000-0000-0000C2990000}"/>
    <cellStyle name="20% - Accent1 4 3 2 4 5 2 2" xfId="39548" xr:uid="{00000000-0005-0000-0000-0000C3990000}"/>
    <cellStyle name="20% - Accent1 4 3 2 4 5 2 2 2" xfId="39549" xr:uid="{00000000-0005-0000-0000-0000C4990000}"/>
    <cellStyle name="20% - Accent1 4 3 2 4 5 2 3" xfId="39550" xr:uid="{00000000-0005-0000-0000-0000C5990000}"/>
    <cellStyle name="20% - Accent1 4 3 2 4 5 3" xfId="39551" xr:uid="{00000000-0005-0000-0000-0000C6990000}"/>
    <cellStyle name="20% - Accent1 4 3 2 4 5 3 2" xfId="39552" xr:uid="{00000000-0005-0000-0000-0000C7990000}"/>
    <cellStyle name="20% - Accent1 4 3 2 4 5 4" xfId="39553" xr:uid="{00000000-0005-0000-0000-0000C8990000}"/>
    <cellStyle name="20% - Accent1 4 3 2 4 6" xfId="39554" xr:uid="{00000000-0005-0000-0000-0000C9990000}"/>
    <cellStyle name="20% - Accent1 4 3 2 4 6 2" xfId="39555" xr:uid="{00000000-0005-0000-0000-0000CA990000}"/>
    <cellStyle name="20% - Accent1 4 3 2 4 6 2 2" xfId="39556" xr:uid="{00000000-0005-0000-0000-0000CB990000}"/>
    <cellStyle name="20% - Accent1 4 3 2 4 6 2 2 2" xfId="39557" xr:uid="{00000000-0005-0000-0000-0000CC990000}"/>
    <cellStyle name="20% - Accent1 4 3 2 4 6 2 3" xfId="39558" xr:uid="{00000000-0005-0000-0000-0000CD990000}"/>
    <cellStyle name="20% - Accent1 4 3 2 4 6 3" xfId="39559" xr:uid="{00000000-0005-0000-0000-0000CE990000}"/>
    <cellStyle name="20% - Accent1 4 3 2 4 6 3 2" xfId="39560" xr:uid="{00000000-0005-0000-0000-0000CF990000}"/>
    <cellStyle name="20% - Accent1 4 3 2 4 6 4" xfId="39561" xr:uid="{00000000-0005-0000-0000-0000D0990000}"/>
    <cellStyle name="20% - Accent1 4 3 2 4 7" xfId="39562" xr:uid="{00000000-0005-0000-0000-0000D1990000}"/>
    <cellStyle name="20% - Accent1 4 3 2 4 7 2" xfId="39563" xr:uid="{00000000-0005-0000-0000-0000D2990000}"/>
    <cellStyle name="20% - Accent1 4 3 2 4 7 2 2" xfId="39564" xr:uid="{00000000-0005-0000-0000-0000D3990000}"/>
    <cellStyle name="20% - Accent1 4 3 2 4 7 3" xfId="39565" xr:uid="{00000000-0005-0000-0000-0000D4990000}"/>
    <cellStyle name="20% - Accent1 4 3 2 4 8" xfId="39566" xr:uid="{00000000-0005-0000-0000-0000D5990000}"/>
    <cellStyle name="20% - Accent1 4 3 2 4 8 2" xfId="39567" xr:uid="{00000000-0005-0000-0000-0000D6990000}"/>
    <cellStyle name="20% - Accent1 4 3 2 4 8 2 2" xfId="39568" xr:uid="{00000000-0005-0000-0000-0000D7990000}"/>
    <cellStyle name="20% - Accent1 4 3 2 4 8 3" xfId="39569" xr:uid="{00000000-0005-0000-0000-0000D8990000}"/>
    <cellStyle name="20% - Accent1 4 3 2 4 9" xfId="39570" xr:uid="{00000000-0005-0000-0000-0000D9990000}"/>
    <cellStyle name="20% - Accent1 4 3 2 4 9 2" xfId="39571" xr:uid="{00000000-0005-0000-0000-0000DA990000}"/>
    <cellStyle name="20% - Accent1 4 3 2 5" xfId="39572" xr:uid="{00000000-0005-0000-0000-0000DB990000}"/>
    <cellStyle name="20% - Accent1 4 3 2 5 10" xfId="39573" xr:uid="{00000000-0005-0000-0000-0000DC990000}"/>
    <cellStyle name="20% - Accent1 4 3 2 5 10 2" xfId="39574" xr:uid="{00000000-0005-0000-0000-0000DD990000}"/>
    <cellStyle name="20% - Accent1 4 3 2 5 11" xfId="39575" xr:uid="{00000000-0005-0000-0000-0000DE990000}"/>
    <cellStyle name="20% - Accent1 4 3 2 5 2" xfId="39576" xr:uid="{00000000-0005-0000-0000-0000DF990000}"/>
    <cellStyle name="20% - Accent1 4 3 2 5 2 2" xfId="39577" xr:uid="{00000000-0005-0000-0000-0000E0990000}"/>
    <cellStyle name="20% - Accent1 4 3 2 5 2 2 2" xfId="39578" xr:uid="{00000000-0005-0000-0000-0000E1990000}"/>
    <cellStyle name="20% - Accent1 4 3 2 5 2 2 2 2" xfId="39579" xr:uid="{00000000-0005-0000-0000-0000E2990000}"/>
    <cellStyle name="20% - Accent1 4 3 2 5 2 2 2 2 2" xfId="39580" xr:uid="{00000000-0005-0000-0000-0000E3990000}"/>
    <cellStyle name="20% - Accent1 4 3 2 5 2 2 2 3" xfId="39581" xr:uid="{00000000-0005-0000-0000-0000E4990000}"/>
    <cellStyle name="20% - Accent1 4 3 2 5 2 2 3" xfId="39582" xr:uid="{00000000-0005-0000-0000-0000E5990000}"/>
    <cellStyle name="20% - Accent1 4 3 2 5 2 2 3 2" xfId="39583" xr:uid="{00000000-0005-0000-0000-0000E6990000}"/>
    <cellStyle name="20% - Accent1 4 3 2 5 2 2 4" xfId="39584" xr:uid="{00000000-0005-0000-0000-0000E7990000}"/>
    <cellStyle name="20% - Accent1 4 3 2 5 2 3" xfId="39585" xr:uid="{00000000-0005-0000-0000-0000E8990000}"/>
    <cellStyle name="20% - Accent1 4 3 2 5 2 3 2" xfId="39586" xr:uid="{00000000-0005-0000-0000-0000E9990000}"/>
    <cellStyle name="20% - Accent1 4 3 2 5 2 3 2 2" xfId="39587" xr:uid="{00000000-0005-0000-0000-0000EA990000}"/>
    <cellStyle name="20% - Accent1 4 3 2 5 2 3 2 2 2" xfId="39588" xr:uid="{00000000-0005-0000-0000-0000EB990000}"/>
    <cellStyle name="20% - Accent1 4 3 2 5 2 3 2 3" xfId="39589" xr:uid="{00000000-0005-0000-0000-0000EC990000}"/>
    <cellStyle name="20% - Accent1 4 3 2 5 2 3 3" xfId="39590" xr:uid="{00000000-0005-0000-0000-0000ED990000}"/>
    <cellStyle name="20% - Accent1 4 3 2 5 2 3 3 2" xfId="39591" xr:uid="{00000000-0005-0000-0000-0000EE990000}"/>
    <cellStyle name="20% - Accent1 4 3 2 5 2 3 4" xfId="39592" xr:uid="{00000000-0005-0000-0000-0000EF990000}"/>
    <cellStyle name="20% - Accent1 4 3 2 5 2 4" xfId="39593" xr:uid="{00000000-0005-0000-0000-0000F0990000}"/>
    <cellStyle name="20% - Accent1 4 3 2 5 2 4 2" xfId="39594" xr:uid="{00000000-0005-0000-0000-0000F1990000}"/>
    <cellStyle name="20% - Accent1 4 3 2 5 2 4 2 2" xfId="39595" xr:uid="{00000000-0005-0000-0000-0000F2990000}"/>
    <cellStyle name="20% - Accent1 4 3 2 5 2 4 2 2 2" xfId="39596" xr:uid="{00000000-0005-0000-0000-0000F3990000}"/>
    <cellStyle name="20% - Accent1 4 3 2 5 2 4 2 3" xfId="39597" xr:uid="{00000000-0005-0000-0000-0000F4990000}"/>
    <cellStyle name="20% - Accent1 4 3 2 5 2 4 3" xfId="39598" xr:uid="{00000000-0005-0000-0000-0000F5990000}"/>
    <cellStyle name="20% - Accent1 4 3 2 5 2 4 3 2" xfId="39599" xr:uid="{00000000-0005-0000-0000-0000F6990000}"/>
    <cellStyle name="20% - Accent1 4 3 2 5 2 4 4" xfId="39600" xr:uid="{00000000-0005-0000-0000-0000F7990000}"/>
    <cellStyle name="20% - Accent1 4 3 2 5 2 5" xfId="39601" xr:uid="{00000000-0005-0000-0000-0000F8990000}"/>
    <cellStyle name="20% - Accent1 4 3 2 5 2 5 2" xfId="39602" xr:uid="{00000000-0005-0000-0000-0000F9990000}"/>
    <cellStyle name="20% - Accent1 4 3 2 5 2 5 2 2" xfId="39603" xr:uid="{00000000-0005-0000-0000-0000FA990000}"/>
    <cellStyle name="20% - Accent1 4 3 2 5 2 5 3" xfId="39604" xr:uid="{00000000-0005-0000-0000-0000FB990000}"/>
    <cellStyle name="20% - Accent1 4 3 2 5 2 6" xfId="39605" xr:uid="{00000000-0005-0000-0000-0000FC990000}"/>
    <cellStyle name="20% - Accent1 4 3 2 5 2 6 2" xfId="39606" xr:uid="{00000000-0005-0000-0000-0000FD990000}"/>
    <cellStyle name="20% - Accent1 4 3 2 5 2 6 2 2" xfId="39607" xr:uid="{00000000-0005-0000-0000-0000FE990000}"/>
    <cellStyle name="20% - Accent1 4 3 2 5 2 6 3" xfId="39608" xr:uid="{00000000-0005-0000-0000-0000FF990000}"/>
    <cellStyle name="20% - Accent1 4 3 2 5 2 7" xfId="39609" xr:uid="{00000000-0005-0000-0000-0000009A0000}"/>
    <cellStyle name="20% - Accent1 4 3 2 5 2 7 2" xfId="39610" xr:uid="{00000000-0005-0000-0000-0000019A0000}"/>
    <cellStyle name="20% - Accent1 4 3 2 5 2 8" xfId="39611" xr:uid="{00000000-0005-0000-0000-0000029A0000}"/>
    <cellStyle name="20% - Accent1 4 3 2 5 2 8 2" xfId="39612" xr:uid="{00000000-0005-0000-0000-0000039A0000}"/>
    <cellStyle name="20% - Accent1 4 3 2 5 2 9" xfId="39613" xr:uid="{00000000-0005-0000-0000-0000049A0000}"/>
    <cellStyle name="20% - Accent1 4 3 2 5 3" xfId="39614" xr:uid="{00000000-0005-0000-0000-0000059A0000}"/>
    <cellStyle name="20% - Accent1 4 3 2 5 3 2" xfId="39615" xr:uid="{00000000-0005-0000-0000-0000069A0000}"/>
    <cellStyle name="20% - Accent1 4 3 2 5 3 2 2" xfId="39616" xr:uid="{00000000-0005-0000-0000-0000079A0000}"/>
    <cellStyle name="20% - Accent1 4 3 2 5 3 2 2 2" xfId="39617" xr:uid="{00000000-0005-0000-0000-0000089A0000}"/>
    <cellStyle name="20% - Accent1 4 3 2 5 3 2 2 2 2" xfId="39618" xr:uid="{00000000-0005-0000-0000-0000099A0000}"/>
    <cellStyle name="20% - Accent1 4 3 2 5 3 2 2 3" xfId="39619" xr:uid="{00000000-0005-0000-0000-00000A9A0000}"/>
    <cellStyle name="20% - Accent1 4 3 2 5 3 2 3" xfId="39620" xr:uid="{00000000-0005-0000-0000-00000B9A0000}"/>
    <cellStyle name="20% - Accent1 4 3 2 5 3 2 3 2" xfId="39621" xr:uid="{00000000-0005-0000-0000-00000C9A0000}"/>
    <cellStyle name="20% - Accent1 4 3 2 5 3 2 4" xfId="39622" xr:uid="{00000000-0005-0000-0000-00000D9A0000}"/>
    <cellStyle name="20% - Accent1 4 3 2 5 3 3" xfId="39623" xr:uid="{00000000-0005-0000-0000-00000E9A0000}"/>
    <cellStyle name="20% - Accent1 4 3 2 5 3 3 2" xfId="39624" xr:uid="{00000000-0005-0000-0000-00000F9A0000}"/>
    <cellStyle name="20% - Accent1 4 3 2 5 3 3 2 2" xfId="39625" xr:uid="{00000000-0005-0000-0000-0000109A0000}"/>
    <cellStyle name="20% - Accent1 4 3 2 5 3 3 2 2 2" xfId="39626" xr:uid="{00000000-0005-0000-0000-0000119A0000}"/>
    <cellStyle name="20% - Accent1 4 3 2 5 3 3 2 3" xfId="39627" xr:uid="{00000000-0005-0000-0000-0000129A0000}"/>
    <cellStyle name="20% - Accent1 4 3 2 5 3 3 3" xfId="39628" xr:uid="{00000000-0005-0000-0000-0000139A0000}"/>
    <cellStyle name="20% - Accent1 4 3 2 5 3 3 3 2" xfId="39629" xr:uid="{00000000-0005-0000-0000-0000149A0000}"/>
    <cellStyle name="20% - Accent1 4 3 2 5 3 3 4" xfId="39630" xr:uid="{00000000-0005-0000-0000-0000159A0000}"/>
    <cellStyle name="20% - Accent1 4 3 2 5 3 4" xfId="39631" xr:uid="{00000000-0005-0000-0000-0000169A0000}"/>
    <cellStyle name="20% - Accent1 4 3 2 5 3 4 2" xfId="39632" xr:uid="{00000000-0005-0000-0000-0000179A0000}"/>
    <cellStyle name="20% - Accent1 4 3 2 5 3 4 2 2" xfId="39633" xr:uid="{00000000-0005-0000-0000-0000189A0000}"/>
    <cellStyle name="20% - Accent1 4 3 2 5 3 4 2 2 2" xfId="39634" xr:uid="{00000000-0005-0000-0000-0000199A0000}"/>
    <cellStyle name="20% - Accent1 4 3 2 5 3 4 2 3" xfId="39635" xr:uid="{00000000-0005-0000-0000-00001A9A0000}"/>
    <cellStyle name="20% - Accent1 4 3 2 5 3 4 3" xfId="39636" xr:uid="{00000000-0005-0000-0000-00001B9A0000}"/>
    <cellStyle name="20% - Accent1 4 3 2 5 3 4 3 2" xfId="39637" xr:uid="{00000000-0005-0000-0000-00001C9A0000}"/>
    <cellStyle name="20% - Accent1 4 3 2 5 3 4 4" xfId="39638" xr:uid="{00000000-0005-0000-0000-00001D9A0000}"/>
    <cellStyle name="20% - Accent1 4 3 2 5 3 5" xfId="39639" xr:uid="{00000000-0005-0000-0000-00001E9A0000}"/>
    <cellStyle name="20% - Accent1 4 3 2 5 3 5 2" xfId="39640" xr:uid="{00000000-0005-0000-0000-00001F9A0000}"/>
    <cellStyle name="20% - Accent1 4 3 2 5 3 5 2 2" xfId="39641" xr:uid="{00000000-0005-0000-0000-0000209A0000}"/>
    <cellStyle name="20% - Accent1 4 3 2 5 3 5 3" xfId="39642" xr:uid="{00000000-0005-0000-0000-0000219A0000}"/>
    <cellStyle name="20% - Accent1 4 3 2 5 3 6" xfId="39643" xr:uid="{00000000-0005-0000-0000-0000229A0000}"/>
    <cellStyle name="20% - Accent1 4 3 2 5 3 6 2" xfId="39644" xr:uid="{00000000-0005-0000-0000-0000239A0000}"/>
    <cellStyle name="20% - Accent1 4 3 2 5 3 6 2 2" xfId="39645" xr:uid="{00000000-0005-0000-0000-0000249A0000}"/>
    <cellStyle name="20% - Accent1 4 3 2 5 3 6 3" xfId="39646" xr:uid="{00000000-0005-0000-0000-0000259A0000}"/>
    <cellStyle name="20% - Accent1 4 3 2 5 3 7" xfId="39647" xr:uid="{00000000-0005-0000-0000-0000269A0000}"/>
    <cellStyle name="20% - Accent1 4 3 2 5 3 7 2" xfId="39648" xr:uid="{00000000-0005-0000-0000-0000279A0000}"/>
    <cellStyle name="20% - Accent1 4 3 2 5 3 8" xfId="39649" xr:uid="{00000000-0005-0000-0000-0000289A0000}"/>
    <cellStyle name="20% - Accent1 4 3 2 5 3 8 2" xfId="39650" xr:uid="{00000000-0005-0000-0000-0000299A0000}"/>
    <cellStyle name="20% - Accent1 4 3 2 5 3 9" xfId="39651" xr:uid="{00000000-0005-0000-0000-00002A9A0000}"/>
    <cellStyle name="20% - Accent1 4 3 2 5 4" xfId="39652" xr:uid="{00000000-0005-0000-0000-00002B9A0000}"/>
    <cellStyle name="20% - Accent1 4 3 2 5 4 2" xfId="39653" xr:uid="{00000000-0005-0000-0000-00002C9A0000}"/>
    <cellStyle name="20% - Accent1 4 3 2 5 4 2 2" xfId="39654" xr:uid="{00000000-0005-0000-0000-00002D9A0000}"/>
    <cellStyle name="20% - Accent1 4 3 2 5 4 2 2 2" xfId="39655" xr:uid="{00000000-0005-0000-0000-00002E9A0000}"/>
    <cellStyle name="20% - Accent1 4 3 2 5 4 2 3" xfId="39656" xr:uid="{00000000-0005-0000-0000-00002F9A0000}"/>
    <cellStyle name="20% - Accent1 4 3 2 5 4 3" xfId="39657" xr:uid="{00000000-0005-0000-0000-0000309A0000}"/>
    <cellStyle name="20% - Accent1 4 3 2 5 4 3 2" xfId="39658" xr:uid="{00000000-0005-0000-0000-0000319A0000}"/>
    <cellStyle name="20% - Accent1 4 3 2 5 4 4" xfId="39659" xr:uid="{00000000-0005-0000-0000-0000329A0000}"/>
    <cellStyle name="20% - Accent1 4 3 2 5 5" xfId="39660" xr:uid="{00000000-0005-0000-0000-0000339A0000}"/>
    <cellStyle name="20% - Accent1 4 3 2 5 5 2" xfId="39661" xr:uid="{00000000-0005-0000-0000-0000349A0000}"/>
    <cellStyle name="20% - Accent1 4 3 2 5 5 2 2" xfId="39662" xr:uid="{00000000-0005-0000-0000-0000359A0000}"/>
    <cellStyle name="20% - Accent1 4 3 2 5 5 2 2 2" xfId="39663" xr:uid="{00000000-0005-0000-0000-0000369A0000}"/>
    <cellStyle name="20% - Accent1 4 3 2 5 5 2 3" xfId="39664" xr:uid="{00000000-0005-0000-0000-0000379A0000}"/>
    <cellStyle name="20% - Accent1 4 3 2 5 5 3" xfId="39665" xr:uid="{00000000-0005-0000-0000-0000389A0000}"/>
    <cellStyle name="20% - Accent1 4 3 2 5 5 3 2" xfId="39666" xr:uid="{00000000-0005-0000-0000-0000399A0000}"/>
    <cellStyle name="20% - Accent1 4 3 2 5 5 4" xfId="39667" xr:uid="{00000000-0005-0000-0000-00003A9A0000}"/>
    <cellStyle name="20% - Accent1 4 3 2 5 6" xfId="39668" xr:uid="{00000000-0005-0000-0000-00003B9A0000}"/>
    <cellStyle name="20% - Accent1 4 3 2 5 6 2" xfId="39669" xr:uid="{00000000-0005-0000-0000-00003C9A0000}"/>
    <cellStyle name="20% - Accent1 4 3 2 5 6 2 2" xfId="39670" xr:uid="{00000000-0005-0000-0000-00003D9A0000}"/>
    <cellStyle name="20% - Accent1 4 3 2 5 6 2 2 2" xfId="39671" xr:uid="{00000000-0005-0000-0000-00003E9A0000}"/>
    <cellStyle name="20% - Accent1 4 3 2 5 6 2 3" xfId="39672" xr:uid="{00000000-0005-0000-0000-00003F9A0000}"/>
    <cellStyle name="20% - Accent1 4 3 2 5 6 3" xfId="39673" xr:uid="{00000000-0005-0000-0000-0000409A0000}"/>
    <cellStyle name="20% - Accent1 4 3 2 5 6 3 2" xfId="39674" xr:uid="{00000000-0005-0000-0000-0000419A0000}"/>
    <cellStyle name="20% - Accent1 4 3 2 5 6 4" xfId="39675" xr:uid="{00000000-0005-0000-0000-0000429A0000}"/>
    <cellStyle name="20% - Accent1 4 3 2 5 7" xfId="39676" xr:uid="{00000000-0005-0000-0000-0000439A0000}"/>
    <cellStyle name="20% - Accent1 4 3 2 5 7 2" xfId="39677" xr:uid="{00000000-0005-0000-0000-0000449A0000}"/>
    <cellStyle name="20% - Accent1 4 3 2 5 7 2 2" xfId="39678" xr:uid="{00000000-0005-0000-0000-0000459A0000}"/>
    <cellStyle name="20% - Accent1 4 3 2 5 7 3" xfId="39679" xr:uid="{00000000-0005-0000-0000-0000469A0000}"/>
    <cellStyle name="20% - Accent1 4 3 2 5 8" xfId="39680" xr:uid="{00000000-0005-0000-0000-0000479A0000}"/>
    <cellStyle name="20% - Accent1 4 3 2 5 8 2" xfId="39681" xr:uid="{00000000-0005-0000-0000-0000489A0000}"/>
    <cellStyle name="20% - Accent1 4 3 2 5 8 2 2" xfId="39682" xr:uid="{00000000-0005-0000-0000-0000499A0000}"/>
    <cellStyle name="20% - Accent1 4 3 2 5 8 3" xfId="39683" xr:uid="{00000000-0005-0000-0000-00004A9A0000}"/>
    <cellStyle name="20% - Accent1 4 3 2 5 9" xfId="39684" xr:uid="{00000000-0005-0000-0000-00004B9A0000}"/>
    <cellStyle name="20% - Accent1 4 3 2 5 9 2" xfId="39685" xr:uid="{00000000-0005-0000-0000-00004C9A0000}"/>
    <cellStyle name="20% - Accent1 4 3 2 6" xfId="39686" xr:uid="{00000000-0005-0000-0000-00004D9A0000}"/>
    <cellStyle name="20% - Accent1 4 3 2 6 2" xfId="39687" xr:uid="{00000000-0005-0000-0000-00004E9A0000}"/>
    <cellStyle name="20% - Accent1 4 3 2 6 2 2" xfId="39688" xr:uid="{00000000-0005-0000-0000-00004F9A0000}"/>
    <cellStyle name="20% - Accent1 4 3 2 6 2 2 2" xfId="39689" xr:uid="{00000000-0005-0000-0000-0000509A0000}"/>
    <cellStyle name="20% - Accent1 4 3 2 6 2 2 2 2" xfId="39690" xr:uid="{00000000-0005-0000-0000-0000519A0000}"/>
    <cellStyle name="20% - Accent1 4 3 2 6 2 2 3" xfId="39691" xr:uid="{00000000-0005-0000-0000-0000529A0000}"/>
    <cellStyle name="20% - Accent1 4 3 2 6 2 3" xfId="39692" xr:uid="{00000000-0005-0000-0000-0000539A0000}"/>
    <cellStyle name="20% - Accent1 4 3 2 6 2 3 2" xfId="39693" xr:uid="{00000000-0005-0000-0000-0000549A0000}"/>
    <cellStyle name="20% - Accent1 4 3 2 6 2 4" xfId="39694" xr:uid="{00000000-0005-0000-0000-0000559A0000}"/>
    <cellStyle name="20% - Accent1 4 3 2 6 3" xfId="39695" xr:uid="{00000000-0005-0000-0000-0000569A0000}"/>
    <cellStyle name="20% - Accent1 4 3 2 6 3 2" xfId="39696" xr:uid="{00000000-0005-0000-0000-0000579A0000}"/>
    <cellStyle name="20% - Accent1 4 3 2 6 3 2 2" xfId="39697" xr:uid="{00000000-0005-0000-0000-0000589A0000}"/>
    <cellStyle name="20% - Accent1 4 3 2 6 3 2 2 2" xfId="39698" xr:uid="{00000000-0005-0000-0000-0000599A0000}"/>
    <cellStyle name="20% - Accent1 4 3 2 6 3 2 3" xfId="39699" xr:uid="{00000000-0005-0000-0000-00005A9A0000}"/>
    <cellStyle name="20% - Accent1 4 3 2 6 3 3" xfId="39700" xr:uid="{00000000-0005-0000-0000-00005B9A0000}"/>
    <cellStyle name="20% - Accent1 4 3 2 6 3 3 2" xfId="39701" xr:uid="{00000000-0005-0000-0000-00005C9A0000}"/>
    <cellStyle name="20% - Accent1 4 3 2 6 3 4" xfId="39702" xr:uid="{00000000-0005-0000-0000-00005D9A0000}"/>
    <cellStyle name="20% - Accent1 4 3 2 6 4" xfId="39703" xr:uid="{00000000-0005-0000-0000-00005E9A0000}"/>
    <cellStyle name="20% - Accent1 4 3 2 6 4 2" xfId="39704" xr:uid="{00000000-0005-0000-0000-00005F9A0000}"/>
    <cellStyle name="20% - Accent1 4 3 2 6 4 2 2" xfId="39705" xr:uid="{00000000-0005-0000-0000-0000609A0000}"/>
    <cellStyle name="20% - Accent1 4 3 2 6 4 2 2 2" xfId="39706" xr:uid="{00000000-0005-0000-0000-0000619A0000}"/>
    <cellStyle name="20% - Accent1 4 3 2 6 4 2 3" xfId="39707" xr:uid="{00000000-0005-0000-0000-0000629A0000}"/>
    <cellStyle name="20% - Accent1 4 3 2 6 4 3" xfId="39708" xr:uid="{00000000-0005-0000-0000-0000639A0000}"/>
    <cellStyle name="20% - Accent1 4 3 2 6 4 3 2" xfId="39709" xr:uid="{00000000-0005-0000-0000-0000649A0000}"/>
    <cellStyle name="20% - Accent1 4 3 2 6 4 4" xfId="39710" xr:uid="{00000000-0005-0000-0000-0000659A0000}"/>
    <cellStyle name="20% - Accent1 4 3 2 6 5" xfId="39711" xr:uid="{00000000-0005-0000-0000-0000669A0000}"/>
    <cellStyle name="20% - Accent1 4 3 2 6 5 2" xfId="39712" xr:uid="{00000000-0005-0000-0000-0000679A0000}"/>
    <cellStyle name="20% - Accent1 4 3 2 6 5 2 2" xfId="39713" xr:uid="{00000000-0005-0000-0000-0000689A0000}"/>
    <cellStyle name="20% - Accent1 4 3 2 6 5 3" xfId="39714" xr:uid="{00000000-0005-0000-0000-0000699A0000}"/>
    <cellStyle name="20% - Accent1 4 3 2 6 6" xfId="39715" xr:uid="{00000000-0005-0000-0000-00006A9A0000}"/>
    <cellStyle name="20% - Accent1 4 3 2 6 6 2" xfId="39716" xr:uid="{00000000-0005-0000-0000-00006B9A0000}"/>
    <cellStyle name="20% - Accent1 4 3 2 6 6 2 2" xfId="39717" xr:uid="{00000000-0005-0000-0000-00006C9A0000}"/>
    <cellStyle name="20% - Accent1 4 3 2 6 6 3" xfId="39718" xr:uid="{00000000-0005-0000-0000-00006D9A0000}"/>
    <cellStyle name="20% - Accent1 4 3 2 6 7" xfId="39719" xr:uid="{00000000-0005-0000-0000-00006E9A0000}"/>
    <cellStyle name="20% - Accent1 4 3 2 6 7 2" xfId="39720" xr:uid="{00000000-0005-0000-0000-00006F9A0000}"/>
    <cellStyle name="20% - Accent1 4 3 2 6 8" xfId="39721" xr:uid="{00000000-0005-0000-0000-0000709A0000}"/>
    <cellStyle name="20% - Accent1 4 3 2 6 8 2" xfId="39722" xr:uid="{00000000-0005-0000-0000-0000719A0000}"/>
    <cellStyle name="20% - Accent1 4 3 2 6 9" xfId="39723" xr:uid="{00000000-0005-0000-0000-0000729A0000}"/>
    <cellStyle name="20% - Accent1 4 3 2 7" xfId="39724" xr:uid="{00000000-0005-0000-0000-0000739A0000}"/>
    <cellStyle name="20% - Accent1 4 3 2 7 2" xfId="39725" xr:uid="{00000000-0005-0000-0000-0000749A0000}"/>
    <cellStyle name="20% - Accent1 4 3 2 7 2 2" xfId="39726" xr:uid="{00000000-0005-0000-0000-0000759A0000}"/>
    <cellStyle name="20% - Accent1 4 3 2 7 2 2 2" xfId="39727" xr:uid="{00000000-0005-0000-0000-0000769A0000}"/>
    <cellStyle name="20% - Accent1 4 3 2 7 2 2 2 2" xfId="39728" xr:uid="{00000000-0005-0000-0000-0000779A0000}"/>
    <cellStyle name="20% - Accent1 4 3 2 7 2 2 3" xfId="39729" xr:uid="{00000000-0005-0000-0000-0000789A0000}"/>
    <cellStyle name="20% - Accent1 4 3 2 7 2 3" xfId="39730" xr:uid="{00000000-0005-0000-0000-0000799A0000}"/>
    <cellStyle name="20% - Accent1 4 3 2 7 2 3 2" xfId="39731" xr:uid="{00000000-0005-0000-0000-00007A9A0000}"/>
    <cellStyle name="20% - Accent1 4 3 2 7 2 4" xfId="39732" xr:uid="{00000000-0005-0000-0000-00007B9A0000}"/>
    <cellStyle name="20% - Accent1 4 3 2 7 3" xfId="39733" xr:uid="{00000000-0005-0000-0000-00007C9A0000}"/>
    <cellStyle name="20% - Accent1 4 3 2 7 3 2" xfId="39734" xr:uid="{00000000-0005-0000-0000-00007D9A0000}"/>
    <cellStyle name="20% - Accent1 4 3 2 7 3 2 2" xfId="39735" xr:uid="{00000000-0005-0000-0000-00007E9A0000}"/>
    <cellStyle name="20% - Accent1 4 3 2 7 3 2 2 2" xfId="39736" xr:uid="{00000000-0005-0000-0000-00007F9A0000}"/>
    <cellStyle name="20% - Accent1 4 3 2 7 3 2 3" xfId="39737" xr:uid="{00000000-0005-0000-0000-0000809A0000}"/>
    <cellStyle name="20% - Accent1 4 3 2 7 3 3" xfId="39738" xr:uid="{00000000-0005-0000-0000-0000819A0000}"/>
    <cellStyle name="20% - Accent1 4 3 2 7 3 3 2" xfId="39739" xr:uid="{00000000-0005-0000-0000-0000829A0000}"/>
    <cellStyle name="20% - Accent1 4 3 2 7 3 4" xfId="39740" xr:uid="{00000000-0005-0000-0000-0000839A0000}"/>
    <cellStyle name="20% - Accent1 4 3 2 7 4" xfId="39741" xr:uid="{00000000-0005-0000-0000-0000849A0000}"/>
    <cellStyle name="20% - Accent1 4 3 2 7 4 2" xfId="39742" xr:uid="{00000000-0005-0000-0000-0000859A0000}"/>
    <cellStyle name="20% - Accent1 4 3 2 7 4 2 2" xfId="39743" xr:uid="{00000000-0005-0000-0000-0000869A0000}"/>
    <cellStyle name="20% - Accent1 4 3 2 7 4 2 2 2" xfId="39744" xr:uid="{00000000-0005-0000-0000-0000879A0000}"/>
    <cellStyle name="20% - Accent1 4 3 2 7 4 2 3" xfId="39745" xr:uid="{00000000-0005-0000-0000-0000889A0000}"/>
    <cellStyle name="20% - Accent1 4 3 2 7 4 3" xfId="39746" xr:uid="{00000000-0005-0000-0000-0000899A0000}"/>
    <cellStyle name="20% - Accent1 4 3 2 7 4 3 2" xfId="39747" xr:uid="{00000000-0005-0000-0000-00008A9A0000}"/>
    <cellStyle name="20% - Accent1 4 3 2 7 4 4" xfId="39748" xr:uid="{00000000-0005-0000-0000-00008B9A0000}"/>
    <cellStyle name="20% - Accent1 4 3 2 7 5" xfId="39749" xr:uid="{00000000-0005-0000-0000-00008C9A0000}"/>
    <cellStyle name="20% - Accent1 4 3 2 7 5 2" xfId="39750" xr:uid="{00000000-0005-0000-0000-00008D9A0000}"/>
    <cellStyle name="20% - Accent1 4 3 2 7 5 2 2" xfId="39751" xr:uid="{00000000-0005-0000-0000-00008E9A0000}"/>
    <cellStyle name="20% - Accent1 4 3 2 7 5 3" xfId="39752" xr:uid="{00000000-0005-0000-0000-00008F9A0000}"/>
    <cellStyle name="20% - Accent1 4 3 2 7 6" xfId="39753" xr:uid="{00000000-0005-0000-0000-0000909A0000}"/>
    <cellStyle name="20% - Accent1 4 3 2 7 6 2" xfId="39754" xr:uid="{00000000-0005-0000-0000-0000919A0000}"/>
    <cellStyle name="20% - Accent1 4 3 2 7 6 2 2" xfId="39755" xr:uid="{00000000-0005-0000-0000-0000929A0000}"/>
    <cellStyle name="20% - Accent1 4 3 2 7 6 3" xfId="39756" xr:uid="{00000000-0005-0000-0000-0000939A0000}"/>
    <cellStyle name="20% - Accent1 4 3 2 7 7" xfId="39757" xr:uid="{00000000-0005-0000-0000-0000949A0000}"/>
    <cellStyle name="20% - Accent1 4 3 2 7 7 2" xfId="39758" xr:uid="{00000000-0005-0000-0000-0000959A0000}"/>
    <cellStyle name="20% - Accent1 4 3 2 7 8" xfId="39759" xr:uid="{00000000-0005-0000-0000-0000969A0000}"/>
    <cellStyle name="20% - Accent1 4 3 2 7 8 2" xfId="39760" xr:uid="{00000000-0005-0000-0000-0000979A0000}"/>
    <cellStyle name="20% - Accent1 4 3 2 7 9" xfId="39761" xr:uid="{00000000-0005-0000-0000-0000989A0000}"/>
    <cellStyle name="20% - Accent1 4 3 2 8" xfId="39762" xr:uid="{00000000-0005-0000-0000-0000999A0000}"/>
    <cellStyle name="20% - Accent1 4 3 2 8 2" xfId="39763" xr:uid="{00000000-0005-0000-0000-00009A9A0000}"/>
    <cellStyle name="20% - Accent1 4 3 2 8 2 2" xfId="39764" xr:uid="{00000000-0005-0000-0000-00009B9A0000}"/>
    <cellStyle name="20% - Accent1 4 3 2 8 2 2 2" xfId="39765" xr:uid="{00000000-0005-0000-0000-00009C9A0000}"/>
    <cellStyle name="20% - Accent1 4 3 2 8 2 3" xfId="39766" xr:uid="{00000000-0005-0000-0000-00009D9A0000}"/>
    <cellStyle name="20% - Accent1 4 3 2 8 3" xfId="39767" xr:uid="{00000000-0005-0000-0000-00009E9A0000}"/>
    <cellStyle name="20% - Accent1 4 3 2 8 3 2" xfId="39768" xr:uid="{00000000-0005-0000-0000-00009F9A0000}"/>
    <cellStyle name="20% - Accent1 4 3 2 8 4" xfId="39769" xr:uid="{00000000-0005-0000-0000-0000A09A0000}"/>
    <cellStyle name="20% - Accent1 4 3 2 9" xfId="39770" xr:uid="{00000000-0005-0000-0000-0000A19A0000}"/>
    <cellStyle name="20% - Accent1 4 3 2 9 2" xfId="39771" xr:uid="{00000000-0005-0000-0000-0000A29A0000}"/>
    <cellStyle name="20% - Accent1 4 3 2 9 2 2" xfId="39772" xr:uid="{00000000-0005-0000-0000-0000A39A0000}"/>
    <cellStyle name="20% - Accent1 4 3 2 9 2 2 2" xfId="39773" xr:uid="{00000000-0005-0000-0000-0000A49A0000}"/>
    <cellStyle name="20% - Accent1 4 3 2 9 2 3" xfId="39774" xr:uid="{00000000-0005-0000-0000-0000A59A0000}"/>
    <cellStyle name="20% - Accent1 4 3 2 9 3" xfId="39775" xr:uid="{00000000-0005-0000-0000-0000A69A0000}"/>
    <cellStyle name="20% - Accent1 4 3 2 9 3 2" xfId="39776" xr:uid="{00000000-0005-0000-0000-0000A79A0000}"/>
    <cellStyle name="20% - Accent1 4 3 2 9 4" xfId="39777" xr:uid="{00000000-0005-0000-0000-0000A89A0000}"/>
    <cellStyle name="20% - Accent1 4 3 3" xfId="39778" xr:uid="{00000000-0005-0000-0000-0000A99A0000}"/>
    <cellStyle name="20% - Accent1 4 3 3 10" xfId="39779" xr:uid="{00000000-0005-0000-0000-0000AA9A0000}"/>
    <cellStyle name="20% - Accent1 4 3 3 10 2" xfId="39780" xr:uid="{00000000-0005-0000-0000-0000AB9A0000}"/>
    <cellStyle name="20% - Accent1 4 3 3 10 2 2" xfId="39781" xr:uid="{00000000-0005-0000-0000-0000AC9A0000}"/>
    <cellStyle name="20% - Accent1 4 3 3 10 3" xfId="39782" xr:uid="{00000000-0005-0000-0000-0000AD9A0000}"/>
    <cellStyle name="20% - Accent1 4 3 3 11" xfId="39783" xr:uid="{00000000-0005-0000-0000-0000AE9A0000}"/>
    <cellStyle name="20% - Accent1 4 3 3 11 2" xfId="39784" xr:uid="{00000000-0005-0000-0000-0000AF9A0000}"/>
    <cellStyle name="20% - Accent1 4 3 3 11 2 2" xfId="39785" xr:uid="{00000000-0005-0000-0000-0000B09A0000}"/>
    <cellStyle name="20% - Accent1 4 3 3 11 3" xfId="39786" xr:uid="{00000000-0005-0000-0000-0000B19A0000}"/>
    <cellStyle name="20% - Accent1 4 3 3 12" xfId="39787" xr:uid="{00000000-0005-0000-0000-0000B29A0000}"/>
    <cellStyle name="20% - Accent1 4 3 3 12 2" xfId="39788" xr:uid="{00000000-0005-0000-0000-0000B39A0000}"/>
    <cellStyle name="20% - Accent1 4 3 3 13" xfId="39789" xr:uid="{00000000-0005-0000-0000-0000B49A0000}"/>
    <cellStyle name="20% - Accent1 4 3 3 13 2" xfId="39790" xr:uid="{00000000-0005-0000-0000-0000B59A0000}"/>
    <cellStyle name="20% - Accent1 4 3 3 14" xfId="39791" xr:uid="{00000000-0005-0000-0000-0000B69A0000}"/>
    <cellStyle name="20% - Accent1 4 3 3 2" xfId="39792" xr:uid="{00000000-0005-0000-0000-0000B79A0000}"/>
    <cellStyle name="20% - Accent1 4 3 3 2 10" xfId="39793" xr:uid="{00000000-0005-0000-0000-0000B89A0000}"/>
    <cellStyle name="20% - Accent1 4 3 3 2 10 2" xfId="39794" xr:uid="{00000000-0005-0000-0000-0000B99A0000}"/>
    <cellStyle name="20% - Accent1 4 3 3 2 11" xfId="39795" xr:uid="{00000000-0005-0000-0000-0000BA9A0000}"/>
    <cellStyle name="20% - Accent1 4 3 3 2 2" xfId="39796" xr:uid="{00000000-0005-0000-0000-0000BB9A0000}"/>
    <cellStyle name="20% - Accent1 4 3 3 2 2 2" xfId="39797" xr:uid="{00000000-0005-0000-0000-0000BC9A0000}"/>
    <cellStyle name="20% - Accent1 4 3 3 2 2 2 2" xfId="39798" xr:uid="{00000000-0005-0000-0000-0000BD9A0000}"/>
    <cellStyle name="20% - Accent1 4 3 3 2 2 2 2 2" xfId="39799" xr:uid="{00000000-0005-0000-0000-0000BE9A0000}"/>
    <cellStyle name="20% - Accent1 4 3 3 2 2 2 2 2 2" xfId="39800" xr:uid="{00000000-0005-0000-0000-0000BF9A0000}"/>
    <cellStyle name="20% - Accent1 4 3 3 2 2 2 2 3" xfId="39801" xr:uid="{00000000-0005-0000-0000-0000C09A0000}"/>
    <cellStyle name="20% - Accent1 4 3 3 2 2 2 3" xfId="39802" xr:uid="{00000000-0005-0000-0000-0000C19A0000}"/>
    <cellStyle name="20% - Accent1 4 3 3 2 2 2 3 2" xfId="39803" xr:uid="{00000000-0005-0000-0000-0000C29A0000}"/>
    <cellStyle name="20% - Accent1 4 3 3 2 2 2 4" xfId="39804" xr:uid="{00000000-0005-0000-0000-0000C39A0000}"/>
    <cellStyle name="20% - Accent1 4 3 3 2 2 3" xfId="39805" xr:uid="{00000000-0005-0000-0000-0000C49A0000}"/>
    <cellStyle name="20% - Accent1 4 3 3 2 2 3 2" xfId="39806" xr:uid="{00000000-0005-0000-0000-0000C59A0000}"/>
    <cellStyle name="20% - Accent1 4 3 3 2 2 3 2 2" xfId="39807" xr:uid="{00000000-0005-0000-0000-0000C69A0000}"/>
    <cellStyle name="20% - Accent1 4 3 3 2 2 3 2 2 2" xfId="39808" xr:uid="{00000000-0005-0000-0000-0000C79A0000}"/>
    <cellStyle name="20% - Accent1 4 3 3 2 2 3 2 3" xfId="39809" xr:uid="{00000000-0005-0000-0000-0000C89A0000}"/>
    <cellStyle name="20% - Accent1 4 3 3 2 2 3 3" xfId="39810" xr:uid="{00000000-0005-0000-0000-0000C99A0000}"/>
    <cellStyle name="20% - Accent1 4 3 3 2 2 3 3 2" xfId="39811" xr:uid="{00000000-0005-0000-0000-0000CA9A0000}"/>
    <cellStyle name="20% - Accent1 4 3 3 2 2 3 4" xfId="39812" xr:uid="{00000000-0005-0000-0000-0000CB9A0000}"/>
    <cellStyle name="20% - Accent1 4 3 3 2 2 4" xfId="39813" xr:uid="{00000000-0005-0000-0000-0000CC9A0000}"/>
    <cellStyle name="20% - Accent1 4 3 3 2 2 4 2" xfId="39814" xr:uid="{00000000-0005-0000-0000-0000CD9A0000}"/>
    <cellStyle name="20% - Accent1 4 3 3 2 2 4 2 2" xfId="39815" xr:uid="{00000000-0005-0000-0000-0000CE9A0000}"/>
    <cellStyle name="20% - Accent1 4 3 3 2 2 4 2 2 2" xfId="39816" xr:uid="{00000000-0005-0000-0000-0000CF9A0000}"/>
    <cellStyle name="20% - Accent1 4 3 3 2 2 4 2 3" xfId="39817" xr:uid="{00000000-0005-0000-0000-0000D09A0000}"/>
    <cellStyle name="20% - Accent1 4 3 3 2 2 4 3" xfId="39818" xr:uid="{00000000-0005-0000-0000-0000D19A0000}"/>
    <cellStyle name="20% - Accent1 4 3 3 2 2 4 3 2" xfId="39819" xr:uid="{00000000-0005-0000-0000-0000D29A0000}"/>
    <cellStyle name="20% - Accent1 4 3 3 2 2 4 4" xfId="39820" xr:uid="{00000000-0005-0000-0000-0000D39A0000}"/>
    <cellStyle name="20% - Accent1 4 3 3 2 2 5" xfId="39821" xr:uid="{00000000-0005-0000-0000-0000D49A0000}"/>
    <cellStyle name="20% - Accent1 4 3 3 2 2 5 2" xfId="39822" xr:uid="{00000000-0005-0000-0000-0000D59A0000}"/>
    <cellStyle name="20% - Accent1 4 3 3 2 2 5 2 2" xfId="39823" xr:uid="{00000000-0005-0000-0000-0000D69A0000}"/>
    <cellStyle name="20% - Accent1 4 3 3 2 2 5 3" xfId="39824" xr:uid="{00000000-0005-0000-0000-0000D79A0000}"/>
    <cellStyle name="20% - Accent1 4 3 3 2 2 6" xfId="39825" xr:uid="{00000000-0005-0000-0000-0000D89A0000}"/>
    <cellStyle name="20% - Accent1 4 3 3 2 2 6 2" xfId="39826" xr:uid="{00000000-0005-0000-0000-0000D99A0000}"/>
    <cellStyle name="20% - Accent1 4 3 3 2 2 6 2 2" xfId="39827" xr:uid="{00000000-0005-0000-0000-0000DA9A0000}"/>
    <cellStyle name="20% - Accent1 4 3 3 2 2 6 3" xfId="39828" xr:uid="{00000000-0005-0000-0000-0000DB9A0000}"/>
    <cellStyle name="20% - Accent1 4 3 3 2 2 7" xfId="39829" xr:uid="{00000000-0005-0000-0000-0000DC9A0000}"/>
    <cellStyle name="20% - Accent1 4 3 3 2 2 7 2" xfId="39830" xr:uid="{00000000-0005-0000-0000-0000DD9A0000}"/>
    <cellStyle name="20% - Accent1 4 3 3 2 2 8" xfId="39831" xr:uid="{00000000-0005-0000-0000-0000DE9A0000}"/>
    <cellStyle name="20% - Accent1 4 3 3 2 2 8 2" xfId="39832" xr:uid="{00000000-0005-0000-0000-0000DF9A0000}"/>
    <cellStyle name="20% - Accent1 4 3 3 2 2 9" xfId="39833" xr:uid="{00000000-0005-0000-0000-0000E09A0000}"/>
    <cellStyle name="20% - Accent1 4 3 3 2 3" xfId="39834" xr:uid="{00000000-0005-0000-0000-0000E19A0000}"/>
    <cellStyle name="20% - Accent1 4 3 3 2 3 2" xfId="39835" xr:uid="{00000000-0005-0000-0000-0000E29A0000}"/>
    <cellStyle name="20% - Accent1 4 3 3 2 3 2 2" xfId="39836" xr:uid="{00000000-0005-0000-0000-0000E39A0000}"/>
    <cellStyle name="20% - Accent1 4 3 3 2 3 2 2 2" xfId="39837" xr:uid="{00000000-0005-0000-0000-0000E49A0000}"/>
    <cellStyle name="20% - Accent1 4 3 3 2 3 2 2 2 2" xfId="39838" xr:uid="{00000000-0005-0000-0000-0000E59A0000}"/>
    <cellStyle name="20% - Accent1 4 3 3 2 3 2 2 3" xfId="39839" xr:uid="{00000000-0005-0000-0000-0000E69A0000}"/>
    <cellStyle name="20% - Accent1 4 3 3 2 3 2 3" xfId="39840" xr:uid="{00000000-0005-0000-0000-0000E79A0000}"/>
    <cellStyle name="20% - Accent1 4 3 3 2 3 2 3 2" xfId="39841" xr:uid="{00000000-0005-0000-0000-0000E89A0000}"/>
    <cellStyle name="20% - Accent1 4 3 3 2 3 2 4" xfId="39842" xr:uid="{00000000-0005-0000-0000-0000E99A0000}"/>
    <cellStyle name="20% - Accent1 4 3 3 2 3 3" xfId="39843" xr:uid="{00000000-0005-0000-0000-0000EA9A0000}"/>
    <cellStyle name="20% - Accent1 4 3 3 2 3 3 2" xfId="39844" xr:uid="{00000000-0005-0000-0000-0000EB9A0000}"/>
    <cellStyle name="20% - Accent1 4 3 3 2 3 3 2 2" xfId="39845" xr:uid="{00000000-0005-0000-0000-0000EC9A0000}"/>
    <cellStyle name="20% - Accent1 4 3 3 2 3 3 2 2 2" xfId="39846" xr:uid="{00000000-0005-0000-0000-0000ED9A0000}"/>
    <cellStyle name="20% - Accent1 4 3 3 2 3 3 2 3" xfId="39847" xr:uid="{00000000-0005-0000-0000-0000EE9A0000}"/>
    <cellStyle name="20% - Accent1 4 3 3 2 3 3 3" xfId="39848" xr:uid="{00000000-0005-0000-0000-0000EF9A0000}"/>
    <cellStyle name="20% - Accent1 4 3 3 2 3 3 3 2" xfId="39849" xr:uid="{00000000-0005-0000-0000-0000F09A0000}"/>
    <cellStyle name="20% - Accent1 4 3 3 2 3 3 4" xfId="39850" xr:uid="{00000000-0005-0000-0000-0000F19A0000}"/>
    <cellStyle name="20% - Accent1 4 3 3 2 3 4" xfId="39851" xr:uid="{00000000-0005-0000-0000-0000F29A0000}"/>
    <cellStyle name="20% - Accent1 4 3 3 2 3 4 2" xfId="39852" xr:uid="{00000000-0005-0000-0000-0000F39A0000}"/>
    <cellStyle name="20% - Accent1 4 3 3 2 3 4 2 2" xfId="39853" xr:uid="{00000000-0005-0000-0000-0000F49A0000}"/>
    <cellStyle name="20% - Accent1 4 3 3 2 3 4 2 2 2" xfId="39854" xr:uid="{00000000-0005-0000-0000-0000F59A0000}"/>
    <cellStyle name="20% - Accent1 4 3 3 2 3 4 2 3" xfId="39855" xr:uid="{00000000-0005-0000-0000-0000F69A0000}"/>
    <cellStyle name="20% - Accent1 4 3 3 2 3 4 3" xfId="39856" xr:uid="{00000000-0005-0000-0000-0000F79A0000}"/>
    <cellStyle name="20% - Accent1 4 3 3 2 3 4 3 2" xfId="39857" xr:uid="{00000000-0005-0000-0000-0000F89A0000}"/>
    <cellStyle name="20% - Accent1 4 3 3 2 3 4 4" xfId="39858" xr:uid="{00000000-0005-0000-0000-0000F99A0000}"/>
    <cellStyle name="20% - Accent1 4 3 3 2 3 5" xfId="39859" xr:uid="{00000000-0005-0000-0000-0000FA9A0000}"/>
    <cellStyle name="20% - Accent1 4 3 3 2 3 5 2" xfId="39860" xr:uid="{00000000-0005-0000-0000-0000FB9A0000}"/>
    <cellStyle name="20% - Accent1 4 3 3 2 3 5 2 2" xfId="39861" xr:uid="{00000000-0005-0000-0000-0000FC9A0000}"/>
    <cellStyle name="20% - Accent1 4 3 3 2 3 5 3" xfId="39862" xr:uid="{00000000-0005-0000-0000-0000FD9A0000}"/>
    <cellStyle name="20% - Accent1 4 3 3 2 3 6" xfId="39863" xr:uid="{00000000-0005-0000-0000-0000FE9A0000}"/>
    <cellStyle name="20% - Accent1 4 3 3 2 3 6 2" xfId="39864" xr:uid="{00000000-0005-0000-0000-0000FF9A0000}"/>
    <cellStyle name="20% - Accent1 4 3 3 2 3 6 2 2" xfId="39865" xr:uid="{00000000-0005-0000-0000-0000009B0000}"/>
    <cellStyle name="20% - Accent1 4 3 3 2 3 6 3" xfId="39866" xr:uid="{00000000-0005-0000-0000-0000019B0000}"/>
    <cellStyle name="20% - Accent1 4 3 3 2 3 7" xfId="39867" xr:uid="{00000000-0005-0000-0000-0000029B0000}"/>
    <cellStyle name="20% - Accent1 4 3 3 2 3 7 2" xfId="39868" xr:uid="{00000000-0005-0000-0000-0000039B0000}"/>
    <cellStyle name="20% - Accent1 4 3 3 2 3 8" xfId="39869" xr:uid="{00000000-0005-0000-0000-0000049B0000}"/>
    <cellStyle name="20% - Accent1 4 3 3 2 3 8 2" xfId="39870" xr:uid="{00000000-0005-0000-0000-0000059B0000}"/>
    <cellStyle name="20% - Accent1 4 3 3 2 3 9" xfId="39871" xr:uid="{00000000-0005-0000-0000-0000069B0000}"/>
    <cellStyle name="20% - Accent1 4 3 3 2 4" xfId="39872" xr:uid="{00000000-0005-0000-0000-0000079B0000}"/>
    <cellStyle name="20% - Accent1 4 3 3 2 4 2" xfId="39873" xr:uid="{00000000-0005-0000-0000-0000089B0000}"/>
    <cellStyle name="20% - Accent1 4 3 3 2 4 2 2" xfId="39874" xr:uid="{00000000-0005-0000-0000-0000099B0000}"/>
    <cellStyle name="20% - Accent1 4 3 3 2 4 2 2 2" xfId="39875" xr:uid="{00000000-0005-0000-0000-00000A9B0000}"/>
    <cellStyle name="20% - Accent1 4 3 3 2 4 2 3" xfId="39876" xr:uid="{00000000-0005-0000-0000-00000B9B0000}"/>
    <cellStyle name="20% - Accent1 4 3 3 2 4 3" xfId="39877" xr:uid="{00000000-0005-0000-0000-00000C9B0000}"/>
    <cellStyle name="20% - Accent1 4 3 3 2 4 3 2" xfId="39878" xr:uid="{00000000-0005-0000-0000-00000D9B0000}"/>
    <cellStyle name="20% - Accent1 4 3 3 2 4 4" xfId="39879" xr:uid="{00000000-0005-0000-0000-00000E9B0000}"/>
    <cellStyle name="20% - Accent1 4 3 3 2 5" xfId="39880" xr:uid="{00000000-0005-0000-0000-00000F9B0000}"/>
    <cellStyle name="20% - Accent1 4 3 3 2 5 2" xfId="39881" xr:uid="{00000000-0005-0000-0000-0000109B0000}"/>
    <cellStyle name="20% - Accent1 4 3 3 2 5 2 2" xfId="39882" xr:uid="{00000000-0005-0000-0000-0000119B0000}"/>
    <cellStyle name="20% - Accent1 4 3 3 2 5 2 2 2" xfId="39883" xr:uid="{00000000-0005-0000-0000-0000129B0000}"/>
    <cellStyle name="20% - Accent1 4 3 3 2 5 2 3" xfId="39884" xr:uid="{00000000-0005-0000-0000-0000139B0000}"/>
    <cellStyle name="20% - Accent1 4 3 3 2 5 3" xfId="39885" xr:uid="{00000000-0005-0000-0000-0000149B0000}"/>
    <cellStyle name="20% - Accent1 4 3 3 2 5 3 2" xfId="39886" xr:uid="{00000000-0005-0000-0000-0000159B0000}"/>
    <cellStyle name="20% - Accent1 4 3 3 2 5 4" xfId="39887" xr:uid="{00000000-0005-0000-0000-0000169B0000}"/>
    <cellStyle name="20% - Accent1 4 3 3 2 6" xfId="39888" xr:uid="{00000000-0005-0000-0000-0000179B0000}"/>
    <cellStyle name="20% - Accent1 4 3 3 2 6 2" xfId="39889" xr:uid="{00000000-0005-0000-0000-0000189B0000}"/>
    <cellStyle name="20% - Accent1 4 3 3 2 6 2 2" xfId="39890" xr:uid="{00000000-0005-0000-0000-0000199B0000}"/>
    <cellStyle name="20% - Accent1 4 3 3 2 6 2 2 2" xfId="39891" xr:uid="{00000000-0005-0000-0000-00001A9B0000}"/>
    <cellStyle name="20% - Accent1 4 3 3 2 6 2 3" xfId="39892" xr:uid="{00000000-0005-0000-0000-00001B9B0000}"/>
    <cellStyle name="20% - Accent1 4 3 3 2 6 3" xfId="39893" xr:uid="{00000000-0005-0000-0000-00001C9B0000}"/>
    <cellStyle name="20% - Accent1 4 3 3 2 6 3 2" xfId="39894" xr:uid="{00000000-0005-0000-0000-00001D9B0000}"/>
    <cellStyle name="20% - Accent1 4 3 3 2 6 4" xfId="39895" xr:uid="{00000000-0005-0000-0000-00001E9B0000}"/>
    <cellStyle name="20% - Accent1 4 3 3 2 7" xfId="39896" xr:uid="{00000000-0005-0000-0000-00001F9B0000}"/>
    <cellStyle name="20% - Accent1 4 3 3 2 7 2" xfId="39897" xr:uid="{00000000-0005-0000-0000-0000209B0000}"/>
    <cellStyle name="20% - Accent1 4 3 3 2 7 2 2" xfId="39898" xr:uid="{00000000-0005-0000-0000-0000219B0000}"/>
    <cellStyle name="20% - Accent1 4 3 3 2 7 3" xfId="39899" xr:uid="{00000000-0005-0000-0000-0000229B0000}"/>
    <cellStyle name="20% - Accent1 4 3 3 2 8" xfId="39900" xr:uid="{00000000-0005-0000-0000-0000239B0000}"/>
    <cellStyle name="20% - Accent1 4 3 3 2 8 2" xfId="39901" xr:uid="{00000000-0005-0000-0000-0000249B0000}"/>
    <cellStyle name="20% - Accent1 4 3 3 2 8 2 2" xfId="39902" xr:uid="{00000000-0005-0000-0000-0000259B0000}"/>
    <cellStyle name="20% - Accent1 4 3 3 2 8 3" xfId="39903" xr:uid="{00000000-0005-0000-0000-0000269B0000}"/>
    <cellStyle name="20% - Accent1 4 3 3 2 9" xfId="39904" xr:uid="{00000000-0005-0000-0000-0000279B0000}"/>
    <cellStyle name="20% - Accent1 4 3 3 2 9 2" xfId="39905" xr:uid="{00000000-0005-0000-0000-0000289B0000}"/>
    <cellStyle name="20% - Accent1 4 3 3 3" xfId="39906" xr:uid="{00000000-0005-0000-0000-0000299B0000}"/>
    <cellStyle name="20% - Accent1 4 3 3 3 10" xfId="39907" xr:uid="{00000000-0005-0000-0000-00002A9B0000}"/>
    <cellStyle name="20% - Accent1 4 3 3 3 10 2" xfId="39908" xr:uid="{00000000-0005-0000-0000-00002B9B0000}"/>
    <cellStyle name="20% - Accent1 4 3 3 3 11" xfId="39909" xr:uid="{00000000-0005-0000-0000-00002C9B0000}"/>
    <cellStyle name="20% - Accent1 4 3 3 3 2" xfId="39910" xr:uid="{00000000-0005-0000-0000-00002D9B0000}"/>
    <cellStyle name="20% - Accent1 4 3 3 3 2 2" xfId="39911" xr:uid="{00000000-0005-0000-0000-00002E9B0000}"/>
    <cellStyle name="20% - Accent1 4 3 3 3 2 2 2" xfId="39912" xr:uid="{00000000-0005-0000-0000-00002F9B0000}"/>
    <cellStyle name="20% - Accent1 4 3 3 3 2 2 2 2" xfId="39913" xr:uid="{00000000-0005-0000-0000-0000309B0000}"/>
    <cellStyle name="20% - Accent1 4 3 3 3 2 2 2 2 2" xfId="39914" xr:uid="{00000000-0005-0000-0000-0000319B0000}"/>
    <cellStyle name="20% - Accent1 4 3 3 3 2 2 2 3" xfId="39915" xr:uid="{00000000-0005-0000-0000-0000329B0000}"/>
    <cellStyle name="20% - Accent1 4 3 3 3 2 2 3" xfId="39916" xr:uid="{00000000-0005-0000-0000-0000339B0000}"/>
    <cellStyle name="20% - Accent1 4 3 3 3 2 2 3 2" xfId="39917" xr:uid="{00000000-0005-0000-0000-0000349B0000}"/>
    <cellStyle name="20% - Accent1 4 3 3 3 2 2 4" xfId="39918" xr:uid="{00000000-0005-0000-0000-0000359B0000}"/>
    <cellStyle name="20% - Accent1 4 3 3 3 2 3" xfId="39919" xr:uid="{00000000-0005-0000-0000-0000369B0000}"/>
    <cellStyle name="20% - Accent1 4 3 3 3 2 3 2" xfId="39920" xr:uid="{00000000-0005-0000-0000-0000379B0000}"/>
    <cellStyle name="20% - Accent1 4 3 3 3 2 3 2 2" xfId="39921" xr:uid="{00000000-0005-0000-0000-0000389B0000}"/>
    <cellStyle name="20% - Accent1 4 3 3 3 2 3 2 2 2" xfId="39922" xr:uid="{00000000-0005-0000-0000-0000399B0000}"/>
    <cellStyle name="20% - Accent1 4 3 3 3 2 3 2 3" xfId="39923" xr:uid="{00000000-0005-0000-0000-00003A9B0000}"/>
    <cellStyle name="20% - Accent1 4 3 3 3 2 3 3" xfId="39924" xr:uid="{00000000-0005-0000-0000-00003B9B0000}"/>
    <cellStyle name="20% - Accent1 4 3 3 3 2 3 3 2" xfId="39925" xr:uid="{00000000-0005-0000-0000-00003C9B0000}"/>
    <cellStyle name="20% - Accent1 4 3 3 3 2 3 4" xfId="39926" xr:uid="{00000000-0005-0000-0000-00003D9B0000}"/>
    <cellStyle name="20% - Accent1 4 3 3 3 2 4" xfId="39927" xr:uid="{00000000-0005-0000-0000-00003E9B0000}"/>
    <cellStyle name="20% - Accent1 4 3 3 3 2 4 2" xfId="39928" xr:uid="{00000000-0005-0000-0000-00003F9B0000}"/>
    <cellStyle name="20% - Accent1 4 3 3 3 2 4 2 2" xfId="39929" xr:uid="{00000000-0005-0000-0000-0000409B0000}"/>
    <cellStyle name="20% - Accent1 4 3 3 3 2 4 2 2 2" xfId="39930" xr:uid="{00000000-0005-0000-0000-0000419B0000}"/>
    <cellStyle name="20% - Accent1 4 3 3 3 2 4 2 3" xfId="39931" xr:uid="{00000000-0005-0000-0000-0000429B0000}"/>
    <cellStyle name="20% - Accent1 4 3 3 3 2 4 3" xfId="39932" xr:uid="{00000000-0005-0000-0000-0000439B0000}"/>
    <cellStyle name="20% - Accent1 4 3 3 3 2 4 3 2" xfId="39933" xr:uid="{00000000-0005-0000-0000-0000449B0000}"/>
    <cellStyle name="20% - Accent1 4 3 3 3 2 4 4" xfId="39934" xr:uid="{00000000-0005-0000-0000-0000459B0000}"/>
    <cellStyle name="20% - Accent1 4 3 3 3 2 5" xfId="39935" xr:uid="{00000000-0005-0000-0000-0000469B0000}"/>
    <cellStyle name="20% - Accent1 4 3 3 3 2 5 2" xfId="39936" xr:uid="{00000000-0005-0000-0000-0000479B0000}"/>
    <cellStyle name="20% - Accent1 4 3 3 3 2 5 2 2" xfId="39937" xr:uid="{00000000-0005-0000-0000-0000489B0000}"/>
    <cellStyle name="20% - Accent1 4 3 3 3 2 5 3" xfId="39938" xr:uid="{00000000-0005-0000-0000-0000499B0000}"/>
    <cellStyle name="20% - Accent1 4 3 3 3 2 6" xfId="39939" xr:uid="{00000000-0005-0000-0000-00004A9B0000}"/>
    <cellStyle name="20% - Accent1 4 3 3 3 2 6 2" xfId="39940" xr:uid="{00000000-0005-0000-0000-00004B9B0000}"/>
    <cellStyle name="20% - Accent1 4 3 3 3 2 6 2 2" xfId="39941" xr:uid="{00000000-0005-0000-0000-00004C9B0000}"/>
    <cellStyle name="20% - Accent1 4 3 3 3 2 6 3" xfId="39942" xr:uid="{00000000-0005-0000-0000-00004D9B0000}"/>
    <cellStyle name="20% - Accent1 4 3 3 3 2 7" xfId="39943" xr:uid="{00000000-0005-0000-0000-00004E9B0000}"/>
    <cellStyle name="20% - Accent1 4 3 3 3 2 7 2" xfId="39944" xr:uid="{00000000-0005-0000-0000-00004F9B0000}"/>
    <cellStyle name="20% - Accent1 4 3 3 3 2 8" xfId="39945" xr:uid="{00000000-0005-0000-0000-0000509B0000}"/>
    <cellStyle name="20% - Accent1 4 3 3 3 2 8 2" xfId="39946" xr:uid="{00000000-0005-0000-0000-0000519B0000}"/>
    <cellStyle name="20% - Accent1 4 3 3 3 2 9" xfId="39947" xr:uid="{00000000-0005-0000-0000-0000529B0000}"/>
    <cellStyle name="20% - Accent1 4 3 3 3 3" xfId="39948" xr:uid="{00000000-0005-0000-0000-0000539B0000}"/>
    <cellStyle name="20% - Accent1 4 3 3 3 3 2" xfId="39949" xr:uid="{00000000-0005-0000-0000-0000549B0000}"/>
    <cellStyle name="20% - Accent1 4 3 3 3 3 2 2" xfId="39950" xr:uid="{00000000-0005-0000-0000-0000559B0000}"/>
    <cellStyle name="20% - Accent1 4 3 3 3 3 2 2 2" xfId="39951" xr:uid="{00000000-0005-0000-0000-0000569B0000}"/>
    <cellStyle name="20% - Accent1 4 3 3 3 3 2 2 2 2" xfId="39952" xr:uid="{00000000-0005-0000-0000-0000579B0000}"/>
    <cellStyle name="20% - Accent1 4 3 3 3 3 2 2 3" xfId="39953" xr:uid="{00000000-0005-0000-0000-0000589B0000}"/>
    <cellStyle name="20% - Accent1 4 3 3 3 3 2 3" xfId="39954" xr:uid="{00000000-0005-0000-0000-0000599B0000}"/>
    <cellStyle name="20% - Accent1 4 3 3 3 3 2 3 2" xfId="39955" xr:uid="{00000000-0005-0000-0000-00005A9B0000}"/>
    <cellStyle name="20% - Accent1 4 3 3 3 3 2 4" xfId="39956" xr:uid="{00000000-0005-0000-0000-00005B9B0000}"/>
    <cellStyle name="20% - Accent1 4 3 3 3 3 3" xfId="39957" xr:uid="{00000000-0005-0000-0000-00005C9B0000}"/>
    <cellStyle name="20% - Accent1 4 3 3 3 3 3 2" xfId="39958" xr:uid="{00000000-0005-0000-0000-00005D9B0000}"/>
    <cellStyle name="20% - Accent1 4 3 3 3 3 3 2 2" xfId="39959" xr:uid="{00000000-0005-0000-0000-00005E9B0000}"/>
    <cellStyle name="20% - Accent1 4 3 3 3 3 3 2 2 2" xfId="39960" xr:uid="{00000000-0005-0000-0000-00005F9B0000}"/>
    <cellStyle name="20% - Accent1 4 3 3 3 3 3 2 3" xfId="39961" xr:uid="{00000000-0005-0000-0000-0000609B0000}"/>
    <cellStyle name="20% - Accent1 4 3 3 3 3 3 3" xfId="39962" xr:uid="{00000000-0005-0000-0000-0000619B0000}"/>
    <cellStyle name="20% - Accent1 4 3 3 3 3 3 3 2" xfId="39963" xr:uid="{00000000-0005-0000-0000-0000629B0000}"/>
    <cellStyle name="20% - Accent1 4 3 3 3 3 3 4" xfId="39964" xr:uid="{00000000-0005-0000-0000-0000639B0000}"/>
    <cellStyle name="20% - Accent1 4 3 3 3 3 4" xfId="39965" xr:uid="{00000000-0005-0000-0000-0000649B0000}"/>
    <cellStyle name="20% - Accent1 4 3 3 3 3 4 2" xfId="39966" xr:uid="{00000000-0005-0000-0000-0000659B0000}"/>
    <cellStyle name="20% - Accent1 4 3 3 3 3 4 2 2" xfId="39967" xr:uid="{00000000-0005-0000-0000-0000669B0000}"/>
    <cellStyle name="20% - Accent1 4 3 3 3 3 4 2 2 2" xfId="39968" xr:uid="{00000000-0005-0000-0000-0000679B0000}"/>
    <cellStyle name="20% - Accent1 4 3 3 3 3 4 2 3" xfId="39969" xr:uid="{00000000-0005-0000-0000-0000689B0000}"/>
    <cellStyle name="20% - Accent1 4 3 3 3 3 4 3" xfId="39970" xr:uid="{00000000-0005-0000-0000-0000699B0000}"/>
    <cellStyle name="20% - Accent1 4 3 3 3 3 4 3 2" xfId="39971" xr:uid="{00000000-0005-0000-0000-00006A9B0000}"/>
    <cellStyle name="20% - Accent1 4 3 3 3 3 4 4" xfId="39972" xr:uid="{00000000-0005-0000-0000-00006B9B0000}"/>
    <cellStyle name="20% - Accent1 4 3 3 3 3 5" xfId="39973" xr:uid="{00000000-0005-0000-0000-00006C9B0000}"/>
    <cellStyle name="20% - Accent1 4 3 3 3 3 5 2" xfId="39974" xr:uid="{00000000-0005-0000-0000-00006D9B0000}"/>
    <cellStyle name="20% - Accent1 4 3 3 3 3 5 2 2" xfId="39975" xr:uid="{00000000-0005-0000-0000-00006E9B0000}"/>
    <cellStyle name="20% - Accent1 4 3 3 3 3 5 3" xfId="39976" xr:uid="{00000000-0005-0000-0000-00006F9B0000}"/>
    <cellStyle name="20% - Accent1 4 3 3 3 3 6" xfId="39977" xr:uid="{00000000-0005-0000-0000-0000709B0000}"/>
    <cellStyle name="20% - Accent1 4 3 3 3 3 6 2" xfId="39978" xr:uid="{00000000-0005-0000-0000-0000719B0000}"/>
    <cellStyle name="20% - Accent1 4 3 3 3 3 6 2 2" xfId="39979" xr:uid="{00000000-0005-0000-0000-0000729B0000}"/>
    <cellStyle name="20% - Accent1 4 3 3 3 3 6 3" xfId="39980" xr:uid="{00000000-0005-0000-0000-0000739B0000}"/>
    <cellStyle name="20% - Accent1 4 3 3 3 3 7" xfId="39981" xr:uid="{00000000-0005-0000-0000-0000749B0000}"/>
    <cellStyle name="20% - Accent1 4 3 3 3 3 7 2" xfId="39982" xr:uid="{00000000-0005-0000-0000-0000759B0000}"/>
    <cellStyle name="20% - Accent1 4 3 3 3 3 8" xfId="39983" xr:uid="{00000000-0005-0000-0000-0000769B0000}"/>
    <cellStyle name="20% - Accent1 4 3 3 3 3 8 2" xfId="39984" xr:uid="{00000000-0005-0000-0000-0000779B0000}"/>
    <cellStyle name="20% - Accent1 4 3 3 3 3 9" xfId="39985" xr:uid="{00000000-0005-0000-0000-0000789B0000}"/>
    <cellStyle name="20% - Accent1 4 3 3 3 4" xfId="39986" xr:uid="{00000000-0005-0000-0000-0000799B0000}"/>
    <cellStyle name="20% - Accent1 4 3 3 3 4 2" xfId="39987" xr:uid="{00000000-0005-0000-0000-00007A9B0000}"/>
    <cellStyle name="20% - Accent1 4 3 3 3 4 2 2" xfId="39988" xr:uid="{00000000-0005-0000-0000-00007B9B0000}"/>
    <cellStyle name="20% - Accent1 4 3 3 3 4 2 2 2" xfId="39989" xr:uid="{00000000-0005-0000-0000-00007C9B0000}"/>
    <cellStyle name="20% - Accent1 4 3 3 3 4 2 3" xfId="39990" xr:uid="{00000000-0005-0000-0000-00007D9B0000}"/>
    <cellStyle name="20% - Accent1 4 3 3 3 4 3" xfId="39991" xr:uid="{00000000-0005-0000-0000-00007E9B0000}"/>
    <cellStyle name="20% - Accent1 4 3 3 3 4 3 2" xfId="39992" xr:uid="{00000000-0005-0000-0000-00007F9B0000}"/>
    <cellStyle name="20% - Accent1 4 3 3 3 4 4" xfId="39993" xr:uid="{00000000-0005-0000-0000-0000809B0000}"/>
    <cellStyle name="20% - Accent1 4 3 3 3 5" xfId="39994" xr:uid="{00000000-0005-0000-0000-0000819B0000}"/>
    <cellStyle name="20% - Accent1 4 3 3 3 5 2" xfId="39995" xr:uid="{00000000-0005-0000-0000-0000829B0000}"/>
    <cellStyle name="20% - Accent1 4 3 3 3 5 2 2" xfId="39996" xr:uid="{00000000-0005-0000-0000-0000839B0000}"/>
    <cellStyle name="20% - Accent1 4 3 3 3 5 2 2 2" xfId="39997" xr:uid="{00000000-0005-0000-0000-0000849B0000}"/>
    <cellStyle name="20% - Accent1 4 3 3 3 5 2 3" xfId="39998" xr:uid="{00000000-0005-0000-0000-0000859B0000}"/>
    <cellStyle name="20% - Accent1 4 3 3 3 5 3" xfId="39999" xr:uid="{00000000-0005-0000-0000-0000869B0000}"/>
    <cellStyle name="20% - Accent1 4 3 3 3 5 3 2" xfId="40000" xr:uid="{00000000-0005-0000-0000-0000879B0000}"/>
    <cellStyle name="20% - Accent1 4 3 3 3 5 4" xfId="40001" xr:uid="{00000000-0005-0000-0000-0000889B0000}"/>
    <cellStyle name="20% - Accent1 4 3 3 3 6" xfId="40002" xr:uid="{00000000-0005-0000-0000-0000899B0000}"/>
    <cellStyle name="20% - Accent1 4 3 3 3 6 2" xfId="40003" xr:uid="{00000000-0005-0000-0000-00008A9B0000}"/>
    <cellStyle name="20% - Accent1 4 3 3 3 6 2 2" xfId="40004" xr:uid="{00000000-0005-0000-0000-00008B9B0000}"/>
    <cellStyle name="20% - Accent1 4 3 3 3 6 2 2 2" xfId="40005" xr:uid="{00000000-0005-0000-0000-00008C9B0000}"/>
    <cellStyle name="20% - Accent1 4 3 3 3 6 2 3" xfId="40006" xr:uid="{00000000-0005-0000-0000-00008D9B0000}"/>
    <cellStyle name="20% - Accent1 4 3 3 3 6 3" xfId="40007" xr:uid="{00000000-0005-0000-0000-00008E9B0000}"/>
    <cellStyle name="20% - Accent1 4 3 3 3 6 3 2" xfId="40008" xr:uid="{00000000-0005-0000-0000-00008F9B0000}"/>
    <cellStyle name="20% - Accent1 4 3 3 3 6 4" xfId="40009" xr:uid="{00000000-0005-0000-0000-0000909B0000}"/>
    <cellStyle name="20% - Accent1 4 3 3 3 7" xfId="40010" xr:uid="{00000000-0005-0000-0000-0000919B0000}"/>
    <cellStyle name="20% - Accent1 4 3 3 3 7 2" xfId="40011" xr:uid="{00000000-0005-0000-0000-0000929B0000}"/>
    <cellStyle name="20% - Accent1 4 3 3 3 7 2 2" xfId="40012" xr:uid="{00000000-0005-0000-0000-0000939B0000}"/>
    <cellStyle name="20% - Accent1 4 3 3 3 7 3" xfId="40013" xr:uid="{00000000-0005-0000-0000-0000949B0000}"/>
    <cellStyle name="20% - Accent1 4 3 3 3 8" xfId="40014" xr:uid="{00000000-0005-0000-0000-0000959B0000}"/>
    <cellStyle name="20% - Accent1 4 3 3 3 8 2" xfId="40015" xr:uid="{00000000-0005-0000-0000-0000969B0000}"/>
    <cellStyle name="20% - Accent1 4 3 3 3 8 2 2" xfId="40016" xr:uid="{00000000-0005-0000-0000-0000979B0000}"/>
    <cellStyle name="20% - Accent1 4 3 3 3 8 3" xfId="40017" xr:uid="{00000000-0005-0000-0000-0000989B0000}"/>
    <cellStyle name="20% - Accent1 4 3 3 3 9" xfId="40018" xr:uid="{00000000-0005-0000-0000-0000999B0000}"/>
    <cellStyle name="20% - Accent1 4 3 3 3 9 2" xfId="40019" xr:uid="{00000000-0005-0000-0000-00009A9B0000}"/>
    <cellStyle name="20% - Accent1 4 3 3 4" xfId="40020" xr:uid="{00000000-0005-0000-0000-00009B9B0000}"/>
    <cellStyle name="20% - Accent1 4 3 3 4 10" xfId="40021" xr:uid="{00000000-0005-0000-0000-00009C9B0000}"/>
    <cellStyle name="20% - Accent1 4 3 3 4 10 2" xfId="40022" xr:uid="{00000000-0005-0000-0000-00009D9B0000}"/>
    <cellStyle name="20% - Accent1 4 3 3 4 11" xfId="40023" xr:uid="{00000000-0005-0000-0000-00009E9B0000}"/>
    <cellStyle name="20% - Accent1 4 3 3 4 2" xfId="40024" xr:uid="{00000000-0005-0000-0000-00009F9B0000}"/>
    <cellStyle name="20% - Accent1 4 3 3 4 2 2" xfId="40025" xr:uid="{00000000-0005-0000-0000-0000A09B0000}"/>
    <cellStyle name="20% - Accent1 4 3 3 4 2 2 2" xfId="40026" xr:uid="{00000000-0005-0000-0000-0000A19B0000}"/>
    <cellStyle name="20% - Accent1 4 3 3 4 2 2 2 2" xfId="40027" xr:uid="{00000000-0005-0000-0000-0000A29B0000}"/>
    <cellStyle name="20% - Accent1 4 3 3 4 2 2 2 2 2" xfId="40028" xr:uid="{00000000-0005-0000-0000-0000A39B0000}"/>
    <cellStyle name="20% - Accent1 4 3 3 4 2 2 2 3" xfId="40029" xr:uid="{00000000-0005-0000-0000-0000A49B0000}"/>
    <cellStyle name="20% - Accent1 4 3 3 4 2 2 3" xfId="40030" xr:uid="{00000000-0005-0000-0000-0000A59B0000}"/>
    <cellStyle name="20% - Accent1 4 3 3 4 2 2 3 2" xfId="40031" xr:uid="{00000000-0005-0000-0000-0000A69B0000}"/>
    <cellStyle name="20% - Accent1 4 3 3 4 2 2 4" xfId="40032" xr:uid="{00000000-0005-0000-0000-0000A79B0000}"/>
    <cellStyle name="20% - Accent1 4 3 3 4 2 3" xfId="40033" xr:uid="{00000000-0005-0000-0000-0000A89B0000}"/>
    <cellStyle name="20% - Accent1 4 3 3 4 2 3 2" xfId="40034" xr:uid="{00000000-0005-0000-0000-0000A99B0000}"/>
    <cellStyle name="20% - Accent1 4 3 3 4 2 3 2 2" xfId="40035" xr:uid="{00000000-0005-0000-0000-0000AA9B0000}"/>
    <cellStyle name="20% - Accent1 4 3 3 4 2 3 2 2 2" xfId="40036" xr:uid="{00000000-0005-0000-0000-0000AB9B0000}"/>
    <cellStyle name="20% - Accent1 4 3 3 4 2 3 2 3" xfId="40037" xr:uid="{00000000-0005-0000-0000-0000AC9B0000}"/>
    <cellStyle name="20% - Accent1 4 3 3 4 2 3 3" xfId="40038" xr:uid="{00000000-0005-0000-0000-0000AD9B0000}"/>
    <cellStyle name="20% - Accent1 4 3 3 4 2 3 3 2" xfId="40039" xr:uid="{00000000-0005-0000-0000-0000AE9B0000}"/>
    <cellStyle name="20% - Accent1 4 3 3 4 2 3 4" xfId="40040" xr:uid="{00000000-0005-0000-0000-0000AF9B0000}"/>
    <cellStyle name="20% - Accent1 4 3 3 4 2 4" xfId="40041" xr:uid="{00000000-0005-0000-0000-0000B09B0000}"/>
    <cellStyle name="20% - Accent1 4 3 3 4 2 4 2" xfId="40042" xr:uid="{00000000-0005-0000-0000-0000B19B0000}"/>
    <cellStyle name="20% - Accent1 4 3 3 4 2 4 2 2" xfId="40043" xr:uid="{00000000-0005-0000-0000-0000B29B0000}"/>
    <cellStyle name="20% - Accent1 4 3 3 4 2 4 2 2 2" xfId="40044" xr:uid="{00000000-0005-0000-0000-0000B39B0000}"/>
    <cellStyle name="20% - Accent1 4 3 3 4 2 4 2 3" xfId="40045" xr:uid="{00000000-0005-0000-0000-0000B49B0000}"/>
    <cellStyle name="20% - Accent1 4 3 3 4 2 4 3" xfId="40046" xr:uid="{00000000-0005-0000-0000-0000B59B0000}"/>
    <cellStyle name="20% - Accent1 4 3 3 4 2 4 3 2" xfId="40047" xr:uid="{00000000-0005-0000-0000-0000B69B0000}"/>
    <cellStyle name="20% - Accent1 4 3 3 4 2 4 4" xfId="40048" xr:uid="{00000000-0005-0000-0000-0000B79B0000}"/>
    <cellStyle name="20% - Accent1 4 3 3 4 2 5" xfId="40049" xr:uid="{00000000-0005-0000-0000-0000B89B0000}"/>
    <cellStyle name="20% - Accent1 4 3 3 4 2 5 2" xfId="40050" xr:uid="{00000000-0005-0000-0000-0000B99B0000}"/>
    <cellStyle name="20% - Accent1 4 3 3 4 2 5 2 2" xfId="40051" xr:uid="{00000000-0005-0000-0000-0000BA9B0000}"/>
    <cellStyle name="20% - Accent1 4 3 3 4 2 5 3" xfId="40052" xr:uid="{00000000-0005-0000-0000-0000BB9B0000}"/>
    <cellStyle name="20% - Accent1 4 3 3 4 2 6" xfId="40053" xr:uid="{00000000-0005-0000-0000-0000BC9B0000}"/>
    <cellStyle name="20% - Accent1 4 3 3 4 2 6 2" xfId="40054" xr:uid="{00000000-0005-0000-0000-0000BD9B0000}"/>
    <cellStyle name="20% - Accent1 4 3 3 4 2 6 2 2" xfId="40055" xr:uid="{00000000-0005-0000-0000-0000BE9B0000}"/>
    <cellStyle name="20% - Accent1 4 3 3 4 2 6 3" xfId="40056" xr:uid="{00000000-0005-0000-0000-0000BF9B0000}"/>
    <cellStyle name="20% - Accent1 4 3 3 4 2 7" xfId="40057" xr:uid="{00000000-0005-0000-0000-0000C09B0000}"/>
    <cellStyle name="20% - Accent1 4 3 3 4 2 7 2" xfId="40058" xr:uid="{00000000-0005-0000-0000-0000C19B0000}"/>
    <cellStyle name="20% - Accent1 4 3 3 4 2 8" xfId="40059" xr:uid="{00000000-0005-0000-0000-0000C29B0000}"/>
    <cellStyle name="20% - Accent1 4 3 3 4 2 8 2" xfId="40060" xr:uid="{00000000-0005-0000-0000-0000C39B0000}"/>
    <cellStyle name="20% - Accent1 4 3 3 4 2 9" xfId="40061" xr:uid="{00000000-0005-0000-0000-0000C49B0000}"/>
    <cellStyle name="20% - Accent1 4 3 3 4 3" xfId="40062" xr:uid="{00000000-0005-0000-0000-0000C59B0000}"/>
    <cellStyle name="20% - Accent1 4 3 3 4 3 2" xfId="40063" xr:uid="{00000000-0005-0000-0000-0000C69B0000}"/>
    <cellStyle name="20% - Accent1 4 3 3 4 3 2 2" xfId="40064" xr:uid="{00000000-0005-0000-0000-0000C79B0000}"/>
    <cellStyle name="20% - Accent1 4 3 3 4 3 2 2 2" xfId="40065" xr:uid="{00000000-0005-0000-0000-0000C89B0000}"/>
    <cellStyle name="20% - Accent1 4 3 3 4 3 2 2 2 2" xfId="40066" xr:uid="{00000000-0005-0000-0000-0000C99B0000}"/>
    <cellStyle name="20% - Accent1 4 3 3 4 3 2 2 3" xfId="40067" xr:uid="{00000000-0005-0000-0000-0000CA9B0000}"/>
    <cellStyle name="20% - Accent1 4 3 3 4 3 2 3" xfId="40068" xr:uid="{00000000-0005-0000-0000-0000CB9B0000}"/>
    <cellStyle name="20% - Accent1 4 3 3 4 3 2 3 2" xfId="40069" xr:uid="{00000000-0005-0000-0000-0000CC9B0000}"/>
    <cellStyle name="20% - Accent1 4 3 3 4 3 2 4" xfId="40070" xr:uid="{00000000-0005-0000-0000-0000CD9B0000}"/>
    <cellStyle name="20% - Accent1 4 3 3 4 3 3" xfId="40071" xr:uid="{00000000-0005-0000-0000-0000CE9B0000}"/>
    <cellStyle name="20% - Accent1 4 3 3 4 3 3 2" xfId="40072" xr:uid="{00000000-0005-0000-0000-0000CF9B0000}"/>
    <cellStyle name="20% - Accent1 4 3 3 4 3 3 2 2" xfId="40073" xr:uid="{00000000-0005-0000-0000-0000D09B0000}"/>
    <cellStyle name="20% - Accent1 4 3 3 4 3 3 2 2 2" xfId="40074" xr:uid="{00000000-0005-0000-0000-0000D19B0000}"/>
    <cellStyle name="20% - Accent1 4 3 3 4 3 3 2 3" xfId="40075" xr:uid="{00000000-0005-0000-0000-0000D29B0000}"/>
    <cellStyle name="20% - Accent1 4 3 3 4 3 3 3" xfId="40076" xr:uid="{00000000-0005-0000-0000-0000D39B0000}"/>
    <cellStyle name="20% - Accent1 4 3 3 4 3 3 3 2" xfId="40077" xr:uid="{00000000-0005-0000-0000-0000D49B0000}"/>
    <cellStyle name="20% - Accent1 4 3 3 4 3 3 4" xfId="40078" xr:uid="{00000000-0005-0000-0000-0000D59B0000}"/>
    <cellStyle name="20% - Accent1 4 3 3 4 3 4" xfId="40079" xr:uid="{00000000-0005-0000-0000-0000D69B0000}"/>
    <cellStyle name="20% - Accent1 4 3 3 4 3 4 2" xfId="40080" xr:uid="{00000000-0005-0000-0000-0000D79B0000}"/>
    <cellStyle name="20% - Accent1 4 3 3 4 3 4 2 2" xfId="40081" xr:uid="{00000000-0005-0000-0000-0000D89B0000}"/>
    <cellStyle name="20% - Accent1 4 3 3 4 3 4 2 2 2" xfId="40082" xr:uid="{00000000-0005-0000-0000-0000D99B0000}"/>
    <cellStyle name="20% - Accent1 4 3 3 4 3 4 2 3" xfId="40083" xr:uid="{00000000-0005-0000-0000-0000DA9B0000}"/>
    <cellStyle name="20% - Accent1 4 3 3 4 3 4 3" xfId="40084" xr:uid="{00000000-0005-0000-0000-0000DB9B0000}"/>
    <cellStyle name="20% - Accent1 4 3 3 4 3 4 3 2" xfId="40085" xr:uid="{00000000-0005-0000-0000-0000DC9B0000}"/>
    <cellStyle name="20% - Accent1 4 3 3 4 3 4 4" xfId="40086" xr:uid="{00000000-0005-0000-0000-0000DD9B0000}"/>
    <cellStyle name="20% - Accent1 4 3 3 4 3 5" xfId="40087" xr:uid="{00000000-0005-0000-0000-0000DE9B0000}"/>
    <cellStyle name="20% - Accent1 4 3 3 4 3 5 2" xfId="40088" xr:uid="{00000000-0005-0000-0000-0000DF9B0000}"/>
    <cellStyle name="20% - Accent1 4 3 3 4 3 5 2 2" xfId="40089" xr:uid="{00000000-0005-0000-0000-0000E09B0000}"/>
    <cellStyle name="20% - Accent1 4 3 3 4 3 5 3" xfId="40090" xr:uid="{00000000-0005-0000-0000-0000E19B0000}"/>
    <cellStyle name="20% - Accent1 4 3 3 4 3 6" xfId="40091" xr:uid="{00000000-0005-0000-0000-0000E29B0000}"/>
    <cellStyle name="20% - Accent1 4 3 3 4 3 6 2" xfId="40092" xr:uid="{00000000-0005-0000-0000-0000E39B0000}"/>
    <cellStyle name="20% - Accent1 4 3 3 4 3 6 2 2" xfId="40093" xr:uid="{00000000-0005-0000-0000-0000E49B0000}"/>
    <cellStyle name="20% - Accent1 4 3 3 4 3 6 3" xfId="40094" xr:uid="{00000000-0005-0000-0000-0000E59B0000}"/>
    <cellStyle name="20% - Accent1 4 3 3 4 3 7" xfId="40095" xr:uid="{00000000-0005-0000-0000-0000E69B0000}"/>
    <cellStyle name="20% - Accent1 4 3 3 4 3 7 2" xfId="40096" xr:uid="{00000000-0005-0000-0000-0000E79B0000}"/>
    <cellStyle name="20% - Accent1 4 3 3 4 3 8" xfId="40097" xr:uid="{00000000-0005-0000-0000-0000E89B0000}"/>
    <cellStyle name="20% - Accent1 4 3 3 4 3 8 2" xfId="40098" xr:uid="{00000000-0005-0000-0000-0000E99B0000}"/>
    <cellStyle name="20% - Accent1 4 3 3 4 3 9" xfId="40099" xr:uid="{00000000-0005-0000-0000-0000EA9B0000}"/>
    <cellStyle name="20% - Accent1 4 3 3 4 4" xfId="40100" xr:uid="{00000000-0005-0000-0000-0000EB9B0000}"/>
    <cellStyle name="20% - Accent1 4 3 3 4 4 2" xfId="40101" xr:uid="{00000000-0005-0000-0000-0000EC9B0000}"/>
    <cellStyle name="20% - Accent1 4 3 3 4 4 2 2" xfId="40102" xr:uid="{00000000-0005-0000-0000-0000ED9B0000}"/>
    <cellStyle name="20% - Accent1 4 3 3 4 4 2 2 2" xfId="40103" xr:uid="{00000000-0005-0000-0000-0000EE9B0000}"/>
    <cellStyle name="20% - Accent1 4 3 3 4 4 2 3" xfId="40104" xr:uid="{00000000-0005-0000-0000-0000EF9B0000}"/>
    <cellStyle name="20% - Accent1 4 3 3 4 4 3" xfId="40105" xr:uid="{00000000-0005-0000-0000-0000F09B0000}"/>
    <cellStyle name="20% - Accent1 4 3 3 4 4 3 2" xfId="40106" xr:uid="{00000000-0005-0000-0000-0000F19B0000}"/>
    <cellStyle name="20% - Accent1 4 3 3 4 4 4" xfId="40107" xr:uid="{00000000-0005-0000-0000-0000F29B0000}"/>
    <cellStyle name="20% - Accent1 4 3 3 4 5" xfId="40108" xr:uid="{00000000-0005-0000-0000-0000F39B0000}"/>
    <cellStyle name="20% - Accent1 4 3 3 4 5 2" xfId="40109" xr:uid="{00000000-0005-0000-0000-0000F49B0000}"/>
    <cellStyle name="20% - Accent1 4 3 3 4 5 2 2" xfId="40110" xr:uid="{00000000-0005-0000-0000-0000F59B0000}"/>
    <cellStyle name="20% - Accent1 4 3 3 4 5 2 2 2" xfId="40111" xr:uid="{00000000-0005-0000-0000-0000F69B0000}"/>
    <cellStyle name="20% - Accent1 4 3 3 4 5 2 3" xfId="40112" xr:uid="{00000000-0005-0000-0000-0000F79B0000}"/>
    <cellStyle name="20% - Accent1 4 3 3 4 5 3" xfId="40113" xr:uid="{00000000-0005-0000-0000-0000F89B0000}"/>
    <cellStyle name="20% - Accent1 4 3 3 4 5 3 2" xfId="40114" xr:uid="{00000000-0005-0000-0000-0000F99B0000}"/>
    <cellStyle name="20% - Accent1 4 3 3 4 5 4" xfId="40115" xr:uid="{00000000-0005-0000-0000-0000FA9B0000}"/>
    <cellStyle name="20% - Accent1 4 3 3 4 6" xfId="40116" xr:uid="{00000000-0005-0000-0000-0000FB9B0000}"/>
    <cellStyle name="20% - Accent1 4 3 3 4 6 2" xfId="40117" xr:uid="{00000000-0005-0000-0000-0000FC9B0000}"/>
    <cellStyle name="20% - Accent1 4 3 3 4 6 2 2" xfId="40118" xr:uid="{00000000-0005-0000-0000-0000FD9B0000}"/>
    <cellStyle name="20% - Accent1 4 3 3 4 6 2 2 2" xfId="40119" xr:uid="{00000000-0005-0000-0000-0000FE9B0000}"/>
    <cellStyle name="20% - Accent1 4 3 3 4 6 2 3" xfId="40120" xr:uid="{00000000-0005-0000-0000-0000FF9B0000}"/>
    <cellStyle name="20% - Accent1 4 3 3 4 6 3" xfId="40121" xr:uid="{00000000-0005-0000-0000-0000009C0000}"/>
    <cellStyle name="20% - Accent1 4 3 3 4 6 3 2" xfId="40122" xr:uid="{00000000-0005-0000-0000-0000019C0000}"/>
    <cellStyle name="20% - Accent1 4 3 3 4 6 4" xfId="40123" xr:uid="{00000000-0005-0000-0000-0000029C0000}"/>
    <cellStyle name="20% - Accent1 4 3 3 4 7" xfId="40124" xr:uid="{00000000-0005-0000-0000-0000039C0000}"/>
    <cellStyle name="20% - Accent1 4 3 3 4 7 2" xfId="40125" xr:uid="{00000000-0005-0000-0000-0000049C0000}"/>
    <cellStyle name="20% - Accent1 4 3 3 4 7 2 2" xfId="40126" xr:uid="{00000000-0005-0000-0000-0000059C0000}"/>
    <cellStyle name="20% - Accent1 4 3 3 4 7 3" xfId="40127" xr:uid="{00000000-0005-0000-0000-0000069C0000}"/>
    <cellStyle name="20% - Accent1 4 3 3 4 8" xfId="40128" xr:uid="{00000000-0005-0000-0000-0000079C0000}"/>
    <cellStyle name="20% - Accent1 4 3 3 4 8 2" xfId="40129" xr:uid="{00000000-0005-0000-0000-0000089C0000}"/>
    <cellStyle name="20% - Accent1 4 3 3 4 8 2 2" xfId="40130" xr:uid="{00000000-0005-0000-0000-0000099C0000}"/>
    <cellStyle name="20% - Accent1 4 3 3 4 8 3" xfId="40131" xr:uid="{00000000-0005-0000-0000-00000A9C0000}"/>
    <cellStyle name="20% - Accent1 4 3 3 4 9" xfId="40132" xr:uid="{00000000-0005-0000-0000-00000B9C0000}"/>
    <cellStyle name="20% - Accent1 4 3 3 4 9 2" xfId="40133" xr:uid="{00000000-0005-0000-0000-00000C9C0000}"/>
    <cellStyle name="20% - Accent1 4 3 3 5" xfId="40134" xr:uid="{00000000-0005-0000-0000-00000D9C0000}"/>
    <cellStyle name="20% - Accent1 4 3 3 5 2" xfId="40135" xr:uid="{00000000-0005-0000-0000-00000E9C0000}"/>
    <cellStyle name="20% - Accent1 4 3 3 5 2 2" xfId="40136" xr:uid="{00000000-0005-0000-0000-00000F9C0000}"/>
    <cellStyle name="20% - Accent1 4 3 3 5 2 2 2" xfId="40137" xr:uid="{00000000-0005-0000-0000-0000109C0000}"/>
    <cellStyle name="20% - Accent1 4 3 3 5 2 2 2 2" xfId="40138" xr:uid="{00000000-0005-0000-0000-0000119C0000}"/>
    <cellStyle name="20% - Accent1 4 3 3 5 2 2 3" xfId="40139" xr:uid="{00000000-0005-0000-0000-0000129C0000}"/>
    <cellStyle name="20% - Accent1 4 3 3 5 2 3" xfId="40140" xr:uid="{00000000-0005-0000-0000-0000139C0000}"/>
    <cellStyle name="20% - Accent1 4 3 3 5 2 3 2" xfId="40141" xr:uid="{00000000-0005-0000-0000-0000149C0000}"/>
    <cellStyle name="20% - Accent1 4 3 3 5 2 4" xfId="40142" xr:uid="{00000000-0005-0000-0000-0000159C0000}"/>
    <cellStyle name="20% - Accent1 4 3 3 5 3" xfId="40143" xr:uid="{00000000-0005-0000-0000-0000169C0000}"/>
    <cellStyle name="20% - Accent1 4 3 3 5 3 2" xfId="40144" xr:uid="{00000000-0005-0000-0000-0000179C0000}"/>
    <cellStyle name="20% - Accent1 4 3 3 5 3 2 2" xfId="40145" xr:uid="{00000000-0005-0000-0000-0000189C0000}"/>
    <cellStyle name="20% - Accent1 4 3 3 5 3 2 2 2" xfId="40146" xr:uid="{00000000-0005-0000-0000-0000199C0000}"/>
    <cellStyle name="20% - Accent1 4 3 3 5 3 2 3" xfId="40147" xr:uid="{00000000-0005-0000-0000-00001A9C0000}"/>
    <cellStyle name="20% - Accent1 4 3 3 5 3 3" xfId="40148" xr:uid="{00000000-0005-0000-0000-00001B9C0000}"/>
    <cellStyle name="20% - Accent1 4 3 3 5 3 3 2" xfId="40149" xr:uid="{00000000-0005-0000-0000-00001C9C0000}"/>
    <cellStyle name="20% - Accent1 4 3 3 5 3 4" xfId="40150" xr:uid="{00000000-0005-0000-0000-00001D9C0000}"/>
    <cellStyle name="20% - Accent1 4 3 3 5 4" xfId="40151" xr:uid="{00000000-0005-0000-0000-00001E9C0000}"/>
    <cellStyle name="20% - Accent1 4 3 3 5 4 2" xfId="40152" xr:uid="{00000000-0005-0000-0000-00001F9C0000}"/>
    <cellStyle name="20% - Accent1 4 3 3 5 4 2 2" xfId="40153" xr:uid="{00000000-0005-0000-0000-0000209C0000}"/>
    <cellStyle name="20% - Accent1 4 3 3 5 4 2 2 2" xfId="40154" xr:uid="{00000000-0005-0000-0000-0000219C0000}"/>
    <cellStyle name="20% - Accent1 4 3 3 5 4 2 3" xfId="40155" xr:uid="{00000000-0005-0000-0000-0000229C0000}"/>
    <cellStyle name="20% - Accent1 4 3 3 5 4 3" xfId="40156" xr:uid="{00000000-0005-0000-0000-0000239C0000}"/>
    <cellStyle name="20% - Accent1 4 3 3 5 4 3 2" xfId="40157" xr:uid="{00000000-0005-0000-0000-0000249C0000}"/>
    <cellStyle name="20% - Accent1 4 3 3 5 4 4" xfId="40158" xr:uid="{00000000-0005-0000-0000-0000259C0000}"/>
    <cellStyle name="20% - Accent1 4 3 3 5 5" xfId="40159" xr:uid="{00000000-0005-0000-0000-0000269C0000}"/>
    <cellStyle name="20% - Accent1 4 3 3 5 5 2" xfId="40160" xr:uid="{00000000-0005-0000-0000-0000279C0000}"/>
    <cellStyle name="20% - Accent1 4 3 3 5 5 2 2" xfId="40161" xr:uid="{00000000-0005-0000-0000-0000289C0000}"/>
    <cellStyle name="20% - Accent1 4 3 3 5 5 3" xfId="40162" xr:uid="{00000000-0005-0000-0000-0000299C0000}"/>
    <cellStyle name="20% - Accent1 4 3 3 5 6" xfId="40163" xr:uid="{00000000-0005-0000-0000-00002A9C0000}"/>
    <cellStyle name="20% - Accent1 4 3 3 5 6 2" xfId="40164" xr:uid="{00000000-0005-0000-0000-00002B9C0000}"/>
    <cellStyle name="20% - Accent1 4 3 3 5 6 2 2" xfId="40165" xr:uid="{00000000-0005-0000-0000-00002C9C0000}"/>
    <cellStyle name="20% - Accent1 4 3 3 5 6 3" xfId="40166" xr:uid="{00000000-0005-0000-0000-00002D9C0000}"/>
    <cellStyle name="20% - Accent1 4 3 3 5 7" xfId="40167" xr:uid="{00000000-0005-0000-0000-00002E9C0000}"/>
    <cellStyle name="20% - Accent1 4 3 3 5 7 2" xfId="40168" xr:uid="{00000000-0005-0000-0000-00002F9C0000}"/>
    <cellStyle name="20% - Accent1 4 3 3 5 8" xfId="40169" xr:uid="{00000000-0005-0000-0000-0000309C0000}"/>
    <cellStyle name="20% - Accent1 4 3 3 5 8 2" xfId="40170" xr:uid="{00000000-0005-0000-0000-0000319C0000}"/>
    <cellStyle name="20% - Accent1 4 3 3 5 9" xfId="40171" xr:uid="{00000000-0005-0000-0000-0000329C0000}"/>
    <cellStyle name="20% - Accent1 4 3 3 6" xfId="40172" xr:uid="{00000000-0005-0000-0000-0000339C0000}"/>
    <cellStyle name="20% - Accent1 4 3 3 6 2" xfId="40173" xr:uid="{00000000-0005-0000-0000-0000349C0000}"/>
    <cellStyle name="20% - Accent1 4 3 3 6 2 2" xfId="40174" xr:uid="{00000000-0005-0000-0000-0000359C0000}"/>
    <cellStyle name="20% - Accent1 4 3 3 6 2 2 2" xfId="40175" xr:uid="{00000000-0005-0000-0000-0000369C0000}"/>
    <cellStyle name="20% - Accent1 4 3 3 6 2 2 2 2" xfId="40176" xr:uid="{00000000-0005-0000-0000-0000379C0000}"/>
    <cellStyle name="20% - Accent1 4 3 3 6 2 2 3" xfId="40177" xr:uid="{00000000-0005-0000-0000-0000389C0000}"/>
    <cellStyle name="20% - Accent1 4 3 3 6 2 3" xfId="40178" xr:uid="{00000000-0005-0000-0000-0000399C0000}"/>
    <cellStyle name="20% - Accent1 4 3 3 6 2 3 2" xfId="40179" xr:uid="{00000000-0005-0000-0000-00003A9C0000}"/>
    <cellStyle name="20% - Accent1 4 3 3 6 2 4" xfId="40180" xr:uid="{00000000-0005-0000-0000-00003B9C0000}"/>
    <cellStyle name="20% - Accent1 4 3 3 6 3" xfId="40181" xr:uid="{00000000-0005-0000-0000-00003C9C0000}"/>
    <cellStyle name="20% - Accent1 4 3 3 6 3 2" xfId="40182" xr:uid="{00000000-0005-0000-0000-00003D9C0000}"/>
    <cellStyle name="20% - Accent1 4 3 3 6 3 2 2" xfId="40183" xr:uid="{00000000-0005-0000-0000-00003E9C0000}"/>
    <cellStyle name="20% - Accent1 4 3 3 6 3 2 2 2" xfId="40184" xr:uid="{00000000-0005-0000-0000-00003F9C0000}"/>
    <cellStyle name="20% - Accent1 4 3 3 6 3 2 3" xfId="40185" xr:uid="{00000000-0005-0000-0000-0000409C0000}"/>
    <cellStyle name="20% - Accent1 4 3 3 6 3 3" xfId="40186" xr:uid="{00000000-0005-0000-0000-0000419C0000}"/>
    <cellStyle name="20% - Accent1 4 3 3 6 3 3 2" xfId="40187" xr:uid="{00000000-0005-0000-0000-0000429C0000}"/>
    <cellStyle name="20% - Accent1 4 3 3 6 3 4" xfId="40188" xr:uid="{00000000-0005-0000-0000-0000439C0000}"/>
    <cellStyle name="20% - Accent1 4 3 3 6 4" xfId="40189" xr:uid="{00000000-0005-0000-0000-0000449C0000}"/>
    <cellStyle name="20% - Accent1 4 3 3 6 4 2" xfId="40190" xr:uid="{00000000-0005-0000-0000-0000459C0000}"/>
    <cellStyle name="20% - Accent1 4 3 3 6 4 2 2" xfId="40191" xr:uid="{00000000-0005-0000-0000-0000469C0000}"/>
    <cellStyle name="20% - Accent1 4 3 3 6 4 2 2 2" xfId="40192" xr:uid="{00000000-0005-0000-0000-0000479C0000}"/>
    <cellStyle name="20% - Accent1 4 3 3 6 4 2 3" xfId="40193" xr:uid="{00000000-0005-0000-0000-0000489C0000}"/>
    <cellStyle name="20% - Accent1 4 3 3 6 4 3" xfId="40194" xr:uid="{00000000-0005-0000-0000-0000499C0000}"/>
    <cellStyle name="20% - Accent1 4 3 3 6 4 3 2" xfId="40195" xr:uid="{00000000-0005-0000-0000-00004A9C0000}"/>
    <cellStyle name="20% - Accent1 4 3 3 6 4 4" xfId="40196" xr:uid="{00000000-0005-0000-0000-00004B9C0000}"/>
    <cellStyle name="20% - Accent1 4 3 3 6 5" xfId="40197" xr:uid="{00000000-0005-0000-0000-00004C9C0000}"/>
    <cellStyle name="20% - Accent1 4 3 3 6 5 2" xfId="40198" xr:uid="{00000000-0005-0000-0000-00004D9C0000}"/>
    <cellStyle name="20% - Accent1 4 3 3 6 5 2 2" xfId="40199" xr:uid="{00000000-0005-0000-0000-00004E9C0000}"/>
    <cellStyle name="20% - Accent1 4 3 3 6 5 3" xfId="40200" xr:uid="{00000000-0005-0000-0000-00004F9C0000}"/>
    <cellStyle name="20% - Accent1 4 3 3 6 6" xfId="40201" xr:uid="{00000000-0005-0000-0000-0000509C0000}"/>
    <cellStyle name="20% - Accent1 4 3 3 6 6 2" xfId="40202" xr:uid="{00000000-0005-0000-0000-0000519C0000}"/>
    <cellStyle name="20% - Accent1 4 3 3 6 6 2 2" xfId="40203" xr:uid="{00000000-0005-0000-0000-0000529C0000}"/>
    <cellStyle name="20% - Accent1 4 3 3 6 6 3" xfId="40204" xr:uid="{00000000-0005-0000-0000-0000539C0000}"/>
    <cellStyle name="20% - Accent1 4 3 3 6 7" xfId="40205" xr:uid="{00000000-0005-0000-0000-0000549C0000}"/>
    <cellStyle name="20% - Accent1 4 3 3 6 7 2" xfId="40206" xr:uid="{00000000-0005-0000-0000-0000559C0000}"/>
    <cellStyle name="20% - Accent1 4 3 3 6 8" xfId="40207" xr:uid="{00000000-0005-0000-0000-0000569C0000}"/>
    <cellStyle name="20% - Accent1 4 3 3 6 8 2" xfId="40208" xr:uid="{00000000-0005-0000-0000-0000579C0000}"/>
    <cellStyle name="20% - Accent1 4 3 3 6 9" xfId="40209" xr:uid="{00000000-0005-0000-0000-0000589C0000}"/>
    <cellStyle name="20% - Accent1 4 3 3 7" xfId="40210" xr:uid="{00000000-0005-0000-0000-0000599C0000}"/>
    <cellStyle name="20% - Accent1 4 3 3 7 2" xfId="40211" xr:uid="{00000000-0005-0000-0000-00005A9C0000}"/>
    <cellStyle name="20% - Accent1 4 3 3 7 2 2" xfId="40212" xr:uid="{00000000-0005-0000-0000-00005B9C0000}"/>
    <cellStyle name="20% - Accent1 4 3 3 7 2 2 2" xfId="40213" xr:uid="{00000000-0005-0000-0000-00005C9C0000}"/>
    <cellStyle name="20% - Accent1 4 3 3 7 2 3" xfId="40214" xr:uid="{00000000-0005-0000-0000-00005D9C0000}"/>
    <cellStyle name="20% - Accent1 4 3 3 7 3" xfId="40215" xr:uid="{00000000-0005-0000-0000-00005E9C0000}"/>
    <cellStyle name="20% - Accent1 4 3 3 7 3 2" xfId="40216" xr:uid="{00000000-0005-0000-0000-00005F9C0000}"/>
    <cellStyle name="20% - Accent1 4 3 3 7 4" xfId="40217" xr:uid="{00000000-0005-0000-0000-0000609C0000}"/>
    <cellStyle name="20% - Accent1 4 3 3 8" xfId="40218" xr:uid="{00000000-0005-0000-0000-0000619C0000}"/>
    <cellStyle name="20% - Accent1 4 3 3 8 2" xfId="40219" xr:uid="{00000000-0005-0000-0000-0000629C0000}"/>
    <cellStyle name="20% - Accent1 4 3 3 8 2 2" xfId="40220" xr:uid="{00000000-0005-0000-0000-0000639C0000}"/>
    <cellStyle name="20% - Accent1 4 3 3 8 2 2 2" xfId="40221" xr:uid="{00000000-0005-0000-0000-0000649C0000}"/>
    <cellStyle name="20% - Accent1 4 3 3 8 2 3" xfId="40222" xr:uid="{00000000-0005-0000-0000-0000659C0000}"/>
    <cellStyle name="20% - Accent1 4 3 3 8 3" xfId="40223" xr:uid="{00000000-0005-0000-0000-0000669C0000}"/>
    <cellStyle name="20% - Accent1 4 3 3 8 3 2" xfId="40224" xr:uid="{00000000-0005-0000-0000-0000679C0000}"/>
    <cellStyle name="20% - Accent1 4 3 3 8 4" xfId="40225" xr:uid="{00000000-0005-0000-0000-0000689C0000}"/>
    <cellStyle name="20% - Accent1 4 3 3 9" xfId="40226" xr:uid="{00000000-0005-0000-0000-0000699C0000}"/>
    <cellStyle name="20% - Accent1 4 3 3 9 2" xfId="40227" xr:uid="{00000000-0005-0000-0000-00006A9C0000}"/>
    <cellStyle name="20% - Accent1 4 3 3 9 2 2" xfId="40228" xr:uid="{00000000-0005-0000-0000-00006B9C0000}"/>
    <cellStyle name="20% - Accent1 4 3 3 9 2 2 2" xfId="40229" xr:uid="{00000000-0005-0000-0000-00006C9C0000}"/>
    <cellStyle name="20% - Accent1 4 3 3 9 2 3" xfId="40230" xr:uid="{00000000-0005-0000-0000-00006D9C0000}"/>
    <cellStyle name="20% - Accent1 4 3 3 9 3" xfId="40231" xr:uid="{00000000-0005-0000-0000-00006E9C0000}"/>
    <cellStyle name="20% - Accent1 4 3 3 9 3 2" xfId="40232" xr:uid="{00000000-0005-0000-0000-00006F9C0000}"/>
    <cellStyle name="20% - Accent1 4 3 3 9 4" xfId="40233" xr:uid="{00000000-0005-0000-0000-0000709C0000}"/>
    <cellStyle name="20% - Accent1 4 3 4" xfId="40234" xr:uid="{00000000-0005-0000-0000-0000719C0000}"/>
    <cellStyle name="20% - Accent1 4 3 4 10" xfId="40235" xr:uid="{00000000-0005-0000-0000-0000729C0000}"/>
    <cellStyle name="20% - Accent1 4 3 4 10 2" xfId="40236" xr:uid="{00000000-0005-0000-0000-0000739C0000}"/>
    <cellStyle name="20% - Accent1 4 3 4 11" xfId="40237" xr:uid="{00000000-0005-0000-0000-0000749C0000}"/>
    <cellStyle name="20% - Accent1 4 3 4 2" xfId="40238" xr:uid="{00000000-0005-0000-0000-0000759C0000}"/>
    <cellStyle name="20% - Accent1 4 3 4 2 2" xfId="40239" xr:uid="{00000000-0005-0000-0000-0000769C0000}"/>
    <cellStyle name="20% - Accent1 4 3 4 2 2 2" xfId="40240" xr:uid="{00000000-0005-0000-0000-0000779C0000}"/>
    <cellStyle name="20% - Accent1 4 3 4 2 2 2 2" xfId="40241" xr:uid="{00000000-0005-0000-0000-0000789C0000}"/>
    <cellStyle name="20% - Accent1 4 3 4 2 2 2 2 2" xfId="40242" xr:uid="{00000000-0005-0000-0000-0000799C0000}"/>
    <cellStyle name="20% - Accent1 4 3 4 2 2 2 3" xfId="40243" xr:uid="{00000000-0005-0000-0000-00007A9C0000}"/>
    <cellStyle name="20% - Accent1 4 3 4 2 2 3" xfId="40244" xr:uid="{00000000-0005-0000-0000-00007B9C0000}"/>
    <cellStyle name="20% - Accent1 4 3 4 2 2 3 2" xfId="40245" xr:uid="{00000000-0005-0000-0000-00007C9C0000}"/>
    <cellStyle name="20% - Accent1 4 3 4 2 2 4" xfId="40246" xr:uid="{00000000-0005-0000-0000-00007D9C0000}"/>
    <cellStyle name="20% - Accent1 4 3 4 2 3" xfId="40247" xr:uid="{00000000-0005-0000-0000-00007E9C0000}"/>
    <cellStyle name="20% - Accent1 4 3 4 2 3 2" xfId="40248" xr:uid="{00000000-0005-0000-0000-00007F9C0000}"/>
    <cellStyle name="20% - Accent1 4 3 4 2 3 2 2" xfId="40249" xr:uid="{00000000-0005-0000-0000-0000809C0000}"/>
    <cellStyle name="20% - Accent1 4 3 4 2 3 2 2 2" xfId="40250" xr:uid="{00000000-0005-0000-0000-0000819C0000}"/>
    <cellStyle name="20% - Accent1 4 3 4 2 3 2 3" xfId="40251" xr:uid="{00000000-0005-0000-0000-0000829C0000}"/>
    <cellStyle name="20% - Accent1 4 3 4 2 3 3" xfId="40252" xr:uid="{00000000-0005-0000-0000-0000839C0000}"/>
    <cellStyle name="20% - Accent1 4 3 4 2 3 3 2" xfId="40253" xr:uid="{00000000-0005-0000-0000-0000849C0000}"/>
    <cellStyle name="20% - Accent1 4 3 4 2 3 4" xfId="40254" xr:uid="{00000000-0005-0000-0000-0000859C0000}"/>
    <cellStyle name="20% - Accent1 4 3 4 2 4" xfId="40255" xr:uid="{00000000-0005-0000-0000-0000869C0000}"/>
    <cellStyle name="20% - Accent1 4 3 4 2 4 2" xfId="40256" xr:uid="{00000000-0005-0000-0000-0000879C0000}"/>
    <cellStyle name="20% - Accent1 4 3 4 2 4 2 2" xfId="40257" xr:uid="{00000000-0005-0000-0000-0000889C0000}"/>
    <cellStyle name="20% - Accent1 4 3 4 2 4 2 2 2" xfId="40258" xr:uid="{00000000-0005-0000-0000-0000899C0000}"/>
    <cellStyle name="20% - Accent1 4 3 4 2 4 2 3" xfId="40259" xr:uid="{00000000-0005-0000-0000-00008A9C0000}"/>
    <cellStyle name="20% - Accent1 4 3 4 2 4 3" xfId="40260" xr:uid="{00000000-0005-0000-0000-00008B9C0000}"/>
    <cellStyle name="20% - Accent1 4 3 4 2 4 3 2" xfId="40261" xr:uid="{00000000-0005-0000-0000-00008C9C0000}"/>
    <cellStyle name="20% - Accent1 4 3 4 2 4 4" xfId="40262" xr:uid="{00000000-0005-0000-0000-00008D9C0000}"/>
    <cellStyle name="20% - Accent1 4 3 4 2 5" xfId="40263" xr:uid="{00000000-0005-0000-0000-00008E9C0000}"/>
    <cellStyle name="20% - Accent1 4 3 4 2 5 2" xfId="40264" xr:uid="{00000000-0005-0000-0000-00008F9C0000}"/>
    <cellStyle name="20% - Accent1 4 3 4 2 5 2 2" xfId="40265" xr:uid="{00000000-0005-0000-0000-0000909C0000}"/>
    <cellStyle name="20% - Accent1 4 3 4 2 5 3" xfId="40266" xr:uid="{00000000-0005-0000-0000-0000919C0000}"/>
    <cellStyle name="20% - Accent1 4 3 4 2 6" xfId="40267" xr:uid="{00000000-0005-0000-0000-0000929C0000}"/>
    <cellStyle name="20% - Accent1 4 3 4 2 6 2" xfId="40268" xr:uid="{00000000-0005-0000-0000-0000939C0000}"/>
    <cellStyle name="20% - Accent1 4 3 4 2 6 2 2" xfId="40269" xr:uid="{00000000-0005-0000-0000-0000949C0000}"/>
    <cellStyle name="20% - Accent1 4 3 4 2 6 3" xfId="40270" xr:uid="{00000000-0005-0000-0000-0000959C0000}"/>
    <cellStyle name="20% - Accent1 4 3 4 2 7" xfId="40271" xr:uid="{00000000-0005-0000-0000-0000969C0000}"/>
    <cellStyle name="20% - Accent1 4 3 4 2 7 2" xfId="40272" xr:uid="{00000000-0005-0000-0000-0000979C0000}"/>
    <cellStyle name="20% - Accent1 4 3 4 2 8" xfId="40273" xr:uid="{00000000-0005-0000-0000-0000989C0000}"/>
    <cellStyle name="20% - Accent1 4 3 4 2 8 2" xfId="40274" xr:uid="{00000000-0005-0000-0000-0000999C0000}"/>
    <cellStyle name="20% - Accent1 4 3 4 2 9" xfId="40275" xr:uid="{00000000-0005-0000-0000-00009A9C0000}"/>
    <cellStyle name="20% - Accent1 4 3 4 3" xfId="40276" xr:uid="{00000000-0005-0000-0000-00009B9C0000}"/>
    <cellStyle name="20% - Accent1 4 3 4 3 2" xfId="40277" xr:uid="{00000000-0005-0000-0000-00009C9C0000}"/>
    <cellStyle name="20% - Accent1 4 3 4 3 2 2" xfId="40278" xr:uid="{00000000-0005-0000-0000-00009D9C0000}"/>
    <cellStyle name="20% - Accent1 4 3 4 3 2 2 2" xfId="40279" xr:uid="{00000000-0005-0000-0000-00009E9C0000}"/>
    <cellStyle name="20% - Accent1 4 3 4 3 2 2 2 2" xfId="40280" xr:uid="{00000000-0005-0000-0000-00009F9C0000}"/>
    <cellStyle name="20% - Accent1 4 3 4 3 2 2 3" xfId="40281" xr:uid="{00000000-0005-0000-0000-0000A09C0000}"/>
    <cellStyle name="20% - Accent1 4 3 4 3 2 3" xfId="40282" xr:uid="{00000000-0005-0000-0000-0000A19C0000}"/>
    <cellStyle name="20% - Accent1 4 3 4 3 2 3 2" xfId="40283" xr:uid="{00000000-0005-0000-0000-0000A29C0000}"/>
    <cellStyle name="20% - Accent1 4 3 4 3 2 4" xfId="40284" xr:uid="{00000000-0005-0000-0000-0000A39C0000}"/>
    <cellStyle name="20% - Accent1 4 3 4 3 3" xfId="40285" xr:uid="{00000000-0005-0000-0000-0000A49C0000}"/>
    <cellStyle name="20% - Accent1 4 3 4 3 3 2" xfId="40286" xr:uid="{00000000-0005-0000-0000-0000A59C0000}"/>
    <cellStyle name="20% - Accent1 4 3 4 3 3 2 2" xfId="40287" xr:uid="{00000000-0005-0000-0000-0000A69C0000}"/>
    <cellStyle name="20% - Accent1 4 3 4 3 3 2 2 2" xfId="40288" xr:uid="{00000000-0005-0000-0000-0000A79C0000}"/>
    <cellStyle name="20% - Accent1 4 3 4 3 3 2 3" xfId="40289" xr:uid="{00000000-0005-0000-0000-0000A89C0000}"/>
    <cellStyle name="20% - Accent1 4 3 4 3 3 3" xfId="40290" xr:uid="{00000000-0005-0000-0000-0000A99C0000}"/>
    <cellStyle name="20% - Accent1 4 3 4 3 3 3 2" xfId="40291" xr:uid="{00000000-0005-0000-0000-0000AA9C0000}"/>
    <cellStyle name="20% - Accent1 4 3 4 3 3 4" xfId="40292" xr:uid="{00000000-0005-0000-0000-0000AB9C0000}"/>
    <cellStyle name="20% - Accent1 4 3 4 3 4" xfId="40293" xr:uid="{00000000-0005-0000-0000-0000AC9C0000}"/>
    <cellStyle name="20% - Accent1 4 3 4 3 4 2" xfId="40294" xr:uid="{00000000-0005-0000-0000-0000AD9C0000}"/>
    <cellStyle name="20% - Accent1 4 3 4 3 4 2 2" xfId="40295" xr:uid="{00000000-0005-0000-0000-0000AE9C0000}"/>
    <cellStyle name="20% - Accent1 4 3 4 3 4 2 2 2" xfId="40296" xr:uid="{00000000-0005-0000-0000-0000AF9C0000}"/>
    <cellStyle name="20% - Accent1 4 3 4 3 4 2 3" xfId="40297" xr:uid="{00000000-0005-0000-0000-0000B09C0000}"/>
    <cellStyle name="20% - Accent1 4 3 4 3 4 3" xfId="40298" xr:uid="{00000000-0005-0000-0000-0000B19C0000}"/>
    <cellStyle name="20% - Accent1 4 3 4 3 4 3 2" xfId="40299" xr:uid="{00000000-0005-0000-0000-0000B29C0000}"/>
    <cellStyle name="20% - Accent1 4 3 4 3 4 4" xfId="40300" xr:uid="{00000000-0005-0000-0000-0000B39C0000}"/>
    <cellStyle name="20% - Accent1 4 3 4 3 5" xfId="40301" xr:uid="{00000000-0005-0000-0000-0000B49C0000}"/>
    <cellStyle name="20% - Accent1 4 3 4 3 5 2" xfId="40302" xr:uid="{00000000-0005-0000-0000-0000B59C0000}"/>
    <cellStyle name="20% - Accent1 4 3 4 3 5 2 2" xfId="40303" xr:uid="{00000000-0005-0000-0000-0000B69C0000}"/>
    <cellStyle name="20% - Accent1 4 3 4 3 5 3" xfId="40304" xr:uid="{00000000-0005-0000-0000-0000B79C0000}"/>
    <cellStyle name="20% - Accent1 4 3 4 3 6" xfId="40305" xr:uid="{00000000-0005-0000-0000-0000B89C0000}"/>
    <cellStyle name="20% - Accent1 4 3 4 3 6 2" xfId="40306" xr:uid="{00000000-0005-0000-0000-0000B99C0000}"/>
    <cellStyle name="20% - Accent1 4 3 4 3 6 2 2" xfId="40307" xr:uid="{00000000-0005-0000-0000-0000BA9C0000}"/>
    <cellStyle name="20% - Accent1 4 3 4 3 6 3" xfId="40308" xr:uid="{00000000-0005-0000-0000-0000BB9C0000}"/>
    <cellStyle name="20% - Accent1 4 3 4 3 7" xfId="40309" xr:uid="{00000000-0005-0000-0000-0000BC9C0000}"/>
    <cellStyle name="20% - Accent1 4 3 4 3 7 2" xfId="40310" xr:uid="{00000000-0005-0000-0000-0000BD9C0000}"/>
    <cellStyle name="20% - Accent1 4 3 4 3 8" xfId="40311" xr:uid="{00000000-0005-0000-0000-0000BE9C0000}"/>
    <cellStyle name="20% - Accent1 4 3 4 3 8 2" xfId="40312" xr:uid="{00000000-0005-0000-0000-0000BF9C0000}"/>
    <cellStyle name="20% - Accent1 4 3 4 3 9" xfId="40313" xr:uid="{00000000-0005-0000-0000-0000C09C0000}"/>
    <cellStyle name="20% - Accent1 4 3 4 4" xfId="40314" xr:uid="{00000000-0005-0000-0000-0000C19C0000}"/>
    <cellStyle name="20% - Accent1 4 3 4 4 2" xfId="40315" xr:uid="{00000000-0005-0000-0000-0000C29C0000}"/>
    <cellStyle name="20% - Accent1 4 3 4 4 2 2" xfId="40316" xr:uid="{00000000-0005-0000-0000-0000C39C0000}"/>
    <cellStyle name="20% - Accent1 4 3 4 4 2 2 2" xfId="40317" xr:uid="{00000000-0005-0000-0000-0000C49C0000}"/>
    <cellStyle name="20% - Accent1 4 3 4 4 2 3" xfId="40318" xr:uid="{00000000-0005-0000-0000-0000C59C0000}"/>
    <cellStyle name="20% - Accent1 4 3 4 4 3" xfId="40319" xr:uid="{00000000-0005-0000-0000-0000C69C0000}"/>
    <cellStyle name="20% - Accent1 4 3 4 4 3 2" xfId="40320" xr:uid="{00000000-0005-0000-0000-0000C79C0000}"/>
    <cellStyle name="20% - Accent1 4 3 4 4 4" xfId="40321" xr:uid="{00000000-0005-0000-0000-0000C89C0000}"/>
    <cellStyle name="20% - Accent1 4 3 4 5" xfId="40322" xr:uid="{00000000-0005-0000-0000-0000C99C0000}"/>
    <cellStyle name="20% - Accent1 4 3 4 5 2" xfId="40323" xr:uid="{00000000-0005-0000-0000-0000CA9C0000}"/>
    <cellStyle name="20% - Accent1 4 3 4 5 2 2" xfId="40324" xr:uid="{00000000-0005-0000-0000-0000CB9C0000}"/>
    <cellStyle name="20% - Accent1 4 3 4 5 2 2 2" xfId="40325" xr:uid="{00000000-0005-0000-0000-0000CC9C0000}"/>
    <cellStyle name="20% - Accent1 4 3 4 5 2 3" xfId="40326" xr:uid="{00000000-0005-0000-0000-0000CD9C0000}"/>
    <cellStyle name="20% - Accent1 4 3 4 5 3" xfId="40327" xr:uid="{00000000-0005-0000-0000-0000CE9C0000}"/>
    <cellStyle name="20% - Accent1 4 3 4 5 3 2" xfId="40328" xr:uid="{00000000-0005-0000-0000-0000CF9C0000}"/>
    <cellStyle name="20% - Accent1 4 3 4 5 4" xfId="40329" xr:uid="{00000000-0005-0000-0000-0000D09C0000}"/>
    <cellStyle name="20% - Accent1 4 3 4 6" xfId="40330" xr:uid="{00000000-0005-0000-0000-0000D19C0000}"/>
    <cellStyle name="20% - Accent1 4 3 4 6 2" xfId="40331" xr:uid="{00000000-0005-0000-0000-0000D29C0000}"/>
    <cellStyle name="20% - Accent1 4 3 4 6 2 2" xfId="40332" xr:uid="{00000000-0005-0000-0000-0000D39C0000}"/>
    <cellStyle name="20% - Accent1 4 3 4 6 2 2 2" xfId="40333" xr:uid="{00000000-0005-0000-0000-0000D49C0000}"/>
    <cellStyle name="20% - Accent1 4 3 4 6 2 3" xfId="40334" xr:uid="{00000000-0005-0000-0000-0000D59C0000}"/>
    <cellStyle name="20% - Accent1 4 3 4 6 3" xfId="40335" xr:uid="{00000000-0005-0000-0000-0000D69C0000}"/>
    <cellStyle name="20% - Accent1 4 3 4 6 3 2" xfId="40336" xr:uid="{00000000-0005-0000-0000-0000D79C0000}"/>
    <cellStyle name="20% - Accent1 4 3 4 6 4" xfId="40337" xr:uid="{00000000-0005-0000-0000-0000D89C0000}"/>
    <cellStyle name="20% - Accent1 4 3 4 7" xfId="40338" xr:uid="{00000000-0005-0000-0000-0000D99C0000}"/>
    <cellStyle name="20% - Accent1 4 3 4 7 2" xfId="40339" xr:uid="{00000000-0005-0000-0000-0000DA9C0000}"/>
    <cellStyle name="20% - Accent1 4 3 4 7 2 2" xfId="40340" xr:uid="{00000000-0005-0000-0000-0000DB9C0000}"/>
    <cellStyle name="20% - Accent1 4 3 4 7 3" xfId="40341" xr:uid="{00000000-0005-0000-0000-0000DC9C0000}"/>
    <cellStyle name="20% - Accent1 4 3 4 8" xfId="40342" xr:uid="{00000000-0005-0000-0000-0000DD9C0000}"/>
    <cellStyle name="20% - Accent1 4 3 4 8 2" xfId="40343" xr:uid="{00000000-0005-0000-0000-0000DE9C0000}"/>
    <cellStyle name="20% - Accent1 4 3 4 8 2 2" xfId="40344" xr:uid="{00000000-0005-0000-0000-0000DF9C0000}"/>
    <cellStyle name="20% - Accent1 4 3 4 8 3" xfId="40345" xr:uid="{00000000-0005-0000-0000-0000E09C0000}"/>
    <cellStyle name="20% - Accent1 4 3 4 9" xfId="40346" xr:uid="{00000000-0005-0000-0000-0000E19C0000}"/>
    <cellStyle name="20% - Accent1 4 3 4 9 2" xfId="40347" xr:uid="{00000000-0005-0000-0000-0000E29C0000}"/>
    <cellStyle name="20% - Accent1 4 3 5" xfId="40348" xr:uid="{00000000-0005-0000-0000-0000E39C0000}"/>
    <cellStyle name="20% - Accent1 4 3 5 10" xfId="40349" xr:uid="{00000000-0005-0000-0000-0000E49C0000}"/>
    <cellStyle name="20% - Accent1 4 3 5 10 2" xfId="40350" xr:uid="{00000000-0005-0000-0000-0000E59C0000}"/>
    <cellStyle name="20% - Accent1 4 3 5 11" xfId="40351" xr:uid="{00000000-0005-0000-0000-0000E69C0000}"/>
    <cellStyle name="20% - Accent1 4 3 5 2" xfId="40352" xr:uid="{00000000-0005-0000-0000-0000E79C0000}"/>
    <cellStyle name="20% - Accent1 4 3 5 2 2" xfId="40353" xr:uid="{00000000-0005-0000-0000-0000E89C0000}"/>
    <cellStyle name="20% - Accent1 4 3 5 2 2 2" xfId="40354" xr:uid="{00000000-0005-0000-0000-0000E99C0000}"/>
    <cellStyle name="20% - Accent1 4 3 5 2 2 2 2" xfId="40355" xr:uid="{00000000-0005-0000-0000-0000EA9C0000}"/>
    <cellStyle name="20% - Accent1 4 3 5 2 2 2 2 2" xfId="40356" xr:uid="{00000000-0005-0000-0000-0000EB9C0000}"/>
    <cellStyle name="20% - Accent1 4 3 5 2 2 2 3" xfId="40357" xr:uid="{00000000-0005-0000-0000-0000EC9C0000}"/>
    <cellStyle name="20% - Accent1 4 3 5 2 2 3" xfId="40358" xr:uid="{00000000-0005-0000-0000-0000ED9C0000}"/>
    <cellStyle name="20% - Accent1 4 3 5 2 2 3 2" xfId="40359" xr:uid="{00000000-0005-0000-0000-0000EE9C0000}"/>
    <cellStyle name="20% - Accent1 4 3 5 2 2 4" xfId="40360" xr:uid="{00000000-0005-0000-0000-0000EF9C0000}"/>
    <cellStyle name="20% - Accent1 4 3 5 2 3" xfId="40361" xr:uid="{00000000-0005-0000-0000-0000F09C0000}"/>
    <cellStyle name="20% - Accent1 4 3 5 2 3 2" xfId="40362" xr:uid="{00000000-0005-0000-0000-0000F19C0000}"/>
    <cellStyle name="20% - Accent1 4 3 5 2 3 2 2" xfId="40363" xr:uid="{00000000-0005-0000-0000-0000F29C0000}"/>
    <cellStyle name="20% - Accent1 4 3 5 2 3 2 2 2" xfId="40364" xr:uid="{00000000-0005-0000-0000-0000F39C0000}"/>
    <cellStyle name="20% - Accent1 4 3 5 2 3 2 3" xfId="40365" xr:uid="{00000000-0005-0000-0000-0000F49C0000}"/>
    <cellStyle name="20% - Accent1 4 3 5 2 3 3" xfId="40366" xr:uid="{00000000-0005-0000-0000-0000F59C0000}"/>
    <cellStyle name="20% - Accent1 4 3 5 2 3 3 2" xfId="40367" xr:uid="{00000000-0005-0000-0000-0000F69C0000}"/>
    <cellStyle name="20% - Accent1 4 3 5 2 3 4" xfId="40368" xr:uid="{00000000-0005-0000-0000-0000F79C0000}"/>
    <cellStyle name="20% - Accent1 4 3 5 2 4" xfId="40369" xr:uid="{00000000-0005-0000-0000-0000F89C0000}"/>
    <cellStyle name="20% - Accent1 4 3 5 2 4 2" xfId="40370" xr:uid="{00000000-0005-0000-0000-0000F99C0000}"/>
    <cellStyle name="20% - Accent1 4 3 5 2 4 2 2" xfId="40371" xr:uid="{00000000-0005-0000-0000-0000FA9C0000}"/>
    <cellStyle name="20% - Accent1 4 3 5 2 4 2 2 2" xfId="40372" xr:uid="{00000000-0005-0000-0000-0000FB9C0000}"/>
    <cellStyle name="20% - Accent1 4 3 5 2 4 2 3" xfId="40373" xr:uid="{00000000-0005-0000-0000-0000FC9C0000}"/>
    <cellStyle name="20% - Accent1 4 3 5 2 4 3" xfId="40374" xr:uid="{00000000-0005-0000-0000-0000FD9C0000}"/>
    <cellStyle name="20% - Accent1 4 3 5 2 4 3 2" xfId="40375" xr:uid="{00000000-0005-0000-0000-0000FE9C0000}"/>
    <cellStyle name="20% - Accent1 4 3 5 2 4 4" xfId="40376" xr:uid="{00000000-0005-0000-0000-0000FF9C0000}"/>
    <cellStyle name="20% - Accent1 4 3 5 2 5" xfId="40377" xr:uid="{00000000-0005-0000-0000-0000009D0000}"/>
    <cellStyle name="20% - Accent1 4 3 5 2 5 2" xfId="40378" xr:uid="{00000000-0005-0000-0000-0000019D0000}"/>
    <cellStyle name="20% - Accent1 4 3 5 2 5 2 2" xfId="40379" xr:uid="{00000000-0005-0000-0000-0000029D0000}"/>
    <cellStyle name="20% - Accent1 4 3 5 2 5 3" xfId="40380" xr:uid="{00000000-0005-0000-0000-0000039D0000}"/>
    <cellStyle name="20% - Accent1 4 3 5 2 6" xfId="40381" xr:uid="{00000000-0005-0000-0000-0000049D0000}"/>
    <cellStyle name="20% - Accent1 4 3 5 2 6 2" xfId="40382" xr:uid="{00000000-0005-0000-0000-0000059D0000}"/>
    <cellStyle name="20% - Accent1 4 3 5 2 6 2 2" xfId="40383" xr:uid="{00000000-0005-0000-0000-0000069D0000}"/>
    <cellStyle name="20% - Accent1 4 3 5 2 6 3" xfId="40384" xr:uid="{00000000-0005-0000-0000-0000079D0000}"/>
    <cellStyle name="20% - Accent1 4 3 5 2 7" xfId="40385" xr:uid="{00000000-0005-0000-0000-0000089D0000}"/>
    <cellStyle name="20% - Accent1 4 3 5 2 7 2" xfId="40386" xr:uid="{00000000-0005-0000-0000-0000099D0000}"/>
    <cellStyle name="20% - Accent1 4 3 5 2 8" xfId="40387" xr:uid="{00000000-0005-0000-0000-00000A9D0000}"/>
    <cellStyle name="20% - Accent1 4 3 5 2 8 2" xfId="40388" xr:uid="{00000000-0005-0000-0000-00000B9D0000}"/>
    <cellStyle name="20% - Accent1 4 3 5 2 9" xfId="40389" xr:uid="{00000000-0005-0000-0000-00000C9D0000}"/>
    <cellStyle name="20% - Accent1 4 3 5 3" xfId="40390" xr:uid="{00000000-0005-0000-0000-00000D9D0000}"/>
    <cellStyle name="20% - Accent1 4 3 5 3 2" xfId="40391" xr:uid="{00000000-0005-0000-0000-00000E9D0000}"/>
    <cellStyle name="20% - Accent1 4 3 5 3 2 2" xfId="40392" xr:uid="{00000000-0005-0000-0000-00000F9D0000}"/>
    <cellStyle name="20% - Accent1 4 3 5 3 2 2 2" xfId="40393" xr:uid="{00000000-0005-0000-0000-0000109D0000}"/>
    <cellStyle name="20% - Accent1 4 3 5 3 2 2 2 2" xfId="40394" xr:uid="{00000000-0005-0000-0000-0000119D0000}"/>
    <cellStyle name="20% - Accent1 4 3 5 3 2 2 3" xfId="40395" xr:uid="{00000000-0005-0000-0000-0000129D0000}"/>
    <cellStyle name="20% - Accent1 4 3 5 3 2 3" xfId="40396" xr:uid="{00000000-0005-0000-0000-0000139D0000}"/>
    <cellStyle name="20% - Accent1 4 3 5 3 2 3 2" xfId="40397" xr:uid="{00000000-0005-0000-0000-0000149D0000}"/>
    <cellStyle name="20% - Accent1 4 3 5 3 2 4" xfId="40398" xr:uid="{00000000-0005-0000-0000-0000159D0000}"/>
    <cellStyle name="20% - Accent1 4 3 5 3 3" xfId="40399" xr:uid="{00000000-0005-0000-0000-0000169D0000}"/>
    <cellStyle name="20% - Accent1 4 3 5 3 3 2" xfId="40400" xr:uid="{00000000-0005-0000-0000-0000179D0000}"/>
    <cellStyle name="20% - Accent1 4 3 5 3 3 2 2" xfId="40401" xr:uid="{00000000-0005-0000-0000-0000189D0000}"/>
    <cellStyle name="20% - Accent1 4 3 5 3 3 2 2 2" xfId="40402" xr:uid="{00000000-0005-0000-0000-0000199D0000}"/>
    <cellStyle name="20% - Accent1 4 3 5 3 3 2 3" xfId="40403" xr:uid="{00000000-0005-0000-0000-00001A9D0000}"/>
    <cellStyle name="20% - Accent1 4 3 5 3 3 3" xfId="40404" xr:uid="{00000000-0005-0000-0000-00001B9D0000}"/>
    <cellStyle name="20% - Accent1 4 3 5 3 3 3 2" xfId="40405" xr:uid="{00000000-0005-0000-0000-00001C9D0000}"/>
    <cellStyle name="20% - Accent1 4 3 5 3 3 4" xfId="40406" xr:uid="{00000000-0005-0000-0000-00001D9D0000}"/>
    <cellStyle name="20% - Accent1 4 3 5 3 4" xfId="40407" xr:uid="{00000000-0005-0000-0000-00001E9D0000}"/>
    <cellStyle name="20% - Accent1 4 3 5 3 4 2" xfId="40408" xr:uid="{00000000-0005-0000-0000-00001F9D0000}"/>
    <cellStyle name="20% - Accent1 4 3 5 3 4 2 2" xfId="40409" xr:uid="{00000000-0005-0000-0000-0000209D0000}"/>
    <cellStyle name="20% - Accent1 4 3 5 3 4 2 2 2" xfId="40410" xr:uid="{00000000-0005-0000-0000-0000219D0000}"/>
    <cellStyle name="20% - Accent1 4 3 5 3 4 2 3" xfId="40411" xr:uid="{00000000-0005-0000-0000-0000229D0000}"/>
    <cellStyle name="20% - Accent1 4 3 5 3 4 3" xfId="40412" xr:uid="{00000000-0005-0000-0000-0000239D0000}"/>
    <cellStyle name="20% - Accent1 4 3 5 3 4 3 2" xfId="40413" xr:uid="{00000000-0005-0000-0000-0000249D0000}"/>
    <cellStyle name="20% - Accent1 4 3 5 3 4 4" xfId="40414" xr:uid="{00000000-0005-0000-0000-0000259D0000}"/>
    <cellStyle name="20% - Accent1 4 3 5 3 5" xfId="40415" xr:uid="{00000000-0005-0000-0000-0000269D0000}"/>
    <cellStyle name="20% - Accent1 4 3 5 3 5 2" xfId="40416" xr:uid="{00000000-0005-0000-0000-0000279D0000}"/>
    <cellStyle name="20% - Accent1 4 3 5 3 5 2 2" xfId="40417" xr:uid="{00000000-0005-0000-0000-0000289D0000}"/>
    <cellStyle name="20% - Accent1 4 3 5 3 5 3" xfId="40418" xr:uid="{00000000-0005-0000-0000-0000299D0000}"/>
    <cellStyle name="20% - Accent1 4 3 5 3 6" xfId="40419" xr:uid="{00000000-0005-0000-0000-00002A9D0000}"/>
    <cellStyle name="20% - Accent1 4 3 5 3 6 2" xfId="40420" xr:uid="{00000000-0005-0000-0000-00002B9D0000}"/>
    <cellStyle name="20% - Accent1 4 3 5 3 6 2 2" xfId="40421" xr:uid="{00000000-0005-0000-0000-00002C9D0000}"/>
    <cellStyle name="20% - Accent1 4 3 5 3 6 3" xfId="40422" xr:uid="{00000000-0005-0000-0000-00002D9D0000}"/>
    <cellStyle name="20% - Accent1 4 3 5 3 7" xfId="40423" xr:uid="{00000000-0005-0000-0000-00002E9D0000}"/>
    <cellStyle name="20% - Accent1 4 3 5 3 7 2" xfId="40424" xr:uid="{00000000-0005-0000-0000-00002F9D0000}"/>
    <cellStyle name="20% - Accent1 4 3 5 3 8" xfId="40425" xr:uid="{00000000-0005-0000-0000-0000309D0000}"/>
    <cellStyle name="20% - Accent1 4 3 5 3 8 2" xfId="40426" xr:uid="{00000000-0005-0000-0000-0000319D0000}"/>
    <cellStyle name="20% - Accent1 4 3 5 3 9" xfId="40427" xr:uid="{00000000-0005-0000-0000-0000329D0000}"/>
    <cellStyle name="20% - Accent1 4 3 5 4" xfId="40428" xr:uid="{00000000-0005-0000-0000-0000339D0000}"/>
    <cellStyle name="20% - Accent1 4 3 5 4 2" xfId="40429" xr:uid="{00000000-0005-0000-0000-0000349D0000}"/>
    <cellStyle name="20% - Accent1 4 3 5 4 2 2" xfId="40430" xr:uid="{00000000-0005-0000-0000-0000359D0000}"/>
    <cellStyle name="20% - Accent1 4 3 5 4 2 2 2" xfId="40431" xr:uid="{00000000-0005-0000-0000-0000369D0000}"/>
    <cellStyle name="20% - Accent1 4 3 5 4 2 3" xfId="40432" xr:uid="{00000000-0005-0000-0000-0000379D0000}"/>
    <cellStyle name="20% - Accent1 4 3 5 4 3" xfId="40433" xr:uid="{00000000-0005-0000-0000-0000389D0000}"/>
    <cellStyle name="20% - Accent1 4 3 5 4 3 2" xfId="40434" xr:uid="{00000000-0005-0000-0000-0000399D0000}"/>
    <cellStyle name="20% - Accent1 4 3 5 4 4" xfId="40435" xr:uid="{00000000-0005-0000-0000-00003A9D0000}"/>
    <cellStyle name="20% - Accent1 4 3 5 5" xfId="40436" xr:uid="{00000000-0005-0000-0000-00003B9D0000}"/>
    <cellStyle name="20% - Accent1 4 3 5 5 2" xfId="40437" xr:uid="{00000000-0005-0000-0000-00003C9D0000}"/>
    <cellStyle name="20% - Accent1 4 3 5 5 2 2" xfId="40438" xr:uid="{00000000-0005-0000-0000-00003D9D0000}"/>
    <cellStyle name="20% - Accent1 4 3 5 5 2 2 2" xfId="40439" xr:uid="{00000000-0005-0000-0000-00003E9D0000}"/>
    <cellStyle name="20% - Accent1 4 3 5 5 2 3" xfId="40440" xr:uid="{00000000-0005-0000-0000-00003F9D0000}"/>
    <cellStyle name="20% - Accent1 4 3 5 5 3" xfId="40441" xr:uid="{00000000-0005-0000-0000-0000409D0000}"/>
    <cellStyle name="20% - Accent1 4 3 5 5 3 2" xfId="40442" xr:uid="{00000000-0005-0000-0000-0000419D0000}"/>
    <cellStyle name="20% - Accent1 4 3 5 5 4" xfId="40443" xr:uid="{00000000-0005-0000-0000-0000429D0000}"/>
    <cellStyle name="20% - Accent1 4 3 5 6" xfId="40444" xr:uid="{00000000-0005-0000-0000-0000439D0000}"/>
    <cellStyle name="20% - Accent1 4 3 5 6 2" xfId="40445" xr:uid="{00000000-0005-0000-0000-0000449D0000}"/>
    <cellStyle name="20% - Accent1 4 3 5 6 2 2" xfId="40446" xr:uid="{00000000-0005-0000-0000-0000459D0000}"/>
    <cellStyle name="20% - Accent1 4 3 5 6 2 2 2" xfId="40447" xr:uid="{00000000-0005-0000-0000-0000469D0000}"/>
    <cellStyle name="20% - Accent1 4 3 5 6 2 3" xfId="40448" xr:uid="{00000000-0005-0000-0000-0000479D0000}"/>
    <cellStyle name="20% - Accent1 4 3 5 6 3" xfId="40449" xr:uid="{00000000-0005-0000-0000-0000489D0000}"/>
    <cellStyle name="20% - Accent1 4 3 5 6 3 2" xfId="40450" xr:uid="{00000000-0005-0000-0000-0000499D0000}"/>
    <cellStyle name="20% - Accent1 4 3 5 6 4" xfId="40451" xr:uid="{00000000-0005-0000-0000-00004A9D0000}"/>
    <cellStyle name="20% - Accent1 4 3 5 7" xfId="40452" xr:uid="{00000000-0005-0000-0000-00004B9D0000}"/>
    <cellStyle name="20% - Accent1 4 3 5 7 2" xfId="40453" xr:uid="{00000000-0005-0000-0000-00004C9D0000}"/>
    <cellStyle name="20% - Accent1 4 3 5 7 2 2" xfId="40454" xr:uid="{00000000-0005-0000-0000-00004D9D0000}"/>
    <cellStyle name="20% - Accent1 4 3 5 7 3" xfId="40455" xr:uid="{00000000-0005-0000-0000-00004E9D0000}"/>
    <cellStyle name="20% - Accent1 4 3 5 8" xfId="40456" xr:uid="{00000000-0005-0000-0000-00004F9D0000}"/>
    <cellStyle name="20% - Accent1 4 3 5 8 2" xfId="40457" xr:uid="{00000000-0005-0000-0000-0000509D0000}"/>
    <cellStyle name="20% - Accent1 4 3 5 8 2 2" xfId="40458" xr:uid="{00000000-0005-0000-0000-0000519D0000}"/>
    <cellStyle name="20% - Accent1 4 3 5 8 3" xfId="40459" xr:uid="{00000000-0005-0000-0000-0000529D0000}"/>
    <cellStyle name="20% - Accent1 4 3 5 9" xfId="40460" xr:uid="{00000000-0005-0000-0000-0000539D0000}"/>
    <cellStyle name="20% - Accent1 4 3 5 9 2" xfId="40461" xr:uid="{00000000-0005-0000-0000-0000549D0000}"/>
    <cellStyle name="20% - Accent1 4 3 6" xfId="40462" xr:uid="{00000000-0005-0000-0000-0000559D0000}"/>
    <cellStyle name="20% - Accent1 4 3 6 10" xfId="40463" xr:uid="{00000000-0005-0000-0000-0000569D0000}"/>
    <cellStyle name="20% - Accent1 4 3 6 10 2" xfId="40464" xr:uid="{00000000-0005-0000-0000-0000579D0000}"/>
    <cellStyle name="20% - Accent1 4 3 6 11" xfId="40465" xr:uid="{00000000-0005-0000-0000-0000589D0000}"/>
    <cellStyle name="20% - Accent1 4 3 6 2" xfId="40466" xr:uid="{00000000-0005-0000-0000-0000599D0000}"/>
    <cellStyle name="20% - Accent1 4 3 6 2 2" xfId="40467" xr:uid="{00000000-0005-0000-0000-00005A9D0000}"/>
    <cellStyle name="20% - Accent1 4 3 6 2 2 2" xfId="40468" xr:uid="{00000000-0005-0000-0000-00005B9D0000}"/>
    <cellStyle name="20% - Accent1 4 3 6 2 2 2 2" xfId="40469" xr:uid="{00000000-0005-0000-0000-00005C9D0000}"/>
    <cellStyle name="20% - Accent1 4 3 6 2 2 2 2 2" xfId="40470" xr:uid="{00000000-0005-0000-0000-00005D9D0000}"/>
    <cellStyle name="20% - Accent1 4 3 6 2 2 2 3" xfId="40471" xr:uid="{00000000-0005-0000-0000-00005E9D0000}"/>
    <cellStyle name="20% - Accent1 4 3 6 2 2 3" xfId="40472" xr:uid="{00000000-0005-0000-0000-00005F9D0000}"/>
    <cellStyle name="20% - Accent1 4 3 6 2 2 3 2" xfId="40473" xr:uid="{00000000-0005-0000-0000-0000609D0000}"/>
    <cellStyle name="20% - Accent1 4 3 6 2 2 4" xfId="40474" xr:uid="{00000000-0005-0000-0000-0000619D0000}"/>
    <cellStyle name="20% - Accent1 4 3 6 2 3" xfId="40475" xr:uid="{00000000-0005-0000-0000-0000629D0000}"/>
    <cellStyle name="20% - Accent1 4 3 6 2 3 2" xfId="40476" xr:uid="{00000000-0005-0000-0000-0000639D0000}"/>
    <cellStyle name="20% - Accent1 4 3 6 2 3 2 2" xfId="40477" xr:uid="{00000000-0005-0000-0000-0000649D0000}"/>
    <cellStyle name="20% - Accent1 4 3 6 2 3 2 2 2" xfId="40478" xr:uid="{00000000-0005-0000-0000-0000659D0000}"/>
    <cellStyle name="20% - Accent1 4 3 6 2 3 2 3" xfId="40479" xr:uid="{00000000-0005-0000-0000-0000669D0000}"/>
    <cellStyle name="20% - Accent1 4 3 6 2 3 3" xfId="40480" xr:uid="{00000000-0005-0000-0000-0000679D0000}"/>
    <cellStyle name="20% - Accent1 4 3 6 2 3 3 2" xfId="40481" xr:uid="{00000000-0005-0000-0000-0000689D0000}"/>
    <cellStyle name="20% - Accent1 4 3 6 2 3 4" xfId="40482" xr:uid="{00000000-0005-0000-0000-0000699D0000}"/>
    <cellStyle name="20% - Accent1 4 3 6 2 4" xfId="40483" xr:uid="{00000000-0005-0000-0000-00006A9D0000}"/>
    <cellStyle name="20% - Accent1 4 3 6 2 4 2" xfId="40484" xr:uid="{00000000-0005-0000-0000-00006B9D0000}"/>
    <cellStyle name="20% - Accent1 4 3 6 2 4 2 2" xfId="40485" xr:uid="{00000000-0005-0000-0000-00006C9D0000}"/>
    <cellStyle name="20% - Accent1 4 3 6 2 4 2 2 2" xfId="40486" xr:uid="{00000000-0005-0000-0000-00006D9D0000}"/>
    <cellStyle name="20% - Accent1 4 3 6 2 4 2 3" xfId="40487" xr:uid="{00000000-0005-0000-0000-00006E9D0000}"/>
    <cellStyle name="20% - Accent1 4 3 6 2 4 3" xfId="40488" xr:uid="{00000000-0005-0000-0000-00006F9D0000}"/>
    <cellStyle name="20% - Accent1 4 3 6 2 4 3 2" xfId="40489" xr:uid="{00000000-0005-0000-0000-0000709D0000}"/>
    <cellStyle name="20% - Accent1 4 3 6 2 4 4" xfId="40490" xr:uid="{00000000-0005-0000-0000-0000719D0000}"/>
    <cellStyle name="20% - Accent1 4 3 6 2 5" xfId="40491" xr:uid="{00000000-0005-0000-0000-0000729D0000}"/>
    <cellStyle name="20% - Accent1 4 3 6 2 5 2" xfId="40492" xr:uid="{00000000-0005-0000-0000-0000739D0000}"/>
    <cellStyle name="20% - Accent1 4 3 6 2 5 2 2" xfId="40493" xr:uid="{00000000-0005-0000-0000-0000749D0000}"/>
    <cellStyle name="20% - Accent1 4 3 6 2 5 3" xfId="40494" xr:uid="{00000000-0005-0000-0000-0000759D0000}"/>
    <cellStyle name="20% - Accent1 4 3 6 2 6" xfId="40495" xr:uid="{00000000-0005-0000-0000-0000769D0000}"/>
    <cellStyle name="20% - Accent1 4 3 6 2 6 2" xfId="40496" xr:uid="{00000000-0005-0000-0000-0000779D0000}"/>
    <cellStyle name="20% - Accent1 4 3 6 2 6 2 2" xfId="40497" xr:uid="{00000000-0005-0000-0000-0000789D0000}"/>
    <cellStyle name="20% - Accent1 4 3 6 2 6 3" xfId="40498" xr:uid="{00000000-0005-0000-0000-0000799D0000}"/>
    <cellStyle name="20% - Accent1 4 3 6 2 7" xfId="40499" xr:uid="{00000000-0005-0000-0000-00007A9D0000}"/>
    <cellStyle name="20% - Accent1 4 3 6 2 7 2" xfId="40500" xr:uid="{00000000-0005-0000-0000-00007B9D0000}"/>
    <cellStyle name="20% - Accent1 4 3 6 2 8" xfId="40501" xr:uid="{00000000-0005-0000-0000-00007C9D0000}"/>
    <cellStyle name="20% - Accent1 4 3 6 2 8 2" xfId="40502" xr:uid="{00000000-0005-0000-0000-00007D9D0000}"/>
    <cellStyle name="20% - Accent1 4 3 6 2 9" xfId="40503" xr:uid="{00000000-0005-0000-0000-00007E9D0000}"/>
    <cellStyle name="20% - Accent1 4 3 6 3" xfId="40504" xr:uid="{00000000-0005-0000-0000-00007F9D0000}"/>
    <cellStyle name="20% - Accent1 4 3 6 3 2" xfId="40505" xr:uid="{00000000-0005-0000-0000-0000809D0000}"/>
    <cellStyle name="20% - Accent1 4 3 6 3 2 2" xfId="40506" xr:uid="{00000000-0005-0000-0000-0000819D0000}"/>
    <cellStyle name="20% - Accent1 4 3 6 3 2 2 2" xfId="40507" xr:uid="{00000000-0005-0000-0000-0000829D0000}"/>
    <cellStyle name="20% - Accent1 4 3 6 3 2 2 2 2" xfId="40508" xr:uid="{00000000-0005-0000-0000-0000839D0000}"/>
    <cellStyle name="20% - Accent1 4 3 6 3 2 2 3" xfId="40509" xr:uid="{00000000-0005-0000-0000-0000849D0000}"/>
    <cellStyle name="20% - Accent1 4 3 6 3 2 3" xfId="40510" xr:uid="{00000000-0005-0000-0000-0000859D0000}"/>
    <cellStyle name="20% - Accent1 4 3 6 3 2 3 2" xfId="40511" xr:uid="{00000000-0005-0000-0000-0000869D0000}"/>
    <cellStyle name="20% - Accent1 4 3 6 3 2 4" xfId="40512" xr:uid="{00000000-0005-0000-0000-0000879D0000}"/>
    <cellStyle name="20% - Accent1 4 3 6 3 3" xfId="40513" xr:uid="{00000000-0005-0000-0000-0000889D0000}"/>
    <cellStyle name="20% - Accent1 4 3 6 3 3 2" xfId="40514" xr:uid="{00000000-0005-0000-0000-0000899D0000}"/>
    <cellStyle name="20% - Accent1 4 3 6 3 3 2 2" xfId="40515" xr:uid="{00000000-0005-0000-0000-00008A9D0000}"/>
    <cellStyle name="20% - Accent1 4 3 6 3 3 2 2 2" xfId="40516" xr:uid="{00000000-0005-0000-0000-00008B9D0000}"/>
    <cellStyle name="20% - Accent1 4 3 6 3 3 2 3" xfId="40517" xr:uid="{00000000-0005-0000-0000-00008C9D0000}"/>
    <cellStyle name="20% - Accent1 4 3 6 3 3 3" xfId="40518" xr:uid="{00000000-0005-0000-0000-00008D9D0000}"/>
    <cellStyle name="20% - Accent1 4 3 6 3 3 3 2" xfId="40519" xr:uid="{00000000-0005-0000-0000-00008E9D0000}"/>
    <cellStyle name="20% - Accent1 4 3 6 3 3 4" xfId="40520" xr:uid="{00000000-0005-0000-0000-00008F9D0000}"/>
    <cellStyle name="20% - Accent1 4 3 6 3 4" xfId="40521" xr:uid="{00000000-0005-0000-0000-0000909D0000}"/>
    <cellStyle name="20% - Accent1 4 3 6 3 4 2" xfId="40522" xr:uid="{00000000-0005-0000-0000-0000919D0000}"/>
    <cellStyle name="20% - Accent1 4 3 6 3 4 2 2" xfId="40523" xr:uid="{00000000-0005-0000-0000-0000929D0000}"/>
    <cellStyle name="20% - Accent1 4 3 6 3 4 2 2 2" xfId="40524" xr:uid="{00000000-0005-0000-0000-0000939D0000}"/>
    <cellStyle name="20% - Accent1 4 3 6 3 4 2 3" xfId="40525" xr:uid="{00000000-0005-0000-0000-0000949D0000}"/>
    <cellStyle name="20% - Accent1 4 3 6 3 4 3" xfId="40526" xr:uid="{00000000-0005-0000-0000-0000959D0000}"/>
    <cellStyle name="20% - Accent1 4 3 6 3 4 3 2" xfId="40527" xr:uid="{00000000-0005-0000-0000-0000969D0000}"/>
    <cellStyle name="20% - Accent1 4 3 6 3 4 4" xfId="40528" xr:uid="{00000000-0005-0000-0000-0000979D0000}"/>
    <cellStyle name="20% - Accent1 4 3 6 3 5" xfId="40529" xr:uid="{00000000-0005-0000-0000-0000989D0000}"/>
    <cellStyle name="20% - Accent1 4 3 6 3 5 2" xfId="40530" xr:uid="{00000000-0005-0000-0000-0000999D0000}"/>
    <cellStyle name="20% - Accent1 4 3 6 3 5 2 2" xfId="40531" xr:uid="{00000000-0005-0000-0000-00009A9D0000}"/>
    <cellStyle name="20% - Accent1 4 3 6 3 5 3" xfId="40532" xr:uid="{00000000-0005-0000-0000-00009B9D0000}"/>
    <cellStyle name="20% - Accent1 4 3 6 3 6" xfId="40533" xr:uid="{00000000-0005-0000-0000-00009C9D0000}"/>
    <cellStyle name="20% - Accent1 4 3 6 3 6 2" xfId="40534" xr:uid="{00000000-0005-0000-0000-00009D9D0000}"/>
    <cellStyle name="20% - Accent1 4 3 6 3 6 2 2" xfId="40535" xr:uid="{00000000-0005-0000-0000-00009E9D0000}"/>
    <cellStyle name="20% - Accent1 4 3 6 3 6 3" xfId="40536" xr:uid="{00000000-0005-0000-0000-00009F9D0000}"/>
    <cellStyle name="20% - Accent1 4 3 6 3 7" xfId="40537" xr:uid="{00000000-0005-0000-0000-0000A09D0000}"/>
    <cellStyle name="20% - Accent1 4 3 6 3 7 2" xfId="40538" xr:uid="{00000000-0005-0000-0000-0000A19D0000}"/>
    <cellStyle name="20% - Accent1 4 3 6 3 8" xfId="40539" xr:uid="{00000000-0005-0000-0000-0000A29D0000}"/>
    <cellStyle name="20% - Accent1 4 3 6 3 8 2" xfId="40540" xr:uid="{00000000-0005-0000-0000-0000A39D0000}"/>
    <cellStyle name="20% - Accent1 4 3 6 3 9" xfId="40541" xr:uid="{00000000-0005-0000-0000-0000A49D0000}"/>
    <cellStyle name="20% - Accent1 4 3 6 4" xfId="40542" xr:uid="{00000000-0005-0000-0000-0000A59D0000}"/>
    <cellStyle name="20% - Accent1 4 3 6 4 2" xfId="40543" xr:uid="{00000000-0005-0000-0000-0000A69D0000}"/>
    <cellStyle name="20% - Accent1 4 3 6 4 2 2" xfId="40544" xr:uid="{00000000-0005-0000-0000-0000A79D0000}"/>
    <cellStyle name="20% - Accent1 4 3 6 4 2 2 2" xfId="40545" xr:uid="{00000000-0005-0000-0000-0000A89D0000}"/>
    <cellStyle name="20% - Accent1 4 3 6 4 2 3" xfId="40546" xr:uid="{00000000-0005-0000-0000-0000A99D0000}"/>
    <cellStyle name="20% - Accent1 4 3 6 4 3" xfId="40547" xr:uid="{00000000-0005-0000-0000-0000AA9D0000}"/>
    <cellStyle name="20% - Accent1 4 3 6 4 3 2" xfId="40548" xr:uid="{00000000-0005-0000-0000-0000AB9D0000}"/>
    <cellStyle name="20% - Accent1 4 3 6 4 4" xfId="40549" xr:uid="{00000000-0005-0000-0000-0000AC9D0000}"/>
    <cellStyle name="20% - Accent1 4 3 6 5" xfId="40550" xr:uid="{00000000-0005-0000-0000-0000AD9D0000}"/>
    <cellStyle name="20% - Accent1 4 3 6 5 2" xfId="40551" xr:uid="{00000000-0005-0000-0000-0000AE9D0000}"/>
    <cellStyle name="20% - Accent1 4 3 6 5 2 2" xfId="40552" xr:uid="{00000000-0005-0000-0000-0000AF9D0000}"/>
    <cellStyle name="20% - Accent1 4 3 6 5 2 2 2" xfId="40553" xr:uid="{00000000-0005-0000-0000-0000B09D0000}"/>
    <cellStyle name="20% - Accent1 4 3 6 5 2 3" xfId="40554" xr:uid="{00000000-0005-0000-0000-0000B19D0000}"/>
    <cellStyle name="20% - Accent1 4 3 6 5 3" xfId="40555" xr:uid="{00000000-0005-0000-0000-0000B29D0000}"/>
    <cellStyle name="20% - Accent1 4 3 6 5 3 2" xfId="40556" xr:uid="{00000000-0005-0000-0000-0000B39D0000}"/>
    <cellStyle name="20% - Accent1 4 3 6 5 4" xfId="40557" xr:uid="{00000000-0005-0000-0000-0000B49D0000}"/>
    <cellStyle name="20% - Accent1 4 3 6 6" xfId="40558" xr:uid="{00000000-0005-0000-0000-0000B59D0000}"/>
    <cellStyle name="20% - Accent1 4 3 6 6 2" xfId="40559" xr:uid="{00000000-0005-0000-0000-0000B69D0000}"/>
    <cellStyle name="20% - Accent1 4 3 6 6 2 2" xfId="40560" xr:uid="{00000000-0005-0000-0000-0000B79D0000}"/>
    <cellStyle name="20% - Accent1 4 3 6 6 2 2 2" xfId="40561" xr:uid="{00000000-0005-0000-0000-0000B89D0000}"/>
    <cellStyle name="20% - Accent1 4 3 6 6 2 3" xfId="40562" xr:uid="{00000000-0005-0000-0000-0000B99D0000}"/>
    <cellStyle name="20% - Accent1 4 3 6 6 3" xfId="40563" xr:uid="{00000000-0005-0000-0000-0000BA9D0000}"/>
    <cellStyle name="20% - Accent1 4 3 6 6 3 2" xfId="40564" xr:uid="{00000000-0005-0000-0000-0000BB9D0000}"/>
    <cellStyle name="20% - Accent1 4 3 6 6 4" xfId="40565" xr:uid="{00000000-0005-0000-0000-0000BC9D0000}"/>
    <cellStyle name="20% - Accent1 4 3 6 7" xfId="40566" xr:uid="{00000000-0005-0000-0000-0000BD9D0000}"/>
    <cellStyle name="20% - Accent1 4 3 6 7 2" xfId="40567" xr:uid="{00000000-0005-0000-0000-0000BE9D0000}"/>
    <cellStyle name="20% - Accent1 4 3 6 7 2 2" xfId="40568" xr:uid="{00000000-0005-0000-0000-0000BF9D0000}"/>
    <cellStyle name="20% - Accent1 4 3 6 7 3" xfId="40569" xr:uid="{00000000-0005-0000-0000-0000C09D0000}"/>
    <cellStyle name="20% - Accent1 4 3 6 8" xfId="40570" xr:uid="{00000000-0005-0000-0000-0000C19D0000}"/>
    <cellStyle name="20% - Accent1 4 3 6 8 2" xfId="40571" xr:uid="{00000000-0005-0000-0000-0000C29D0000}"/>
    <cellStyle name="20% - Accent1 4 3 6 8 2 2" xfId="40572" xr:uid="{00000000-0005-0000-0000-0000C39D0000}"/>
    <cellStyle name="20% - Accent1 4 3 6 8 3" xfId="40573" xr:uid="{00000000-0005-0000-0000-0000C49D0000}"/>
    <cellStyle name="20% - Accent1 4 3 6 9" xfId="40574" xr:uid="{00000000-0005-0000-0000-0000C59D0000}"/>
    <cellStyle name="20% - Accent1 4 3 6 9 2" xfId="40575" xr:uid="{00000000-0005-0000-0000-0000C69D0000}"/>
    <cellStyle name="20% - Accent1 4 3 7" xfId="40576" xr:uid="{00000000-0005-0000-0000-0000C79D0000}"/>
    <cellStyle name="20% - Accent1 4 3 7 2" xfId="40577" xr:uid="{00000000-0005-0000-0000-0000C89D0000}"/>
    <cellStyle name="20% - Accent1 4 3 7 2 2" xfId="40578" xr:uid="{00000000-0005-0000-0000-0000C99D0000}"/>
    <cellStyle name="20% - Accent1 4 3 7 2 2 2" xfId="40579" xr:uid="{00000000-0005-0000-0000-0000CA9D0000}"/>
    <cellStyle name="20% - Accent1 4 3 7 2 2 2 2" xfId="40580" xr:uid="{00000000-0005-0000-0000-0000CB9D0000}"/>
    <cellStyle name="20% - Accent1 4 3 7 2 2 3" xfId="40581" xr:uid="{00000000-0005-0000-0000-0000CC9D0000}"/>
    <cellStyle name="20% - Accent1 4 3 7 2 3" xfId="40582" xr:uid="{00000000-0005-0000-0000-0000CD9D0000}"/>
    <cellStyle name="20% - Accent1 4 3 7 2 3 2" xfId="40583" xr:uid="{00000000-0005-0000-0000-0000CE9D0000}"/>
    <cellStyle name="20% - Accent1 4 3 7 2 4" xfId="40584" xr:uid="{00000000-0005-0000-0000-0000CF9D0000}"/>
    <cellStyle name="20% - Accent1 4 3 7 3" xfId="40585" xr:uid="{00000000-0005-0000-0000-0000D09D0000}"/>
    <cellStyle name="20% - Accent1 4 3 7 3 2" xfId="40586" xr:uid="{00000000-0005-0000-0000-0000D19D0000}"/>
    <cellStyle name="20% - Accent1 4 3 7 3 2 2" xfId="40587" xr:uid="{00000000-0005-0000-0000-0000D29D0000}"/>
    <cellStyle name="20% - Accent1 4 3 7 3 2 2 2" xfId="40588" xr:uid="{00000000-0005-0000-0000-0000D39D0000}"/>
    <cellStyle name="20% - Accent1 4 3 7 3 2 3" xfId="40589" xr:uid="{00000000-0005-0000-0000-0000D49D0000}"/>
    <cellStyle name="20% - Accent1 4 3 7 3 3" xfId="40590" xr:uid="{00000000-0005-0000-0000-0000D59D0000}"/>
    <cellStyle name="20% - Accent1 4 3 7 3 3 2" xfId="40591" xr:uid="{00000000-0005-0000-0000-0000D69D0000}"/>
    <cellStyle name="20% - Accent1 4 3 7 3 4" xfId="40592" xr:uid="{00000000-0005-0000-0000-0000D79D0000}"/>
    <cellStyle name="20% - Accent1 4 3 7 4" xfId="40593" xr:uid="{00000000-0005-0000-0000-0000D89D0000}"/>
    <cellStyle name="20% - Accent1 4 3 7 4 2" xfId="40594" xr:uid="{00000000-0005-0000-0000-0000D99D0000}"/>
    <cellStyle name="20% - Accent1 4 3 7 4 2 2" xfId="40595" xr:uid="{00000000-0005-0000-0000-0000DA9D0000}"/>
    <cellStyle name="20% - Accent1 4 3 7 4 2 2 2" xfId="40596" xr:uid="{00000000-0005-0000-0000-0000DB9D0000}"/>
    <cellStyle name="20% - Accent1 4 3 7 4 2 3" xfId="40597" xr:uid="{00000000-0005-0000-0000-0000DC9D0000}"/>
    <cellStyle name="20% - Accent1 4 3 7 4 3" xfId="40598" xr:uid="{00000000-0005-0000-0000-0000DD9D0000}"/>
    <cellStyle name="20% - Accent1 4 3 7 4 3 2" xfId="40599" xr:uid="{00000000-0005-0000-0000-0000DE9D0000}"/>
    <cellStyle name="20% - Accent1 4 3 7 4 4" xfId="40600" xr:uid="{00000000-0005-0000-0000-0000DF9D0000}"/>
    <cellStyle name="20% - Accent1 4 3 7 5" xfId="40601" xr:uid="{00000000-0005-0000-0000-0000E09D0000}"/>
    <cellStyle name="20% - Accent1 4 3 7 5 2" xfId="40602" xr:uid="{00000000-0005-0000-0000-0000E19D0000}"/>
    <cellStyle name="20% - Accent1 4 3 7 5 2 2" xfId="40603" xr:uid="{00000000-0005-0000-0000-0000E29D0000}"/>
    <cellStyle name="20% - Accent1 4 3 7 5 3" xfId="40604" xr:uid="{00000000-0005-0000-0000-0000E39D0000}"/>
    <cellStyle name="20% - Accent1 4 3 7 6" xfId="40605" xr:uid="{00000000-0005-0000-0000-0000E49D0000}"/>
    <cellStyle name="20% - Accent1 4 3 7 6 2" xfId="40606" xr:uid="{00000000-0005-0000-0000-0000E59D0000}"/>
    <cellStyle name="20% - Accent1 4 3 7 6 2 2" xfId="40607" xr:uid="{00000000-0005-0000-0000-0000E69D0000}"/>
    <cellStyle name="20% - Accent1 4 3 7 6 3" xfId="40608" xr:uid="{00000000-0005-0000-0000-0000E79D0000}"/>
    <cellStyle name="20% - Accent1 4 3 7 7" xfId="40609" xr:uid="{00000000-0005-0000-0000-0000E89D0000}"/>
    <cellStyle name="20% - Accent1 4 3 7 7 2" xfId="40610" xr:uid="{00000000-0005-0000-0000-0000E99D0000}"/>
    <cellStyle name="20% - Accent1 4 3 7 8" xfId="40611" xr:uid="{00000000-0005-0000-0000-0000EA9D0000}"/>
    <cellStyle name="20% - Accent1 4 3 7 8 2" xfId="40612" xr:uid="{00000000-0005-0000-0000-0000EB9D0000}"/>
    <cellStyle name="20% - Accent1 4 3 7 9" xfId="40613" xr:uid="{00000000-0005-0000-0000-0000EC9D0000}"/>
    <cellStyle name="20% - Accent1 4 3 8" xfId="40614" xr:uid="{00000000-0005-0000-0000-0000ED9D0000}"/>
    <cellStyle name="20% - Accent1 4 3 8 2" xfId="40615" xr:uid="{00000000-0005-0000-0000-0000EE9D0000}"/>
    <cellStyle name="20% - Accent1 4 3 8 2 2" xfId="40616" xr:uid="{00000000-0005-0000-0000-0000EF9D0000}"/>
    <cellStyle name="20% - Accent1 4 3 8 2 2 2" xfId="40617" xr:uid="{00000000-0005-0000-0000-0000F09D0000}"/>
    <cellStyle name="20% - Accent1 4 3 8 2 2 2 2" xfId="40618" xr:uid="{00000000-0005-0000-0000-0000F19D0000}"/>
    <cellStyle name="20% - Accent1 4 3 8 2 2 3" xfId="40619" xr:uid="{00000000-0005-0000-0000-0000F29D0000}"/>
    <cellStyle name="20% - Accent1 4 3 8 2 3" xfId="40620" xr:uid="{00000000-0005-0000-0000-0000F39D0000}"/>
    <cellStyle name="20% - Accent1 4 3 8 2 3 2" xfId="40621" xr:uid="{00000000-0005-0000-0000-0000F49D0000}"/>
    <cellStyle name="20% - Accent1 4 3 8 2 4" xfId="40622" xr:uid="{00000000-0005-0000-0000-0000F59D0000}"/>
    <cellStyle name="20% - Accent1 4 3 8 3" xfId="40623" xr:uid="{00000000-0005-0000-0000-0000F69D0000}"/>
    <cellStyle name="20% - Accent1 4 3 8 3 2" xfId="40624" xr:uid="{00000000-0005-0000-0000-0000F79D0000}"/>
    <cellStyle name="20% - Accent1 4 3 8 3 2 2" xfId="40625" xr:uid="{00000000-0005-0000-0000-0000F89D0000}"/>
    <cellStyle name="20% - Accent1 4 3 8 3 2 2 2" xfId="40626" xr:uid="{00000000-0005-0000-0000-0000F99D0000}"/>
    <cellStyle name="20% - Accent1 4 3 8 3 2 3" xfId="40627" xr:uid="{00000000-0005-0000-0000-0000FA9D0000}"/>
    <cellStyle name="20% - Accent1 4 3 8 3 3" xfId="40628" xr:uid="{00000000-0005-0000-0000-0000FB9D0000}"/>
    <cellStyle name="20% - Accent1 4 3 8 3 3 2" xfId="40629" xr:uid="{00000000-0005-0000-0000-0000FC9D0000}"/>
    <cellStyle name="20% - Accent1 4 3 8 3 4" xfId="40630" xr:uid="{00000000-0005-0000-0000-0000FD9D0000}"/>
    <cellStyle name="20% - Accent1 4 3 8 4" xfId="40631" xr:uid="{00000000-0005-0000-0000-0000FE9D0000}"/>
    <cellStyle name="20% - Accent1 4 3 8 4 2" xfId="40632" xr:uid="{00000000-0005-0000-0000-0000FF9D0000}"/>
    <cellStyle name="20% - Accent1 4 3 8 4 2 2" xfId="40633" xr:uid="{00000000-0005-0000-0000-0000009E0000}"/>
    <cellStyle name="20% - Accent1 4 3 8 4 2 2 2" xfId="40634" xr:uid="{00000000-0005-0000-0000-0000019E0000}"/>
    <cellStyle name="20% - Accent1 4 3 8 4 2 3" xfId="40635" xr:uid="{00000000-0005-0000-0000-0000029E0000}"/>
    <cellStyle name="20% - Accent1 4 3 8 4 3" xfId="40636" xr:uid="{00000000-0005-0000-0000-0000039E0000}"/>
    <cellStyle name="20% - Accent1 4 3 8 4 3 2" xfId="40637" xr:uid="{00000000-0005-0000-0000-0000049E0000}"/>
    <cellStyle name="20% - Accent1 4 3 8 4 4" xfId="40638" xr:uid="{00000000-0005-0000-0000-0000059E0000}"/>
    <cellStyle name="20% - Accent1 4 3 8 5" xfId="40639" xr:uid="{00000000-0005-0000-0000-0000069E0000}"/>
    <cellStyle name="20% - Accent1 4 3 8 5 2" xfId="40640" xr:uid="{00000000-0005-0000-0000-0000079E0000}"/>
    <cellStyle name="20% - Accent1 4 3 8 5 2 2" xfId="40641" xr:uid="{00000000-0005-0000-0000-0000089E0000}"/>
    <cellStyle name="20% - Accent1 4 3 8 5 3" xfId="40642" xr:uid="{00000000-0005-0000-0000-0000099E0000}"/>
    <cellStyle name="20% - Accent1 4 3 8 6" xfId="40643" xr:uid="{00000000-0005-0000-0000-00000A9E0000}"/>
    <cellStyle name="20% - Accent1 4 3 8 6 2" xfId="40644" xr:uid="{00000000-0005-0000-0000-00000B9E0000}"/>
    <cellStyle name="20% - Accent1 4 3 8 6 2 2" xfId="40645" xr:uid="{00000000-0005-0000-0000-00000C9E0000}"/>
    <cellStyle name="20% - Accent1 4 3 8 6 3" xfId="40646" xr:uid="{00000000-0005-0000-0000-00000D9E0000}"/>
    <cellStyle name="20% - Accent1 4 3 8 7" xfId="40647" xr:uid="{00000000-0005-0000-0000-00000E9E0000}"/>
    <cellStyle name="20% - Accent1 4 3 8 7 2" xfId="40648" xr:uid="{00000000-0005-0000-0000-00000F9E0000}"/>
    <cellStyle name="20% - Accent1 4 3 8 8" xfId="40649" xr:uid="{00000000-0005-0000-0000-0000109E0000}"/>
    <cellStyle name="20% - Accent1 4 3 8 8 2" xfId="40650" xr:uid="{00000000-0005-0000-0000-0000119E0000}"/>
    <cellStyle name="20% - Accent1 4 3 8 9" xfId="40651" xr:uid="{00000000-0005-0000-0000-0000129E0000}"/>
    <cellStyle name="20% - Accent1 4 3 9" xfId="40652" xr:uid="{00000000-0005-0000-0000-0000139E0000}"/>
    <cellStyle name="20% - Accent1 4 3 9 2" xfId="40653" xr:uid="{00000000-0005-0000-0000-0000149E0000}"/>
    <cellStyle name="20% - Accent1 4 3 9 2 2" xfId="40654" xr:uid="{00000000-0005-0000-0000-0000159E0000}"/>
    <cellStyle name="20% - Accent1 4 3 9 2 2 2" xfId="40655" xr:uid="{00000000-0005-0000-0000-0000169E0000}"/>
    <cellStyle name="20% - Accent1 4 3 9 2 3" xfId="40656" xr:uid="{00000000-0005-0000-0000-0000179E0000}"/>
    <cellStyle name="20% - Accent1 4 3 9 3" xfId="40657" xr:uid="{00000000-0005-0000-0000-0000189E0000}"/>
    <cellStyle name="20% - Accent1 4 3 9 3 2" xfId="40658" xr:uid="{00000000-0005-0000-0000-0000199E0000}"/>
    <cellStyle name="20% - Accent1 4 3 9 4" xfId="40659" xr:uid="{00000000-0005-0000-0000-00001A9E0000}"/>
    <cellStyle name="20% - Accent1 4 4" xfId="40660" xr:uid="{00000000-0005-0000-0000-00001B9E0000}"/>
    <cellStyle name="20% - Accent1 4 4 10" xfId="40661" xr:uid="{00000000-0005-0000-0000-00001C9E0000}"/>
    <cellStyle name="20% - Accent1 4 4 10 2" xfId="40662" xr:uid="{00000000-0005-0000-0000-00001D9E0000}"/>
    <cellStyle name="20% - Accent1 4 4 10 2 2" xfId="40663" xr:uid="{00000000-0005-0000-0000-00001E9E0000}"/>
    <cellStyle name="20% - Accent1 4 4 10 2 2 2" xfId="40664" xr:uid="{00000000-0005-0000-0000-00001F9E0000}"/>
    <cellStyle name="20% - Accent1 4 4 10 2 3" xfId="40665" xr:uid="{00000000-0005-0000-0000-0000209E0000}"/>
    <cellStyle name="20% - Accent1 4 4 10 3" xfId="40666" xr:uid="{00000000-0005-0000-0000-0000219E0000}"/>
    <cellStyle name="20% - Accent1 4 4 10 3 2" xfId="40667" xr:uid="{00000000-0005-0000-0000-0000229E0000}"/>
    <cellStyle name="20% - Accent1 4 4 10 4" xfId="40668" xr:uid="{00000000-0005-0000-0000-0000239E0000}"/>
    <cellStyle name="20% - Accent1 4 4 11" xfId="40669" xr:uid="{00000000-0005-0000-0000-0000249E0000}"/>
    <cellStyle name="20% - Accent1 4 4 11 2" xfId="40670" xr:uid="{00000000-0005-0000-0000-0000259E0000}"/>
    <cellStyle name="20% - Accent1 4 4 11 2 2" xfId="40671" xr:uid="{00000000-0005-0000-0000-0000269E0000}"/>
    <cellStyle name="20% - Accent1 4 4 11 2 2 2" xfId="40672" xr:uid="{00000000-0005-0000-0000-0000279E0000}"/>
    <cellStyle name="20% - Accent1 4 4 11 2 3" xfId="40673" xr:uid="{00000000-0005-0000-0000-0000289E0000}"/>
    <cellStyle name="20% - Accent1 4 4 11 3" xfId="40674" xr:uid="{00000000-0005-0000-0000-0000299E0000}"/>
    <cellStyle name="20% - Accent1 4 4 11 3 2" xfId="40675" xr:uid="{00000000-0005-0000-0000-00002A9E0000}"/>
    <cellStyle name="20% - Accent1 4 4 11 4" xfId="40676" xr:uid="{00000000-0005-0000-0000-00002B9E0000}"/>
    <cellStyle name="20% - Accent1 4 4 12" xfId="40677" xr:uid="{00000000-0005-0000-0000-00002C9E0000}"/>
    <cellStyle name="20% - Accent1 4 4 12 2" xfId="40678" xr:uid="{00000000-0005-0000-0000-00002D9E0000}"/>
    <cellStyle name="20% - Accent1 4 4 12 2 2" xfId="40679" xr:uid="{00000000-0005-0000-0000-00002E9E0000}"/>
    <cellStyle name="20% - Accent1 4 4 12 3" xfId="40680" xr:uid="{00000000-0005-0000-0000-00002F9E0000}"/>
    <cellStyle name="20% - Accent1 4 4 13" xfId="40681" xr:uid="{00000000-0005-0000-0000-0000309E0000}"/>
    <cellStyle name="20% - Accent1 4 4 13 2" xfId="40682" xr:uid="{00000000-0005-0000-0000-0000319E0000}"/>
    <cellStyle name="20% - Accent1 4 4 13 2 2" xfId="40683" xr:uid="{00000000-0005-0000-0000-0000329E0000}"/>
    <cellStyle name="20% - Accent1 4 4 13 3" xfId="40684" xr:uid="{00000000-0005-0000-0000-0000339E0000}"/>
    <cellStyle name="20% - Accent1 4 4 14" xfId="40685" xr:uid="{00000000-0005-0000-0000-0000349E0000}"/>
    <cellStyle name="20% - Accent1 4 4 14 2" xfId="40686" xr:uid="{00000000-0005-0000-0000-0000359E0000}"/>
    <cellStyle name="20% - Accent1 4 4 15" xfId="40687" xr:uid="{00000000-0005-0000-0000-0000369E0000}"/>
    <cellStyle name="20% - Accent1 4 4 15 2" xfId="40688" xr:uid="{00000000-0005-0000-0000-0000379E0000}"/>
    <cellStyle name="20% - Accent1 4 4 16" xfId="40689" xr:uid="{00000000-0005-0000-0000-0000389E0000}"/>
    <cellStyle name="20% - Accent1 4 4 2" xfId="40690" xr:uid="{00000000-0005-0000-0000-0000399E0000}"/>
    <cellStyle name="20% - Accent1 4 4 2 10" xfId="40691" xr:uid="{00000000-0005-0000-0000-00003A9E0000}"/>
    <cellStyle name="20% - Accent1 4 4 2 10 2" xfId="40692" xr:uid="{00000000-0005-0000-0000-00003B9E0000}"/>
    <cellStyle name="20% - Accent1 4 4 2 10 2 2" xfId="40693" xr:uid="{00000000-0005-0000-0000-00003C9E0000}"/>
    <cellStyle name="20% - Accent1 4 4 2 10 2 2 2" xfId="40694" xr:uid="{00000000-0005-0000-0000-00003D9E0000}"/>
    <cellStyle name="20% - Accent1 4 4 2 10 2 3" xfId="40695" xr:uid="{00000000-0005-0000-0000-00003E9E0000}"/>
    <cellStyle name="20% - Accent1 4 4 2 10 3" xfId="40696" xr:uid="{00000000-0005-0000-0000-00003F9E0000}"/>
    <cellStyle name="20% - Accent1 4 4 2 10 3 2" xfId="40697" xr:uid="{00000000-0005-0000-0000-0000409E0000}"/>
    <cellStyle name="20% - Accent1 4 4 2 10 4" xfId="40698" xr:uid="{00000000-0005-0000-0000-0000419E0000}"/>
    <cellStyle name="20% - Accent1 4 4 2 11" xfId="40699" xr:uid="{00000000-0005-0000-0000-0000429E0000}"/>
    <cellStyle name="20% - Accent1 4 4 2 11 2" xfId="40700" xr:uid="{00000000-0005-0000-0000-0000439E0000}"/>
    <cellStyle name="20% - Accent1 4 4 2 11 2 2" xfId="40701" xr:uid="{00000000-0005-0000-0000-0000449E0000}"/>
    <cellStyle name="20% - Accent1 4 4 2 11 3" xfId="40702" xr:uid="{00000000-0005-0000-0000-0000459E0000}"/>
    <cellStyle name="20% - Accent1 4 4 2 12" xfId="40703" xr:uid="{00000000-0005-0000-0000-0000469E0000}"/>
    <cellStyle name="20% - Accent1 4 4 2 12 2" xfId="40704" xr:uid="{00000000-0005-0000-0000-0000479E0000}"/>
    <cellStyle name="20% - Accent1 4 4 2 12 2 2" xfId="40705" xr:uid="{00000000-0005-0000-0000-0000489E0000}"/>
    <cellStyle name="20% - Accent1 4 4 2 12 3" xfId="40706" xr:uid="{00000000-0005-0000-0000-0000499E0000}"/>
    <cellStyle name="20% - Accent1 4 4 2 13" xfId="40707" xr:uid="{00000000-0005-0000-0000-00004A9E0000}"/>
    <cellStyle name="20% - Accent1 4 4 2 13 2" xfId="40708" xr:uid="{00000000-0005-0000-0000-00004B9E0000}"/>
    <cellStyle name="20% - Accent1 4 4 2 14" xfId="40709" xr:uid="{00000000-0005-0000-0000-00004C9E0000}"/>
    <cellStyle name="20% - Accent1 4 4 2 14 2" xfId="40710" xr:uid="{00000000-0005-0000-0000-00004D9E0000}"/>
    <cellStyle name="20% - Accent1 4 4 2 15" xfId="40711" xr:uid="{00000000-0005-0000-0000-00004E9E0000}"/>
    <cellStyle name="20% - Accent1 4 4 2 2" xfId="40712" xr:uid="{00000000-0005-0000-0000-00004F9E0000}"/>
    <cellStyle name="20% - Accent1 4 4 2 2 10" xfId="40713" xr:uid="{00000000-0005-0000-0000-0000509E0000}"/>
    <cellStyle name="20% - Accent1 4 4 2 2 10 2" xfId="40714" xr:uid="{00000000-0005-0000-0000-0000519E0000}"/>
    <cellStyle name="20% - Accent1 4 4 2 2 10 2 2" xfId="40715" xr:uid="{00000000-0005-0000-0000-0000529E0000}"/>
    <cellStyle name="20% - Accent1 4 4 2 2 10 3" xfId="40716" xr:uid="{00000000-0005-0000-0000-0000539E0000}"/>
    <cellStyle name="20% - Accent1 4 4 2 2 11" xfId="40717" xr:uid="{00000000-0005-0000-0000-0000549E0000}"/>
    <cellStyle name="20% - Accent1 4 4 2 2 11 2" xfId="40718" xr:uid="{00000000-0005-0000-0000-0000559E0000}"/>
    <cellStyle name="20% - Accent1 4 4 2 2 11 2 2" xfId="40719" xr:uid="{00000000-0005-0000-0000-0000569E0000}"/>
    <cellStyle name="20% - Accent1 4 4 2 2 11 3" xfId="40720" xr:uid="{00000000-0005-0000-0000-0000579E0000}"/>
    <cellStyle name="20% - Accent1 4 4 2 2 12" xfId="40721" xr:uid="{00000000-0005-0000-0000-0000589E0000}"/>
    <cellStyle name="20% - Accent1 4 4 2 2 12 2" xfId="40722" xr:uid="{00000000-0005-0000-0000-0000599E0000}"/>
    <cellStyle name="20% - Accent1 4 4 2 2 13" xfId="40723" xr:uid="{00000000-0005-0000-0000-00005A9E0000}"/>
    <cellStyle name="20% - Accent1 4 4 2 2 13 2" xfId="40724" xr:uid="{00000000-0005-0000-0000-00005B9E0000}"/>
    <cellStyle name="20% - Accent1 4 4 2 2 14" xfId="40725" xr:uid="{00000000-0005-0000-0000-00005C9E0000}"/>
    <cellStyle name="20% - Accent1 4 4 2 2 2" xfId="40726" xr:uid="{00000000-0005-0000-0000-00005D9E0000}"/>
    <cellStyle name="20% - Accent1 4 4 2 2 2 10" xfId="40727" xr:uid="{00000000-0005-0000-0000-00005E9E0000}"/>
    <cellStyle name="20% - Accent1 4 4 2 2 2 10 2" xfId="40728" xr:uid="{00000000-0005-0000-0000-00005F9E0000}"/>
    <cellStyle name="20% - Accent1 4 4 2 2 2 11" xfId="40729" xr:uid="{00000000-0005-0000-0000-0000609E0000}"/>
    <cellStyle name="20% - Accent1 4 4 2 2 2 2" xfId="40730" xr:uid="{00000000-0005-0000-0000-0000619E0000}"/>
    <cellStyle name="20% - Accent1 4 4 2 2 2 2 2" xfId="40731" xr:uid="{00000000-0005-0000-0000-0000629E0000}"/>
    <cellStyle name="20% - Accent1 4 4 2 2 2 2 2 2" xfId="40732" xr:uid="{00000000-0005-0000-0000-0000639E0000}"/>
    <cellStyle name="20% - Accent1 4 4 2 2 2 2 2 2 2" xfId="40733" xr:uid="{00000000-0005-0000-0000-0000649E0000}"/>
    <cellStyle name="20% - Accent1 4 4 2 2 2 2 2 2 2 2" xfId="40734" xr:uid="{00000000-0005-0000-0000-0000659E0000}"/>
    <cellStyle name="20% - Accent1 4 4 2 2 2 2 2 2 3" xfId="40735" xr:uid="{00000000-0005-0000-0000-0000669E0000}"/>
    <cellStyle name="20% - Accent1 4 4 2 2 2 2 2 3" xfId="40736" xr:uid="{00000000-0005-0000-0000-0000679E0000}"/>
    <cellStyle name="20% - Accent1 4 4 2 2 2 2 2 3 2" xfId="40737" xr:uid="{00000000-0005-0000-0000-0000689E0000}"/>
    <cellStyle name="20% - Accent1 4 4 2 2 2 2 2 4" xfId="40738" xr:uid="{00000000-0005-0000-0000-0000699E0000}"/>
    <cellStyle name="20% - Accent1 4 4 2 2 2 2 3" xfId="40739" xr:uid="{00000000-0005-0000-0000-00006A9E0000}"/>
    <cellStyle name="20% - Accent1 4 4 2 2 2 2 3 2" xfId="40740" xr:uid="{00000000-0005-0000-0000-00006B9E0000}"/>
    <cellStyle name="20% - Accent1 4 4 2 2 2 2 3 2 2" xfId="40741" xr:uid="{00000000-0005-0000-0000-00006C9E0000}"/>
    <cellStyle name="20% - Accent1 4 4 2 2 2 2 3 2 2 2" xfId="40742" xr:uid="{00000000-0005-0000-0000-00006D9E0000}"/>
    <cellStyle name="20% - Accent1 4 4 2 2 2 2 3 2 3" xfId="40743" xr:uid="{00000000-0005-0000-0000-00006E9E0000}"/>
    <cellStyle name="20% - Accent1 4 4 2 2 2 2 3 3" xfId="40744" xr:uid="{00000000-0005-0000-0000-00006F9E0000}"/>
    <cellStyle name="20% - Accent1 4 4 2 2 2 2 3 3 2" xfId="40745" xr:uid="{00000000-0005-0000-0000-0000709E0000}"/>
    <cellStyle name="20% - Accent1 4 4 2 2 2 2 3 4" xfId="40746" xr:uid="{00000000-0005-0000-0000-0000719E0000}"/>
    <cellStyle name="20% - Accent1 4 4 2 2 2 2 4" xfId="40747" xr:uid="{00000000-0005-0000-0000-0000729E0000}"/>
    <cellStyle name="20% - Accent1 4 4 2 2 2 2 4 2" xfId="40748" xr:uid="{00000000-0005-0000-0000-0000739E0000}"/>
    <cellStyle name="20% - Accent1 4 4 2 2 2 2 4 2 2" xfId="40749" xr:uid="{00000000-0005-0000-0000-0000749E0000}"/>
    <cellStyle name="20% - Accent1 4 4 2 2 2 2 4 2 2 2" xfId="40750" xr:uid="{00000000-0005-0000-0000-0000759E0000}"/>
    <cellStyle name="20% - Accent1 4 4 2 2 2 2 4 2 3" xfId="40751" xr:uid="{00000000-0005-0000-0000-0000769E0000}"/>
    <cellStyle name="20% - Accent1 4 4 2 2 2 2 4 3" xfId="40752" xr:uid="{00000000-0005-0000-0000-0000779E0000}"/>
    <cellStyle name="20% - Accent1 4 4 2 2 2 2 4 3 2" xfId="40753" xr:uid="{00000000-0005-0000-0000-0000789E0000}"/>
    <cellStyle name="20% - Accent1 4 4 2 2 2 2 4 4" xfId="40754" xr:uid="{00000000-0005-0000-0000-0000799E0000}"/>
    <cellStyle name="20% - Accent1 4 4 2 2 2 2 5" xfId="40755" xr:uid="{00000000-0005-0000-0000-00007A9E0000}"/>
    <cellStyle name="20% - Accent1 4 4 2 2 2 2 5 2" xfId="40756" xr:uid="{00000000-0005-0000-0000-00007B9E0000}"/>
    <cellStyle name="20% - Accent1 4 4 2 2 2 2 5 2 2" xfId="40757" xr:uid="{00000000-0005-0000-0000-00007C9E0000}"/>
    <cellStyle name="20% - Accent1 4 4 2 2 2 2 5 3" xfId="40758" xr:uid="{00000000-0005-0000-0000-00007D9E0000}"/>
    <cellStyle name="20% - Accent1 4 4 2 2 2 2 6" xfId="40759" xr:uid="{00000000-0005-0000-0000-00007E9E0000}"/>
    <cellStyle name="20% - Accent1 4 4 2 2 2 2 6 2" xfId="40760" xr:uid="{00000000-0005-0000-0000-00007F9E0000}"/>
    <cellStyle name="20% - Accent1 4 4 2 2 2 2 6 2 2" xfId="40761" xr:uid="{00000000-0005-0000-0000-0000809E0000}"/>
    <cellStyle name="20% - Accent1 4 4 2 2 2 2 6 3" xfId="40762" xr:uid="{00000000-0005-0000-0000-0000819E0000}"/>
    <cellStyle name="20% - Accent1 4 4 2 2 2 2 7" xfId="40763" xr:uid="{00000000-0005-0000-0000-0000829E0000}"/>
    <cellStyle name="20% - Accent1 4 4 2 2 2 2 7 2" xfId="40764" xr:uid="{00000000-0005-0000-0000-0000839E0000}"/>
    <cellStyle name="20% - Accent1 4 4 2 2 2 2 8" xfId="40765" xr:uid="{00000000-0005-0000-0000-0000849E0000}"/>
    <cellStyle name="20% - Accent1 4 4 2 2 2 2 8 2" xfId="40766" xr:uid="{00000000-0005-0000-0000-0000859E0000}"/>
    <cellStyle name="20% - Accent1 4 4 2 2 2 2 9" xfId="40767" xr:uid="{00000000-0005-0000-0000-0000869E0000}"/>
    <cellStyle name="20% - Accent1 4 4 2 2 2 3" xfId="40768" xr:uid="{00000000-0005-0000-0000-0000879E0000}"/>
    <cellStyle name="20% - Accent1 4 4 2 2 2 3 2" xfId="40769" xr:uid="{00000000-0005-0000-0000-0000889E0000}"/>
    <cellStyle name="20% - Accent1 4 4 2 2 2 3 2 2" xfId="40770" xr:uid="{00000000-0005-0000-0000-0000899E0000}"/>
    <cellStyle name="20% - Accent1 4 4 2 2 2 3 2 2 2" xfId="40771" xr:uid="{00000000-0005-0000-0000-00008A9E0000}"/>
    <cellStyle name="20% - Accent1 4 4 2 2 2 3 2 2 2 2" xfId="40772" xr:uid="{00000000-0005-0000-0000-00008B9E0000}"/>
    <cellStyle name="20% - Accent1 4 4 2 2 2 3 2 2 3" xfId="40773" xr:uid="{00000000-0005-0000-0000-00008C9E0000}"/>
    <cellStyle name="20% - Accent1 4 4 2 2 2 3 2 3" xfId="40774" xr:uid="{00000000-0005-0000-0000-00008D9E0000}"/>
    <cellStyle name="20% - Accent1 4 4 2 2 2 3 2 3 2" xfId="40775" xr:uid="{00000000-0005-0000-0000-00008E9E0000}"/>
    <cellStyle name="20% - Accent1 4 4 2 2 2 3 2 4" xfId="40776" xr:uid="{00000000-0005-0000-0000-00008F9E0000}"/>
    <cellStyle name="20% - Accent1 4 4 2 2 2 3 3" xfId="40777" xr:uid="{00000000-0005-0000-0000-0000909E0000}"/>
    <cellStyle name="20% - Accent1 4 4 2 2 2 3 3 2" xfId="40778" xr:uid="{00000000-0005-0000-0000-0000919E0000}"/>
    <cellStyle name="20% - Accent1 4 4 2 2 2 3 3 2 2" xfId="40779" xr:uid="{00000000-0005-0000-0000-0000929E0000}"/>
    <cellStyle name="20% - Accent1 4 4 2 2 2 3 3 2 2 2" xfId="40780" xr:uid="{00000000-0005-0000-0000-0000939E0000}"/>
    <cellStyle name="20% - Accent1 4 4 2 2 2 3 3 2 3" xfId="40781" xr:uid="{00000000-0005-0000-0000-0000949E0000}"/>
    <cellStyle name="20% - Accent1 4 4 2 2 2 3 3 3" xfId="40782" xr:uid="{00000000-0005-0000-0000-0000959E0000}"/>
    <cellStyle name="20% - Accent1 4 4 2 2 2 3 3 3 2" xfId="40783" xr:uid="{00000000-0005-0000-0000-0000969E0000}"/>
    <cellStyle name="20% - Accent1 4 4 2 2 2 3 3 4" xfId="40784" xr:uid="{00000000-0005-0000-0000-0000979E0000}"/>
    <cellStyle name="20% - Accent1 4 4 2 2 2 3 4" xfId="40785" xr:uid="{00000000-0005-0000-0000-0000989E0000}"/>
    <cellStyle name="20% - Accent1 4 4 2 2 2 3 4 2" xfId="40786" xr:uid="{00000000-0005-0000-0000-0000999E0000}"/>
    <cellStyle name="20% - Accent1 4 4 2 2 2 3 4 2 2" xfId="40787" xr:uid="{00000000-0005-0000-0000-00009A9E0000}"/>
    <cellStyle name="20% - Accent1 4 4 2 2 2 3 4 2 2 2" xfId="40788" xr:uid="{00000000-0005-0000-0000-00009B9E0000}"/>
    <cellStyle name="20% - Accent1 4 4 2 2 2 3 4 2 3" xfId="40789" xr:uid="{00000000-0005-0000-0000-00009C9E0000}"/>
    <cellStyle name="20% - Accent1 4 4 2 2 2 3 4 3" xfId="40790" xr:uid="{00000000-0005-0000-0000-00009D9E0000}"/>
    <cellStyle name="20% - Accent1 4 4 2 2 2 3 4 3 2" xfId="40791" xr:uid="{00000000-0005-0000-0000-00009E9E0000}"/>
    <cellStyle name="20% - Accent1 4 4 2 2 2 3 4 4" xfId="40792" xr:uid="{00000000-0005-0000-0000-00009F9E0000}"/>
    <cellStyle name="20% - Accent1 4 4 2 2 2 3 5" xfId="40793" xr:uid="{00000000-0005-0000-0000-0000A09E0000}"/>
    <cellStyle name="20% - Accent1 4 4 2 2 2 3 5 2" xfId="40794" xr:uid="{00000000-0005-0000-0000-0000A19E0000}"/>
    <cellStyle name="20% - Accent1 4 4 2 2 2 3 5 2 2" xfId="40795" xr:uid="{00000000-0005-0000-0000-0000A29E0000}"/>
    <cellStyle name="20% - Accent1 4 4 2 2 2 3 5 3" xfId="40796" xr:uid="{00000000-0005-0000-0000-0000A39E0000}"/>
    <cellStyle name="20% - Accent1 4 4 2 2 2 3 6" xfId="40797" xr:uid="{00000000-0005-0000-0000-0000A49E0000}"/>
    <cellStyle name="20% - Accent1 4 4 2 2 2 3 6 2" xfId="40798" xr:uid="{00000000-0005-0000-0000-0000A59E0000}"/>
    <cellStyle name="20% - Accent1 4 4 2 2 2 3 6 2 2" xfId="40799" xr:uid="{00000000-0005-0000-0000-0000A69E0000}"/>
    <cellStyle name="20% - Accent1 4 4 2 2 2 3 6 3" xfId="40800" xr:uid="{00000000-0005-0000-0000-0000A79E0000}"/>
    <cellStyle name="20% - Accent1 4 4 2 2 2 3 7" xfId="40801" xr:uid="{00000000-0005-0000-0000-0000A89E0000}"/>
    <cellStyle name="20% - Accent1 4 4 2 2 2 3 7 2" xfId="40802" xr:uid="{00000000-0005-0000-0000-0000A99E0000}"/>
    <cellStyle name="20% - Accent1 4 4 2 2 2 3 8" xfId="40803" xr:uid="{00000000-0005-0000-0000-0000AA9E0000}"/>
    <cellStyle name="20% - Accent1 4 4 2 2 2 3 8 2" xfId="40804" xr:uid="{00000000-0005-0000-0000-0000AB9E0000}"/>
    <cellStyle name="20% - Accent1 4 4 2 2 2 3 9" xfId="40805" xr:uid="{00000000-0005-0000-0000-0000AC9E0000}"/>
    <cellStyle name="20% - Accent1 4 4 2 2 2 4" xfId="40806" xr:uid="{00000000-0005-0000-0000-0000AD9E0000}"/>
    <cellStyle name="20% - Accent1 4 4 2 2 2 4 2" xfId="40807" xr:uid="{00000000-0005-0000-0000-0000AE9E0000}"/>
    <cellStyle name="20% - Accent1 4 4 2 2 2 4 2 2" xfId="40808" xr:uid="{00000000-0005-0000-0000-0000AF9E0000}"/>
    <cellStyle name="20% - Accent1 4 4 2 2 2 4 2 2 2" xfId="40809" xr:uid="{00000000-0005-0000-0000-0000B09E0000}"/>
    <cellStyle name="20% - Accent1 4 4 2 2 2 4 2 3" xfId="40810" xr:uid="{00000000-0005-0000-0000-0000B19E0000}"/>
    <cellStyle name="20% - Accent1 4 4 2 2 2 4 3" xfId="40811" xr:uid="{00000000-0005-0000-0000-0000B29E0000}"/>
    <cellStyle name="20% - Accent1 4 4 2 2 2 4 3 2" xfId="40812" xr:uid="{00000000-0005-0000-0000-0000B39E0000}"/>
    <cellStyle name="20% - Accent1 4 4 2 2 2 4 4" xfId="40813" xr:uid="{00000000-0005-0000-0000-0000B49E0000}"/>
    <cellStyle name="20% - Accent1 4 4 2 2 2 5" xfId="40814" xr:uid="{00000000-0005-0000-0000-0000B59E0000}"/>
    <cellStyle name="20% - Accent1 4 4 2 2 2 5 2" xfId="40815" xr:uid="{00000000-0005-0000-0000-0000B69E0000}"/>
    <cellStyle name="20% - Accent1 4 4 2 2 2 5 2 2" xfId="40816" xr:uid="{00000000-0005-0000-0000-0000B79E0000}"/>
    <cellStyle name="20% - Accent1 4 4 2 2 2 5 2 2 2" xfId="40817" xr:uid="{00000000-0005-0000-0000-0000B89E0000}"/>
    <cellStyle name="20% - Accent1 4 4 2 2 2 5 2 3" xfId="40818" xr:uid="{00000000-0005-0000-0000-0000B99E0000}"/>
    <cellStyle name="20% - Accent1 4 4 2 2 2 5 3" xfId="40819" xr:uid="{00000000-0005-0000-0000-0000BA9E0000}"/>
    <cellStyle name="20% - Accent1 4 4 2 2 2 5 3 2" xfId="40820" xr:uid="{00000000-0005-0000-0000-0000BB9E0000}"/>
    <cellStyle name="20% - Accent1 4 4 2 2 2 5 4" xfId="40821" xr:uid="{00000000-0005-0000-0000-0000BC9E0000}"/>
    <cellStyle name="20% - Accent1 4 4 2 2 2 6" xfId="40822" xr:uid="{00000000-0005-0000-0000-0000BD9E0000}"/>
    <cellStyle name="20% - Accent1 4 4 2 2 2 6 2" xfId="40823" xr:uid="{00000000-0005-0000-0000-0000BE9E0000}"/>
    <cellStyle name="20% - Accent1 4 4 2 2 2 6 2 2" xfId="40824" xr:uid="{00000000-0005-0000-0000-0000BF9E0000}"/>
    <cellStyle name="20% - Accent1 4 4 2 2 2 6 2 2 2" xfId="40825" xr:uid="{00000000-0005-0000-0000-0000C09E0000}"/>
    <cellStyle name="20% - Accent1 4 4 2 2 2 6 2 3" xfId="40826" xr:uid="{00000000-0005-0000-0000-0000C19E0000}"/>
    <cellStyle name="20% - Accent1 4 4 2 2 2 6 3" xfId="40827" xr:uid="{00000000-0005-0000-0000-0000C29E0000}"/>
    <cellStyle name="20% - Accent1 4 4 2 2 2 6 3 2" xfId="40828" xr:uid="{00000000-0005-0000-0000-0000C39E0000}"/>
    <cellStyle name="20% - Accent1 4 4 2 2 2 6 4" xfId="40829" xr:uid="{00000000-0005-0000-0000-0000C49E0000}"/>
    <cellStyle name="20% - Accent1 4 4 2 2 2 7" xfId="40830" xr:uid="{00000000-0005-0000-0000-0000C59E0000}"/>
    <cellStyle name="20% - Accent1 4 4 2 2 2 7 2" xfId="40831" xr:uid="{00000000-0005-0000-0000-0000C69E0000}"/>
    <cellStyle name="20% - Accent1 4 4 2 2 2 7 2 2" xfId="40832" xr:uid="{00000000-0005-0000-0000-0000C79E0000}"/>
    <cellStyle name="20% - Accent1 4 4 2 2 2 7 3" xfId="40833" xr:uid="{00000000-0005-0000-0000-0000C89E0000}"/>
    <cellStyle name="20% - Accent1 4 4 2 2 2 8" xfId="40834" xr:uid="{00000000-0005-0000-0000-0000C99E0000}"/>
    <cellStyle name="20% - Accent1 4 4 2 2 2 8 2" xfId="40835" xr:uid="{00000000-0005-0000-0000-0000CA9E0000}"/>
    <cellStyle name="20% - Accent1 4 4 2 2 2 8 2 2" xfId="40836" xr:uid="{00000000-0005-0000-0000-0000CB9E0000}"/>
    <cellStyle name="20% - Accent1 4 4 2 2 2 8 3" xfId="40837" xr:uid="{00000000-0005-0000-0000-0000CC9E0000}"/>
    <cellStyle name="20% - Accent1 4 4 2 2 2 9" xfId="40838" xr:uid="{00000000-0005-0000-0000-0000CD9E0000}"/>
    <cellStyle name="20% - Accent1 4 4 2 2 2 9 2" xfId="40839" xr:uid="{00000000-0005-0000-0000-0000CE9E0000}"/>
    <cellStyle name="20% - Accent1 4 4 2 2 3" xfId="40840" xr:uid="{00000000-0005-0000-0000-0000CF9E0000}"/>
    <cellStyle name="20% - Accent1 4 4 2 2 3 10" xfId="40841" xr:uid="{00000000-0005-0000-0000-0000D09E0000}"/>
    <cellStyle name="20% - Accent1 4 4 2 2 3 10 2" xfId="40842" xr:uid="{00000000-0005-0000-0000-0000D19E0000}"/>
    <cellStyle name="20% - Accent1 4 4 2 2 3 11" xfId="40843" xr:uid="{00000000-0005-0000-0000-0000D29E0000}"/>
    <cellStyle name="20% - Accent1 4 4 2 2 3 2" xfId="40844" xr:uid="{00000000-0005-0000-0000-0000D39E0000}"/>
    <cellStyle name="20% - Accent1 4 4 2 2 3 2 2" xfId="40845" xr:uid="{00000000-0005-0000-0000-0000D49E0000}"/>
    <cellStyle name="20% - Accent1 4 4 2 2 3 2 2 2" xfId="40846" xr:uid="{00000000-0005-0000-0000-0000D59E0000}"/>
    <cellStyle name="20% - Accent1 4 4 2 2 3 2 2 2 2" xfId="40847" xr:uid="{00000000-0005-0000-0000-0000D69E0000}"/>
    <cellStyle name="20% - Accent1 4 4 2 2 3 2 2 2 2 2" xfId="40848" xr:uid="{00000000-0005-0000-0000-0000D79E0000}"/>
    <cellStyle name="20% - Accent1 4 4 2 2 3 2 2 2 3" xfId="40849" xr:uid="{00000000-0005-0000-0000-0000D89E0000}"/>
    <cellStyle name="20% - Accent1 4 4 2 2 3 2 2 3" xfId="40850" xr:uid="{00000000-0005-0000-0000-0000D99E0000}"/>
    <cellStyle name="20% - Accent1 4 4 2 2 3 2 2 3 2" xfId="40851" xr:uid="{00000000-0005-0000-0000-0000DA9E0000}"/>
    <cellStyle name="20% - Accent1 4 4 2 2 3 2 2 4" xfId="40852" xr:uid="{00000000-0005-0000-0000-0000DB9E0000}"/>
    <cellStyle name="20% - Accent1 4 4 2 2 3 2 3" xfId="40853" xr:uid="{00000000-0005-0000-0000-0000DC9E0000}"/>
    <cellStyle name="20% - Accent1 4 4 2 2 3 2 3 2" xfId="40854" xr:uid="{00000000-0005-0000-0000-0000DD9E0000}"/>
    <cellStyle name="20% - Accent1 4 4 2 2 3 2 3 2 2" xfId="40855" xr:uid="{00000000-0005-0000-0000-0000DE9E0000}"/>
    <cellStyle name="20% - Accent1 4 4 2 2 3 2 3 2 2 2" xfId="40856" xr:uid="{00000000-0005-0000-0000-0000DF9E0000}"/>
    <cellStyle name="20% - Accent1 4 4 2 2 3 2 3 2 3" xfId="40857" xr:uid="{00000000-0005-0000-0000-0000E09E0000}"/>
    <cellStyle name="20% - Accent1 4 4 2 2 3 2 3 3" xfId="40858" xr:uid="{00000000-0005-0000-0000-0000E19E0000}"/>
    <cellStyle name="20% - Accent1 4 4 2 2 3 2 3 3 2" xfId="40859" xr:uid="{00000000-0005-0000-0000-0000E29E0000}"/>
    <cellStyle name="20% - Accent1 4 4 2 2 3 2 3 4" xfId="40860" xr:uid="{00000000-0005-0000-0000-0000E39E0000}"/>
    <cellStyle name="20% - Accent1 4 4 2 2 3 2 4" xfId="40861" xr:uid="{00000000-0005-0000-0000-0000E49E0000}"/>
    <cellStyle name="20% - Accent1 4 4 2 2 3 2 4 2" xfId="40862" xr:uid="{00000000-0005-0000-0000-0000E59E0000}"/>
    <cellStyle name="20% - Accent1 4 4 2 2 3 2 4 2 2" xfId="40863" xr:uid="{00000000-0005-0000-0000-0000E69E0000}"/>
    <cellStyle name="20% - Accent1 4 4 2 2 3 2 4 2 2 2" xfId="40864" xr:uid="{00000000-0005-0000-0000-0000E79E0000}"/>
    <cellStyle name="20% - Accent1 4 4 2 2 3 2 4 2 3" xfId="40865" xr:uid="{00000000-0005-0000-0000-0000E89E0000}"/>
    <cellStyle name="20% - Accent1 4 4 2 2 3 2 4 3" xfId="40866" xr:uid="{00000000-0005-0000-0000-0000E99E0000}"/>
    <cellStyle name="20% - Accent1 4 4 2 2 3 2 4 3 2" xfId="40867" xr:uid="{00000000-0005-0000-0000-0000EA9E0000}"/>
    <cellStyle name="20% - Accent1 4 4 2 2 3 2 4 4" xfId="40868" xr:uid="{00000000-0005-0000-0000-0000EB9E0000}"/>
    <cellStyle name="20% - Accent1 4 4 2 2 3 2 5" xfId="40869" xr:uid="{00000000-0005-0000-0000-0000EC9E0000}"/>
    <cellStyle name="20% - Accent1 4 4 2 2 3 2 5 2" xfId="40870" xr:uid="{00000000-0005-0000-0000-0000ED9E0000}"/>
    <cellStyle name="20% - Accent1 4 4 2 2 3 2 5 2 2" xfId="40871" xr:uid="{00000000-0005-0000-0000-0000EE9E0000}"/>
    <cellStyle name="20% - Accent1 4 4 2 2 3 2 5 3" xfId="40872" xr:uid="{00000000-0005-0000-0000-0000EF9E0000}"/>
    <cellStyle name="20% - Accent1 4 4 2 2 3 2 6" xfId="40873" xr:uid="{00000000-0005-0000-0000-0000F09E0000}"/>
    <cellStyle name="20% - Accent1 4 4 2 2 3 2 6 2" xfId="40874" xr:uid="{00000000-0005-0000-0000-0000F19E0000}"/>
    <cellStyle name="20% - Accent1 4 4 2 2 3 2 6 2 2" xfId="40875" xr:uid="{00000000-0005-0000-0000-0000F29E0000}"/>
    <cellStyle name="20% - Accent1 4 4 2 2 3 2 6 3" xfId="40876" xr:uid="{00000000-0005-0000-0000-0000F39E0000}"/>
    <cellStyle name="20% - Accent1 4 4 2 2 3 2 7" xfId="40877" xr:uid="{00000000-0005-0000-0000-0000F49E0000}"/>
    <cellStyle name="20% - Accent1 4 4 2 2 3 2 7 2" xfId="40878" xr:uid="{00000000-0005-0000-0000-0000F59E0000}"/>
    <cellStyle name="20% - Accent1 4 4 2 2 3 2 8" xfId="40879" xr:uid="{00000000-0005-0000-0000-0000F69E0000}"/>
    <cellStyle name="20% - Accent1 4 4 2 2 3 2 8 2" xfId="40880" xr:uid="{00000000-0005-0000-0000-0000F79E0000}"/>
    <cellStyle name="20% - Accent1 4 4 2 2 3 2 9" xfId="40881" xr:uid="{00000000-0005-0000-0000-0000F89E0000}"/>
    <cellStyle name="20% - Accent1 4 4 2 2 3 3" xfId="40882" xr:uid="{00000000-0005-0000-0000-0000F99E0000}"/>
    <cellStyle name="20% - Accent1 4 4 2 2 3 3 2" xfId="40883" xr:uid="{00000000-0005-0000-0000-0000FA9E0000}"/>
    <cellStyle name="20% - Accent1 4 4 2 2 3 3 2 2" xfId="40884" xr:uid="{00000000-0005-0000-0000-0000FB9E0000}"/>
    <cellStyle name="20% - Accent1 4 4 2 2 3 3 2 2 2" xfId="40885" xr:uid="{00000000-0005-0000-0000-0000FC9E0000}"/>
    <cellStyle name="20% - Accent1 4 4 2 2 3 3 2 2 2 2" xfId="40886" xr:uid="{00000000-0005-0000-0000-0000FD9E0000}"/>
    <cellStyle name="20% - Accent1 4 4 2 2 3 3 2 2 3" xfId="40887" xr:uid="{00000000-0005-0000-0000-0000FE9E0000}"/>
    <cellStyle name="20% - Accent1 4 4 2 2 3 3 2 3" xfId="40888" xr:uid="{00000000-0005-0000-0000-0000FF9E0000}"/>
    <cellStyle name="20% - Accent1 4 4 2 2 3 3 2 3 2" xfId="40889" xr:uid="{00000000-0005-0000-0000-0000009F0000}"/>
    <cellStyle name="20% - Accent1 4 4 2 2 3 3 2 4" xfId="40890" xr:uid="{00000000-0005-0000-0000-0000019F0000}"/>
    <cellStyle name="20% - Accent1 4 4 2 2 3 3 3" xfId="40891" xr:uid="{00000000-0005-0000-0000-0000029F0000}"/>
    <cellStyle name="20% - Accent1 4 4 2 2 3 3 3 2" xfId="40892" xr:uid="{00000000-0005-0000-0000-0000039F0000}"/>
    <cellStyle name="20% - Accent1 4 4 2 2 3 3 3 2 2" xfId="40893" xr:uid="{00000000-0005-0000-0000-0000049F0000}"/>
    <cellStyle name="20% - Accent1 4 4 2 2 3 3 3 2 2 2" xfId="40894" xr:uid="{00000000-0005-0000-0000-0000059F0000}"/>
    <cellStyle name="20% - Accent1 4 4 2 2 3 3 3 2 3" xfId="40895" xr:uid="{00000000-0005-0000-0000-0000069F0000}"/>
    <cellStyle name="20% - Accent1 4 4 2 2 3 3 3 3" xfId="40896" xr:uid="{00000000-0005-0000-0000-0000079F0000}"/>
    <cellStyle name="20% - Accent1 4 4 2 2 3 3 3 3 2" xfId="40897" xr:uid="{00000000-0005-0000-0000-0000089F0000}"/>
    <cellStyle name="20% - Accent1 4 4 2 2 3 3 3 4" xfId="40898" xr:uid="{00000000-0005-0000-0000-0000099F0000}"/>
    <cellStyle name="20% - Accent1 4 4 2 2 3 3 4" xfId="40899" xr:uid="{00000000-0005-0000-0000-00000A9F0000}"/>
    <cellStyle name="20% - Accent1 4 4 2 2 3 3 4 2" xfId="40900" xr:uid="{00000000-0005-0000-0000-00000B9F0000}"/>
    <cellStyle name="20% - Accent1 4 4 2 2 3 3 4 2 2" xfId="40901" xr:uid="{00000000-0005-0000-0000-00000C9F0000}"/>
    <cellStyle name="20% - Accent1 4 4 2 2 3 3 4 2 2 2" xfId="40902" xr:uid="{00000000-0005-0000-0000-00000D9F0000}"/>
    <cellStyle name="20% - Accent1 4 4 2 2 3 3 4 2 3" xfId="40903" xr:uid="{00000000-0005-0000-0000-00000E9F0000}"/>
    <cellStyle name="20% - Accent1 4 4 2 2 3 3 4 3" xfId="40904" xr:uid="{00000000-0005-0000-0000-00000F9F0000}"/>
    <cellStyle name="20% - Accent1 4 4 2 2 3 3 4 3 2" xfId="40905" xr:uid="{00000000-0005-0000-0000-0000109F0000}"/>
    <cellStyle name="20% - Accent1 4 4 2 2 3 3 4 4" xfId="40906" xr:uid="{00000000-0005-0000-0000-0000119F0000}"/>
    <cellStyle name="20% - Accent1 4 4 2 2 3 3 5" xfId="40907" xr:uid="{00000000-0005-0000-0000-0000129F0000}"/>
    <cellStyle name="20% - Accent1 4 4 2 2 3 3 5 2" xfId="40908" xr:uid="{00000000-0005-0000-0000-0000139F0000}"/>
    <cellStyle name="20% - Accent1 4 4 2 2 3 3 5 2 2" xfId="40909" xr:uid="{00000000-0005-0000-0000-0000149F0000}"/>
    <cellStyle name="20% - Accent1 4 4 2 2 3 3 5 3" xfId="40910" xr:uid="{00000000-0005-0000-0000-0000159F0000}"/>
    <cellStyle name="20% - Accent1 4 4 2 2 3 3 6" xfId="40911" xr:uid="{00000000-0005-0000-0000-0000169F0000}"/>
    <cellStyle name="20% - Accent1 4 4 2 2 3 3 6 2" xfId="40912" xr:uid="{00000000-0005-0000-0000-0000179F0000}"/>
    <cellStyle name="20% - Accent1 4 4 2 2 3 3 6 2 2" xfId="40913" xr:uid="{00000000-0005-0000-0000-0000189F0000}"/>
    <cellStyle name="20% - Accent1 4 4 2 2 3 3 6 3" xfId="40914" xr:uid="{00000000-0005-0000-0000-0000199F0000}"/>
    <cellStyle name="20% - Accent1 4 4 2 2 3 3 7" xfId="40915" xr:uid="{00000000-0005-0000-0000-00001A9F0000}"/>
    <cellStyle name="20% - Accent1 4 4 2 2 3 3 7 2" xfId="40916" xr:uid="{00000000-0005-0000-0000-00001B9F0000}"/>
    <cellStyle name="20% - Accent1 4 4 2 2 3 3 8" xfId="40917" xr:uid="{00000000-0005-0000-0000-00001C9F0000}"/>
    <cellStyle name="20% - Accent1 4 4 2 2 3 3 8 2" xfId="40918" xr:uid="{00000000-0005-0000-0000-00001D9F0000}"/>
    <cellStyle name="20% - Accent1 4 4 2 2 3 3 9" xfId="40919" xr:uid="{00000000-0005-0000-0000-00001E9F0000}"/>
    <cellStyle name="20% - Accent1 4 4 2 2 3 4" xfId="40920" xr:uid="{00000000-0005-0000-0000-00001F9F0000}"/>
    <cellStyle name="20% - Accent1 4 4 2 2 3 4 2" xfId="40921" xr:uid="{00000000-0005-0000-0000-0000209F0000}"/>
    <cellStyle name="20% - Accent1 4 4 2 2 3 4 2 2" xfId="40922" xr:uid="{00000000-0005-0000-0000-0000219F0000}"/>
    <cellStyle name="20% - Accent1 4 4 2 2 3 4 2 2 2" xfId="40923" xr:uid="{00000000-0005-0000-0000-0000229F0000}"/>
    <cellStyle name="20% - Accent1 4 4 2 2 3 4 2 3" xfId="40924" xr:uid="{00000000-0005-0000-0000-0000239F0000}"/>
    <cellStyle name="20% - Accent1 4 4 2 2 3 4 3" xfId="40925" xr:uid="{00000000-0005-0000-0000-0000249F0000}"/>
    <cellStyle name="20% - Accent1 4 4 2 2 3 4 3 2" xfId="40926" xr:uid="{00000000-0005-0000-0000-0000259F0000}"/>
    <cellStyle name="20% - Accent1 4 4 2 2 3 4 4" xfId="40927" xr:uid="{00000000-0005-0000-0000-0000269F0000}"/>
    <cellStyle name="20% - Accent1 4 4 2 2 3 5" xfId="40928" xr:uid="{00000000-0005-0000-0000-0000279F0000}"/>
    <cellStyle name="20% - Accent1 4 4 2 2 3 5 2" xfId="40929" xr:uid="{00000000-0005-0000-0000-0000289F0000}"/>
    <cellStyle name="20% - Accent1 4 4 2 2 3 5 2 2" xfId="40930" xr:uid="{00000000-0005-0000-0000-0000299F0000}"/>
    <cellStyle name="20% - Accent1 4 4 2 2 3 5 2 2 2" xfId="40931" xr:uid="{00000000-0005-0000-0000-00002A9F0000}"/>
    <cellStyle name="20% - Accent1 4 4 2 2 3 5 2 3" xfId="40932" xr:uid="{00000000-0005-0000-0000-00002B9F0000}"/>
    <cellStyle name="20% - Accent1 4 4 2 2 3 5 3" xfId="40933" xr:uid="{00000000-0005-0000-0000-00002C9F0000}"/>
    <cellStyle name="20% - Accent1 4 4 2 2 3 5 3 2" xfId="40934" xr:uid="{00000000-0005-0000-0000-00002D9F0000}"/>
    <cellStyle name="20% - Accent1 4 4 2 2 3 5 4" xfId="40935" xr:uid="{00000000-0005-0000-0000-00002E9F0000}"/>
    <cellStyle name="20% - Accent1 4 4 2 2 3 6" xfId="40936" xr:uid="{00000000-0005-0000-0000-00002F9F0000}"/>
    <cellStyle name="20% - Accent1 4 4 2 2 3 6 2" xfId="40937" xr:uid="{00000000-0005-0000-0000-0000309F0000}"/>
    <cellStyle name="20% - Accent1 4 4 2 2 3 6 2 2" xfId="40938" xr:uid="{00000000-0005-0000-0000-0000319F0000}"/>
    <cellStyle name="20% - Accent1 4 4 2 2 3 6 2 2 2" xfId="40939" xr:uid="{00000000-0005-0000-0000-0000329F0000}"/>
    <cellStyle name="20% - Accent1 4 4 2 2 3 6 2 3" xfId="40940" xr:uid="{00000000-0005-0000-0000-0000339F0000}"/>
    <cellStyle name="20% - Accent1 4 4 2 2 3 6 3" xfId="40941" xr:uid="{00000000-0005-0000-0000-0000349F0000}"/>
    <cellStyle name="20% - Accent1 4 4 2 2 3 6 3 2" xfId="40942" xr:uid="{00000000-0005-0000-0000-0000359F0000}"/>
    <cellStyle name="20% - Accent1 4 4 2 2 3 6 4" xfId="40943" xr:uid="{00000000-0005-0000-0000-0000369F0000}"/>
    <cellStyle name="20% - Accent1 4 4 2 2 3 7" xfId="40944" xr:uid="{00000000-0005-0000-0000-0000379F0000}"/>
    <cellStyle name="20% - Accent1 4 4 2 2 3 7 2" xfId="40945" xr:uid="{00000000-0005-0000-0000-0000389F0000}"/>
    <cellStyle name="20% - Accent1 4 4 2 2 3 7 2 2" xfId="40946" xr:uid="{00000000-0005-0000-0000-0000399F0000}"/>
    <cellStyle name="20% - Accent1 4 4 2 2 3 7 3" xfId="40947" xr:uid="{00000000-0005-0000-0000-00003A9F0000}"/>
    <cellStyle name="20% - Accent1 4 4 2 2 3 8" xfId="40948" xr:uid="{00000000-0005-0000-0000-00003B9F0000}"/>
    <cellStyle name="20% - Accent1 4 4 2 2 3 8 2" xfId="40949" xr:uid="{00000000-0005-0000-0000-00003C9F0000}"/>
    <cellStyle name="20% - Accent1 4 4 2 2 3 8 2 2" xfId="40950" xr:uid="{00000000-0005-0000-0000-00003D9F0000}"/>
    <cellStyle name="20% - Accent1 4 4 2 2 3 8 3" xfId="40951" xr:uid="{00000000-0005-0000-0000-00003E9F0000}"/>
    <cellStyle name="20% - Accent1 4 4 2 2 3 9" xfId="40952" xr:uid="{00000000-0005-0000-0000-00003F9F0000}"/>
    <cellStyle name="20% - Accent1 4 4 2 2 3 9 2" xfId="40953" xr:uid="{00000000-0005-0000-0000-0000409F0000}"/>
    <cellStyle name="20% - Accent1 4 4 2 2 4" xfId="40954" xr:uid="{00000000-0005-0000-0000-0000419F0000}"/>
    <cellStyle name="20% - Accent1 4 4 2 2 4 10" xfId="40955" xr:uid="{00000000-0005-0000-0000-0000429F0000}"/>
    <cellStyle name="20% - Accent1 4 4 2 2 4 10 2" xfId="40956" xr:uid="{00000000-0005-0000-0000-0000439F0000}"/>
    <cellStyle name="20% - Accent1 4 4 2 2 4 11" xfId="40957" xr:uid="{00000000-0005-0000-0000-0000449F0000}"/>
    <cellStyle name="20% - Accent1 4 4 2 2 4 2" xfId="40958" xr:uid="{00000000-0005-0000-0000-0000459F0000}"/>
    <cellStyle name="20% - Accent1 4 4 2 2 4 2 2" xfId="40959" xr:uid="{00000000-0005-0000-0000-0000469F0000}"/>
    <cellStyle name="20% - Accent1 4 4 2 2 4 2 2 2" xfId="40960" xr:uid="{00000000-0005-0000-0000-0000479F0000}"/>
    <cellStyle name="20% - Accent1 4 4 2 2 4 2 2 2 2" xfId="40961" xr:uid="{00000000-0005-0000-0000-0000489F0000}"/>
    <cellStyle name="20% - Accent1 4 4 2 2 4 2 2 2 2 2" xfId="40962" xr:uid="{00000000-0005-0000-0000-0000499F0000}"/>
    <cellStyle name="20% - Accent1 4 4 2 2 4 2 2 2 3" xfId="40963" xr:uid="{00000000-0005-0000-0000-00004A9F0000}"/>
    <cellStyle name="20% - Accent1 4 4 2 2 4 2 2 3" xfId="40964" xr:uid="{00000000-0005-0000-0000-00004B9F0000}"/>
    <cellStyle name="20% - Accent1 4 4 2 2 4 2 2 3 2" xfId="40965" xr:uid="{00000000-0005-0000-0000-00004C9F0000}"/>
    <cellStyle name="20% - Accent1 4 4 2 2 4 2 2 4" xfId="40966" xr:uid="{00000000-0005-0000-0000-00004D9F0000}"/>
    <cellStyle name="20% - Accent1 4 4 2 2 4 2 3" xfId="40967" xr:uid="{00000000-0005-0000-0000-00004E9F0000}"/>
    <cellStyle name="20% - Accent1 4 4 2 2 4 2 3 2" xfId="40968" xr:uid="{00000000-0005-0000-0000-00004F9F0000}"/>
    <cellStyle name="20% - Accent1 4 4 2 2 4 2 3 2 2" xfId="40969" xr:uid="{00000000-0005-0000-0000-0000509F0000}"/>
    <cellStyle name="20% - Accent1 4 4 2 2 4 2 3 2 2 2" xfId="40970" xr:uid="{00000000-0005-0000-0000-0000519F0000}"/>
    <cellStyle name="20% - Accent1 4 4 2 2 4 2 3 2 3" xfId="40971" xr:uid="{00000000-0005-0000-0000-0000529F0000}"/>
    <cellStyle name="20% - Accent1 4 4 2 2 4 2 3 3" xfId="40972" xr:uid="{00000000-0005-0000-0000-0000539F0000}"/>
    <cellStyle name="20% - Accent1 4 4 2 2 4 2 3 3 2" xfId="40973" xr:uid="{00000000-0005-0000-0000-0000549F0000}"/>
    <cellStyle name="20% - Accent1 4 4 2 2 4 2 3 4" xfId="40974" xr:uid="{00000000-0005-0000-0000-0000559F0000}"/>
    <cellStyle name="20% - Accent1 4 4 2 2 4 2 4" xfId="40975" xr:uid="{00000000-0005-0000-0000-0000569F0000}"/>
    <cellStyle name="20% - Accent1 4 4 2 2 4 2 4 2" xfId="40976" xr:uid="{00000000-0005-0000-0000-0000579F0000}"/>
    <cellStyle name="20% - Accent1 4 4 2 2 4 2 4 2 2" xfId="40977" xr:uid="{00000000-0005-0000-0000-0000589F0000}"/>
    <cellStyle name="20% - Accent1 4 4 2 2 4 2 4 2 2 2" xfId="40978" xr:uid="{00000000-0005-0000-0000-0000599F0000}"/>
    <cellStyle name="20% - Accent1 4 4 2 2 4 2 4 2 3" xfId="40979" xr:uid="{00000000-0005-0000-0000-00005A9F0000}"/>
    <cellStyle name="20% - Accent1 4 4 2 2 4 2 4 3" xfId="40980" xr:uid="{00000000-0005-0000-0000-00005B9F0000}"/>
    <cellStyle name="20% - Accent1 4 4 2 2 4 2 4 3 2" xfId="40981" xr:uid="{00000000-0005-0000-0000-00005C9F0000}"/>
    <cellStyle name="20% - Accent1 4 4 2 2 4 2 4 4" xfId="40982" xr:uid="{00000000-0005-0000-0000-00005D9F0000}"/>
    <cellStyle name="20% - Accent1 4 4 2 2 4 2 5" xfId="40983" xr:uid="{00000000-0005-0000-0000-00005E9F0000}"/>
    <cellStyle name="20% - Accent1 4 4 2 2 4 2 5 2" xfId="40984" xr:uid="{00000000-0005-0000-0000-00005F9F0000}"/>
    <cellStyle name="20% - Accent1 4 4 2 2 4 2 5 2 2" xfId="40985" xr:uid="{00000000-0005-0000-0000-0000609F0000}"/>
    <cellStyle name="20% - Accent1 4 4 2 2 4 2 5 3" xfId="40986" xr:uid="{00000000-0005-0000-0000-0000619F0000}"/>
    <cellStyle name="20% - Accent1 4 4 2 2 4 2 6" xfId="40987" xr:uid="{00000000-0005-0000-0000-0000629F0000}"/>
    <cellStyle name="20% - Accent1 4 4 2 2 4 2 6 2" xfId="40988" xr:uid="{00000000-0005-0000-0000-0000639F0000}"/>
    <cellStyle name="20% - Accent1 4 4 2 2 4 2 6 2 2" xfId="40989" xr:uid="{00000000-0005-0000-0000-0000649F0000}"/>
    <cellStyle name="20% - Accent1 4 4 2 2 4 2 6 3" xfId="40990" xr:uid="{00000000-0005-0000-0000-0000659F0000}"/>
    <cellStyle name="20% - Accent1 4 4 2 2 4 2 7" xfId="40991" xr:uid="{00000000-0005-0000-0000-0000669F0000}"/>
    <cellStyle name="20% - Accent1 4 4 2 2 4 2 7 2" xfId="40992" xr:uid="{00000000-0005-0000-0000-0000679F0000}"/>
    <cellStyle name="20% - Accent1 4 4 2 2 4 2 8" xfId="40993" xr:uid="{00000000-0005-0000-0000-0000689F0000}"/>
    <cellStyle name="20% - Accent1 4 4 2 2 4 2 8 2" xfId="40994" xr:uid="{00000000-0005-0000-0000-0000699F0000}"/>
    <cellStyle name="20% - Accent1 4 4 2 2 4 2 9" xfId="40995" xr:uid="{00000000-0005-0000-0000-00006A9F0000}"/>
    <cellStyle name="20% - Accent1 4 4 2 2 4 3" xfId="40996" xr:uid="{00000000-0005-0000-0000-00006B9F0000}"/>
    <cellStyle name="20% - Accent1 4 4 2 2 4 3 2" xfId="40997" xr:uid="{00000000-0005-0000-0000-00006C9F0000}"/>
    <cellStyle name="20% - Accent1 4 4 2 2 4 3 2 2" xfId="40998" xr:uid="{00000000-0005-0000-0000-00006D9F0000}"/>
    <cellStyle name="20% - Accent1 4 4 2 2 4 3 2 2 2" xfId="40999" xr:uid="{00000000-0005-0000-0000-00006E9F0000}"/>
    <cellStyle name="20% - Accent1 4 4 2 2 4 3 2 2 2 2" xfId="41000" xr:uid="{00000000-0005-0000-0000-00006F9F0000}"/>
    <cellStyle name="20% - Accent1 4 4 2 2 4 3 2 2 3" xfId="41001" xr:uid="{00000000-0005-0000-0000-0000709F0000}"/>
    <cellStyle name="20% - Accent1 4 4 2 2 4 3 2 3" xfId="41002" xr:uid="{00000000-0005-0000-0000-0000719F0000}"/>
    <cellStyle name="20% - Accent1 4 4 2 2 4 3 2 3 2" xfId="41003" xr:uid="{00000000-0005-0000-0000-0000729F0000}"/>
    <cellStyle name="20% - Accent1 4 4 2 2 4 3 2 4" xfId="41004" xr:uid="{00000000-0005-0000-0000-0000739F0000}"/>
    <cellStyle name="20% - Accent1 4 4 2 2 4 3 3" xfId="41005" xr:uid="{00000000-0005-0000-0000-0000749F0000}"/>
    <cellStyle name="20% - Accent1 4 4 2 2 4 3 3 2" xfId="41006" xr:uid="{00000000-0005-0000-0000-0000759F0000}"/>
    <cellStyle name="20% - Accent1 4 4 2 2 4 3 3 2 2" xfId="41007" xr:uid="{00000000-0005-0000-0000-0000769F0000}"/>
    <cellStyle name="20% - Accent1 4 4 2 2 4 3 3 2 2 2" xfId="41008" xr:uid="{00000000-0005-0000-0000-0000779F0000}"/>
    <cellStyle name="20% - Accent1 4 4 2 2 4 3 3 2 3" xfId="41009" xr:uid="{00000000-0005-0000-0000-0000789F0000}"/>
    <cellStyle name="20% - Accent1 4 4 2 2 4 3 3 3" xfId="41010" xr:uid="{00000000-0005-0000-0000-0000799F0000}"/>
    <cellStyle name="20% - Accent1 4 4 2 2 4 3 3 3 2" xfId="41011" xr:uid="{00000000-0005-0000-0000-00007A9F0000}"/>
    <cellStyle name="20% - Accent1 4 4 2 2 4 3 3 4" xfId="41012" xr:uid="{00000000-0005-0000-0000-00007B9F0000}"/>
    <cellStyle name="20% - Accent1 4 4 2 2 4 3 4" xfId="41013" xr:uid="{00000000-0005-0000-0000-00007C9F0000}"/>
    <cellStyle name="20% - Accent1 4 4 2 2 4 3 4 2" xfId="41014" xr:uid="{00000000-0005-0000-0000-00007D9F0000}"/>
    <cellStyle name="20% - Accent1 4 4 2 2 4 3 4 2 2" xfId="41015" xr:uid="{00000000-0005-0000-0000-00007E9F0000}"/>
    <cellStyle name="20% - Accent1 4 4 2 2 4 3 4 2 2 2" xfId="41016" xr:uid="{00000000-0005-0000-0000-00007F9F0000}"/>
    <cellStyle name="20% - Accent1 4 4 2 2 4 3 4 2 3" xfId="41017" xr:uid="{00000000-0005-0000-0000-0000809F0000}"/>
    <cellStyle name="20% - Accent1 4 4 2 2 4 3 4 3" xfId="41018" xr:uid="{00000000-0005-0000-0000-0000819F0000}"/>
    <cellStyle name="20% - Accent1 4 4 2 2 4 3 4 3 2" xfId="41019" xr:uid="{00000000-0005-0000-0000-0000829F0000}"/>
    <cellStyle name="20% - Accent1 4 4 2 2 4 3 4 4" xfId="41020" xr:uid="{00000000-0005-0000-0000-0000839F0000}"/>
    <cellStyle name="20% - Accent1 4 4 2 2 4 3 5" xfId="41021" xr:uid="{00000000-0005-0000-0000-0000849F0000}"/>
    <cellStyle name="20% - Accent1 4 4 2 2 4 3 5 2" xfId="41022" xr:uid="{00000000-0005-0000-0000-0000859F0000}"/>
    <cellStyle name="20% - Accent1 4 4 2 2 4 3 5 2 2" xfId="41023" xr:uid="{00000000-0005-0000-0000-0000869F0000}"/>
    <cellStyle name="20% - Accent1 4 4 2 2 4 3 5 3" xfId="41024" xr:uid="{00000000-0005-0000-0000-0000879F0000}"/>
    <cellStyle name="20% - Accent1 4 4 2 2 4 3 6" xfId="41025" xr:uid="{00000000-0005-0000-0000-0000889F0000}"/>
    <cellStyle name="20% - Accent1 4 4 2 2 4 3 6 2" xfId="41026" xr:uid="{00000000-0005-0000-0000-0000899F0000}"/>
    <cellStyle name="20% - Accent1 4 4 2 2 4 3 6 2 2" xfId="41027" xr:uid="{00000000-0005-0000-0000-00008A9F0000}"/>
    <cellStyle name="20% - Accent1 4 4 2 2 4 3 6 3" xfId="41028" xr:uid="{00000000-0005-0000-0000-00008B9F0000}"/>
    <cellStyle name="20% - Accent1 4 4 2 2 4 3 7" xfId="41029" xr:uid="{00000000-0005-0000-0000-00008C9F0000}"/>
    <cellStyle name="20% - Accent1 4 4 2 2 4 3 7 2" xfId="41030" xr:uid="{00000000-0005-0000-0000-00008D9F0000}"/>
    <cellStyle name="20% - Accent1 4 4 2 2 4 3 8" xfId="41031" xr:uid="{00000000-0005-0000-0000-00008E9F0000}"/>
    <cellStyle name="20% - Accent1 4 4 2 2 4 3 8 2" xfId="41032" xr:uid="{00000000-0005-0000-0000-00008F9F0000}"/>
    <cellStyle name="20% - Accent1 4 4 2 2 4 3 9" xfId="41033" xr:uid="{00000000-0005-0000-0000-0000909F0000}"/>
    <cellStyle name="20% - Accent1 4 4 2 2 4 4" xfId="41034" xr:uid="{00000000-0005-0000-0000-0000919F0000}"/>
    <cellStyle name="20% - Accent1 4 4 2 2 4 4 2" xfId="41035" xr:uid="{00000000-0005-0000-0000-0000929F0000}"/>
    <cellStyle name="20% - Accent1 4 4 2 2 4 4 2 2" xfId="41036" xr:uid="{00000000-0005-0000-0000-0000939F0000}"/>
    <cellStyle name="20% - Accent1 4 4 2 2 4 4 2 2 2" xfId="41037" xr:uid="{00000000-0005-0000-0000-0000949F0000}"/>
    <cellStyle name="20% - Accent1 4 4 2 2 4 4 2 3" xfId="41038" xr:uid="{00000000-0005-0000-0000-0000959F0000}"/>
    <cellStyle name="20% - Accent1 4 4 2 2 4 4 3" xfId="41039" xr:uid="{00000000-0005-0000-0000-0000969F0000}"/>
    <cellStyle name="20% - Accent1 4 4 2 2 4 4 3 2" xfId="41040" xr:uid="{00000000-0005-0000-0000-0000979F0000}"/>
    <cellStyle name="20% - Accent1 4 4 2 2 4 4 4" xfId="41041" xr:uid="{00000000-0005-0000-0000-0000989F0000}"/>
    <cellStyle name="20% - Accent1 4 4 2 2 4 5" xfId="41042" xr:uid="{00000000-0005-0000-0000-0000999F0000}"/>
    <cellStyle name="20% - Accent1 4 4 2 2 4 5 2" xfId="41043" xr:uid="{00000000-0005-0000-0000-00009A9F0000}"/>
    <cellStyle name="20% - Accent1 4 4 2 2 4 5 2 2" xfId="41044" xr:uid="{00000000-0005-0000-0000-00009B9F0000}"/>
    <cellStyle name="20% - Accent1 4 4 2 2 4 5 2 2 2" xfId="41045" xr:uid="{00000000-0005-0000-0000-00009C9F0000}"/>
    <cellStyle name="20% - Accent1 4 4 2 2 4 5 2 3" xfId="41046" xr:uid="{00000000-0005-0000-0000-00009D9F0000}"/>
    <cellStyle name="20% - Accent1 4 4 2 2 4 5 3" xfId="41047" xr:uid="{00000000-0005-0000-0000-00009E9F0000}"/>
    <cellStyle name="20% - Accent1 4 4 2 2 4 5 3 2" xfId="41048" xr:uid="{00000000-0005-0000-0000-00009F9F0000}"/>
    <cellStyle name="20% - Accent1 4 4 2 2 4 5 4" xfId="41049" xr:uid="{00000000-0005-0000-0000-0000A09F0000}"/>
    <cellStyle name="20% - Accent1 4 4 2 2 4 6" xfId="41050" xr:uid="{00000000-0005-0000-0000-0000A19F0000}"/>
    <cellStyle name="20% - Accent1 4 4 2 2 4 6 2" xfId="41051" xr:uid="{00000000-0005-0000-0000-0000A29F0000}"/>
    <cellStyle name="20% - Accent1 4 4 2 2 4 6 2 2" xfId="41052" xr:uid="{00000000-0005-0000-0000-0000A39F0000}"/>
    <cellStyle name="20% - Accent1 4 4 2 2 4 6 2 2 2" xfId="41053" xr:uid="{00000000-0005-0000-0000-0000A49F0000}"/>
    <cellStyle name="20% - Accent1 4 4 2 2 4 6 2 3" xfId="41054" xr:uid="{00000000-0005-0000-0000-0000A59F0000}"/>
    <cellStyle name="20% - Accent1 4 4 2 2 4 6 3" xfId="41055" xr:uid="{00000000-0005-0000-0000-0000A69F0000}"/>
    <cellStyle name="20% - Accent1 4 4 2 2 4 6 3 2" xfId="41056" xr:uid="{00000000-0005-0000-0000-0000A79F0000}"/>
    <cellStyle name="20% - Accent1 4 4 2 2 4 6 4" xfId="41057" xr:uid="{00000000-0005-0000-0000-0000A89F0000}"/>
    <cellStyle name="20% - Accent1 4 4 2 2 4 7" xfId="41058" xr:uid="{00000000-0005-0000-0000-0000A99F0000}"/>
    <cellStyle name="20% - Accent1 4 4 2 2 4 7 2" xfId="41059" xr:uid="{00000000-0005-0000-0000-0000AA9F0000}"/>
    <cellStyle name="20% - Accent1 4 4 2 2 4 7 2 2" xfId="41060" xr:uid="{00000000-0005-0000-0000-0000AB9F0000}"/>
    <cellStyle name="20% - Accent1 4 4 2 2 4 7 3" xfId="41061" xr:uid="{00000000-0005-0000-0000-0000AC9F0000}"/>
    <cellStyle name="20% - Accent1 4 4 2 2 4 8" xfId="41062" xr:uid="{00000000-0005-0000-0000-0000AD9F0000}"/>
    <cellStyle name="20% - Accent1 4 4 2 2 4 8 2" xfId="41063" xr:uid="{00000000-0005-0000-0000-0000AE9F0000}"/>
    <cellStyle name="20% - Accent1 4 4 2 2 4 8 2 2" xfId="41064" xr:uid="{00000000-0005-0000-0000-0000AF9F0000}"/>
    <cellStyle name="20% - Accent1 4 4 2 2 4 8 3" xfId="41065" xr:uid="{00000000-0005-0000-0000-0000B09F0000}"/>
    <cellStyle name="20% - Accent1 4 4 2 2 4 9" xfId="41066" xr:uid="{00000000-0005-0000-0000-0000B19F0000}"/>
    <cellStyle name="20% - Accent1 4 4 2 2 4 9 2" xfId="41067" xr:uid="{00000000-0005-0000-0000-0000B29F0000}"/>
    <cellStyle name="20% - Accent1 4 4 2 2 5" xfId="41068" xr:uid="{00000000-0005-0000-0000-0000B39F0000}"/>
    <cellStyle name="20% - Accent1 4 4 2 2 5 2" xfId="41069" xr:uid="{00000000-0005-0000-0000-0000B49F0000}"/>
    <cellStyle name="20% - Accent1 4 4 2 2 5 2 2" xfId="41070" xr:uid="{00000000-0005-0000-0000-0000B59F0000}"/>
    <cellStyle name="20% - Accent1 4 4 2 2 5 2 2 2" xfId="41071" xr:uid="{00000000-0005-0000-0000-0000B69F0000}"/>
    <cellStyle name="20% - Accent1 4 4 2 2 5 2 2 2 2" xfId="41072" xr:uid="{00000000-0005-0000-0000-0000B79F0000}"/>
    <cellStyle name="20% - Accent1 4 4 2 2 5 2 2 3" xfId="41073" xr:uid="{00000000-0005-0000-0000-0000B89F0000}"/>
    <cellStyle name="20% - Accent1 4 4 2 2 5 2 3" xfId="41074" xr:uid="{00000000-0005-0000-0000-0000B99F0000}"/>
    <cellStyle name="20% - Accent1 4 4 2 2 5 2 3 2" xfId="41075" xr:uid="{00000000-0005-0000-0000-0000BA9F0000}"/>
    <cellStyle name="20% - Accent1 4 4 2 2 5 2 4" xfId="41076" xr:uid="{00000000-0005-0000-0000-0000BB9F0000}"/>
    <cellStyle name="20% - Accent1 4 4 2 2 5 3" xfId="41077" xr:uid="{00000000-0005-0000-0000-0000BC9F0000}"/>
    <cellStyle name="20% - Accent1 4 4 2 2 5 3 2" xfId="41078" xr:uid="{00000000-0005-0000-0000-0000BD9F0000}"/>
    <cellStyle name="20% - Accent1 4 4 2 2 5 3 2 2" xfId="41079" xr:uid="{00000000-0005-0000-0000-0000BE9F0000}"/>
    <cellStyle name="20% - Accent1 4 4 2 2 5 3 2 2 2" xfId="41080" xr:uid="{00000000-0005-0000-0000-0000BF9F0000}"/>
    <cellStyle name="20% - Accent1 4 4 2 2 5 3 2 3" xfId="41081" xr:uid="{00000000-0005-0000-0000-0000C09F0000}"/>
    <cellStyle name="20% - Accent1 4 4 2 2 5 3 3" xfId="41082" xr:uid="{00000000-0005-0000-0000-0000C19F0000}"/>
    <cellStyle name="20% - Accent1 4 4 2 2 5 3 3 2" xfId="41083" xr:uid="{00000000-0005-0000-0000-0000C29F0000}"/>
    <cellStyle name="20% - Accent1 4 4 2 2 5 3 4" xfId="41084" xr:uid="{00000000-0005-0000-0000-0000C39F0000}"/>
    <cellStyle name="20% - Accent1 4 4 2 2 5 4" xfId="41085" xr:uid="{00000000-0005-0000-0000-0000C49F0000}"/>
    <cellStyle name="20% - Accent1 4 4 2 2 5 4 2" xfId="41086" xr:uid="{00000000-0005-0000-0000-0000C59F0000}"/>
    <cellStyle name="20% - Accent1 4 4 2 2 5 4 2 2" xfId="41087" xr:uid="{00000000-0005-0000-0000-0000C69F0000}"/>
    <cellStyle name="20% - Accent1 4 4 2 2 5 4 2 2 2" xfId="41088" xr:uid="{00000000-0005-0000-0000-0000C79F0000}"/>
    <cellStyle name="20% - Accent1 4 4 2 2 5 4 2 3" xfId="41089" xr:uid="{00000000-0005-0000-0000-0000C89F0000}"/>
    <cellStyle name="20% - Accent1 4 4 2 2 5 4 3" xfId="41090" xr:uid="{00000000-0005-0000-0000-0000C99F0000}"/>
    <cellStyle name="20% - Accent1 4 4 2 2 5 4 3 2" xfId="41091" xr:uid="{00000000-0005-0000-0000-0000CA9F0000}"/>
    <cellStyle name="20% - Accent1 4 4 2 2 5 4 4" xfId="41092" xr:uid="{00000000-0005-0000-0000-0000CB9F0000}"/>
    <cellStyle name="20% - Accent1 4 4 2 2 5 5" xfId="41093" xr:uid="{00000000-0005-0000-0000-0000CC9F0000}"/>
    <cellStyle name="20% - Accent1 4 4 2 2 5 5 2" xfId="41094" xr:uid="{00000000-0005-0000-0000-0000CD9F0000}"/>
    <cellStyle name="20% - Accent1 4 4 2 2 5 5 2 2" xfId="41095" xr:uid="{00000000-0005-0000-0000-0000CE9F0000}"/>
    <cellStyle name="20% - Accent1 4 4 2 2 5 5 3" xfId="41096" xr:uid="{00000000-0005-0000-0000-0000CF9F0000}"/>
    <cellStyle name="20% - Accent1 4 4 2 2 5 6" xfId="41097" xr:uid="{00000000-0005-0000-0000-0000D09F0000}"/>
    <cellStyle name="20% - Accent1 4 4 2 2 5 6 2" xfId="41098" xr:uid="{00000000-0005-0000-0000-0000D19F0000}"/>
    <cellStyle name="20% - Accent1 4 4 2 2 5 6 2 2" xfId="41099" xr:uid="{00000000-0005-0000-0000-0000D29F0000}"/>
    <cellStyle name="20% - Accent1 4 4 2 2 5 6 3" xfId="41100" xr:uid="{00000000-0005-0000-0000-0000D39F0000}"/>
    <cellStyle name="20% - Accent1 4 4 2 2 5 7" xfId="41101" xr:uid="{00000000-0005-0000-0000-0000D49F0000}"/>
    <cellStyle name="20% - Accent1 4 4 2 2 5 7 2" xfId="41102" xr:uid="{00000000-0005-0000-0000-0000D59F0000}"/>
    <cellStyle name="20% - Accent1 4 4 2 2 5 8" xfId="41103" xr:uid="{00000000-0005-0000-0000-0000D69F0000}"/>
    <cellStyle name="20% - Accent1 4 4 2 2 5 8 2" xfId="41104" xr:uid="{00000000-0005-0000-0000-0000D79F0000}"/>
    <cellStyle name="20% - Accent1 4 4 2 2 5 9" xfId="41105" xr:uid="{00000000-0005-0000-0000-0000D89F0000}"/>
    <cellStyle name="20% - Accent1 4 4 2 2 6" xfId="41106" xr:uid="{00000000-0005-0000-0000-0000D99F0000}"/>
    <cellStyle name="20% - Accent1 4 4 2 2 6 2" xfId="41107" xr:uid="{00000000-0005-0000-0000-0000DA9F0000}"/>
    <cellStyle name="20% - Accent1 4 4 2 2 6 2 2" xfId="41108" xr:uid="{00000000-0005-0000-0000-0000DB9F0000}"/>
    <cellStyle name="20% - Accent1 4 4 2 2 6 2 2 2" xfId="41109" xr:uid="{00000000-0005-0000-0000-0000DC9F0000}"/>
    <cellStyle name="20% - Accent1 4 4 2 2 6 2 2 2 2" xfId="41110" xr:uid="{00000000-0005-0000-0000-0000DD9F0000}"/>
    <cellStyle name="20% - Accent1 4 4 2 2 6 2 2 3" xfId="41111" xr:uid="{00000000-0005-0000-0000-0000DE9F0000}"/>
    <cellStyle name="20% - Accent1 4 4 2 2 6 2 3" xfId="41112" xr:uid="{00000000-0005-0000-0000-0000DF9F0000}"/>
    <cellStyle name="20% - Accent1 4 4 2 2 6 2 3 2" xfId="41113" xr:uid="{00000000-0005-0000-0000-0000E09F0000}"/>
    <cellStyle name="20% - Accent1 4 4 2 2 6 2 4" xfId="41114" xr:uid="{00000000-0005-0000-0000-0000E19F0000}"/>
    <cellStyle name="20% - Accent1 4 4 2 2 6 3" xfId="41115" xr:uid="{00000000-0005-0000-0000-0000E29F0000}"/>
    <cellStyle name="20% - Accent1 4 4 2 2 6 3 2" xfId="41116" xr:uid="{00000000-0005-0000-0000-0000E39F0000}"/>
    <cellStyle name="20% - Accent1 4 4 2 2 6 3 2 2" xfId="41117" xr:uid="{00000000-0005-0000-0000-0000E49F0000}"/>
    <cellStyle name="20% - Accent1 4 4 2 2 6 3 2 2 2" xfId="41118" xr:uid="{00000000-0005-0000-0000-0000E59F0000}"/>
    <cellStyle name="20% - Accent1 4 4 2 2 6 3 2 3" xfId="41119" xr:uid="{00000000-0005-0000-0000-0000E69F0000}"/>
    <cellStyle name="20% - Accent1 4 4 2 2 6 3 3" xfId="41120" xr:uid="{00000000-0005-0000-0000-0000E79F0000}"/>
    <cellStyle name="20% - Accent1 4 4 2 2 6 3 3 2" xfId="41121" xr:uid="{00000000-0005-0000-0000-0000E89F0000}"/>
    <cellStyle name="20% - Accent1 4 4 2 2 6 3 4" xfId="41122" xr:uid="{00000000-0005-0000-0000-0000E99F0000}"/>
    <cellStyle name="20% - Accent1 4 4 2 2 6 4" xfId="41123" xr:uid="{00000000-0005-0000-0000-0000EA9F0000}"/>
    <cellStyle name="20% - Accent1 4 4 2 2 6 4 2" xfId="41124" xr:uid="{00000000-0005-0000-0000-0000EB9F0000}"/>
    <cellStyle name="20% - Accent1 4 4 2 2 6 4 2 2" xfId="41125" xr:uid="{00000000-0005-0000-0000-0000EC9F0000}"/>
    <cellStyle name="20% - Accent1 4 4 2 2 6 4 2 2 2" xfId="41126" xr:uid="{00000000-0005-0000-0000-0000ED9F0000}"/>
    <cellStyle name="20% - Accent1 4 4 2 2 6 4 2 3" xfId="41127" xr:uid="{00000000-0005-0000-0000-0000EE9F0000}"/>
    <cellStyle name="20% - Accent1 4 4 2 2 6 4 3" xfId="41128" xr:uid="{00000000-0005-0000-0000-0000EF9F0000}"/>
    <cellStyle name="20% - Accent1 4 4 2 2 6 4 3 2" xfId="41129" xr:uid="{00000000-0005-0000-0000-0000F09F0000}"/>
    <cellStyle name="20% - Accent1 4 4 2 2 6 4 4" xfId="41130" xr:uid="{00000000-0005-0000-0000-0000F19F0000}"/>
    <cellStyle name="20% - Accent1 4 4 2 2 6 5" xfId="41131" xr:uid="{00000000-0005-0000-0000-0000F29F0000}"/>
    <cellStyle name="20% - Accent1 4 4 2 2 6 5 2" xfId="41132" xr:uid="{00000000-0005-0000-0000-0000F39F0000}"/>
    <cellStyle name="20% - Accent1 4 4 2 2 6 5 2 2" xfId="41133" xr:uid="{00000000-0005-0000-0000-0000F49F0000}"/>
    <cellStyle name="20% - Accent1 4 4 2 2 6 5 3" xfId="41134" xr:uid="{00000000-0005-0000-0000-0000F59F0000}"/>
    <cellStyle name="20% - Accent1 4 4 2 2 6 6" xfId="41135" xr:uid="{00000000-0005-0000-0000-0000F69F0000}"/>
    <cellStyle name="20% - Accent1 4 4 2 2 6 6 2" xfId="41136" xr:uid="{00000000-0005-0000-0000-0000F79F0000}"/>
    <cellStyle name="20% - Accent1 4 4 2 2 6 6 2 2" xfId="41137" xr:uid="{00000000-0005-0000-0000-0000F89F0000}"/>
    <cellStyle name="20% - Accent1 4 4 2 2 6 6 3" xfId="41138" xr:uid="{00000000-0005-0000-0000-0000F99F0000}"/>
    <cellStyle name="20% - Accent1 4 4 2 2 6 7" xfId="41139" xr:uid="{00000000-0005-0000-0000-0000FA9F0000}"/>
    <cellStyle name="20% - Accent1 4 4 2 2 6 7 2" xfId="41140" xr:uid="{00000000-0005-0000-0000-0000FB9F0000}"/>
    <cellStyle name="20% - Accent1 4 4 2 2 6 8" xfId="41141" xr:uid="{00000000-0005-0000-0000-0000FC9F0000}"/>
    <cellStyle name="20% - Accent1 4 4 2 2 6 8 2" xfId="41142" xr:uid="{00000000-0005-0000-0000-0000FD9F0000}"/>
    <cellStyle name="20% - Accent1 4 4 2 2 6 9" xfId="41143" xr:uid="{00000000-0005-0000-0000-0000FE9F0000}"/>
    <cellStyle name="20% - Accent1 4 4 2 2 7" xfId="41144" xr:uid="{00000000-0005-0000-0000-0000FF9F0000}"/>
    <cellStyle name="20% - Accent1 4 4 2 2 7 2" xfId="41145" xr:uid="{00000000-0005-0000-0000-000000A00000}"/>
    <cellStyle name="20% - Accent1 4 4 2 2 7 2 2" xfId="41146" xr:uid="{00000000-0005-0000-0000-000001A00000}"/>
    <cellStyle name="20% - Accent1 4 4 2 2 7 2 2 2" xfId="41147" xr:uid="{00000000-0005-0000-0000-000002A00000}"/>
    <cellStyle name="20% - Accent1 4 4 2 2 7 2 3" xfId="41148" xr:uid="{00000000-0005-0000-0000-000003A00000}"/>
    <cellStyle name="20% - Accent1 4 4 2 2 7 3" xfId="41149" xr:uid="{00000000-0005-0000-0000-000004A00000}"/>
    <cellStyle name="20% - Accent1 4 4 2 2 7 3 2" xfId="41150" xr:uid="{00000000-0005-0000-0000-000005A00000}"/>
    <cellStyle name="20% - Accent1 4 4 2 2 7 4" xfId="41151" xr:uid="{00000000-0005-0000-0000-000006A00000}"/>
    <cellStyle name="20% - Accent1 4 4 2 2 8" xfId="41152" xr:uid="{00000000-0005-0000-0000-000007A00000}"/>
    <cellStyle name="20% - Accent1 4 4 2 2 8 2" xfId="41153" xr:uid="{00000000-0005-0000-0000-000008A00000}"/>
    <cellStyle name="20% - Accent1 4 4 2 2 8 2 2" xfId="41154" xr:uid="{00000000-0005-0000-0000-000009A00000}"/>
    <cellStyle name="20% - Accent1 4 4 2 2 8 2 2 2" xfId="41155" xr:uid="{00000000-0005-0000-0000-00000AA00000}"/>
    <cellStyle name="20% - Accent1 4 4 2 2 8 2 3" xfId="41156" xr:uid="{00000000-0005-0000-0000-00000BA00000}"/>
    <cellStyle name="20% - Accent1 4 4 2 2 8 3" xfId="41157" xr:uid="{00000000-0005-0000-0000-00000CA00000}"/>
    <cellStyle name="20% - Accent1 4 4 2 2 8 3 2" xfId="41158" xr:uid="{00000000-0005-0000-0000-00000DA00000}"/>
    <cellStyle name="20% - Accent1 4 4 2 2 8 4" xfId="41159" xr:uid="{00000000-0005-0000-0000-00000EA00000}"/>
    <cellStyle name="20% - Accent1 4 4 2 2 9" xfId="41160" xr:uid="{00000000-0005-0000-0000-00000FA00000}"/>
    <cellStyle name="20% - Accent1 4 4 2 2 9 2" xfId="41161" xr:uid="{00000000-0005-0000-0000-000010A00000}"/>
    <cellStyle name="20% - Accent1 4 4 2 2 9 2 2" xfId="41162" xr:uid="{00000000-0005-0000-0000-000011A00000}"/>
    <cellStyle name="20% - Accent1 4 4 2 2 9 2 2 2" xfId="41163" xr:uid="{00000000-0005-0000-0000-000012A00000}"/>
    <cellStyle name="20% - Accent1 4 4 2 2 9 2 3" xfId="41164" xr:uid="{00000000-0005-0000-0000-000013A00000}"/>
    <cellStyle name="20% - Accent1 4 4 2 2 9 3" xfId="41165" xr:uid="{00000000-0005-0000-0000-000014A00000}"/>
    <cellStyle name="20% - Accent1 4 4 2 2 9 3 2" xfId="41166" xr:uid="{00000000-0005-0000-0000-000015A00000}"/>
    <cellStyle name="20% - Accent1 4 4 2 2 9 4" xfId="41167" xr:uid="{00000000-0005-0000-0000-000016A00000}"/>
    <cellStyle name="20% - Accent1 4 4 2 3" xfId="41168" xr:uid="{00000000-0005-0000-0000-000017A00000}"/>
    <cellStyle name="20% - Accent1 4 4 2 3 10" xfId="41169" xr:uid="{00000000-0005-0000-0000-000018A00000}"/>
    <cellStyle name="20% - Accent1 4 4 2 3 10 2" xfId="41170" xr:uid="{00000000-0005-0000-0000-000019A00000}"/>
    <cellStyle name="20% - Accent1 4 4 2 3 11" xfId="41171" xr:uid="{00000000-0005-0000-0000-00001AA00000}"/>
    <cellStyle name="20% - Accent1 4 4 2 3 2" xfId="41172" xr:uid="{00000000-0005-0000-0000-00001BA00000}"/>
    <cellStyle name="20% - Accent1 4 4 2 3 2 2" xfId="41173" xr:uid="{00000000-0005-0000-0000-00001CA00000}"/>
    <cellStyle name="20% - Accent1 4 4 2 3 2 2 2" xfId="41174" xr:uid="{00000000-0005-0000-0000-00001DA00000}"/>
    <cellStyle name="20% - Accent1 4 4 2 3 2 2 2 2" xfId="41175" xr:uid="{00000000-0005-0000-0000-00001EA00000}"/>
    <cellStyle name="20% - Accent1 4 4 2 3 2 2 2 2 2" xfId="41176" xr:uid="{00000000-0005-0000-0000-00001FA00000}"/>
    <cellStyle name="20% - Accent1 4 4 2 3 2 2 2 3" xfId="41177" xr:uid="{00000000-0005-0000-0000-000020A00000}"/>
    <cellStyle name="20% - Accent1 4 4 2 3 2 2 3" xfId="41178" xr:uid="{00000000-0005-0000-0000-000021A00000}"/>
    <cellStyle name="20% - Accent1 4 4 2 3 2 2 3 2" xfId="41179" xr:uid="{00000000-0005-0000-0000-000022A00000}"/>
    <cellStyle name="20% - Accent1 4 4 2 3 2 2 4" xfId="41180" xr:uid="{00000000-0005-0000-0000-000023A00000}"/>
    <cellStyle name="20% - Accent1 4 4 2 3 2 3" xfId="41181" xr:uid="{00000000-0005-0000-0000-000024A00000}"/>
    <cellStyle name="20% - Accent1 4 4 2 3 2 3 2" xfId="41182" xr:uid="{00000000-0005-0000-0000-000025A00000}"/>
    <cellStyle name="20% - Accent1 4 4 2 3 2 3 2 2" xfId="41183" xr:uid="{00000000-0005-0000-0000-000026A00000}"/>
    <cellStyle name="20% - Accent1 4 4 2 3 2 3 2 2 2" xfId="41184" xr:uid="{00000000-0005-0000-0000-000027A00000}"/>
    <cellStyle name="20% - Accent1 4 4 2 3 2 3 2 3" xfId="41185" xr:uid="{00000000-0005-0000-0000-000028A00000}"/>
    <cellStyle name="20% - Accent1 4 4 2 3 2 3 3" xfId="41186" xr:uid="{00000000-0005-0000-0000-000029A00000}"/>
    <cellStyle name="20% - Accent1 4 4 2 3 2 3 3 2" xfId="41187" xr:uid="{00000000-0005-0000-0000-00002AA00000}"/>
    <cellStyle name="20% - Accent1 4 4 2 3 2 3 4" xfId="41188" xr:uid="{00000000-0005-0000-0000-00002BA00000}"/>
    <cellStyle name="20% - Accent1 4 4 2 3 2 4" xfId="41189" xr:uid="{00000000-0005-0000-0000-00002CA00000}"/>
    <cellStyle name="20% - Accent1 4 4 2 3 2 4 2" xfId="41190" xr:uid="{00000000-0005-0000-0000-00002DA00000}"/>
    <cellStyle name="20% - Accent1 4 4 2 3 2 4 2 2" xfId="41191" xr:uid="{00000000-0005-0000-0000-00002EA00000}"/>
    <cellStyle name="20% - Accent1 4 4 2 3 2 4 2 2 2" xfId="41192" xr:uid="{00000000-0005-0000-0000-00002FA00000}"/>
    <cellStyle name="20% - Accent1 4 4 2 3 2 4 2 3" xfId="41193" xr:uid="{00000000-0005-0000-0000-000030A00000}"/>
    <cellStyle name="20% - Accent1 4 4 2 3 2 4 3" xfId="41194" xr:uid="{00000000-0005-0000-0000-000031A00000}"/>
    <cellStyle name="20% - Accent1 4 4 2 3 2 4 3 2" xfId="41195" xr:uid="{00000000-0005-0000-0000-000032A00000}"/>
    <cellStyle name="20% - Accent1 4 4 2 3 2 4 4" xfId="41196" xr:uid="{00000000-0005-0000-0000-000033A00000}"/>
    <cellStyle name="20% - Accent1 4 4 2 3 2 5" xfId="41197" xr:uid="{00000000-0005-0000-0000-000034A00000}"/>
    <cellStyle name="20% - Accent1 4 4 2 3 2 5 2" xfId="41198" xr:uid="{00000000-0005-0000-0000-000035A00000}"/>
    <cellStyle name="20% - Accent1 4 4 2 3 2 5 2 2" xfId="41199" xr:uid="{00000000-0005-0000-0000-000036A00000}"/>
    <cellStyle name="20% - Accent1 4 4 2 3 2 5 3" xfId="41200" xr:uid="{00000000-0005-0000-0000-000037A00000}"/>
    <cellStyle name="20% - Accent1 4 4 2 3 2 6" xfId="41201" xr:uid="{00000000-0005-0000-0000-000038A00000}"/>
    <cellStyle name="20% - Accent1 4 4 2 3 2 6 2" xfId="41202" xr:uid="{00000000-0005-0000-0000-000039A00000}"/>
    <cellStyle name="20% - Accent1 4 4 2 3 2 6 2 2" xfId="41203" xr:uid="{00000000-0005-0000-0000-00003AA00000}"/>
    <cellStyle name="20% - Accent1 4 4 2 3 2 6 3" xfId="41204" xr:uid="{00000000-0005-0000-0000-00003BA00000}"/>
    <cellStyle name="20% - Accent1 4 4 2 3 2 7" xfId="41205" xr:uid="{00000000-0005-0000-0000-00003CA00000}"/>
    <cellStyle name="20% - Accent1 4 4 2 3 2 7 2" xfId="41206" xr:uid="{00000000-0005-0000-0000-00003DA00000}"/>
    <cellStyle name="20% - Accent1 4 4 2 3 2 8" xfId="41207" xr:uid="{00000000-0005-0000-0000-00003EA00000}"/>
    <cellStyle name="20% - Accent1 4 4 2 3 2 8 2" xfId="41208" xr:uid="{00000000-0005-0000-0000-00003FA00000}"/>
    <cellStyle name="20% - Accent1 4 4 2 3 2 9" xfId="41209" xr:uid="{00000000-0005-0000-0000-000040A00000}"/>
    <cellStyle name="20% - Accent1 4 4 2 3 3" xfId="41210" xr:uid="{00000000-0005-0000-0000-000041A00000}"/>
    <cellStyle name="20% - Accent1 4 4 2 3 3 2" xfId="41211" xr:uid="{00000000-0005-0000-0000-000042A00000}"/>
    <cellStyle name="20% - Accent1 4 4 2 3 3 2 2" xfId="41212" xr:uid="{00000000-0005-0000-0000-000043A00000}"/>
    <cellStyle name="20% - Accent1 4 4 2 3 3 2 2 2" xfId="41213" xr:uid="{00000000-0005-0000-0000-000044A00000}"/>
    <cellStyle name="20% - Accent1 4 4 2 3 3 2 2 2 2" xfId="41214" xr:uid="{00000000-0005-0000-0000-000045A00000}"/>
    <cellStyle name="20% - Accent1 4 4 2 3 3 2 2 3" xfId="41215" xr:uid="{00000000-0005-0000-0000-000046A00000}"/>
    <cellStyle name="20% - Accent1 4 4 2 3 3 2 3" xfId="41216" xr:uid="{00000000-0005-0000-0000-000047A00000}"/>
    <cellStyle name="20% - Accent1 4 4 2 3 3 2 3 2" xfId="41217" xr:uid="{00000000-0005-0000-0000-000048A00000}"/>
    <cellStyle name="20% - Accent1 4 4 2 3 3 2 4" xfId="41218" xr:uid="{00000000-0005-0000-0000-000049A00000}"/>
    <cellStyle name="20% - Accent1 4 4 2 3 3 3" xfId="41219" xr:uid="{00000000-0005-0000-0000-00004AA00000}"/>
    <cellStyle name="20% - Accent1 4 4 2 3 3 3 2" xfId="41220" xr:uid="{00000000-0005-0000-0000-00004BA00000}"/>
    <cellStyle name="20% - Accent1 4 4 2 3 3 3 2 2" xfId="41221" xr:uid="{00000000-0005-0000-0000-00004CA00000}"/>
    <cellStyle name="20% - Accent1 4 4 2 3 3 3 2 2 2" xfId="41222" xr:uid="{00000000-0005-0000-0000-00004DA00000}"/>
    <cellStyle name="20% - Accent1 4 4 2 3 3 3 2 3" xfId="41223" xr:uid="{00000000-0005-0000-0000-00004EA00000}"/>
    <cellStyle name="20% - Accent1 4 4 2 3 3 3 3" xfId="41224" xr:uid="{00000000-0005-0000-0000-00004FA00000}"/>
    <cellStyle name="20% - Accent1 4 4 2 3 3 3 3 2" xfId="41225" xr:uid="{00000000-0005-0000-0000-000050A00000}"/>
    <cellStyle name="20% - Accent1 4 4 2 3 3 3 4" xfId="41226" xr:uid="{00000000-0005-0000-0000-000051A00000}"/>
    <cellStyle name="20% - Accent1 4 4 2 3 3 4" xfId="41227" xr:uid="{00000000-0005-0000-0000-000052A00000}"/>
    <cellStyle name="20% - Accent1 4 4 2 3 3 4 2" xfId="41228" xr:uid="{00000000-0005-0000-0000-000053A00000}"/>
    <cellStyle name="20% - Accent1 4 4 2 3 3 4 2 2" xfId="41229" xr:uid="{00000000-0005-0000-0000-000054A00000}"/>
    <cellStyle name="20% - Accent1 4 4 2 3 3 4 2 2 2" xfId="41230" xr:uid="{00000000-0005-0000-0000-000055A00000}"/>
    <cellStyle name="20% - Accent1 4 4 2 3 3 4 2 3" xfId="41231" xr:uid="{00000000-0005-0000-0000-000056A00000}"/>
    <cellStyle name="20% - Accent1 4 4 2 3 3 4 3" xfId="41232" xr:uid="{00000000-0005-0000-0000-000057A00000}"/>
    <cellStyle name="20% - Accent1 4 4 2 3 3 4 3 2" xfId="41233" xr:uid="{00000000-0005-0000-0000-000058A00000}"/>
    <cellStyle name="20% - Accent1 4 4 2 3 3 4 4" xfId="41234" xr:uid="{00000000-0005-0000-0000-000059A00000}"/>
    <cellStyle name="20% - Accent1 4 4 2 3 3 5" xfId="41235" xr:uid="{00000000-0005-0000-0000-00005AA00000}"/>
    <cellStyle name="20% - Accent1 4 4 2 3 3 5 2" xfId="41236" xr:uid="{00000000-0005-0000-0000-00005BA00000}"/>
    <cellStyle name="20% - Accent1 4 4 2 3 3 5 2 2" xfId="41237" xr:uid="{00000000-0005-0000-0000-00005CA00000}"/>
    <cellStyle name="20% - Accent1 4 4 2 3 3 5 3" xfId="41238" xr:uid="{00000000-0005-0000-0000-00005DA00000}"/>
    <cellStyle name="20% - Accent1 4 4 2 3 3 6" xfId="41239" xr:uid="{00000000-0005-0000-0000-00005EA00000}"/>
    <cellStyle name="20% - Accent1 4 4 2 3 3 6 2" xfId="41240" xr:uid="{00000000-0005-0000-0000-00005FA00000}"/>
    <cellStyle name="20% - Accent1 4 4 2 3 3 6 2 2" xfId="41241" xr:uid="{00000000-0005-0000-0000-000060A00000}"/>
    <cellStyle name="20% - Accent1 4 4 2 3 3 6 3" xfId="41242" xr:uid="{00000000-0005-0000-0000-000061A00000}"/>
    <cellStyle name="20% - Accent1 4 4 2 3 3 7" xfId="41243" xr:uid="{00000000-0005-0000-0000-000062A00000}"/>
    <cellStyle name="20% - Accent1 4 4 2 3 3 7 2" xfId="41244" xr:uid="{00000000-0005-0000-0000-000063A00000}"/>
    <cellStyle name="20% - Accent1 4 4 2 3 3 8" xfId="41245" xr:uid="{00000000-0005-0000-0000-000064A00000}"/>
    <cellStyle name="20% - Accent1 4 4 2 3 3 8 2" xfId="41246" xr:uid="{00000000-0005-0000-0000-000065A00000}"/>
    <cellStyle name="20% - Accent1 4 4 2 3 3 9" xfId="41247" xr:uid="{00000000-0005-0000-0000-000066A00000}"/>
    <cellStyle name="20% - Accent1 4 4 2 3 4" xfId="41248" xr:uid="{00000000-0005-0000-0000-000067A00000}"/>
    <cellStyle name="20% - Accent1 4 4 2 3 4 2" xfId="41249" xr:uid="{00000000-0005-0000-0000-000068A00000}"/>
    <cellStyle name="20% - Accent1 4 4 2 3 4 2 2" xfId="41250" xr:uid="{00000000-0005-0000-0000-000069A00000}"/>
    <cellStyle name="20% - Accent1 4 4 2 3 4 2 2 2" xfId="41251" xr:uid="{00000000-0005-0000-0000-00006AA00000}"/>
    <cellStyle name="20% - Accent1 4 4 2 3 4 2 3" xfId="41252" xr:uid="{00000000-0005-0000-0000-00006BA00000}"/>
    <cellStyle name="20% - Accent1 4 4 2 3 4 3" xfId="41253" xr:uid="{00000000-0005-0000-0000-00006CA00000}"/>
    <cellStyle name="20% - Accent1 4 4 2 3 4 3 2" xfId="41254" xr:uid="{00000000-0005-0000-0000-00006DA00000}"/>
    <cellStyle name="20% - Accent1 4 4 2 3 4 4" xfId="41255" xr:uid="{00000000-0005-0000-0000-00006EA00000}"/>
    <cellStyle name="20% - Accent1 4 4 2 3 5" xfId="41256" xr:uid="{00000000-0005-0000-0000-00006FA00000}"/>
    <cellStyle name="20% - Accent1 4 4 2 3 5 2" xfId="41257" xr:uid="{00000000-0005-0000-0000-000070A00000}"/>
    <cellStyle name="20% - Accent1 4 4 2 3 5 2 2" xfId="41258" xr:uid="{00000000-0005-0000-0000-000071A00000}"/>
    <cellStyle name="20% - Accent1 4 4 2 3 5 2 2 2" xfId="41259" xr:uid="{00000000-0005-0000-0000-000072A00000}"/>
    <cellStyle name="20% - Accent1 4 4 2 3 5 2 3" xfId="41260" xr:uid="{00000000-0005-0000-0000-000073A00000}"/>
    <cellStyle name="20% - Accent1 4 4 2 3 5 3" xfId="41261" xr:uid="{00000000-0005-0000-0000-000074A00000}"/>
    <cellStyle name="20% - Accent1 4 4 2 3 5 3 2" xfId="41262" xr:uid="{00000000-0005-0000-0000-000075A00000}"/>
    <cellStyle name="20% - Accent1 4 4 2 3 5 4" xfId="41263" xr:uid="{00000000-0005-0000-0000-000076A00000}"/>
    <cellStyle name="20% - Accent1 4 4 2 3 6" xfId="41264" xr:uid="{00000000-0005-0000-0000-000077A00000}"/>
    <cellStyle name="20% - Accent1 4 4 2 3 6 2" xfId="41265" xr:uid="{00000000-0005-0000-0000-000078A00000}"/>
    <cellStyle name="20% - Accent1 4 4 2 3 6 2 2" xfId="41266" xr:uid="{00000000-0005-0000-0000-000079A00000}"/>
    <cellStyle name="20% - Accent1 4 4 2 3 6 2 2 2" xfId="41267" xr:uid="{00000000-0005-0000-0000-00007AA00000}"/>
    <cellStyle name="20% - Accent1 4 4 2 3 6 2 3" xfId="41268" xr:uid="{00000000-0005-0000-0000-00007BA00000}"/>
    <cellStyle name="20% - Accent1 4 4 2 3 6 3" xfId="41269" xr:uid="{00000000-0005-0000-0000-00007CA00000}"/>
    <cellStyle name="20% - Accent1 4 4 2 3 6 3 2" xfId="41270" xr:uid="{00000000-0005-0000-0000-00007DA00000}"/>
    <cellStyle name="20% - Accent1 4 4 2 3 6 4" xfId="41271" xr:uid="{00000000-0005-0000-0000-00007EA00000}"/>
    <cellStyle name="20% - Accent1 4 4 2 3 7" xfId="41272" xr:uid="{00000000-0005-0000-0000-00007FA00000}"/>
    <cellStyle name="20% - Accent1 4 4 2 3 7 2" xfId="41273" xr:uid="{00000000-0005-0000-0000-000080A00000}"/>
    <cellStyle name="20% - Accent1 4 4 2 3 7 2 2" xfId="41274" xr:uid="{00000000-0005-0000-0000-000081A00000}"/>
    <cellStyle name="20% - Accent1 4 4 2 3 7 3" xfId="41275" xr:uid="{00000000-0005-0000-0000-000082A00000}"/>
    <cellStyle name="20% - Accent1 4 4 2 3 8" xfId="41276" xr:uid="{00000000-0005-0000-0000-000083A00000}"/>
    <cellStyle name="20% - Accent1 4 4 2 3 8 2" xfId="41277" xr:uid="{00000000-0005-0000-0000-000084A00000}"/>
    <cellStyle name="20% - Accent1 4 4 2 3 8 2 2" xfId="41278" xr:uid="{00000000-0005-0000-0000-000085A00000}"/>
    <cellStyle name="20% - Accent1 4 4 2 3 8 3" xfId="41279" xr:uid="{00000000-0005-0000-0000-000086A00000}"/>
    <cellStyle name="20% - Accent1 4 4 2 3 9" xfId="41280" xr:uid="{00000000-0005-0000-0000-000087A00000}"/>
    <cellStyle name="20% - Accent1 4 4 2 3 9 2" xfId="41281" xr:uid="{00000000-0005-0000-0000-000088A00000}"/>
    <cellStyle name="20% - Accent1 4 4 2 4" xfId="41282" xr:uid="{00000000-0005-0000-0000-000089A00000}"/>
    <cellStyle name="20% - Accent1 4 4 2 4 10" xfId="41283" xr:uid="{00000000-0005-0000-0000-00008AA00000}"/>
    <cellStyle name="20% - Accent1 4 4 2 4 10 2" xfId="41284" xr:uid="{00000000-0005-0000-0000-00008BA00000}"/>
    <cellStyle name="20% - Accent1 4 4 2 4 11" xfId="41285" xr:uid="{00000000-0005-0000-0000-00008CA00000}"/>
    <cellStyle name="20% - Accent1 4 4 2 4 2" xfId="41286" xr:uid="{00000000-0005-0000-0000-00008DA00000}"/>
    <cellStyle name="20% - Accent1 4 4 2 4 2 2" xfId="41287" xr:uid="{00000000-0005-0000-0000-00008EA00000}"/>
    <cellStyle name="20% - Accent1 4 4 2 4 2 2 2" xfId="41288" xr:uid="{00000000-0005-0000-0000-00008FA00000}"/>
    <cellStyle name="20% - Accent1 4 4 2 4 2 2 2 2" xfId="41289" xr:uid="{00000000-0005-0000-0000-000090A00000}"/>
    <cellStyle name="20% - Accent1 4 4 2 4 2 2 2 2 2" xfId="41290" xr:uid="{00000000-0005-0000-0000-000091A00000}"/>
    <cellStyle name="20% - Accent1 4 4 2 4 2 2 2 3" xfId="41291" xr:uid="{00000000-0005-0000-0000-000092A00000}"/>
    <cellStyle name="20% - Accent1 4 4 2 4 2 2 3" xfId="41292" xr:uid="{00000000-0005-0000-0000-000093A00000}"/>
    <cellStyle name="20% - Accent1 4 4 2 4 2 2 3 2" xfId="41293" xr:uid="{00000000-0005-0000-0000-000094A00000}"/>
    <cellStyle name="20% - Accent1 4 4 2 4 2 2 4" xfId="41294" xr:uid="{00000000-0005-0000-0000-000095A00000}"/>
    <cellStyle name="20% - Accent1 4 4 2 4 2 3" xfId="41295" xr:uid="{00000000-0005-0000-0000-000096A00000}"/>
    <cellStyle name="20% - Accent1 4 4 2 4 2 3 2" xfId="41296" xr:uid="{00000000-0005-0000-0000-000097A00000}"/>
    <cellStyle name="20% - Accent1 4 4 2 4 2 3 2 2" xfId="41297" xr:uid="{00000000-0005-0000-0000-000098A00000}"/>
    <cellStyle name="20% - Accent1 4 4 2 4 2 3 2 2 2" xfId="41298" xr:uid="{00000000-0005-0000-0000-000099A00000}"/>
    <cellStyle name="20% - Accent1 4 4 2 4 2 3 2 3" xfId="41299" xr:uid="{00000000-0005-0000-0000-00009AA00000}"/>
    <cellStyle name="20% - Accent1 4 4 2 4 2 3 3" xfId="41300" xr:uid="{00000000-0005-0000-0000-00009BA00000}"/>
    <cellStyle name="20% - Accent1 4 4 2 4 2 3 3 2" xfId="41301" xr:uid="{00000000-0005-0000-0000-00009CA00000}"/>
    <cellStyle name="20% - Accent1 4 4 2 4 2 3 4" xfId="41302" xr:uid="{00000000-0005-0000-0000-00009DA00000}"/>
    <cellStyle name="20% - Accent1 4 4 2 4 2 4" xfId="41303" xr:uid="{00000000-0005-0000-0000-00009EA00000}"/>
    <cellStyle name="20% - Accent1 4 4 2 4 2 4 2" xfId="41304" xr:uid="{00000000-0005-0000-0000-00009FA00000}"/>
    <cellStyle name="20% - Accent1 4 4 2 4 2 4 2 2" xfId="41305" xr:uid="{00000000-0005-0000-0000-0000A0A00000}"/>
    <cellStyle name="20% - Accent1 4 4 2 4 2 4 2 2 2" xfId="41306" xr:uid="{00000000-0005-0000-0000-0000A1A00000}"/>
    <cellStyle name="20% - Accent1 4 4 2 4 2 4 2 3" xfId="41307" xr:uid="{00000000-0005-0000-0000-0000A2A00000}"/>
    <cellStyle name="20% - Accent1 4 4 2 4 2 4 3" xfId="41308" xr:uid="{00000000-0005-0000-0000-0000A3A00000}"/>
    <cellStyle name="20% - Accent1 4 4 2 4 2 4 3 2" xfId="41309" xr:uid="{00000000-0005-0000-0000-0000A4A00000}"/>
    <cellStyle name="20% - Accent1 4 4 2 4 2 4 4" xfId="41310" xr:uid="{00000000-0005-0000-0000-0000A5A00000}"/>
    <cellStyle name="20% - Accent1 4 4 2 4 2 5" xfId="41311" xr:uid="{00000000-0005-0000-0000-0000A6A00000}"/>
    <cellStyle name="20% - Accent1 4 4 2 4 2 5 2" xfId="41312" xr:uid="{00000000-0005-0000-0000-0000A7A00000}"/>
    <cellStyle name="20% - Accent1 4 4 2 4 2 5 2 2" xfId="41313" xr:uid="{00000000-0005-0000-0000-0000A8A00000}"/>
    <cellStyle name="20% - Accent1 4 4 2 4 2 5 3" xfId="41314" xr:uid="{00000000-0005-0000-0000-0000A9A00000}"/>
    <cellStyle name="20% - Accent1 4 4 2 4 2 6" xfId="41315" xr:uid="{00000000-0005-0000-0000-0000AAA00000}"/>
    <cellStyle name="20% - Accent1 4 4 2 4 2 6 2" xfId="41316" xr:uid="{00000000-0005-0000-0000-0000ABA00000}"/>
    <cellStyle name="20% - Accent1 4 4 2 4 2 6 2 2" xfId="41317" xr:uid="{00000000-0005-0000-0000-0000ACA00000}"/>
    <cellStyle name="20% - Accent1 4 4 2 4 2 6 3" xfId="41318" xr:uid="{00000000-0005-0000-0000-0000ADA00000}"/>
    <cellStyle name="20% - Accent1 4 4 2 4 2 7" xfId="41319" xr:uid="{00000000-0005-0000-0000-0000AEA00000}"/>
    <cellStyle name="20% - Accent1 4 4 2 4 2 7 2" xfId="41320" xr:uid="{00000000-0005-0000-0000-0000AFA00000}"/>
    <cellStyle name="20% - Accent1 4 4 2 4 2 8" xfId="41321" xr:uid="{00000000-0005-0000-0000-0000B0A00000}"/>
    <cellStyle name="20% - Accent1 4 4 2 4 2 8 2" xfId="41322" xr:uid="{00000000-0005-0000-0000-0000B1A00000}"/>
    <cellStyle name="20% - Accent1 4 4 2 4 2 9" xfId="41323" xr:uid="{00000000-0005-0000-0000-0000B2A00000}"/>
    <cellStyle name="20% - Accent1 4 4 2 4 3" xfId="41324" xr:uid="{00000000-0005-0000-0000-0000B3A00000}"/>
    <cellStyle name="20% - Accent1 4 4 2 4 3 2" xfId="41325" xr:uid="{00000000-0005-0000-0000-0000B4A00000}"/>
    <cellStyle name="20% - Accent1 4 4 2 4 3 2 2" xfId="41326" xr:uid="{00000000-0005-0000-0000-0000B5A00000}"/>
    <cellStyle name="20% - Accent1 4 4 2 4 3 2 2 2" xfId="41327" xr:uid="{00000000-0005-0000-0000-0000B6A00000}"/>
    <cellStyle name="20% - Accent1 4 4 2 4 3 2 2 2 2" xfId="41328" xr:uid="{00000000-0005-0000-0000-0000B7A00000}"/>
    <cellStyle name="20% - Accent1 4 4 2 4 3 2 2 3" xfId="41329" xr:uid="{00000000-0005-0000-0000-0000B8A00000}"/>
    <cellStyle name="20% - Accent1 4 4 2 4 3 2 3" xfId="41330" xr:uid="{00000000-0005-0000-0000-0000B9A00000}"/>
    <cellStyle name="20% - Accent1 4 4 2 4 3 2 3 2" xfId="41331" xr:uid="{00000000-0005-0000-0000-0000BAA00000}"/>
    <cellStyle name="20% - Accent1 4 4 2 4 3 2 4" xfId="41332" xr:uid="{00000000-0005-0000-0000-0000BBA00000}"/>
    <cellStyle name="20% - Accent1 4 4 2 4 3 3" xfId="41333" xr:uid="{00000000-0005-0000-0000-0000BCA00000}"/>
    <cellStyle name="20% - Accent1 4 4 2 4 3 3 2" xfId="41334" xr:uid="{00000000-0005-0000-0000-0000BDA00000}"/>
    <cellStyle name="20% - Accent1 4 4 2 4 3 3 2 2" xfId="41335" xr:uid="{00000000-0005-0000-0000-0000BEA00000}"/>
    <cellStyle name="20% - Accent1 4 4 2 4 3 3 2 2 2" xfId="41336" xr:uid="{00000000-0005-0000-0000-0000BFA00000}"/>
    <cellStyle name="20% - Accent1 4 4 2 4 3 3 2 3" xfId="41337" xr:uid="{00000000-0005-0000-0000-0000C0A00000}"/>
    <cellStyle name="20% - Accent1 4 4 2 4 3 3 3" xfId="41338" xr:uid="{00000000-0005-0000-0000-0000C1A00000}"/>
    <cellStyle name="20% - Accent1 4 4 2 4 3 3 3 2" xfId="41339" xr:uid="{00000000-0005-0000-0000-0000C2A00000}"/>
    <cellStyle name="20% - Accent1 4 4 2 4 3 3 4" xfId="41340" xr:uid="{00000000-0005-0000-0000-0000C3A00000}"/>
    <cellStyle name="20% - Accent1 4 4 2 4 3 4" xfId="41341" xr:uid="{00000000-0005-0000-0000-0000C4A00000}"/>
    <cellStyle name="20% - Accent1 4 4 2 4 3 4 2" xfId="41342" xr:uid="{00000000-0005-0000-0000-0000C5A00000}"/>
    <cellStyle name="20% - Accent1 4 4 2 4 3 4 2 2" xfId="41343" xr:uid="{00000000-0005-0000-0000-0000C6A00000}"/>
    <cellStyle name="20% - Accent1 4 4 2 4 3 4 2 2 2" xfId="41344" xr:uid="{00000000-0005-0000-0000-0000C7A00000}"/>
    <cellStyle name="20% - Accent1 4 4 2 4 3 4 2 3" xfId="41345" xr:uid="{00000000-0005-0000-0000-0000C8A00000}"/>
    <cellStyle name="20% - Accent1 4 4 2 4 3 4 3" xfId="41346" xr:uid="{00000000-0005-0000-0000-0000C9A00000}"/>
    <cellStyle name="20% - Accent1 4 4 2 4 3 4 3 2" xfId="41347" xr:uid="{00000000-0005-0000-0000-0000CAA00000}"/>
    <cellStyle name="20% - Accent1 4 4 2 4 3 4 4" xfId="41348" xr:uid="{00000000-0005-0000-0000-0000CBA00000}"/>
    <cellStyle name="20% - Accent1 4 4 2 4 3 5" xfId="41349" xr:uid="{00000000-0005-0000-0000-0000CCA00000}"/>
    <cellStyle name="20% - Accent1 4 4 2 4 3 5 2" xfId="41350" xr:uid="{00000000-0005-0000-0000-0000CDA00000}"/>
    <cellStyle name="20% - Accent1 4 4 2 4 3 5 2 2" xfId="41351" xr:uid="{00000000-0005-0000-0000-0000CEA00000}"/>
    <cellStyle name="20% - Accent1 4 4 2 4 3 5 3" xfId="41352" xr:uid="{00000000-0005-0000-0000-0000CFA00000}"/>
    <cellStyle name="20% - Accent1 4 4 2 4 3 6" xfId="41353" xr:uid="{00000000-0005-0000-0000-0000D0A00000}"/>
    <cellStyle name="20% - Accent1 4 4 2 4 3 6 2" xfId="41354" xr:uid="{00000000-0005-0000-0000-0000D1A00000}"/>
    <cellStyle name="20% - Accent1 4 4 2 4 3 6 2 2" xfId="41355" xr:uid="{00000000-0005-0000-0000-0000D2A00000}"/>
    <cellStyle name="20% - Accent1 4 4 2 4 3 6 3" xfId="41356" xr:uid="{00000000-0005-0000-0000-0000D3A00000}"/>
    <cellStyle name="20% - Accent1 4 4 2 4 3 7" xfId="41357" xr:uid="{00000000-0005-0000-0000-0000D4A00000}"/>
    <cellStyle name="20% - Accent1 4 4 2 4 3 7 2" xfId="41358" xr:uid="{00000000-0005-0000-0000-0000D5A00000}"/>
    <cellStyle name="20% - Accent1 4 4 2 4 3 8" xfId="41359" xr:uid="{00000000-0005-0000-0000-0000D6A00000}"/>
    <cellStyle name="20% - Accent1 4 4 2 4 3 8 2" xfId="41360" xr:uid="{00000000-0005-0000-0000-0000D7A00000}"/>
    <cellStyle name="20% - Accent1 4 4 2 4 3 9" xfId="41361" xr:uid="{00000000-0005-0000-0000-0000D8A00000}"/>
    <cellStyle name="20% - Accent1 4 4 2 4 4" xfId="41362" xr:uid="{00000000-0005-0000-0000-0000D9A00000}"/>
    <cellStyle name="20% - Accent1 4 4 2 4 4 2" xfId="41363" xr:uid="{00000000-0005-0000-0000-0000DAA00000}"/>
    <cellStyle name="20% - Accent1 4 4 2 4 4 2 2" xfId="41364" xr:uid="{00000000-0005-0000-0000-0000DBA00000}"/>
    <cellStyle name="20% - Accent1 4 4 2 4 4 2 2 2" xfId="41365" xr:uid="{00000000-0005-0000-0000-0000DCA00000}"/>
    <cellStyle name="20% - Accent1 4 4 2 4 4 2 3" xfId="41366" xr:uid="{00000000-0005-0000-0000-0000DDA00000}"/>
    <cellStyle name="20% - Accent1 4 4 2 4 4 3" xfId="41367" xr:uid="{00000000-0005-0000-0000-0000DEA00000}"/>
    <cellStyle name="20% - Accent1 4 4 2 4 4 3 2" xfId="41368" xr:uid="{00000000-0005-0000-0000-0000DFA00000}"/>
    <cellStyle name="20% - Accent1 4 4 2 4 4 4" xfId="41369" xr:uid="{00000000-0005-0000-0000-0000E0A00000}"/>
    <cellStyle name="20% - Accent1 4 4 2 4 5" xfId="41370" xr:uid="{00000000-0005-0000-0000-0000E1A00000}"/>
    <cellStyle name="20% - Accent1 4 4 2 4 5 2" xfId="41371" xr:uid="{00000000-0005-0000-0000-0000E2A00000}"/>
    <cellStyle name="20% - Accent1 4 4 2 4 5 2 2" xfId="41372" xr:uid="{00000000-0005-0000-0000-0000E3A00000}"/>
    <cellStyle name="20% - Accent1 4 4 2 4 5 2 2 2" xfId="41373" xr:uid="{00000000-0005-0000-0000-0000E4A00000}"/>
    <cellStyle name="20% - Accent1 4 4 2 4 5 2 3" xfId="41374" xr:uid="{00000000-0005-0000-0000-0000E5A00000}"/>
    <cellStyle name="20% - Accent1 4 4 2 4 5 3" xfId="41375" xr:uid="{00000000-0005-0000-0000-0000E6A00000}"/>
    <cellStyle name="20% - Accent1 4 4 2 4 5 3 2" xfId="41376" xr:uid="{00000000-0005-0000-0000-0000E7A00000}"/>
    <cellStyle name="20% - Accent1 4 4 2 4 5 4" xfId="41377" xr:uid="{00000000-0005-0000-0000-0000E8A00000}"/>
    <cellStyle name="20% - Accent1 4 4 2 4 6" xfId="41378" xr:uid="{00000000-0005-0000-0000-0000E9A00000}"/>
    <cellStyle name="20% - Accent1 4 4 2 4 6 2" xfId="41379" xr:uid="{00000000-0005-0000-0000-0000EAA00000}"/>
    <cellStyle name="20% - Accent1 4 4 2 4 6 2 2" xfId="41380" xr:uid="{00000000-0005-0000-0000-0000EBA00000}"/>
    <cellStyle name="20% - Accent1 4 4 2 4 6 2 2 2" xfId="41381" xr:uid="{00000000-0005-0000-0000-0000ECA00000}"/>
    <cellStyle name="20% - Accent1 4 4 2 4 6 2 3" xfId="41382" xr:uid="{00000000-0005-0000-0000-0000EDA00000}"/>
    <cellStyle name="20% - Accent1 4 4 2 4 6 3" xfId="41383" xr:uid="{00000000-0005-0000-0000-0000EEA00000}"/>
    <cellStyle name="20% - Accent1 4 4 2 4 6 3 2" xfId="41384" xr:uid="{00000000-0005-0000-0000-0000EFA00000}"/>
    <cellStyle name="20% - Accent1 4 4 2 4 6 4" xfId="41385" xr:uid="{00000000-0005-0000-0000-0000F0A00000}"/>
    <cellStyle name="20% - Accent1 4 4 2 4 7" xfId="41386" xr:uid="{00000000-0005-0000-0000-0000F1A00000}"/>
    <cellStyle name="20% - Accent1 4 4 2 4 7 2" xfId="41387" xr:uid="{00000000-0005-0000-0000-0000F2A00000}"/>
    <cellStyle name="20% - Accent1 4 4 2 4 7 2 2" xfId="41388" xr:uid="{00000000-0005-0000-0000-0000F3A00000}"/>
    <cellStyle name="20% - Accent1 4 4 2 4 7 3" xfId="41389" xr:uid="{00000000-0005-0000-0000-0000F4A00000}"/>
    <cellStyle name="20% - Accent1 4 4 2 4 8" xfId="41390" xr:uid="{00000000-0005-0000-0000-0000F5A00000}"/>
    <cellStyle name="20% - Accent1 4 4 2 4 8 2" xfId="41391" xr:uid="{00000000-0005-0000-0000-0000F6A00000}"/>
    <cellStyle name="20% - Accent1 4 4 2 4 8 2 2" xfId="41392" xr:uid="{00000000-0005-0000-0000-0000F7A00000}"/>
    <cellStyle name="20% - Accent1 4 4 2 4 8 3" xfId="41393" xr:uid="{00000000-0005-0000-0000-0000F8A00000}"/>
    <cellStyle name="20% - Accent1 4 4 2 4 9" xfId="41394" xr:uid="{00000000-0005-0000-0000-0000F9A00000}"/>
    <cellStyle name="20% - Accent1 4 4 2 4 9 2" xfId="41395" xr:uid="{00000000-0005-0000-0000-0000FAA00000}"/>
    <cellStyle name="20% - Accent1 4 4 2 5" xfId="41396" xr:uid="{00000000-0005-0000-0000-0000FBA00000}"/>
    <cellStyle name="20% - Accent1 4 4 2 5 10" xfId="41397" xr:uid="{00000000-0005-0000-0000-0000FCA00000}"/>
    <cellStyle name="20% - Accent1 4 4 2 5 10 2" xfId="41398" xr:uid="{00000000-0005-0000-0000-0000FDA00000}"/>
    <cellStyle name="20% - Accent1 4 4 2 5 11" xfId="41399" xr:uid="{00000000-0005-0000-0000-0000FEA00000}"/>
    <cellStyle name="20% - Accent1 4 4 2 5 2" xfId="41400" xr:uid="{00000000-0005-0000-0000-0000FFA00000}"/>
    <cellStyle name="20% - Accent1 4 4 2 5 2 2" xfId="41401" xr:uid="{00000000-0005-0000-0000-000000A10000}"/>
    <cellStyle name="20% - Accent1 4 4 2 5 2 2 2" xfId="41402" xr:uid="{00000000-0005-0000-0000-000001A10000}"/>
    <cellStyle name="20% - Accent1 4 4 2 5 2 2 2 2" xfId="41403" xr:uid="{00000000-0005-0000-0000-000002A10000}"/>
    <cellStyle name="20% - Accent1 4 4 2 5 2 2 2 2 2" xfId="41404" xr:uid="{00000000-0005-0000-0000-000003A10000}"/>
    <cellStyle name="20% - Accent1 4 4 2 5 2 2 2 3" xfId="41405" xr:uid="{00000000-0005-0000-0000-000004A10000}"/>
    <cellStyle name="20% - Accent1 4 4 2 5 2 2 3" xfId="41406" xr:uid="{00000000-0005-0000-0000-000005A10000}"/>
    <cellStyle name="20% - Accent1 4 4 2 5 2 2 3 2" xfId="41407" xr:uid="{00000000-0005-0000-0000-000006A10000}"/>
    <cellStyle name="20% - Accent1 4 4 2 5 2 2 4" xfId="41408" xr:uid="{00000000-0005-0000-0000-000007A10000}"/>
    <cellStyle name="20% - Accent1 4 4 2 5 2 3" xfId="41409" xr:uid="{00000000-0005-0000-0000-000008A10000}"/>
    <cellStyle name="20% - Accent1 4 4 2 5 2 3 2" xfId="41410" xr:uid="{00000000-0005-0000-0000-000009A10000}"/>
    <cellStyle name="20% - Accent1 4 4 2 5 2 3 2 2" xfId="41411" xr:uid="{00000000-0005-0000-0000-00000AA10000}"/>
    <cellStyle name="20% - Accent1 4 4 2 5 2 3 2 2 2" xfId="41412" xr:uid="{00000000-0005-0000-0000-00000BA10000}"/>
    <cellStyle name="20% - Accent1 4 4 2 5 2 3 2 3" xfId="41413" xr:uid="{00000000-0005-0000-0000-00000CA10000}"/>
    <cellStyle name="20% - Accent1 4 4 2 5 2 3 3" xfId="41414" xr:uid="{00000000-0005-0000-0000-00000DA10000}"/>
    <cellStyle name="20% - Accent1 4 4 2 5 2 3 3 2" xfId="41415" xr:uid="{00000000-0005-0000-0000-00000EA10000}"/>
    <cellStyle name="20% - Accent1 4 4 2 5 2 3 4" xfId="41416" xr:uid="{00000000-0005-0000-0000-00000FA10000}"/>
    <cellStyle name="20% - Accent1 4 4 2 5 2 4" xfId="41417" xr:uid="{00000000-0005-0000-0000-000010A10000}"/>
    <cellStyle name="20% - Accent1 4 4 2 5 2 4 2" xfId="41418" xr:uid="{00000000-0005-0000-0000-000011A10000}"/>
    <cellStyle name="20% - Accent1 4 4 2 5 2 4 2 2" xfId="41419" xr:uid="{00000000-0005-0000-0000-000012A10000}"/>
    <cellStyle name="20% - Accent1 4 4 2 5 2 4 2 2 2" xfId="41420" xr:uid="{00000000-0005-0000-0000-000013A10000}"/>
    <cellStyle name="20% - Accent1 4 4 2 5 2 4 2 3" xfId="41421" xr:uid="{00000000-0005-0000-0000-000014A10000}"/>
    <cellStyle name="20% - Accent1 4 4 2 5 2 4 3" xfId="41422" xr:uid="{00000000-0005-0000-0000-000015A10000}"/>
    <cellStyle name="20% - Accent1 4 4 2 5 2 4 3 2" xfId="41423" xr:uid="{00000000-0005-0000-0000-000016A10000}"/>
    <cellStyle name="20% - Accent1 4 4 2 5 2 4 4" xfId="41424" xr:uid="{00000000-0005-0000-0000-000017A10000}"/>
    <cellStyle name="20% - Accent1 4 4 2 5 2 5" xfId="41425" xr:uid="{00000000-0005-0000-0000-000018A10000}"/>
    <cellStyle name="20% - Accent1 4 4 2 5 2 5 2" xfId="41426" xr:uid="{00000000-0005-0000-0000-000019A10000}"/>
    <cellStyle name="20% - Accent1 4 4 2 5 2 5 2 2" xfId="41427" xr:uid="{00000000-0005-0000-0000-00001AA10000}"/>
    <cellStyle name="20% - Accent1 4 4 2 5 2 5 3" xfId="41428" xr:uid="{00000000-0005-0000-0000-00001BA10000}"/>
    <cellStyle name="20% - Accent1 4 4 2 5 2 6" xfId="41429" xr:uid="{00000000-0005-0000-0000-00001CA10000}"/>
    <cellStyle name="20% - Accent1 4 4 2 5 2 6 2" xfId="41430" xr:uid="{00000000-0005-0000-0000-00001DA10000}"/>
    <cellStyle name="20% - Accent1 4 4 2 5 2 6 2 2" xfId="41431" xr:uid="{00000000-0005-0000-0000-00001EA10000}"/>
    <cellStyle name="20% - Accent1 4 4 2 5 2 6 3" xfId="41432" xr:uid="{00000000-0005-0000-0000-00001FA10000}"/>
    <cellStyle name="20% - Accent1 4 4 2 5 2 7" xfId="41433" xr:uid="{00000000-0005-0000-0000-000020A10000}"/>
    <cellStyle name="20% - Accent1 4 4 2 5 2 7 2" xfId="41434" xr:uid="{00000000-0005-0000-0000-000021A10000}"/>
    <cellStyle name="20% - Accent1 4 4 2 5 2 8" xfId="41435" xr:uid="{00000000-0005-0000-0000-000022A10000}"/>
    <cellStyle name="20% - Accent1 4 4 2 5 2 8 2" xfId="41436" xr:uid="{00000000-0005-0000-0000-000023A10000}"/>
    <cellStyle name="20% - Accent1 4 4 2 5 2 9" xfId="41437" xr:uid="{00000000-0005-0000-0000-000024A10000}"/>
    <cellStyle name="20% - Accent1 4 4 2 5 3" xfId="41438" xr:uid="{00000000-0005-0000-0000-000025A10000}"/>
    <cellStyle name="20% - Accent1 4 4 2 5 3 2" xfId="41439" xr:uid="{00000000-0005-0000-0000-000026A10000}"/>
    <cellStyle name="20% - Accent1 4 4 2 5 3 2 2" xfId="41440" xr:uid="{00000000-0005-0000-0000-000027A10000}"/>
    <cellStyle name="20% - Accent1 4 4 2 5 3 2 2 2" xfId="41441" xr:uid="{00000000-0005-0000-0000-000028A10000}"/>
    <cellStyle name="20% - Accent1 4 4 2 5 3 2 2 2 2" xfId="41442" xr:uid="{00000000-0005-0000-0000-000029A10000}"/>
    <cellStyle name="20% - Accent1 4 4 2 5 3 2 2 3" xfId="41443" xr:uid="{00000000-0005-0000-0000-00002AA10000}"/>
    <cellStyle name="20% - Accent1 4 4 2 5 3 2 3" xfId="41444" xr:uid="{00000000-0005-0000-0000-00002BA10000}"/>
    <cellStyle name="20% - Accent1 4 4 2 5 3 2 3 2" xfId="41445" xr:uid="{00000000-0005-0000-0000-00002CA10000}"/>
    <cellStyle name="20% - Accent1 4 4 2 5 3 2 4" xfId="41446" xr:uid="{00000000-0005-0000-0000-00002DA10000}"/>
    <cellStyle name="20% - Accent1 4 4 2 5 3 3" xfId="41447" xr:uid="{00000000-0005-0000-0000-00002EA10000}"/>
    <cellStyle name="20% - Accent1 4 4 2 5 3 3 2" xfId="41448" xr:uid="{00000000-0005-0000-0000-00002FA10000}"/>
    <cellStyle name="20% - Accent1 4 4 2 5 3 3 2 2" xfId="41449" xr:uid="{00000000-0005-0000-0000-000030A10000}"/>
    <cellStyle name="20% - Accent1 4 4 2 5 3 3 2 2 2" xfId="41450" xr:uid="{00000000-0005-0000-0000-000031A10000}"/>
    <cellStyle name="20% - Accent1 4 4 2 5 3 3 2 3" xfId="41451" xr:uid="{00000000-0005-0000-0000-000032A10000}"/>
    <cellStyle name="20% - Accent1 4 4 2 5 3 3 3" xfId="41452" xr:uid="{00000000-0005-0000-0000-000033A10000}"/>
    <cellStyle name="20% - Accent1 4 4 2 5 3 3 3 2" xfId="41453" xr:uid="{00000000-0005-0000-0000-000034A10000}"/>
    <cellStyle name="20% - Accent1 4 4 2 5 3 3 4" xfId="41454" xr:uid="{00000000-0005-0000-0000-000035A10000}"/>
    <cellStyle name="20% - Accent1 4 4 2 5 3 4" xfId="41455" xr:uid="{00000000-0005-0000-0000-000036A10000}"/>
    <cellStyle name="20% - Accent1 4 4 2 5 3 4 2" xfId="41456" xr:uid="{00000000-0005-0000-0000-000037A10000}"/>
    <cellStyle name="20% - Accent1 4 4 2 5 3 4 2 2" xfId="41457" xr:uid="{00000000-0005-0000-0000-000038A10000}"/>
    <cellStyle name="20% - Accent1 4 4 2 5 3 4 2 2 2" xfId="41458" xr:uid="{00000000-0005-0000-0000-000039A10000}"/>
    <cellStyle name="20% - Accent1 4 4 2 5 3 4 2 3" xfId="41459" xr:uid="{00000000-0005-0000-0000-00003AA10000}"/>
    <cellStyle name="20% - Accent1 4 4 2 5 3 4 3" xfId="41460" xr:uid="{00000000-0005-0000-0000-00003BA10000}"/>
    <cellStyle name="20% - Accent1 4 4 2 5 3 4 3 2" xfId="41461" xr:uid="{00000000-0005-0000-0000-00003CA10000}"/>
    <cellStyle name="20% - Accent1 4 4 2 5 3 4 4" xfId="41462" xr:uid="{00000000-0005-0000-0000-00003DA10000}"/>
    <cellStyle name="20% - Accent1 4 4 2 5 3 5" xfId="41463" xr:uid="{00000000-0005-0000-0000-00003EA10000}"/>
    <cellStyle name="20% - Accent1 4 4 2 5 3 5 2" xfId="41464" xr:uid="{00000000-0005-0000-0000-00003FA10000}"/>
    <cellStyle name="20% - Accent1 4 4 2 5 3 5 2 2" xfId="41465" xr:uid="{00000000-0005-0000-0000-000040A10000}"/>
    <cellStyle name="20% - Accent1 4 4 2 5 3 5 3" xfId="41466" xr:uid="{00000000-0005-0000-0000-000041A10000}"/>
    <cellStyle name="20% - Accent1 4 4 2 5 3 6" xfId="41467" xr:uid="{00000000-0005-0000-0000-000042A10000}"/>
    <cellStyle name="20% - Accent1 4 4 2 5 3 6 2" xfId="41468" xr:uid="{00000000-0005-0000-0000-000043A10000}"/>
    <cellStyle name="20% - Accent1 4 4 2 5 3 6 2 2" xfId="41469" xr:uid="{00000000-0005-0000-0000-000044A10000}"/>
    <cellStyle name="20% - Accent1 4 4 2 5 3 6 3" xfId="41470" xr:uid="{00000000-0005-0000-0000-000045A10000}"/>
    <cellStyle name="20% - Accent1 4 4 2 5 3 7" xfId="41471" xr:uid="{00000000-0005-0000-0000-000046A10000}"/>
    <cellStyle name="20% - Accent1 4 4 2 5 3 7 2" xfId="41472" xr:uid="{00000000-0005-0000-0000-000047A10000}"/>
    <cellStyle name="20% - Accent1 4 4 2 5 3 8" xfId="41473" xr:uid="{00000000-0005-0000-0000-000048A10000}"/>
    <cellStyle name="20% - Accent1 4 4 2 5 3 8 2" xfId="41474" xr:uid="{00000000-0005-0000-0000-000049A10000}"/>
    <cellStyle name="20% - Accent1 4 4 2 5 3 9" xfId="41475" xr:uid="{00000000-0005-0000-0000-00004AA10000}"/>
    <cellStyle name="20% - Accent1 4 4 2 5 4" xfId="41476" xr:uid="{00000000-0005-0000-0000-00004BA10000}"/>
    <cellStyle name="20% - Accent1 4 4 2 5 4 2" xfId="41477" xr:uid="{00000000-0005-0000-0000-00004CA10000}"/>
    <cellStyle name="20% - Accent1 4 4 2 5 4 2 2" xfId="41478" xr:uid="{00000000-0005-0000-0000-00004DA10000}"/>
    <cellStyle name="20% - Accent1 4 4 2 5 4 2 2 2" xfId="41479" xr:uid="{00000000-0005-0000-0000-00004EA10000}"/>
    <cellStyle name="20% - Accent1 4 4 2 5 4 2 3" xfId="41480" xr:uid="{00000000-0005-0000-0000-00004FA10000}"/>
    <cellStyle name="20% - Accent1 4 4 2 5 4 3" xfId="41481" xr:uid="{00000000-0005-0000-0000-000050A10000}"/>
    <cellStyle name="20% - Accent1 4 4 2 5 4 3 2" xfId="41482" xr:uid="{00000000-0005-0000-0000-000051A10000}"/>
    <cellStyle name="20% - Accent1 4 4 2 5 4 4" xfId="41483" xr:uid="{00000000-0005-0000-0000-000052A10000}"/>
    <cellStyle name="20% - Accent1 4 4 2 5 5" xfId="41484" xr:uid="{00000000-0005-0000-0000-000053A10000}"/>
    <cellStyle name="20% - Accent1 4 4 2 5 5 2" xfId="41485" xr:uid="{00000000-0005-0000-0000-000054A10000}"/>
    <cellStyle name="20% - Accent1 4 4 2 5 5 2 2" xfId="41486" xr:uid="{00000000-0005-0000-0000-000055A10000}"/>
    <cellStyle name="20% - Accent1 4 4 2 5 5 2 2 2" xfId="41487" xr:uid="{00000000-0005-0000-0000-000056A10000}"/>
    <cellStyle name="20% - Accent1 4 4 2 5 5 2 3" xfId="41488" xr:uid="{00000000-0005-0000-0000-000057A10000}"/>
    <cellStyle name="20% - Accent1 4 4 2 5 5 3" xfId="41489" xr:uid="{00000000-0005-0000-0000-000058A10000}"/>
    <cellStyle name="20% - Accent1 4 4 2 5 5 3 2" xfId="41490" xr:uid="{00000000-0005-0000-0000-000059A10000}"/>
    <cellStyle name="20% - Accent1 4 4 2 5 5 4" xfId="41491" xr:uid="{00000000-0005-0000-0000-00005AA10000}"/>
    <cellStyle name="20% - Accent1 4 4 2 5 6" xfId="41492" xr:uid="{00000000-0005-0000-0000-00005BA10000}"/>
    <cellStyle name="20% - Accent1 4 4 2 5 6 2" xfId="41493" xr:uid="{00000000-0005-0000-0000-00005CA10000}"/>
    <cellStyle name="20% - Accent1 4 4 2 5 6 2 2" xfId="41494" xr:uid="{00000000-0005-0000-0000-00005DA10000}"/>
    <cellStyle name="20% - Accent1 4 4 2 5 6 2 2 2" xfId="41495" xr:uid="{00000000-0005-0000-0000-00005EA10000}"/>
    <cellStyle name="20% - Accent1 4 4 2 5 6 2 3" xfId="41496" xr:uid="{00000000-0005-0000-0000-00005FA10000}"/>
    <cellStyle name="20% - Accent1 4 4 2 5 6 3" xfId="41497" xr:uid="{00000000-0005-0000-0000-000060A10000}"/>
    <cellStyle name="20% - Accent1 4 4 2 5 6 3 2" xfId="41498" xr:uid="{00000000-0005-0000-0000-000061A10000}"/>
    <cellStyle name="20% - Accent1 4 4 2 5 6 4" xfId="41499" xr:uid="{00000000-0005-0000-0000-000062A10000}"/>
    <cellStyle name="20% - Accent1 4 4 2 5 7" xfId="41500" xr:uid="{00000000-0005-0000-0000-000063A10000}"/>
    <cellStyle name="20% - Accent1 4 4 2 5 7 2" xfId="41501" xr:uid="{00000000-0005-0000-0000-000064A10000}"/>
    <cellStyle name="20% - Accent1 4 4 2 5 7 2 2" xfId="41502" xr:uid="{00000000-0005-0000-0000-000065A10000}"/>
    <cellStyle name="20% - Accent1 4 4 2 5 7 3" xfId="41503" xr:uid="{00000000-0005-0000-0000-000066A10000}"/>
    <cellStyle name="20% - Accent1 4 4 2 5 8" xfId="41504" xr:uid="{00000000-0005-0000-0000-000067A10000}"/>
    <cellStyle name="20% - Accent1 4 4 2 5 8 2" xfId="41505" xr:uid="{00000000-0005-0000-0000-000068A10000}"/>
    <cellStyle name="20% - Accent1 4 4 2 5 8 2 2" xfId="41506" xr:uid="{00000000-0005-0000-0000-000069A10000}"/>
    <cellStyle name="20% - Accent1 4 4 2 5 8 3" xfId="41507" xr:uid="{00000000-0005-0000-0000-00006AA10000}"/>
    <cellStyle name="20% - Accent1 4 4 2 5 9" xfId="41508" xr:uid="{00000000-0005-0000-0000-00006BA10000}"/>
    <cellStyle name="20% - Accent1 4 4 2 5 9 2" xfId="41509" xr:uid="{00000000-0005-0000-0000-00006CA10000}"/>
    <cellStyle name="20% - Accent1 4 4 2 6" xfId="41510" xr:uid="{00000000-0005-0000-0000-00006DA10000}"/>
    <cellStyle name="20% - Accent1 4 4 2 6 2" xfId="41511" xr:uid="{00000000-0005-0000-0000-00006EA10000}"/>
    <cellStyle name="20% - Accent1 4 4 2 6 2 2" xfId="41512" xr:uid="{00000000-0005-0000-0000-00006FA10000}"/>
    <cellStyle name="20% - Accent1 4 4 2 6 2 2 2" xfId="41513" xr:uid="{00000000-0005-0000-0000-000070A10000}"/>
    <cellStyle name="20% - Accent1 4 4 2 6 2 2 2 2" xfId="41514" xr:uid="{00000000-0005-0000-0000-000071A10000}"/>
    <cellStyle name="20% - Accent1 4 4 2 6 2 2 3" xfId="41515" xr:uid="{00000000-0005-0000-0000-000072A10000}"/>
    <cellStyle name="20% - Accent1 4 4 2 6 2 3" xfId="41516" xr:uid="{00000000-0005-0000-0000-000073A10000}"/>
    <cellStyle name="20% - Accent1 4 4 2 6 2 3 2" xfId="41517" xr:uid="{00000000-0005-0000-0000-000074A10000}"/>
    <cellStyle name="20% - Accent1 4 4 2 6 2 4" xfId="41518" xr:uid="{00000000-0005-0000-0000-000075A10000}"/>
    <cellStyle name="20% - Accent1 4 4 2 6 3" xfId="41519" xr:uid="{00000000-0005-0000-0000-000076A10000}"/>
    <cellStyle name="20% - Accent1 4 4 2 6 3 2" xfId="41520" xr:uid="{00000000-0005-0000-0000-000077A10000}"/>
    <cellStyle name="20% - Accent1 4 4 2 6 3 2 2" xfId="41521" xr:uid="{00000000-0005-0000-0000-000078A10000}"/>
    <cellStyle name="20% - Accent1 4 4 2 6 3 2 2 2" xfId="41522" xr:uid="{00000000-0005-0000-0000-000079A10000}"/>
    <cellStyle name="20% - Accent1 4 4 2 6 3 2 3" xfId="41523" xr:uid="{00000000-0005-0000-0000-00007AA10000}"/>
    <cellStyle name="20% - Accent1 4 4 2 6 3 3" xfId="41524" xr:uid="{00000000-0005-0000-0000-00007BA10000}"/>
    <cellStyle name="20% - Accent1 4 4 2 6 3 3 2" xfId="41525" xr:uid="{00000000-0005-0000-0000-00007CA10000}"/>
    <cellStyle name="20% - Accent1 4 4 2 6 3 4" xfId="41526" xr:uid="{00000000-0005-0000-0000-00007DA10000}"/>
    <cellStyle name="20% - Accent1 4 4 2 6 4" xfId="41527" xr:uid="{00000000-0005-0000-0000-00007EA10000}"/>
    <cellStyle name="20% - Accent1 4 4 2 6 4 2" xfId="41528" xr:uid="{00000000-0005-0000-0000-00007FA10000}"/>
    <cellStyle name="20% - Accent1 4 4 2 6 4 2 2" xfId="41529" xr:uid="{00000000-0005-0000-0000-000080A10000}"/>
    <cellStyle name="20% - Accent1 4 4 2 6 4 2 2 2" xfId="41530" xr:uid="{00000000-0005-0000-0000-000081A10000}"/>
    <cellStyle name="20% - Accent1 4 4 2 6 4 2 3" xfId="41531" xr:uid="{00000000-0005-0000-0000-000082A10000}"/>
    <cellStyle name="20% - Accent1 4 4 2 6 4 3" xfId="41532" xr:uid="{00000000-0005-0000-0000-000083A10000}"/>
    <cellStyle name="20% - Accent1 4 4 2 6 4 3 2" xfId="41533" xr:uid="{00000000-0005-0000-0000-000084A10000}"/>
    <cellStyle name="20% - Accent1 4 4 2 6 4 4" xfId="41534" xr:uid="{00000000-0005-0000-0000-000085A10000}"/>
    <cellStyle name="20% - Accent1 4 4 2 6 5" xfId="41535" xr:uid="{00000000-0005-0000-0000-000086A10000}"/>
    <cellStyle name="20% - Accent1 4 4 2 6 5 2" xfId="41536" xr:uid="{00000000-0005-0000-0000-000087A10000}"/>
    <cellStyle name="20% - Accent1 4 4 2 6 5 2 2" xfId="41537" xr:uid="{00000000-0005-0000-0000-000088A10000}"/>
    <cellStyle name="20% - Accent1 4 4 2 6 5 3" xfId="41538" xr:uid="{00000000-0005-0000-0000-000089A10000}"/>
    <cellStyle name="20% - Accent1 4 4 2 6 6" xfId="41539" xr:uid="{00000000-0005-0000-0000-00008AA10000}"/>
    <cellStyle name="20% - Accent1 4 4 2 6 6 2" xfId="41540" xr:uid="{00000000-0005-0000-0000-00008BA10000}"/>
    <cellStyle name="20% - Accent1 4 4 2 6 6 2 2" xfId="41541" xr:uid="{00000000-0005-0000-0000-00008CA10000}"/>
    <cellStyle name="20% - Accent1 4 4 2 6 6 3" xfId="41542" xr:uid="{00000000-0005-0000-0000-00008DA10000}"/>
    <cellStyle name="20% - Accent1 4 4 2 6 7" xfId="41543" xr:uid="{00000000-0005-0000-0000-00008EA10000}"/>
    <cellStyle name="20% - Accent1 4 4 2 6 7 2" xfId="41544" xr:uid="{00000000-0005-0000-0000-00008FA10000}"/>
    <cellStyle name="20% - Accent1 4 4 2 6 8" xfId="41545" xr:uid="{00000000-0005-0000-0000-000090A10000}"/>
    <cellStyle name="20% - Accent1 4 4 2 6 8 2" xfId="41546" xr:uid="{00000000-0005-0000-0000-000091A10000}"/>
    <cellStyle name="20% - Accent1 4 4 2 6 9" xfId="41547" xr:uid="{00000000-0005-0000-0000-000092A10000}"/>
    <cellStyle name="20% - Accent1 4 4 2 7" xfId="41548" xr:uid="{00000000-0005-0000-0000-000093A10000}"/>
    <cellStyle name="20% - Accent1 4 4 2 7 2" xfId="41549" xr:uid="{00000000-0005-0000-0000-000094A10000}"/>
    <cellStyle name="20% - Accent1 4 4 2 7 2 2" xfId="41550" xr:uid="{00000000-0005-0000-0000-000095A10000}"/>
    <cellStyle name="20% - Accent1 4 4 2 7 2 2 2" xfId="41551" xr:uid="{00000000-0005-0000-0000-000096A10000}"/>
    <cellStyle name="20% - Accent1 4 4 2 7 2 2 2 2" xfId="41552" xr:uid="{00000000-0005-0000-0000-000097A10000}"/>
    <cellStyle name="20% - Accent1 4 4 2 7 2 2 3" xfId="41553" xr:uid="{00000000-0005-0000-0000-000098A10000}"/>
    <cellStyle name="20% - Accent1 4 4 2 7 2 3" xfId="41554" xr:uid="{00000000-0005-0000-0000-000099A10000}"/>
    <cellStyle name="20% - Accent1 4 4 2 7 2 3 2" xfId="41555" xr:uid="{00000000-0005-0000-0000-00009AA10000}"/>
    <cellStyle name="20% - Accent1 4 4 2 7 2 4" xfId="41556" xr:uid="{00000000-0005-0000-0000-00009BA10000}"/>
    <cellStyle name="20% - Accent1 4 4 2 7 3" xfId="41557" xr:uid="{00000000-0005-0000-0000-00009CA10000}"/>
    <cellStyle name="20% - Accent1 4 4 2 7 3 2" xfId="41558" xr:uid="{00000000-0005-0000-0000-00009DA10000}"/>
    <cellStyle name="20% - Accent1 4 4 2 7 3 2 2" xfId="41559" xr:uid="{00000000-0005-0000-0000-00009EA10000}"/>
    <cellStyle name="20% - Accent1 4 4 2 7 3 2 2 2" xfId="41560" xr:uid="{00000000-0005-0000-0000-00009FA10000}"/>
    <cellStyle name="20% - Accent1 4 4 2 7 3 2 3" xfId="41561" xr:uid="{00000000-0005-0000-0000-0000A0A10000}"/>
    <cellStyle name="20% - Accent1 4 4 2 7 3 3" xfId="41562" xr:uid="{00000000-0005-0000-0000-0000A1A10000}"/>
    <cellStyle name="20% - Accent1 4 4 2 7 3 3 2" xfId="41563" xr:uid="{00000000-0005-0000-0000-0000A2A10000}"/>
    <cellStyle name="20% - Accent1 4 4 2 7 3 4" xfId="41564" xr:uid="{00000000-0005-0000-0000-0000A3A10000}"/>
    <cellStyle name="20% - Accent1 4 4 2 7 4" xfId="41565" xr:uid="{00000000-0005-0000-0000-0000A4A10000}"/>
    <cellStyle name="20% - Accent1 4 4 2 7 4 2" xfId="41566" xr:uid="{00000000-0005-0000-0000-0000A5A10000}"/>
    <cellStyle name="20% - Accent1 4 4 2 7 4 2 2" xfId="41567" xr:uid="{00000000-0005-0000-0000-0000A6A10000}"/>
    <cellStyle name="20% - Accent1 4 4 2 7 4 2 2 2" xfId="41568" xr:uid="{00000000-0005-0000-0000-0000A7A10000}"/>
    <cellStyle name="20% - Accent1 4 4 2 7 4 2 3" xfId="41569" xr:uid="{00000000-0005-0000-0000-0000A8A10000}"/>
    <cellStyle name="20% - Accent1 4 4 2 7 4 3" xfId="41570" xr:uid="{00000000-0005-0000-0000-0000A9A10000}"/>
    <cellStyle name="20% - Accent1 4 4 2 7 4 3 2" xfId="41571" xr:uid="{00000000-0005-0000-0000-0000AAA10000}"/>
    <cellStyle name="20% - Accent1 4 4 2 7 4 4" xfId="41572" xr:uid="{00000000-0005-0000-0000-0000ABA10000}"/>
    <cellStyle name="20% - Accent1 4 4 2 7 5" xfId="41573" xr:uid="{00000000-0005-0000-0000-0000ACA10000}"/>
    <cellStyle name="20% - Accent1 4 4 2 7 5 2" xfId="41574" xr:uid="{00000000-0005-0000-0000-0000ADA10000}"/>
    <cellStyle name="20% - Accent1 4 4 2 7 5 2 2" xfId="41575" xr:uid="{00000000-0005-0000-0000-0000AEA10000}"/>
    <cellStyle name="20% - Accent1 4 4 2 7 5 3" xfId="41576" xr:uid="{00000000-0005-0000-0000-0000AFA10000}"/>
    <cellStyle name="20% - Accent1 4 4 2 7 6" xfId="41577" xr:uid="{00000000-0005-0000-0000-0000B0A10000}"/>
    <cellStyle name="20% - Accent1 4 4 2 7 6 2" xfId="41578" xr:uid="{00000000-0005-0000-0000-0000B1A10000}"/>
    <cellStyle name="20% - Accent1 4 4 2 7 6 2 2" xfId="41579" xr:uid="{00000000-0005-0000-0000-0000B2A10000}"/>
    <cellStyle name="20% - Accent1 4 4 2 7 6 3" xfId="41580" xr:uid="{00000000-0005-0000-0000-0000B3A10000}"/>
    <cellStyle name="20% - Accent1 4 4 2 7 7" xfId="41581" xr:uid="{00000000-0005-0000-0000-0000B4A10000}"/>
    <cellStyle name="20% - Accent1 4 4 2 7 7 2" xfId="41582" xr:uid="{00000000-0005-0000-0000-0000B5A10000}"/>
    <cellStyle name="20% - Accent1 4 4 2 7 8" xfId="41583" xr:uid="{00000000-0005-0000-0000-0000B6A10000}"/>
    <cellStyle name="20% - Accent1 4 4 2 7 8 2" xfId="41584" xr:uid="{00000000-0005-0000-0000-0000B7A10000}"/>
    <cellStyle name="20% - Accent1 4 4 2 7 9" xfId="41585" xr:uid="{00000000-0005-0000-0000-0000B8A10000}"/>
    <cellStyle name="20% - Accent1 4 4 2 8" xfId="41586" xr:uid="{00000000-0005-0000-0000-0000B9A10000}"/>
    <cellStyle name="20% - Accent1 4 4 2 8 2" xfId="41587" xr:uid="{00000000-0005-0000-0000-0000BAA10000}"/>
    <cellStyle name="20% - Accent1 4 4 2 8 2 2" xfId="41588" xr:uid="{00000000-0005-0000-0000-0000BBA10000}"/>
    <cellStyle name="20% - Accent1 4 4 2 8 2 2 2" xfId="41589" xr:uid="{00000000-0005-0000-0000-0000BCA10000}"/>
    <cellStyle name="20% - Accent1 4 4 2 8 2 3" xfId="41590" xr:uid="{00000000-0005-0000-0000-0000BDA10000}"/>
    <cellStyle name="20% - Accent1 4 4 2 8 3" xfId="41591" xr:uid="{00000000-0005-0000-0000-0000BEA10000}"/>
    <cellStyle name="20% - Accent1 4 4 2 8 3 2" xfId="41592" xr:uid="{00000000-0005-0000-0000-0000BFA10000}"/>
    <cellStyle name="20% - Accent1 4 4 2 8 4" xfId="41593" xr:uid="{00000000-0005-0000-0000-0000C0A10000}"/>
    <cellStyle name="20% - Accent1 4 4 2 9" xfId="41594" xr:uid="{00000000-0005-0000-0000-0000C1A10000}"/>
    <cellStyle name="20% - Accent1 4 4 2 9 2" xfId="41595" xr:uid="{00000000-0005-0000-0000-0000C2A10000}"/>
    <cellStyle name="20% - Accent1 4 4 2 9 2 2" xfId="41596" xr:uid="{00000000-0005-0000-0000-0000C3A10000}"/>
    <cellStyle name="20% - Accent1 4 4 2 9 2 2 2" xfId="41597" xr:uid="{00000000-0005-0000-0000-0000C4A10000}"/>
    <cellStyle name="20% - Accent1 4 4 2 9 2 3" xfId="41598" xr:uid="{00000000-0005-0000-0000-0000C5A10000}"/>
    <cellStyle name="20% - Accent1 4 4 2 9 3" xfId="41599" xr:uid="{00000000-0005-0000-0000-0000C6A10000}"/>
    <cellStyle name="20% - Accent1 4 4 2 9 3 2" xfId="41600" xr:uid="{00000000-0005-0000-0000-0000C7A10000}"/>
    <cellStyle name="20% - Accent1 4 4 2 9 4" xfId="41601" xr:uid="{00000000-0005-0000-0000-0000C8A10000}"/>
    <cellStyle name="20% - Accent1 4 4 3" xfId="41602" xr:uid="{00000000-0005-0000-0000-0000C9A10000}"/>
    <cellStyle name="20% - Accent1 4 4 3 10" xfId="41603" xr:uid="{00000000-0005-0000-0000-0000CAA10000}"/>
    <cellStyle name="20% - Accent1 4 4 3 10 2" xfId="41604" xr:uid="{00000000-0005-0000-0000-0000CBA10000}"/>
    <cellStyle name="20% - Accent1 4 4 3 10 2 2" xfId="41605" xr:uid="{00000000-0005-0000-0000-0000CCA10000}"/>
    <cellStyle name="20% - Accent1 4 4 3 10 3" xfId="41606" xr:uid="{00000000-0005-0000-0000-0000CDA10000}"/>
    <cellStyle name="20% - Accent1 4 4 3 11" xfId="41607" xr:uid="{00000000-0005-0000-0000-0000CEA10000}"/>
    <cellStyle name="20% - Accent1 4 4 3 11 2" xfId="41608" xr:uid="{00000000-0005-0000-0000-0000CFA10000}"/>
    <cellStyle name="20% - Accent1 4 4 3 11 2 2" xfId="41609" xr:uid="{00000000-0005-0000-0000-0000D0A10000}"/>
    <cellStyle name="20% - Accent1 4 4 3 11 3" xfId="41610" xr:uid="{00000000-0005-0000-0000-0000D1A10000}"/>
    <cellStyle name="20% - Accent1 4 4 3 12" xfId="41611" xr:uid="{00000000-0005-0000-0000-0000D2A10000}"/>
    <cellStyle name="20% - Accent1 4 4 3 12 2" xfId="41612" xr:uid="{00000000-0005-0000-0000-0000D3A10000}"/>
    <cellStyle name="20% - Accent1 4 4 3 13" xfId="41613" xr:uid="{00000000-0005-0000-0000-0000D4A10000}"/>
    <cellStyle name="20% - Accent1 4 4 3 13 2" xfId="41614" xr:uid="{00000000-0005-0000-0000-0000D5A10000}"/>
    <cellStyle name="20% - Accent1 4 4 3 14" xfId="41615" xr:uid="{00000000-0005-0000-0000-0000D6A10000}"/>
    <cellStyle name="20% - Accent1 4 4 3 2" xfId="41616" xr:uid="{00000000-0005-0000-0000-0000D7A10000}"/>
    <cellStyle name="20% - Accent1 4 4 3 2 10" xfId="41617" xr:uid="{00000000-0005-0000-0000-0000D8A10000}"/>
    <cellStyle name="20% - Accent1 4 4 3 2 10 2" xfId="41618" xr:uid="{00000000-0005-0000-0000-0000D9A10000}"/>
    <cellStyle name="20% - Accent1 4 4 3 2 11" xfId="41619" xr:uid="{00000000-0005-0000-0000-0000DAA10000}"/>
    <cellStyle name="20% - Accent1 4 4 3 2 2" xfId="41620" xr:uid="{00000000-0005-0000-0000-0000DBA10000}"/>
    <cellStyle name="20% - Accent1 4 4 3 2 2 2" xfId="41621" xr:uid="{00000000-0005-0000-0000-0000DCA10000}"/>
    <cellStyle name="20% - Accent1 4 4 3 2 2 2 2" xfId="41622" xr:uid="{00000000-0005-0000-0000-0000DDA10000}"/>
    <cellStyle name="20% - Accent1 4 4 3 2 2 2 2 2" xfId="41623" xr:uid="{00000000-0005-0000-0000-0000DEA10000}"/>
    <cellStyle name="20% - Accent1 4 4 3 2 2 2 2 2 2" xfId="41624" xr:uid="{00000000-0005-0000-0000-0000DFA10000}"/>
    <cellStyle name="20% - Accent1 4 4 3 2 2 2 2 3" xfId="41625" xr:uid="{00000000-0005-0000-0000-0000E0A10000}"/>
    <cellStyle name="20% - Accent1 4 4 3 2 2 2 3" xfId="41626" xr:uid="{00000000-0005-0000-0000-0000E1A10000}"/>
    <cellStyle name="20% - Accent1 4 4 3 2 2 2 3 2" xfId="41627" xr:uid="{00000000-0005-0000-0000-0000E2A10000}"/>
    <cellStyle name="20% - Accent1 4 4 3 2 2 2 4" xfId="41628" xr:uid="{00000000-0005-0000-0000-0000E3A10000}"/>
    <cellStyle name="20% - Accent1 4 4 3 2 2 3" xfId="41629" xr:uid="{00000000-0005-0000-0000-0000E4A10000}"/>
    <cellStyle name="20% - Accent1 4 4 3 2 2 3 2" xfId="41630" xr:uid="{00000000-0005-0000-0000-0000E5A10000}"/>
    <cellStyle name="20% - Accent1 4 4 3 2 2 3 2 2" xfId="41631" xr:uid="{00000000-0005-0000-0000-0000E6A10000}"/>
    <cellStyle name="20% - Accent1 4 4 3 2 2 3 2 2 2" xfId="41632" xr:uid="{00000000-0005-0000-0000-0000E7A10000}"/>
    <cellStyle name="20% - Accent1 4 4 3 2 2 3 2 3" xfId="41633" xr:uid="{00000000-0005-0000-0000-0000E8A10000}"/>
    <cellStyle name="20% - Accent1 4 4 3 2 2 3 3" xfId="41634" xr:uid="{00000000-0005-0000-0000-0000E9A10000}"/>
    <cellStyle name="20% - Accent1 4 4 3 2 2 3 3 2" xfId="41635" xr:uid="{00000000-0005-0000-0000-0000EAA10000}"/>
    <cellStyle name="20% - Accent1 4 4 3 2 2 3 4" xfId="41636" xr:uid="{00000000-0005-0000-0000-0000EBA10000}"/>
    <cellStyle name="20% - Accent1 4 4 3 2 2 4" xfId="41637" xr:uid="{00000000-0005-0000-0000-0000ECA10000}"/>
    <cellStyle name="20% - Accent1 4 4 3 2 2 4 2" xfId="41638" xr:uid="{00000000-0005-0000-0000-0000EDA10000}"/>
    <cellStyle name="20% - Accent1 4 4 3 2 2 4 2 2" xfId="41639" xr:uid="{00000000-0005-0000-0000-0000EEA10000}"/>
    <cellStyle name="20% - Accent1 4 4 3 2 2 4 2 2 2" xfId="41640" xr:uid="{00000000-0005-0000-0000-0000EFA10000}"/>
    <cellStyle name="20% - Accent1 4 4 3 2 2 4 2 3" xfId="41641" xr:uid="{00000000-0005-0000-0000-0000F0A10000}"/>
    <cellStyle name="20% - Accent1 4 4 3 2 2 4 3" xfId="41642" xr:uid="{00000000-0005-0000-0000-0000F1A10000}"/>
    <cellStyle name="20% - Accent1 4 4 3 2 2 4 3 2" xfId="41643" xr:uid="{00000000-0005-0000-0000-0000F2A10000}"/>
    <cellStyle name="20% - Accent1 4 4 3 2 2 4 4" xfId="41644" xr:uid="{00000000-0005-0000-0000-0000F3A10000}"/>
    <cellStyle name="20% - Accent1 4 4 3 2 2 5" xfId="41645" xr:uid="{00000000-0005-0000-0000-0000F4A10000}"/>
    <cellStyle name="20% - Accent1 4 4 3 2 2 5 2" xfId="41646" xr:uid="{00000000-0005-0000-0000-0000F5A10000}"/>
    <cellStyle name="20% - Accent1 4 4 3 2 2 5 2 2" xfId="41647" xr:uid="{00000000-0005-0000-0000-0000F6A10000}"/>
    <cellStyle name="20% - Accent1 4 4 3 2 2 5 3" xfId="41648" xr:uid="{00000000-0005-0000-0000-0000F7A10000}"/>
    <cellStyle name="20% - Accent1 4 4 3 2 2 6" xfId="41649" xr:uid="{00000000-0005-0000-0000-0000F8A10000}"/>
    <cellStyle name="20% - Accent1 4 4 3 2 2 6 2" xfId="41650" xr:uid="{00000000-0005-0000-0000-0000F9A10000}"/>
    <cellStyle name="20% - Accent1 4 4 3 2 2 6 2 2" xfId="41651" xr:uid="{00000000-0005-0000-0000-0000FAA10000}"/>
    <cellStyle name="20% - Accent1 4 4 3 2 2 6 3" xfId="41652" xr:uid="{00000000-0005-0000-0000-0000FBA10000}"/>
    <cellStyle name="20% - Accent1 4 4 3 2 2 7" xfId="41653" xr:uid="{00000000-0005-0000-0000-0000FCA10000}"/>
    <cellStyle name="20% - Accent1 4 4 3 2 2 7 2" xfId="41654" xr:uid="{00000000-0005-0000-0000-0000FDA10000}"/>
    <cellStyle name="20% - Accent1 4 4 3 2 2 8" xfId="41655" xr:uid="{00000000-0005-0000-0000-0000FEA10000}"/>
    <cellStyle name="20% - Accent1 4 4 3 2 2 8 2" xfId="41656" xr:uid="{00000000-0005-0000-0000-0000FFA10000}"/>
    <cellStyle name="20% - Accent1 4 4 3 2 2 9" xfId="41657" xr:uid="{00000000-0005-0000-0000-000000A20000}"/>
    <cellStyle name="20% - Accent1 4 4 3 2 3" xfId="41658" xr:uid="{00000000-0005-0000-0000-000001A20000}"/>
    <cellStyle name="20% - Accent1 4 4 3 2 3 2" xfId="41659" xr:uid="{00000000-0005-0000-0000-000002A20000}"/>
    <cellStyle name="20% - Accent1 4 4 3 2 3 2 2" xfId="41660" xr:uid="{00000000-0005-0000-0000-000003A20000}"/>
    <cellStyle name="20% - Accent1 4 4 3 2 3 2 2 2" xfId="41661" xr:uid="{00000000-0005-0000-0000-000004A20000}"/>
    <cellStyle name="20% - Accent1 4 4 3 2 3 2 2 2 2" xfId="41662" xr:uid="{00000000-0005-0000-0000-000005A20000}"/>
    <cellStyle name="20% - Accent1 4 4 3 2 3 2 2 3" xfId="41663" xr:uid="{00000000-0005-0000-0000-000006A20000}"/>
    <cellStyle name="20% - Accent1 4 4 3 2 3 2 3" xfId="41664" xr:uid="{00000000-0005-0000-0000-000007A20000}"/>
    <cellStyle name="20% - Accent1 4 4 3 2 3 2 3 2" xfId="41665" xr:uid="{00000000-0005-0000-0000-000008A20000}"/>
    <cellStyle name="20% - Accent1 4 4 3 2 3 2 4" xfId="41666" xr:uid="{00000000-0005-0000-0000-000009A20000}"/>
    <cellStyle name="20% - Accent1 4 4 3 2 3 3" xfId="41667" xr:uid="{00000000-0005-0000-0000-00000AA20000}"/>
    <cellStyle name="20% - Accent1 4 4 3 2 3 3 2" xfId="41668" xr:uid="{00000000-0005-0000-0000-00000BA20000}"/>
    <cellStyle name="20% - Accent1 4 4 3 2 3 3 2 2" xfId="41669" xr:uid="{00000000-0005-0000-0000-00000CA20000}"/>
    <cellStyle name="20% - Accent1 4 4 3 2 3 3 2 2 2" xfId="41670" xr:uid="{00000000-0005-0000-0000-00000DA20000}"/>
    <cellStyle name="20% - Accent1 4 4 3 2 3 3 2 3" xfId="41671" xr:uid="{00000000-0005-0000-0000-00000EA20000}"/>
    <cellStyle name="20% - Accent1 4 4 3 2 3 3 3" xfId="41672" xr:uid="{00000000-0005-0000-0000-00000FA20000}"/>
    <cellStyle name="20% - Accent1 4 4 3 2 3 3 3 2" xfId="41673" xr:uid="{00000000-0005-0000-0000-000010A20000}"/>
    <cellStyle name="20% - Accent1 4 4 3 2 3 3 4" xfId="41674" xr:uid="{00000000-0005-0000-0000-000011A20000}"/>
    <cellStyle name="20% - Accent1 4 4 3 2 3 4" xfId="41675" xr:uid="{00000000-0005-0000-0000-000012A20000}"/>
    <cellStyle name="20% - Accent1 4 4 3 2 3 4 2" xfId="41676" xr:uid="{00000000-0005-0000-0000-000013A20000}"/>
    <cellStyle name="20% - Accent1 4 4 3 2 3 4 2 2" xfId="41677" xr:uid="{00000000-0005-0000-0000-000014A20000}"/>
    <cellStyle name="20% - Accent1 4 4 3 2 3 4 2 2 2" xfId="41678" xr:uid="{00000000-0005-0000-0000-000015A20000}"/>
    <cellStyle name="20% - Accent1 4 4 3 2 3 4 2 3" xfId="41679" xr:uid="{00000000-0005-0000-0000-000016A20000}"/>
    <cellStyle name="20% - Accent1 4 4 3 2 3 4 3" xfId="41680" xr:uid="{00000000-0005-0000-0000-000017A20000}"/>
    <cellStyle name="20% - Accent1 4 4 3 2 3 4 3 2" xfId="41681" xr:uid="{00000000-0005-0000-0000-000018A20000}"/>
    <cellStyle name="20% - Accent1 4 4 3 2 3 4 4" xfId="41682" xr:uid="{00000000-0005-0000-0000-000019A20000}"/>
    <cellStyle name="20% - Accent1 4 4 3 2 3 5" xfId="41683" xr:uid="{00000000-0005-0000-0000-00001AA20000}"/>
    <cellStyle name="20% - Accent1 4 4 3 2 3 5 2" xfId="41684" xr:uid="{00000000-0005-0000-0000-00001BA20000}"/>
    <cellStyle name="20% - Accent1 4 4 3 2 3 5 2 2" xfId="41685" xr:uid="{00000000-0005-0000-0000-00001CA20000}"/>
    <cellStyle name="20% - Accent1 4 4 3 2 3 5 3" xfId="41686" xr:uid="{00000000-0005-0000-0000-00001DA20000}"/>
    <cellStyle name="20% - Accent1 4 4 3 2 3 6" xfId="41687" xr:uid="{00000000-0005-0000-0000-00001EA20000}"/>
    <cellStyle name="20% - Accent1 4 4 3 2 3 6 2" xfId="41688" xr:uid="{00000000-0005-0000-0000-00001FA20000}"/>
    <cellStyle name="20% - Accent1 4 4 3 2 3 6 2 2" xfId="41689" xr:uid="{00000000-0005-0000-0000-000020A20000}"/>
    <cellStyle name="20% - Accent1 4 4 3 2 3 6 3" xfId="41690" xr:uid="{00000000-0005-0000-0000-000021A20000}"/>
    <cellStyle name="20% - Accent1 4 4 3 2 3 7" xfId="41691" xr:uid="{00000000-0005-0000-0000-000022A20000}"/>
    <cellStyle name="20% - Accent1 4 4 3 2 3 7 2" xfId="41692" xr:uid="{00000000-0005-0000-0000-000023A20000}"/>
    <cellStyle name="20% - Accent1 4 4 3 2 3 8" xfId="41693" xr:uid="{00000000-0005-0000-0000-000024A20000}"/>
    <cellStyle name="20% - Accent1 4 4 3 2 3 8 2" xfId="41694" xr:uid="{00000000-0005-0000-0000-000025A20000}"/>
    <cellStyle name="20% - Accent1 4 4 3 2 3 9" xfId="41695" xr:uid="{00000000-0005-0000-0000-000026A20000}"/>
    <cellStyle name="20% - Accent1 4 4 3 2 4" xfId="41696" xr:uid="{00000000-0005-0000-0000-000027A20000}"/>
    <cellStyle name="20% - Accent1 4 4 3 2 4 2" xfId="41697" xr:uid="{00000000-0005-0000-0000-000028A20000}"/>
    <cellStyle name="20% - Accent1 4 4 3 2 4 2 2" xfId="41698" xr:uid="{00000000-0005-0000-0000-000029A20000}"/>
    <cellStyle name="20% - Accent1 4 4 3 2 4 2 2 2" xfId="41699" xr:uid="{00000000-0005-0000-0000-00002AA20000}"/>
    <cellStyle name="20% - Accent1 4 4 3 2 4 2 3" xfId="41700" xr:uid="{00000000-0005-0000-0000-00002BA20000}"/>
    <cellStyle name="20% - Accent1 4 4 3 2 4 3" xfId="41701" xr:uid="{00000000-0005-0000-0000-00002CA20000}"/>
    <cellStyle name="20% - Accent1 4 4 3 2 4 3 2" xfId="41702" xr:uid="{00000000-0005-0000-0000-00002DA20000}"/>
    <cellStyle name="20% - Accent1 4 4 3 2 4 4" xfId="41703" xr:uid="{00000000-0005-0000-0000-00002EA20000}"/>
    <cellStyle name="20% - Accent1 4 4 3 2 5" xfId="41704" xr:uid="{00000000-0005-0000-0000-00002FA20000}"/>
    <cellStyle name="20% - Accent1 4 4 3 2 5 2" xfId="41705" xr:uid="{00000000-0005-0000-0000-000030A20000}"/>
    <cellStyle name="20% - Accent1 4 4 3 2 5 2 2" xfId="41706" xr:uid="{00000000-0005-0000-0000-000031A20000}"/>
    <cellStyle name="20% - Accent1 4 4 3 2 5 2 2 2" xfId="41707" xr:uid="{00000000-0005-0000-0000-000032A20000}"/>
    <cellStyle name="20% - Accent1 4 4 3 2 5 2 3" xfId="41708" xr:uid="{00000000-0005-0000-0000-000033A20000}"/>
    <cellStyle name="20% - Accent1 4 4 3 2 5 3" xfId="41709" xr:uid="{00000000-0005-0000-0000-000034A20000}"/>
    <cellStyle name="20% - Accent1 4 4 3 2 5 3 2" xfId="41710" xr:uid="{00000000-0005-0000-0000-000035A20000}"/>
    <cellStyle name="20% - Accent1 4 4 3 2 5 4" xfId="41711" xr:uid="{00000000-0005-0000-0000-000036A20000}"/>
    <cellStyle name="20% - Accent1 4 4 3 2 6" xfId="41712" xr:uid="{00000000-0005-0000-0000-000037A20000}"/>
    <cellStyle name="20% - Accent1 4 4 3 2 6 2" xfId="41713" xr:uid="{00000000-0005-0000-0000-000038A20000}"/>
    <cellStyle name="20% - Accent1 4 4 3 2 6 2 2" xfId="41714" xr:uid="{00000000-0005-0000-0000-000039A20000}"/>
    <cellStyle name="20% - Accent1 4 4 3 2 6 2 2 2" xfId="41715" xr:uid="{00000000-0005-0000-0000-00003AA20000}"/>
    <cellStyle name="20% - Accent1 4 4 3 2 6 2 3" xfId="41716" xr:uid="{00000000-0005-0000-0000-00003BA20000}"/>
    <cellStyle name="20% - Accent1 4 4 3 2 6 3" xfId="41717" xr:uid="{00000000-0005-0000-0000-00003CA20000}"/>
    <cellStyle name="20% - Accent1 4 4 3 2 6 3 2" xfId="41718" xr:uid="{00000000-0005-0000-0000-00003DA20000}"/>
    <cellStyle name="20% - Accent1 4 4 3 2 6 4" xfId="41719" xr:uid="{00000000-0005-0000-0000-00003EA20000}"/>
    <cellStyle name="20% - Accent1 4 4 3 2 7" xfId="41720" xr:uid="{00000000-0005-0000-0000-00003FA20000}"/>
    <cellStyle name="20% - Accent1 4 4 3 2 7 2" xfId="41721" xr:uid="{00000000-0005-0000-0000-000040A20000}"/>
    <cellStyle name="20% - Accent1 4 4 3 2 7 2 2" xfId="41722" xr:uid="{00000000-0005-0000-0000-000041A20000}"/>
    <cellStyle name="20% - Accent1 4 4 3 2 7 3" xfId="41723" xr:uid="{00000000-0005-0000-0000-000042A20000}"/>
    <cellStyle name="20% - Accent1 4 4 3 2 8" xfId="41724" xr:uid="{00000000-0005-0000-0000-000043A20000}"/>
    <cellStyle name="20% - Accent1 4 4 3 2 8 2" xfId="41725" xr:uid="{00000000-0005-0000-0000-000044A20000}"/>
    <cellStyle name="20% - Accent1 4 4 3 2 8 2 2" xfId="41726" xr:uid="{00000000-0005-0000-0000-000045A20000}"/>
    <cellStyle name="20% - Accent1 4 4 3 2 8 3" xfId="41727" xr:uid="{00000000-0005-0000-0000-000046A20000}"/>
    <cellStyle name="20% - Accent1 4 4 3 2 9" xfId="41728" xr:uid="{00000000-0005-0000-0000-000047A20000}"/>
    <cellStyle name="20% - Accent1 4 4 3 2 9 2" xfId="41729" xr:uid="{00000000-0005-0000-0000-000048A20000}"/>
    <cellStyle name="20% - Accent1 4 4 3 3" xfId="41730" xr:uid="{00000000-0005-0000-0000-000049A20000}"/>
    <cellStyle name="20% - Accent1 4 4 3 3 10" xfId="41731" xr:uid="{00000000-0005-0000-0000-00004AA20000}"/>
    <cellStyle name="20% - Accent1 4 4 3 3 10 2" xfId="41732" xr:uid="{00000000-0005-0000-0000-00004BA20000}"/>
    <cellStyle name="20% - Accent1 4 4 3 3 11" xfId="41733" xr:uid="{00000000-0005-0000-0000-00004CA20000}"/>
    <cellStyle name="20% - Accent1 4 4 3 3 2" xfId="41734" xr:uid="{00000000-0005-0000-0000-00004DA20000}"/>
    <cellStyle name="20% - Accent1 4 4 3 3 2 2" xfId="41735" xr:uid="{00000000-0005-0000-0000-00004EA20000}"/>
    <cellStyle name="20% - Accent1 4 4 3 3 2 2 2" xfId="41736" xr:uid="{00000000-0005-0000-0000-00004FA20000}"/>
    <cellStyle name="20% - Accent1 4 4 3 3 2 2 2 2" xfId="41737" xr:uid="{00000000-0005-0000-0000-000050A20000}"/>
    <cellStyle name="20% - Accent1 4 4 3 3 2 2 2 2 2" xfId="41738" xr:uid="{00000000-0005-0000-0000-000051A20000}"/>
    <cellStyle name="20% - Accent1 4 4 3 3 2 2 2 3" xfId="41739" xr:uid="{00000000-0005-0000-0000-000052A20000}"/>
    <cellStyle name="20% - Accent1 4 4 3 3 2 2 3" xfId="41740" xr:uid="{00000000-0005-0000-0000-000053A20000}"/>
    <cellStyle name="20% - Accent1 4 4 3 3 2 2 3 2" xfId="41741" xr:uid="{00000000-0005-0000-0000-000054A20000}"/>
    <cellStyle name="20% - Accent1 4 4 3 3 2 2 4" xfId="41742" xr:uid="{00000000-0005-0000-0000-000055A20000}"/>
    <cellStyle name="20% - Accent1 4 4 3 3 2 3" xfId="41743" xr:uid="{00000000-0005-0000-0000-000056A20000}"/>
    <cellStyle name="20% - Accent1 4 4 3 3 2 3 2" xfId="41744" xr:uid="{00000000-0005-0000-0000-000057A20000}"/>
    <cellStyle name="20% - Accent1 4 4 3 3 2 3 2 2" xfId="41745" xr:uid="{00000000-0005-0000-0000-000058A20000}"/>
    <cellStyle name="20% - Accent1 4 4 3 3 2 3 2 2 2" xfId="41746" xr:uid="{00000000-0005-0000-0000-000059A20000}"/>
    <cellStyle name="20% - Accent1 4 4 3 3 2 3 2 3" xfId="41747" xr:uid="{00000000-0005-0000-0000-00005AA20000}"/>
    <cellStyle name="20% - Accent1 4 4 3 3 2 3 3" xfId="41748" xr:uid="{00000000-0005-0000-0000-00005BA20000}"/>
    <cellStyle name="20% - Accent1 4 4 3 3 2 3 3 2" xfId="41749" xr:uid="{00000000-0005-0000-0000-00005CA20000}"/>
    <cellStyle name="20% - Accent1 4 4 3 3 2 3 4" xfId="41750" xr:uid="{00000000-0005-0000-0000-00005DA20000}"/>
    <cellStyle name="20% - Accent1 4 4 3 3 2 4" xfId="41751" xr:uid="{00000000-0005-0000-0000-00005EA20000}"/>
    <cellStyle name="20% - Accent1 4 4 3 3 2 4 2" xfId="41752" xr:uid="{00000000-0005-0000-0000-00005FA20000}"/>
    <cellStyle name="20% - Accent1 4 4 3 3 2 4 2 2" xfId="41753" xr:uid="{00000000-0005-0000-0000-000060A20000}"/>
    <cellStyle name="20% - Accent1 4 4 3 3 2 4 2 2 2" xfId="41754" xr:uid="{00000000-0005-0000-0000-000061A20000}"/>
    <cellStyle name="20% - Accent1 4 4 3 3 2 4 2 3" xfId="41755" xr:uid="{00000000-0005-0000-0000-000062A20000}"/>
    <cellStyle name="20% - Accent1 4 4 3 3 2 4 3" xfId="41756" xr:uid="{00000000-0005-0000-0000-000063A20000}"/>
    <cellStyle name="20% - Accent1 4 4 3 3 2 4 3 2" xfId="41757" xr:uid="{00000000-0005-0000-0000-000064A20000}"/>
    <cellStyle name="20% - Accent1 4 4 3 3 2 4 4" xfId="41758" xr:uid="{00000000-0005-0000-0000-000065A20000}"/>
    <cellStyle name="20% - Accent1 4 4 3 3 2 5" xfId="41759" xr:uid="{00000000-0005-0000-0000-000066A20000}"/>
    <cellStyle name="20% - Accent1 4 4 3 3 2 5 2" xfId="41760" xr:uid="{00000000-0005-0000-0000-000067A20000}"/>
    <cellStyle name="20% - Accent1 4 4 3 3 2 5 2 2" xfId="41761" xr:uid="{00000000-0005-0000-0000-000068A20000}"/>
    <cellStyle name="20% - Accent1 4 4 3 3 2 5 3" xfId="41762" xr:uid="{00000000-0005-0000-0000-000069A20000}"/>
    <cellStyle name="20% - Accent1 4 4 3 3 2 6" xfId="41763" xr:uid="{00000000-0005-0000-0000-00006AA20000}"/>
    <cellStyle name="20% - Accent1 4 4 3 3 2 6 2" xfId="41764" xr:uid="{00000000-0005-0000-0000-00006BA20000}"/>
    <cellStyle name="20% - Accent1 4 4 3 3 2 6 2 2" xfId="41765" xr:uid="{00000000-0005-0000-0000-00006CA20000}"/>
    <cellStyle name="20% - Accent1 4 4 3 3 2 6 3" xfId="41766" xr:uid="{00000000-0005-0000-0000-00006DA20000}"/>
    <cellStyle name="20% - Accent1 4 4 3 3 2 7" xfId="41767" xr:uid="{00000000-0005-0000-0000-00006EA20000}"/>
    <cellStyle name="20% - Accent1 4 4 3 3 2 7 2" xfId="41768" xr:uid="{00000000-0005-0000-0000-00006FA20000}"/>
    <cellStyle name="20% - Accent1 4 4 3 3 2 8" xfId="41769" xr:uid="{00000000-0005-0000-0000-000070A20000}"/>
    <cellStyle name="20% - Accent1 4 4 3 3 2 8 2" xfId="41770" xr:uid="{00000000-0005-0000-0000-000071A20000}"/>
    <cellStyle name="20% - Accent1 4 4 3 3 2 9" xfId="41771" xr:uid="{00000000-0005-0000-0000-000072A20000}"/>
    <cellStyle name="20% - Accent1 4 4 3 3 3" xfId="41772" xr:uid="{00000000-0005-0000-0000-000073A20000}"/>
    <cellStyle name="20% - Accent1 4 4 3 3 3 2" xfId="41773" xr:uid="{00000000-0005-0000-0000-000074A20000}"/>
    <cellStyle name="20% - Accent1 4 4 3 3 3 2 2" xfId="41774" xr:uid="{00000000-0005-0000-0000-000075A20000}"/>
    <cellStyle name="20% - Accent1 4 4 3 3 3 2 2 2" xfId="41775" xr:uid="{00000000-0005-0000-0000-000076A20000}"/>
    <cellStyle name="20% - Accent1 4 4 3 3 3 2 2 2 2" xfId="41776" xr:uid="{00000000-0005-0000-0000-000077A20000}"/>
    <cellStyle name="20% - Accent1 4 4 3 3 3 2 2 3" xfId="41777" xr:uid="{00000000-0005-0000-0000-000078A20000}"/>
    <cellStyle name="20% - Accent1 4 4 3 3 3 2 3" xfId="41778" xr:uid="{00000000-0005-0000-0000-000079A20000}"/>
    <cellStyle name="20% - Accent1 4 4 3 3 3 2 3 2" xfId="41779" xr:uid="{00000000-0005-0000-0000-00007AA20000}"/>
    <cellStyle name="20% - Accent1 4 4 3 3 3 2 4" xfId="41780" xr:uid="{00000000-0005-0000-0000-00007BA20000}"/>
    <cellStyle name="20% - Accent1 4 4 3 3 3 3" xfId="41781" xr:uid="{00000000-0005-0000-0000-00007CA20000}"/>
    <cellStyle name="20% - Accent1 4 4 3 3 3 3 2" xfId="41782" xr:uid="{00000000-0005-0000-0000-00007DA20000}"/>
    <cellStyle name="20% - Accent1 4 4 3 3 3 3 2 2" xfId="41783" xr:uid="{00000000-0005-0000-0000-00007EA20000}"/>
    <cellStyle name="20% - Accent1 4 4 3 3 3 3 2 2 2" xfId="41784" xr:uid="{00000000-0005-0000-0000-00007FA20000}"/>
    <cellStyle name="20% - Accent1 4 4 3 3 3 3 2 3" xfId="41785" xr:uid="{00000000-0005-0000-0000-000080A20000}"/>
    <cellStyle name="20% - Accent1 4 4 3 3 3 3 3" xfId="41786" xr:uid="{00000000-0005-0000-0000-000081A20000}"/>
    <cellStyle name="20% - Accent1 4 4 3 3 3 3 3 2" xfId="41787" xr:uid="{00000000-0005-0000-0000-000082A20000}"/>
    <cellStyle name="20% - Accent1 4 4 3 3 3 3 4" xfId="41788" xr:uid="{00000000-0005-0000-0000-000083A20000}"/>
    <cellStyle name="20% - Accent1 4 4 3 3 3 4" xfId="41789" xr:uid="{00000000-0005-0000-0000-000084A20000}"/>
    <cellStyle name="20% - Accent1 4 4 3 3 3 4 2" xfId="41790" xr:uid="{00000000-0005-0000-0000-000085A20000}"/>
    <cellStyle name="20% - Accent1 4 4 3 3 3 4 2 2" xfId="41791" xr:uid="{00000000-0005-0000-0000-000086A20000}"/>
    <cellStyle name="20% - Accent1 4 4 3 3 3 4 2 2 2" xfId="41792" xr:uid="{00000000-0005-0000-0000-000087A20000}"/>
    <cellStyle name="20% - Accent1 4 4 3 3 3 4 2 3" xfId="41793" xr:uid="{00000000-0005-0000-0000-000088A20000}"/>
    <cellStyle name="20% - Accent1 4 4 3 3 3 4 3" xfId="41794" xr:uid="{00000000-0005-0000-0000-000089A20000}"/>
    <cellStyle name="20% - Accent1 4 4 3 3 3 4 3 2" xfId="41795" xr:uid="{00000000-0005-0000-0000-00008AA20000}"/>
    <cellStyle name="20% - Accent1 4 4 3 3 3 4 4" xfId="41796" xr:uid="{00000000-0005-0000-0000-00008BA20000}"/>
    <cellStyle name="20% - Accent1 4 4 3 3 3 5" xfId="41797" xr:uid="{00000000-0005-0000-0000-00008CA20000}"/>
    <cellStyle name="20% - Accent1 4 4 3 3 3 5 2" xfId="41798" xr:uid="{00000000-0005-0000-0000-00008DA20000}"/>
    <cellStyle name="20% - Accent1 4 4 3 3 3 5 2 2" xfId="41799" xr:uid="{00000000-0005-0000-0000-00008EA20000}"/>
    <cellStyle name="20% - Accent1 4 4 3 3 3 5 3" xfId="41800" xr:uid="{00000000-0005-0000-0000-00008FA20000}"/>
    <cellStyle name="20% - Accent1 4 4 3 3 3 6" xfId="41801" xr:uid="{00000000-0005-0000-0000-000090A20000}"/>
    <cellStyle name="20% - Accent1 4 4 3 3 3 6 2" xfId="41802" xr:uid="{00000000-0005-0000-0000-000091A20000}"/>
    <cellStyle name="20% - Accent1 4 4 3 3 3 6 2 2" xfId="41803" xr:uid="{00000000-0005-0000-0000-000092A20000}"/>
    <cellStyle name="20% - Accent1 4 4 3 3 3 6 3" xfId="41804" xr:uid="{00000000-0005-0000-0000-000093A20000}"/>
    <cellStyle name="20% - Accent1 4 4 3 3 3 7" xfId="41805" xr:uid="{00000000-0005-0000-0000-000094A20000}"/>
    <cellStyle name="20% - Accent1 4 4 3 3 3 7 2" xfId="41806" xr:uid="{00000000-0005-0000-0000-000095A20000}"/>
    <cellStyle name="20% - Accent1 4 4 3 3 3 8" xfId="41807" xr:uid="{00000000-0005-0000-0000-000096A20000}"/>
    <cellStyle name="20% - Accent1 4 4 3 3 3 8 2" xfId="41808" xr:uid="{00000000-0005-0000-0000-000097A20000}"/>
    <cellStyle name="20% - Accent1 4 4 3 3 3 9" xfId="41809" xr:uid="{00000000-0005-0000-0000-000098A20000}"/>
    <cellStyle name="20% - Accent1 4 4 3 3 4" xfId="41810" xr:uid="{00000000-0005-0000-0000-000099A20000}"/>
    <cellStyle name="20% - Accent1 4 4 3 3 4 2" xfId="41811" xr:uid="{00000000-0005-0000-0000-00009AA20000}"/>
    <cellStyle name="20% - Accent1 4 4 3 3 4 2 2" xfId="41812" xr:uid="{00000000-0005-0000-0000-00009BA20000}"/>
    <cellStyle name="20% - Accent1 4 4 3 3 4 2 2 2" xfId="41813" xr:uid="{00000000-0005-0000-0000-00009CA20000}"/>
    <cellStyle name="20% - Accent1 4 4 3 3 4 2 3" xfId="41814" xr:uid="{00000000-0005-0000-0000-00009DA20000}"/>
    <cellStyle name="20% - Accent1 4 4 3 3 4 3" xfId="41815" xr:uid="{00000000-0005-0000-0000-00009EA20000}"/>
    <cellStyle name="20% - Accent1 4 4 3 3 4 3 2" xfId="41816" xr:uid="{00000000-0005-0000-0000-00009FA20000}"/>
    <cellStyle name="20% - Accent1 4 4 3 3 4 4" xfId="41817" xr:uid="{00000000-0005-0000-0000-0000A0A20000}"/>
    <cellStyle name="20% - Accent1 4 4 3 3 5" xfId="41818" xr:uid="{00000000-0005-0000-0000-0000A1A20000}"/>
    <cellStyle name="20% - Accent1 4 4 3 3 5 2" xfId="41819" xr:uid="{00000000-0005-0000-0000-0000A2A20000}"/>
    <cellStyle name="20% - Accent1 4 4 3 3 5 2 2" xfId="41820" xr:uid="{00000000-0005-0000-0000-0000A3A20000}"/>
    <cellStyle name="20% - Accent1 4 4 3 3 5 2 2 2" xfId="41821" xr:uid="{00000000-0005-0000-0000-0000A4A20000}"/>
    <cellStyle name="20% - Accent1 4 4 3 3 5 2 3" xfId="41822" xr:uid="{00000000-0005-0000-0000-0000A5A20000}"/>
    <cellStyle name="20% - Accent1 4 4 3 3 5 3" xfId="41823" xr:uid="{00000000-0005-0000-0000-0000A6A20000}"/>
    <cellStyle name="20% - Accent1 4 4 3 3 5 3 2" xfId="41824" xr:uid="{00000000-0005-0000-0000-0000A7A20000}"/>
    <cellStyle name="20% - Accent1 4 4 3 3 5 4" xfId="41825" xr:uid="{00000000-0005-0000-0000-0000A8A20000}"/>
    <cellStyle name="20% - Accent1 4 4 3 3 6" xfId="41826" xr:uid="{00000000-0005-0000-0000-0000A9A20000}"/>
    <cellStyle name="20% - Accent1 4 4 3 3 6 2" xfId="41827" xr:uid="{00000000-0005-0000-0000-0000AAA20000}"/>
    <cellStyle name="20% - Accent1 4 4 3 3 6 2 2" xfId="41828" xr:uid="{00000000-0005-0000-0000-0000ABA20000}"/>
    <cellStyle name="20% - Accent1 4 4 3 3 6 2 2 2" xfId="41829" xr:uid="{00000000-0005-0000-0000-0000ACA20000}"/>
    <cellStyle name="20% - Accent1 4 4 3 3 6 2 3" xfId="41830" xr:uid="{00000000-0005-0000-0000-0000ADA20000}"/>
    <cellStyle name="20% - Accent1 4 4 3 3 6 3" xfId="41831" xr:uid="{00000000-0005-0000-0000-0000AEA20000}"/>
    <cellStyle name="20% - Accent1 4 4 3 3 6 3 2" xfId="41832" xr:uid="{00000000-0005-0000-0000-0000AFA20000}"/>
    <cellStyle name="20% - Accent1 4 4 3 3 6 4" xfId="41833" xr:uid="{00000000-0005-0000-0000-0000B0A20000}"/>
    <cellStyle name="20% - Accent1 4 4 3 3 7" xfId="41834" xr:uid="{00000000-0005-0000-0000-0000B1A20000}"/>
    <cellStyle name="20% - Accent1 4 4 3 3 7 2" xfId="41835" xr:uid="{00000000-0005-0000-0000-0000B2A20000}"/>
    <cellStyle name="20% - Accent1 4 4 3 3 7 2 2" xfId="41836" xr:uid="{00000000-0005-0000-0000-0000B3A20000}"/>
    <cellStyle name="20% - Accent1 4 4 3 3 7 3" xfId="41837" xr:uid="{00000000-0005-0000-0000-0000B4A20000}"/>
    <cellStyle name="20% - Accent1 4 4 3 3 8" xfId="41838" xr:uid="{00000000-0005-0000-0000-0000B5A20000}"/>
    <cellStyle name="20% - Accent1 4 4 3 3 8 2" xfId="41839" xr:uid="{00000000-0005-0000-0000-0000B6A20000}"/>
    <cellStyle name="20% - Accent1 4 4 3 3 8 2 2" xfId="41840" xr:uid="{00000000-0005-0000-0000-0000B7A20000}"/>
    <cellStyle name="20% - Accent1 4 4 3 3 8 3" xfId="41841" xr:uid="{00000000-0005-0000-0000-0000B8A20000}"/>
    <cellStyle name="20% - Accent1 4 4 3 3 9" xfId="41842" xr:uid="{00000000-0005-0000-0000-0000B9A20000}"/>
    <cellStyle name="20% - Accent1 4 4 3 3 9 2" xfId="41843" xr:uid="{00000000-0005-0000-0000-0000BAA20000}"/>
    <cellStyle name="20% - Accent1 4 4 3 4" xfId="41844" xr:uid="{00000000-0005-0000-0000-0000BBA20000}"/>
    <cellStyle name="20% - Accent1 4 4 3 4 10" xfId="41845" xr:uid="{00000000-0005-0000-0000-0000BCA20000}"/>
    <cellStyle name="20% - Accent1 4 4 3 4 10 2" xfId="41846" xr:uid="{00000000-0005-0000-0000-0000BDA20000}"/>
    <cellStyle name="20% - Accent1 4 4 3 4 11" xfId="41847" xr:uid="{00000000-0005-0000-0000-0000BEA20000}"/>
    <cellStyle name="20% - Accent1 4 4 3 4 2" xfId="41848" xr:uid="{00000000-0005-0000-0000-0000BFA20000}"/>
    <cellStyle name="20% - Accent1 4 4 3 4 2 2" xfId="41849" xr:uid="{00000000-0005-0000-0000-0000C0A20000}"/>
    <cellStyle name="20% - Accent1 4 4 3 4 2 2 2" xfId="41850" xr:uid="{00000000-0005-0000-0000-0000C1A20000}"/>
    <cellStyle name="20% - Accent1 4 4 3 4 2 2 2 2" xfId="41851" xr:uid="{00000000-0005-0000-0000-0000C2A20000}"/>
    <cellStyle name="20% - Accent1 4 4 3 4 2 2 2 2 2" xfId="41852" xr:uid="{00000000-0005-0000-0000-0000C3A20000}"/>
    <cellStyle name="20% - Accent1 4 4 3 4 2 2 2 3" xfId="41853" xr:uid="{00000000-0005-0000-0000-0000C4A20000}"/>
    <cellStyle name="20% - Accent1 4 4 3 4 2 2 3" xfId="41854" xr:uid="{00000000-0005-0000-0000-0000C5A20000}"/>
    <cellStyle name="20% - Accent1 4 4 3 4 2 2 3 2" xfId="41855" xr:uid="{00000000-0005-0000-0000-0000C6A20000}"/>
    <cellStyle name="20% - Accent1 4 4 3 4 2 2 4" xfId="41856" xr:uid="{00000000-0005-0000-0000-0000C7A20000}"/>
    <cellStyle name="20% - Accent1 4 4 3 4 2 3" xfId="41857" xr:uid="{00000000-0005-0000-0000-0000C8A20000}"/>
    <cellStyle name="20% - Accent1 4 4 3 4 2 3 2" xfId="41858" xr:uid="{00000000-0005-0000-0000-0000C9A20000}"/>
    <cellStyle name="20% - Accent1 4 4 3 4 2 3 2 2" xfId="41859" xr:uid="{00000000-0005-0000-0000-0000CAA20000}"/>
    <cellStyle name="20% - Accent1 4 4 3 4 2 3 2 2 2" xfId="41860" xr:uid="{00000000-0005-0000-0000-0000CBA20000}"/>
    <cellStyle name="20% - Accent1 4 4 3 4 2 3 2 3" xfId="41861" xr:uid="{00000000-0005-0000-0000-0000CCA20000}"/>
    <cellStyle name="20% - Accent1 4 4 3 4 2 3 3" xfId="41862" xr:uid="{00000000-0005-0000-0000-0000CDA20000}"/>
    <cellStyle name="20% - Accent1 4 4 3 4 2 3 3 2" xfId="41863" xr:uid="{00000000-0005-0000-0000-0000CEA20000}"/>
    <cellStyle name="20% - Accent1 4 4 3 4 2 3 4" xfId="41864" xr:uid="{00000000-0005-0000-0000-0000CFA20000}"/>
    <cellStyle name="20% - Accent1 4 4 3 4 2 4" xfId="41865" xr:uid="{00000000-0005-0000-0000-0000D0A20000}"/>
    <cellStyle name="20% - Accent1 4 4 3 4 2 4 2" xfId="41866" xr:uid="{00000000-0005-0000-0000-0000D1A20000}"/>
    <cellStyle name="20% - Accent1 4 4 3 4 2 4 2 2" xfId="41867" xr:uid="{00000000-0005-0000-0000-0000D2A20000}"/>
    <cellStyle name="20% - Accent1 4 4 3 4 2 4 2 2 2" xfId="41868" xr:uid="{00000000-0005-0000-0000-0000D3A20000}"/>
    <cellStyle name="20% - Accent1 4 4 3 4 2 4 2 3" xfId="41869" xr:uid="{00000000-0005-0000-0000-0000D4A20000}"/>
    <cellStyle name="20% - Accent1 4 4 3 4 2 4 3" xfId="41870" xr:uid="{00000000-0005-0000-0000-0000D5A20000}"/>
    <cellStyle name="20% - Accent1 4 4 3 4 2 4 3 2" xfId="41871" xr:uid="{00000000-0005-0000-0000-0000D6A20000}"/>
    <cellStyle name="20% - Accent1 4 4 3 4 2 4 4" xfId="41872" xr:uid="{00000000-0005-0000-0000-0000D7A20000}"/>
    <cellStyle name="20% - Accent1 4 4 3 4 2 5" xfId="41873" xr:uid="{00000000-0005-0000-0000-0000D8A20000}"/>
    <cellStyle name="20% - Accent1 4 4 3 4 2 5 2" xfId="41874" xr:uid="{00000000-0005-0000-0000-0000D9A20000}"/>
    <cellStyle name="20% - Accent1 4 4 3 4 2 5 2 2" xfId="41875" xr:uid="{00000000-0005-0000-0000-0000DAA20000}"/>
    <cellStyle name="20% - Accent1 4 4 3 4 2 5 3" xfId="41876" xr:uid="{00000000-0005-0000-0000-0000DBA20000}"/>
    <cellStyle name="20% - Accent1 4 4 3 4 2 6" xfId="41877" xr:uid="{00000000-0005-0000-0000-0000DCA20000}"/>
    <cellStyle name="20% - Accent1 4 4 3 4 2 6 2" xfId="41878" xr:uid="{00000000-0005-0000-0000-0000DDA20000}"/>
    <cellStyle name="20% - Accent1 4 4 3 4 2 6 2 2" xfId="41879" xr:uid="{00000000-0005-0000-0000-0000DEA20000}"/>
    <cellStyle name="20% - Accent1 4 4 3 4 2 6 3" xfId="41880" xr:uid="{00000000-0005-0000-0000-0000DFA20000}"/>
    <cellStyle name="20% - Accent1 4 4 3 4 2 7" xfId="41881" xr:uid="{00000000-0005-0000-0000-0000E0A20000}"/>
    <cellStyle name="20% - Accent1 4 4 3 4 2 7 2" xfId="41882" xr:uid="{00000000-0005-0000-0000-0000E1A20000}"/>
    <cellStyle name="20% - Accent1 4 4 3 4 2 8" xfId="41883" xr:uid="{00000000-0005-0000-0000-0000E2A20000}"/>
    <cellStyle name="20% - Accent1 4 4 3 4 2 8 2" xfId="41884" xr:uid="{00000000-0005-0000-0000-0000E3A20000}"/>
    <cellStyle name="20% - Accent1 4 4 3 4 2 9" xfId="41885" xr:uid="{00000000-0005-0000-0000-0000E4A20000}"/>
    <cellStyle name="20% - Accent1 4 4 3 4 3" xfId="41886" xr:uid="{00000000-0005-0000-0000-0000E5A20000}"/>
    <cellStyle name="20% - Accent1 4 4 3 4 3 2" xfId="41887" xr:uid="{00000000-0005-0000-0000-0000E6A20000}"/>
    <cellStyle name="20% - Accent1 4 4 3 4 3 2 2" xfId="41888" xr:uid="{00000000-0005-0000-0000-0000E7A20000}"/>
    <cellStyle name="20% - Accent1 4 4 3 4 3 2 2 2" xfId="41889" xr:uid="{00000000-0005-0000-0000-0000E8A20000}"/>
    <cellStyle name="20% - Accent1 4 4 3 4 3 2 2 2 2" xfId="41890" xr:uid="{00000000-0005-0000-0000-0000E9A20000}"/>
    <cellStyle name="20% - Accent1 4 4 3 4 3 2 2 3" xfId="41891" xr:uid="{00000000-0005-0000-0000-0000EAA20000}"/>
    <cellStyle name="20% - Accent1 4 4 3 4 3 2 3" xfId="41892" xr:uid="{00000000-0005-0000-0000-0000EBA20000}"/>
    <cellStyle name="20% - Accent1 4 4 3 4 3 2 3 2" xfId="41893" xr:uid="{00000000-0005-0000-0000-0000ECA20000}"/>
    <cellStyle name="20% - Accent1 4 4 3 4 3 2 4" xfId="41894" xr:uid="{00000000-0005-0000-0000-0000EDA20000}"/>
    <cellStyle name="20% - Accent1 4 4 3 4 3 3" xfId="41895" xr:uid="{00000000-0005-0000-0000-0000EEA20000}"/>
    <cellStyle name="20% - Accent1 4 4 3 4 3 3 2" xfId="41896" xr:uid="{00000000-0005-0000-0000-0000EFA20000}"/>
    <cellStyle name="20% - Accent1 4 4 3 4 3 3 2 2" xfId="41897" xr:uid="{00000000-0005-0000-0000-0000F0A20000}"/>
    <cellStyle name="20% - Accent1 4 4 3 4 3 3 2 2 2" xfId="41898" xr:uid="{00000000-0005-0000-0000-0000F1A20000}"/>
    <cellStyle name="20% - Accent1 4 4 3 4 3 3 2 3" xfId="41899" xr:uid="{00000000-0005-0000-0000-0000F2A20000}"/>
    <cellStyle name="20% - Accent1 4 4 3 4 3 3 3" xfId="41900" xr:uid="{00000000-0005-0000-0000-0000F3A20000}"/>
    <cellStyle name="20% - Accent1 4 4 3 4 3 3 3 2" xfId="41901" xr:uid="{00000000-0005-0000-0000-0000F4A20000}"/>
    <cellStyle name="20% - Accent1 4 4 3 4 3 3 4" xfId="41902" xr:uid="{00000000-0005-0000-0000-0000F5A20000}"/>
    <cellStyle name="20% - Accent1 4 4 3 4 3 4" xfId="41903" xr:uid="{00000000-0005-0000-0000-0000F6A20000}"/>
    <cellStyle name="20% - Accent1 4 4 3 4 3 4 2" xfId="41904" xr:uid="{00000000-0005-0000-0000-0000F7A20000}"/>
    <cellStyle name="20% - Accent1 4 4 3 4 3 4 2 2" xfId="41905" xr:uid="{00000000-0005-0000-0000-0000F8A20000}"/>
    <cellStyle name="20% - Accent1 4 4 3 4 3 4 2 2 2" xfId="41906" xr:uid="{00000000-0005-0000-0000-0000F9A20000}"/>
    <cellStyle name="20% - Accent1 4 4 3 4 3 4 2 3" xfId="41907" xr:uid="{00000000-0005-0000-0000-0000FAA20000}"/>
    <cellStyle name="20% - Accent1 4 4 3 4 3 4 3" xfId="41908" xr:uid="{00000000-0005-0000-0000-0000FBA20000}"/>
    <cellStyle name="20% - Accent1 4 4 3 4 3 4 3 2" xfId="41909" xr:uid="{00000000-0005-0000-0000-0000FCA20000}"/>
    <cellStyle name="20% - Accent1 4 4 3 4 3 4 4" xfId="41910" xr:uid="{00000000-0005-0000-0000-0000FDA20000}"/>
    <cellStyle name="20% - Accent1 4 4 3 4 3 5" xfId="41911" xr:uid="{00000000-0005-0000-0000-0000FEA20000}"/>
    <cellStyle name="20% - Accent1 4 4 3 4 3 5 2" xfId="41912" xr:uid="{00000000-0005-0000-0000-0000FFA20000}"/>
    <cellStyle name="20% - Accent1 4 4 3 4 3 5 2 2" xfId="41913" xr:uid="{00000000-0005-0000-0000-000000A30000}"/>
    <cellStyle name="20% - Accent1 4 4 3 4 3 5 3" xfId="41914" xr:uid="{00000000-0005-0000-0000-000001A30000}"/>
    <cellStyle name="20% - Accent1 4 4 3 4 3 6" xfId="41915" xr:uid="{00000000-0005-0000-0000-000002A30000}"/>
    <cellStyle name="20% - Accent1 4 4 3 4 3 6 2" xfId="41916" xr:uid="{00000000-0005-0000-0000-000003A30000}"/>
    <cellStyle name="20% - Accent1 4 4 3 4 3 6 2 2" xfId="41917" xr:uid="{00000000-0005-0000-0000-000004A30000}"/>
    <cellStyle name="20% - Accent1 4 4 3 4 3 6 3" xfId="41918" xr:uid="{00000000-0005-0000-0000-000005A30000}"/>
    <cellStyle name="20% - Accent1 4 4 3 4 3 7" xfId="41919" xr:uid="{00000000-0005-0000-0000-000006A30000}"/>
    <cellStyle name="20% - Accent1 4 4 3 4 3 7 2" xfId="41920" xr:uid="{00000000-0005-0000-0000-000007A30000}"/>
    <cellStyle name="20% - Accent1 4 4 3 4 3 8" xfId="41921" xr:uid="{00000000-0005-0000-0000-000008A30000}"/>
    <cellStyle name="20% - Accent1 4 4 3 4 3 8 2" xfId="41922" xr:uid="{00000000-0005-0000-0000-000009A30000}"/>
    <cellStyle name="20% - Accent1 4 4 3 4 3 9" xfId="41923" xr:uid="{00000000-0005-0000-0000-00000AA30000}"/>
    <cellStyle name="20% - Accent1 4 4 3 4 4" xfId="41924" xr:uid="{00000000-0005-0000-0000-00000BA30000}"/>
    <cellStyle name="20% - Accent1 4 4 3 4 4 2" xfId="41925" xr:uid="{00000000-0005-0000-0000-00000CA30000}"/>
    <cellStyle name="20% - Accent1 4 4 3 4 4 2 2" xfId="41926" xr:uid="{00000000-0005-0000-0000-00000DA30000}"/>
    <cellStyle name="20% - Accent1 4 4 3 4 4 2 2 2" xfId="41927" xr:uid="{00000000-0005-0000-0000-00000EA30000}"/>
    <cellStyle name="20% - Accent1 4 4 3 4 4 2 3" xfId="41928" xr:uid="{00000000-0005-0000-0000-00000FA30000}"/>
    <cellStyle name="20% - Accent1 4 4 3 4 4 3" xfId="41929" xr:uid="{00000000-0005-0000-0000-000010A30000}"/>
    <cellStyle name="20% - Accent1 4 4 3 4 4 3 2" xfId="41930" xr:uid="{00000000-0005-0000-0000-000011A30000}"/>
    <cellStyle name="20% - Accent1 4 4 3 4 4 4" xfId="41931" xr:uid="{00000000-0005-0000-0000-000012A30000}"/>
    <cellStyle name="20% - Accent1 4 4 3 4 5" xfId="41932" xr:uid="{00000000-0005-0000-0000-000013A30000}"/>
    <cellStyle name="20% - Accent1 4 4 3 4 5 2" xfId="41933" xr:uid="{00000000-0005-0000-0000-000014A30000}"/>
    <cellStyle name="20% - Accent1 4 4 3 4 5 2 2" xfId="41934" xr:uid="{00000000-0005-0000-0000-000015A30000}"/>
    <cellStyle name="20% - Accent1 4 4 3 4 5 2 2 2" xfId="41935" xr:uid="{00000000-0005-0000-0000-000016A30000}"/>
    <cellStyle name="20% - Accent1 4 4 3 4 5 2 3" xfId="41936" xr:uid="{00000000-0005-0000-0000-000017A30000}"/>
    <cellStyle name="20% - Accent1 4 4 3 4 5 3" xfId="41937" xr:uid="{00000000-0005-0000-0000-000018A30000}"/>
    <cellStyle name="20% - Accent1 4 4 3 4 5 3 2" xfId="41938" xr:uid="{00000000-0005-0000-0000-000019A30000}"/>
    <cellStyle name="20% - Accent1 4 4 3 4 5 4" xfId="41939" xr:uid="{00000000-0005-0000-0000-00001AA30000}"/>
    <cellStyle name="20% - Accent1 4 4 3 4 6" xfId="41940" xr:uid="{00000000-0005-0000-0000-00001BA30000}"/>
    <cellStyle name="20% - Accent1 4 4 3 4 6 2" xfId="41941" xr:uid="{00000000-0005-0000-0000-00001CA30000}"/>
    <cellStyle name="20% - Accent1 4 4 3 4 6 2 2" xfId="41942" xr:uid="{00000000-0005-0000-0000-00001DA30000}"/>
    <cellStyle name="20% - Accent1 4 4 3 4 6 2 2 2" xfId="41943" xr:uid="{00000000-0005-0000-0000-00001EA30000}"/>
    <cellStyle name="20% - Accent1 4 4 3 4 6 2 3" xfId="41944" xr:uid="{00000000-0005-0000-0000-00001FA30000}"/>
    <cellStyle name="20% - Accent1 4 4 3 4 6 3" xfId="41945" xr:uid="{00000000-0005-0000-0000-000020A30000}"/>
    <cellStyle name="20% - Accent1 4 4 3 4 6 3 2" xfId="41946" xr:uid="{00000000-0005-0000-0000-000021A30000}"/>
    <cellStyle name="20% - Accent1 4 4 3 4 6 4" xfId="41947" xr:uid="{00000000-0005-0000-0000-000022A30000}"/>
    <cellStyle name="20% - Accent1 4 4 3 4 7" xfId="41948" xr:uid="{00000000-0005-0000-0000-000023A30000}"/>
    <cellStyle name="20% - Accent1 4 4 3 4 7 2" xfId="41949" xr:uid="{00000000-0005-0000-0000-000024A30000}"/>
    <cellStyle name="20% - Accent1 4 4 3 4 7 2 2" xfId="41950" xr:uid="{00000000-0005-0000-0000-000025A30000}"/>
    <cellStyle name="20% - Accent1 4 4 3 4 7 3" xfId="41951" xr:uid="{00000000-0005-0000-0000-000026A30000}"/>
    <cellStyle name="20% - Accent1 4 4 3 4 8" xfId="41952" xr:uid="{00000000-0005-0000-0000-000027A30000}"/>
    <cellStyle name="20% - Accent1 4 4 3 4 8 2" xfId="41953" xr:uid="{00000000-0005-0000-0000-000028A30000}"/>
    <cellStyle name="20% - Accent1 4 4 3 4 8 2 2" xfId="41954" xr:uid="{00000000-0005-0000-0000-000029A30000}"/>
    <cellStyle name="20% - Accent1 4 4 3 4 8 3" xfId="41955" xr:uid="{00000000-0005-0000-0000-00002AA30000}"/>
    <cellStyle name="20% - Accent1 4 4 3 4 9" xfId="41956" xr:uid="{00000000-0005-0000-0000-00002BA30000}"/>
    <cellStyle name="20% - Accent1 4 4 3 4 9 2" xfId="41957" xr:uid="{00000000-0005-0000-0000-00002CA30000}"/>
    <cellStyle name="20% - Accent1 4 4 3 5" xfId="41958" xr:uid="{00000000-0005-0000-0000-00002DA30000}"/>
    <cellStyle name="20% - Accent1 4 4 3 5 2" xfId="41959" xr:uid="{00000000-0005-0000-0000-00002EA30000}"/>
    <cellStyle name="20% - Accent1 4 4 3 5 2 2" xfId="41960" xr:uid="{00000000-0005-0000-0000-00002FA30000}"/>
    <cellStyle name="20% - Accent1 4 4 3 5 2 2 2" xfId="41961" xr:uid="{00000000-0005-0000-0000-000030A30000}"/>
    <cellStyle name="20% - Accent1 4 4 3 5 2 2 2 2" xfId="41962" xr:uid="{00000000-0005-0000-0000-000031A30000}"/>
    <cellStyle name="20% - Accent1 4 4 3 5 2 2 3" xfId="41963" xr:uid="{00000000-0005-0000-0000-000032A30000}"/>
    <cellStyle name="20% - Accent1 4 4 3 5 2 3" xfId="41964" xr:uid="{00000000-0005-0000-0000-000033A30000}"/>
    <cellStyle name="20% - Accent1 4 4 3 5 2 3 2" xfId="41965" xr:uid="{00000000-0005-0000-0000-000034A30000}"/>
    <cellStyle name="20% - Accent1 4 4 3 5 2 4" xfId="41966" xr:uid="{00000000-0005-0000-0000-000035A30000}"/>
    <cellStyle name="20% - Accent1 4 4 3 5 3" xfId="41967" xr:uid="{00000000-0005-0000-0000-000036A30000}"/>
    <cellStyle name="20% - Accent1 4 4 3 5 3 2" xfId="41968" xr:uid="{00000000-0005-0000-0000-000037A30000}"/>
    <cellStyle name="20% - Accent1 4 4 3 5 3 2 2" xfId="41969" xr:uid="{00000000-0005-0000-0000-000038A30000}"/>
    <cellStyle name="20% - Accent1 4 4 3 5 3 2 2 2" xfId="41970" xr:uid="{00000000-0005-0000-0000-000039A30000}"/>
    <cellStyle name="20% - Accent1 4 4 3 5 3 2 3" xfId="41971" xr:uid="{00000000-0005-0000-0000-00003AA30000}"/>
    <cellStyle name="20% - Accent1 4 4 3 5 3 3" xfId="41972" xr:uid="{00000000-0005-0000-0000-00003BA30000}"/>
    <cellStyle name="20% - Accent1 4 4 3 5 3 3 2" xfId="41973" xr:uid="{00000000-0005-0000-0000-00003CA30000}"/>
    <cellStyle name="20% - Accent1 4 4 3 5 3 4" xfId="41974" xr:uid="{00000000-0005-0000-0000-00003DA30000}"/>
    <cellStyle name="20% - Accent1 4 4 3 5 4" xfId="41975" xr:uid="{00000000-0005-0000-0000-00003EA30000}"/>
    <cellStyle name="20% - Accent1 4 4 3 5 4 2" xfId="41976" xr:uid="{00000000-0005-0000-0000-00003FA30000}"/>
    <cellStyle name="20% - Accent1 4 4 3 5 4 2 2" xfId="41977" xr:uid="{00000000-0005-0000-0000-000040A30000}"/>
    <cellStyle name="20% - Accent1 4 4 3 5 4 2 2 2" xfId="41978" xr:uid="{00000000-0005-0000-0000-000041A30000}"/>
    <cellStyle name="20% - Accent1 4 4 3 5 4 2 3" xfId="41979" xr:uid="{00000000-0005-0000-0000-000042A30000}"/>
    <cellStyle name="20% - Accent1 4 4 3 5 4 3" xfId="41980" xr:uid="{00000000-0005-0000-0000-000043A30000}"/>
    <cellStyle name="20% - Accent1 4 4 3 5 4 3 2" xfId="41981" xr:uid="{00000000-0005-0000-0000-000044A30000}"/>
    <cellStyle name="20% - Accent1 4 4 3 5 4 4" xfId="41982" xr:uid="{00000000-0005-0000-0000-000045A30000}"/>
    <cellStyle name="20% - Accent1 4 4 3 5 5" xfId="41983" xr:uid="{00000000-0005-0000-0000-000046A30000}"/>
    <cellStyle name="20% - Accent1 4 4 3 5 5 2" xfId="41984" xr:uid="{00000000-0005-0000-0000-000047A30000}"/>
    <cellStyle name="20% - Accent1 4 4 3 5 5 2 2" xfId="41985" xr:uid="{00000000-0005-0000-0000-000048A30000}"/>
    <cellStyle name="20% - Accent1 4 4 3 5 5 3" xfId="41986" xr:uid="{00000000-0005-0000-0000-000049A30000}"/>
    <cellStyle name="20% - Accent1 4 4 3 5 6" xfId="41987" xr:uid="{00000000-0005-0000-0000-00004AA30000}"/>
    <cellStyle name="20% - Accent1 4 4 3 5 6 2" xfId="41988" xr:uid="{00000000-0005-0000-0000-00004BA30000}"/>
    <cellStyle name="20% - Accent1 4 4 3 5 6 2 2" xfId="41989" xr:uid="{00000000-0005-0000-0000-00004CA30000}"/>
    <cellStyle name="20% - Accent1 4 4 3 5 6 3" xfId="41990" xr:uid="{00000000-0005-0000-0000-00004DA30000}"/>
    <cellStyle name="20% - Accent1 4 4 3 5 7" xfId="41991" xr:uid="{00000000-0005-0000-0000-00004EA30000}"/>
    <cellStyle name="20% - Accent1 4 4 3 5 7 2" xfId="41992" xr:uid="{00000000-0005-0000-0000-00004FA30000}"/>
    <cellStyle name="20% - Accent1 4 4 3 5 8" xfId="41993" xr:uid="{00000000-0005-0000-0000-000050A30000}"/>
    <cellStyle name="20% - Accent1 4 4 3 5 8 2" xfId="41994" xr:uid="{00000000-0005-0000-0000-000051A30000}"/>
    <cellStyle name="20% - Accent1 4 4 3 5 9" xfId="41995" xr:uid="{00000000-0005-0000-0000-000052A30000}"/>
    <cellStyle name="20% - Accent1 4 4 3 6" xfId="41996" xr:uid="{00000000-0005-0000-0000-000053A30000}"/>
    <cellStyle name="20% - Accent1 4 4 3 6 2" xfId="41997" xr:uid="{00000000-0005-0000-0000-000054A30000}"/>
    <cellStyle name="20% - Accent1 4 4 3 6 2 2" xfId="41998" xr:uid="{00000000-0005-0000-0000-000055A30000}"/>
    <cellStyle name="20% - Accent1 4 4 3 6 2 2 2" xfId="41999" xr:uid="{00000000-0005-0000-0000-000056A30000}"/>
    <cellStyle name="20% - Accent1 4 4 3 6 2 2 2 2" xfId="42000" xr:uid="{00000000-0005-0000-0000-000057A30000}"/>
    <cellStyle name="20% - Accent1 4 4 3 6 2 2 3" xfId="42001" xr:uid="{00000000-0005-0000-0000-000058A30000}"/>
    <cellStyle name="20% - Accent1 4 4 3 6 2 3" xfId="42002" xr:uid="{00000000-0005-0000-0000-000059A30000}"/>
    <cellStyle name="20% - Accent1 4 4 3 6 2 3 2" xfId="42003" xr:uid="{00000000-0005-0000-0000-00005AA30000}"/>
    <cellStyle name="20% - Accent1 4 4 3 6 2 4" xfId="42004" xr:uid="{00000000-0005-0000-0000-00005BA30000}"/>
    <cellStyle name="20% - Accent1 4 4 3 6 3" xfId="42005" xr:uid="{00000000-0005-0000-0000-00005CA30000}"/>
    <cellStyle name="20% - Accent1 4 4 3 6 3 2" xfId="42006" xr:uid="{00000000-0005-0000-0000-00005DA30000}"/>
    <cellStyle name="20% - Accent1 4 4 3 6 3 2 2" xfId="42007" xr:uid="{00000000-0005-0000-0000-00005EA30000}"/>
    <cellStyle name="20% - Accent1 4 4 3 6 3 2 2 2" xfId="42008" xr:uid="{00000000-0005-0000-0000-00005FA30000}"/>
    <cellStyle name="20% - Accent1 4 4 3 6 3 2 3" xfId="42009" xr:uid="{00000000-0005-0000-0000-000060A30000}"/>
    <cellStyle name="20% - Accent1 4 4 3 6 3 3" xfId="42010" xr:uid="{00000000-0005-0000-0000-000061A30000}"/>
    <cellStyle name="20% - Accent1 4 4 3 6 3 3 2" xfId="42011" xr:uid="{00000000-0005-0000-0000-000062A30000}"/>
    <cellStyle name="20% - Accent1 4 4 3 6 3 4" xfId="42012" xr:uid="{00000000-0005-0000-0000-000063A30000}"/>
    <cellStyle name="20% - Accent1 4 4 3 6 4" xfId="42013" xr:uid="{00000000-0005-0000-0000-000064A30000}"/>
    <cellStyle name="20% - Accent1 4 4 3 6 4 2" xfId="42014" xr:uid="{00000000-0005-0000-0000-000065A30000}"/>
    <cellStyle name="20% - Accent1 4 4 3 6 4 2 2" xfId="42015" xr:uid="{00000000-0005-0000-0000-000066A30000}"/>
    <cellStyle name="20% - Accent1 4 4 3 6 4 2 2 2" xfId="42016" xr:uid="{00000000-0005-0000-0000-000067A30000}"/>
    <cellStyle name="20% - Accent1 4 4 3 6 4 2 3" xfId="42017" xr:uid="{00000000-0005-0000-0000-000068A30000}"/>
    <cellStyle name="20% - Accent1 4 4 3 6 4 3" xfId="42018" xr:uid="{00000000-0005-0000-0000-000069A30000}"/>
    <cellStyle name="20% - Accent1 4 4 3 6 4 3 2" xfId="42019" xr:uid="{00000000-0005-0000-0000-00006AA30000}"/>
    <cellStyle name="20% - Accent1 4 4 3 6 4 4" xfId="42020" xr:uid="{00000000-0005-0000-0000-00006BA30000}"/>
    <cellStyle name="20% - Accent1 4 4 3 6 5" xfId="42021" xr:uid="{00000000-0005-0000-0000-00006CA30000}"/>
    <cellStyle name="20% - Accent1 4 4 3 6 5 2" xfId="42022" xr:uid="{00000000-0005-0000-0000-00006DA30000}"/>
    <cellStyle name="20% - Accent1 4 4 3 6 5 2 2" xfId="42023" xr:uid="{00000000-0005-0000-0000-00006EA30000}"/>
    <cellStyle name="20% - Accent1 4 4 3 6 5 3" xfId="42024" xr:uid="{00000000-0005-0000-0000-00006FA30000}"/>
    <cellStyle name="20% - Accent1 4 4 3 6 6" xfId="42025" xr:uid="{00000000-0005-0000-0000-000070A30000}"/>
    <cellStyle name="20% - Accent1 4 4 3 6 6 2" xfId="42026" xr:uid="{00000000-0005-0000-0000-000071A30000}"/>
    <cellStyle name="20% - Accent1 4 4 3 6 6 2 2" xfId="42027" xr:uid="{00000000-0005-0000-0000-000072A30000}"/>
    <cellStyle name="20% - Accent1 4 4 3 6 6 3" xfId="42028" xr:uid="{00000000-0005-0000-0000-000073A30000}"/>
    <cellStyle name="20% - Accent1 4 4 3 6 7" xfId="42029" xr:uid="{00000000-0005-0000-0000-000074A30000}"/>
    <cellStyle name="20% - Accent1 4 4 3 6 7 2" xfId="42030" xr:uid="{00000000-0005-0000-0000-000075A30000}"/>
    <cellStyle name="20% - Accent1 4 4 3 6 8" xfId="42031" xr:uid="{00000000-0005-0000-0000-000076A30000}"/>
    <cellStyle name="20% - Accent1 4 4 3 6 8 2" xfId="42032" xr:uid="{00000000-0005-0000-0000-000077A30000}"/>
    <cellStyle name="20% - Accent1 4 4 3 6 9" xfId="42033" xr:uid="{00000000-0005-0000-0000-000078A30000}"/>
    <cellStyle name="20% - Accent1 4 4 3 7" xfId="42034" xr:uid="{00000000-0005-0000-0000-000079A30000}"/>
    <cellStyle name="20% - Accent1 4 4 3 7 2" xfId="42035" xr:uid="{00000000-0005-0000-0000-00007AA30000}"/>
    <cellStyle name="20% - Accent1 4 4 3 7 2 2" xfId="42036" xr:uid="{00000000-0005-0000-0000-00007BA30000}"/>
    <cellStyle name="20% - Accent1 4 4 3 7 2 2 2" xfId="42037" xr:uid="{00000000-0005-0000-0000-00007CA30000}"/>
    <cellStyle name="20% - Accent1 4 4 3 7 2 3" xfId="42038" xr:uid="{00000000-0005-0000-0000-00007DA30000}"/>
    <cellStyle name="20% - Accent1 4 4 3 7 3" xfId="42039" xr:uid="{00000000-0005-0000-0000-00007EA30000}"/>
    <cellStyle name="20% - Accent1 4 4 3 7 3 2" xfId="42040" xr:uid="{00000000-0005-0000-0000-00007FA30000}"/>
    <cellStyle name="20% - Accent1 4 4 3 7 4" xfId="42041" xr:uid="{00000000-0005-0000-0000-000080A30000}"/>
    <cellStyle name="20% - Accent1 4 4 3 8" xfId="42042" xr:uid="{00000000-0005-0000-0000-000081A30000}"/>
    <cellStyle name="20% - Accent1 4 4 3 8 2" xfId="42043" xr:uid="{00000000-0005-0000-0000-000082A30000}"/>
    <cellStyle name="20% - Accent1 4 4 3 8 2 2" xfId="42044" xr:uid="{00000000-0005-0000-0000-000083A30000}"/>
    <cellStyle name="20% - Accent1 4 4 3 8 2 2 2" xfId="42045" xr:uid="{00000000-0005-0000-0000-000084A30000}"/>
    <cellStyle name="20% - Accent1 4 4 3 8 2 3" xfId="42046" xr:uid="{00000000-0005-0000-0000-000085A30000}"/>
    <cellStyle name="20% - Accent1 4 4 3 8 3" xfId="42047" xr:uid="{00000000-0005-0000-0000-000086A30000}"/>
    <cellStyle name="20% - Accent1 4 4 3 8 3 2" xfId="42048" xr:uid="{00000000-0005-0000-0000-000087A30000}"/>
    <cellStyle name="20% - Accent1 4 4 3 8 4" xfId="42049" xr:uid="{00000000-0005-0000-0000-000088A30000}"/>
    <cellStyle name="20% - Accent1 4 4 3 9" xfId="42050" xr:uid="{00000000-0005-0000-0000-000089A30000}"/>
    <cellStyle name="20% - Accent1 4 4 3 9 2" xfId="42051" xr:uid="{00000000-0005-0000-0000-00008AA30000}"/>
    <cellStyle name="20% - Accent1 4 4 3 9 2 2" xfId="42052" xr:uid="{00000000-0005-0000-0000-00008BA30000}"/>
    <cellStyle name="20% - Accent1 4 4 3 9 2 2 2" xfId="42053" xr:uid="{00000000-0005-0000-0000-00008CA30000}"/>
    <cellStyle name="20% - Accent1 4 4 3 9 2 3" xfId="42054" xr:uid="{00000000-0005-0000-0000-00008DA30000}"/>
    <cellStyle name="20% - Accent1 4 4 3 9 3" xfId="42055" xr:uid="{00000000-0005-0000-0000-00008EA30000}"/>
    <cellStyle name="20% - Accent1 4 4 3 9 3 2" xfId="42056" xr:uid="{00000000-0005-0000-0000-00008FA30000}"/>
    <cellStyle name="20% - Accent1 4 4 3 9 4" xfId="42057" xr:uid="{00000000-0005-0000-0000-000090A30000}"/>
    <cellStyle name="20% - Accent1 4 4 4" xfId="42058" xr:uid="{00000000-0005-0000-0000-000091A30000}"/>
    <cellStyle name="20% - Accent1 4 4 4 10" xfId="42059" xr:uid="{00000000-0005-0000-0000-000092A30000}"/>
    <cellStyle name="20% - Accent1 4 4 4 10 2" xfId="42060" xr:uid="{00000000-0005-0000-0000-000093A30000}"/>
    <cellStyle name="20% - Accent1 4 4 4 11" xfId="42061" xr:uid="{00000000-0005-0000-0000-000094A30000}"/>
    <cellStyle name="20% - Accent1 4 4 4 2" xfId="42062" xr:uid="{00000000-0005-0000-0000-000095A30000}"/>
    <cellStyle name="20% - Accent1 4 4 4 2 2" xfId="42063" xr:uid="{00000000-0005-0000-0000-000096A30000}"/>
    <cellStyle name="20% - Accent1 4 4 4 2 2 2" xfId="42064" xr:uid="{00000000-0005-0000-0000-000097A30000}"/>
    <cellStyle name="20% - Accent1 4 4 4 2 2 2 2" xfId="42065" xr:uid="{00000000-0005-0000-0000-000098A30000}"/>
    <cellStyle name="20% - Accent1 4 4 4 2 2 2 2 2" xfId="42066" xr:uid="{00000000-0005-0000-0000-000099A30000}"/>
    <cellStyle name="20% - Accent1 4 4 4 2 2 2 3" xfId="42067" xr:uid="{00000000-0005-0000-0000-00009AA30000}"/>
    <cellStyle name="20% - Accent1 4 4 4 2 2 3" xfId="42068" xr:uid="{00000000-0005-0000-0000-00009BA30000}"/>
    <cellStyle name="20% - Accent1 4 4 4 2 2 3 2" xfId="42069" xr:uid="{00000000-0005-0000-0000-00009CA30000}"/>
    <cellStyle name="20% - Accent1 4 4 4 2 2 4" xfId="42070" xr:uid="{00000000-0005-0000-0000-00009DA30000}"/>
    <cellStyle name="20% - Accent1 4 4 4 2 3" xfId="42071" xr:uid="{00000000-0005-0000-0000-00009EA30000}"/>
    <cellStyle name="20% - Accent1 4 4 4 2 3 2" xfId="42072" xr:uid="{00000000-0005-0000-0000-00009FA30000}"/>
    <cellStyle name="20% - Accent1 4 4 4 2 3 2 2" xfId="42073" xr:uid="{00000000-0005-0000-0000-0000A0A30000}"/>
    <cellStyle name="20% - Accent1 4 4 4 2 3 2 2 2" xfId="42074" xr:uid="{00000000-0005-0000-0000-0000A1A30000}"/>
    <cellStyle name="20% - Accent1 4 4 4 2 3 2 3" xfId="42075" xr:uid="{00000000-0005-0000-0000-0000A2A30000}"/>
    <cellStyle name="20% - Accent1 4 4 4 2 3 3" xfId="42076" xr:uid="{00000000-0005-0000-0000-0000A3A30000}"/>
    <cellStyle name="20% - Accent1 4 4 4 2 3 3 2" xfId="42077" xr:uid="{00000000-0005-0000-0000-0000A4A30000}"/>
    <cellStyle name="20% - Accent1 4 4 4 2 3 4" xfId="42078" xr:uid="{00000000-0005-0000-0000-0000A5A30000}"/>
    <cellStyle name="20% - Accent1 4 4 4 2 4" xfId="42079" xr:uid="{00000000-0005-0000-0000-0000A6A30000}"/>
    <cellStyle name="20% - Accent1 4 4 4 2 4 2" xfId="42080" xr:uid="{00000000-0005-0000-0000-0000A7A30000}"/>
    <cellStyle name="20% - Accent1 4 4 4 2 4 2 2" xfId="42081" xr:uid="{00000000-0005-0000-0000-0000A8A30000}"/>
    <cellStyle name="20% - Accent1 4 4 4 2 4 2 2 2" xfId="42082" xr:uid="{00000000-0005-0000-0000-0000A9A30000}"/>
    <cellStyle name="20% - Accent1 4 4 4 2 4 2 3" xfId="42083" xr:uid="{00000000-0005-0000-0000-0000AAA30000}"/>
    <cellStyle name="20% - Accent1 4 4 4 2 4 3" xfId="42084" xr:uid="{00000000-0005-0000-0000-0000ABA30000}"/>
    <cellStyle name="20% - Accent1 4 4 4 2 4 3 2" xfId="42085" xr:uid="{00000000-0005-0000-0000-0000ACA30000}"/>
    <cellStyle name="20% - Accent1 4 4 4 2 4 4" xfId="42086" xr:uid="{00000000-0005-0000-0000-0000ADA30000}"/>
    <cellStyle name="20% - Accent1 4 4 4 2 5" xfId="42087" xr:uid="{00000000-0005-0000-0000-0000AEA30000}"/>
    <cellStyle name="20% - Accent1 4 4 4 2 5 2" xfId="42088" xr:uid="{00000000-0005-0000-0000-0000AFA30000}"/>
    <cellStyle name="20% - Accent1 4 4 4 2 5 2 2" xfId="42089" xr:uid="{00000000-0005-0000-0000-0000B0A30000}"/>
    <cellStyle name="20% - Accent1 4 4 4 2 5 3" xfId="42090" xr:uid="{00000000-0005-0000-0000-0000B1A30000}"/>
    <cellStyle name="20% - Accent1 4 4 4 2 6" xfId="42091" xr:uid="{00000000-0005-0000-0000-0000B2A30000}"/>
    <cellStyle name="20% - Accent1 4 4 4 2 6 2" xfId="42092" xr:uid="{00000000-0005-0000-0000-0000B3A30000}"/>
    <cellStyle name="20% - Accent1 4 4 4 2 6 2 2" xfId="42093" xr:uid="{00000000-0005-0000-0000-0000B4A30000}"/>
    <cellStyle name="20% - Accent1 4 4 4 2 6 3" xfId="42094" xr:uid="{00000000-0005-0000-0000-0000B5A30000}"/>
    <cellStyle name="20% - Accent1 4 4 4 2 7" xfId="42095" xr:uid="{00000000-0005-0000-0000-0000B6A30000}"/>
    <cellStyle name="20% - Accent1 4 4 4 2 7 2" xfId="42096" xr:uid="{00000000-0005-0000-0000-0000B7A30000}"/>
    <cellStyle name="20% - Accent1 4 4 4 2 8" xfId="42097" xr:uid="{00000000-0005-0000-0000-0000B8A30000}"/>
    <cellStyle name="20% - Accent1 4 4 4 2 8 2" xfId="42098" xr:uid="{00000000-0005-0000-0000-0000B9A30000}"/>
    <cellStyle name="20% - Accent1 4 4 4 2 9" xfId="42099" xr:uid="{00000000-0005-0000-0000-0000BAA30000}"/>
    <cellStyle name="20% - Accent1 4 4 4 3" xfId="42100" xr:uid="{00000000-0005-0000-0000-0000BBA30000}"/>
    <cellStyle name="20% - Accent1 4 4 4 3 2" xfId="42101" xr:uid="{00000000-0005-0000-0000-0000BCA30000}"/>
    <cellStyle name="20% - Accent1 4 4 4 3 2 2" xfId="42102" xr:uid="{00000000-0005-0000-0000-0000BDA30000}"/>
    <cellStyle name="20% - Accent1 4 4 4 3 2 2 2" xfId="42103" xr:uid="{00000000-0005-0000-0000-0000BEA30000}"/>
    <cellStyle name="20% - Accent1 4 4 4 3 2 2 2 2" xfId="42104" xr:uid="{00000000-0005-0000-0000-0000BFA30000}"/>
    <cellStyle name="20% - Accent1 4 4 4 3 2 2 3" xfId="42105" xr:uid="{00000000-0005-0000-0000-0000C0A30000}"/>
    <cellStyle name="20% - Accent1 4 4 4 3 2 3" xfId="42106" xr:uid="{00000000-0005-0000-0000-0000C1A30000}"/>
    <cellStyle name="20% - Accent1 4 4 4 3 2 3 2" xfId="42107" xr:uid="{00000000-0005-0000-0000-0000C2A30000}"/>
    <cellStyle name="20% - Accent1 4 4 4 3 2 4" xfId="42108" xr:uid="{00000000-0005-0000-0000-0000C3A30000}"/>
    <cellStyle name="20% - Accent1 4 4 4 3 3" xfId="42109" xr:uid="{00000000-0005-0000-0000-0000C4A30000}"/>
    <cellStyle name="20% - Accent1 4 4 4 3 3 2" xfId="42110" xr:uid="{00000000-0005-0000-0000-0000C5A30000}"/>
    <cellStyle name="20% - Accent1 4 4 4 3 3 2 2" xfId="42111" xr:uid="{00000000-0005-0000-0000-0000C6A30000}"/>
    <cellStyle name="20% - Accent1 4 4 4 3 3 2 2 2" xfId="42112" xr:uid="{00000000-0005-0000-0000-0000C7A30000}"/>
    <cellStyle name="20% - Accent1 4 4 4 3 3 2 3" xfId="42113" xr:uid="{00000000-0005-0000-0000-0000C8A30000}"/>
    <cellStyle name="20% - Accent1 4 4 4 3 3 3" xfId="42114" xr:uid="{00000000-0005-0000-0000-0000C9A30000}"/>
    <cellStyle name="20% - Accent1 4 4 4 3 3 3 2" xfId="42115" xr:uid="{00000000-0005-0000-0000-0000CAA30000}"/>
    <cellStyle name="20% - Accent1 4 4 4 3 3 4" xfId="42116" xr:uid="{00000000-0005-0000-0000-0000CBA30000}"/>
    <cellStyle name="20% - Accent1 4 4 4 3 4" xfId="42117" xr:uid="{00000000-0005-0000-0000-0000CCA30000}"/>
    <cellStyle name="20% - Accent1 4 4 4 3 4 2" xfId="42118" xr:uid="{00000000-0005-0000-0000-0000CDA30000}"/>
    <cellStyle name="20% - Accent1 4 4 4 3 4 2 2" xfId="42119" xr:uid="{00000000-0005-0000-0000-0000CEA30000}"/>
    <cellStyle name="20% - Accent1 4 4 4 3 4 2 2 2" xfId="42120" xr:uid="{00000000-0005-0000-0000-0000CFA30000}"/>
    <cellStyle name="20% - Accent1 4 4 4 3 4 2 3" xfId="42121" xr:uid="{00000000-0005-0000-0000-0000D0A30000}"/>
    <cellStyle name="20% - Accent1 4 4 4 3 4 3" xfId="42122" xr:uid="{00000000-0005-0000-0000-0000D1A30000}"/>
    <cellStyle name="20% - Accent1 4 4 4 3 4 3 2" xfId="42123" xr:uid="{00000000-0005-0000-0000-0000D2A30000}"/>
    <cellStyle name="20% - Accent1 4 4 4 3 4 4" xfId="42124" xr:uid="{00000000-0005-0000-0000-0000D3A30000}"/>
    <cellStyle name="20% - Accent1 4 4 4 3 5" xfId="42125" xr:uid="{00000000-0005-0000-0000-0000D4A30000}"/>
    <cellStyle name="20% - Accent1 4 4 4 3 5 2" xfId="42126" xr:uid="{00000000-0005-0000-0000-0000D5A30000}"/>
    <cellStyle name="20% - Accent1 4 4 4 3 5 2 2" xfId="42127" xr:uid="{00000000-0005-0000-0000-0000D6A30000}"/>
    <cellStyle name="20% - Accent1 4 4 4 3 5 3" xfId="42128" xr:uid="{00000000-0005-0000-0000-0000D7A30000}"/>
    <cellStyle name="20% - Accent1 4 4 4 3 6" xfId="42129" xr:uid="{00000000-0005-0000-0000-0000D8A30000}"/>
    <cellStyle name="20% - Accent1 4 4 4 3 6 2" xfId="42130" xr:uid="{00000000-0005-0000-0000-0000D9A30000}"/>
    <cellStyle name="20% - Accent1 4 4 4 3 6 2 2" xfId="42131" xr:uid="{00000000-0005-0000-0000-0000DAA30000}"/>
    <cellStyle name="20% - Accent1 4 4 4 3 6 3" xfId="42132" xr:uid="{00000000-0005-0000-0000-0000DBA30000}"/>
    <cellStyle name="20% - Accent1 4 4 4 3 7" xfId="42133" xr:uid="{00000000-0005-0000-0000-0000DCA30000}"/>
    <cellStyle name="20% - Accent1 4 4 4 3 7 2" xfId="42134" xr:uid="{00000000-0005-0000-0000-0000DDA30000}"/>
    <cellStyle name="20% - Accent1 4 4 4 3 8" xfId="42135" xr:uid="{00000000-0005-0000-0000-0000DEA30000}"/>
    <cellStyle name="20% - Accent1 4 4 4 3 8 2" xfId="42136" xr:uid="{00000000-0005-0000-0000-0000DFA30000}"/>
    <cellStyle name="20% - Accent1 4 4 4 3 9" xfId="42137" xr:uid="{00000000-0005-0000-0000-0000E0A30000}"/>
    <cellStyle name="20% - Accent1 4 4 4 4" xfId="42138" xr:uid="{00000000-0005-0000-0000-0000E1A30000}"/>
    <cellStyle name="20% - Accent1 4 4 4 4 2" xfId="42139" xr:uid="{00000000-0005-0000-0000-0000E2A30000}"/>
    <cellStyle name="20% - Accent1 4 4 4 4 2 2" xfId="42140" xr:uid="{00000000-0005-0000-0000-0000E3A30000}"/>
    <cellStyle name="20% - Accent1 4 4 4 4 2 2 2" xfId="42141" xr:uid="{00000000-0005-0000-0000-0000E4A30000}"/>
    <cellStyle name="20% - Accent1 4 4 4 4 2 3" xfId="42142" xr:uid="{00000000-0005-0000-0000-0000E5A30000}"/>
    <cellStyle name="20% - Accent1 4 4 4 4 3" xfId="42143" xr:uid="{00000000-0005-0000-0000-0000E6A30000}"/>
    <cellStyle name="20% - Accent1 4 4 4 4 3 2" xfId="42144" xr:uid="{00000000-0005-0000-0000-0000E7A30000}"/>
    <cellStyle name="20% - Accent1 4 4 4 4 4" xfId="42145" xr:uid="{00000000-0005-0000-0000-0000E8A30000}"/>
    <cellStyle name="20% - Accent1 4 4 4 5" xfId="42146" xr:uid="{00000000-0005-0000-0000-0000E9A30000}"/>
    <cellStyle name="20% - Accent1 4 4 4 5 2" xfId="42147" xr:uid="{00000000-0005-0000-0000-0000EAA30000}"/>
    <cellStyle name="20% - Accent1 4 4 4 5 2 2" xfId="42148" xr:uid="{00000000-0005-0000-0000-0000EBA30000}"/>
    <cellStyle name="20% - Accent1 4 4 4 5 2 2 2" xfId="42149" xr:uid="{00000000-0005-0000-0000-0000ECA30000}"/>
    <cellStyle name="20% - Accent1 4 4 4 5 2 3" xfId="42150" xr:uid="{00000000-0005-0000-0000-0000EDA30000}"/>
    <cellStyle name="20% - Accent1 4 4 4 5 3" xfId="42151" xr:uid="{00000000-0005-0000-0000-0000EEA30000}"/>
    <cellStyle name="20% - Accent1 4 4 4 5 3 2" xfId="42152" xr:uid="{00000000-0005-0000-0000-0000EFA30000}"/>
    <cellStyle name="20% - Accent1 4 4 4 5 4" xfId="42153" xr:uid="{00000000-0005-0000-0000-0000F0A30000}"/>
    <cellStyle name="20% - Accent1 4 4 4 6" xfId="42154" xr:uid="{00000000-0005-0000-0000-0000F1A30000}"/>
    <cellStyle name="20% - Accent1 4 4 4 6 2" xfId="42155" xr:uid="{00000000-0005-0000-0000-0000F2A30000}"/>
    <cellStyle name="20% - Accent1 4 4 4 6 2 2" xfId="42156" xr:uid="{00000000-0005-0000-0000-0000F3A30000}"/>
    <cellStyle name="20% - Accent1 4 4 4 6 2 2 2" xfId="42157" xr:uid="{00000000-0005-0000-0000-0000F4A30000}"/>
    <cellStyle name="20% - Accent1 4 4 4 6 2 3" xfId="42158" xr:uid="{00000000-0005-0000-0000-0000F5A30000}"/>
    <cellStyle name="20% - Accent1 4 4 4 6 3" xfId="42159" xr:uid="{00000000-0005-0000-0000-0000F6A30000}"/>
    <cellStyle name="20% - Accent1 4 4 4 6 3 2" xfId="42160" xr:uid="{00000000-0005-0000-0000-0000F7A30000}"/>
    <cellStyle name="20% - Accent1 4 4 4 6 4" xfId="42161" xr:uid="{00000000-0005-0000-0000-0000F8A30000}"/>
    <cellStyle name="20% - Accent1 4 4 4 7" xfId="42162" xr:uid="{00000000-0005-0000-0000-0000F9A30000}"/>
    <cellStyle name="20% - Accent1 4 4 4 7 2" xfId="42163" xr:uid="{00000000-0005-0000-0000-0000FAA30000}"/>
    <cellStyle name="20% - Accent1 4 4 4 7 2 2" xfId="42164" xr:uid="{00000000-0005-0000-0000-0000FBA30000}"/>
    <cellStyle name="20% - Accent1 4 4 4 7 3" xfId="42165" xr:uid="{00000000-0005-0000-0000-0000FCA30000}"/>
    <cellStyle name="20% - Accent1 4 4 4 8" xfId="42166" xr:uid="{00000000-0005-0000-0000-0000FDA30000}"/>
    <cellStyle name="20% - Accent1 4 4 4 8 2" xfId="42167" xr:uid="{00000000-0005-0000-0000-0000FEA30000}"/>
    <cellStyle name="20% - Accent1 4 4 4 8 2 2" xfId="42168" xr:uid="{00000000-0005-0000-0000-0000FFA30000}"/>
    <cellStyle name="20% - Accent1 4 4 4 8 3" xfId="42169" xr:uid="{00000000-0005-0000-0000-000000A40000}"/>
    <cellStyle name="20% - Accent1 4 4 4 9" xfId="42170" xr:uid="{00000000-0005-0000-0000-000001A40000}"/>
    <cellStyle name="20% - Accent1 4 4 4 9 2" xfId="42171" xr:uid="{00000000-0005-0000-0000-000002A40000}"/>
    <cellStyle name="20% - Accent1 4 4 5" xfId="42172" xr:uid="{00000000-0005-0000-0000-000003A40000}"/>
    <cellStyle name="20% - Accent1 4 4 5 10" xfId="42173" xr:uid="{00000000-0005-0000-0000-000004A40000}"/>
    <cellStyle name="20% - Accent1 4 4 5 10 2" xfId="42174" xr:uid="{00000000-0005-0000-0000-000005A40000}"/>
    <cellStyle name="20% - Accent1 4 4 5 11" xfId="42175" xr:uid="{00000000-0005-0000-0000-000006A40000}"/>
    <cellStyle name="20% - Accent1 4 4 5 2" xfId="42176" xr:uid="{00000000-0005-0000-0000-000007A40000}"/>
    <cellStyle name="20% - Accent1 4 4 5 2 2" xfId="42177" xr:uid="{00000000-0005-0000-0000-000008A40000}"/>
    <cellStyle name="20% - Accent1 4 4 5 2 2 2" xfId="42178" xr:uid="{00000000-0005-0000-0000-000009A40000}"/>
    <cellStyle name="20% - Accent1 4 4 5 2 2 2 2" xfId="42179" xr:uid="{00000000-0005-0000-0000-00000AA40000}"/>
    <cellStyle name="20% - Accent1 4 4 5 2 2 2 2 2" xfId="42180" xr:uid="{00000000-0005-0000-0000-00000BA40000}"/>
    <cellStyle name="20% - Accent1 4 4 5 2 2 2 3" xfId="42181" xr:uid="{00000000-0005-0000-0000-00000CA40000}"/>
    <cellStyle name="20% - Accent1 4 4 5 2 2 3" xfId="42182" xr:uid="{00000000-0005-0000-0000-00000DA40000}"/>
    <cellStyle name="20% - Accent1 4 4 5 2 2 3 2" xfId="42183" xr:uid="{00000000-0005-0000-0000-00000EA40000}"/>
    <cellStyle name="20% - Accent1 4 4 5 2 2 4" xfId="42184" xr:uid="{00000000-0005-0000-0000-00000FA40000}"/>
    <cellStyle name="20% - Accent1 4 4 5 2 3" xfId="42185" xr:uid="{00000000-0005-0000-0000-000010A40000}"/>
    <cellStyle name="20% - Accent1 4 4 5 2 3 2" xfId="42186" xr:uid="{00000000-0005-0000-0000-000011A40000}"/>
    <cellStyle name="20% - Accent1 4 4 5 2 3 2 2" xfId="42187" xr:uid="{00000000-0005-0000-0000-000012A40000}"/>
    <cellStyle name="20% - Accent1 4 4 5 2 3 2 2 2" xfId="42188" xr:uid="{00000000-0005-0000-0000-000013A40000}"/>
    <cellStyle name="20% - Accent1 4 4 5 2 3 2 3" xfId="42189" xr:uid="{00000000-0005-0000-0000-000014A40000}"/>
    <cellStyle name="20% - Accent1 4 4 5 2 3 3" xfId="42190" xr:uid="{00000000-0005-0000-0000-000015A40000}"/>
    <cellStyle name="20% - Accent1 4 4 5 2 3 3 2" xfId="42191" xr:uid="{00000000-0005-0000-0000-000016A40000}"/>
    <cellStyle name="20% - Accent1 4 4 5 2 3 4" xfId="42192" xr:uid="{00000000-0005-0000-0000-000017A40000}"/>
    <cellStyle name="20% - Accent1 4 4 5 2 4" xfId="42193" xr:uid="{00000000-0005-0000-0000-000018A40000}"/>
    <cellStyle name="20% - Accent1 4 4 5 2 4 2" xfId="42194" xr:uid="{00000000-0005-0000-0000-000019A40000}"/>
    <cellStyle name="20% - Accent1 4 4 5 2 4 2 2" xfId="42195" xr:uid="{00000000-0005-0000-0000-00001AA40000}"/>
    <cellStyle name="20% - Accent1 4 4 5 2 4 2 2 2" xfId="42196" xr:uid="{00000000-0005-0000-0000-00001BA40000}"/>
    <cellStyle name="20% - Accent1 4 4 5 2 4 2 3" xfId="42197" xr:uid="{00000000-0005-0000-0000-00001CA40000}"/>
    <cellStyle name="20% - Accent1 4 4 5 2 4 3" xfId="42198" xr:uid="{00000000-0005-0000-0000-00001DA40000}"/>
    <cellStyle name="20% - Accent1 4 4 5 2 4 3 2" xfId="42199" xr:uid="{00000000-0005-0000-0000-00001EA40000}"/>
    <cellStyle name="20% - Accent1 4 4 5 2 4 4" xfId="42200" xr:uid="{00000000-0005-0000-0000-00001FA40000}"/>
    <cellStyle name="20% - Accent1 4 4 5 2 5" xfId="42201" xr:uid="{00000000-0005-0000-0000-000020A40000}"/>
    <cellStyle name="20% - Accent1 4 4 5 2 5 2" xfId="42202" xr:uid="{00000000-0005-0000-0000-000021A40000}"/>
    <cellStyle name="20% - Accent1 4 4 5 2 5 2 2" xfId="42203" xr:uid="{00000000-0005-0000-0000-000022A40000}"/>
    <cellStyle name="20% - Accent1 4 4 5 2 5 3" xfId="42204" xr:uid="{00000000-0005-0000-0000-000023A40000}"/>
    <cellStyle name="20% - Accent1 4 4 5 2 6" xfId="42205" xr:uid="{00000000-0005-0000-0000-000024A40000}"/>
    <cellStyle name="20% - Accent1 4 4 5 2 6 2" xfId="42206" xr:uid="{00000000-0005-0000-0000-000025A40000}"/>
    <cellStyle name="20% - Accent1 4 4 5 2 6 2 2" xfId="42207" xr:uid="{00000000-0005-0000-0000-000026A40000}"/>
    <cellStyle name="20% - Accent1 4 4 5 2 6 3" xfId="42208" xr:uid="{00000000-0005-0000-0000-000027A40000}"/>
    <cellStyle name="20% - Accent1 4 4 5 2 7" xfId="42209" xr:uid="{00000000-0005-0000-0000-000028A40000}"/>
    <cellStyle name="20% - Accent1 4 4 5 2 7 2" xfId="42210" xr:uid="{00000000-0005-0000-0000-000029A40000}"/>
    <cellStyle name="20% - Accent1 4 4 5 2 8" xfId="42211" xr:uid="{00000000-0005-0000-0000-00002AA40000}"/>
    <cellStyle name="20% - Accent1 4 4 5 2 8 2" xfId="42212" xr:uid="{00000000-0005-0000-0000-00002BA40000}"/>
    <cellStyle name="20% - Accent1 4 4 5 2 9" xfId="42213" xr:uid="{00000000-0005-0000-0000-00002CA40000}"/>
    <cellStyle name="20% - Accent1 4 4 5 3" xfId="42214" xr:uid="{00000000-0005-0000-0000-00002DA40000}"/>
    <cellStyle name="20% - Accent1 4 4 5 3 2" xfId="42215" xr:uid="{00000000-0005-0000-0000-00002EA40000}"/>
    <cellStyle name="20% - Accent1 4 4 5 3 2 2" xfId="42216" xr:uid="{00000000-0005-0000-0000-00002FA40000}"/>
    <cellStyle name="20% - Accent1 4 4 5 3 2 2 2" xfId="42217" xr:uid="{00000000-0005-0000-0000-000030A40000}"/>
    <cellStyle name="20% - Accent1 4 4 5 3 2 2 2 2" xfId="42218" xr:uid="{00000000-0005-0000-0000-000031A40000}"/>
    <cellStyle name="20% - Accent1 4 4 5 3 2 2 3" xfId="42219" xr:uid="{00000000-0005-0000-0000-000032A40000}"/>
    <cellStyle name="20% - Accent1 4 4 5 3 2 3" xfId="42220" xr:uid="{00000000-0005-0000-0000-000033A40000}"/>
    <cellStyle name="20% - Accent1 4 4 5 3 2 3 2" xfId="42221" xr:uid="{00000000-0005-0000-0000-000034A40000}"/>
    <cellStyle name="20% - Accent1 4 4 5 3 2 4" xfId="42222" xr:uid="{00000000-0005-0000-0000-000035A40000}"/>
    <cellStyle name="20% - Accent1 4 4 5 3 3" xfId="42223" xr:uid="{00000000-0005-0000-0000-000036A40000}"/>
    <cellStyle name="20% - Accent1 4 4 5 3 3 2" xfId="42224" xr:uid="{00000000-0005-0000-0000-000037A40000}"/>
    <cellStyle name="20% - Accent1 4 4 5 3 3 2 2" xfId="42225" xr:uid="{00000000-0005-0000-0000-000038A40000}"/>
    <cellStyle name="20% - Accent1 4 4 5 3 3 2 2 2" xfId="42226" xr:uid="{00000000-0005-0000-0000-000039A40000}"/>
    <cellStyle name="20% - Accent1 4 4 5 3 3 2 3" xfId="42227" xr:uid="{00000000-0005-0000-0000-00003AA40000}"/>
    <cellStyle name="20% - Accent1 4 4 5 3 3 3" xfId="42228" xr:uid="{00000000-0005-0000-0000-00003BA40000}"/>
    <cellStyle name="20% - Accent1 4 4 5 3 3 3 2" xfId="42229" xr:uid="{00000000-0005-0000-0000-00003CA40000}"/>
    <cellStyle name="20% - Accent1 4 4 5 3 3 4" xfId="42230" xr:uid="{00000000-0005-0000-0000-00003DA40000}"/>
    <cellStyle name="20% - Accent1 4 4 5 3 4" xfId="42231" xr:uid="{00000000-0005-0000-0000-00003EA40000}"/>
    <cellStyle name="20% - Accent1 4 4 5 3 4 2" xfId="42232" xr:uid="{00000000-0005-0000-0000-00003FA40000}"/>
    <cellStyle name="20% - Accent1 4 4 5 3 4 2 2" xfId="42233" xr:uid="{00000000-0005-0000-0000-000040A40000}"/>
    <cellStyle name="20% - Accent1 4 4 5 3 4 2 2 2" xfId="42234" xr:uid="{00000000-0005-0000-0000-000041A40000}"/>
    <cellStyle name="20% - Accent1 4 4 5 3 4 2 3" xfId="42235" xr:uid="{00000000-0005-0000-0000-000042A40000}"/>
    <cellStyle name="20% - Accent1 4 4 5 3 4 3" xfId="42236" xr:uid="{00000000-0005-0000-0000-000043A40000}"/>
    <cellStyle name="20% - Accent1 4 4 5 3 4 3 2" xfId="42237" xr:uid="{00000000-0005-0000-0000-000044A40000}"/>
    <cellStyle name="20% - Accent1 4 4 5 3 4 4" xfId="42238" xr:uid="{00000000-0005-0000-0000-000045A40000}"/>
    <cellStyle name="20% - Accent1 4 4 5 3 5" xfId="42239" xr:uid="{00000000-0005-0000-0000-000046A40000}"/>
    <cellStyle name="20% - Accent1 4 4 5 3 5 2" xfId="42240" xr:uid="{00000000-0005-0000-0000-000047A40000}"/>
    <cellStyle name="20% - Accent1 4 4 5 3 5 2 2" xfId="42241" xr:uid="{00000000-0005-0000-0000-000048A40000}"/>
    <cellStyle name="20% - Accent1 4 4 5 3 5 3" xfId="42242" xr:uid="{00000000-0005-0000-0000-000049A40000}"/>
    <cellStyle name="20% - Accent1 4 4 5 3 6" xfId="42243" xr:uid="{00000000-0005-0000-0000-00004AA40000}"/>
    <cellStyle name="20% - Accent1 4 4 5 3 6 2" xfId="42244" xr:uid="{00000000-0005-0000-0000-00004BA40000}"/>
    <cellStyle name="20% - Accent1 4 4 5 3 6 2 2" xfId="42245" xr:uid="{00000000-0005-0000-0000-00004CA40000}"/>
    <cellStyle name="20% - Accent1 4 4 5 3 6 3" xfId="42246" xr:uid="{00000000-0005-0000-0000-00004DA40000}"/>
    <cellStyle name="20% - Accent1 4 4 5 3 7" xfId="42247" xr:uid="{00000000-0005-0000-0000-00004EA40000}"/>
    <cellStyle name="20% - Accent1 4 4 5 3 7 2" xfId="42248" xr:uid="{00000000-0005-0000-0000-00004FA40000}"/>
    <cellStyle name="20% - Accent1 4 4 5 3 8" xfId="42249" xr:uid="{00000000-0005-0000-0000-000050A40000}"/>
    <cellStyle name="20% - Accent1 4 4 5 3 8 2" xfId="42250" xr:uid="{00000000-0005-0000-0000-000051A40000}"/>
    <cellStyle name="20% - Accent1 4 4 5 3 9" xfId="42251" xr:uid="{00000000-0005-0000-0000-000052A40000}"/>
    <cellStyle name="20% - Accent1 4 4 5 4" xfId="42252" xr:uid="{00000000-0005-0000-0000-000053A40000}"/>
    <cellStyle name="20% - Accent1 4 4 5 4 2" xfId="42253" xr:uid="{00000000-0005-0000-0000-000054A40000}"/>
    <cellStyle name="20% - Accent1 4 4 5 4 2 2" xfId="42254" xr:uid="{00000000-0005-0000-0000-000055A40000}"/>
    <cellStyle name="20% - Accent1 4 4 5 4 2 2 2" xfId="42255" xr:uid="{00000000-0005-0000-0000-000056A40000}"/>
    <cellStyle name="20% - Accent1 4 4 5 4 2 3" xfId="42256" xr:uid="{00000000-0005-0000-0000-000057A40000}"/>
    <cellStyle name="20% - Accent1 4 4 5 4 3" xfId="42257" xr:uid="{00000000-0005-0000-0000-000058A40000}"/>
    <cellStyle name="20% - Accent1 4 4 5 4 3 2" xfId="42258" xr:uid="{00000000-0005-0000-0000-000059A40000}"/>
    <cellStyle name="20% - Accent1 4 4 5 4 4" xfId="42259" xr:uid="{00000000-0005-0000-0000-00005AA40000}"/>
    <cellStyle name="20% - Accent1 4 4 5 5" xfId="42260" xr:uid="{00000000-0005-0000-0000-00005BA40000}"/>
    <cellStyle name="20% - Accent1 4 4 5 5 2" xfId="42261" xr:uid="{00000000-0005-0000-0000-00005CA40000}"/>
    <cellStyle name="20% - Accent1 4 4 5 5 2 2" xfId="42262" xr:uid="{00000000-0005-0000-0000-00005DA40000}"/>
    <cellStyle name="20% - Accent1 4 4 5 5 2 2 2" xfId="42263" xr:uid="{00000000-0005-0000-0000-00005EA40000}"/>
    <cellStyle name="20% - Accent1 4 4 5 5 2 3" xfId="42264" xr:uid="{00000000-0005-0000-0000-00005FA40000}"/>
    <cellStyle name="20% - Accent1 4 4 5 5 3" xfId="42265" xr:uid="{00000000-0005-0000-0000-000060A40000}"/>
    <cellStyle name="20% - Accent1 4 4 5 5 3 2" xfId="42266" xr:uid="{00000000-0005-0000-0000-000061A40000}"/>
    <cellStyle name="20% - Accent1 4 4 5 5 4" xfId="42267" xr:uid="{00000000-0005-0000-0000-000062A40000}"/>
    <cellStyle name="20% - Accent1 4 4 5 6" xfId="42268" xr:uid="{00000000-0005-0000-0000-000063A40000}"/>
    <cellStyle name="20% - Accent1 4 4 5 6 2" xfId="42269" xr:uid="{00000000-0005-0000-0000-000064A40000}"/>
    <cellStyle name="20% - Accent1 4 4 5 6 2 2" xfId="42270" xr:uid="{00000000-0005-0000-0000-000065A40000}"/>
    <cellStyle name="20% - Accent1 4 4 5 6 2 2 2" xfId="42271" xr:uid="{00000000-0005-0000-0000-000066A40000}"/>
    <cellStyle name="20% - Accent1 4 4 5 6 2 3" xfId="42272" xr:uid="{00000000-0005-0000-0000-000067A40000}"/>
    <cellStyle name="20% - Accent1 4 4 5 6 3" xfId="42273" xr:uid="{00000000-0005-0000-0000-000068A40000}"/>
    <cellStyle name="20% - Accent1 4 4 5 6 3 2" xfId="42274" xr:uid="{00000000-0005-0000-0000-000069A40000}"/>
    <cellStyle name="20% - Accent1 4 4 5 6 4" xfId="42275" xr:uid="{00000000-0005-0000-0000-00006AA40000}"/>
    <cellStyle name="20% - Accent1 4 4 5 7" xfId="42276" xr:uid="{00000000-0005-0000-0000-00006BA40000}"/>
    <cellStyle name="20% - Accent1 4 4 5 7 2" xfId="42277" xr:uid="{00000000-0005-0000-0000-00006CA40000}"/>
    <cellStyle name="20% - Accent1 4 4 5 7 2 2" xfId="42278" xr:uid="{00000000-0005-0000-0000-00006DA40000}"/>
    <cellStyle name="20% - Accent1 4 4 5 7 3" xfId="42279" xr:uid="{00000000-0005-0000-0000-00006EA40000}"/>
    <cellStyle name="20% - Accent1 4 4 5 8" xfId="42280" xr:uid="{00000000-0005-0000-0000-00006FA40000}"/>
    <cellStyle name="20% - Accent1 4 4 5 8 2" xfId="42281" xr:uid="{00000000-0005-0000-0000-000070A40000}"/>
    <cellStyle name="20% - Accent1 4 4 5 8 2 2" xfId="42282" xr:uid="{00000000-0005-0000-0000-000071A40000}"/>
    <cellStyle name="20% - Accent1 4 4 5 8 3" xfId="42283" xr:uid="{00000000-0005-0000-0000-000072A40000}"/>
    <cellStyle name="20% - Accent1 4 4 5 9" xfId="42284" xr:uid="{00000000-0005-0000-0000-000073A40000}"/>
    <cellStyle name="20% - Accent1 4 4 5 9 2" xfId="42285" xr:uid="{00000000-0005-0000-0000-000074A40000}"/>
    <cellStyle name="20% - Accent1 4 4 6" xfId="42286" xr:uid="{00000000-0005-0000-0000-000075A40000}"/>
    <cellStyle name="20% - Accent1 4 4 6 10" xfId="42287" xr:uid="{00000000-0005-0000-0000-000076A40000}"/>
    <cellStyle name="20% - Accent1 4 4 6 10 2" xfId="42288" xr:uid="{00000000-0005-0000-0000-000077A40000}"/>
    <cellStyle name="20% - Accent1 4 4 6 11" xfId="42289" xr:uid="{00000000-0005-0000-0000-000078A40000}"/>
    <cellStyle name="20% - Accent1 4 4 6 2" xfId="42290" xr:uid="{00000000-0005-0000-0000-000079A40000}"/>
    <cellStyle name="20% - Accent1 4 4 6 2 2" xfId="42291" xr:uid="{00000000-0005-0000-0000-00007AA40000}"/>
    <cellStyle name="20% - Accent1 4 4 6 2 2 2" xfId="42292" xr:uid="{00000000-0005-0000-0000-00007BA40000}"/>
    <cellStyle name="20% - Accent1 4 4 6 2 2 2 2" xfId="42293" xr:uid="{00000000-0005-0000-0000-00007CA40000}"/>
    <cellStyle name="20% - Accent1 4 4 6 2 2 2 2 2" xfId="42294" xr:uid="{00000000-0005-0000-0000-00007DA40000}"/>
    <cellStyle name="20% - Accent1 4 4 6 2 2 2 3" xfId="42295" xr:uid="{00000000-0005-0000-0000-00007EA40000}"/>
    <cellStyle name="20% - Accent1 4 4 6 2 2 3" xfId="42296" xr:uid="{00000000-0005-0000-0000-00007FA40000}"/>
    <cellStyle name="20% - Accent1 4 4 6 2 2 3 2" xfId="42297" xr:uid="{00000000-0005-0000-0000-000080A40000}"/>
    <cellStyle name="20% - Accent1 4 4 6 2 2 4" xfId="42298" xr:uid="{00000000-0005-0000-0000-000081A40000}"/>
    <cellStyle name="20% - Accent1 4 4 6 2 3" xfId="42299" xr:uid="{00000000-0005-0000-0000-000082A40000}"/>
    <cellStyle name="20% - Accent1 4 4 6 2 3 2" xfId="42300" xr:uid="{00000000-0005-0000-0000-000083A40000}"/>
    <cellStyle name="20% - Accent1 4 4 6 2 3 2 2" xfId="42301" xr:uid="{00000000-0005-0000-0000-000084A40000}"/>
    <cellStyle name="20% - Accent1 4 4 6 2 3 2 2 2" xfId="42302" xr:uid="{00000000-0005-0000-0000-000085A40000}"/>
    <cellStyle name="20% - Accent1 4 4 6 2 3 2 3" xfId="42303" xr:uid="{00000000-0005-0000-0000-000086A40000}"/>
    <cellStyle name="20% - Accent1 4 4 6 2 3 3" xfId="42304" xr:uid="{00000000-0005-0000-0000-000087A40000}"/>
    <cellStyle name="20% - Accent1 4 4 6 2 3 3 2" xfId="42305" xr:uid="{00000000-0005-0000-0000-000088A40000}"/>
    <cellStyle name="20% - Accent1 4 4 6 2 3 4" xfId="42306" xr:uid="{00000000-0005-0000-0000-000089A40000}"/>
    <cellStyle name="20% - Accent1 4 4 6 2 4" xfId="42307" xr:uid="{00000000-0005-0000-0000-00008AA40000}"/>
    <cellStyle name="20% - Accent1 4 4 6 2 4 2" xfId="42308" xr:uid="{00000000-0005-0000-0000-00008BA40000}"/>
    <cellStyle name="20% - Accent1 4 4 6 2 4 2 2" xfId="42309" xr:uid="{00000000-0005-0000-0000-00008CA40000}"/>
    <cellStyle name="20% - Accent1 4 4 6 2 4 2 2 2" xfId="42310" xr:uid="{00000000-0005-0000-0000-00008DA40000}"/>
    <cellStyle name="20% - Accent1 4 4 6 2 4 2 3" xfId="42311" xr:uid="{00000000-0005-0000-0000-00008EA40000}"/>
    <cellStyle name="20% - Accent1 4 4 6 2 4 3" xfId="42312" xr:uid="{00000000-0005-0000-0000-00008FA40000}"/>
    <cellStyle name="20% - Accent1 4 4 6 2 4 3 2" xfId="42313" xr:uid="{00000000-0005-0000-0000-000090A40000}"/>
    <cellStyle name="20% - Accent1 4 4 6 2 4 4" xfId="42314" xr:uid="{00000000-0005-0000-0000-000091A40000}"/>
    <cellStyle name="20% - Accent1 4 4 6 2 5" xfId="42315" xr:uid="{00000000-0005-0000-0000-000092A40000}"/>
    <cellStyle name="20% - Accent1 4 4 6 2 5 2" xfId="42316" xr:uid="{00000000-0005-0000-0000-000093A40000}"/>
    <cellStyle name="20% - Accent1 4 4 6 2 5 2 2" xfId="42317" xr:uid="{00000000-0005-0000-0000-000094A40000}"/>
    <cellStyle name="20% - Accent1 4 4 6 2 5 3" xfId="42318" xr:uid="{00000000-0005-0000-0000-000095A40000}"/>
    <cellStyle name="20% - Accent1 4 4 6 2 6" xfId="42319" xr:uid="{00000000-0005-0000-0000-000096A40000}"/>
    <cellStyle name="20% - Accent1 4 4 6 2 6 2" xfId="42320" xr:uid="{00000000-0005-0000-0000-000097A40000}"/>
    <cellStyle name="20% - Accent1 4 4 6 2 6 2 2" xfId="42321" xr:uid="{00000000-0005-0000-0000-000098A40000}"/>
    <cellStyle name="20% - Accent1 4 4 6 2 6 3" xfId="42322" xr:uid="{00000000-0005-0000-0000-000099A40000}"/>
    <cellStyle name="20% - Accent1 4 4 6 2 7" xfId="42323" xr:uid="{00000000-0005-0000-0000-00009AA40000}"/>
    <cellStyle name="20% - Accent1 4 4 6 2 7 2" xfId="42324" xr:uid="{00000000-0005-0000-0000-00009BA40000}"/>
    <cellStyle name="20% - Accent1 4 4 6 2 8" xfId="42325" xr:uid="{00000000-0005-0000-0000-00009CA40000}"/>
    <cellStyle name="20% - Accent1 4 4 6 2 8 2" xfId="42326" xr:uid="{00000000-0005-0000-0000-00009DA40000}"/>
    <cellStyle name="20% - Accent1 4 4 6 2 9" xfId="42327" xr:uid="{00000000-0005-0000-0000-00009EA40000}"/>
    <cellStyle name="20% - Accent1 4 4 6 3" xfId="42328" xr:uid="{00000000-0005-0000-0000-00009FA40000}"/>
    <cellStyle name="20% - Accent1 4 4 6 3 2" xfId="42329" xr:uid="{00000000-0005-0000-0000-0000A0A40000}"/>
    <cellStyle name="20% - Accent1 4 4 6 3 2 2" xfId="42330" xr:uid="{00000000-0005-0000-0000-0000A1A40000}"/>
    <cellStyle name="20% - Accent1 4 4 6 3 2 2 2" xfId="42331" xr:uid="{00000000-0005-0000-0000-0000A2A40000}"/>
    <cellStyle name="20% - Accent1 4 4 6 3 2 2 2 2" xfId="42332" xr:uid="{00000000-0005-0000-0000-0000A3A40000}"/>
    <cellStyle name="20% - Accent1 4 4 6 3 2 2 3" xfId="42333" xr:uid="{00000000-0005-0000-0000-0000A4A40000}"/>
    <cellStyle name="20% - Accent1 4 4 6 3 2 3" xfId="42334" xr:uid="{00000000-0005-0000-0000-0000A5A40000}"/>
    <cellStyle name="20% - Accent1 4 4 6 3 2 3 2" xfId="42335" xr:uid="{00000000-0005-0000-0000-0000A6A40000}"/>
    <cellStyle name="20% - Accent1 4 4 6 3 2 4" xfId="42336" xr:uid="{00000000-0005-0000-0000-0000A7A40000}"/>
    <cellStyle name="20% - Accent1 4 4 6 3 3" xfId="42337" xr:uid="{00000000-0005-0000-0000-0000A8A40000}"/>
    <cellStyle name="20% - Accent1 4 4 6 3 3 2" xfId="42338" xr:uid="{00000000-0005-0000-0000-0000A9A40000}"/>
    <cellStyle name="20% - Accent1 4 4 6 3 3 2 2" xfId="42339" xr:uid="{00000000-0005-0000-0000-0000AAA40000}"/>
    <cellStyle name="20% - Accent1 4 4 6 3 3 2 2 2" xfId="42340" xr:uid="{00000000-0005-0000-0000-0000ABA40000}"/>
    <cellStyle name="20% - Accent1 4 4 6 3 3 2 3" xfId="42341" xr:uid="{00000000-0005-0000-0000-0000ACA40000}"/>
    <cellStyle name="20% - Accent1 4 4 6 3 3 3" xfId="42342" xr:uid="{00000000-0005-0000-0000-0000ADA40000}"/>
    <cellStyle name="20% - Accent1 4 4 6 3 3 3 2" xfId="42343" xr:uid="{00000000-0005-0000-0000-0000AEA40000}"/>
    <cellStyle name="20% - Accent1 4 4 6 3 3 4" xfId="42344" xr:uid="{00000000-0005-0000-0000-0000AFA40000}"/>
    <cellStyle name="20% - Accent1 4 4 6 3 4" xfId="42345" xr:uid="{00000000-0005-0000-0000-0000B0A40000}"/>
    <cellStyle name="20% - Accent1 4 4 6 3 4 2" xfId="42346" xr:uid="{00000000-0005-0000-0000-0000B1A40000}"/>
    <cellStyle name="20% - Accent1 4 4 6 3 4 2 2" xfId="42347" xr:uid="{00000000-0005-0000-0000-0000B2A40000}"/>
    <cellStyle name="20% - Accent1 4 4 6 3 4 2 2 2" xfId="42348" xr:uid="{00000000-0005-0000-0000-0000B3A40000}"/>
    <cellStyle name="20% - Accent1 4 4 6 3 4 2 3" xfId="42349" xr:uid="{00000000-0005-0000-0000-0000B4A40000}"/>
    <cellStyle name="20% - Accent1 4 4 6 3 4 3" xfId="42350" xr:uid="{00000000-0005-0000-0000-0000B5A40000}"/>
    <cellStyle name="20% - Accent1 4 4 6 3 4 3 2" xfId="42351" xr:uid="{00000000-0005-0000-0000-0000B6A40000}"/>
    <cellStyle name="20% - Accent1 4 4 6 3 4 4" xfId="42352" xr:uid="{00000000-0005-0000-0000-0000B7A40000}"/>
    <cellStyle name="20% - Accent1 4 4 6 3 5" xfId="42353" xr:uid="{00000000-0005-0000-0000-0000B8A40000}"/>
    <cellStyle name="20% - Accent1 4 4 6 3 5 2" xfId="42354" xr:uid="{00000000-0005-0000-0000-0000B9A40000}"/>
    <cellStyle name="20% - Accent1 4 4 6 3 5 2 2" xfId="42355" xr:uid="{00000000-0005-0000-0000-0000BAA40000}"/>
    <cellStyle name="20% - Accent1 4 4 6 3 5 3" xfId="42356" xr:uid="{00000000-0005-0000-0000-0000BBA40000}"/>
    <cellStyle name="20% - Accent1 4 4 6 3 6" xfId="42357" xr:uid="{00000000-0005-0000-0000-0000BCA40000}"/>
    <cellStyle name="20% - Accent1 4 4 6 3 6 2" xfId="42358" xr:uid="{00000000-0005-0000-0000-0000BDA40000}"/>
    <cellStyle name="20% - Accent1 4 4 6 3 6 2 2" xfId="42359" xr:uid="{00000000-0005-0000-0000-0000BEA40000}"/>
    <cellStyle name="20% - Accent1 4 4 6 3 6 3" xfId="42360" xr:uid="{00000000-0005-0000-0000-0000BFA40000}"/>
    <cellStyle name="20% - Accent1 4 4 6 3 7" xfId="42361" xr:uid="{00000000-0005-0000-0000-0000C0A40000}"/>
    <cellStyle name="20% - Accent1 4 4 6 3 7 2" xfId="42362" xr:uid="{00000000-0005-0000-0000-0000C1A40000}"/>
    <cellStyle name="20% - Accent1 4 4 6 3 8" xfId="42363" xr:uid="{00000000-0005-0000-0000-0000C2A40000}"/>
    <cellStyle name="20% - Accent1 4 4 6 3 8 2" xfId="42364" xr:uid="{00000000-0005-0000-0000-0000C3A40000}"/>
    <cellStyle name="20% - Accent1 4 4 6 3 9" xfId="42365" xr:uid="{00000000-0005-0000-0000-0000C4A40000}"/>
    <cellStyle name="20% - Accent1 4 4 6 4" xfId="42366" xr:uid="{00000000-0005-0000-0000-0000C5A40000}"/>
    <cellStyle name="20% - Accent1 4 4 6 4 2" xfId="42367" xr:uid="{00000000-0005-0000-0000-0000C6A40000}"/>
    <cellStyle name="20% - Accent1 4 4 6 4 2 2" xfId="42368" xr:uid="{00000000-0005-0000-0000-0000C7A40000}"/>
    <cellStyle name="20% - Accent1 4 4 6 4 2 2 2" xfId="42369" xr:uid="{00000000-0005-0000-0000-0000C8A40000}"/>
    <cellStyle name="20% - Accent1 4 4 6 4 2 3" xfId="42370" xr:uid="{00000000-0005-0000-0000-0000C9A40000}"/>
    <cellStyle name="20% - Accent1 4 4 6 4 3" xfId="42371" xr:uid="{00000000-0005-0000-0000-0000CAA40000}"/>
    <cellStyle name="20% - Accent1 4 4 6 4 3 2" xfId="42372" xr:uid="{00000000-0005-0000-0000-0000CBA40000}"/>
    <cellStyle name="20% - Accent1 4 4 6 4 4" xfId="42373" xr:uid="{00000000-0005-0000-0000-0000CCA40000}"/>
    <cellStyle name="20% - Accent1 4 4 6 5" xfId="42374" xr:uid="{00000000-0005-0000-0000-0000CDA40000}"/>
    <cellStyle name="20% - Accent1 4 4 6 5 2" xfId="42375" xr:uid="{00000000-0005-0000-0000-0000CEA40000}"/>
    <cellStyle name="20% - Accent1 4 4 6 5 2 2" xfId="42376" xr:uid="{00000000-0005-0000-0000-0000CFA40000}"/>
    <cellStyle name="20% - Accent1 4 4 6 5 2 2 2" xfId="42377" xr:uid="{00000000-0005-0000-0000-0000D0A40000}"/>
    <cellStyle name="20% - Accent1 4 4 6 5 2 3" xfId="42378" xr:uid="{00000000-0005-0000-0000-0000D1A40000}"/>
    <cellStyle name="20% - Accent1 4 4 6 5 3" xfId="42379" xr:uid="{00000000-0005-0000-0000-0000D2A40000}"/>
    <cellStyle name="20% - Accent1 4 4 6 5 3 2" xfId="42380" xr:uid="{00000000-0005-0000-0000-0000D3A40000}"/>
    <cellStyle name="20% - Accent1 4 4 6 5 4" xfId="42381" xr:uid="{00000000-0005-0000-0000-0000D4A40000}"/>
    <cellStyle name="20% - Accent1 4 4 6 6" xfId="42382" xr:uid="{00000000-0005-0000-0000-0000D5A40000}"/>
    <cellStyle name="20% - Accent1 4 4 6 6 2" xfId="42383" xr:uid="{00000000-0005-0000-0000-0000D6A40000}"/>
    <cellStyle name="20% - Accent1 4 4 6 6 2 2" xfId="42384" xr:uid="{00000000-0005-0000-0000-0000D7A40000}"/>
    <cellStyle name="20% - Accent1 4 4 6 6 2 2 2" xfId="42385" xr:uid="{00000000-0005-0000-0000-0000D8A40000}"/>
    <cellStyle name="20% - Accent1 4 4 6 6 2 3" xfId="42386" xr:uid="{00000000-0005-0000-0000-0000D9A40000}"/>
    <cellStyle name="20% - Accent1 4 4 6 6 3" xfId="42387" xr:uid="{00000000-0005-0000-0000-0000DAA40000}"/>
    <cellStyle name="20% - Accent1 4 4 6 6 3 2" xfId="42388" xr:uid="{00000000-0005-0000-0000-0000DBA40000}"/>
    <cellStyle name="20% - Accent1 4 4 6 6 4" xfId="42389" xr:uid="{00000000-0005-0000-0000-0000DCA40000}"/>
    <cellStyle name="20% - Accent1 4 4 6 7" xfId="42390" xr:uid="{00000000-0005-0000-0000-0000DDA40000}"/>
    <cellStyle name="20% - Accent1 4 4 6 7 2" xfId="42391" xr:uid="{00000000-0005-0000-0000-0000DEA40000}"/>
    <cellStyle name="20% - Accent1 4 4 6 7 2 2" xfId="42392" xr:uid="{00000000-0005-0000-0000-0000DFA40000}"/>
    <cellStyle name="20% - Accent1 4 4 6 7 3" xfId="42393" xr:uid="{00000000-0005-0000-0000-0000E0A40000}"/>
    <cellStyle name="20% - Accent1 4 4 6 8" xfId="42394" xr:uid="{00000000-0005-0000-0000-0000E1A40000}"/>
    <cellStyle name="20% - Accent1 4 4 6 8 2" xfId="42395" xr:uid="{00000000-0005-0000-0000-0000E2A40000}"/>
    <cellStyle name="20% - Accent1 4 4 6 8 2 2" xfId="42396" xr:uid="{00000000-0005-0000-0000-0000E3A40000}"/>
    <cellStyle name="20% - Accent1 4 4 6 8 3" xfId="42397" xr:uid="{00000000-0005-0000-0000-0000E4A40000}"/>
    <cellStyle name="20% - Accent1 4 4 6 9" xfId="42398" xr:uid="{00000000-0005-0000-0000-0000E5A40000}"/>
    <cellStyle name="20% - Accent1 4 4 6 9 2" xfId="42399" xr:uid="{00000000-0005-0000-0000-0000E6A40000}"/>
    <cellStyle name="20% - Accent1 4 4 7" xfId="42400" xr:uid="{00000000-0005-0000-0000-0000E7A40000}"/>
    <cellStyle name="20% - Accent1 4 4 7 2" xfId="42401" xr:uid="{00000000-0005-0000-0000-0000E8A40000}"/>
    <cellStyle name="20% - Accent1 4 4 7 2 2" xfId="42402" xr:uid="{00000000-0005-0000-0000-0000E9A40000}"/>
    <cellStyle name="20% - Accent1 4 4 7 2 2 2" xfId="42403" xr:uid="{00000000-0005-0000-0000-0000EAA40000}"/>
    <cellStyle name="20% - Accent1 4 4 7 2 2 2 2" xfId="42404" xr:uid="{00000000-0005-0000-0000-0000EBA40000}"/>
    <cellStyle name="20% - Accent1 4 4 7 2 2 3" xfId="42405" xr:uid="{00000000-0005-0000-0000-0000ECA40000}"/>
    <cellStyle name="20% - Accent1 4 4 7 2 3" xfId="42406" xr:uid="{00000000-0005-0000-0000-0000EDA40000}"/>
    <cellStyle name="20% - Accent1 4 4 7 2 3 2" xfId="42407" xr:uid="{00000000-0005-0000-0000-0000EEA40000}"/>
    <cellStyle name="20% - Accent1 4 4 7 2 4" xfId="42408" xr:uid="{00000000-0005-0000-0000-0000EFA40000}"/>
    <cellStyle name="20% - Accent1 4 4 7 3" xfId="42409" xr:uid="{00000000-0005-0000-0000-0000F0A40000}"/>
    <cellStyle name="20% - Accent1 4 4 7 3 2" xfId="42410" xr:uid="{00000000-0005-0000-0000-0000F1A40000}"/>
    <cellStyle name="20% - Accent1 4 4 7 3 2 2" xfId="42411" xr:uid="{00000000-0005-0000-0000-0000F2A40000}"/>
    <cellStyle name="20% - Accent1 4 4 7 3 2 2 2" xfId="42412" xr:uid="{00000000-0005-0000-0000-0000F3A40000}"/>
    <cellStyle name="20% - Accent1 4 4 7 3 2 3" xfId="42413" xr:uid="{00000000-0005-0000-0000-0000F4A40000}"/>
    <cellStyle name="20% - Accent1 4 4 7 3 3" xfId="42414" xr:uid="{00000000-0005-0000-0000-0000F5A40000}"/>
    <cellStyle name="20% - Accent1 4 4 7 3 3 2" xfId="42415" xr:uid="{00000000-0005-0000-0000-0000F6A40000}"/>
    <cellStyle name="20% - Accent1 4 4 7 3 4" xfId="42416" xr:uid="{00000000-0005-0000-0000-0000F7A40000}"/>
    <cellStyle name="20% - Accent1 4 4 7 4" xfId="42417" xr:uid="{00000000-0005-0000-0000-0000F8A40000}"/>
    <cellStyle name="20% - Accent1 4 4 7 4 2" xfId="42418" xr:uid="{00000000-0005-0000-0000-0000F9A40000}"/>
    <cellStyle name="20% - Accent1 4 4 7 4 2 2" xfId="42419" xr:uid="{00000000-0005-0000-0000-0000FAA40000}"/>
    <cellStyle name="20% - Accent1 4 4 7 4 2 2 2" xfId="42420" xr:uid="{00000000-0005-0000-0000-0000FBA40000}"/>
    <cellStyle name="20% - Accent1 4 4 7 4 2 3" xfId="42421" xr:uid="{00000000-0005-0000-0000-0000FCA40000}"/>
    <cellStyle name="20% - Accent1 4 4 7 4 3" xfId="42422" xr:uid="{00000000-0005-0000-0000-0000FDA40000}"/>
    <cellStyle name="20% - Accent1 4 4 7 4 3 2" xfId="42423" xr:uid="{00000000-0005-0000-0000-0000FEA40000}"/>
    <cellStyle name="20% - Accent1 4 4 7 4 4" xfId="42424" xr:uid="{00000000-0005-0000-0000-0000FFA40000}"/>
    <cellStyle name="20% - Accent1 4 4 7 5" xfId="42425" xr:uid="{00000000-0005-0000-0000-000000A50000}"/>
    <cellStyle name="20% - Accent1 4 4 7 5 2" xfId="42426" xr:uid="{00000000-0005-0000-0000-000001A50000}"/>
    <cellStyle name="20% - Accent1 4 4 7 5 2 2" xfId="42427" xr:uid="{00000000-0005-0000-0000-000002A50000}"/>
    <cellStyle name="20% - Accent1 4 4 7 5 3" xfId="42428" xr:uid="{00000000-0005-0000-0000-000003A50000}"/>
    <cellStyle name="20% - Accent1 4 4 7 6" xfId="42429" xr:uid="{00000000-0005-0000-0000-000004A50000}"/>
    <cellStyle name="20% - Accent1 4 4 7 6 2" xfId="42430" xr:uid="{00000000-0005-0000-0000-000005A50000}"/>
    <cellStyle name="20% - Accent1 4 4 7 6 2 2" xfId="42431" xr:uid="{00000000-0005-0000-0000-000006A50000}"/>
    <cellStyle name="20% - Accent1 4 4 7 6 3" xfId="42432" xr:uid="{00000000-0005-0000-0000-000007A50000}"/>
    <cellStyle name="20% - Accent1 4 4 7 7" xfId="42433" xr:uid="{00000000-0005-0000-0000-000008A50000}"/>
    <cellStyle name="20% - Accent1 4 4 7 7 2" xfId="42434" xr:uid="{00000000-0005-0000-0000-000009A50000}"/>
    <cellStyle name="20% - Accent1 4 4 7 8" xfId="42435" xr:uid="{00000000-0005-0000-0000-00000AA50000}"/>
    <cellStyle name="20% - Accent1 4 4 7 8 2" xfId="42436" xr:uid="{00000000-0005-0000-0000-00000BA50000}"/>
    <cellStyle name="20% - Accent1 4 4 7 9" xfId="42437" xr:uid="{00000000-0005-0000-0000-00000CA50000}"/>
    <cellStyle name="20% - Accent1 4 4 8" xfId="42438" xr:uid="{00000000-0005-0000-0000-00000DA50000}"/>
    <cellStyle name="20% - Accent1 4 4 8 2" xfId="42439" xr:uid="{00000000-0005-0000-0000-00000EA50000}"/>
    <cellStyle name="20% - Accent1 4 4 8 2 2" xfId="42440" xr:uid="{00000000-0005-0000-0000-00000FA50000}"/>
    <cellStyle name="20% - Accent1 4 4 8 2 2 2" xfId="42441" xr:uid="{00000000-0005-0000-0000-000010A50000}"/>
    <cellStyle name="20% - Accent1 4 4 8 2 2 2 2" xfId="42442" xr:uid="{00000000-0005-0000-0000-000011A50000}"/>
    <cellStyle name="20% - Accent1 4 4 8 2 2 3" xfId="42443" xr:uid="{00000000-0005-0000-0000-000012A50000}"/>
    <cellStyle name="20% - Accent1 4 4 8 2 3" xfId="42444" xr:uid="{00000000-0005-0000-0000-000013A50000}"/>
    <cellStyle name="20% - Accent1 4 4 8 2 3 2" xfId="42445" xr:uid="{00000000-0005-0000-0000-000014A50000}"/>
    <cellStyle name="20% - Accent1 4 4 8 2 4" xfId="42446" xr:uid="{00000000-0005-0000-0000-000015A50000}"/>
    <cellStyle name="20% - Accent1 4 4 8 3" xfId="42447" xr:uid="{00000000-0005-0000-0000-000016A50000}"/>
    <cellStyle name="20% - Accent1 4 4 8 3 2" xfId="42448" xr:uid="{00000000-0005-0000-0000-000017A50000}"/>
    <cellStyle name="20% - Accent1 4 4 8 3 2 2" xfId="42449" xr:uid="{00000000-0005-0000-0000-000018A50000}"/>
    <cellStyle name="20% - Accent1 4 4 8 3 2 2 2" xfId="42450" xr:uid="{00000000-0005-0000-0000-000019A50000}"/>
    <cellStyle name="20% - Accent1 4 4 8 3 2 3" xfId="42451" xr:uid="{00000000-0005-0000-0000-00001AA50000}"/>
    <cellStyle name="20% - Accent1 4 4 8 3 3" xfId="42452" xr:uid="{00000000-0005-0000-0000-00001BA50000}"/>
    <cellStyle name="20% - Accent1 4 4 8 3 3 2" xfId="42453" xr:uid="{00000000-0005-0000-0000-00001CA50000}"/>
    <cellStyle name="20% - Accent1 4 4 8 3 4" xfId="42454" xr:uid="{00000000-0005-0000-0000-00001DA50000}"/>
    <cellStyle name="20% - Accent1 4 4 8 4" xfId="42455" xr:uid="{00000000-0005-0000-0000-00001EA50000}"/>
    <cellStyle name="20% - Accent1 4 4 8 4 2" xfId="42456" xr:uid="{00000000-0005-0000-0000-00001FA50000}"/>
    <cellStyle name="20% - Accent1 4 4 8 4 2 2" xfId="42457" xr:uid="{00000000-0005-0000-0000-000020A50000}"/>
    <cellStyle name="20% - Accent1 4 4 8 4 2 2 2" xfId="42458" xr:uid="{00000000-0005-0000-0000-000021A50000}"/>
    <cellStyle name="20% - Accent1 4 4 8 4 2 3" xfId="42459" xr:uid="{00000000-0005-0000-0000-000022A50000}"/>
    <cellStyle name="20% - Accent1 4 4 8 4 3" xfId="42460" xr:uid="{00000000-0005-0000-0000-000023A50000}"/>
    <cellStyle name="20% - Accent1 4 4 8 4 3 2" xfId="42461" xr:uid="{00000000-0005-0000-0000-000024A50000}"/>
    <cellStyle name="20% - Accent1 4 4 8 4 4" xfId="42462" xr:uid="{00000000-0005-0000-0000-000025A50000}"/>
    <cellStyle name="20% - Accent1 4 4 8 5" xfId="42463" xr:uid="{00000000-0005-0000-0000-000026A50000}"/>
    <cellStyle name="20% - Accent1 4 4 8 5 2" xfId="42464" xr:uid="{00000000-0005-0000-0000-000027A50000}"/>
    <cellStyle name="20% - Accent1 4 4 8 5 2 2" xfId="42465" xr:uid="{00000000-0005-0000-0000-000028A50000}"/>
    <cellStyle name="20% - Accent1 4 4 8 5 3" xfId="42466" xr:uid="{00000000-0005-0000-0000-000029A50000}"/>
    <cellStyle name="20% - Accent1 4 4 8 6" xfId="42467" xr:uid="{00000000-0005-0000-0000-00002AA50000}"/>
    <cellStyle name="20% - Accent1 4 4 8 6 2" xfId="42468" xr:uid="{00000000-0005-0000-0000-00002BA50000}"/>
    <cellStyle name="20% - Accent1 4 4 8 6 2 2" xfId="42469" xr:uid="{00000000-0005-0000-0000-00002CA50000}"/>
    <cellStyle name="20% - Accent1 4 4 8 6 3" xfId="42470" xr:uid="{00000000-0005-0000-0000-00002DA50000}"/>
    <cellStyle name="20% - Accent1 4 4 8 7" xfId="42471" xr:uid="{00000000-0005-0000-0000-00002EA50000}"/>
    <cellStyle name="20% - Accent1 4 4 8 7 2" xfId="42472" xr:uid="{00000000-0005-0000-0000-00002FA50000}"/>
    <cellStyle name="20% - Accent1 4 4 8 8" xfId="42473" xr:uid="{00000000-0005-0000-0000-000030A50000}"/>
    <cellStyle name="20% - Accent1 4 4 8 8 2" xfId="42474" xr:uid="{00000000-0005-0000-0000-000031A50000}"/>
    <cellStyle name="20% - Accent1 4 4 8 9" xfId="42475" xr:uid="{00000000-0005-0000-0000-000032A50000}"/>
    <cellStyle name="20% - Accent1 4 4 9" xfId="42476" xr:uid="{00000000-0005-0000-0000-000033A50000}"/>
    <cellStyle name="20% - Accent1 4 4 9 2" xfId="42477" xr:uid="{00000000-0005-0000-0000-000034A50000}"/>
    <cellStyle name="20% - Accent1 4 4 9 2 2" xfId="42478" xr:uid="{00000000-0005-0000-0000-000035A50000}"/>
    <cellStyle name="20% - Accent1 4 4 9 2 2 2" xfId="42479" xr:uid="{00000000-0005-0000-0000-000036A50000}"/>
    <cellStyle name="20% - Accent1 4 4 9 2 3" xfId="42480" xr:uid="{00000000-0005-0000-0000-000037A50000}"/>
    <cellStyle name="20% - Accent1 4 4 9 3" xfId="42481" xr:uid="{00000000-0005-0000-0000-000038A50000}"/>
    <cellStyle name="20% - Accent1 4 4 9 3 2" xfId="42482" xr:uid="{00000000-0005-0000-0000-000039A50000}"/>
    <cellStyle name="20% - Accent1 4 4 9 4" xfId="42483" xr:uid="{00000000-0005-0000-0000-00003AA50000}"/>
    <cellStyle name="20% - Accent1 4 5" xfId="42484" xr:uid="{00000000-0005-0000-0000-00003BA50000}"/>
    <cellStyle name="20% - Accent1 4 5 10" xfId="42485" xr:uid="{00000000-0005-0000-0000-00003CA50000}"/>
    <cellStyle name="20% - Accent1 4 5 10 2" xfId="42486" xr:uid="{00000000-0005-0000-0000-00003DA50000}"/>
    <cellStyle name="20% - Accent1 4 5 10 2 2" xfId="42487" xr:uid="{00000000-0005-0000-0000-00003EA50000}"/>
    <cellStyle name="20% - Accent1 4 5 10 2 2 2" xfId="42488" xr:uid="{00000000-0005-0000-0000-00003FA50000}"/>
    <cellStyle name="20% - Accent1 4 5 10 2 3" xfId="42489" xr:uid="{00000000-0005-0000-0000-000040A50000}"/>
    <cellStyle name="20% - Accent1 4 5 10 3" xfId="42490" xr:uid="{00000000-0005-0000-0000-000041A50000}"/>
    <cellStyle name="20% - Accent1 4 5 10 3 2" xfId="42491" xr:uid="{00000000-0005-0000-0000-000042A50000}"/>
    <cellStyle name="20% - Accent1 4 5 10 4" xfId="42492" xr:uid="{00000000-0005-0000-0000-000043A50000}"/>
    <cellStyle name="20% - Accent1 4 5 11" xfId="42493" xr:uid="{00000000-0005-0000-0000-000044A50000}"/>
    <cellStyle name="20% - Accent1 4 5 11 2" xfId="42494" xr:uid="{00000000-0005-0000-0000-000045A50000}"/>
    <cellStyle name="20% - Accent1 4 5 11 2 2" xfId="42495" xr:uid="{00000000-0005-0000-0000-000046A50000}"/>
    <cellStyle name="20% - Accent1 4 5 11 2 2 2" xfId="42496" xr:uid="{00000000-0005-0000-0000-000047A50000}"/>
    <cellStyle name="20% - Accent1 4 5 11 2 3" xfId="42497" xr:uid="{00000000-0005-0000-0000-000048A50000}"/>
    <cellStyle name="20% - Accent1 4 5 11 3" xfId="42498" xr:uid="{00000000-0005-0000-0000-000049A50000}"/>
    <cellStyle name="20% - Accent1 4 5 11 3 2" xfId="42499" xr:uid="{00000000-0005-0000-0000-00004AA50000}"/>
    <cellStyle name="20% - Accent1 4 5 11 4" xfId="42500" xr:uid="{00000000-0005-0000-0000-00004BA50000}"/>
    <cellStyle name="20% - Accent1 4 5 12" xfId="42501" xr:uid="{00000000-0005-0000-0000-00004CA50000}"/>
    <cellStyle name="20% - Accent1 4 5 12 2" xfId="42502" xr:uid="{00000000-0005-0000-0000-00004DA50000}"/>
    <cellStyle name="20% - Accent1 4 5 12 2 2" xfId="42503" xr:uid="{00000000-0005-0000-0000-00004EA50000}"/>
    <cellStyle name="20% - Accent1 4 5 12 3" xfId="42504" xr:uid="{00000000-0005-0000-0000-00004FA50000}"/>
    <cellStyle name="20% - Accent1 4 5 13" xfId="42505" xr:uid="{00000000-0005-0000-0000-000050A50000}"/>
    <cellStyle name="20% - Accent1 4 5 13 2" xfId="42506" xr:uid="{00000000-0005-0000-0000-000051A50000}"/>
    <cellStyle name="20% - Accent1 4 5 13 2 2" xfId="42507" xr:uid="{00000000-0005-0000-0000-000052A50000}"/>
    <cellStyle name="20% - Accent1 4 5 13 3" xfId="42508" xr:uid="{00000000-0005-0000-0000-000053A50000}"/>
    <cellStyle name="20% - Accent1 4 5 14" xfId="42509" xr:uid="{00000000-0005-0000-0000-000054A50000}"/>
    <cellStyle name="20% - Accent1 4 5 14 2" xfId="42510" xr:uid="{00000000-0005-0000-0000-000055A50000}"/>
    <cellStyle name="20% - Accent1 4 5 15" xfId="42511" xr:uid="{00000000-0005-0000-0000-000056A50000}"/>
    <cellStyle name="20% - Accent1 4 5 15 2" xfId="42512" xr:uid="{00000000-0005-0000-0000-000057A50000}"/>
    <cellStyle name="20% - Accent1 4 5 16" xfId="42513" xr:uid="{00000000-0005-0000-0000-000058A50000}"/>
    <cellStyle name="20% - Accent1 4 5 2" xfId="42514" xr:uid="{00000000-0005-0000-0000-000059A50000}"/>
    <cellStyle name="20% - Accent1 4 5 2 10" xfId="42515" xr:uid="{00000000-0005-0000-0000-00005AA50000}"/>
    <cellStyle name="20% - Accent1 4 5 2 10 2" xfId="42516" xr:uid="{00000000-0005-0000-0000-00005BA50000}"/>
    <cellStyle name="20% - Accent1 4 5 2 10 2 2" xfId="42517" xr:uid="{00000000-0005-0000-0000-00005CA50000}"/>
    <cellStyle name="20% - Accent1 4 5 2 10 2 2 2" xfId="42518" xr:uid="{00000000-0005-0000-0000-00005DA50000}"/>
    <cellStyle name="20% - Accent1 4 5 2 10 2 3" xfId="42519" xr:uid="{00000000-0005-0000-0000-00005EA50000}"/>
    <cellStyle name="20% - Accent1 4 5 2 10 3" xfId="42520" xr:uid="{00000000-0005-0000-0000-00005FA50000}"/>
    <cellStyle name="20% - Accent1 4 5 2 10 3 2" xfId="42521" xr:uid="{00000000-0005-0000-0000-000060A50000}"/>
    <cellStyle name="20% - Accent1 4 5 2 10 4" xfId="42522" xr:uid="{00000000-0005-0000-0000-000061A50000}"/>
    <cellStyle name="20% - Accent1 4 5 2 11" xfId="42523" xr:uid="{00000000-0005-0000-0000-000062A50000}"/>
    <cellStyle name="20% - Accent1 4 5 2 11 2" xfId="42524" xr:uid="{00000000-0005-0000-0000-000063A50000}"/>
    <cellStyle name="20% - Accent1 4 5 2 11 2 2" xfId="42525" xr:uid="{00000000-0005-0000-0000-000064A50000}"/>
    <cellStyle name="20% - Accent1 4 5 2 11 3" xfId="42526" xr:uid="{00000000-0005-0000-0000-000065A50000}"/>
    <cellStyle name="20% - Accent1 4 5 2 12" xfId="42527" xr:uid="{00000000-0005-0000-0000-000066A50000}"/>
    <cellStyle name="20% - Accent1 4 5 2 12 2" xfId="42528" xr:uid="{00000000-0005-0000-0000-000067A50000}"/>
    <cellStyle name="20% - Accent1 4 5 2 12 2 2" xfId="42529" xr:uid="{00000000-0005-0000-0000-000068A50000}"/>
    <cellStyle name="20% - Accent1 4 5 2 12 3" xfId="42530" xr:uid="{00000000-0005-0000-0000-000069A50000}"/>
    <cellStyle name="20% - Accent1 4 5 2 13" xfId="42531" xr:uid="{00000000-0005-0000-0000-00006AA50000}"/>
    <cellStyle name="20% - Accent1 4 5 2 13 2" xfId="42532" xr:uid="{00000000-0005-0000-0000-00006BA50000}"/>
    <cellStyle name="20% - Accent1 4 5 2 14" xfId="42533" xr:uid="{00000000-0005-0000-0000-00006CA50000}"/>
    <cellStyle name="20% - Accent1 4 5 2 14 2" xfId="42534" xr:uid="{00000000-0005-0000-0000-00006DA50000}"/>
    <cellStyle name="20% - Accent1 4 5 2 15" xfId="42535" xr:uid="{00000000-0005-0000-0000-00006EA50000}"/>
    <cellStyle name="20% - Accent1 4 5 2 2" xfId="42536" xr:uid="{00000000-0005-0000-0000-00006FA50000}"/>
    <cellStyle name="20% - Accent1 4 5 2 2 10" xfId="42537" xr:uid="{00000000-0005-0000-0000-000070A50000}"/>
    <cellStyle name="20% - Accent1 4 5 2 2 10 2" xfId="42538" xr:uid="{00000000-0005-0000-0000-000071A50000}"/>
    <cellStyle name="20% - Accent1 4 5 2 2 10 2 2" xfId="42539" xr:uid="{00000000-0005-0000-0000-000072A50000}"/>
    <cellStyle name="20% - Accent1 4 5 2 2 10 3" xfId="42540" xr:uid="{00000000-0005-0000-0000-000073A50000}"/>
    <cellStyle name="20% - Accent1 4 5 2 2 11" xfId="42541" xr:uid="{00000000-0005-0000-0000-000074A50000}"/>
    <cellStyle name="20% - Accent1 4 5 2 2 11 2" xfId="42542" xr:uid="{00000000-0005-0000-0000-000075A50000}"/>
    <cellStyle name="20% - Accent1 4 5 2 2 11 2 2" xfId="42543" xr:uid="{00000000-0005-0000-0000-000076A50000}"/>
    <cellStyle name="20% - Accent1 4 5 2 2 11 3" xfId="42544" xr:uid="{00000000-0005-0000-0000-000077A50000}"/>
    <cellStyle name="20% - Accent1 4 5 2 2 12" xfId="42545" xr:uid="{00000000-0005-0000-0000-000078A50000}"/>
    <cellStyle name="20% - Accent1 4 5 2 2 12 2" xfId="42546" xr:uid="{00000000-0005-0000-0000-000079A50000}"/>
    <cellStyle name="20% - Accent1 4 5 2 2 13" xfId="42547" xr:uid="{00000000-0005-0000-0000-00007AA50000}"/>
    <cellStyle name="20% - Accent1 4 5 2 2 13 2" xfId="42548" xr:uid="{00000000-0005-0000-0000-00007BA50000}"/>
    <cellStyle name="20% - Accent1 4 5 2 2 14" xfId="42549" xr:uid="{00000000-0005-0000-0000-00007CA50000}"/>
    <cellStyle name="20% - Accent1 4 5 2 2 2" xfId="42550" xr:uid="{00000000-0005-0000-0000-00007DA50000}"/>
    <cellStyle name="20% - Accent1 4 5 2 2 2 10" xfId="42551" xr:uid="{00000000-0005-0000-0000-00007EA50000}"/>
    <cellStyle name="20% - Accent1 4 5 2 2 2 10 2" xfId="42552" xr:uid="{00000000-0005-0000-0000-00007FA50000}"/>
    <cellStyle name="20% - Accent1 4 5 2 2 2 11" xfId="42553" xr:uid="{00000000-0005-0000-0000-000080A50000}"/>
    <cellStyle name="20% - Accent1 4 5 2 2 2 2" xfId="42554" xr:uid="{00000000-0005-0000-0000-000081A50000}"/>
    <cellStyle name="20% - Accent1 4 5 2 2 2 2 2" xfId="42555" xr:uid="{00000000-0005-0000-0000-000082A50000}"/>
    <cellStyle name="20% - Accent1 4 5 2 2 2 2 2 2" xfId="42556" xr:uid="{00000000-0005-0000-0000-000083A50000}"/>
    <cellStyle name="20% - Accent1 4 5 2 2 2 2 2 2 2" xfId="42557" xr:uid="{00000000-0005-0000-0000-000084A50000}"/>
    <cellStyle name="20% - Accent1 4 5 2 2 2 2 2 2 2 2" xfId="42558" xr:uid="{00000000-0005-0000-0000-000085A50000}"/>
    <cellStyle name="20% - Accent1 4 5 2 2 2 2 2 2 3" xfId="42559" xr:uid="{00000000-0005-0000-0000-000086A50000}"/>
    <cellStyle name="20% - Accent1 4 5 2 2 2 2 2 3" xfId="42560" xr:uid="{00000000-0005-0000-0000-000087A50000}"/>
    <cellStyle name="20% - Accent1 4 5 2 2 2 2 2 3 2" xfId="42561" xr:uid="{00000000-0005-0000-0000-000088A50000}"/>
    <cellStyle name="20% - Accent1 4 5 2 2 2 2 2 4" xfId="42562" xr:uid="{00000000-0005-0000-0000-000089A50000}"/>
    <cellStyle name="20% - Accent1 4 5 2 2 2 2 3" xfId="42563" xr:uid="{00000000-0005-0000-0000-00008AA50000}"/>
    <cellStyle name="20% - Accent1 4 5 2 2 2 2 3 2" xfId="42564" xr:uid="{00000000-0005-0000-0000-00008BA50000}"/>
    <cellStyle name="20% - Accent1 4 5 2 2 2 2 3 2 2" xfId="42565" xr:uid="{00000000-0005-0000-0000-00008CA50000}"/>
    <cellStyle name="20% - Accent1 4 5 2 2 2 2 3 2 2 2" xfId="42566" xr:uid="{00000000-0005-0000-0000-00008DA50000}"/>
    <cellStyle name="20% - Accent1 4 5 2 2 2 2 3 2 3" xfId="42567" xr:uid="{00000000-0005-0000-0000-00008EA50000}"/>
    <cellStyle name="20% - Accent1 4 5 2 2 2 2 3 3" xfId="42568" xr:uid="{00000000-0005-0000-0000-00008FA50000}"/>
    <cellStyle name="20% - Accent1 4 5 2 2 2 2 3 3 2" xfId="42569" xr:uid="{00000000-0005-0000-0000-000090A50000}"/>
    <cellStyle name="20% - Accent1 4 5 2 2 2 2 3 4" xfId="42570" xr:uid="{00000000-0005-0000-0000-000091A50000}"/>
    <cellStyle name="20% - Accent1 4 5 2 2 2 2 4" xfId="42571" xr:uid="{00000000-0005-0000-0000-000092A50000}"/>
    <cellStyle name="20% - Accent1 4 5 2 2 2 2 4 2" xfId="42572" xr:uid="{00000000-0005-0000-0000-000093A50000}"/>
    <cellStyle name="20% - Accent1 4 5 2 2 2 2 4 2 2" xfId="42573" xr:uid="{00000000-0005-0000-0000-000094A50000}"/>
    <cellStyle name="20% - Accent1 4 5 2 2 2 2 4 2 2 2" xfId="42574" xr:uid="{00000000-0005-0000-0000-000095A50000}"/>
    <cellStyle name="20% - Accent1 4 5 2 2 2 2 4 2 3" xfId="42575" xr:uid="{00000000-0005-0000-0000-000096A50000}"/>
    <cellStyle name="20% - Accent1 4 5 2 2 2 2 4 3" xfId="42576" xr:uid="{00000000-0005-0000-0000-000097A50000}"/>
    <cellStyle name="20% - Accent1 4 5 2 2 2 2 4 3 2" xfId="42577" xr:uid="{00000000-0005-0000-0000-000098A50000}"/>
    <cellStyle name="20% - Accent1 4 5 2 2 2 2 4 4" xfId="42578" xr:uid="{00000000-0005-0000-0000-000099A50000}"/>
    <cellStyle name="20% - Accent1 4 5 2 2 2 2 5" xfId="42579" xr:uid="{00000000-0005-0000-0000-00009AA50000}"/>
    <cellStyle name="20% - Accent1 4 5 2 2 2 2 5 2" xfId="42580" xr:uid="{00000000-0005-0000-0000-00009BA50000}"/>
    <cellStyle name="20% - Accent1 4 5 2 2 2 2 5 2 2" xfId="42581" xr:uid="{00000000-0005-0000-0000-00009CA50000}"/>
    <cellStyle name="20% - Accent1 4 5 2 2 2 2 5 3" xfId="42582" xr:uid="{00000000-0005-0000-0000-00009DA50000}"/>
    <cellStyle name="20% - Accent1 4 5 2 2 2 2 6" xfId="42583" xr:uid="{00000000-0005-0000-0000-00009EA50000}"/>
    <cellStyle name="20% - Accent1 4 5 2 2 2 2 6 2" xfId="42584" xr:uid="{00000000-0005-0000-0000-00009FA50000}"/>
    <cellStyle name="20% - Accent1 4 5 2 2 2 2 6 2 2" xfId="42585" xr:uid="{00000000-0005-0000-0000-0000A0A50000}"/>
    <cellStyle name="20% - Accent1 4 5 2 2 2 2 6 3" xfId="42586" xr:uid="{00000000-0005-0000-0000-0000A1A50000}"/>
    <cellStyle name="20% - Accent1 4 5 2 2 2 2 7" xfId="42587" xr:uid="{00000000-0005-0000-0000-0000A2A50000}"/>
    <cellStyle name="20% - Accent1 4 5 2 2 2 2 7 2" xfId="42588" xr:uid="{00000000-0005-0000-0000-0000A3A50000}"/>
    <cellStyle name="20% - Accent1 4 5 2 2 2 2 8" xfId="42589" xr:uid="{00000000-0005-0000-0000-0000A4A50000}"/>
    <cellStyle name="20% - Accent1 4 5 2 2 2 2 8 2" xfId="42590" xr:uid="{00000000-0005-0000-0000-0000A5A50000}"/>
    <cellStyle name="20% - Accent1 4 5 2 2 2 2 9" xfId="42591" xr:uid="{00000000-0005-0000-0000-0000A6A50000}"/>
    <cellStyle name="20% - Accent1 4 5 2 2 2 3" xfId="42592" xr:uid="{00000000-0005-0000-0000-0000A7A50000}"/>
    <cellStyle name="20% - Accent1 4 5 2 2 2 3 2" xfId="42593" xr:uid="{00000000-0005-0000-0000-0000A8A50000}"/>
    <cellStyle name="20% - Accent1 4 5 2 2 2 3 2 2" xfId="42594" xr:uid="{00000000-0005-0000-0000-0000A9A50000}"/>
    <cellStyle name="20% - Accent1 4 5 2 2 2 3 2 2 2" xfId="42595" xr:uid="{00000000-0005-0000-0000-0000AAA50000}"/>
    <cellStyle name="20% - Accent1 4 5 2 2 2 3 2 2 2 2" xfId="42596" xr:uid="{00000000-0005-0000-0000-0000ABA50000}"/>
    <cellStyle name="20% - Accent1 4 5 2 2 2 3 2 2 3" xfId="42597" xr:uid="{00000000-0005-0000-0000-0000ACA50000}"/>
    <cellStyle name="20% - Accent1 4 5 2 2 2 3 2 3" xfId="42598" xr:uid="{00000000-0005-0000-0000-0000ADA50000}"/>
    <cellStyle name="20% - Accent1 4 5 2 2 2 3 2 3 2" xfId="42599" xr:uid="{00000000-0005-0000-0000-0000AEA50000}"/>
    <cellStyle name="20% - Accent1 4 5 2 2 2 3 2 4" xfId="42600" xr:uid="{00000000-0005-0000-0000-0000AFA50000}"/>
    <cellStyle name="20% - Accent1 4 5 2 2 2 3 3" xfId="42601" xr:uid="{00000000-0005-0000-0000-0000B0A50000}"/>
    <cellStyle name="20% - Accent1 4 5 2 2 2 3 3 2" xfId="42602" xr:uid="{00000000-0005-0000-0000-0000B1A50000}"/>
    <cellStyle name="20% - Accent1 4 5 2 2 2 3 3 2 2" xfId="42603" xr:uid="{00000000-0005-0000-0000-0000B2A50000}"/>
    <cellStyle name="20% - Accent1 4 5 2 2 2 3 3 2 2 2" xfId="42604" xr:uid="{00000000-0005-0000-0000-0000B3A50000}"/>
    <cellStyle name="20% - Accent1 4 5 2 2 2 3 3 2 3" xfId="42605" xr:uid="{00000000-0005-0000-0000-0000B4A50000}"/>
    <cellStyle name="20% - Accent1 4 5 2 2 2 3 3 3" xfId="42606" xr:uid="{00000000-0005-0000-0000-0000B5A50000}"/>
    <cellStyle name="20% - Accent1 4 5 2 2 2 3 3 3 2" xfId="42607" xr:uid="{00000000-0005-0000-0000-0000B6A50000}"/>
    <cellStyle name="20% - Accent1 4 5 2 2 2 3 3 4" xfId="42608" xr:uid="{00000000-0005-0000-0000-0000B7A50000}"/>
    <cellStyle name="20% - Accent1 4 5 2 2 2 3 4" xfId="42609" xr:uid="{00000000-0005-0000-0000-0000B8A50000}"/>
    <cellStyle name="20% - Accent1 4 5 2 2 2 3 4 2" xfId="42610" xr:uid="{00000000-0005-0000-0000-0000B9A50000}"/>
    <cellStyle name="20% - Accent1 4 5 2 2 2 3 4 2 2" xfId="42611" xr:uid="{00000000-0005-0000-0000-0000BAA50000}"/>
    <cellStyle name="20% - Accent1 4 5 2 2 2 3 4 2 2 2" xfId="42612" xr:uid="{00000000-0005-0000-0000-0000BBA50000}"/>
    <cellStyle name="20% - Accent1 4 5 2 2 2 3 4 2 3" xfId="42613" xr:uid="{00000000-0005-0000-0000-0000BCA50000}"/>
    <cellStyle name="20% - Accent1 4 5 2 2 2 3 4 3" xfId="42614" xr:uid="{00000000-0005-0000-0000-0000BDA50000}"/>
    <cellStyle name="20% - Accent1 4 5 2 2 2 3 4 3 2" xfId="42615" xr:uid="{00000000-0005-0000-0000-0000BEA50000}"/>
    <cellStyle name="20% - Accent1 4 5 2 2 2 3 4 4" xfId="42616" xr:uid="{00000000-0005-0000-0000-0000BFA50000}"/>
    <cellStyle name="20% - Accent1 4 5 2 2 2 3 5" xfId="42617" xr:uid="{00000000-0005-0000-0000-0000C0A50000}"/>
    <cellStyle name="20% - Accent1 4 5 2 2 2 3 5 2" xfId="42618" xr:uid="{00000000-0005-0000-0000-0000C1A50000}"/>
    <cellStyle name="20% - Accent1 4 5 2 2 2 3 5 2 2" xfId="42619" xr:uid="{00000000-0005-0000-0000-0000C2A50000}"/>
    <cellStyle name="20% - Accent1 4 5 2 2 2 3 5 3" xfId="42620" xr:uid="{00000000-0005-0000-0000-0000C3A50000}"/>
    <cellStyle name="20% - Accent1 4 5 2 2 2 3 6" xfId="42621" xr:uid="{00000000-0005-0000-0000-0000C4A50000}"/>
    <cellStyle name="20% - Accent1 4 5 2 2 2 3 6 2" xfId="42622" xr:uid="{00000000-0005-0000-0000-0000C5A50000}"/>
    <cellStyle name="20% - Accent1 4 5 2 2 2 3 6 2 2" xfId="42623" xr:uid="{00000000-0005-0000-0000-0000C6A50000}"/>
    <cellStyle name="20% - Accent1 4 5 2 2 2 3 6 3" xfId="42624" xr:uid="{00000000-0005-0000-0000-0000C7A50000}"/>
    <cellStyle name="20% - Accent1 4 5 2 2 2 3 7" xfId="42625" xr:uid="{00000000-0005-0000-0000-0000C8A50000}"/>
    <cellStyle name="20% - Accent1 4 5 2 2 2 3 7 2" xfId="42626" xr:uid="{00000000-0005-0000-0000-0000C9A50000}"/>
    <cellStyle name="20% - Accent1 4 5 2 2 2 3 8" xfId="42627" xr:uid="{00000000-0005-0000-0000-0000CAA50000}"/>
    <cellStyle name="20% - Accent1 4 5 2 2 2 3 8 2" xfId="42628" xr:uid="{00000000-0005-0000-0000-0000CBA50000}"/>
    <cellStyle name="20% - Accent1 4 5 2 2 2 3 9" xfId="42629" xr:uid="{00000000-0005-0000-0000-0000CCA50000}"/>
    <cellStyle name="20% - Accent1 4 5 2 2 2 4" xfId="42630" xr:uid="{00000000-0005-0000-0000-0000CDA50000}"/>
    <cellStyle name="20% - Accent1 4 5 2 2 2 4 2" xfId="42631" xr:uid="{00000000-0005-0000-0000-0000CEA50000}"/>
    <cellStyle name="20% - Accent1 4 5 2 2 2 4 2 2" xfId="42632" xr:uid="{00000000-0005-0000-0000-0000CFA50000}"/>
    <cellStyle name="20% - Accent1 4 5 2 2 2 4 2 2 2" xfId="42633" xr:uid="{00000000-0005-0000-0000-0000D0A50000}"/>
    <cellStyle name="20% - Accent1 4 5 2 2 2 4 2 3" xfId="42634" xr:uid="{00000000-0005-0000-0000-0000D1A50000}"/>
    <cellStyle name="20% - Accent1 4 5 2 2 2 4 3" xfId="42635" xr:uid="{00000000-0005-0000-0000-0000D2A50000}"/>
    <cellStyle name="20% - Accent1 4 5 2 2 2 4 3 2" xfId="42636" xr:uid="{00000000-0005-0000-0000-0000D3A50000}"/>
    <cellStyle name="20% - Accent1 4 5 2 2 2 4 4" xfId="42637" xr:uid="{00000000-0005-0000-0000-0000D4A50000}"/>
    <cellStyle name="20% - Accent1 4 5 2 2 2 5" xfId="42638" xr:uid="{00000000-0005-0000-0000-0000D5A50000}"/>
    <cellStyle name="20% - Accent1 4 5 2 2 2 5 2" xfId="42639" xr:uid="{00000000-0005-0000-0000-0000D6A50000}"/>
    <cellStyle name="20% - Accent1 4 5 2 2 2 5 2 2" xfId="42640" xr:uid="{00000000-0005-0000-0000-0000D7A50000}"/>
    <cellStyle name="20% - Accent1 4 5 2 2 2 5 2 2 2" xfId="42641" xr:uid="{00000000-0005-0000-0000-0000D8A50000}"/>
    <cellStyle name="20% - Accent1 4 5 2 2 2 5 2 3" xfId="42642" xr:uid="{00000000-0005-0000-0000-0000D9A50000}"/>
    <cellStyle name="20% - Accent1 4 5 2 2 2 5 3" xfId="42643" xr:uid="{00000000-0005-0000-0000-0000DAA50000}"/>
    <cellStyle name="20% - Accent1 4 5 2 2 2 5 3 2" xfId="42644" xr:uid="{00000000-0005-0000-0000-0000DBA50000}"/>
    <cellStyle name="20% - Accent1 4 5 2 2 2 5 4" xfId="42645" xr:uid="{00000000-0005-0000-0000-0000DCA50000}"/>
    <cellStyle name="20% - Accent1 4 5 2 2 2 6" xfId="42646" xr:uid="{00000000-0005-0000-0000-0000DDA50000}"/>
    <cellStyle name="20% - Accent1 4 5 2 2 2 6 2" xfId="42647" xr:uid="{00000000-0005-0000-0000-0000DEA50000}"/>
    <cellStyle name="20% - Accent1 4 5 2 2 2 6 2 2" xfId="42648" xr:uid="{00000000-0005-0000-0000-0000DFA50000}"/>
    <cellStyle name="20% - Accent1 4 5 2 2 2 6 2 2 2" xfId="42649" xr:uid="{00000000-0005-0000-0000-0000E0A50000}"/>
    <cellStyle name="20% - Accent1 4 5 2 2 2 6 2 3" xfId="42650" xr:uid="{00000000-0005-0000-0000-0000E1A50000}"/>
    <cellStyle name="20% - Accent1 4 5 2 2 2 6 3" xfId="42651" xr:uid="{00000000-0005-0000-0000-0000E2A50000}"/>
    <cellStyle name="20% - Accent1 4 5 2 2 2 6 3 2" xfId="42652" xr:uid="{00000000-0005-0000-0000-0000E3A50000}"/>
    <cellStyle name="20% - Accent1 4 5 2 2 2 6 4" xfId="42653" xr:uid="{00000000-0005-0000-0000-0000E4A50000}"/>
    <cellStyle name="20% - Accent1 4 5 2 2 2 7" xfId="42654" xr:uid="{00000000-0005-0000-0000-0000E5A50000}"/>
    <cellStyle name="20% - Accent1 4 5 2 2 2 7 2" xfId="42655" xr:uid="{00000000-0005-0000-0000-0000E6A50000}"/>
    <cellStyle name="20% - Accent1 4 5 2 2 2 7 2 2" xfId="42656" xr:uid="{00000000-0005-0000-0000-0000E7A50000}"/>
    <cellStyle name="20% - Accent1 4 5 2 2 2 7 3" xfId="42657" xr:uid="{00000000-0005-0000-0000-0000E8A50000}"/>
    <cellStyle name="20% - Accent1 4 5 2 2 2 8" xfId="42658" xr:uid="{00000000-0005-0000-0000-0000E9A50000}"/>
    <cellStyle name="20% - Accent1 4 5 2 2 2 8 2" xfId="42659" xr:uid="{00000000-0005-0000-0000-0000EAA50000}"/>
    <cellStyle name="20% - Accent1 4 5 2 2 2 8 2 2" xfId="42660" xr:uid="{00000000-0005-0000-0000-0000EBA50000}"/>
    <cellStyle name="20% - Accent1 4 5 2 2 2 8 3" xfId="42661" xr:uid="{00000000-0005-0000-0000-0000ECA50000}"/>
    <cellStyle name="20% - Accent1 4 5 2 2 2 9" xfId="42662" xr:uid="{00000000-0005-0000-0000-0000EDA50000}"/>
    <cellStyle name="20% - Accent1 4 5 2 2 2 9 2" xfId="42663" xr:uid="{00000000-0005-0000-0000-0000EEA50000}"/>
    <cellStyle name="20% - Accent1 4 5 2 2 3" xfId="42664" xr:uid="{00000000-0005-0000-0000-0000EFA50000}"/>
    <cellStyle name="20% - Accent1 4 5 2 2 3 10" xfId="42665" xr:uid="{00000000-0005-0000-0000-0000F0A50000}"/>
    <cellStyle name="20% - Accent1 4 5 2 2 3 10 2" xfId="42666" xr:uid="{00000000-0005-0000-0000-0000F1A50000}"/>
    <cellStyle name="20% - Accent1 4 5 2 2 3 11" xfId="42667" xr:uid="{00000000-0005-0000-0000-0000F2A50000}"/>
    <cellStyle name="20% - Accent1 4 5 2 2 3 2" xfId="42668" xr:uid="{00000000-0005-0000-0000-0000F3A50000}"/>
    <cellStyle name="20% - Accent1 4 5 2 2 3 2 2" xfId="42669" xr:uid="{00000000-0005-0000-0000-0000F4A50000}"/>
    <cellStyle name="20% - Accent1 4 5 2 2 3 2 2 2" xfId="42670" xr:uid="{00000000-0005-0000-0000-0000F5A50000}"/>
    <cellStyle name="20% - Accent1 4 5 2 2 3 2 2 2 2" xfId="42671" xr:uid="{00000000-0005-0000-0000-0000F6A50000}"/>
    <cellStyle name="20% - Accent1 4 5 2 2 3 2 2 2 2 2" xfId="42672" xr:uid="{00000000-0005-0000-0000-0000F7A50000}"/>
    <cellStyle name="20% - Accent1 4 5 2 2 3 2 2 2 3" xfId="42673" xr:uid="{00000000-0005-0000-0000-0000F8A50000}"/>
    <cellStyle name="20% - Accent1 4 5 2 2 3 2 2 3" xfId="42674" xr:uid="{00000000-0005-0000-0000-0000F9A50000}"/>
    <cellStyle name="20% - Accent1 4 5 2 2 3 2 2 3 2" xfId="42675" xr:uid="{00000000-0005-0000-0000-0000FAA50000}"/>
    <cellStyle name="20% - Accent1 4 5 2 2 3 2 2 4" xfId="42676" xr:uid="{00000000-0005-0000-0000-0000FBA50000}"/>
    <cellStyle name="20% - Accent1 4 5 2 2 3 2 3" xfId="42677" xr:uid="{00000000-0005-0000-0000-0000FCA50000}"/>
    <cellStyle name="20% - Accent1 4 5 2 2 3 2 3 2" xfId="42678" xr:uid="{00000000-0005-0000-0000-0000FDA50000}"/>
    <cellStyle name="20% - Accent1 4 5 2 2 3 2 3 2 2" xfId="42679" xr:uid="{00000000-0005-0000-0000-0000FEA50000}"/>
    <cellStyle name="20% - Accent1 4 5 2 2 3 2 3 2 2 2" xfId="42680" xr:uid="{00000000-0005-0000-0000-0000FFA50000}"/>
    <cellStyle name="20% - Accent1 4 5 2 2 3 2 3 2 3" xfId="42681" xr:uid="{00000000-0005-0000-0000-000000A60000}"/>
    <cellStyle name="20% - Accent1 4 5 2 2 3 2 3 3" xfId="42682" xr:uid="{00000000-0005-0000-0000-000001A60000}"/>
    <cellStyle name="20% - Accent1 4 5 2 2 3 2 3 3 2" xfId="42683" xr:uid="{00000000-0005-0000-0000-000002A60000}"/>
    <cellStyle name="20% - Accent1 4 5 2 2 3 2 3 4" xfId="42684" xr:uid="{00000000-0005-0000-0000-000003A60000}"/>
    <cellStyle name="20% - Accent1 4 5 2 2 3 2 4" xfId="42685" xr:uid="{00000000-0005-0000-0000-000004A60000}"/>
    <cellStyle name="20% - Accent1 4 5 2 2 3 2 4 2" xfId="42686" xr:uid="{00000000-0005-0000-0000-000005A60000}"/>
    <cellStyle name="20% - Accent1 4 5 2 2 3 2 4 2 2" xfId="42687" xr:uid="{00000000-0005-0000-0000-000006A60000}"/>
    <cellStyle name="20% - Accent1 4 5 2 2 3 2 4 2 2 2" xfId="42688" xr:uid="{00000000-0005-0000-0000-000007A60000}"/>
    <cellStyle name="20% - Accent1 4 5 2 2 3 2 4 2 3" xfId="42689" xr:uid="{00000000-0005-0000-0000-000008A60000}"/>
    <cellStyle name="20% - Accent1 4 5 2 2 3 2 4 3" xfId="42690" xr:uid="{00000000-0005-0000-0000-000009A60000}"/>
    <cellStyle name="20% - Accent1 4 5 2 2 3 2 4 3 2" xfId="42691" xr:uid="{00000000-0005-0000-0000-00000AA60000}"/>
    <cellStyle name="20% - Accent1 4 5 2 2 3 2 4 4" xfId="42692" xr:uid="{00000000-0005-0000-0000-00000BA60000}"/>
    <cellStyle name="20% - Accent1 4 5 2 2 3 2 5" xfId="42693" xr:uid="{00000000-0005-0000-0000-00000CA60000}"/>
    <cellStyle name="20% - Accent1 4 5 2 2 3 2 5 2" xfId="42694" xr:uid="{00000000-0005-0000-0000-00000DA60000}"/>
    <cellStyle name="20% - Accent1 4 5 2 2 3 2 5 2 2" xfId="42695" xr:uid="{00000000-0005-0000-0000-00000EA60000}"/>
    <cellStyle name="20% - Accent1 4 5 2 2 3 2 5 3" xfId="42696" xr:uid="{00000000-0005-0000-0000-00000FA60000}"/>
    <cellStyle name="20% - Accent1 4 5 2 2 3 2 6" xfId="42697" xr:uid="{00000000-0005-0000-0000-000010A60000}"/>
    <cellStyle name="20% - Accent1 4 5 2 2 3 2 6 2" xfId="42698" xr:uid="{00000000-0005-0000-0000-000011A60000}"/>
    <cellStyle name="20% - Accent1 4 5 2 2 3 2 6 2 2" xfId="42699" xr:uid="{00000000-0005-0000-0000-000012A60000}"/>
    <cellStyle name="20% - Accent1 4 5 2 2 3 2 6 3" xfId="42700" xr:uid="{00000000-0005-0000-0000-000013A60000}"/>
    <cellStyle name="20% - Accent1 4 5 2 2 3 2 7" xfId="42701" xr:uid="{00000000-0005-0000-0000-000014A60000}"/>
    <cellStyle name="20% - Accent1 4 5 2 2 3 2 7 2" xfId="42702" xr:uid="{00000000-0005-0000-0000-000015A60000}"/>
    <cellStyle name="20% - Accent1 4 5 2 2 3 2 8" xfId="42703" xr:uid="{00000000-0005-0000-0000-000016A60000}"/>
    <cellStyle name="20% - Accent1 4 5 2 2 3 2 8 2" xfId="42704" xr:uid="{00000000-0005-0000-0000-000017A60000}"/>
    <cellStyle name="20% - Accent1 4 5 2 2 3 2 9" xfId="42705" xr:uid="{00000000-0005-0000-0000-000018A60000}"/>
    <cellStyle name="20% - Accent1 4 5 2 2 3 3" xfId="42706" xr:uid="{00000000-0005-0000-0000-000019A60000}"/>
    <cellStyle name="20% - Accent1 4 5 2 2 3 3 2" xfId="42707" xr:uid="{00000000-0005-0000-0000-00001AA60000}"/>
    <cellStyle name="20% - Accent1 4 5 2 2 3 3 2 2" xfId="42708" xr:uid="{00000000-0005-0000-0000-00001BA60000}"/>
    <cellStyle name="20% - Accent1 4 5 2 2 3 3 2 2 2" xfId="42709" xr:uid="{00000000-0005-0000-0000-00001CA60000}"/>
    <cellStyle name="20% - Accent1 4 5 2 2 3 3 2 2 2 2" xfId="42710" xr:uid="{00000000-0005-0000-0000-00001DA60000}"/>
    <cellStyle name="20% - Accent1 4 5 2 2 3 3 2 2 3" xfId="42711" xr:uid="{00000000-0005-0000-0000-00001EA60000}"/>
    <cellStyle name="20% - Accent1 4 5 2 2 3 3 2 3" xfId="42712" xr:uid="{00000000-0005-0000-0000-00001FA60000}"/>
    <cellStyle name="20% - Accent1 4 5 2 2 3 3 2 3 2" xfId="42713" xr:uid="{00000000-0005-0000-0000-000020A60000}"/>
    <cellStyle name="20% - Accent1 4 5 2 2 3 3 2 4" xfId="42714" xr:uid="{00000000-0005-0000-0000-000021A60000}"/>
    <cellStyle name="20% - Accent1 4 5 2 2 3 3 3" xfId="42715" xr:uid="{00000000-0005-0000-0000-000022A60000}"/>
    <cellStyle name="20% - Accent1 4 5 2 2 3 3 3 2" xfId="42716" xr:uid="{00000000-0005-0000-0000-000023A60000}"/>
    <cellStyle name="20% - Accent1 4 5 2 2 3 3 3 2 2" xfId="42717" xr:uid="{00000000-0005-0000-0000-000024A60000}"/>
    <cellStyle name="20% - Accent1 4 5 2 2 3 3 3 2 2 2" xfId="42718" xr:uid="{00000000-0005-0000-0000-000025A60000}"/>
    <cellStyle name="20% - Accent1 4 5 2 2 3 3 3 2 3" xfId="42719" xr:uid="{00000000-0005-0000-0000-000026A60000}"/>
    <cellStyle name="20% - Accent1 4 5 2 2 3 3 3 3" xfId="42720" xr:uid="{00000000-0005-0000-0000-000027A60000}"/>
    <cellStyle name="20% - Accent1 4 5 2 2 3 3 3 3 2" xfId="42721" xr:uid="{00000000-0005-0000-0000-000028A60000}"/>
    <cellStyle name="20% - Accent1 4 5 2 2 3 3 3 4" xfId="42722" xr:uid="{00000000-0005-0000-0000-000029A60000}"/>
    <cellStyle name="20% - Accent1 4 5 2 2 3 3 4" xfId="42723" xr:uid="{00000000-0005-0000-0000-00002AA60000}"/>
    <cellStyle name="20% - Accent1 4 5 2 2 3 3 4 2" xfId="42724" xr:uid="{00000000-0005-0000-0000-00002BA60000}"/>
    <cellStyle name="20% - Accent1 4 5 2 2 3 3 4 2 2" xfId="42725" xr:uid="{00000000-0005-0000-0000-00002CA60000}"/>
    <cellStyle name="20% - Accent1 4 5 2 2 3 3 4 2 2 2" xfId="42726" xr:uid="{00000000-0005-0000-0000-00002DA60000}"/>
    <cellStyle name="20% - Accent1 4 5 2 2 3 3 4 2 3" xfId="42727" xr:uid="{00000000-0005-0000-0000-00002EA60000}"/>
    <cellStyle name="20% - Accent1 4 5 2 2 3 3 4 3" xfId="42728" xr:uid="{00000000-0005-0000-0000-00002FA60000}"/>
    <cellStyle name="20% - Accent1 4 5 2 2 3 3 4 3 2" xfId="42729" xr:uid="{00000000-0005-0000-0000-000030A60000}"/>
    <cellStyle name="20% - Accent1 4 5 2 2 3 3 4 4" xfId="42730" xr:uid="{00000000-0005-0000-0000-000031A60000}"/>
    <cellStyle name="20% - Accent1 4 5 2 2 3 3 5" xfId="42731" xr:uid="{00000000-0005-0000-0000-000032A60000}"/>
    <cellStyle name="20% - Accent1 4 5 2 2 3 3 5 2" xfId="42732" xr:uid="{00000000-0005-0000-0000-000033A60000}"/>
    <cellStyle name="20% - Accent1 4 5 2 2 3 3 5 2 2" xfId="42733" xr:uid="{00000000-0005-0000-0000-000034A60000}"/>
    <cellStyle name="20% - Accent1 4 5 2 2 3 3 5 3" xfId="42734" xr:uid="{00000000-0005-0000-0000-000035A60000}"/>
    <cellStyle name="20% - Accent1 4 5 2 2 3 3 6" xfId="42735" xr:uid="{00000000-0005-0000-0000-000036A60000}"/>
    <cellStyle name="20% - Accent1 4 5 2 2 3 3 6 2" xfId="42736" xr:uid="{00000000-0005-0000-0000-000037A60000}"/>
    <cellStyle name="20% - Accent1 4 5 2 2 3 3 6 2 2" xfId="42737" xr:uid="{00000000-0005-0000-0000-000038A60000}"/>
    <cellStyle name="20% - Accent1 4 5 2 2 3 3 6 3" xfId="42738" xr:uid="{00000000-0005-0000-0000-000039A60000}"/>
    <cellStyle name="20% - Accent1 4 5 2 2 3 3 7" xfId="42739" xr:uid="{00000000-0005-0000-0000-00003AA60000}"/>
    <cellStyle name="20% - Accent1 4 5 2 2 3 3 7 2" xfId="42740" xr:uid="{00000000-0005-0000-0000-00003BA60000}"/>
    <cellStyle name="20% - Accent1 4 5 2 2 3 3 8" xfId="42741" xr:uid="{00000000-0005-0000-0000-00003CA60000}"/>
    <cellStyle name="20% - Accent1 4 5 2 2 3 3 8 2" xfId="42742" xr:uid="{00000000-0005-0000-0000-00003DA60000}"/>
    <cellStyle name="20% - Accent1 4 5 2 2 3 3 9" xfId="42743" xr:uid="{00000000-0005-0000-0000-00003EA60000}"/>
    <cellStyle name="20% - Accent1 4 5 2 2 3 4" xfId="42744" xr:uid="{00000000-0005-0000-0000-00003FA60000}"/>
    <cellStyle name="20% - Accent1 4 5 2 2 3 4 2" xfId="42745" xr:uid="{00000000-0005-0000-0000-000040A60000}"/>
    <cellStyle name="20% - Accent1 4 5 2 2 3 4 2 2" xfId="42746" xr:uid="{00000000-0005-0000-0000-000041A60000}"/>
    <cellStyle name="20% - Accent1 4 5 2 2 3 4 2 2 2" xfId="42747" xr:uid="{00000000-0005-0000-0000-000042A60000}"/>
    <cellStyle name="20% - Accent1 4 5 2 2 3 4 2 3" xfId="42748" xr:uid="{00000000-0005-0000-0000-000043A60000}"/>
    <cellStyle name="20% - Accent1 4 5 2 2 3 4 3" xfId="42749" xr:uid="{00000000-0005-0000-0000-000044A60000}"/>
    <cellStyle name="20% - Accent1 4 5 2 2 3 4 3 2" xfId="42750" xr:uid="{00000000-0005-0000-0000-000045A60000}"/>
    <cellStyle name="20% - Accent1 4 5 2 2 3 4 4" xfId="42751" xr:uid="{00000000-0005-0000-0000-000046A60000}"/>
    <cellStyle name="20% - Accent1 4 5 2 2 3 5" xfId="42752" xr:uid="{00000000-0005-0000-0000-000047A60000}"/>
    <cellStyle name="20% - Accent1 4 5 2 2 3 5 2" xfId="42753" xr:uid="{00000000-0005-0000-0000-000048A60000}"/>
    <cellStyle name="20% - Accent1 4 5 2 2 3 5 2 2" xfId="42754" xr:uid="{00000000-0005-0000-0000-000049A60000}"/>
    <cellStyle name="20% - Accent1 4 5 2 2 3 5 2 2 2" xfId="42755" xr:uid="{00000000-0005-0000-0000-00004AA60000}"/>
    <cellStyle name="20% - Accent1 4 5 2 2 3 5 2 3" xfId="42756" xr:uid="{00000000-0005-0000-0000-00004BA60000}"/>
    <cellStyle name="20% - Accent1 4 5 2 2 3 5 3" xfId="42757" xr:uid="{00000000-0005-0000-0000-00004CA60000}"/>
    <cellStyle name="20% - Accent1 4 5 2 2 3 5 3 2" xfId="42758" xr:uid="{00000000-0005-0000-0000-00004DA60000}"/>
    <cellStyle name="20% - Accent1 4 5 2 2 3 5 4" xfId="42759" xr:uid="{00000000-0005-0000-0000-00004EA60000}"/>
    <cellStyle name="20% - Accent1 4 5 2 2 3 6" xfId="42760" xr:uid="{00000000-0005-0000-0000-00004FA60000}"/>
    <cellStyle name="20% - Accent1 4 5 2 2 3 6 2" xfId="42761" xr:uid="{00000000-0005-0000-0000-000050A60000}"/>
    <cellStyle name="20% - Accent1 4 5 2 2 3 6 2 2" xfId="42762" xr:uid="{00000000-0005-0000-0000-000051A60000}"/>
    <cellStyle name="20% - Accent1 4 5 2 2 3 6 2 2 2" xfId="42763" xr:uid="{00000000-0005-0000-0000-000052A60000}"/>
    <cellStyle name="20% - Accent1 4 5 2 2 3 6 2 3" xfId="42764" xr:uid="{00000000-0005-0000-0000-000053A60000}"/>
    <cellStyle name="20% - Accent1 4 5 2 2 3 6 3" xfId="42765" xr:uid="{00000000-0005-0000-0000-000054A60000}"/>
    <cellStyle name="20% - Accent1 4 5 2 2 3 6 3 2" xfId="42766" xr:uid="{00000000-0005-0000-0000-000055A60000}"/>
    <cellStyle name="20% - Accent1 4 5 2 2 3 6 4" xfId="42767" xr:uid="{00000000-0005-0000-0000-000056A60000}"/>
    <cellStyle name="20% - Accent1 4 5 2 2 3 7" xfId="42768" xr:uid="{00000000-0005-0000-0000-000057A60000}"/>
    <cellStyle name="20% - Accent1 4 5 2 2 3 7 2" xfId="42769" xr:uid="{00000000-0005-0000-0000-000058A60000}"/>
    <cellStyle name="20% - Accent1 4 5 2 2 3 7 2 2" xfId="42770" xr:uid="{00000000-0005-0000-0000-000059A60000}"/>
    <cellStyle name="20% - Accent1 4 5 2 2 3 7 3" xfId="42771" xr:uid="{00000000-0005-0000-0000-00005AA60000}"/>
    <cellStyle name="20% - Accent1 4 5 2 2 3 8" xfId="42772" xr:uid="{00000000-0005-0000-0000-00005BA60000}"/>
    <cellStyle name="20% - Accent1 4 5 2 2 3 8 2" xfId="42773" xr:uid="{00000000-0005-0000-0000-00005CA60000}"/>
    <cellStyle name="20% - Accent1 4 5 2 2 3 8 2 2" xfId="42774" xr:uid="{00000000-0005-0000-0000-00005DA60000}"/>
    <cellStyle name="20% - Accent1 4 5 2 2 3 8 3" xfId="42775" xr:uid="{00000000-0005-0000-0000-00005EA60000}"/>
    <cellStyle name="20% - Accent1 4 5 2 2 3 9" xfId="42776" xr:uid="{00000000-0005-0000-0000-00005FA60000}"/>
    <cellStyle name="20% - Accent1 4 5 2 2 3 9 2" xfId="42777" xr:uid="{00000000-0005-0000-0000-000060A60000}"/>
    <cellStyle name="20% - Accent1 4 5 2 2 4" xfId="42778" xr:uid="{00000000-0005-0000-0000-000061A60000}"/>
    <cellStyle name="20% - Accent1 4 5 2 2 4 10" xfId="42779" xr:uid="{00000000-0005-0000-0000-000062A60000}"/>
    <cellStyle name="20% - Accent1 4 5 2 2 4 10 2" xfId="42780" xr:uid="{00000000-0005-0000-0000-000063A60000}"/>
    <cellStyle name="20% - Accent1 4 5 2 2 4 11" xfId="42781" xr:uid="{00000000-0005-0000-0000-000064A60000}"/>
    <cellStyle name="20% - Accent1 4 5 2 2 4 2" xfId="42782" xr:uid="{00000000-0005-0000-0000-000065A60000}"/>
    <cellStyle name="20% - Accent1 4 5 2 2 4 2 2" xfId="42783" xr:uid="{00000000-0005-0000-0000-000066A60000}"/>
    <cellStyle name="20% - Accent1 4 5 2 2 4 2 2 2" xfId="42784" xr:uid="{00000000-0005-0000-0000-000067A60000}"/>
    <cellStyle name="20% - Accent1 4 5 2 2 4 2 2 2 2" xfId="42785" xr:uid="{00000000-0005-0000-0000-000068A60000}"/>
    <cellStyle name="20% - Accent1 4 5 2 2 4 2 2 2 2 2" xfId="42786" xr:uid="{00000000-0005-0000-0000-000069A60000}"/>
    <cellStyle name="20% - Accent1 4 5 2 2 4 2 2 2 3" xfId="42787" xr:uid="{00000000-0005-0000-0000-00006AA60000}"/>
    <cellStyle name="20% - Accent1 4 5 2 2 4 2 2 3" xfId="42788" xr:uid="{00000000-0005-0000-0000-00006BA60000}"/>
    <cellStyle name="20% - Accent1 4 5 2 2 4 2 2 3 2" xfId="42789" xr:uid="{00000000-0005-0000-0000-00006CA60000}"/>
    <cellStyle name="20% - Accent1 4 5 2 2 4 2 2 4" xfId="42790" xr:uid="{00000000-0005-0000-0000-00006DA60000}"/>
    <cellStyle name="20% - Accent1 4 5 2 2 4 2 3" xfId="42791" xr:uid="{00000000-0005-0000-0000-00006EA60000}"/>
    <cellStyle name="20% - Accent1 4 5 2 2 4 2 3 2" xfId="42792" xr:uid="{00000000-0005-0000-0000-00006FA60000}"/>
    <cellStyle name="20% - Accent1 4 5 2 2 4 2 3 2 2" xfId="42793" xr:uid="{00000000-0005-0000-0000-000070A60000}"/>
    <cellStyle name="20% - Accent1 4 5 2 2 4 2 3 2 2 2" xfId="42794" xr:uid="{00000000-0005-0000-0000-000071A60000}"/>
    <cellStyle name="20% - Accent1 4 5 2 2 4 2 3 2 3" xfId="42795" xr:uid="{00000000-0005-0000-0000-000072A60000}"/>
    <cellStyle name="20% - Accent1 4 5 2 2 4 2 3 3" xfId="42796" xr:uid="{00000000-0005-0000-0000-000073A60000}"/>
    <cellStyle name="20% - Accent1 4 5 2 2 4 2 3 3 2" xfId="42797" xr:uid="{00000000-0005-0000-0000-000074A60000}"/>
    <cellStyle name="20% - Accent1 4 5 2 2 4 2 3 4" xfId="42798" xr:uid="{00000000-0005-0000-0000-000075A60000}"/>
    <cellStyle name="20% - Accent1 4 5 2 2 4 2 4" xfId="42799" xr:uid="{00000000-0005-0000-0000-000076A60000}"/>
    <cellStyle name="20% - Accent1 4 5 2 2 4 2 4 2" xfId="42800" xr:uid="{00000000-0005-0000-0000-000077A60000}"/>
    <cellStyle name="20% - Accent1 4 5 2 2 4 2 4 2 2" xfId="42801" xr:uid="{00000000-0005-0000-0000-000078A60000}"/>
    <cellStyle name="20% - Accent1 4 5 2 2 4 2 4 2 2 2" xfId="42802" xr:uid="{00000000-0005-0000-0000-000079A60000}"/>
    <cellStyle name="20% - Accent1 4 5 2 2 4 2 4 2 3" xfId="42803" xr:uid="{00000000-0005-0000-0000-00007AA60000}"/>
    <cellStyle name="20% - Accent1 4 5 2 2 4 2 4 3" xfId="42804" xr:uid="{00000000-0005-0000-0000-00007BA60000}"/>
    <cellStyle name="20% - Accent1 4 5 2 2 4 2 4 3 2" xfId="42805" xr:uid="{00000000-0005-0000-0000-00007CA60000}"/>
    <cellStyle name="20% - Accent1 4 5 2 2 4 2 4 4" xfId="42806" xr:uid="{00000000-0005-0000-0000-00007DA60000}"/>
    <cellStyle name="20% - Accent1 4 5 2 2 4 2 5" xfId="42807" xr:uid="{00000000-0005-0000-0000-00007EA60000}"/>
    <cellStyle name="20% - Accent1 4 5 2 2 4 2 5 2" xfId="42808" xr:uid="{00000000-0005-0000-0000-00007FA60000}"/>
    <cellStyle name="20% - Accent1 4 5 2 2 4 2 5 2 2" xfId="42809" xr:uid="{00000000-0005-0000-0000-000080A60000}"/>
    <cellStyle name="20% - Accent1 4 5 2 2 4 2 5 3" xfId="42810" xr:uid="{00000000-0005-0000-0000-000081A60000}"/>
    <cellStyle name="20% - Accent1 4 5 2 2 4 2 6" xfId="42811" xr:uid="{00000000-0005-0000-0000-000082A60000}"/>
    <cellStyle name="20% - Accent1 4 5 2 2 4 2 6 2" xfId="42812" xr:uid="{00000000-0005-0000-0000-000083A60000}"/>
    <cellStyle name="20% - Accent1 4 5 2 2 4 2 6 2 2" xfId="42813" xr:uid="{00000000-0005-0000-0000-000084A60000}"/>
    <cellStyle name="20% - Accent1 4 5 2 2 4 2 6 3" xfId="42814" xr:uid="{00000000-0005-0000-0000-000085A60000}"/>
    <cellStyle name="20% - Accent1 4 5 2 2 4 2 7" xfId="42815" xr:uid="{00000000-0005-0000-0000-000086A60000}"/>
    <cellStyle name="20% - Accent1 4 5 2 2 4 2 7 2" xfId="42816" xr:uid="{00000000-0005-0000-0000-000087A60000}"/>
    <cellStyle name="20% - Accent1 4 5 2 2 4 2 8" xfId="42817" xr:uid="{00000000-0005-0000-0000-000088A60000}"/>
    <cellStyle name="20% - Accent1 4 5 2 2 4 2 8 2" xfId="42818" xr:uid="{00000000-0005-0000-0000-000089A60000}"/>
    <cellStyle name="20% - Accent1 4 5 2 2 4 2 9" xfId="42819" xr:uid="{00000000-0005-0000-0000-00008AA60000}"/>
    <cellStyle name="20% - Accent1 4 5 2 2 4 3" xfId="42820" xr:uid="{00000000-0005-0000-0000-00008BA60000}"/>
    <cellStyle name="20% - Accent1 4 5 2 2 4 3 2" xfId="42821" xr:uid="{00000000-0005-0000-0000-00008CA60000}"/>
    <cellStyle name="20% - Accent1 4 5 2 2 4 3 2 2" xfId="42822" xr:uid="{00000000-0005-0000-0000-00008DA60000}"/>
    <cellStyle name="20% - Accent1 4 5 2 2 4 3 2 2 2" xfId="42823" xr:uid="{00000000-0005-0000-0000-00008EA60000}"/>
    <cellStyle name="20% - Accent1 4 5 2 2 4 3 2 2 2 2" xfId="42824" xr:uid="{00000000-0005-0000-0000-00008FA60000}"/>
    <cellStyle name="20% - Accent1 4 5 2 2 4 3 2 2 3" xfId="42825" xr:uid="{00000000-0005-0000-0000-000090A60000}"/>
    <cellStyle name="20% - Accent1 4 5 2 2 4 3 2 3" xfId="42826" xr:uid="{00000000-0005-0000-0000-000091A60000}"/>
    <cellStyle name="20% - Accent1 4 5 2 2 4 3 2 3 2" xfId="42827" xr:uid="{00000000-0005-0000-0000-000092A60000}"/>
    <cellStyle name="20% - Accent1 4 5 2 2 4 3 2 4" xfId="42828" xr:uid="{00000000-0005-0000-0000-000093A60000}"/>
    <cellStyle name="20% - Accent1 4 5 2 2 4 3 3" xfId="42829" xr:uid="{00000000-0005-0000-0000-000094A60000}"/>
    <cellStyle name="20% - Accent1 4 5 2 2 4 3 3 2" xfId="42830" xr:uid="{00000000-0005-0000-0000-000095A60000}"/>
    <cellStyle name="20% - Accent1 4 5 2 2 4 3 3 2 2" xfId="42831" xr:uid="{00000000-0005-0000-0000-000096A60000}"/>
    <cellStyle name="20% - Accent1 4 5 2 2 4 3 3 2 2 2" xfId="42832" xr:uid="{00000000-0005-0000-0000-000097A60000}"/>
    <cellStyle name="20% - Accent1 4 5 2 2 4 3 3 2 3" xfId="42833" xr:uid="{00000000-0005-0000-0000-000098A60000}"/>
    <cellStyle name="20% - Accent1 4 5 2 2 4 3 3 3" xfId="42834" xr:uid="{00000000-0005-0000-0000-000099A60000}"/>
    <cellStyle name="20% - Accent1 4 5 2 2 4 3 3 3 2" xfId="42835" xr:uid="{00000000-0005-0000-0000-00009AA60000}"/>
    <cellStyle name="20% - Accent1 4 5 2 2 4 3 3 4" xfId="42836" xr:uid="{00000000-0005-0000-0000-00009BA60000}"/>
    <cellStyle name="20% - Accent1 4 5 2 2 4 3 4" xfId="42837" xr:uid="{00000000-0005-0000-0000-00009CA60000}"/>
    <cellStyle name="20% - Accent1 4 5 2 2 4 3 4 2" xfId="42838" xr:uid="{00000000-0005-0000-0000-00009DA60000}"/>
    <cellStyle name="20% - Accent1 4 5 2 2 4 3 4 2 2" xfId="42839" xr:uid="{00000000-0005-0000-0000-00009EA60000}"/>
    <cellStyle name="20% - Accent1 4 5 2 2 4 3 4 2 2 2" xfId="42840" xr:uid="{00000000-0005-0000-0000-00009FA60000}"/>
    <cellStyle name="20% - Accent1 4 5 2 2 4 3 4 2 3" xfId="42841" xr:uid="{00000000-0005-0000-0000-0000A0A60000}"/>
    <cellStyle name="20% - Accent1 4 5 2 2 4 3 4 3" xfId="42842" xr:uid="{00000000-0005-0000-0000-0000A1A60000}"/>
    <cellStyle name="20% - Accent1 4 5 2 2 4 3 4 3 2" xfId="42843" xr:uid="{00000000-0005-0000-0000-0000A2A60000}"/>
    <cellStyle name="20% - Accent1 4 5 2 2 4 3 4 4" xfId="42844" xr:uid="{00000000-0005-0000-0000-0000A3A60000}"/>
    <cellStyle name="20% - Accent1 4 5 2 2 4 3 5" xfId="42845" xr:uid="{00000000-0005-0000-0000-0000A4A60000}"/>
    <cellStyle name="20% - Accent1 4 5 2 2 4 3 5 2" xfId="42846" xr:uid="{00000000-0005-0000-0000-0000A5A60000}"/>
    <cellStyle name="20% - Accent1 4 5 2 2 4 3 5 2 2" xfId="42847" xr:uid="{00000000-0005-0000-0000-0000A6A60000}"/>
    <cellStyle name="20% - Accent1 4 5 2 2 4 3 5 3" xfId="42848" xr:uid="{00000000-0005-0000-0000-0000A7A60000}"/>
    <cellStyle name="20% - Accent1 4 5 2 2 4 3 6" xfId="42849" xr:uid="{00000000-0005-0000-0000-0000A8A60000}"/>
    <cellStyle name="20% - Accent1 4 5 2 2 4 3 6 2" xfId="42850" xr:uid="{00000000-0005-0000-0000-0000A9A60000}"/>
    <cellStyle name="20% - Accent1 4 5 2 2 4 3 6 2 2" xfId="42851" xr:uid="{00000000-0005-0000-0000-0000AAA60000}"/>
    <cellStyle name="20% - Accent1 4 5 2 2 4 3 6 3" xfId="42852" xr:uid="{00000000-0005-0000-0000-0000ABA60000}"/>
    <cellStyle name="20% - Accent1 4 5 2 2 4 3 7" xfId="42853" xr:uid="{00000000-0005-0000-0000-0000ACA60000}"/>
    <cellStyle name="20% - Accent1 4 5 2 2 4 3 7 2" xfId="42854" xr:uid="{00000000-0005-0000-0000-0000ADA60000}"/>
    <cellStyle name="20% - Accent1 4 5 2 2 4 3 8" xfId="42855" xr:uid="{00000000-0005-0000-0000-0000AEA60000}"/>
    <cellStyle name="20% - Accent1 4 5 2 2 4 3 8 2" xfId="42856" xr:uid="{00000000-0005-0000-0000-0000AFA60000}"/>
    <cellStyle name="20% - Accent1 4 5 2 2 4 3 9" xfId="42857" xr:uid="{00000000-0005-0000-0000-0000B0A60000}"/>
    <cellStyle name="20% - Accent1 4 5 2 2 4 4" xfId="42858" xr:uid="{00000000-0005-0000-0000-0000B1A60000}"/>
    <cellStyle name="20% - Accent1 4 5 2 2 4 4 2" xfId="42859" xr:uid="{00000000-0005-0000-0000-0000B2A60000}"/>
    <cellStyle name="20% - Accent1 4 5 2 2 4 4 2 2" xfId="42860" xr:uid="{00000000-0005-0000-0000-0000B3A60000}"/>
    <cellStyle name="20% - Accent1 4 5 2 2 4 4 2 2 2" xfId="42861" xr:uid="{00000000-0005-0000-0000-0000B4A60000}"/>
    <cellStyle name="20% - Accent1 4 5 2 2 4 4 2 3" xfId="42862" xr:uid="{00000000-0005-0000-0000-0000B5A60000}"/>
    <cellStyle name="20% - Accent1 4 5 2 2 4 4 3" xfId="42863" xr:uid="{00000000-0005-0000-0000-0000B6A60000}"/>
    <cellStyle name="20% - Accent1 4 5 2 2 4 4 3 2" xfId="42864" xr:uid="{00000000-0005-0000-0000-0000B7A60000}"/>
    <cellStyle name="20% - Accent1 4 5 2 2 4 4 4" xfId="42865" xr:uid="{00000000-0005-0000-0000-0000B8A60000}"/>
    <cellStyle name="20% - Accent1 4 5 2 2 4 5" xfId="42866" xr:uid="{00000000-0005-0000-0000-0000B9A60000}"/>
    <cellStyle name="20% - Accent1 4 5 2 2 4 5 2" xfId="42867" xr:uid="{00000000-0005-0000-0000-0000BAA60000}"/>
    <cellStyle name="20% - Accent1 4 5 2 2 4 5 2 2" xfId="42868" xr:uid="{00000000-0005-0000-0000-0000BBA60000}"/>
    <cellStyle name="20% - Accent1 4 5 2 2 4 5 2 2 2" xfId="42869" xr:uid="{00000000-0005-0000-0000-0000BCA60000}"/>
    <cellStyle name="20% - Accent1 4 5 2 2 4 5 2 3" xfId="42870" xr:uid="{00000000-0005-0000-0000-0000BDA60000}"/>
    <cellStyle name="20% - Accent1 4 5 2 2 4 5 3" xfId="42871" xr:uid="{00000000-0005-0000-0000-0000BEA60000}"/>
    <cellStyle name="20% - Accent1 4 5 2 2 4 5 3 2" xfId="42872" xr:uid="{00000000-0005-0000-0000-0000BFA60000}"/>
    <cellStyle name="20% - Accent1 4 5 2 2 4 5 4" xfId="42873" xr:uid="{00000000-0005-0000-0000-0000C0A60000}"/>
    <cellStyle name="20% - Accent1 4 5 2 2 4 6" xfId="42874" xr:uid="{00000000-0005-0000-0000-0000C1A60000}"/>
    <cellStyle name="20% - Accent1 4 5 2 2 4 6 2" xfId="42875" xr:uid="{00000000-0005-0000-0000-0000C2A60000}"/>
    <cellStyle name="20% - Accent1 4 5 2 2 4 6 2 2" xfId="42876" xr:uid="{00000000-0005-0000-0000-0000C3A60000}"/>
    <cellStyle name="20% - Accent1 4 5 2 2 4 6 2 2 2" xfId="42877" xr:uid="{00000000-0005-0000-0000-0000C4A60000}"/>
    <cellStyle name="20% - Accent1 4 5 2 2 4 6 2 3" xfId="42878" xr:uid="{00000000-0005-0000-0000-0000C5A60000}"/>
    <cellStyle name="20% - Accent1 4 5 2 2 4 6 3" xfId="42879" xr:uid="{00000000-0005-0000-0000-0000C6A60000}"/>
    <cellStyle name="20% - Accent1 4 5 2 2 4 6 3 2" xfId="42880" xr:uid="{00000000-0005-0000-0000-0000C7A60000}"/>
    <cellStyle name="20% - Accent1 4 5 2 2 4 6 4" xfId="42881" xr:uid="{00000000-0005-0000-0000-0000C8A60000}"/>
    <cellStyle name="20% - Accent1 4 5 2 2 4 7" xfId="42882" xr:uid="{00000000-0005-0000-0000-0000C9A60000}"/>
    <cellStyle name="20% - Accent1 4 5 2 2 4 7 2" xfId="42883" xr:uid="{00000000-0005-0000-0000-0000CAA60000}"/>
    <cellStyle name="20% - Accent1 4 5 2 2 4 7 2 2" xfId="42884" xr:uid="{00000000-0005-0000-0000-0000CBA60000}"/>
    <cellStyle name="20% - Accent1 4 5 2 2 4 7 3" xfId="42885" xr:uid="{00000000-0005-0000-0000-0000CCA60000}"/>
    <cellStyle name="20% - Accent1 4 5 2 2 4 8" xfId="42886" xr:uid="{00000000-0005-0000-0000-0000CDA60000}"/>
    <cellStyle name="20% - Accent1 4 5 2 2 4 8 2" xfId="42887" xr:uid="{00000000-0005-0000-0000-0000CEA60000}"/>
    <cellStyle name="20% - Accent1 4 5 2 2 4 8 2 2" xfId="42888" xr:uid="{00000000-0005-0000-0000-0000CFA60000}"/>
    <cellStyle name="20% - Accent1 4 5 2 2 4 8 3" xfId="42889" xr:uid="{00000000-0005-0000-0000-0000D0A60000}"/>
    <cellStyle name="20% - Accent1 4 5 2 2 4 9" xfId="42890" xr:uid="{00000000-0005-0000-0000-0000D1A60000}"/>
    <cellStyle name="20% - Accent1 4 5 2 2 4 9 2" xfId="42891" xr:uid="{00000000-0005-0000-0000-0000D2A60000}"/>
    <cellStyle name="20% - Accent1 4 5 2 2 5" xfId="42892" xr:uid="{00000000-0005-0000-0000-0000D3A60000}"/>
    <cellStyle name="20% - Accent1 4 5 2 2 5 2" xfId="42893" xr:uid="{00000000-0005-0000-0000-0000D4A60000}"/>
    <cellStyle name="20% - Accent1 4 5 2 2 5 2 2" xfId="42894" xr:uid="{00000000-0005-0000-0000-0000D5A60000}"/>
    <cellStyle name="20% - Accent1 4 5 2 2 5 2 2 2" xfId="42895" xr:uid="{00000000-0005-0000-0000-0000D6A60000}"/>
    <cellStyle name="20% - Accent1 4 5 2 2 5 2 2 2 2" xfId="42896" xr:uid="{00000000-0005-0000-0000-0000D7A60000}"/>
    <cellStyle name="20% - Accent1 4 5 2 2 5 2 2 3" xfId="42897" xr:uid="{00000000-0005-0000-0000-0000D8A60000}"/>
    <cellStyle name="20% - Accent1 4 5 2 2 5 2 3" xfId="42898" xr:uid="{00000000-0005-0000-0000-0000D9A60000}"/>
    <cellStyle name="20% - Accent1 4 5 2 2 5 2 3 2" xfId="42899" xr:uid="{00000000-0005-0000-0000-0000DAA60000}"/>
    <cellStyle name="20% - Accent1 4 5 2 2 5 2 4" xfId="42900" xr:uid="{00000000-0005-0000-0000-0000DBA60000}"/>
    <cellStyle name="20% - Accent1 4 5 2 2 5 3" xfId="42901" xr:uid="{00000000-0005-0000-0000-0000DCA60000}"/>
    <cellStyle name="20% - Accent1 4 5 2 2 5 3 2" xfId="42902" xr:uid="{00000000-0005-0000-0000-0000DDA60000}"/>
    <cellStyle name="20% - Accent1 4 5 2 2 5 3 2 2" xfId="42903" xr:uid="{00000000-0005-0000-0000-0000DEA60000}"/>
    <cellStyle name="20% - Accent1 4 5 2 2 5 3 2 2 2" xfId="42904" xr:uid="{00000000-0005-0000-0000-0000DFA60000}"/>
    <cellStyle name="20% - Accent1 4 5 2 2 5 3 2 3" xfId="42905" xr:uid="{00000000-0005-0000-0000-0000E0A60000}"/>
    <cellStyle name="20% - Accent1 4 5 2 2 5 3 3" xfId="42906" xr:uid="{00000000-0005-0000-0000-0000E1A60000}"/>
    <cellStyle name="20% - Accent1 4 5 2 2 5 3 3 2" xfId="42907" xr:uid="{00000000-0005-0000-0000-0000E2A60000}"/>
    <cellStyle name="20% - Accent1 4 5 2 2 5 3 4" xfId="42908" xr:uid="{00000000-0005-0000-0000-0000E3A60000}"/>
    <cellStyle name="20% - Accent1 4 5 2 2 5 4" xfId="42909" xr:uid="{00000000-0005-0000-0000-0000E4A60000}"/>
    <cellStyle name="20% - Accent1 4 5 2 2 5 4 2" xfId="42910" xr:uid="{00000000-0005-0000-0000-0000E5A60000}"/>
    <cellStyle name="20% - Accent1 4 5 2 2 5 4 2 2" xfId="42911" xr:uid="{00000000-0005-0000-0000-0000E6A60000}"/>
    <cellStyle name="20% - Accent1 4 5 2 2 5 4 2 2 2" xfId="42912" xr:uid="{00000000-0005-0000-0000-0000E7A60000}"/>
    <cellStyle name="20% - Accent1 4 5 2 2 5 4 2 3" xfId="42913" xr:uid="{00000000-0005-0000-0000-0000E8A60000}"/>
    <cellStyle name="20% - Accent1 4 5 2 2 5 4 3" xfId="42914" xr:uid="{00000000-0005-0000-0000-0000E9A60000}"/>
    <cellStyle name="20% - Accent1 4 5 2 2 5 4 3 2" xfId="42915" xr:uid="{00000000-0005-0000-0000-0000EAA60000}"/>
    <cellStyle name="20% - Accent1 4 5 2 2 5 4 4" xfId="42916" xr:uid="{00000000-0005-0000-0000-0000EBA60000}"/>
    <cellStyle name="20% - Accent1 4 5 2 2 5 5" xfId="42917" xr:uid="{00000000-0005-0000-0000-0000ECA60000}"/>
    <cellStyle name="20% - Accent1 4 5 2 2 5 5 2" xfId="42918" xr:uid="{00000000-0005-0000-0000-0000EDA60000}"/>
    <cellStyle name="20% - Accent1 4 5 2 2 5 5 2 2" xfId="42919" xr:uid="{00000000-0005-0000-0000-0000EEA60000}"/>
    <cellStyle name="20% - Accent1 4 5 2 2 5 5 3" xfId="42920" xr:uid="{00000000-0005-0000-0000-0000EFA60000}"/>
    <cellStyle name="20% - Accent1 4 5 2 2 5 6" xfId="42921" xr:uid="{00000000-0005-0000-0000-0000F0A60000}"/>
    <cellStyle name="20% - Accent1 4 5 2 2 5 6 2" xfId="42922" xr:uid="{00000000-0005-0000-0000-0000F1A60000}"/>
    <cellStyle name="20% - Accent1 4 5 2 2 5 6 2 2" xfId="42923" xr:uid="{00000000-0005-0000-0000-0000F2A60000}"/>
    <cellStyle name="20% - Accent1 4 5 2 2 5 6 3" xfId="42924" xr:uid="{00000000-0005-0000-0000-0000F3A60000}"/>
    <cellStyle name="20% - Accent1 4 5 2 2 5 7" xfId="42925" xr:uid="{00000000-0005-0000-0000-0000F4A60000}"/>
    <cellStyle name="20% - Accent1 4 5 2 2 5 7 2" xfId="42926" xr:uid="{00000000-0005-0000-0000-0000F5A60000}"/>
    <cellStyle name="20% - Accent1 4 5 2 2 5 8" xfId="42927" xr:uid="{00000000-0005-0000-0000-0000F6A60000}"/>
    <cellStyle name="20% - Accent1 4 5 2 2 5 8 2" xfId="42928" xr:uid="{00000000-0005-0000-0000-0000F7A60000}"/>
    <cellStyle name="20% - Accent1 4 5 2 2 5 9" xfId="42929" xr:uid="{00000000-0005-0000-0000-0000F8A60000}"/>
    <cellStyle name="20% - Accent1 4 5 2 2 6" xfId="42930" xr:uid="{00000000-0005-0000-0000-0000F9A60000}"/>
    <cellStyle name="20% - Accent1 4 5 2 2 6 2" xfId="42931" xr:uid="{00000000-0005-0000-0000-0000FAA60000}"/>
    <cellStyle name="20% - Accent1 4 5 2 2 6 2 2" xfId="42932" xr:uid="{00000000-0005-0000-0000-0000FBA60000}"/>
    <cellStyle name="20% - Accent1 4 5 2 2 6 2 2 2" xfId="42933" xr:uid="{00000000-0005-0000-0000-0000FCA60000}"/>
    <cellStyle name="20% - Accent1 4 5 2 2 6 2 2 2 2" xfId="42934" xr:uid="{00000000-0005-0000-0000-0000FDA60000}"/>
    <cellStyle name="20% - Accent1 4 5 2 2 6 2 2 3" xfId="42935" xr:uid="{00000000-0005-0000-0000-0000FEA60000}"/>
    <cellStyle name="20% - Accent1 4 5 2 2 6 2 3" xfId="42936" xr:uid="{00000000-0005-0000-0000-0000FFA60000}"/>
    <cellStyle name="20% - Accent1 4 5 2 2 6 2 3 2" xfId="42937" xr:uid="{00000000-0005-0000-0000-000000A70000}"/>
    <cellStyle name="20% - Accent1 4 5 2 2 6 2 4" xfId="42938" xr:uid="{00000000-0005-0000-0000-000001A70000}"/>
    <cellStyle name="20% - Accent1 4 5 2 2 6 3" xfId="42939" xr:uid="{00000000-0005-0000-0000-000002A70000}"/>
    <cellStyle name="20% - Accent1 4 5 2 2 6 3 2" xfId="42940" xr:uid="{00000000-0005-0000-0000-000003A70000}"/>
    <cellStyle name="20% - Accent1 4 5 2 2 6 3 2 2" xfId="42941" xr:uid="{00000000-0005-0000-0000-000004A70000}"/>
    <cellStyle name="20% - Accent1 4 5 2 2 6 3 2 2 2" xfId="42942" xr:uid="{00000000-0005-0000-0000-000005A70000}"/>
    <cellStyle name="20% - Accent1 4 5 2 2 6 3 2 3" xfId="42943" xr:uid="{00000000-0005-0000-0000-000006A70000}"/>
    <cellStyle name="20% - Accent1 4 5 2 2 6 3 3" xfId="42944" xr:uid="{00000000-0005-0000-0000-000007A70000}"/>
    <cellStyle name="20% - Accent1 4 5 2 2 6 3 3 2" xfId="42945" xr:uid="{00000000-0005-0000-0000-000008A70000}"/>
    <cellStyle name="20% - Accent1 4 5 2 2 6 3 4" xfId="42946" xr:uid="{00000000-0005-0000-0000-000009A70000}"/>
    <cellStyle name="20% - Accent1 4 5 2 2 6 4" xfId="42947" xr:uid="{00000000-0005-0000-0000-00000AA70000}"/>
    <cellStyle name="20% - Accent1 4 5 2 2 6 4 2" xfId="42948" xr:uid="{00000000-0005-0000-0000-00000BA70000}"/>
    <cellStyle name="20% - Accent1 4 5 2 2 6 4 2 2" xfId="42949" xr:uid="{00000000-0005-0000-0000-00000CA70000}"/>
    <cellStyle name="20% - Accent1 4 5 2 2 6 4 2 2 2" xfId="42950" xr:uid="{00000000-0005-0000-0000-00000DA70000}"/>
    <cellStyle name="20% - Accent1 4 5 2 2 6 4 2 3" xfId="42951" xr:uid="{00000000-0005-0000-0000-00000EA70000}"/>
    <cellStyle name="20% - Accent1 4 5 2 2 6 4 3" xfId="42952" xr:uid="{00000000-0005-0000-0000-00000FA70000}"/>
    <cellStyle name="20% - Accent1 4 5 2 2 6 4 3 2" xfId="42953" xr:uid="{00000000-0005-0000-0000-000010A70000}"/>
    <cellStyle name="20% - Accent1 4 5 2 2 6 4 4" xfId="42954" xr:uid="{00000000-0005-0000-0000-000011A70000}"/>
    <cellStyle name="20% - Accent1 4 5 2 2 6 5" xfId="42955" xr:uid="{00000000-0005-0000-0000-000012A70000}"/>
    <cellStyle name="20% - Accent1 4 5 2 2 6 5 2" xfId="42956" xr:uid="{00000000-0005-0000-0000-000013A70000}"/>
    <cellStyle name="20% - Accent1 4 5 2 2 6 5 2 2" xfId="42957" xr:uid="{00000000-0005-0000-0000-000014A70000}"/>
    <cellStyle name="20% - Accent1 4 5 2 2 6 5 3" xfId="42958" xr:uid="{00000000-0005-0000-0000-000015A70000}"/>
    <cellStyle name="20% - Accent1 4 5 2 2 6 6" xfId="42959" xr:uid="{00000000-0005-0000-0000-000016A70000}"/>
    <cellStyle name="20% - Accent1 4 5 2 2 6 6 2" xfId="42960" xr:uid="{00000000-0005-0000-0000-000017A70000}"/>
    <cellStyle name="20% - Accent1 4 5 2 2 6 6 2 2" xfId="42961" xr:uid="{00000000-0005-0000-0000-000018A70000}"/>
    <cellStyle name="20% - Accent1 4 5 2 2 6 6 3" xfId="42962" xr:uid="{00000000-0005-0000-0000-000019A70000}"/>
    <cellStyle name="20% - Accent1 4 5 2 2 6 7" xfId="42963" xr:uid="{00000000-0005-0000-0000-00001AA70000}"/>
    <cellStyle name="20% - Accent1 4 5 2 2 6 7 2" xfId="42964" xr:uid="{00000000-0005-0000-0000-00001BA70000}"/>
    <cellStyle name="20% - Accent1 4 5 2 2 6 8" xfId="42965" xr:uid="{00000000-0005-0000-0000-00001CA70000}"/>
    <cellStyle name="20% - Accent1 4 5 2 2 6 8 2" xfId="42966" xr:uid="{00000000-0005-0000-0000-00001DA70000}"/>
    <cellStyle name="20% - Accent1 4 5 2 2 6 9" xfId="42967" xr:uid="{00000000-0005-0000-0000-00001EA70000}"/>
    <cellStyle name="20% - Accent1 4 5 2 2 7" xfId="42968" xr:uid="{00000000-0005-0000-0000-00001FA70000}"/>
    <cellStyle name="20% - Accent1 4 5 2 2 7 2" xfId="42969" xr:uid="{00000000-0005-0000-0000-000020A70000}"/>
    <cellStyle name="20% - Accent1 4 5 2 2 7 2 2" xfId="42970" xr:uid="{00000000-0005-0000-0000-000021A70000}"/>
    <cellStyle name="20% - Accent1 4 5 2 2 7 2 2 2" xfId="42971" xr:uid="{00000000-0005-0000-0000-000022A70000}"/>
    <cellStyle name="20% - Accent1 4 5 2 2 7 2 3" xfId="42972" xr:uid="{00000000-0005-0000-0000-000023A70000}"/>
    <cellStyle name="20% - Accent1 4 5 2 2 7 3" xfId="42973" xr:uid="{00000000-0005-0000-0000-000024A70000}"/>
    <cellStyle name="20% - Accent1 4 5 2 2 7 3 2" xfId="42974" xr:uid="{00000000-0005-0000-0000-000025A70000}"/>
    <cellStyle name="20% - Accent1 4 5 2 2 7 4" xfId="42975" xr:uid="{00000000-0005-0000-0000-000026A70000}"/>
    <cellStyle name="20% - Accent1 4 5 2 2 8" xfId="42976" xr:uid="{00000000-0005-0000-0000-000027A70000}"/>
    <cellStyle name="20% - Accent1 4 5 2 2 8 2" xfId="42977" xr:uid="{00000000-0005-0000-0000-000028A70000}"/>
    <cellStyle name="20% - Accent1 4 5 2 2 8 2 2" xfId="42978" xr:uid="{00000000-0005-0000-0000-000029A70000}"/>
    <cellStyle name="20% - Accent1 4 5 2 2 8 2 2 2" xfId="42979" xr:uid="{00000000-0005-0000-0000-00002AA70000}"/>
    <cellStyle name="20% - Accent1 4 5 2 2 8 2 3" xfId="42980" xr:uid="{00000000-0005-0000-0000-00002BA70000}"/>
    <cellStyle name="20% - Accent1 4 5 2 2 8 3" xfId="42981" xr:uid="{00000000-0005-0000-0000-00002CA70000}"/>
    <cellStyle name="20% - Accent1 4 5 2 2 8 3 2" xfId="42982" xr:uid="{00000000-0005-0000-0000-00002DA70000}"/>
    <cellStyle name="20% - Accent1 4 5 2 2 8 4" xfId="42983" xr:uid="{00000000-0005-0000-0000-00002EA70000}"/>
    <cellStyle name="20% - Accent1 4 5 2 2 9" xfId="42984" xr:uid="{00000000-0005-0000-0000-00002FA70000}"/>
    <cellStyle name="20% - Accent1 4 5 2 2 9 2" xfId="42985" xr:uid="{00000000-0005-0000-0000-000030A70000}"/>
    <cellStyle name="20% - Accent1 4 5 2 2 9 2 2" xfId="42986" xr:uid="{00000000-0005-0000-0000-000031A70000}"/>
    <cellStyle name="20% - Accent1 4 5 2 2 9 2 2 2" xfId="42987" xr:uid="{00000000-0005-0000-0000-000032A70000}"/>
    <cellStyle name="20% - Accent1 4 5 2 2 9 2 3" xfId="42988" xr:uid="{00000000-0005-0000-0000-000033A70000}"/>
    <cellStyle name="20% - Accent1 4 5 2 2 9 3" xfId="42989" xr:uid="{00000000-0005-0000-0000-000034A70000}"/>
    <cellStyle name="20% - Accent1 4 5 2 2 9 3 2" xfId="42990" xr:uid="{00000000-0005-0000-0000-000035A70000}"/>
    <cellStyle name="20% - Accent1 4 5 2 2 9 4" xfId="42991" xr:uid="{00000000-0005-0000-0000-000036A70000}"/>
    <cellStyle name="20% - Accent1 4 5 2 3" xfId="42992" xr:uid="{00000000-0005-0000-0000-000037A70000}"/>
    <cellStyle name="20% - Accent1 4 5 2 3 10" xfId="42993" xr:uid="{00000000-0005-0000-0000-000038A70000}"/>
    <cellStyle name="20% - Accent1 4 5 2 3 10 2" xfId="42994" xr:uid="{00000000-0005-0000-0000-000039A70000}"/>
    <cellStyle name="20% - Accent1 4 5 2 3 11" xfId="42995" xr:uid="{00000000-0005-0000-0000-00003AA70000}"/>
    <cellStyle name="20% - Accent1 4 5 2 3 2" xfId="42996" xr:uid="{00000000-0005-0000-0000-00003BA70000}"/>
    <cellStyle name="20% - Accent1 4 5 2 3 2 2" xfId="42997" xr:uid="{00000000-0005-0000-0000-00003CA70000}"/>
    <cellStyle name="20% - Accent1 4 5 2 3 2 2 2" xfId="42998" xr:uid="{00000000-0005-0000-0000-00003DA70000}"/>
    <cellStyle name="20% - Accent1 4 5 2 3 2 2 2 2" xfId="42999" xr:uid="{00000000-0005-0000-0000-00003EA70000}"/>
    <cellStyle name="20% - Accent1 4 5 2 3 2 2 2 2 2" xfId="43000" xr:uid="{00000000-0005-0000-0000-00003FA70000}"/>
    <cellStyle name="20% - Accent1 4 5 2 3 2 2 2 3" xfId="43001" xr:uid="{00000000-0005-0000-0000-000040A70000}"/>
    <cellStyle name="20% - Accent1 4 5 2 3 2 2 3" xfId="43002" xr:uid="{00000000-0005-0000-0000-000041A70000}"/>
    <cellStyle name="20% - Accent1 4 5 2 3 2 2 3 2" xfId="43003" xr:uid="{00000000-0005-0000-0000-000042A70000}"/>
    <cellStyle name="20% - Accent1 4 5 2 3 2 2 4" xfId="43004" xr:uid="{00000000-0005-0000-0000-000043A70000}"/>
    <cellStyle name="20% - Accent1 4 5 2 3 2 3" xfId="43005" xr:uid="{00000000-0005-0000-0000-000044A70000}"/>
    <cellStyle name="20% - Accent1 4 5 2 3 2 3 2" xfId="43006" xr:uid="{00000000-0005-0000-0000-000045A70000}"/>
    <cellStyle name="20% - Accent1 4 5 2 3 2 3 2 2" xfId="43007" xr:uid="{00000000-0005-0000-0000-000046A70000}"/>
    <cellStyle name="20% - Accent1 4 5 2 3 2 3 2 2 2" xfId="43008" xr:uid="{00000000-0005-0000-0000-000047A70000}"/>
    <cellStyle name="20% - Accent1 4 5 2 3 2 3 2 3" xfId="43009" xr:uid="{00000000-0005-0000-0000-000048A70000}"/>
    <cellStyle name="20% - Accent1 4 5 2 3 2 3 3" xfId="43010" xr:uid="{00000000-0005-0000-0000-000049A70000}"/>
    <cellStyle name="20% - Accent1 4 5 2 3 2 3 3 2" xfId="43011" xr:uid="{00000000-0005-0000-0000-00004AA70000}"/>
    <cellStyle name="20% - Accent1 4 5 2 3 2 3 4" xfId="43012" xr:uid="{00000000-0005-0000-0000-00004BA70000}"/>
    <cellStyle name="20% - Accent1 4 5 2 3 2 4" xfId="43013" xr:uid="{00000000-0005-0000-0000-00004CA70000}"/>
    <cellStyle name="20% - Accent1 4 5 2 3 2 4 2" xfId="43014" xr:uid="{00000000-0005-0000-0000-00004DA70000}"/>
    <cellStyle name="20% - Accent1 4 5 2 3 2 4 2 2" xfId="43015" xr:uid="{00000000-0005-0000-0000-00004EA70000}"/>
    <cellStyle name="20% - Accent1 4 5 2 3 2 4 2 2 2" xfId="43016" xr:uid="{00000000-0005-0000-0000-00004FA70000}"/>
    <cellStyle name="20% - Accent1 4 5 2 3 2 4 2 3" xfId="43017" xr:uid="{00000000-0005-0000-0000-000050A70000}"/>
    <cellStyle name="20% - Accent1 4 5 2 3 2 4 3" xfId="43018" xr:uid="{00000000-0005-0000-0000-000051A70000}"/>
    <cellStyle name="20% - Accent1 4 5 2 3 2 4 3 2" xfId="43019" xr:uid="{00000000-0005-0000-0000-000052A70000}"/>
    <cellStyle name="20% - Accent1 4 5 2 3 2 4 4" xfId="43020" xr:uid="{00000000-0005-0000-0000-000053A70000}"/>
    <cellStyle name="20% - Accent1 4 5 2 3 2 5" xfId="43021" xr:uid="{00000000-0005-0000-0000-000054A70000}"/>
    <cellStyle name="20% - Accent1 4 5 2 3 2 5 2" xfId="43022" xr:uid="{00000000-0005-0000-0000-000055A70000}"/>
    <cellStyle name="20% - Accent1 4 5 2 3 2 5 2 2" xfId="43023" xr:uid="{00000000-0005-0000-0000-000056A70000}"/>
    <cellStyle name="20% - Accent1 4 5 2 3 2 5 3" xfId="43024" xr:uid="{00000000-0005-0000-0000-000057A70000}"/>
    <cellStyle name="20% - Accent1 4 5 2 3 2 6" xfId="43025" xr:uid="{00000000-0005-0000-0000-000058A70000}"/>
    <cellStyle name="20% - Accent1 4 5 2 3 2 6 2" xfId="43026" xr:uid="{00000000-0005-0000-0000-000059A70000}"/>
    <cellStyle name="20% - Accent1 4 5 2 3 2 6 2 2" xfId="43027" xr:uid="{00000000-0005-0000-0000-00005AA70000}"/>
    <cellStyle name="20% - Accent1 4 5 2 3 2 6 3" xfId="43028" xr:uid="{00000000-0005-0000-0000-00005BA70000}"/>
    <cellStyle name="20% - Accent1 4 5 2 3 2 7" xfId="43029" xr:uid="{00000000-0005-0000-0000-00005CA70000}"/>
    <cellStyle name="20% - Accent1 4 5 2 3 2 7 2" xfId="43030" xr:uid="{00000000-0005-0000-0000-00005DA70000}"/>
    <cellStyle name="20% - Accent1 4 5 2 3 2 8" xfId="43031" xr:uid="{00000000-0005-0000-0000-00005EA70000}"/>
    <cellStyle name="20% - Accent1 4 5 2 3 2 8 2" xfId="43032" xr:uid="{00000000-0005-0000-0000-00005FA70000}"/>
    <cellStyle name="20% - Accent1 4 5 2 3 2 9" xfId="43033" xr:uid="{00000000-0005-0000-0000-000060A70000}"/>
    <cellStyle name="20% - Accent1 4 5 2 3 3" xfId="43034" xr:uid="{00000000-0005-0000-0000-000061A70000}"/>
    <cellStyle name="20% - Accent1 4 5 2 3 3 2" xfId="43035" xr:uid="{00000000-0005-0000-0000-000062A70000}"/>
    <cellStyle name="20% - Accent1 4 5 2 3 3 2 2" xfId="43036" xr:uid="{00000000-0005-0000-0000-000063A70000}"/>
    <cellStyle name="20% - Accent1 4 5 2 3 3 2 2 2" xfId="43037" xr:uid="{00000000-0005-0000-0000-000064A70000}"/>
    <cellStyle name="20% - Accent1 4 5 2 3 3 2 2 2 2" xfId="43038" xr:uid="{00000000-0005-0000-0000-000065A70000}"/>
    <cellStyle name="20% - Accent1 4 5 2 3 3 2 2 3" xfId="43039" xr:uid="{00000000-0005-0000-0000-000066A70000}"/>
    <cellStyle name="20% - Accent1 4 5 2 3 3 2 3" xfId="43040" xr:uid="{00000000-0005-0000-0000-000067A70000}"/>
    <cellStyle name="20% - Accent1 4 5 2 3 3 2 3 2" xfId="43041" xr:uid="{00000000-0005-0000-0000-000068A70000}"/>
    <cellStyle name="20% - Accent1 4 5 2 3 3 2 4" xfId="43042" xr:uid="{00000000-0005-0000-0000-000069A70000}"/>
    <cellStyle name="20% - Accent1 4 5 2 3 3 3" xfId="43043" xr:uid="{00000000-0005-0000-0000-00006AA70000}"/>
    <cellStyle name="20% - Accent1 4 5 2 3 3 3 2" xfId="43044" xr:uid="{00000000-0005-0000-0000-00006BA70000}"/>
    <cellStyle name="20% - Accent1 4 5 2 3 3 3 2 2" xfId="43045" xr:uid="{00000000-0005-0000-0000-00006CA70000}"/>
    <cellStyle name="20% - Accent1 4 5 2 3 3 3 2 2 2" xfId="43046" xr:uid="{00000000-0005-0000-0000-00006DA70000}"/>
    <cellStyle name="20% - Accent1 4 5 2 3 3 3 2 3" xfId="43047" xr:uid="{00000000-0005-0000-0000-00006EA70000}"/>
    <cellStyle name="20% - Accent1 4 5 2 3 3 3 3" xfId="43048" xr:uid="{00000000-0005-0000-0000-00006FA70000}"/>
    <cellStyle name="20% - Accent1 4 5 2 3 3 3 3 2" xfId="43049" xr:uid="{00000000-0005-0000-0000-000070A70000}"/>
    <cellStyle name="20% - Accent1 4 5 2 3 3 3 4" xfId="43050" xr:uid="{00000000-0005-0000-0000-000071A70000}"/>
    <cellStyle name="20% - Accent1 4 5 2 3 3 4" xfId="43051" xr:uid="{00000000-0005-0000-0000-000072A70000}"/>
    <cellStyle name="20% - Accent1 4 5 2 3 3 4 2" xfId="43052" xr:uid="{00000000-0005-0000-0000-000073A70000}"/>
    <cellStyle name="20% - Accent1 4 5 2 3 3 4 2 2" xfId="43053" xr:uid="{00000000-0005-0000-0000-000074A70000}"/>
    <cellStyle name="20% - Accent1 4 5 2 3 3 4 2 2 2" xfId="43054" xr:uid="{00000000-0005-0000-0000-000075A70000}"/>
    <cellStyle name="20% - Accent1 4 5 2 3 3 4 2 3" xfId="43055" xr:uid="{00000000-0005-0000-0000-000076A70000}"/>
    <cellStyle name="20% - Accent1 4 5 2 3 3 4 3" xfId="43056" xr:uid="{00000000-0005-0000-0000-000077A70000}"/>
    <cellStyle name="20% - Accent1 4 5 2 3 3 4 3 2" xfId="43057" xr:uid="{00000000-0005-0000-0000-000078A70000}"/>
    <cellStyle name="20% - Accent1 4 5 2 3 3 4 4" xfId="43058" xr:uid="{00000000-0005-0000-0000-000079A70000}"/>
    <cellStyle name="20% - Accent1 4 5 2 3 3 5" xfId="43059" xr:uid="{00000000-0005-0000-0000-00007AA70000}"/>
    <cellStyle name="20% - Accent1 4 5 2 3 3 5 2" xfId="43060" xr:uid="{00000000-0005-0000-0000-00007BA70000}"/>
    <cellStyle name="20% - Accent1 4 5 2 3 3 5 2 2" xfId="43061" xr:uid="{00000000-0005-0000-0000-00007CA70000}"/>
    <cellStyle name="20% - Accent1 4 5 2 3 3 5 3" xfId="43062" xr:uid="{00000000-0005-0000-0000-00007DA70000}"/>
    <cellStyle name="20% - Accent1 4 5 2 3 3 6" xfId="43063" xr:uid="{00000000-0005-0000-0000-00007EA70000}"/>
    <cellStyle name="20% - Accent1 4 5 2 3 3 6 2" xfId="43064" xr:uid="{00000000-0005-0000-0000-00007FA70000}"/>
    <cellStyle name="20% - Accent1 4 5 2 3 3 6 2 2" xfId="43065" xr:uid="{00000000-0005-0000-0000-000080A70000}"/>
    <cellStyle name="20% - Accent1 4 5 2 3 3 6 3" xfId="43066" xr:uid="{00000000-0005-0000-0000-000081A70000}"/>
    <cellStyle name="20% - Accent1 4 5 2 3 3 7" xfId="43067" xr:uid="{00000000-0005-0000-0000-000082A70000}"/>
    <cellStyle name="20% - Accent1 4 5 2 3 3 7 2" xfId="43068" xr:uid="{00000000-0005-0000-0000-000083A70000}"/>
    <cellStyle name="20% - Accent1 4 5 2 3 3 8" xfId="43069" xr:uid="{00000000-0005-0000-0000-000084A70000}"/>
    <cellStyle name="20% - Accent1 4 5 2 3 3 8 2" xfId="43070" xr:uid="{00000000-0005-0000-0000-000085A70000}"/>
    <cellStyle name="20% - Accent1 4 5 2 3 3 9" xfId="43071" xr:uid="{00000000-0005-0000-0000-000086A70000}"/>
    <cellStyle name="20% - Accent1 4 5 2 3 4" xfId="43072" xr:uid="{00000000-0005-0000-0000-000087A70000}"/>
    <cellStyle name="20% - Accent1 4 5 2 3 4 2" xfId="43073" xr:uid="{00000000-0005-0000-0000-000088A70000}"/>
    <cellStyle name="20% - Accent1 4 5 2 3 4 2 2" xfId="43074" xr:uid="{00000000-0005-0000-0000-000089A70000}"/>
    <cellStyle name="20% - Accent1 4 5 2 3 4 2 2 2" xfId="43075" xr:uid="{00000000-0005-0000-0000-00008AA70000}"/>
    <cellStyle name="20% - Accent1 4 5 2 3 4 2 3" xfId="43076" xr:uid="{00000000-0005-0000-0000-00008BA70000}"/>
    <cellStyle name="20% - Accent1 4 5 2 3 4 3" xfId="43077" xr:uid="{00000000-0005-0000-0000-00008CA70000}"/>
    <cellStyle name="20% - Accent1 4 5 2 3 4 3 2" xfId="43078" xr:uid="{00000000-0005-0000-0000-00008DA70000}"/>
    <cellStyle name="20% - Accent1 4 5 2 3 4 4" xfId="43079" xr:uid="{00000000-0005-0000-0000-00008EA70000}"/>
    <cellStyle name="20% - Accent1 4 5 2 3 5" xfId="43080" xr:uid="{00000000-0005-0000-0000-00008FA70000}"/>
    <cellStyle name="20% - Accent1 4 5 2 3 5 2" xfId="43081" xr:uid="{00000000-0005-0000-0000-000090A70000}"/>
    <cellStyle name="20% - Accent1 4 5 2 3 5 2 2" xfId="43082" xr:uid="{00000000-0005-0000-0000-000091A70000}"/>
    <cellStyle name="20% - Accent1 4 5 2 3 5 2 2 2" xfId="43083" xr:uid="{00000000-0005-0000-0000-000092A70000}"/>
    <cellStyle name="20% - Accent1 4 5 2 3 5 2 3" xfId="43084" xr:uid="{00000000-0005-0000-0000-000093A70000}"/>
    <cellStyle name="20% - Accent1 4 5 2 3 5 3" xfId="43085" xr:uid="{00000000-0005-0000-0000-000094A70000}"/>
    <cellStyle name="20% - Accent1 4 5 2 3 5 3 2" xfId="43086" xr:uid="{00000000-0005-0000-0000-000095A70000}"/>
    <cellStyle name="20% - Accent1 4 5 2 3 5 4" xfId="43087" xr:uid="{00000000-0005-0000-0000-000096A70000}"/>
    <cellStyle name="20% - Accent1 4 5 2 3 6" xfId="43088" xr:uid="{00000000-0005-0000-0000-000097A70000}"/>
    <cellStyle name="20% - Accent1 4 5 2 3 6 2" xfId="43089" xr:uid="{00000000-0005-0000-0000-000098A70000}"/>
    <cellStyle name="20% - Accent1 4 5 2 3 6 2 2" xfId="43090" xr:uid="{00000000-0005-0000-0000-000099A70000}"/>
    <cellStyle name="20% - Accent1 4 5 2 3 6 2 2 2" xfId="43091" xr:uid="{00000000-0005-0000-0000-00009AA70000}"/>
    <cellStyle name="20% - Accent1 4 5 2 3 6 2 3" xfId="43092" xr:uid="{00000000-0005-0000-0000-00009BA70000}"/>
    <cellStyle name="20% - Accent1 4 5 2 3 6 3" xfId="43093" xr:uid="{00000000-0005-0000-0000-00009CA70000}"/>
    <cellStyle name="20% - Accent1 4 5 2 3 6 3 2" xfId="43094" xr:uid="{00000000-0005-0000-0000-00009DA70000}"/>
    <cellStyle name="20% - Accent1 4 5 2 3 6 4" xfId="43095" xr:uid="{00000000-0005-0000-0000-00009EA70000}"/>
    <cellStyle name="20% - Accent1 4 5 2 3 7" xfId="43096" xr:uid="{00000000-0005-0000-0000-00009FA70000}"/>
    <cellStyle name="20% - Accent1 4 5 2 3 7 2" xfId="43097" xr:uid="{00000000-0005-0000-0000-0000A0A70000}"/>
    <cellStyle name="20% - Accent1 4 5 2 3 7 2 2" xfId="43098" xr:uid="{00000000-0005-0000-0000-0000A1A70000}"/>
    <cellStyle name="20% - Accent1 4 5 2 3 7 3" xfId="43099" xr:uid="{00000000-0005-0000-0000-0000A2A70000}"/>
    <cellStyle name="20% - Accent1 4 5 2 3 8" xfId="43100" xr:uid="{00000000-0005-0000-0000-0000A3A70000}"/>
    <cellStyle name="20% - Accent1 4 5 2 3 8 2" xfId="43101" xr:uid="{00000000-0005-0000-0000-0000A4A70000}"/>
    <cellStyle name="20% - Accent1 4 5 2 3 8 2 2" xfId="43102" xr:uid="{00000000-0005-0000-0000-0000A5A70000}"/>
    <cellStyle name="20% - Accent1 4 5 2 3 8 3" xfId="43103" xr:uid="{00000000-0005-0000-0000-0000A6A70000}"/>
    <cellStyle name="20% - Accent1 4 5 2 3 9" xfId="43104" xr:uid="{00000000-0005-0000-0000-0000A7A70000}"/>
    <cellStyle name="20% - Accent1 4 5 2 3 9 2" xfId="43105" xr:uid="{00000000-0005-0000-0000-0000A8A70000}"/>
    <cellStyle name="20% - Accent1 4 5 2 4" xfId="43106" xr:uid="{00000000-0005-0000-0000-0000A9A70000}"/>
    <cellStyle name="20% - Accent1 4 5 2 4 10" xfId="43107" xr:uid="{00000000-0005-0000-0000-0000AAA70000}"/>
    <cellStyle name="20% - Accent1 4 5 2 4 10 2" xfId="43108" xr:uid="{00000000-0005-0000-0000-0000ABA70000}"/>
    <cellStyle name="20% - Accent1 4 5 2 4 11" xfId="43109" xr:uid="{00000000-0005-0000-0000-0000ACA70000}"/>
    <cellStyle name="20% - Accent1 4 5 2 4 2" xfId="43110" xr:uid="{00000000-0005-0000-0000-0000ADA70000}"/>
    <cellStyle name="20% - Accent1 4 5 2 4 2 2" xfId="43111" xr:uid="{00000000-0005-0000-0000-0000AEA70000}"/>
    <cellStyle name="20% - Accent1 4 5 2 4 2 2 2" xfId="43112" xr:uid="{00000000-0005-0000-0000-0000AFA70000}"/>
    <cellStyle name="20% - Accent1 4 5 2 4 2 2 2 2" xfId="43113" xr:uid="{00000000-0005-0000-0000-0000B0A70000}"/>
    <cellStyle name="20% - Accent1 4 5 2 4 2 2 2 2 2" xfId="43114" xr:uid="{00000000-0005-0000-0000-0000B1A70000}"/>
    <cellStyle name="20% - Accent1 4 5 2 4 2 2 2 3" xfId="43115" xr:uid="{00000000-0005-0000-0000-0000B2A70000}"/>
    <cellStyle name="20% - Accent1 4 5 2 4 2 2 3" xfId="43116" xr:uid="{00000000-0005-0000-0000-0000B3A70000}"/>
    <cellStyle name="20% - Accent1 4 5 2 4 2 2 3 2" xfId="43117" xr:uid="{00000000-0005-0000-0000-0000B4A70000}"/>
    <cellStyle name="20% - Accent1 4 5 2 4 2 2 4" xfId="43118" xr:uid="{00000000-0005-0000-0000-0000B5A70000}"/>
    <cellStyle name="20% - Accent1 4 5 2 4 2 3" xfId="43119" xr:uid="{00000000-0005-0000-0000-0000B6A70000}"/>
    <cellStyle name="20% - Accent1 4 5 2 4 2 3 2" xfId="43120" xr:uid="{00000000-0005-0000-0000-0000B7A70000}"/>
    <cellStyle name="20% - Accent1 4 5 2 4 2 3 2 2" xfId="43121" xr:uid="{00000000-0005-0000-0000-0000B8A70000}"/>
    <cellStyle name="20% - Accent1 4 5 2 4 2 3 2 2 2" xfId="43122" xr:uid="{00000000-0005-0000-0000-0000B9A70000}"/>
    <cellStyle name="20% - Accent1 4 5 2 4 2 3 2 3" xfId="43123" xr:uid="{00000000-0005-0000-0000-0000BAA70000}"/>
    <cellStyle name="20% - Accent1 4 5 2 4 2 3 3" xfId="43124" xr:uid="{00000000-0005-0000-0000-0000BBA70000}"/>
    <cellStyle name="20% - Accent1 4 5 2 4 2 3 3 2" xfId="43125" xr:uid="{00000000-0005-0000-0000-0000BCA70000}"/>
    <cellStyle name="20% - Accent1 4 5 2 4 2 3 4" xfId="43126" xr:uid="{00000000-0005-0000-0000-0000BDA70000}"/>
    <cellStyle name="20% - Accent1 4 5 2 4 2 4" xfId="43127" xr:uid="{00000000-0005-0000-0000-0000BEA70000}"/>
    <cellStyle name="20% - Accent1 4 5 2 4 2 4 2" xfId="43128" xr:uid="{00000000-0005-0000-0000-0000BFA70000}"/>
    <cellStyle name="20% - Accent1 4 5 2 4 2 4 2 2" xfId="43129" xr:uid="{00000000-0005-0000-0000-0000C0A70000}"/>
    <cellStyle name="20% - Accent1 4 5 2 4 2 4 2 2 2" xfId="43130" xr:uid="{00000000-0005-0000-0000-0000C1A70000}"/>
    <cellStyle name="20% - Accent1 4 5 2 4 2 4 2 3" xfId="43131" xr:uid="{00000000-0005-0000-0000-0000C2A70000}"/>
    <cellStyle name="20% - Accent1 4 5 2 4 2 4 3" xfId="43132" xr:uid="{00000000-0005-0000-0000-0000C3A70000}"/>
    <cellStyle name="20% - Accent1 4 5 2 4 2 4 3 2" xfId="43133" xr:uid="{00000000-0005-0000-0000-0000C4A70000}"/>
    <cellStyle name="20% - Accent1 4 5 2 4 2 4 4" xfId="43134" xr:uid="{00000000-0005-0000-0000-0000C5A70000}"/>
    <cellStyle name="20% - Accent1 4 5 2 4 2 5" xfId="43135" xr:uid="{00000000-0005-0000-0000-0000C6A70000}"/>
    <cellStyle name="20% - Accent1 4 5 2 4 2 5 2" xfId="43136" xr:uid="{00000000-0005-0000-0000-0000C7A70000}"/>
    <cellStyle name="20% - Accent1 4 5 2 4 2 5 2 2" xfId="43137" xr:uid="{00000000-0005-0000-0000-0000C8A70000}"/>
    <cellStyle name="20% - Accent1 4 5 2 4 2 5 3" xfId="43138" xr:uid="{00000000-0005-0000-0000-0000C9A70000}"/>
    <cellStyle name="20% - Accent1 4 5 2 4 2 6" xfId="43139" xr:uid="{00000000-0005-0000-0000-0000CAA70000}"/>
    <cellStyle name="20% - Accent1 4 5 2 4 2 6 2" xfId="43140" xr:uid="{00000000-0005-0000-0000-0000CBA70000}"/>
    <cellStyle name="20% - Accent1 4 5 2 4 2 6 2 2" xfId="43141" xr:uid="{00000000-0005-0000-0000-0000CCA70000}"/>
    <cellStyle name="20% - Accent1 4 5 2 4 2 6 3" xfId="43142" xr:uid="{00000000-0005-0000-0000-0000CDA70000}"/>
    <cellStyle name="20% - Accent1 4 5 2 4 2 7" xfId="43143" xr:uid="{00000000-0005-0000-0000-0000CEA70000}"/>
    <cellStyle name="20% - Accent1 4 5 2 4 2 7 2" xfId="43144" xr:uid="{00000000-0005-0000-0000-0000CFA70000}"/>
    <cellStyle name="20% - Accent1 4 5 2 4 2 8" xfId="43145" xr:uid="{00000000-0005-0000-0000-0000D0A70000}"/>
    <cellStyle name="20% - Accent1 4 5 2 4 2 8 2" xfId="43146" xr:uid="{00000000-0005-0000-0000-0000D1A70000}"/>
    <cellStyle name="20% - Accent1 4 5 2 4 2 9" xfId="43147" xr:uid="{00000000-0005-0000-0000-0000D2A70000}"/>
    <cellStyle name="20% - Accent1 4 5 2 4 3" xfId="43148" xr:uid="{00000000-0005-0000-0000-0000D3A70000}"/>
    <cellStyle name="20% - Accent1 4 5 2 4 3 2" xfId="43149" xr:uid="{00000000-0005-0000-0000-0000D4A70000}"/>
    <cellStyle name="20% - Accent1 4 5 2 4 3 2 2" xfId="43150" xr:uid="{00000000-0005-0000-0000-0000D5A70000}"/>
    <cellStyle name="20% - Accent1 4 5 2 4 3 2 2 2" xfId="43151" xr:uid="{00000000-0005-0000-0000-0000D6A70000}"/>
    <cellStyle name="20% - Accent1 4 5 2 4 3 2 2 2 2" xfId="43152" xr:uid="{00000000-0005-0000-0000-0000D7A70000}"/>
    <cellStyle name="20% - Accent1 4 5 2 4 3 2 2 3" xfId="43153" xr:uid="{00000000-0005-0000-0000-0000D8A70000}"/>
    <cellStyle name="20% - Accent1 4 5 2 4 3 2 3" xfId="43154" xr:uid="{00000000-0005-0000-0000-0000D9A70000}"/>
    <cellStyle name="20% - Accent1 4 5 2 4 3 2 3 2" xfId="43155" xr:uid="{00000000-0005-0000-0000-0000DAA70000}"/>
    <cellStyle name="20% - Accent1 4 5 2 4 3 2 4" xfId="43156" xr:uid="{00000000-0005-0000-0000-0000DBA70000}"/>
    <cellStyle name="20% - Accent1 4 5 2 4 3 3" xfId="43157" xr:uid="{00000000-0005-0000-0000-0000DCA70000}"/>
    <cellStyle name="20% - Accent1 4 5 2 4 3 3 2" xfId="43158" xr:uid="{00000000-0005-0000-0000-0000DDA70000}"/>
    <cellStyle name="20% - Accent1 4 5 2 4 3 3 2 2" xfId="43159" xr:uid="{00000000-0005-0000-0000-0000DEA70000}"/>
    <cellStyle name="20% - Accent1 4 5 2 4 3 3 2 2 2" xfId="43160" xr:uid="{00000000-0005-0000-0000-0000DFA70000}"/>
    <cellStyle name="20% - Accent1 4 5 2 4 3 3 2 3" xfId="43161" xr:uid="{00000000-0005-0000-0000-0000E0A70000}"/>
    <cellStyle name="20% - Accent1 4 5 2 4 3 3 3" xfId="43162" xr:uid="{00000000-0005-0000-0000-0000E1A70000}"/>
    <cellStyle name="20% - Accent1 4 5 2 4 3 3 3 2" xfId="43163" xr:uid="{00000000-0005-0000-0000-0000E2A70000}"/>
    <cellStyle name="20% - Accent1 4 5 2 4 3 3 4" xfId="43164" xr:uid="{00000000-0005-0000-0000-0000E3A70000}"/>
    <cellStyle name="20% - Accent1 4 5 2 4 3 4" xfId="43165" xr:uid="{00000000-0005-0000-0000-0000E4A70000}"/>
    <cellStyle name="20% - Accent1 4 5 2 4 3 4 2" xfId="43166" xr:uid="{00000000-0005-0000-0000-0000E5A70000}"/>
    <cellStyle name="20% - Accent1 4 5 2 4 3 4 2 2" xfId="43167" xr:uid="{00000000-0005-0000-0000-0000E6A70000}"/>
    <cellStyle name="20% - Accent1 4 5 2 4 3 4 2 2 2" xfId="43168" xr:uid="{00000000-0005-0000-0000-0000E7A70000}"/>
    <cellStyle name="20% - Accent1 4 5 2 4 3 4 2 3" xfId="43169" xr:uid="{00000000-0005-0000-0000-0000E8A70000}"/>
    <cellStyle name="20% - Accent1 4 5 2 4 3 4 3" xfId="43170" xr:uid="{00000000-0005-0000-0000-0000E9A70000}"/>
    <cellStyle name="20% - Accent1 4 5 2 4 3 4 3 2" xfId="43171" xr:uid="{00000000-0005-0000-0000-0000EAA70000}"/>
    <cellStyle name="20% - Accent1 4 5 2 4 3 4 4" xfId="43172" xr:uid="{00000000-0005-0000-0000-0000EBA70000}"/>
    <cellStyle name="20% - Accent1 4 5 2 4 3 5" xfId="43173" xr:uid="{00000000-0005-0000-0000-0000ECA70000}"/>
    <cellStyle name="20% - Accent1 4 5 2 4 3 5 2" xfId="43174" xr:uid="{00000000-0005-0000-0000-0000EDA70000}"/>
    <cellStyle name="20% - Accent1 4 5 2 4 3 5 2 2" xfId="43175" xr:uid="{00000000-0005-0000-0000-0000EEA70000}"/>
    <cellStyle name="20% - Accent1 4 5 2 4 3 5 3" xfId="43176" xr:uid="{00000000-0005-0000-0000-0000EFA70000}"/>
    <cellStyle name="20% - Accent1 4 5 2 4 3 6" xfId="43177" xr:uid="{00000000-0005-0000-0000-0000F0A70000}"/>
    <cellStyle name="20% - Accent1 4 5 2 4 3 6 2" xfId="43178" xr:uid="{00000000-0005-0000-0000-0000F1A70000}"/>
    <cellStyle name="20% - Accent1 4 5 2 4 3 6 2 2" xfId="43179" xr:uid="{00000000-0005-0000-0000-0000F2A70000}"/>
    <cellStyle name="20% - Accent1 4 5 2 4 3 6 3" xfId="43180" xr:uid="{00000000-0005-0000-0000-0000F3A70000}"/>
    <cellStyle name="20% - Accent1 4 5 2 4 3 7" xfId="43181" xr:uid="{00000000-0005-0000-0000-0000F4A70000}"/>
    <cellStyle name="20% - Accent1 4 5 2 4 3 7 2" xfId="43182" xr:uid="{00000000-0005-0000-0000-0000F5A70000}"/>
    <cellStyle name="20% - Accent1 4 5 2 4 3 8" xfId="43183" xr:uid="{00000000-0005-0000-0000-0000F6A70000}"/>
    <cellStyle name="20% - Accent1 4 5 2 4 3 8 2" xfId="43184" xr:uid="{00000000-0005-0000-0000-0000F7A70000}"/>
    <cellStyle name="20% - Accent1 4 5 2 4 3 9" xfId="43185" xr:uid="{00000000-0005-0000-0000-0000F8A70000}"/>
    <cellStyle name="20% - Accent1 4 5 2 4 4" xfId="43186" xr:uid="{00000000-0005-0000-0000-0000F9A70000}"/>
    <cellStyle name="20% - Accent1 4 5 2 4 4 2" xfId="43187" xr:uid="{00000000-0005-0000-0000-0000FAA70000}"/>
    <cellStyle name="20% - Accent1 4 5 2 4 4 2 2" xfId="43188" xr:uid="{00000000-0005-0000-0000-0000FBA70000}"/>
    <cellStyle name="20% - Accent1 4 5 2 4 4 2 2 2" xfId="43189" xr:uid="{00000000-0005-0000-0000-0000FCA70000}"/>
    <cellStyle name="20% - Accent1 4 5 2 4 4 2 3" xfId="43190" xr:uid="{00000000-0005-0000-0000-0000FDA70000}"/>
    <cellStyle name="20% - Accent1 4 5 2 4 4 3" xfId="43191" xr:uid="{00000000-0005-0000-0000-0000FEA70000}"/>
    <cellStyle name="20% - Accent1 4 5 2 4 4 3 2" xfId="43192" xr:uid="{00000000-0005-0000-0000-0000FFA70000}"/>
    <cellStyle name="20% - Accent1 4 5 2 4 4 4" xfId="43193" xr:uid="{00000000-0005-0000-0000-000000A80000}"/>
    <cellStyle name="20% - Accent1 4 5 2 4 5" xfId="43194" xr:uid="{00000000-0005-0000-0000-000001A80000}"/>
    <cellStyle name="20% - Accent1 4 5 2 4 5 2" xfId="43195" xr:uid="{00000000-0005-0000-0000-000002A80000}"/>
    <cellStyle name="20% - Accent1 4 5 2 4 5 2 2" xfId="43196" xr:uid="{00000000-0005-0000-0000-000003A80000}"/>
    <cellStyle name="20% - Accent1 4 5 2 4 5 2 2 2" xfId="43197" xr:uid="{00000000-0005-0000-0000-000004A80000}"/>
    <cellStyle name="20% - Accent1 4 5 2 4 5 2 3" xfId="43198" xr:uid="{00000000-0005-0000-0000-000005A80000}"/>
    <cellStyle name="20% - Accent1 4 5 2 4 5 3" xfId="43199" xr:uid="{00000000-0005-0000-0000-000006A80000}"/>
    <cellStyle name="20% - Accent1 4 5 2 4 5 3 2" xfId="43200" xr:uid="{00000000-0005-0000-0000-000007A80000}"/>
    <cellStyle name="20% - Accent1 4 5 2 4 5 4" xfId="43201" xr:uid="{00000000-0005-0000-0000-000008A80000}"/>
    <cellStyle name="20% - Accent1 4 5 2 4 6" xfId="43202" xr:uid="{00000000-0005-0000-0000-000009A80000}"/>
    <cellStyle name="20% - Accent1 4 5 2 4 6 2" xfId="43203" xr:uid="{00000000-0005-0000-0000-00000AA80000}"/>
    <cellStyle name="20% - Accent1 4 5 2 4 6 2 2" xfId="43204" xr:uid="{00000000-0005-0000-0000-00000BA80000}"/>
    <cellStyle name="20% - Accent1 4 5 2 4 6 2 2 2" xfId="43205" xr:uid="{00000000-0005-0000-0000-00000CA80000}"/>
    <cellStyle name="20% - Accent1 4 5 2 4 6 2 3" xfId="43206" xr:uid="{00000000-0005-0000-0000-00000DA80000}"/>
    <cellStyle name="20% - Accent1 4 5 2 4 6 3" xfId="43207" xr:uid="{00000000-0005-0000-0000-00000EA80000}"/>
    <cellStyle name="20% - Accent1 4 5 2 4 6 3 2" xfId="43208" xr:uid="{00000000-0005-0000-0000-00000FA80000}"/>
    <cellStyle name="20% - Accent1 4 5 2 4 6 4" xfId="43209" xr:uid="{00000000-0005-0000-0000-000010A80000}"/>
    <cellStyle name="20% - Accent1 4 5 2 4 7" xfId="43210" xr:uid="{00000000-0005-0000-0000-000011A80000}"/>
    <cellStyle name="20% - Accent1 4 5 2 4 7 2" xfId="43211" xr:uid="{00000000-0005-0000-0000-000012A80000}"/>
    <cellStyle name="20% - Accent1 4 5 2 4 7 2 2" xfId="43212" xr:uid="{00000000-0005-0000-0000-000013A80000}"/>
    <cellStyle name="20% - Accent1 4 5 2 4 7 3" xfId="43213" xr:uid="{00000000-0005-0000-0000-000014A80000}"/>
    <cellStyle name="20% - Accent1 4 5 2 4 8" xfId="43214" xr:uid="{00000000-0005-0000-0000-000015A80000}"/>
    <cellStyle name="20% - Accent1 4 5 2 4 8 2" xfId="43215" xr:uid="{00000000-0005-0000-0000-000016A80000}"/>
    <cellStyle name="20% - Accent1 4 5 2 4 8 2 2" xfId="43216" xr:uid="{00000000-0005-0000-0000-000017A80000}"/>
    <cellStyle name="20% - Accent1 4 5 2 4 8 3" xfId="43217" xr:uid="{00000000-0005-0000-0000-000018A80000}"/>
    <cellStyle name="20% - Accent1 4 5 2 4 9" xfId="43218" xr:uid="{00000000-0005-0000-0000-000019A80000}"/>
    <cellStyle name="20% - Accent1 4 5 2 4 9 2" xfId="43219" xr:uid="{00000000-0005-0000-0000-00001AA80000}"/>
    <cellStyle name="20% - Accent1 4 5 2 5" xfId="43220" xr:uid="{00000000-0005-0000-0000-00001BA80000}"/>
    <cellStyle name="20% - Accent1 4 5 2 5 10" xfId="43221" xr:uid="{00000000-0005-0000-0000-00001CA80000}"/>
    <cellStyle name="20% - Accent1 4 5 2 5 10 2" xfId="43222" xr:uid="{00000000-0005-0000-0000-00001DA80000}"/>
    <cellStyle name="20% - Accent1 4 5 2 5 11" xfId="43223" xr:uid="{00000000-0005-0000-0000-00001EA80000}"/>
    <cellStyle name="20% - Accent1 4 5 2 5 2" xfId="43224" xr:uid="{00000000-0005-0000-0000-00001FA80000}"/>
    <cellStyle name="20% - Accent1 4 5 2 5 2 2" xfId="43225" xr:uid="{00000000-0005-0000-0000-000020A80000}"/>
    <cellStyle name="20% - Accent1 4 5 2 5 2 2 2" xfId="43226" xr:uid="{00000000-0005-0000-0000-000021A80000}"/>
    <cellStyle name="20% - Accent1 4 5 2 5 2 2 2 2" xfId="43227" xr:uid="{00000000-0005-0000-0000-000022A80000}"/>
    <cellStyle name="20% - Accent1 4 5 2 5 2 2 2 2 2" xfId="43228" xr:uid="{00000000-0005-0000-0000-000023A80000}"/>
    <cellStyle name="20% - Accent1 4 5 2 5 2 2 2 3" xfId="43229" xr:uid="{00000000-0005-0000-0000-000024A80000}"/>
    <cellStyle name="20% - Accent1 4 5 2 5 2 2 3" xfId="43230" xr:uid="{00000000-0005-0000-0000-000025A80000}"/>
    <cellStyle name="20% - Accent1 4 5 2 5 2 2 3 2" xfId="43231" xr:uid="{00000000-0005-0000-0000-000026A80000}"/>
    <cellStyle name="20% - Accent1 4 5 2 5 2 2 4" xfId="43232" xr:uid="{00000000-0005-0000-0000-000027A80000}"/>
    <cellStyle name="20% - Accent1 4 5 2 5 2 3" xfId="43233" xr:uid="{00000000-0005-0000-0000-000028A80000}"/>
    <cellStyle name="20% - Accent1 4 5 2 5 2 3 2" xfId="43234" xr:uid="{00000000-0005-0000-0000-000029A80000}"/>
    <cellStyle name="20% - Accent1 4 5 2 5 2 3 2 2" xfId="43235" xr:uid="{00000000-0005-0000-0000-00002AA80000}"/>
    <cellStyle name="20% - Accent1 4 5 2 5 2 3 2 2 2" xfId="43236" xr:uid="{00000000-0005-0000-0000-00002BA80000}"/>
    <cellStyle name="20% - Accent1 4 5 2 5 2 3 2 3" xfId="43237" xr:uid="{00000000-0005-0000-0000-00002CA80000}"/>
    <cellStyle name="20% - Accent1 4 5 2 5 2 3 3" xfId="43238" xr:uid="{00000000-0005-0000-0000-00002DA80000}"/>
    <cellStyle name="20% - Accent1 4 5 2 5 2 3 3 2" xfId="43239" xr:uid="{00000000-0005-0000-0000-00002EA80000}"/>
    <cellStyle name="20% - Accent1 4 5 2 5 2 3 4" xfId="43240" xr:uid="{00000000-0005-0000-0000-00002FA80000}"/>
    <cellStyle name="20% - Accent1 4 5 2 5 2 4" xfId="43241" xr:uid="{00000000-0005-0000-0000-000030A80000}"/>
    <cellStyle name="20% - Accent1 4 5 2 5 2 4 2" xfId="43242" xr:uid="{00000000-0005-0000-0000-000031A80000}"/>
    <cellStyle name="20% - Accent1 4 5 2 5 2 4 2 2" xfId="43243" xr:uid="{00000000-0005-0000-0000-000032A80000}"/>
    <cellStyle name="20% - Accent1 4 5 2 5 2 4 2 2 2" xfId="43244" xr:uid="{00000000-0005-0000-0000-000033A80000}"/>
    <cellStyle name="20% - Accent1 4 5 2 5 2 4 2 3" xfId="43245" xr:uid="{00000000-0005-0000-0000-000034A80000}"/>
    <cellStyle name="20% - Accent1 4 5 2 5 2 4 3" xfId="43246" xr:uid="{00000000-0005-0000-0000-000035A80000}"/>
    <cellStyle name="20% - Accent1 4 5 2 5 2 4 3 2" xfId="43247" xr:uid="{00000000-0005-0000-0000-000036A80000}"/>
    <cellStyle name="20% - Accent1 4 5 2 5 2 4 4" xfId="43248" xr:uid="{00000000-0005-0000-0000-000037A80000}"/>
    <cellStyle name="20% - Accent1 4 5 2 5 2 5" xfId="43249" xr:uid="{00000000-0005-0000-0000-000038A80000}"/>
    <cellStyle name="20% - Accent1 4 5 2 5 2 5 2" xfId="43250" xr:uid="{00000000-0005-0000-0000-000039A80000}"/>
    <cellStyle name="20% - Accent1 4 5 2 5 2 5 2 2" xfId="43251" xr:uid="{00000000-0005-0000-0000-00003AA80000}"/>
    <cellStyle name="20% - Accent1 4 5 2 5 2 5 3" xfId="43252" xr:uid="{00000000-0005-0000-0000-00003BA80000}"/>
    <cellStyle name="20% - Accent1 4 5 2 5 2 6" xfId="43253" xr:uid="{00000000-0005-0000-0000-00003CA80000}"/>
    <cellStyle name="20% - Accent1 4 5 2 5 2 6 2" xfId="43254" xr:uid="{00000000-0005-0000-0000-00003DA80000}"/>
    <cellStyle name="20% - Accent1 4 5 2 5 2 6 2 2" xfId="43255" xr:uid="{00000000-0005-0000-0000-00003EA80000}"/>
    <cellStyle name="20% - Accent1 4 5 2 5 2 6 3" xfId="43256" xr:uid="{00000000-0005-0000-0000-00003FA80000}"/>
    <cellStyle name="20% - Accent1 4 5 2 5 2 7" xfId="43257" xr:uid="{00000000-0005-0000-0000-000040A80000}"/>
    <cellStyle name="20% - Accent1 4 5 2 5 2 7 2" xfId="43258" xr:uid="{00000000-0005-0000-0000-000041A80000}"/>
    <cellStyle name="20% - Accent1 4 5 2 5 2 8" xfId="43259" xr:uid="{00000000-0005-0000-0000-000042A80000}"/>
    <cellStyle name="20% - Accent1 4 5 2 5 2 8 2" xfId="43260" xr:uid="{00000000-0005-0000-0000-000043A80000}"/>
    <cellStyle name="20% - Accent1 4 5 2 5 2 9" xfId="43261" xr:uid="{00000000-0005-0000-0000-000044A80000}"/>
    <cellStyle name="20% - Accent1 4 5 2 5 3" xfId="43262" xr:uid="{00000000-0005-0000-0000-000045A80000}"/>
    <cellStyle name="20% - Accent1 4 5 2 5 3 2" xfId="43263" xr:uid="{00000000-0005-0000-0000-000046A80000}"/>
    <cellStyle name="20% - Accent1 4 5 2 5 3 2 2" xfId="43264" xr:uid="{00000000-0005-0000-0000-000047A80000}"/>
    <cellStyle name="20% - Accent1 4 5 2 5 3 2 2 2" xfId="43265" xr:uid="{00000000-0005-0000-0000-000048A80000}"/>
    <cellStyle name="20% - Accent1 4 5 2 5 3 2 2 2 2" xfId="43266" xr:uid="{00000000-0005-0000-0000-000049A80000}"/>
    <cellStyle name="20% - Accent1 4 5 2 5 3 2 2 3" xfId="43267" xr:uid="{00000000-0005-0000-0000-00004AA80000}"/>
    <cellStyle name="20% - Accent1 4 5 2 5 3 2 3" xfId="43268" xr:uid="{00000000-0005-0000-0000-00004BA80000}"/>
    <cellStyle name="20% - Accent1 4 5 2 5 3 2 3 2" xfId="43269" xr:uid="{00000000-0005-0000-0000-00004CA80000}"/>
    <cellStyle name="20% - Accent1 4 5 2 5 3 2 4" xfId="43270" xr:uid="{00000000-0005-0000-0000-00004DA80000}"/>
    <cellStyle name="20% - Accent1 4 5 2 5 3 3" xfId="43271" xr:uid="{00000000-0005-0000-0000-00004EA80000}"/>
    <cellStyle name="20% - Accent1 4 5 2 5 3 3 2" xfId="43272" xr:uid="{00000000-0005-0000-0000-00004FA80000}"/>
    <cellStyle name="20% - Accent1 4 5 2 5 3 3 2 2" xfId="43273" xr:uid="{00000000-0005-0000-0000-000050A80000}"/>
    <cellStyle name="20% - Accent1 4 5 2 5 3 3 2 2 2" xfId="43274" xr:uid="{00000000-0005-0000-0000-000051A80000}"/>
    <cellStyle name="20% - Accent1 4 5 2 5 3 3 2 3" xfId="43275" xr:uid="{00000000-0005-0000-0000-000052A80000}"/>
    <cellStyle name="20% - Accent1 4 5 2 5 3 3 3" xfId="43276" xr:uid="{00000000-0005-0000-0000-000053A80000}"/>
    <cellStyle name="20% - Accent1 4 5 2 5 3 3 3 2" xfId="43277" xr:uid="{00000000-0005-0000-0000-000054A80000}"/>
    <cellStyle name="20% - Accent1 4 5 2 5 3 3 4" xfId="43278" xr:uid="{00000000-0005-0000-0000-000055A80000}"/>
    <cellStyle name="20% - Accent1 4 5 2 5 3 4" xfId="43279" xr:uid="{00000000-0005-0000-0000-000056A80000}"/>
    <cellStyle name="20% - Accent1 4 5 2 5 3 4 2" xfId="43280" xr:uid="{00000000-0005-0000-0000-000057A80000}"/>
    <cellStyle name="20% - Accent1 4 5 2 5 3 4 2 2" xfId="43281" xr:uid="{00000000-0005-0000-0000-000058A80000}"/>
    <cellStyle name="20% - Accent1 4 5 2 5 3 4 2 2 2" xfId="43282" xr:uid="{00000000-0005-0000-0000-000059A80000}"/>
    <cellStyle name="20% - Accent1 4 5 2 5 3 4 2 3" xfId="43283" xr:uid="{00000000-0005-0000-0000-00005AA80000}"/>
    <cellStyle name="20% - Accent1 4 5 2 5 3 4 3" xfId="43284" xr:uid="{00000000-0005-0000-0000-00005BA80000}"/>
    <cellStyle name="20% - Accent1 4 5 2 5 3 4 3 2" xfId="43285" xr:uid="{00000000-0005-0000-0000-00005CA80000}"/>
    <cellStyle name="20% - Accent1 4 5 2 5 3 4 4" xfId="43286" xr:uid="{00000000-0005-0000-0000-00005DA80000}"/>
    <cellStyle name="20% - Accent1 4 5 2 5 3 5" xfId="43287" xr:uid="{00000000-0005-0000-0000-00005EA80000}"/>
    <cellStyle name="20% - Accent1 4 5 2 5 3 5 2" xfId="43288" xr:uid="{00000000-0005-0000-0000-00005FA80000}"/>
    <cellStyle name="20% - Accent1 4 5 2 5 3 5 2 2" xfId="43289" xr:uid="{00000000-0005-0000-0000-000060A80000}"/>
    <cellStyle name="20% - Accent1 4 5 2 5 3 5 3" xfId="43290" xr:uid="{00000000-0005-0000-0000-000061A80000}"/>
    <cellStyle name="20% - Accent1 4 5 2 5 3 6" xfId="43291" xr:uid="{00000000-0005-0000-0000-000062A80000}"/>
    <cellStyle name="20% - Accent1 4 5 2 5 3 6 2" xfId="43292" xr:uid="{00000000-0005-0000-0000-000063A80000}"/>
    <cellStyle name="20% - Accent1 4 5 2 5 3 6 2 2" xfId="43293" xr:uid="{00000000-0005-0000-0000-000064A80000}"/>
    <cellStyle name="20% - Accent1 4 5 2 5 3 6 3" xfId="43294" xr:uid="{00000000-0005-0000-0000-000065A80000}"/>
    <cellStyle name="20% - Accent1 4 5 2 5 3 7" xfId="43295" xr:uid="{00000000-0005-0000-0000-000066A80000}"/>
    <cellStyle name="20% - Accent1 4 5 2 5 3 7 2" xfId="43296" xr:uid="{00000000-0005-0000-0000-000067A80000}"/>
    <cellStyle name="20% - Accent1 4 5 2 5 3 8" xfId="43297" xr:uid="{00000000-0005-0000-0000-000068A80000}"/>
    <cellStyle name="20% - Accent1 4 5 2 5 3 8 2" xfId="43298" xr:uid="{00000000-0005-0000-0000-000069A80000}"/>
    <cellStyle name="20% - Accent1 4 5 2 5 3 9" xfId="43299" xr:uid="{00000000-0005-0000-0000-00006AA80000}"/>
    <cellStyle name="20% - Accent1 4 5 2 5 4" xfId="43300" xr:uid="{00000000-0005-0000-0000-00006BA80000}"/>
    <cellStyle name="20% - Accent1 4 5 2 5 4 2" xfId="43301" xr:uid="{00000000-0005-0000-0000-00006CA80000}"/>
    <cellStyle name="20% - Accent1 4 5 2 5 4 2 2" xfId="43302" xr:uid="{00000000-0005-0000-0000-00006DA80000}"/>
    <cellStyle name="20% - Accent1 4 5 2 5 4 2 2 2" xfId="43303" xr:uid="{00000000-0005-0000-0000-00006EA80000}"/>
    <cellStyle name="20% - Accent1 4 5 2 5 4 2 3" xfId="43304" xr:uid="{00000000-0005-0000-0000-00006FA80000}"/>
    <cellStyle name="20% - Accent1 4 5 2 5 4 3" xfId="43305" xr:uid="{00000000-0005-0000-0000-000070A80000}"/>
    <cellStyle name="20% - Accent1 4 5 2 5 4 3 2" xfId="43306" xr:uid="{00000000-0005-0000-0000-000071A80000}"/>
    <cellStyle name="20% - Accent1 4 5 2 5 4 4" xfId="43307" xr:uid="{00000000-0005-0000-0000-000072A80000}"/>
    <cellStyle name="20% - Accent1 4 5 2 5 5" xfId="43308" xr:uid="{00000000-0005-0000-0000-000073A80000}"/>
    <cellStyle name="20% - Accent1 4 5 2 5 5 2" xfId="43309" xr:uid="{00000000-0005-0000-0000-000074A80000}"/>
    <cellStyle name="20% - Accent1 4 5 2 5 5 2 2" xfId="43310" xr:uid="{00000000-0005-0000-0000-000075A80000}"/>
    <cellStyle name="20% - Accent1 4 5 2 5 5 2 2 2" xfId="43311" xr:uid="{00000000-0005-0000-0000-000076A80000}"/>
    <cellStyle name="20% - Accent1 4 5 2 5 5 2 3" xfId="43312" xr:uid="{00000000-0005-0000-0000-000077A80000}"/>
    <cellStyle name="20% - Accent1 4 5 2 5 5 3" xfId="43313" xr:uid="{00000000-0005-0000-0000-000078A80000}"/>
    <cellStyle name="20% - Accent1 4 5 2 5 5 3 2" xfId="43314" xr:uid="{00000000-0005-0000-0000-000079A80000}"/>
    <cellStyle name="20% - Accent1 4 5 2 5 5 4" xfId="43315" xr:uid="{00000000-0005-0000-0000-00007AA80000}"/>
    <cellStyle name="20% - Accent1 4 5 2 5 6" xfId="43316" xr:uid="{00000000-0005-0000-0000-00007BA80000}"/>
    <cellStyle name="20% - Accent1 4 5 2 5 6 2" xfId="43317" xr:uid="{00000000-0005-0000-0000-00007CA80000}"/>
    <cellStyle name="20% - Accent1 4 5 2 5 6 2 2" xfId="43318" xr:uid="{00000000-0005-0000-0000-00007DA80000}"/>
    <cellStyle name="20% - Accent1 4 5 2 5 6 2 2 2" xfId="43319" xr:uid="{00000000-0005-0000-0000-00007EA80000}"/>
    <cellStyle name="20% - Accent1 4 5 2 5 6 2 3" xfId="43320" xr:uid="{00000000-0005-0000-0000-00007FA80000}"/>
    <cellStyle name="20% - Accent1 4 5 2 5 6 3" xfId="43321" xr:uid="{00000000-0005-0000-0000-000080A80000}"/>
    <cellStyle name="20% - Accent1 4 5 2 5 6 3 2" xfId="43322" xr:uid="{00000000-0005-0000-0000-000081A80000}"/>
    <cellStyle name="20% - Accent1 4 5 2 5 6 4" xfId="43323" xr:uid="{00000000-0005-0000-0000-000082A80000}"/>
    <cellStyle name="20% - Accent1 4 5 2 5 7" xfId="43324" xr:uid="{00000000-0005-0000-0000-000083A80000}"/>
    <cellStyle name="20% - Accent1 4 5 2 5 7 2" xfId="43325" xr:uid="{00000000-0005-0000-0000-000084A80000}"/>
    <cellStyle name="20% - Accent1 4 5 2 5 7 2 2" xfId="43326" xr:uid="{00000000-0005-0000-0000-000085A80000}"/>
    <cellStyle name="20% - Accent1 4 5 2 5 7 3" xfId="43327" xr:uid="{00000000-0005-0000-0000-000086A80000}"/>
    <cellStyle name="20% - Accent1 4 5 2 5 8" xfId="43328" xr:uid="{00000000-0005-0000-0000-000087A80000}"/>
    <cellStyle name="20% - Accent1 4 5 2 5 8 2" xfId="43329" xr:uid="{00000000-0005-0000-0000-000088A80000}"/>
    <cellStyle name="20% - Accent1 4 5 2 5 8 2 2" xfId="43330" xr:uid="{00000000-0005-0000-0000-000089A80000}"/>
    <cellStyle name="20% - Accent1 4 5 2 5 8 3" xfId="43331" xr:uid="{00000000-0005-0000-0000-00008AA80000}"/>
    <cellStyle name="20% - Accent1 4 5 2 5 9" xfId="43332" xr:uid="{00000000-0005-0000-0000-00008BA80000}"/>
    <cellStyle name="20% - Accent1 4 5 2 5 9 2" xfId="43333" xr:uid="{00000000-0005-0000-0000-00008CA80000}"/>
    <cellStyle name="20% - Accent1 4 5 2 6" xfId="43334" xr:uid="{00000000-0005-0000-0000-00008DA80000}"/>
    <cellStyle name="20% - Accent1 4 5 2 6 2" xfId="43335" xr:uid="{00000000-0005-0000-0000-00008EA80000}"/>
    <cellStyle name="20% - Accent1 4 5 2 6 2 2" xfId="43336" xr:uid="{00000000-0005-0000-0000-00008FA80000}"/>
    <cellStyle name="20% - Accent1 4 5 2 6 2 2 2" xfId="43337" xr:uid="{00000000-0005-0000-0000-000090A80000}"/>
    <cellStyle name="20% - Accent1 4 5 2 6 2 2 2 2" xfId="43338" xr:uid="{00000000-0005-0000-0000-000091A80000}"/>
    <cellStyle name="20% - Accent1 4 5 2 6 2 2 3" xfId="43339" xr:uid="{00000000-0005-0000-0000-000092A80000}"/>
    <cellStyle name="20% - Accent1 4 5 2 6 2 3" xfId="43340" xr:uid="{00000000-0005-0000-0000-000093A80000}"/>
    <cellStyle name="20% - Accent1 4 5 2 6 2 3 2" xfId="43341" xr:uid="{00000000-0005-0000-0000-000094A80000}"/>
    <cellStyle name="20% - Accent1 4 5 2 6 2 4" xfId="43342" xr:uid="{00000000-0005-0000-0000-000095A80000}"/>
    <cellStyle name="20% - Accent1 4 5 2 6 3" xfId="43343" xr:uid="{00000000-0005-0000-0000-000096A80000}"/>
    <cellStyle name="20% - Accent1 4 5 2 6 3 2" xfId="43344" xr:uid="{00000000-0005-0000-0000-000097A80000}"/>
    <cellStyle name="20% - Accent1 4 5 2 6 3 2 2" xfId="43345" xr:uid="{00000000-0005-0000-0000-000098A80000}"/>
    <cellStyle name="20% - Accent1 4 5 2 6 3 2 2 2" xfId="43346" xr:uid="{00000000-0005-0000-0000-000099A80000}"/>
    <cellStyle name="20% - Accent1 4 5 2 6 3 2 3" xfId="43347" xr:uid="{00000000-0005-0000-0000-00009AA80000}"/>
    <cellStyle name="20% - Accent1 4 5 2 6 3 3" xfId="43348" xr:uid="{00000000-0005-0000-0000-00009BA80000}"/>
    <cellStyle name="20% - Accent1 4 5 2 6 3 3 2" xfId="43349" xr:uid="{00000000-0005-0000-0000-00009CA80000}"/>
    <cellStyle name="20% - Accent1 4 5 2 6 3 4" xfId="43350" xr:uid="{00000000-0005-0000-0000-00009DA80000}"/>
    <cellStyle name="20% - Accent1 4 5 2 6 4" xfId="43351" xr:uid="{00000000-0005-0000-0000-00009EA80000}"/>
    <cellStyle name="20% - Accent1 4 5 2 6 4 2" xfId="43352" xr:uid="{00000000-0005-0000-0000-00009FA80000}"/>
    <cellStyle name="20% - Accent1 4 5 2 6 4 2 2" xfId="43353" xr:uid="{00000000-0005-0000-0000-0000A0A80000}"/>
    <cellStyle name="20% - Accent1 4 5 2 6 4 2 2 2" xfId="43354" xr:uid="{00000000-0005-0000-0000-0000A1A80000}"/>
    <cellStyle name="20% - Accent1 4 5 2 6 4 2 3" xfId="43355" xr:uid="{00000000-0005-0000-0000-0000A2A80000}"/>
    <cellStyle name="20% - Accent1 4 5 2 6 4 3" xfId="43356" xr:uid="{00000000-0005-0000-0000-0000A3A80000}"/>
    <cellStyle name="20% - Accent1 4 5 2 6 4 3 2" xfId="43357" xr:uid="{00000000-0005-0000-0000-0000A4A80000}"/>
    <cellStyle name="20% - Accent1 4 5 2 6 4 4" xfId="43358" xr:uid="{00000000-0005-0000-0000-0000A5A80000}"/>
    <cellStyle name="20% - Accent1 4 5 2 6 5" xfId="43359" xr:uid="{00000000-0005-0000-0000-0000A6A80000}"/>
    <cellStyle name="20% - Accent1 4 5 2 6 5 2" xfId="43360" xr:uid="{00000000-0005-0000-0000-0000A7A80000}"/>
    <cellStyle name="20% - Accent1 4 5 2 6 5 2 2" xfId="43361" xr:uid="{00000000-0005-0000-0000-0000A8A80000}"/>
    <cellStyle name="20% - Accent1 4 5 2 6 5 3" xfId="43362" xr:uid="{00000000-0005-0000-0000-0000A9A80000}"/>
    <cellStyle name="20% - Accent1 4 5 2 6 6" xfId="43363" xr:uid="{00000000-0005-0000-0000-0000AAA80000}"/>
    <cellStyle name="20% - Accent1 4 5 2 6 6 2" xfId="43364" xr:uid="{00000000-0005-0000-0000-0000ABA80000}"/>
    <cellStyle name="20% - Accent1 4 5 2 6 6 2 2" xfId="43365" xr:uid="{00000000-0005-0000-0000-0000ACA80000}"/>
    <cellStyle name="20% - Accent1 4 5 2 6 6 3" xfId="43366" xr:uid="{00000000-0005-0000-0000-0000ADA80000}"/>
    <cellStyle name="20% - Accent1 4 5 2 6 7" xfId="43367" xr:uid="{00000000-0005-0000-0000-0000AEA80000}"/>
    <cellStyle name="20% - Accent1 4 5 2 6 7 2" xfId="43368" xr:uid="{00000000-0005-0000-0000-0000AFA80000}"/>
    <cellStyle name="20% - Accent1 4 5 2 6 8" xfId="43369" xr:uid="{00000000-0005-0000-0000-0000B0A80000}"/>
    <cellStyle name="20% - Accent1 4 5 2 6 8 2" xfId="43370" xr:uid="{00000000-0005-0000-0000-0000B1A80000}"/>
    <cellStyle name="20% - Accent1 4 5 2 6 9" xfId="43371" xr:uid="{00000000-0005-0000-0000-0000B2A80000}"/>
    <cellStyle name="20% - Accent1 4 5 2 7" xfId="43372" xr:uid="{00000000-0005-0000-0000-0000B3A80000}"/>
    <cellStyle name="20% - Accent1 4 5 2 7 2" xfId="43373" xr:uid="{00000000-0005-0000-0000-0000B4A80000}"/>
    <cellStyle name="20% - Accent1 4 5 2 7 2 2" xfId="43374" xr:uid="{00000000-0005-0000-0000-0000B5A80000}"/>
    <cellStyle name="20% - Accent1 4 5 2 7 2 2 2" xfId="43375" xr:uid="{00000000-0005-0000-0000-0000B6A80000}"/>
    <cellStyle name="20% - Accent1 4 5 2 7 2 2 2 2" xfId="43376" xr:uid="{00000000-0005-0000-0000-0000B7A80000}"/>
    <cellStyle name="20% - Accent1 4 5 2 7 2 2 3" xfId="43377" xr:uid="{00000000-0005-0000-0000-0000B8A80000}"/>
    <cellStyle name="20% - Accent1 4 5 2 7 2 3" xfId="43378" xr:uid="{00000000-0005-0000-0000-0000B9A80000}"/>
    <cellStyle name="20% - Accent1 4 5 2 7 2 3 2" xfId="43379" xr:uid="{00000000-0005-0000-0000-0000BAA80000}"/>
    <cellStyle name="20% - Accent1 4 5 2 7 2 4" xfId="43380" xr:uid="{00000000-0005-0000-0000-0000BBA80000}"/>
    <cellStyle name="20% - Accent1 4 5 2 7 3" xfId="43381" xr:uid="{00000000-0005-0000-0000-0000BCA80000}"/>
    <cellStyle name="20% - Accent1 4 5 2 7 3 2" xfId="43382" xr:uid="{00000000-0005-0000-0000-0000BDA80000}"/>
    <cellStyle name="20% - Accent1 4 5 2 7 3 2 2" xfId="43383" xr:uid="{00000000-0005-0000-0000-0000BEA80000}"/>
    <cellStyle name="20% - Accent1 4 5 2 7 3 2 2 2" xfId="43384" xr:uid="{00000000-0005-0000-0000-0000BFA80000}"/>
    <cellStyle name="20% - Accent1 4 5 2 7 3 2 3" xfId="43385" xr:uid="{00000000-0005-0000-0000-0000C0A80000}"/>
    <cellStyle name="20% - Accent1 4 5 2 7 3 3" xfId="43386" xr:uid="{00000000-0005-0000-0000-0000C1A80000}"/>
    <cellStyle name="20% - Accent1 4 5 2 7 3 3 2" xfId="43387" xr:uid="{00000000-0005-0000-0000-0000C2A80000}"/>
    <cellStyle name="20% - Accent1 4 5 2 7 3 4" xfId="43388" xr:uid="{00000000-0005-0000-0000-0000C3A80000}"/>
    <cellStyle name="20% - Accent1 4 5 2 7 4" xfId="43389" xr:uid="{00000000-0005-0000-0000-0000C4A80000}"/>
    <cellStyle name="20% - Accent1 4 5 2 7 4 2" xfId="43390" xr:uid="{00000000-0005-0000-0000-0000C5A80000}"/>
    <cellStyle name="20% - Accent1 4 5 2 7 4 2 2" xfId="43391" xr:uid="{00000000-0005-0000-0000-0000C6A80000}"/>
    <cellStyle name="20% - Accent1 4 5 2 7 4 2 2 2" xfId="43392" xr:uid="{00000000-0005-0000-0000-0000C7A80000}"/>
    <cellStyle name="20% - Accent1 4 5 2 7 4 2 3" xfId="43393" xr:uid="{00000000-0005-0000-0000-0000C8A80000}"/>
    <cellStyle name="20% - Accent1 4 5 2 7 4 3" xfId="43394" xr:uid="{00000000-0005-0000-0000-0000C9A80000}"/>
    <cellStyle name="20% - Accent1 4 5 2 7 4 3 2" xfId="43395" xr:uid="{00000000-0005-0000-0000-0000CAA80000}"/>
    <cellStyle name="20% - Accent1 4 5 2 7 4 4" xfId="43396" xr:uid="{00000000-0005-0000-0000-0000CBA80000}"/>
    <cellStyle name="20% - Accent1 4 5 2 7 5" xfId="43397" xr:uid="{00000000-0005-0000-0000-0000CCA80000}"/>
    <cellStyle name="20% - Accent1 4 5 2 7 5 2" xfId="43398" xr:uid="{00000000-0005-0000-0000-0000CDA80000}"/>
    <cellStyle name="20% - Accent1 4 5 2 7 5 2 2" xfId="43399" xr:uid="{00000000-0005-0000-0000-0000CEA80000}"/>
    <cellStyle name="20% - Accent1 4 5 2 7 5 3" xfId="43400" xr:uid="{00000000-0005-0000-0000-0000CFA80000}"/>
    <cellStyle name="20% - Accent1 4 5 2 7 6" xfId="43401" xr:uid="{00000000-0005-0000-0000-0000D0A80000}"/>
    <cellStyle name="20% - Accent1 4 5 2 7 6 2" xfId="43402" xr:uid="{00000000-0005-0000-0000-0000D1A80000}"/>
    <cellStyle name="20% - Accent1 4 5 2 7 6 2 2" xfId="43403" xr:uid="{00000000-0005-0000-0000-0000D2A80000}"/>
    <cellStyle name="20% - Accent1 4 5 2 7 6 3" xfId="43404" xr:uid="{00000000-0005-0000-0000-0000D3A80000}"/>
    <cellStyle name="20% - Accent1 4 5 2 7 7" xfId="43405" xr:uid="{00000000-0005-0000-0000-0000D4A80000}"/>
    <cellStyle name="20% - Accent1 4 5 2 7 7 2" xfId="43406" xr:uid="{00000000-0005-0000-0000-0000D5A80000}"/>
    <cellStyle name="20% - Accent1 4 5 2 7 8" xfId="43407" xr:uid="{00000000-0005-0000-0000-0000D6A80000}"/>
    <cellStyle name="20% - Accent1 4 5 2 7 8 2" xfId="43408" xr:uid="{00000000-0005-0000-0000-0000D7A80000}"/>
    <cellStyle name="20% - Accent1 4 5 2 7 9" xfId="43409" xr:uid="{00000000-0005-0000-0000-0000D8A80000}"/>
    <cellStyle name="20% - Accent1 4 5 2 8" xfId="43410" xr:uid="{00000000-0005-0000-0000-0000D9A80000}"/>
    <cellStyle name="20% - Accent1 4 5 2 8 2" xfId="43411" xr:uid="{00000000-0005-0000-0000-0000DAA80000}"/>
    <cellStyle name="20% - Accent1 4 5 2 8 2 2" xfId="43412" xr:uid="{00000000-0005-0000-0000-0000DBA80000}"/>
    <cellStyle name="20% - Accent1 4 5 2 8 2 2 2" xfId="43413" xr:uid="{00000000-0005-0000-0000-0000DCA80000}"/>
    <cellStyle name="20% - Accent1 4 5 2 8 2 3" xfId="43414" xr:uid="{00000000-0005-0000-0000-0000DDA80000}"/>
    <cellStyle name="20% - Accent1 4 5 2 8 3" xfId="43415" xr:uid="{00000000-0005-0000-0000-0000DEA80000}"/>
    <cellStyle name="20% - Accent1 4 5 2 8 3 2" xfId="43416" xr:uid="{00000000-0005-0000-0000-0000DFA80000}"/>
    <cellStyle name="20% - Accent1 4 5 2 8 4" xfId="43417" xr:uid="{00000000-0005-0000-0000-0000E0A80000}"/>
    <cellStyle name="20% - Accent1 4 5 2 9" xfId="43418" xr:uid="{00000000-0005-0000-0000-0000E1A80000}"/>
    <cellStyle name="20% - Accent1 4 5 2 9 2" xfId="43419" xr:uid="{00000000-0005-0000-0000-0000E2A80000}"/>
    <cellStyle name="20% - Accent1 4 5 2 9 2 2" xfId="43420" xr:uid="{00000000-0005-0000-0000-0000E3A80000}"/>
    <cellStyle name="20% - Accent1 4 5 2 9 2 2 2" xfId="43421" xr:uid="{00000000-0005-0000-0000-0000E4A80000}"/>
    <cellStyle name="20% - Accent1 4 5 2 9 2 3" xfId="43422" xr:uid="{00000000-0005-0000-0000-0000E5A80000}"/>
    <cellStyle name="20% - Accent1 4 5 2 9 3" xfId="43423" xr:uid="{00000000-0005-0000-0000-0000E6A80000}"/>
    <cellStyle name="20% - Accent1 4 5 2 9 3 2" xfId="43424" xr:uid="{00000000-0005-0000-0000-0000E7A80000}"/>
    <cellStyle name="20% - Accent1 4 5 2 9 4" xfId="43425" xr:uid="{00000000-0005-0000-0000-0000E8A80000}"/>
    <cellStyle name="20% - Accent1 4 5 3" xfId="43426" xr:uid="{00000000-0005-0000-0000-0000E9A80000}"/>
    <cellStyle name="20% - Accent1 4 5 3 10" xfId="43427" xr:uid="{00000000-0005-0000-0000-0000EAA80000}"/>
    <cellStyle name="20% - Accent1 4 5 3 10 2" xfId="43428" xr:uid="{00000000-0005-0000-0000-0000EBA80000}"/>
    <cellStyle name="20% - Accent1 4 5 3 10 2 2" xfId="43429" xr:uid="{00000000-0005-0000-0000-0000ECA80000}"/>
    <cellStyle name="20% - Accent1 4 5 3 10 3" xfId="43430" xr:uid="{00000000-0005-0000-0000-0000EDA80000}"/>
    <cellStyle name="20% - Accent1 4 5 3 11" xfId="43431" xr:uid="{00000000-0005-0000-0000-0000EEA80000}"/>
    <cellStyle name="20% - Accent1 4 5 3 11 2" xfId="43432" xr:uid="{00000000-0005-0000-0000-0000EFA80000}"/>
    <cellStyle name="20% - Accent1 4 5 3 11 2 2" xfId="43433" xr:uid="{00000000-0005-0000-0000-0000F0A80000}"/>
    <cellStyle name="20% - Accent1 4 5 3 11 3" xfId="43434" xr:uid="{00000000-0005-0000-0000-0000F1A80000}"/>
    <cellStyle name="20% - Accent1 4 5 3 12" xfId="43435" xr:uid="{00000000-0005-0000-0000-0000F2A80000}"/>
    <cellStyle name="20% - Accent1 4 5 3 12 2" xfId="43436" xr:uid="{00000000-0005-0000-0000-0000F3A80000}"/>
    <cellStyle name="20% - Accent1 4 5 3 13" xfId="43437" xr:uid="{00000000-0005-0000-0000-0000F4A80000}"/>
    <cellStyle name="20% - Accent1 4 5 3 13 2" xfId="43438" xr:uid="{00000000-0005-0000-0000-0000F5A80000}"/>
    <cellStyle name="20% - Accent1 4 5 3 14" xfId="43439" xr:uid="{00000000-0005-0000-0000-0000F6A80000}"/>
    <cellStyle name="20% - Accent1 4 5 3 2" xfId="43440" xr:uid="{00000000-0005-0000-0000-0000F7A80000}"/>
    <cellStyle name="20% - Accent1 4 5 3 2 10" xfId="43441" xr:uid="{00000000-0005-0000-0000-0000F8A80000}"/>
    <cellStyle name="20% - Accent1 4 5 3 2 10 2" xfId="43442" xr:uid="{00000000-0005-0000-0000-0000F9A80000}"/>
    <cellStyle name="20% - Accent1 4 5 3 2 11" xfId="43443" xr:uid="{00000000-0005-0000-0000-0000FAA80000}"/>
    <cellStyle name="20% - Accent1 4 5 3 2 2" xfId="43444" xr:uid="{00000000-0005-0000-0000-0000FBA80000}"/>
    <cellStyle name="20% - Accent1 4 5 3 2 2 2" xfId="43445" xr:uid="{00000000-0005-0000-0000-0000FCA80000}"/>
    <cellStyle name="20% - Accent1 4 5 3 2 2 2 2" xfId="43446" xr:uid="{00000000-0005-0000-0000-0000FDA80000}"/>
    <cellStyle name="20% - Accent1 4 5 3 2 2 2 2 2" xfId="43447" xr:uid="{00000000-0005-0000-0000-0000FEA80000}"/>
    <cellStyle name="20% - Accent1 4 5 3 2 2 2 2 2 2" xfId="43448" xr:uid="{00000000-0005-0000-0000-0000FFA80000}"/>
    <cellStyle name="20% - Accent1 4 5 3 2 2 2 2 3" xfId="43449" xr:uid="{00000000-0005-0000-0000-000000A90000}"/>
    <cellStyle name="20% - Accent1 4 5 3 2 2 2 3" xfId="43450" xr:uid="{00000000-0005-0000-0000-000001A90000}"/>
    <cellStyle name="20% - Accent1 4 5 3 2 2 2 3 2" xfId="43451" xr:uid="{00000000-0005-0000-0000-000002A90000}"/>
    <cellStyle name="20% - Accent1 4 5 3 2 2 2 4" xfId="43452" xr:uid="{00000000-0005-0000-0000-000003A90000}"/>
    <cellStyle name="20% - Accent1 4 5 3 2 2 3" xfId="43453" xr:uid="{00000000-0005-0000-0000-000004A90000}"/>
    <cellStyle name="20% - Accent1 4 5 3 2 2 3 2" xfId="43454" xr:uid="{00000000-0005-0000-0000-000005A90000}"/>
    <cellStyle name="20% - Accent1 4 5 3 2 2 3 2 2" xfId="43455" xr:uid="{00000000-0005-0000-0000-000006A90000}"/>
    <cellStyle name="20% - Accent1 4 5 3 2 2 3 2 2 2" xfId="43456" xr:uid="{00000000-0005-0000-0000-000007A90000}"/>
    <cellStyle name="20% - Accent1 4 5 3 2 2 3 2 3" xfId="43457" xr:uid="{00000000-0005-0000-0000-000008A90000}"/>
    <cellStyle name="20% - Accent1 4 5 3 2 2 3 3" xfId="43458" xr:uid="{00000000-0005-0000-0000-000009A90000}"/>
    <cellStyle name="20% - Accent1 4 5 3 2 2 3 3 2" xfId="43459" xr:uid="{00000000-0005-0000-0000-00000AA90000}"/>
    <cellStyle name="20% - Accent1 4 5 3 2 2 3 4" xfId="43460" xr:uid="{00000000-0005-0000-0000-00000BA90000}"/>
    <cellStyle name="20% - Accent1 4 5 3 2 2 4" xfId="43461" xr:uid="{00000000-0005-0000-0000-00000CA90000}"/>
    <cellStyle name="20% - Accent1 4 5 3 2 2 4 2" xfId="43462" xr:uid="{00000000-0005-0000-0000-00000DA90000}"/>
    <cellStyle name="20% - Accent1 4 5 3 2 2 4 2 2" xfId="43463" xr:uid="{00000000-0005-0000-0000-00000EA90000}"/>
    <cellStyle name="20% - Accent1 4 5 3 2 2 4 2 2 2" xfId="43464" xr:uid="{00000000-0005-0000-0000-00000FA90000}"/>
    <cellStyle name="20% - Accent1 4 5 3 2 2 4 2 3" xfId="43465" xr:uid="{00000000-0005-0000-0000-000010A90000}"/>
    <cellStyle name="20% - Accent1 4 5 3 2 2 4 3" xfId="43466" xr:uid="{00000000-0005-0000-0000-000011A90000}"/>
    <cellStyle name="20% - Accent1 4 5 3 2 2 4 3 2" xfId="43467" xr:uid="{00000000-0005-0000-0000-000012A90000}"/>
    <cellStyle name="20% - Accent1 4 5 3 2 2 4 4" xfId="43468" xr:uid="{00000000-0005-0000-0000-000013A90000}"/>
    <cellStyle name="20% - Accent1 4 5 3 2 2 5" xfId="43469" xr:uid="{00000000-0005-0000-0000-000014A90000}"/>
    <cellStyle name="20% - Accent1 4 5 3 2 2 5 2" xfId="43470" xr:uid="{00000000-0005-0000-0000-000015A90000}"/>
    <cellStyle name="20% - Accent1 4 5 3 2 2 5 2 2" xfId="43471" xr:uid="{00000000-0005-0000-0000-000016A90000}"/>
    <cellStyle name="20% - Accent1 4 5 3 2 2 5 3" xfId="43472" xr:uid="{00000000-0005-0000-0000-000017A90000}"/>
    <cellStyle name="20% - Accent1 4 5 3 2 2 6" xfId="43473" xr:uid="{00000000-0005-0000-0000-000018A90000}"/>
    <cellStyle name="20% - Accent1 4 5 3 2 2 6 2" xfId="43474" xr:uid="{00000000-0005-0000-0000-000019A90000}"/>
    <cellStyle name="20% - Accent1 4 5 3 2 2 6 2 2" xfId="43475" xr:uid="{00000000-0005-0000-0000-00001AA90000}"/>
    <cellStyle name="20% - Accent1 4 5 3 2 2 6 3" xfId="43476" xr:uid="{00000000-0005-0000-0000-00001BA90000}"/>
    <cellStyle name="20% - Accent1 4 5 3 2 2 7" xfId="43477" xr:uid="{00000000-0005-0000-0000-00001CA90000}"/>
    <cellStyle name="20% - Accent1 4 5 3 2 2 7 2" xfId="43478" xr:uid="{00000000-0005-0000-0000-00001DA90000}"/>
    <cellStyle name="20% - Accent1 4 5 3 2 2 8" xfId="43479" xr:uid="{00000000-0005-0000-0000-00001EA90000}"/>
    <cellStyle name="20% - Accent1 4 5 3 2 2 8 2" xfId="43480" xr:uid="{00000000-0005-0000-0000-00001FA90000}"/>
    <cellStyle name="20% - Accent1 4 5 3 2 2 9" xfId="43481" xr:uid="{00000000-0005-0000-0000-000020A90000}"/>
    <cellStyle name="20% - Accent1 4 5 3 2 3" xfId="43482" xr:uid="{00000000-0005-0000-0000-000021A90000}"/>
    <cellStyle name="20% - Accent1 4 5 3 2 3 2" xfId="43483" xr:uid="{00000000-0005-0000-0000-000022A90000}"/>
    <cellStyle name="20% - Accent1 4 5 3 2 3 2 2" xfId="43484" xr:uid="{00000000-0005-0000-0000-000023A90000}"/>
    <cellStyle name="20% - Accent1 4 5 3 2 3 2 2 2" xfId="43485" xr:uid="{00000000-0005-0000-0000-000024A90000}"/>
    <cellStyle name="20% - Accent1 4 5 3 2 3 2 2 2 2" xfId="43486" xr:uid="{00000000-0005-0000-0000-000025A90000}"/>
    <cellStyle name="20% - Accent1 4 5 3 2 3 2 2 3" xfId="43487" xr:uid="{00000000-0005-0000-0000-000026A90000}"/>
    <cellStyle name="20% - Accent1 4 5 3 2 3 2 3" xfId="43488" xr:uid="{00000000-0005-0000-0000-000027A90000}"/>
    <cellStyle name="20% - Accent1 4 5 3 2 3 2 3 2" xfId="43489" xr:uid="{00000000-0005-0000-0000-000028A90000}"/>
    <cellStyle name="20% - Accent1 4 5 3 2 3 2 4" xfId="43490" xr:uid="{00000000-0005-0000-0000-000029A90000}"/>
    <cellStyle name="20% - Accent1 4 5 3 2 3 3" xfId="43491" xr:uid="{00000000-0005-0000-0000-00002AA90000}"/>
    <cellStyle name="20% - Accent1 4 5 3 2 3 3 2" xfId="43492" xr:uid="{00000000-0005-0000-0000-00002BA90000}"/>
    <cellStyle name="20% - Accent1 4 5 3 2 3 3 2 2" xfId="43493" xr:uid="{00000000-0005-0000-0000-00002CA90000}"/>
    <cellStyle name="20% - Accent1 4 5 3 2 3 3 2 2 2" xfId="43494" xr:uid="{00000000-0005-0000-0000-00002DA90000}"/>
    <cellStyle name="20% - Accent1 4 5 3 2 3 3 2 3" xfId="43495" xr:uid="{00000000-0005-0000-0000-00002EA90000}"/>
    <cellStyle name="20% - Accent1 4 5 3 2 3 3 3" xfId="43496" xr:uid="{00000000-0005-0000-0000-00002FA90000}"/>
    <cellStyle name="20% - Accent1 4 5 3 2 3 3 3 2" xfId="43497" xr:uid="{00000000-0005-0000-0000-000030A90000}"/>
    <cellStyle name="20% - Accent1 4 5 3 2 3 3 4" xfId="43498" xr:uid="{00000000-0005-0000-0000-000031A90000}"/>
    <cellStyle name="20% - Accent1 4 5 3 2 3 4" xfId="43499" xr:uid="{00000000-0005-0000-0000-000032A90000}"/>
    <cellStyle name="20% - Accent1 4 5 3 2 3 4 2" xfId="43500" xr:uid="{00000000-0005-0000-0000-000033A90000}"/>
    <cellStyle name="20% - Accent1 4 5 3 2 3 4 2 2" xfId="43501" xr:uid="{00000000-0005-0000-0000-000034A90000}"/>
    <cellStyle name="20% - Accent1 4 5 3 2 3 4 2 2 2" xfId="43502" xr:uid="{00000000-0005-0000-0000-000035A90000}"/>
    <cellStyle name="20% - Accent1 4 5 3 2 3 4 2 3" xfId="43503" xr:uid="{00000000-0005-0000-0000-000036A90000}"/>
    <cellStyle name="20% - Accent1 4 5 3 2 3 4 3" xfId="43504" xr:uid="{00000000-0005-0000-0000-000037A90000}"/>
    <cellStyle name="20% - Accent1 4 5 3 2 3 4 3 2" xfId="43505" xr:uid="{00000000-0005-0000-0000-000038A90000}"/>
    <cellStyle name="20% - Accent1 4 5 3 2 3 4 4" xfId="43506" xr:uid="{00000000-0005-0000-0000-000039A90000}"/>
    <cellStyle name="20% - Accent1 4 5 3 2 3 5" xfId="43507" xr:uid="{00000000-0005-0000-0000-00003AA90000}"/>
    <cellStyle name="20% - Accent1 4 5 3 2 3 5 2" xfId="43508" xr:uid="{00000000-0005-0000-0000-00003BA90000}"/>
    <cellStyle name="20% - Accent1 4 5 3 2 3 5 2 2" xfId="43509" xr:uid="{00000000-0005-0000-0000-00003CA90000}"/>
    <cellStyle name="20% - Accent1 4 5 3 2 3 5 3" xfId="43510" xr:uid="{00000000-0005-0000-0000-00003DA90000}"/>
    <cellStyle name="20% - Accent1 4 5 3 2 3 6" xfId="43511" xr:uid="{00000000-0005-0000-0000-00003EA90000}"/>
    <cellStyle name="20% - Accent1 4 5 3 2 3 6 2" xfId="43512" xr:uid="{00000000-0005-0000-0000-00003FA90000}"/>
    <cellStyle name="20% - Accent1 4 5 3 2 3 6 2 2" xfId="43513" xr:uid="{00000000-0005-0000-0000-000040A90000}"/>
    <cellStyle name="20% - Accent1 4 5 3 2 3 6 3" xfId="43514" xr:uid="{00000000-0005-0000-0000-000041A90000}"/>
    <cellStyle name="20% - Accent1 4 5 3 2 3 7" xfId="43515" xr:uid="{00000000-0005-0000-0000-000042A90000}"/>
    <cellStyle name="20% - Accent1 4 5 3 2 3 7 2" xfId="43516" xr:uid="{00000000-0005-0000-0000-000043A90000}"/>
    <cellStyle name="20% - Accent1 4 5 3 2 3 8" xfId="43517" xr:uid="{00000000-0005-0000-0000-000044A90000}"/>
    <cellStyle name="20% - Accent1 4 5 3 2 3 8 2" xfId="43518" xr:uid="{00000000-0005-0000-0000-000045A90000}"/>
    <cellStyle name="20% - Accent1 4 5 3 2 3 9" xfId="43519" xr:uid="{00000000-0005-0000-0000-000046A90000}"/>
    <cellStyle name="20% - Accent1 4 5 3 2 4" xfId="43520" xr:uid="{00000000-0005-0000-0000-000047A90000}"/>
    <cellStyle name="20% - Accent1 4 5 3 2 4 2" xfId="43521" xr:uid="{00000000-0005-0000-0000-000048A90000}"/>
    <cellStyle name="20% - Accent1 4 5 3 2 4 2 2" xfId="43522" xr:uid="{00000000-0005-0000-0000-000049A90000}"/>
    <cellStyle name="20% - Accent1 4 5 3 2 4 2 2 2" xfId="43523" xr:uid="{00000000-0005-0000-0000-00004AA90000}"/>
    <cellStyle name="20% - Accent1 4 5 3 2 4 2 3" xfId="43524" xr:uid="{00000000-0005-0000-0000-00004BA90000}"/>
    <cellStyle name="20% - Accent1 4 5 3 2 4 3" xfId="43525" xr:uid="{00000000-0005-0000-0000-00004CA90000}"/>
    <cellStyle name="20% - Accent1 4 5 3 2 4 3 2" xfId="43526" xr:uid="{00000000-0005-0000-0000-00004DA90000}"/>
    <cellStyle name="20% - Accent1 4 5 3 2 4 4" xfId="43527" xr:uid="{00000000-0005-0000-0000-00004EA90000}"/>
    <cellStyle name="20% - Accent1 4 5 3 2 5" xfId="43528" xr:uid="{00000000-0005-0000-0000-00004FA90000}"/>
    <cellStyle name="20% - Accent1 4 5 3 2 5 2" xfId="43529" xr:uid="{00000000-0005-0000-0000-000050A90000}"/>
    <cellStyle name="20% - Accent1 4 5 3 2 5 2 2" xfId="43530" xr:uid="{00000000-0005-0000-0000-000051A90000}"/>
    <cellStyle name="20% - Accent1 4 5 3 2 5 2 2 2" xfId="43531" xr:uid="{00000000-0005-0000-0000-000052A90000}"/>
    <cellStyle name="20% - Accent1 4 5 3 2 5 2 3" xfId="43532" xr:uid="{00000000-0005-0000-0000-000053A90000}"/>
    <cellStyle name="20% - Accent1 4 5 3 2 5 3" xfId="43533" xr:uid="{00000000-0005-0000-0000-000054A90000}"/>
    <cellStyle name="20% - Accent1 4 5 3 2 5 3 2" xfId="43534" xr:uid="{00000000-0005-0000-0000-000055A90000}"/>
    <cellStyle name="20% - Accent1 4 5 3 2 5 4" xfId="43535" xr:uid="{00000000-0005-0000-0000-000056A90000}"/>
    <cellStyle name="20% - Accent1 4 5 3 2 6" xfId="43536" xr:uid="{00000000-0005-0000-0000-000057A90000}"/>
    <cellStyle name="20% - Accent1 4 5 3 2 6 2" xfId="43537" xr:uid="{00000000-0005-0000-0000-000058A90000}"/>
    <cellStyle name="20% - Accent1 4 5 3 2 6 2 2" xfId="43538" xr:uid="{00000000-0005-0000-0000-000059A90000}"/>
    <cellStyle name="20% - Accent1 4 5 3 2 6 2 2 2" xfId="43539" xr:uid="{00000000-0005-0000-0000-00005AA90000}"/>
    <cellStyle name="20% - Accent1 4 5 3 2 6 2 3" xfId="43540" xr:uid="{00000000-0005-0000-0000-00005BA90000}"/>
    <cellStyle name="20% - Accent1 4 5 3 2 6 3" xfId="43541" xr:uid="{00000000-0005-0000-0000-00005CA90000}"/>
    <cellStyle name="20% - Accent1 4 5 3 2 6 3 2" xfId="43542" xr:uid="{00000000-0005-0000-0000-00005DA90000}"/>
    <cellStyle name="20% - Accent1 4 5 3 2 6 4" xfId="43543" xr:uid="{00000000-0005-0000-0000-00005EA90000}"/>
    <cellStyle name="20% - Accent1 4 5 3 2 7" xfId="43544" xr:uid="{00000000-0005-0000-0000-00005FA90000}"/>
    <cellStyle name="20% - Accent1 4 5 3 2 7 2" xfId="43545" xr:uid="{00000000-0005-0000-0000-000060A90000}"/>
    <cellStyle name="20% - Accent1 4 5 3 2 7 2 2" xfId="43546" xr:uid="{00000000-0005-0000-0000-000061A90000}"/>
    <cellStyle name="20% - Accent1 4 5 3 2 7 3" xfId="43547" xr:uid="{00000000-0005-0000-0000-000062A90000}"/>
    <cellStyle name="20% - Accent1 4 5 3 2 8" xfId="43548" xr:uid="{00000000-0005-0000-0000-000063A90000}"/>
    <cellStyle name="20% - Accent1 4 5 3 2 8 2" xfId="43549" xr:uid="{00000000-0005-0000-0000-000064A90000}"/>
    <cellStyle name="20% - Accent1 4 5 3 2 8 2 2" xfId="43550" xr:uid="{00000000-0005-0000-0000-000065A90000}"/>
    <cellStyle name="20% - Accent1 4 5 3 2 8 3" xfId="43551" xr:uid="{00000000-0005-0000-0000-000066A90000}"/>
    <cellStyle name="20% - Accent1 4 5 3 2 9" xfId="43552" xr:uid="{00000000-0005-0000-0000-000067A90000}"/>
    <cellStyle name="20% - Accent1 4 5 3 2 9 2" xfId="43553" xr:uid="{00000000-0005-0000-0000-000068A90000}"/>
    <cellStyle name="20% - Accent1 4 5 3 3" xfId="43554" xr:uid="{00000000-0005-0000-0000-000069A90000}"/>
    <cellStyle name="20% - Accent1 4 5 3 3 10" xfId="43555" xr:uid="{00000000-0005-0000-0000-00006AA90000}"/>
    <cellStyle name="20% - Accent1 4 5 3 3 10 2" xfId="43556" xr:uid="{00000000-0005-0000-0000-00006BA90000}"/>
    <cellStyle name="20% - Accent1 4 5 3 3 11" xfId="43557" xr:uid="{00000000-0005-0000-0000-00006CA90000}"/>
    <cellStyle name="20% - Accent1 4 5 3 3 2" xfId="43558" xr:uid="{00000000-0005-0000-0000-00006DA90000}"/>
    <cellStyle name="20% - Accent1 4 5 3 3 2 2" xfId="43559" xr:uid="{00000000-0005-0000-0000-00006EA90000}"/>
    <cellStyle name="20% - Accent1 4 5 3 3 2 2 2" xfId="43560" xr:uid="{00000000-0005-0000-0000-00006FA90000}"/>
    <cellStyle name="20% - Accent1 4 5 3 3 2 2 2 2" xfId="43561" xr:uid="{00000000-0005-0000-0000-000070A90000}"/>
    <cellStyle name="20% - Accent1 4 5 3 3 2 2 2 2 2" xfId="43562" xr:uid="{00000000-0005-0000-0000-000071A90000}"/>
    <cellStyle name="20% - Accent1 4 5 3 3 2 2 2 3" xfId="43563" xr:uid="{00000000-0005-0000-0000-000072A90000}"/>
    <cellStyle name="20% - Accent1 4 5 3 3 2 2 3" xfId="43564" xr:uid="{00000000-0005-0000-0000-000073A90000}"/>
    <cellStyle name="20% - Accent1 4 5 3 3 2 2 3 2" xfId="43565" xr:uid="{00000000-0005-0000-0000-000074A90000}"/>
    <cellStyle name="20% - Accent1 4 5 3 3 2 2 4" xfId="43566" xr:uid="{00000000-0005-0000-0000-000075A90000}"/>
    <cellStyle name="20% - Accent1 4 5 3 3 2 3" xfId="43567" xr:uid="{00000000-0005-0000-0000-000076A90000}"/>
    <cellStyle name="20% - Accent1 4 5 3 3 2 3 2" xfId="43568" xr:uid="{00000000-0005-0000-0000-000077A90000}"/>
    <cellStyle name="20% - Accent1 4 5 3 3 2 3 2 2" xfId="43569" xr:uid="{00000000-0005-0000-0000-000078A90000}"/>
    <cellStyle name="20% - Accent1 4 5 3 3 2 3 2 2 2" xfId="43570" xr:uid="{00000000-0005-0000-0000-000079A90000}"/>
    <cellStyle name="20% - Accent1 4 5 3 3 2 3 2 3" xfId="43571" xr:uid="{00000000-0005-0000-0000-00007AA90000}"/>
    <cellStyle name="20% - Accent1 4 5 3 3 2 3 3" xfId="43572" xr:uid="{00000000-0005-0000-0000-00007BA90000}"/>
    <cellStyle name="20% - Accent1 4 5 3 3 2 3 3 2" xfId="43573" xr:uid="{00000000-0005-0000-0000-00007CA90000}"/>
    <cellStyle name="20% - Accent1 4 5 3 3 2 3 4" xfId="43574" xr:uid="{00000000-0005-0000-0000-00007DA90000}"/>
    <cellStyle name="20% - Accent1 4 5 3 3 2 4" xfId="43575" xr:uid="{00000000-0005-0000-0000-00007EA90000}"/>
    <cellStyle name="20% - Accent1 4 5 3 3 2 4 2" xfId="43576" xr:uid="{00000000-0005-0000-0000-00007FA90000}"/>
    <cellStyle name="20% - Accent1 4 5 3 3 2 4 2 2" xfId="43577" xr:uid="{00000000-0005-0000-0000-000080A90000}"/>
    <cellStyle name="20% - Accent1 4 5 3 3 2 4 2 2 2" xfId="43578" xr:uid="{00000000-0005-0000-0000-000081A90000}"/>
    <cellStyle name="20% - Accent1 4 5 3 3 2 4 2 3" xfId="43579" xr:uid="{00000000-0005-0000-0000-000082A90000}"/>
    <cellStyle name="20% - Accent1 4 5 3 3 2 4 3" xfId="43580" xr:uid="{00000000-0005-0000-0000-000083A90000}"/>
    <cellStyle name="20% - Accent1 4 5 3 3 2 4 3 2" xfId="43581" xr:uid="{00000000-0005-0000-0000-000084A90000}"/>
    <cellStyle name="20% - Accent1 4 5 3 3 2 4 4" xfId="43582" xr:uid="{00000000-0005-0000-0000-000085A90000}"/>
    <cellStyle name="20% - Accent1 4 5 3 3 2 5" xfId="43583" xr:uid="{00000000-0005-0000-0000-000086A90000}"/>
    <cellStyle name="20% - Accent1 4 5 3 3 2 5 2" xfId="43584" xr:uid="{00000000-0005-0000-0000-000087A90000}"/>
    <cellStyle name="20% - Accent1 4 5 3 3 2 5 2 2" xfId="43585" xr:uid="{00000000-0005-0000-0000-000088A90000}"/>
    <cellStyle name="20% - Accent1 4 5 3 3 2 5 3" xfId="43586" xr:uid="{00000000-0005-0000-0000-000089A90000}"/>
    <cellStyle name="20% - Accent1 4 5 3 3 2 6" xfId="43587" xr:uid="{00000000-0005-0000-0000-00008AA90000}"/>
    <cellStyle name="20% - Accent1 4 5 3 3 2 6 2" xfId="43588" xr:uid="{00000000-0005-0000-0000-00008BA90000}"/>
    <cellStyle name="20% - Accent1 4 5 3 3 2 6 2 2" xfId="43589" xr:uid="{00000000-0005-0000-0000-00008CA90000}"/>
    <cellStyle name="20% - Accent1 4 5 3 3 2 6 3" xfId="43590" xr:uid="{00000000-0005-0000-0000-00008DA90000}"/>
    <cellStyle name="20% - Accent1 4 5 3 3 2 7" xfId="43591" xr:uid="{00000000-0005-0000-0000-00008EA90000}"/>
    <cellStyle name="20% - Accent1 4 5 3 3 2 7 2" xfId="43592" xr:uid="{00000000-0005-0000-0000-00008FA90000}"/>
    <cellStyle name="20% - Accent1 4 5 3 3 2 8" xfId="43593" xr:uid="{00000000-0005-0000-0000-000090A90000}"/>
    <cellStyle name="20% - Accent1 4 5 3 3 2 8 2" xfId="43594" xr:uid="{00000000-0005-0000-0000-000091A90000}"/>
    <cellStyle name="20% - Accent1 4 5 3 3 2 9" xfId="43595" xr:uid="{00000000-0005-0000-0000-000092A90000}"/>
    <cellStyle name="20% - Accent1 4 5 3 3 3" xfId="43596" xr:uid="{00000000-0005-0000-0000-000093A90000}"/>
    <cellStyle name="20% - Accent1 4 5 3 3 3 2" xfId="43597" xr:uid="{00000000-0005-0000-0000-000094A90000}"/>
    <cellStyle name="20% - Accent1 4 5 3 3 3 2 2" xfId="43598" xr:uid="{00000000-0005-0000-0000-000095A90000}"/>
    <cellStyle name="20% - Accent1 4 5 3 3 3 2 2 2" xfId="43599" xr:uid="{00000000-0005-0000-0000-000096A90000}"/>
    <cellStyle name="20% - Accent1 4 5 3 3 3 2 2 2 2" xfId="43600" xr:uid="{00000000-0005-0000-0000-000097A90000}"/>
    <cellStyle name="20% - Accent1 4 5 3 3 3 2 2 3" xfId="43601" xr:uid="{00000000-0005-0000-0000-000098A90000}"/>
    <cellStyle name="20% - Accent1 4 5 3 3 3 2 3" xfId="43602" xr:uid="{00000000-0005-0000-0000-000099A90000}"/>
    <cellStyle name="20% - Accent1 4 5 3 3 3 2 3 2" xfId="43603" xr:uid="{00000000-0005-0000-0000-00009AA90000}"/>
    <cellStyle name="20% - Accent1 4 5 3 3 3 2 4" xfId="43604" xr:uid="{00000000-0005-0000-0000-00009BA90000}"/>
    <cellStyle name="20% - Accent1 4 5 3 3 3 3" xfId="43605" xr:uid="{00000000-0005-0000-0000-00009CA90000}"/>
    <cellStyle name="20% - Accent1 4 5 3 3 3 3 2" xfId="43606" xr:uid="{00000000-0005-0000-0000-00009DA90000}"/>
    <cellStyle name="20% - Accent1 4 5 3 3 3 3 2 2" xfId="43607" xr:uid="{00000000-0005-0000-0000-00009EA90000}"/>
    <cellStyle name="20% - Accent1 4 5 3 3 3 3 2 2 2" xfId="43608" xr:uid="{00000000-0005-0000-0000-00009FA90000}"/>
    <cellStyle name="20% - Accent1 4 5 3 3 3 3 2 3" xfId="43609" xr:uid="{00000000-0005-0000-0000-0000A0A90000}"/>
    <cellStyle name="20% - Accent1 4 5 3 3 3 3 3" xfId="43610" xr:uid="{00000000-0005-0000-0000-0000A1A90000}"/>
    <cellStyle name="20% - Accent1 4 5 3 3 3 3 3 2" xfId="43611" xr:uid="{00000000-0005-0000-0000-0000A2A90000}"/>
    <cellStyle name="20% - Accent1 4 5 3 3 3 3 4" xfId="43612" xr:uid="{00000000-0005-0000-0000-0000A3A90000}"/>
    <cellStyle name="20% - Accent1 4 5 3 3 3 4" xfId="43613" xr:uid="{00000000-0005-0000-0000-0000A4A90000}"/>
    <cellStyle name="20% - Accent1 4 5 3 3 3 4 2" xfId="43614" xr:uid="{00000000-0005-0000-0000-0000A5A90000}"/>
    <cellStyle name="20% - Accent1 4 5 3 3 3 4 2 2" xfId="43615" xr:uid="{00000000-0005-0000-0000-0000A6A90000}"/>
    <cellStyle name="20% - Accent1 4 5 3 3 3 4 2 2 2" xfId="43616" xr:uid="{00000000-0005-0000-0000-0000A7A90000}"/>
    <cellStyle name="20% - Accent1 4 5 3 3 3 4 2 3" xfId="43617" xr:uid="{00000000-0005-0000-0000-0000A8A90000}"/>
    <cellStyle name="20% - Accent1 4 5 3 3 3 4 3" xfId="43618" xr:uid="{00000000-0005-0000-0000-0000A9A90000}"/>
    <cellStyle name="20% - Accent1 4 5 3 3 3 4 3 2" xfId="43619" xr:uid="{00000000-0005-0000-0000-0000AAA90000}"/>
    <cellStyle name="20% - Accent1 4 5 3 3 3 4 4" xfId="43620" xr:uid="{00000000-0005-0000-0000-0000ABA90000}"/>
    <cellStyle name="20% - Accent1 4 5 3 3 3 5" xfId="43621" xr:uid="{00000000-0005-0000-0000-0000ACA90000}"/>
    <cellStyle name="20% - Accent1 4 5 3 3 3 5 2" xfId="43622" xr:uid="{00000000-0005-0000-0000-0000ADA90000}"/>
    <cellStyle name="20% - Accent1 4 5 3 3 3 5 2 2" xfId="43623" xr:uid="{00000000-0005-0000-0000-0000AEA90000}"/>
    <cellStyle name="20% - Accent1 4 5 3 3 3 5 3" xfId="43624" xr:uid="{00000000-0005-0000-0000-0000AFA90000}"/>
    <cellStyle name="20% - Accent1 4 5 3 3 3 6" xfId="43625" xr:uid="{00000000-0005-0000-0000-0000B0A90000}"/>
    <cellStyle name="20% - Accent1 4 5 3 3 3 6 2" xfId="43626" xr:uid="{00000000-0005-0000-0000-0000B1A90000}"/>
    <cellStyle name="20% - Accent1 4 5 3 3 3 6 2 2" xfId="43627" xr:uid="{00000000-0005-0000-0000-0000B2A90000}"/>
    <cellStyle name="20% - Accent1 4 5 3 3 3 6 3" xfId="43628" xr:uid="{00000000-0005-0000-0000-0000B3A90000}"/>
    <cellStyle name="20% - Accent1 4 5 3 3 3 7" xfId="43629" xr:uid="{00000000-0005-0000-0000-0000B4A90000}"/>
    <cellStyle name="20% - Accent1 4 5 3 3 3 7 2" xfId="43630" xr:uid="{00000000-0005-0000-0000-0000B5A90000}"/>
    <cellStyle name="20% - Accent1 4 5 3 3 3 8" xfId="43631" xr:uid="{00000000-0005-0000-0000-0000B6A90000}"/>
    <cellStyle name="20% - Accent1 4 5 3 3 3 8 2" xfId="43632" xr:uid="{00000000-0005-0000-0000-0000B7A90000}"/>
    <cellStyle name="20% - Accent1 4 5 3 3 3 9" xfId="43633" xr:uid="{00000000-0005-0000-0000-0000B8A90000}"/>
    <cellStyle name="20% - Accent1 4 5 3 3 4" xfId="43634" xr:uid="{00000000-0005-0000-0000-0000B9A90000}"/>
    <cellStyle name="20% - Accent1 4 5 3 3 4 2" xfId="43635" xr:uid="{00000000-0005-0000-0000-0000BAA90000}"/>
    <cellStyle name="20% - Accent1 4 5 3 3 4 2 2" xfId="43636" xr:uid="{00000000-0005-0000-0000-0000BBA90000}"/>
    <cellStyle name="20% - Accent1 4 5 3 3 4 2 2 2" xfId="43637" xr:uid="{00000000-0005-0000-0000-0000BCA90000}"/>
    <cellStyle name="20% - Accent1 4 5 3 3 4 2 3" xfId="43638" xr:uid="{00000000-0005-0000-0000-0000BDA90000}"/>
    <cellStyle name="20% - Accent1 4 5 3 3 4 3" xfId="43639" xr:uid="{00000000-0005-0000-0000-0000BEA90000}"/>
    <cellStyle name="20% - Accent1 4 5 3 3 4 3 2" xfId="43640" xr:uid="{00000000-0005-0000-0000-0000BFA90000}"/>
    <cellStyle name="20% - Accent1 4 5 3 3 4 4" xfId="43641" xr:uid="{00000000-0005-0000-0000-0000C0A90000}"/>
    <cellStyle name="20% - Accent1 4 5 3 3 5" xfId="43642" xr:uid="{00000000-0005-0000-0000-0000C1A90000}"/>
    <cellStyle name="20% - Accent1 4 5 3 3 5 2" xfId="43643" xr:uid="{00000000-0005-0000-0000-0000C2A90000}"/>
    <cellStyle name="20% - Accent1 4 5 3 3 5 2 2" xfId="43644" xr:uid="{00000000-0005-0000-0000-0000C3A90000}"/>
    <cellStyle name="20% - Accent1 4 5 3 3 5 2 2 2" xfId="43645" xr:uid="{00000000-0005-0000-0000-0000C4A90000}"/>
    <cellStyle name="20% - Accent1 4 5 3 3 5 2 3" xfId="43646" xr:uid="{00000000-0005-0000-0000-0000C5A90000}"/>
    <cellStyle name="20% - Accent1 4 5 3 3 5 3" xfId="43647" xr:uid="{00000000-0005-0000-0000-0000C6A90000}"/>
    <cellStyle name="20% - Accent1 4 5 3 3 5 3 2" xfId="43648" xr:uid="{00000000-0005-0000-0000-0000C7A90000}"/>
    <cellStyle name="20% - Accent1 4 5 3 3 5 4" xfId="43649" xr:uid="{00000000-0005-0000-0000-0000C8A90000}"/>
    <cellStyle name="20% - Accent1 4 5 3 3 6" xfId="43650" xr:uid="{00000000-0005-0000-0000-0000C9A90000}"/>
    <cellStyle name="20% - Accent1 4 5 3 3 6 2" xfId="43651" xr:uid="{00000000-0005-0000-0000-0000CAA90000}"/>
    <cellStyle name="20% - Accent1 4 5 3 3 6 2 2" xfId="43652" xr:uid="{00000000-0005-0000-0000-0000CBA90000}"/>
    <cellStyle name="20% - Accent1 4 5 3 3 6 2 2 2" xfId="43653" xr:uid="{00000000-0005-0000-0000-0000CCA90000}"/>
    <cellStyle name="20% - Accent1 4 5 3 3 6 2 3" xfId="43654" xr:uid="{00000000-0005-0000-0000-0000CDA90000}"/>
    <cellStyle name="20% - Accent1 4 5 3 3 6 3" xfId="43655" xr:uid="{00000000-0005-0000-0000-0000CEA90000}"/>
    <cellStyle name="20% - Accent1 4 5 3 3 6 3 2" xfId="43656" xr:uid="{00000000-0005-0000-0000-0000CFA90000}"/>
    <cellStyle name="20% - Accent1 4 5 3 3 6 4" xfId="43657" xr:uid="{00000000-0005-0000-0000-0000D0A90000}"/>
    <cellStyle name="20% - Accent1 4 5 3 3 7" xfId="43658" xr:uid="{00000000-0005-0000-0000-0000D1A90000}"/>
    <cellStyle name="20% - Accent1 4 5 3 3 7 2" xfId="43659" xr:uid="{00000000-0005-0000-0000-0000D2A90000}"/>
    <cellStyle name="20% - Accent1 4 5 3 3 7 2 2" xfId="43660" xr:uid="{00000000-0005-0000-0000-0000D3A90000}"/>
    <cellStyle name="20% - Accent1 4 5 3 3 7 3" xfId="43661" xr:uid="{00000000-0005-0000-0000-0000D4A90000}"/>
    <cellStyle name="20% - Accent1 4 5 3 3 8" xfId="43662" xr:uid="{00000000-0005-0000-0000-0000D5A90000}"/>
    <cellStyle name="20% - Accent1 4 5 3 3 8 2" xfId="43663" xr:uid="{00000000-0005-0000-0000-0000D6A90000}"/>
    <cellStyle name="20% - Accent1 4 5 3 3 8 2 2" xfId="43664" xr:uid="{00000000-0005-0000-0000-0000D7A90000}"/>
    <cellStyle name="20% - Accent1 4 5 3 3 8 3" xfId="43665" xr:uid="{00000000-0005-0000-0000-0000D8A90000}"/>
    <cellStyle name="20% - Accent1 4 5 3 3 9" xfId="43666" xr:uid="{00000000-0005-0000-0000-0000D9A90000}"/>
    <cellStyle name="20% - Accent1 4 5 3 3 9 2" xfId="43667" xr:uid="{00000000-0005-0000-0000-0000DAA90000}"/>
    <cellStyle name="20% - Accent1 4 5 3 4" xfId="43668" xr:uid="{00000000-0005-0000-0000-0000DBA90000}"/>
    <cellStyle name="20% - Accent1 4 5 3 4 10" xfId="43669" xr:uid="{00000000-0005-0000-0000-0000DCA90000}"/>
    <cellStyle name="20% - Accent1 4 5 3 4 10 2" xfId="43670" xr:uid="{00000000-0005-0000-0000-0000DDA90000}"/>
    <cellStyle name="20% - Accent1 4 5 3 4 11" xfId="43671" xr:uid="{00000000-0005-0000-0000-0000DEA90000}"/>
    <cellStyle name="20% - Accent1 4 5 3 4 2" xfId="43672" xr:uid="{00000000-0005-0000-0000-0000DFA90000}"/>
    <cellStyle name="20% - Accent1 4 5 3 4 2 2" xfId="43673" xr:uid="{00000000-0005-0000-0000-0000E0A90000}"/>
    <cellStyle name="20% - Accent1 4 5 3 4 2 2 2" xfId="43674" xr:uid="{00000000-0005-0000-0000-0000E1A90000}"/>
    <cellStyle name="20% - Accent1 4 5 3 4 2 2 2 2" xfId="43675" xr:uid="{00000000-0005-0000-0000-0000E2A90000}"/>
    <cellStyle name="20% - Accent1 4 5 3 4 2 2 2 2 2" xfId="43676" xr:uid="{00000000-0005-0000-0000-0000E3A90000}"/>
    <cellStyle name="20% - Accent1 4 5 3 4 2 2 2 3" xfId="43677" xr:uid="{00000000-0005-0000-0000-0000E4A90000}"/>
    <cellStyle name="20% - Accent1 4 5 3 4 2 2 3" xfId="43678" xr:uid="{00000000-0005-0000-0000-0000E5A90000}"/>
    <cellStyle name="20% - Accent1 4 5 3 4 2 2 3 2" xfId="43679" xr:uid="{00000000-0005-0000-0000-0000E6A90000}"/>
    <cellStyle name="20% - Accent1 4 5 3 4 2 2 4" xfId="43680" xr:uid="{00000000-0005-0000-0000-0000E7A90000}"/>
    <cellStyle name="20% - Accent1 4 5 3 4 2 3" xfId="43681" xr:uid="{00000000-0005-0000-0000-0000E8A90000}"/>
    <cellStyle name="20% - Accent1 4 5 3 4 2 3 2" xfId="43682" xr:uid="{00000000-0005-0000-0000-0000E9A90000}"/>
    <cellStyle name="20% - Accent1 4 5 3 4 2 3 2 2" xfId="43683" xr:uid="{00000000-0005-0000-0000-0000EAA90000}"/>
    <cellStyle name="20% - Accent1 4 5 3 4 2 3 2 2 2" xfId="43684" xr:uid="{00000000-0005-0000-0000-0000EBA90000}"/>
    <cellStyle name="20% - Accent1 4 5 3 4 2 3 2 3" xfId="43685" xr:uid="{00000000-0005-0000-0000-0000ECA90000}"/>
    <cellStyle name="20% - Accent1 4 5 3 4 2 3 3" xfId="43686" xr:uid="{00000000-0005-0000-0000-0000EDA90000}"/>
    <cellStyle name="20% - Accent1 4 5 3 4 2 3 3 2" xfId="43687" xr:uid="{00000000-0005-0000-0000-0000EEA90000}"/>
    <cellStyle name="20% - Accent1 4 5 3 4 2 3 4" xfId="43688" xr:uid="{00000000-0005-0000-0000-0000EFA90000}"/>
    <cellStyle name="20% - Accent1 4 5 3 4 2 4" xfId="43689" xr:uid="{00000000-0005-0000-0000-0000F0A90000}"/>
    <cellStyle name="20% - Accent1 4 5 3 4 2 4 2" xfId="43690" xr:uid="{00000000-0005-0000-0000-0000F1A90000}"/>
    <cellStyle name="20% - Accent1 4 5 3 4 2 4 2 2" xfId="43691" xr:uid="{00000000-0005-0000-0000-0000F2A90000}"/>
    <cellStyle name="20% - Accent1 4 5 3 4 2 4 2 2 2" xfId="43692" xr:uid="{00000000-0005-0000-0000-0000F3A90000}"/>
    <cellStyle name="20% - Accent1 4 5 3 4 2 4 2 3" xfId="43693" xr:uid="{00000000-0005-0000-0000-0000F4A90000}"/>
    <cellStyle name="20% - Accent1 4 5 3 4 2 4 3" xfId="43694" xr:uid="{00000000-0005-0000-0000-0000F5A90000}"/>
    <cellStyle name="20% - Accent1 4 5 3 4 2 4 3 2" xfId="43695" xr:uid="{00000000-0005-0000-0000-0000F6A90000}"/>
    <cellStyle name="20% - Accent1 4 5 3 4 2 4 4" xfId="43696" xr:uid="{00000000-0005-0000-0000-0000F7A90000}"/>
    <cellStyle name="20% - Accent1 4 5 3 4 2 5" xfId="43697" xr:uid="{00000000-0005-0000-0000-0000F8A90000}"/>
    <cellStyle name="20% - Accent1 4 5 3 4 2 5 2" xfId="43698" xr:uid="{00000000-0005-0000-0000-0000F9A90000}"/>
    <cellStyle name="20% - Accent1 4 5 3 4 2 5 2 2" xfId="43699" xr:uid="{00000000-0005-0000-0000-0000FAA90000}"/>
    <cellStyle name="20% - Accent1 4 5 3 4 2 5 3" xfId="43700" xr:uid="{00000000-0005-0000-0000-0000FBA90000}"/>
    <cellStyle name="20% - Accent1 4 5 3 4 2 6" xfId="43701" xr:uid="{00000000-0005-0000-0000-0000FCA90000}"/>
    <cellStyle name="20% - Accent1 4 5 3 4 2 6 2" xfId="43702" xr:uid="{00000000-0005-0000-0000-0000FDA90000}"/>
    <cellStyle name="20% - Accent1 4 5 3 4 2 6 2 2" xfId="43703" xr:uid="{00000000-0005-0000-0000-0000FEA90000}"/>
    <cellStyle name="20% - Accent1 4 5 3 4 2 6 3" xfId="43704" xr:uid="{00000000-0005-0000-0000-0000FFA90000}"/>
    <cellStyle name="20% - Accent1 4 5 3 4 2 7" xfId="43705" xr:uid="{00000000-0005-0000-0000-000000AA0000}"/>
    <cellStyle name="20% - Accent1 4 5 3 4 2 7 2" xfId="43706" xr:uid="{00000000-0005-0000-0000-000001AA0000}"/>
    <cellStyle name="20% - Accent1 4 5 3 4 2 8" xfId="43707" xr:uid="{00000000-0005-0000-0000-000002AA0000}"/>
    <cellStyle name="20% - Accent1 4 5 3 4 2 8 2" xfId="43708" xr:uid="{00000000-0005-0000-0000-000003AA0000}"/>
    <cellStyle name="20% - Accent1 4 5 3 4 2 9" xfId="43709" xr:uid="{00000000-0005-0000-0000-000004AA0000}"/>
    <cellStyle name="20% - Accent1 4 5 3 4 3" xfId="43710" xr:uid="{00000000-0005-0000-0000-000005AA0000}"/>
    <cellStyle name="20% - Accent1 4 5 3 4 3 2" xfId="43711" xr:uid="{00000000-0005-0000-0000-000006AA0000}"/>
    <cellStyle name="20% - Accent1 4 5 3 4 3 2 2" xfId="43712" xr:uid="{00000000-0005-0000-0000-000007AA0000}"/>
    <cellStyle name="20% - Accent1 4 5 3 4 3 2 2 2" xfId="43713" xr:uid="{00000000-0005-0000-0000-000008AA0000}"/>
    <cellStyle name="20% - Accent1 4 5 3 4 3 2 2 2 2" xfId="43714" xr:uid="{00000000-0005-0000-0000-000009AA0000}"/>
    <cellStyle name="20% - Accent1 4 5 3 4 3 2 2 3" xfId="43715" xr:uid="{00000000-0005-0000-0000-00000AAA0000}"/>
    <cellStyle name="20% - Accent1 4 5 3 4 3 2 3" xfId="43716" xr:uid="{00000000-0005-0000-0000-00000BAA0000}"/>
    <cellStyle name="20% - Accent1 4 5 3 4 3 2 3 2" xfId="43717" xr:uid="{00000000-0005-0000-0000-00000CAA0000}"/>
    <cellStyle name="20% - Accent1 4 5 3 4 3 2 4" xfId="43718" xr:uid="{00000000-0005-0000-0000-00000DAA0000}"/>
    <cellStyle name="20% - Accent1 4 5 3 4 3 3" xfId="43719" xr:uid="{00000000-0005-0000-0000-00000EAA0000}"/>
    <cellStyle name="20% - Accent1 4 5 3 4 3 3 2" xfId="43720" xr:uid="{00000000-0005-0000-0000-00000FAA0000}"/>
    <cellStyle name="20% - Accent1 4 5 3 4 3 3 2 2" xfId="43721" xr:uid="{00000000-0005-0000-0000-000010AA0000}"/>
    <cellStyle name="20% - Accent1 4 5 3 4 3 3 2 2 2" xfId="43722" xr:uid="{00000000-0005-0000-0000-000011AA0000}"/>
    <cellStyle name="20% - Accent1 4 5 3 4 3 3 2 3" xfId="43723" xr:uid="{00000000-0005-0000-0000-000012AA0000}"/>
    <cellStyle name="20% - Accent1 4 5 3 4 3 3 3" xfId="43724" xr:uid="{00000000-0005-0000-0000-000013AA0000}"/>
    <cellStyle name="20% - Accent1 4 5 3 4 3 3 3 2" xfId="43725" xr:uid="{00000000-0005-0000-0000-000014AA0000}"/>
    <cellStyle name="20% - Accent1 4 5 3 4 3 3 4" xfId="43726" xr:uid="{00000000-0005-0000-0000-000015AA0000}"/>
    <cellStyle name="20% - Accent1 4 5 3 4 3 4" xfId="43727" xr:uid="{00000000-0005-0000-0000-000016AA0000}"/>
    <cellStyle name="20% - Accent1 4 5 3 4 3 4 2" xfId="43728" xr:uid="{00000000-0005-0000-0000-000017AA0000}"/>
    <cellStyle name="20% - Accent1 4 5 3 4 3 4 2 2" xfId="43729" xr:uid="{00000000-0005-0000-0000-000018AA0000}"/>
    <cellStyle name="20% - Accent1 4 5 3 4 3 4 2 2 2" xfId="43730" xr:uid="{00000000-0005-0000-0000-000019AA0000}"/>
    <cellStyle name="20% - Accent1 4 5 3 4 3 4 2 3" xfId="43731" xr:uid="{00000000-0005-0000-0000-00001AAA0000}"/>
    <cellStyle name="20% - Accent1 4 5 3 4 3 4 3" xfId="43732" xr:uid="{00000000-0005-0000-0000-00001BAA0000}"/>
    <cellStyle name="20% - Accent1 4 5 3 4 3 4 3 2" xfId="43733" xr:uid="{00000000-0005-0000-0000-00001CAA0000}"/>
    <cellStyle name="20% - Accent1 4 5 3 4 3 4 4" xfId="43734" xr:uid="{00000000-0005-0000-0000-00001DAA0000}"/>
    <cellStyle name="20% - Accent1 4 5 3 4 3 5" xfId="43735" xr:uid="{00000000-0005-0000-0000-00001EAA0000}"/>
    <cellStyle name="20% - Accent1 4 5 3 4 3 5 2" xfId="43736" xr:uid="{00000000-0005-0000-0000-00001FAA0000}"/>
    <cellStyle name="20% - Accent1 4 5 3 4 3 5 2 2" xfId="43737" xr:uid="{00000000-0005-0000-0000-000020AA0000}"/>
    <cellStyle name="20% - Accent1 4 5 3 4 3 5 3" xfId="43738" xr:uid="{00000000-0005-0000-0000-000021AA0000}"/>
    <cellStyle name="20% - Accent1 4 5 3 4 3 6" xfId="43739" xr:uid="{00000000-0005-0000-0000-000022AA0000}"/>
    <cellStyle name="20% - Accent1 4 5 3 4 3 6 2" xfId="43740" xr:uid="{00000000-0005-0000-0000-000023AA0000}"/>
    <cellStyle name="20% - Accent1 4 5 3 4 3 6 2 2" xfId="43741" xr:uid="{00000000-0005-0000-0000-000024AA0000}"/>
    <cellStyle name="20% - Accent1 4 5 3 4 3 6 3" xfId="43742" xr:uid="{00000000-0005-0000-0000-000025AA0000}"/>
    <cellStyle name="20% - Accent1 4 5 3 4 3 7" xfId="43743" xr:uid="{00000000-0005-0000-0000-000026AA0000}"/>
    <cellStyle name="20% - Accent1 4 5 3 4 3 7 2" xfId="43744" xr:uid="{00000000-0005-0000-0000-000027AA0000}"/>
    <cellStyle name="20% - Accent1 4 5 3 4 3 8" xfId="43745" xr:uid="{00000000-0005-0000-0000-000028AA0000}"/>
    <cellStyle name="20% - Accent1 4 5 3 4 3 8 2" xfId="43746" xr:uid="{00000000-0005-0000-0000-000029AA0000}"/>
    <cellStyle name="20% - Accent1 4 5 3 4 3 9" xfId="43747" xr:uid="{00000000-0005-0000-0000-00002AAA0000}"/>
    <cellStyle name="20% - Accent1 4 5 3 4 4" xfId="43748" xr:uid="{00000000-0005-0000-0000-00002BAA0000}"/>
    <cellStyle name="20% - Accent1 4 5 3 4 4 2" xfId="43749" xr:uid="{00000000-0005-0000-0000-00002CAA0000}"/>
    <cellStyle name="20% - Accent1 4 5 3 4 4 2 2" xfId="43750" xr:uid="{00000000-0005-0000-0000-00002DAA0000}"/>
    <cellStyle name="20% - Accent1 4 5 3 4 4 2 2 2" xfId="43751" xr:uid="{00000000-0005-0000-0000-00002EAA0000}"/>
    <cellStyle name="20% - Accent1 4 5 3 4 4 2 3" xfId="43752" xr:uid="{00000000-0005-0000-0000-00002FAA0000}"/>
    <cellStyle name="20% - Accent1 4 5 3 4 4 3" xfId="43753" xr:uid="{00000000-0005-0000-0000-000030AA0000}"/>
    <cellStyle name="20% - Accent1 4 5 3 4 4 3 2" xfId="43754" xr:uid="{00000000-0005-0000-0000-000031AA0000}"/>
    <cellStyle name="20% - Accent1 4 5 3 4 4 4" xfId="43755" xr:uid="{00000000-0005-0000-0000-000032AA0000}"/>
    <cellStyle name="20% - Accent1 4 5 3 4 5" xfId="43756" xr:uid="{00000000-0005-0000-0000-000033AA0000}"/>
    <cellStyle name="20% - Accent1 4 5 3 4 5 2" xfId="43757" xr:uid="{00000000-0005-0000-0000-000034AA0000}"/>
    <cellStyle name="20% - Accent1 4 5 3 4 5 2 2" xfId="43758" xr:uid="{00000000-0005-0000-0000-000035AA0000}"/>
    <cellStyle name="20% - Accent1 4 5 3 4 5 2 2 2" xfId="43759" xr:uid="{00000000-0005-0000-0000-000036AA0000}"/>
    <cellStyle name="20% - Accent1 4 5 3 4 5 2 3" xfId="43760" xr:uid="{00000000-0005-0000-0000-000037AA0000}"/>
    <cellStyle name="20% - Accent1 4 5 3 4 5 3" xfId="43761" xr:uid="{00000000-0005-0000-0000-000038AA0000}"/>
    <cellStyle name="20% - Accent1 4 5 3 4 5 3 2" xfId="43762" xr:uid="{00000000-0005-0000-0000-000039AA0000}"/>
    <cellStyle name="20% - Accent1 4 5 3 4 5 4" xfId="43763" xr:uid="{00000000-0005-0000-0000-00003AAA0000}"/>
    <cellStyle name="20% - Accent1 4 5 3 4 6" xfId="43764" xr:uid="{00000000-0005-0000-0000-00003BAA0000}"/>
    <cellStyle name="20% - Accent1 4 5 3 4 6 2" xfId="43765" xr:uid="{00000000-0005-0000-0000-00003CAA0000}"/>
    <cellStyle name="20% - Accent1 4 5 3 4 6 2 2" xfId="43766" xr:uid="{00000000-0005-0000-0000-00003DAA0000}"/>
    <cellStyle name="20% - Accent1 4 5 3 4 6 2 2 2" xfId="43767" xr:uid="{00000000-0005-0000-0000-00003EAA0000}"/>
    <cellStyle name="20% - Accent1 4 5 3 4 6 2 3" xfId="43768" xr:uid="{00000000-0005-0000-0000-00003FAA0000}"/>
    <cellStyle name="20% - Accent1 4 5 3 4 6 3" xfId="43769" xr:uid="{00000000-0005-0000-0000-000040AA0000}"/>
    <cellStyle name="20% - Accent1 4 5 3 4 6 3 2" xfId="43770" xr:uid="{00000000-0005-0000-0000-000041AA0000}"/>
    <cellStyle name="20% - Accent1 4 5 3 4 6 4" xfId="43771" xr:uid="{00000000-0005-0000-0000-000042AA0000}"/>
    <cellStyle name="20% - Accent1 4 5 3 4 7" xfId="43772" xr:uid="{00000000-0005-0000-0000-000043AA0000}"/>
    <cellStyle name="20% - Accent1 4 5 3 4 7 2" xfId="43773" xr:uid="{00000000-0005-0000-0000-000044AA0000}"/>
    <cellStyle name="20% - Accent1 4 5 3 4 7 2 2" xfId="43774" xr:uid="{00000000-0005-0000-0000-000045AA0000}"/>
    <cellStyle name="20% - Accent1 4 5 3 4 7 3" xfId="43775" xr:uid="{00000000-0005-0000-0000-000046AA0000}"/>
    <cellStyle name="20% - Accent1 4 5 3 4 8" xfId="43776" xr:uid="{00000000-0005-0000-0000-000047AA0000}"/>
    <cellStyle name="20% - Accent1 4 5 3 4 8 2" xfId="43777" xr:uid="{00000000-0005-0000-0000-000048AA0000}"/>
    <cellStyle name="20% - Accent1 4 5 3 4 8 2 2" xfId="43778" xr:uid="{00000000-0005-0000-0000-000049AA0000}"/>
    <cellStyle name="20% - Accent1 4 5 3 4 8 3" xfId="43779" xr:uid="{00000000-0005-0000-0000-00004AAA0000}"/>
    <cellStyle name="20% - Accent1 4 5 3 4 9" xfId="43780" xr:uid="{00000000-0005-0000-0000-00004BAA0000}"/>
    <cellStyle name="20% - Accent1 4 5 3 4 9 2" xfId="43781" xr:uid="{00000000-0005-0000-0000-00004CAA0000}"/>
    <cellStyle name="20% - Accent1 4 5 3 5" xfId="43782" xr:uid="{00000000-0005-0000-0000-00004DAA0000}"/>
    <cellStyle name="20% - Accent1 4 5 3 5 2" xfId="43783" xr:uid="{00000000-0005-0000-0000-00004EAA0000}"/>
    <cellStyle name="20% - Accent1 4 5 3 5 2 2" xfId="43784" xr:uid="{00000000-0005-0000-0000-00004FAA0000}"/>
    <cellStyle name="20% - Accent1 4 5 3 5 2 2 2" xfId="43785" xr:uid="{00000000-0005-0000-0000-000050AA0000}"/>
    <cellStyle name="20% - Accent1 4 5 3 5 2 2 2 2" xfId="43786" xr:uid="{00000000-0005-0000-0000-000051AA0000}"/>
    <cellStyle name="20% - Accent1 4 5 3 5 2 2 3" xfId="43787" xr:uid="{00000000-0005-0000-0000-000052AA0000}"/>
    <cellStyle name="20% - Accent1 4 5 3 5 2 3" xfId="43788" xr:uid="{00000000-0005-0000-0000-000053AA0000}"/>
    <cellStyle name="20% - Accent1 4 5 3 5 2 3 2" xfId="43789" xr:uid="{00000000-0005-0000-0000-000054AA0000}"/>
    <cellStyle name="20% - Accent1 4 5 3 5 2 4" xfId="43790" xr:uid="{00000000-0005-0000-0000-000055AA0000}"/>
    <cellStyle name="20% - Accent1 4 5 3 5 3" xfId="43791" xr:uid="{00000000-0005-0000-0000-000056AA0000}"/>
    <cellStyle name="20% - Accent1 4 5 3 5 3 2" xfId="43792" xr:uid="{00000000-0005-0000-0000-000057AA0000}"/>
    <cellStyle name="20% - Accent1 4 5 3 5 3 2 2" xfId="43793" xr:uid="{00000000-0005-0000-0000-000058AA0000}"/>
    <cellStyle name="20% - Accent1 4 5 3 5 3 2 2 2" xfId="43794" xr:uid="{00000000-0005-0000-0000-000059AA0000}"/>
    <cellStyle name="20% - Accent1 4 5 3 5 3 2 3" xfId="43795" xr:uid="{00000000-0005-0000-0000-00005AAA0000}"/>
    <cellStyle name="20% - Accent1 4 5 3 5 3 3" xfId="43796" xr:uid="{00000000-0005-0000-0000-00005BAA0000}"/>
    <cellStyle name="20% - Accent1 4 5 3 5 3 3 2" xfId="43797" xr:uid="{00000000-0005-0000-0000-00005CAA0000}"/>
    <cellStyle name="20% - Accent1 4 5 3 5 3 4" xfId="43798" xr:uid="{00000000-0005-0000-0000-00005DAA0000}"/>
    <cellStyle name="20% - Accent1 4 5 3 5 4" xfId="43799" xr:uid="{00000000-0005-0000-0000-00005EAA0000}"/>
    <cellStyle name="20% - Accent1 4 5 3 5 4 2" xfId="43800" xr:uid="{00000000-0005-0000-0000-00005FAA0000}"/>
    <cellStyle name="20% - Accent1 4 5 3 5 4 2 2" xfId="43801" xr:uid="{00000000-0005-0000-0000-000060AA0000}"/>
    <cellStyle name="20% - Accent1 4 5 3 5 4 2 2 2" xfId="43802" xr:uid="{00000000-0005-0000-0000-000061AA0000}"/>
    <cellStyle name="20% - Accent1 4 5 3 5 4 2 3" xfId="43803" xr:uid="{00000000-0005-0000-0000-000062AA0000}"/>
    <cellStyle name="20% - Accent1 4 5 3 5 4 3" xfId="43804" xr:uid="{00000000-0005-0000-0000-000063AA0000}"/>
    <cellStyle name="20% - Accent1 4 5 3 5 4 3 2" xfId="43805" xr:uid="{00000000-0005-0000-0000-000064AA0000}"/>
    <cellStyle name="20% - Accent1 4 5 3 5 4 4" xfId="43806" xr:uid="{00000000-0005-0000-0000-000065AA0000}"/>
    <cellStyle name="20% - Accent1 4 5 3 5 5" xfId="43807" xr:uid="{00000000-0005-0000-0000-000066AA0000}"/>
    <cellStyle name="20% - Accent1 4 5 3 5 5 2" xfId="43808" xr:uid="{00000000-0005-0000-0000-000067AA0000}"/>
    <cellStyle name="20% - Accent1 4 5 3 5 5 2 2" xfId="43809" xr:uid="{00000000-0005-0000-0000-000068AA0000}"/>
    <cellStyle name="20% - Accent1 4 5 3 5 5 3" xfId="43810" xr:uid="{00000000-0005-0000-0000-000069AA0000}"/>
    <cellStyle name="20% - Accent1 4 5 3 5 6" xfId="43811" xr:uid="{00000000-0005-0000-0000-00006AAA0000}"/>
    <cellStyle name="20% - Accent1 4 5 3 5 6 2" xfId="43812" xr:uid="{00000000-0005-0000-0000-00006BAA0000}"/>
    <cellStyle name="20% - Accent1 4 5 3 5 6 2 2" xfId="43813" xr:uid="{00000000-0005-0000-0000-00006CAA0000}"/>
    <cellStyle name="20% - Accent1 4 5 3 5 6 3" xfId="43814" xr:uid="{00000000-0005-0000-0000-00006DAA0000}"/>
    <cellStyle name="20% - Accent1 4 5 3 5 7" xfId="43815" xr:uid="{00000000-0005-0000-0000-00006EAA0000}"/>
    <cellStyle name="20% - Accent1 4 5 3 5 7 2" xfId="43816" xr:uid="{00000000-0005-0000-0000-00006FAA0000}"/>
    <cellStyle name="20% - Accent1 4 5 3 5 8" xfId="43817" xr:uid="{00000000-0005-0000-0000-000070AA0000}"/>
    <cellStyle name="20% - Accent1 4 5 3 5 8 2" xfId="43818" xr:uid="{00000000-0005-0000-0000-000071AA0000}"/>
    <cellStyle name="20% - Accent1 4 5 3 5 9" xfId="43819" xr:uid="{00000000-0005-0000-0000-000072AA0000}"/>
    <cellStyle name="20% - Accent1 4 5 3 6" xfId="43820" xr:uid="{00000000-0005-0000-0000-000073AA0000}"/>
    <cellStyle name="20% - Accent1 4 5 3 6 2" xfId="43821" xr:uid="{00000000-0005-0000-0000-000074AA0000}"/>
    <cellStyle name="20% - Accent1 4 5 3 6 2 2" xfId="43822" xr:uid="{00000000-0005-0000-0000-000075AA0000}"/>
    <cellStyle name="20% - Accent1 4 5 3 6 2 2 2" xfId="43823" xr:uid="{00000000-0005-0000-0000-000076AA0000}"/>
    <cellStyle name="20% - Accent1 4 5 3 6 2 2 2 2" xfId="43824" xr:uid="{00000000-0005-0000-0000-000077AA0000}"/>
    <cellStyle name="20% - Accent1 4 5 3 6 2 2 3" xfId="43825" xr:uid="{00000000-0005-0000-0000-000078AA0000}"/>
    <cellStyle name="20% - Accent1 4 5 3 6 2 3" xfId="43826" xr:uid="{00000000-0005-0000-0000-000079AA0000}"/>
    <cellStyle name="20% - Accent1 4 5 3 6 2 3 2" xfId="43827" xr:uid="{00000000-0005-0000-0000-00007AAA0000}"/>
    <cellStyle name="20% - Accent1 4 5 3 6 2 4" xfId="43828" xr:uid="{00000000-0005-0000-0000-00007BAA0000}"/>
    <cellStyle name="20% - Accent1 4 5 3 6 3" xfId="43829" xr:uid="{00000000-0005-0000-0000-00007CAA0000}"/>
    <cellStyle name="20% - Accent1 4 5 3 6 3 2" xfId="43830" xr:uid="{00000000-0005-0000-0000-00007DAA0000}"/>
    <cellStyle name="20% - Accent1 4 5 3 6 3 2 2" xfId="43831" xr:uid="{00000000-0005-0000-0000-00007EAA0000}"/>
    <cellStyle name="20% - Accent1 4 5 3 6 3 2 2 2" xfId="43832" xr:uid="{00000000-0005-0000-0000-00007FAA0000}"/>
    <cellStyle name="20% - Accent1 4 5 3 6 3 2 3" xfId="43833" xr:uid="{00000000-0005-0000-0000-000080AA0000}"/>
    <cellStyle name="20% - Accent1 4 5 3 6 3 3" xfId="43834" xr:uid="{00000000-0005-0000-0000-000081AA0000}"/>
    <cellStyle name="20% - Accent1 4 5 3 6 3 3 2" xfId="43835" xr:uid="{00000000-0005-0000-0000-000082AA0000}"/>
    <cellStyle name="20% - Accent1 4 5 3 6 3 4" xfId="43836" xr:uid="{00000000-0005-0000-0000-000083AA0000}"/>
    <cellStyle name="20% - Accent1 4 5 3 6 4" xfId="43837" xr:uid="{00000000-0005-0000-0000-000084AA0000}"/>
    <cellStyle name="20% - Accent1 4 5 3 6 4 2" xfId="43838" xr:uid="{00000000-0005-0000-0000-000085AA0000}"/>
    <cellStyle name="20% - Accent1 4 5 3 6 4 2 2" xfId="43839" xr:uid="{00000000-0005-0000-0000-000086AA0000}"/>
    <cellStyle name="20% - Accent1 4 5 3 6 4 2 2 2" xfId="43840" xr:uid="{00000000-0005-0000-0000-000087AA0000}"/>
    <cellStyle name="20% - Accent1 4 5 3 6 4 2 3" xfId="43841" xr:uid="{00000000-0005-0000-0000-000088AA0000}"/>
    <cellStyle name="20% - Accent1 4 5 3 6 4 3" xfId="43842" xr:uid="{00000000-0005-0000-0000-000089AA0000}"/>
    <cellStyle name="20% - Accent1 4 5 3 6 4 3 2" xfId="43843" xr:uid="{00000000-0005-0000-0000-00008AAA0000}"/>
    <cellStyle name="20% - Accent1 4 5 3 6 4 4" xfId="43844" xr:uid="{00000000-0005-0000-0000-00008BAA0000}"/>
    <cellStyle name="20% - Accent1 4 5 3 6 5" xfId="43845" xr:uid="{00000000-0005-0000-0000-00008CAA0000}"/>
    <cellStyle name="20% - Accent1 4 5 3 6 5 2" xfId="43846" xr:uid="{00000000-0005-0000-0000-00008DAA0000}"/>
    <cellStyle name="20% - Accent1 4 5 3 6 5 2 2" xfId="43847" xr:uid="{00000000-0005-0000-0000-00008EAA0000}"/>
    <cellStyle name="20% - Accent1 4 5 3 6 5 3" xfId="43848" xr:uid="{00000000-0005-0000-0000-00008FAA0000}"/>
    <cellStyle name="20% - Accent1 4 5 3 6 6" xfId="43849" xr:uid="{00000000-0005-0000-0000-000090AA0000}"/>
    <cellStyle name="20% - Accent1 4 5 3 6 6 2" xfId="43850" xr:uid="{00000000-0005-0000-0000-000091AA0000}"/>
    <cellStyle name="20% - Accent1 4 5 3 6 6 2 2" xfId="43851" xr:uid="{00000000-0005-0000-0000-000092AA0000}"/>
    <cellStyle name="20% - Accent1 4 5 3 6 6 3" xfId="43852" xr:uid="{00000000-0005-0000-0000-000093AA0000}"/>
    <cellStyle name="20% - Accent1 4 5 3 6 7" xfId="43853" xr:uid="{00000000-0005-0000-0000-000094AA0000}"/>
    <cellStyle name="20% - Accent1 4 5 3 6 7 2" xfId="43854" xr:uid="{00000000-0005-0000-0000-000095AA0000}"/>
    <cellStyle name="20% - Accent1 4 5 3 6 8" xfId="43855" xr:uid="{00000000-0005-0000-0000-000096AA0000}"/>
    <cellStyle name="20% - Accent1 4 5 3 6 8 2" xfId="43856" xr:uid="{00000000-0005-0000-0000-000097AA0000}"/>
    <cellStyle name="20% - Accent1 4 5 3 6 9" xfId="43857" xr:uid="{00000000-0005-0000-0000-000098AA0000}"/>
    <cellStyle name="20% - Accent1 4 5 3 7" xfId="43858" xr:uid="{00000000-0005-0000-0000-000099AA0000}"/>
    <cellStyle name="20% - Accent1 4 5 3 7 2" xfId="43859" xr:uid="{00000000-0005-0000-0000-00009AAA0000}"/>
    <cellStyle name="20% - Accent1 4 5 3 7 2 2" xfId="43860" xr:uid="{00000000-0005-0000-0000-00009BAA0000}"/>
    <cellStyle name="20% - Accent1 4 5 3 7 2 2 2" xfId="43861" xr:uid="{00000000-0005-0000-0000-00009CAA0000}"/>
    <cellStyle name="20% - Accent1 4 5 3 7 2 3" xfId="43862" xr:uid="{00000000-0005-0000-0000-00009DAA0000}"/>
    <cellStyle name="20% - Accent1 4 5 3 7 3" xfId="43863" xr:uid="{00000000-0005-0000-0000-00009EAA0000}"/>
    <cellStyle name="20% - Accent1 4 5 3 7 3 2" xfId="43864" xr:uid="{00000000-0005-0000-0000-00009FAA0000}"/>
    <cellStyle name="20% - Accent1 4 5 3 7 4" xfId="43865" xr:uid="{00000000-0005-0000-0000-0000A0AA0000}"/>
    <cellStyle name="20% - Accent1 4 5 3 8" xfId="43866" xr:uid="{00000000-0005-0000-0000-0000A1AA0000}"/>
    <cellStyle name="20% - Accent1 4 5 3 8 2" xfId="43867" xr:uid="{00000000-0005-0000-0000-0000A2AA0000}"/>
    <cellStyle name="20% - Accent1 4 5 3 8 2 2" xfId="43868" xr:uid="{00000000-0005-0000-0000-0000A3AA0000}"/>
    <cellStyle name="20% - Accent1 4 5 3 8 2 2 2" xfId="43869" xr:uid="{00000000-0005-0000-0000-0000A4AA0000}"/>
    <cellStyle name="20% - Accent1 4 5 3 8 2 3" xfId="43870" xr:uid="{00000000-0005-0000-0000-0000A5AA0000}"/>
    <cellStyle name="20% - Accent1 4 5 3 8 3" xfId="43871" xr:uid="{00000000-0005-0000-0000-0000A6AA0000}"/>
    <cellStyle name="20% - Accent1 4 5 3 8 3 2" xfId="43872" xr:uid="{00000000-0005-0000-0000-0000A7AA0000}"/>
    <cellStyle name="20% - Accent1 4 5 3 8 4" xfId="43873" xr:uid="{00000000-0005-0000-0000-0000A8AA0000}"/>
    <cellStyle name="20% - Accent1 4 5 3 9" xfId="43874" xr:uid="{00000000-0005-0000-0000-0000A9AA0000}"/>
    <cellStyle name="20% - Accent1 4 5 3 9 2" xfId="43875" xr:uid="{00000000-0005-0000-0000-0000AAAA0000}"/>
    <cellStyle name="20% - Accent1 4 5 3 9 2 2" xfId="43876" xr:uid="{00000000-0005-0000-0000-0000ABAA0000}"/>
    <cellStyle name="20% - Accent1 4 5 3 9 2 2 2" xfId="43877" xr:uid="{00000000-0005-0000-0000-0000ACAA0000}"/>
    <cellStyle name="20% - Accent1 4 5 3 9 2 3" xfId="43878" xr:uid="{00000000-0005-0000-0000-0000ADAA0000}"/>
    <cellStyle name="20% - Accent1 4 5 3 9 3" xfId="43879" xr:uid="{00000000-0005-0000-0000-0000AEAA0000}"/>
    <cellStyle name="20% - Accent1 4 5 3 9 3 2" xfId="43880" xr:uid="{00000000-0005-0000-0000-0000AFAA0000}"/>
    <cellStyle name="20% - Accent1 4 5 3 9 4" xfId="43881" xr:uid="{00000000-0005-0000-0000-0000B0AA0000}"/>
    <cellStyle name="20% - Accent1 4 5 4" xfId="43882" xr:uid="{00000000-0005-0000-0000-0000B1AA0000}"/>
    <cellStyle name="20% - Accent1 4 5 4 10" xfId="43883" xr:uid="{00000000-0005-0000-0000-0000B2AA0000}"/>
    <cellStyle name="20% - Accent1 4 5 4 10 2" xfId="43884" xr:uid="{00000000-0005-0000-0000-0000B3AA0000}"/>
    <cellStyle name="20% - Accent1 4 5 4 11" xfId="43885" xr:uid="{00000000-0005-0000-0000-0000B4AA0000}"/>
    <cellStyle name="20% - Accent1 4 5 4 2" xfId="43886" xr:uid="{00000000-0005-0000-0000-0000B5AA0000}"/>
    <cellStyle name="20% - Accent1 4 5 4 2 2" xfId="43887" xr:uid="{00000000-0005-0000-0000-0000B6AA0000}"/>
    <cellStyle name="20% - Accent1 4 5 4 2 2 2" xfId="43888" xr:uid="{00000000-0005-0000-0000-0000B7AA0000}"/>
    <cellStyle name="20% - Accent1 4 5 4 2 2 2 2" xfId="43889" xr:uid="{00000000-0005-0000-0000-0000B8AA0000}"/>
    <cellStyle name="20% - Accent1 4 5 4 2 2 2 2 2" xfId="43890" xr:uid="{00000000-0005-0000-0000-0000B9AA0000}"/>
    <cellStyle name="20% - Accent1 4 5 4 2 2 2 3" xfId="43891" xr:uid="{00000000-0005-0000-0000-0000BAAA0000}"/>
    <cellStyle name="20% - Accent1 4 5 4 2 2 3" xfId="43892" xr:uid="{00000000-0005-0000-0000-0000BBAA0000}"/>
    <cellStyle name="20% - Accent1 4 5 4 2 2 3 2" xfId="43893" xr:uid="{00000000-0005-0000-0000-0000BCAA0000}"/>
    <cellStyle name="20% - Accent1 4 5 4 2 2 4" xfId="43894" xr:uid="{00000000-0005-0000-0000-0000BDAA0000}"/>
    <cellStyle name="20% - Accent1 4 5 4 2 3" xfId="43895" xr:uid="{00000000-0005-0000-0000-0000BEAA0000}"/>
    <cellStyle name="20% - Accent1 4 5 4 2 3 2" xfId="43896" xr:uid="{00000000-0005-0000-0000-0000BFAA0000}"/>
    <cellStyle name="20% - Accent1 4 5 4 2 3 2 2" xfId="43897" xr:uid="{00000000-0005-0000-0000-0000C0AA0000}"/>
    <cellStyle name="20% - Accent1 4 5 4 2 3 2 2 2" xfId="43898" xr:uid="{00000000-0005-0000-0000-0000C1AA0000}"/>
    <cellStyle name="20% - Accent1 4 5 4 2 3 2 3" xfId="43899" xr:uid="{00000000-0005-0000-0000-0000C2AA0000}"/>
    <cellStyle name="20% - Accent1 4 5 4 2 3 3" xfId="43900" xr:uid="{00000000-0005-0000-0000-0000C3AA0000}"/>
    <cellStyle name="20% - Accent1 4 5 4 2 3 3 2" xfId="43901" xr:uid="{00000000-0005-0000-0000-0000C4AA0000}"/>
    <cellStyle name="20% - Accent1 4 5 4 2 3 4" xfId="43902" xr:uid="{00000000-0005-0000-0000-0000C5AA0000}"/>
    <cellStyle name="20% - Accent1 4 5 4 2 4" xfId="43903" xr:uid="{00000000-0005-0000-0000-0000C6AA0000}"/>
    <cellStyle name="20% - Accent1 4 5 4 2 4 2" xfId="43904" xr:uid="{00000000-0005-0000-0000-0000C7AA0000}"/>
    <cellStyle name="20% - Accent1 4 5 4 2 4 2 2" xfId="43905" xr:uid="{00000000-0005-0000-0000-0000C8AA0000}"/>
    <cellStyle name="20% - Accent1 4 5 4 2 4 2 2 2" xfId="43906" xr:uid="{00000000-0005-0000-0000-0000C9AA0000}"/>
    <cellStyle name="20% - Accent1 4 5 4 2 4 2 3" xfId="43907" xr:uid="{00000000-0005-0000-0000-0000CAAA0000}"/>
    <cellStyle name="20% - Accent1 4 5 4 2 4 3" xfId="43908" xr:uid="{00000000-0005-0000-0000-0000CBAA0000}"/>
    <cellStyle name="20% - Accent1 4 5 4 2 4 3 2" xfId="43909" xr:uid="{00000000-0005-0000-0000-0000CCAA0000}"/>
    <cellStyle name="20% - Accent1 4 5 4 2 4 4" xfId="43910" xr:uid="{00000000-0005-0000-0000-0000CDAA0000}"/>
    <cellStyle name="20% - Accent1 4 5 4 2 5" xfId="43911" xr:uid="{00000000-0005-0000-0000-0000CEAA0000}"/>
    <cellStyle name="20% - Accent1 4 5 4 2 5 2" xfId="43912" xr:uid="{00000000-0005-0000-0000-0000CFAA0000}"/>
    <cellStyle name="20% - Accent1 4 5 4 2 5 2 2" xfId="43913" xr:uid="{00000000-0005-0000-0000-0000D0AA0000}"/>
    <cellStyle name="20% - Accent1 4 5 4 2 5 3" xfId="43914" xr:uid="{00000000-0005-0000-0000-0000D1AA0000}"/>
    <cellStyle name="20% - Accent1 4 5 4 2 6" xfId="43915" xr:uid="{00000000-0005-0000-0000-0000D2AA0000}"/>
    <cellStyle name="20% - Accent1 4 5 4 2 6 2" xfId="43916" xr:uid="{00000000-0005-0000-0000-0000D3AA0000}"/>
    <cellStyle name="20% - Accent1 4 5 4 2 6 2 2" xfId="43917" xr:uid="{00000000-0005-0000-0000-0000D4AA0000}"/>
    <cellStyle name="20% - Accent1 4 5 4 2 6 3" xfId="43918" xr:uid="{00000000-0005-0000-0000-0000D5AA0000}"/>
    <cellStyle name="20% - Accent1 4 5 4 2 7" xfId="43919" xr:uid="{00000000-0005-0000-0000-0000D6AA0000}"/>
    <cellStyle name="20% - Accent1 4 5 4 2 7 2" xfId="43920" xr:uid="{00000000-0005-0000-0000-0000D7AA0000}"/>
    <cellStyle name="20% - Accent1 4 5 4 2 8" xfId="43921" xr:uid="{00000000-0005-0000-0000-0000D8AA0000}"/>
    <cellStyle name="20% - Accent1 4 5 4 2 8 2" xfId="43922" xr:uid="{00000000-0005-0000-0000-0000D9AA0000}"/>
    <cellStyle name="20% - Accent1 4 5 4 2 9" xfId="43923" xr:uid="{00000000-0005-0000-0000-0000DAAA0000}"/>
    <cellStyle name="20% - Accent1 4 5 4 3" xfId="43924" xr:uid="{00000000-0005-0000-0000-0000DBAA0000}"/>
    <cellStyle name="20% - Accent1 4 5 4 3 2" xfId="43925" xr:uid="{00000000-0005-0000-0000-0000DCAA0000}"/>
    <cellStyle name="20% - Accent1 4 5 4 3 2 2" xfId="43926" xr:uid="{00000000-0005-0000-0000-0000DDAA0000}"/>
    <cellStyle name="20% - Accent1 4 5 4 3 2 2 2" xfId="43927" xr:uid="{00000000-0005-0000-0000-0000DEAA0000}"/>
    <cellStyle name="20% - Accent1 4 5 4 3 2 2 2 2" xfId="43928" xr:uid="{00000000-0005-0000-0000-0000DFAA0000}"/>
    <cellStyle name="20% - Accent1 4 5 4 3 2 2 3" xfId="43929" xr:uid="{00000000-0005-0000-0000-0000E0AA0000}"/>
    <cellStyle name="20% - Accent1 4 5 4 3 2 3" xfId="43930" xr:uid="{00000000-0005-0000-0000-0000E1AA0000}"/>
    <cellStyle name="20% - Accent1 4 5 4 3 2 3 2" xfId="43931" xr:uid="{00000000-0005-0000-0000-0000E2AA0000}"/>
    <cellStyle name="20% - Accent1 4 5 4 3 2 4" xfId="43932" xr:uid="{00000000-0005-0000-0000-0000E3AA0000}"/>
    <cellStyle name="20% - Accent1 4 5 4 3 3" xfId="43933" xr:uid="{00000000-0005-0000-0000-0000E4AA0000}"/>
    <cellStyle name="20% - Accent1 4 5 4 3 3 2" xfId="43934" xr:uid="{00000000-0005-0000-0000-0000E5AA0000}"/>
    <cellStyle name="20% - Accent1 4 5 4 3 3 2 2" xfId="43935" xr:uid="{00000000-0005-0000-0000-0000E6AA0000}"/>
    <cellStyle name="20% - Accent1 4 5 4 3 3 2 2 2" xfId="43936" xr:uid="{00000000-0005-0000-0000-0000E7AA0000}"/>
    <cellStyle name="20% - Accent1 4 5 4 3 3 2 3" xfId="43937" xr:uid="{00000000-0005-0000-0000-0000E8AA0000}"/>
    <cellStyle name="20% - Accent1 4 5 4 3 3 3" xfId="43938" xr:uid="{00000000-0005-0000-0000-0000E9AA0000}"/>
    <cellStyle name="20% - Accent1 4 5 4 3 3 3 2" xfId="43939" xr:uid="{00000000-0005-0000-0000-0000EAAA0000}"/>
    <cellStyle name="20% - Accent1 4 5 4 3 3 4" xfId="43940" xr:uid="{00000000-0005-0000-0000-0000EBAA0000}"/>
    <cellStyle name="20% - Accent1 4 5 4 3 4" xfId="43941" xr:uid="{00000000-0005-0000-0000-0000ECAA0000}"/>
    <cellStyle name="20% - Accent1 4 5 4 3 4 2" xfId="43942" xr:uid="{00000000-0005-0000-0000-0000EDAA0000}"/>
    <cellStyle name="20% - Accent1 4 5 4 3 4 2 2" xfId="43943" xr:uid="{00000000-0005-0000-0000-0000EEAA0000}"/>
    <cellStyle name="20% - Accent1 4 5 4 3 4 2 2 2" xfId="43944" xr:uid="{00000000-0005-0000-0000-0000EFAA0000}"/>
    <cellStyle name="20% - Accent1 4 5 4 3 4 2 3" xfId="43945" xr:uid="{00000000-0005-0000-0000-0000F0AA0000}"/>
    <cellStyle name="20% - Accent1 4 5 4 3 4 3" xfId="43946" xr:uid="{00000000-0005-0000-0000-0000F1AA0000}"/>
    <cellStyle name="20% - Accent1 4 5 4 3 4 3 2" xfId="43947" xr:uid="{00000000-0005-0000-0000-0000F2AA0000}"/>
    <cellStyle name="20% - Accent1 4 5 4 3 4 4" xfId="43948" xr:uid="{00000000-0005-0000-0000-0000F3AA0000}"/>
    <cellStyle name="20% - Accent1 4 5 4 3 5" xfId="43949" xr:uid="{00000000-0005-0000-0000-0000F4AA0000}"/>
    <cellStyle name="20% - Accent1 4 5 4 3 5 2" xfId="43950" xr:uid="{00000000-0005-0000-0000-0000F5AA0000}"/>
    <cellStyle name="20% - Accent1 4 5 4 3 5 2 2" xfId="43951" xr:uid="{00000000-0005-0000-0000-0000F6AA0000}"/>
    <cellStyle name="20% - Accent1 4 5 4 3 5 3" xfId="43952" xr:uid="{00000000-0005-0000-0000-0000F7AA0000}"/>
    <cellStyle name="20% - Accent1 4 5 4 3 6" xfId="43953" xr:uid="{00000000-0005-0000-0000-0000F8AA0000}"/>
    <cellStyle name="20% - Accent1 4 5 4 3 6 2" xfId="43954" xr:uid="{00000000-0005-0000-0000-0000F9AA0000}"/>
    <cellStyle name="20% - Accent1 4 5 4 3 6 2 2" xfId="43955" xr:uid="{00000000-0005-0000-0000-0000FAAA0000}"/>
    <cellStyle name="20% - Accent1 4 5 4 3 6 3" xfId="43956" xr:uid="{00000000-0005-0000-0000-0000FBAA0000}"/>
    <cellStyle name="20% - Accent1 4 5 4 3 7" xfId="43957" xr:uid="{00000000-0005-0000-0000-0000FCAA0000}"/>
    <cellStyle name="20% - Accent1 4 5 4 3 7 2" xfId="43958" xr:uid="{00000000-0005-0000-0000-0000FDAA0000}"/>
    <cellStyle name="20% - Accent1 4 5 4 3 8" xfId="43959" xr:uid="{00000000-0005-0000-0000-0000FEAA0000}"/>
    <cellStyle name="20% - Accent1 4 5 4 3 8 2" xfId="43960" xr:uid="{00000000-0005-0000-0000-0000FFAA0000}"/>
    <cellStyle name="20% - Accent1 4 5 4 3 9" xfId="43961" xr:uid="{00000000-0005-0000-0000-000000AB0000}"/>
    <cellStyle name="20% - Accent1 4 5 4 4" xfId="43962" xr:uid="{00000000-0005-0000-0000-000001AB0000}"/>
    <cellStyle name="20% - Accent1 4 5 4 4 2" xfId="43963" xr:uid="{00000000-0005-0000-0000-000002AB0000}"/>
    <cellStyle name="20% - Accent1 4 5 4 4 2 2" xfId="43964" xr:uid="{00000000-0005-0000-0000-000003AB0000}"/>
    <cellStyle name="20% - Accent1 4 5 4 4 2 2 2" xfId="43965" xr:uid="{00000000-0005-0000-0000-000004AB0000}"/>
    <cellStyle name="20% - Accent1 4 5 4 4 2 3" xfId="43966" xr:uid="{00000000-0005-0000-0000-000005AB0000}"/>
    <cellStyle name="20% - Accent1 4 5 4 4 3" xfId="43967" xr:uid="{00000000-0005-0000-0000-000006AB0000}"/>
    <cellStyle name="20% - Accent1 4 5 4 4 3 2" xfId="43968" xr:uid="{00000000-0005-0000-0000-000007AB0000}"/>
    <cellStyle name="20% - Accent1 4 5 4 4 4" xfId="43969" xr:uid="{00000000-0005-0000-0000-000008AB0000}"/>
    <cellStyle name="20% - Accent1 4 5 4 5" xfId="43970" xr:uid="{00000000-0005-0000-0000-000009AB0000}"/>
    <cellStyle name="20% - Accent1 4 5 4 5 2" xfId="43971" xr:uid="{00000000-0005-0000-0000-00000AAB0000}"/>
    <cellStyle name="20% - Accent1 4 5 4 5 2 2" xfId="43972" xr:uid="{00000000-0005-0000-0000-00000BAB0000}"/>
    <cellStyle name="20% - Accent1 4 5 4 5 2 2 2" xfId="43973" xr:uid="{00000000-0005-0000-0000-00000CAB0000}"/>
    <cellStyle name="20% - Accent1 4 5 4 5 2 3" xfId="43974" xr:uid="{00000000-0005-0000-0000-00000DAB0000}"/>
    <cellStyle name="20% - Accent1 4 5 4 5 3" xfId="43975" xr:uid="{00000000-0005-0000-0000-00000EAB0000}"/>
    <cellStyle name="20% - Accent1 4 5 4 5 3 2" xfId="43976" xr:uid="{00000000-0005-0000-0000-00000FAB0000}"/>
    <cellStyle name="20% - Accent1 4 5 4 5 4" xfId="43977" xr:uid="{00000000-0005-0000-0000-000010AB0000}"/>
    <cellStyle name="20% - Accent1 4 5 4 6" xfId="43978" xr:uid="{00000000-0005-0000-0000-000011AB0000}"/>
    <cellStyle name="20% - Accent1 4 5 4 6 2" xfId="43979" xr:uid="{00000000-0005-0000-0000-000012AB0000}"/>
    <cellStyle name="20% - Accent1 4 5 4 6 2 2" xfId="43980" xr:uid="{00000000-0005-0000-0000-000013AB0000}"/>
    <cellStyle name="20% - Accent1 4 5 4 6 2 2 2" xfId="43981" xr:uid="{00000000-0005-0000-0000-000014AB0000}"/>
    <cellStyle name="20% - Accent1 4 5 4 6 2 3" xfId="43982" xr:uid="{00000000-0005-0000-0000-000015AB0000}"/>
    <cellStyle name="20% - Accent1 4 5 4 6 3" xfId="43983" xr:uid="{00000000-0005-0000-0000-000016AB0000}"/>
    <cellStyle name="20% - Accent1 4 5 4 6 3 2" xfId="43984" xr:uid="{00000000-0005-0000-0000-000017AB0000}"/>
    <cellStyle name="20% - Accent1 4 5 4 6 4" xfId="43985" xr:uid="{00000000-0005-0000-0000-000018AB0000}"/>
    <cellStyle name="20% - Accent1 4 5 4 7" xfId="43986" xr:uid="{00000000-0005-0000-0000-000019AB0000}"/>
    <cellStyle name="20% - Accent1 4 5 4 7 2" xfId="43987" xr:uid="{00000000-0005-0000-0000-00001AAB0000}"/>
    <cellStyle name="20% - Accent1 4 5 4 7 2 2" xfId="43988" xr:uid="{00000000-0005-0000-0000-00001BAB0000}"/>
    <cellStyle name="20% - Accent1 4 5 4 7 3" xfId="43989" xr:uid="{00000000-0005-0000-0000-00001CAB0000}"/>
    <cellStyle name="20% - Accent1 4 5 4 8" xfId="43990" xr:uid="{00000000-0005-0000-0000-00001DAB0000}"/>
    <cellStyle name="20% - Accent1 4 5 4 8 2" xfId="43991" xr:uid="{00000000-0005-0000-0000-00001EAB0000}"/>
    <cellStyle name="20% - Accent1 4 5 4 8 2 2" xfId="43992" xr:uid="{00000000-0005-0000-0000-00001FAB0000}"/>
    <cellStyle name="20% - Accent1 4 5 4 8 3" xfId="43993" xr:uid="{00000000-0005-0000-0000-000020AB0000}"/>
    <cellStyle name="20% - Accent1 4 5 4 9" xfId="43994" xr:uid="{00000000-0005-0000-0000-000021AB0000}"/>
    <cellStyle name="20% - Accent1 4 5 4 9 2" xfId="43995" xr:uid="{00000000-0005-0000-0000-000022AB0000}"/>
    <cellStyle name="20% - Accent1 4 5 5" xfId="43996" xr:uid="{00000000-0005-0000-0000-000023AB0000}"/>
    <cellStyle name="20% - Accent1 4 5 5 10" xfId="43997" xr:uid="{00000000-0005-0000-0000-000024AB0000}"/>
    <cellStyle name="20% - Accent1 4 5 5 10 2" xfId="43998" xr:uid="{00000000-0005-0000-0000-000025AB0000}"/>
    <cellStyle name="20% - Accent1 4 5 5 11" xfId="43999" xr:uid="{00000000-0005-0000-0000-000026AB0000}"/>
    <cellStyle name="20% - Accent1 4 5 5 2" xfId="44000" xr:uid="{00000000-0005-0000-0000-000027AB0000}"/>
    <cellStyle name="20% - Accent1 4 5 5 2 2" xfId="44001" xr:uid="{00000000-0005-0000-0000-000028AB0000}"/>
    <cellStyle name="20% - Accent1 4 5 5 2 2 2" xfId="44002" xr:uid="{00000000-0005-0000-0000-000029AB0000}"/>
    <cellStyle name="20% - Accent1 4 5 5 2 2 2 2" xfId="44003" xr:uid="{00000000-0005-0000-0000-00002AAB0000}"/>
    <cellStyle name="20% - Accent1 4 5 5 2 2 2 2 2" xfId="44004" xr:uid="{00000000-0005-0000-0000-00002BAB0000}"/>
    <cellStyle name="20% - Accent1 4 5 5 2 2 2 3" xfId="44005" xr:uid="{00000000-0005-0000-0000-00002CAB0000}"/>
    <cellStyle name="20% - Accent1 4 5 5 2 2 3" xfId="44006" xr:uid="{00000000-0005-0000-0000-00002DAB0000}"/>
    <cellStyle name="20% - Accent1 4 5 5 2 2 3 2" xfId="44007" xr:uid="{00000000-0005-0000-0000-00002EAB0000}"/>
    <cellStyle name="20% - Accent1 4 5 5 2 2 4" xfId="44008" xr:uid="{00000000-0005-0000-0000-00002FAB0000}"/>
    <cellStyle name="20% - Accent1 4 5 5 2 3" xfId="44009" xr:uid="{00000000-0005-0000-0000-000030AB0000}"/>
    <cellStyle name="20% - Accent1 4 5 5 2 3 2" xfId="44010" xr:uid="{00000000-0005-0000-0000-000031AB0000}"/>
    <cellStyle name="20% - Accent1 4 5 5 2 3 2 2" xfId="44011" xr:uid="{00000000-0005-0000-0000-000032AB0000}"/>
    <cellStyle name="20% - Accent1 4 5 5 2 3 2 2 2" xfId="44012" xr:uid="{00000000-0005-0000-0000-000033AB0000}"/>
    <cellStyle name="20% - Accent1 4 5 5 2 3 2 3" xfId="44013" xr:uid="{00000000-0005-0000-0000-000034AB0000}"/>
    <cellStyle name="20% - Accent1 4 5 5 2 3 3" xfId="44014" xr:uid="{00000000-0005-0000-0000-000035AB0000}"/>
    <cellStyle name="20% - Accent1 4 5 5 2 3 3 2" xfId="44015" xr:uid="{00000000-0005-0000-0000-000036AB0000}"/>
    <cellStyle name="20% - Accent1 4 5 5 2 3 4" xfId="44016" xr:uid="{00000000-0005-0000-0000-000037AB0000}"/>
    <cellStyle name="20% - Accent1 4 5 5 2 4" xfId="44017" xr:uid="{00000000-0005-0000-0000-000038AB0000}"/>
    <cellStyle name="20% - Accent1 4 5 5 2 4 2" xfId="44018" xr:uid="{00000000-0005-0000-0000-000039AB0000}"/>
    <cellStyle name="20% - Accent1 4 5 5 2 4 2 2" xfId="44019" xr:uid="{00000000-0005-0000-0000-00003AAB0000}"/>
    <cellStyle name="20% - Accent1 4 5 5 2 4 2 2 2" xfId="44020" xr:uid="{00000000-0005-0000-0000-00003BAB0000}"/>
    <cellStyle name="20% - Accent1 4 5 5 2 4 2 3" xfId="44021" xr:uid="{00000000-0005-0000-0000-00003CAB0000}"/>
    <cellStyle name="20% - Accent1 4 5 5 2 4 3" xfId="44022" xr:uid="{00000000-0005-0000-0000-00003DAB0000}"/>
    <cellStyle name="20% - Accent1 4 5 5 2 4 3 2" xfId="44023" xr:uid="{00000000-0005-0000-0000-00003EAB0000}"/>
    <cellStyle name="20% - Accent1 4 5 5 2 4 4" xfId="44024" xr:uid="{00000000-0005-0000-0000-00003FAB0000}"/>
    <cellStyle name="20% - Accent1 4 5 5 2 5" xfId="44025" xr:uid="{00000000-0005-0000-0000-000040AB0000}"/>
    <cellStyle name="20% - Accent1 4 5 5 2 5 2" xfId="44026" xr:uid="{00000000-0005-0000-0000-000041AB0000}"/>
    <cellStyle name="20% - Accent1 4 5 5 2 5 2 2" xfId="44027" xr:uid="{00000000-0005-0000-0000-000042AB0000}"/>
    <cellStyle name="20% - Accent1 4 5 5 2 5 3" xfId="44028" xr:uid="{00000000-0005-0000-0000-000043AB0000}"/>
    <cellStyle name="20% - Accent1 4 5 5 2 6" xfId="44029" xr:uid="{00000000-0005-0000-0000-000044AB0000}"/>
    <cellStyle name="20% - Accent1 4 5 5 2 6 2" xfId="44030" xr:uid="{00000000-0005-0000-0000-000045AB0000}"/>
    <cellStyle name="20% - Accent1 4 5 5 2 6 2 2" xfId="44031" xr:uid="{00000000-0005-0000-0000-000046AB0000}"/>
    <cellStyle name="20% - Accent1 4 5 5 2 6 3" xfId="44032" xr:uid="{00000000-0005-0000-0000-000047AB0000}"/>
    <cellStyle name="20% - Accent1 4 5 5 2 7" xfId="44033" xr:uid="{00000000-0005-0000-0000-000048AB0000}"/>
    <cellStyle name="20% - Accent1 4 5 5 2 7 2" xfId="44034" xr:uid="{00000000-0005-0000-0000-000049AB0000}"/>
    <cellStyle name="20% - Accent1 4 5 5 2 8" xfId="44035" xr:uid="{00000000-0005-0000-0000-00004AAB0000}"/>
    <cellStyle name="20% - Accent1 4 5 5 2 8 2" xfId="44036" xr:uid="{00000000-0005-0000-0000-00004BAB0000}"/>
    <cellStyle name="20% - Accent1 4 5 5 2 9" xfId="44037" xr:uid="{00000000-0005-0000-0000-00004CAB0000}"/>
    <cellStyle name="20% - Accent1 4 5 5 3" xfId="44038" xr:uid="{00000000-0005-0000-0000-00004DAB0000}"/>
    <cellStyle name="20% - Accent1 4 5 5 3 2" xfId="44039" xr:uid="{00000000-0005-0000-0000-00004EAB0000}"/>
    <cellStyle name="20% - Accent1 4 5 5 3 2 2" xfId="44040" xr:uid="{00000000-0005-0000-0000-00004FAB0000}"/>
    <cellStyle name="20% - Accent1 4 5 5 3 2 2 2" xfId="44041" xr:uid="{00000000-0005-0000-0000-000050AB0000}"/>
    <cellStyle name="20% - Accent1 4 5 5 3 2 2 2 2" xfId="44042" xr:uid="{00000000-0005-0000-0000-000051AB0000}"/>
    <cellStyle name="20% - Accent1 4 5 5 3 2 2 3" xfId="44043" xr:uid="{00000000-0005-0000-0000-000052AB0000}"/>
    <cellStyle name="20% - Accent1 4 5 5 3 2 3" xfId="44044" xr:uid="{00000000-0005-0000-0000-000053AB0000}"/>
    <cellStyle name="20% - Accent1 4 5 5 3 2 3 2" xfId="44045" xr:uid="{00000000-0005-0000-0000-000054AB0000}"/>
    <cellStyle name="20% - Accent1 4 5 5 3 2 4" xfId="44046" xr:uid="{00000000-0005-0000-0000-000055AB0000}"/>
    <cellStyle name="20% - Accent1 4 5 5 3 3" xfId="44047" xr:uid="{00000000-0005-0000-0000-000056AB0000}"/>
    <cellStyle name="20% - Accent1 4 5 5 3 3 2" xfId="44048" xr:uid="{00000000-0005-0000-0000-000057AB0000}"/>
    <cellStyle name="20% - Accent1 4 5 5 3 3 2 2" xfId="44049" xr:uid="{00000000-0005-0000-0000-000058AB0000}"/>
    <cellStyle name="20% - Accent1 4 5 5 3 3 2 2 2" xfId="44050" xr:uid="{00000000-0005-0000-0000-000059AB0000}"/>
    <cellStyle name="20% - Accent1 4 5 5 3 3 2 3" xfId="44051" xr:uid="{00000000-0005-0000-0000-00005AAB0000}"/>
    <cellStyle name="20% - Accent1 4 5 5 3 3 3" xfId="44052" xr:uid="{00000000-0005-0000-0000-00005BAB0000}"/>
    <cellStyle name="20% - Accent1 4 5 5 3 3 3 2" xfId="44053" xr:uid="{00000000-0005-0000-0000-00005CAB0000}"/>
    <cellStyle name="20% - Accent1 4 5 5 3 3 4" xfId="44054" xr:uid="{00000000-0005-0000-0000-00005DAB0000}"/>
    <cellStyle name="20% - Accent1 4 5 5 3 4" xfId="44055" xr:uid="{00000000-0005-0000-0000-00005EAB0000}"/>
    <cellStyle name="20% - Accent1 4 5 5 3 4 2" xfId="44056" xr:uid="{00000000-0005-0000-0000-00005FAB0000}"/>
    <cellStyle name="20% - Accent1 4 5 5 3 4 2 2" xfId="44057" xr:uid="{00000000-0005-0000-0000-000060AB0000}"/>
    <cellStyle name="20% - Accent1 4 5 5 3 4 2 2 2" xfId="44058" xr:uid="{00000000-0005-0000-0000-000061AB0000}"/>
    <cellStyle name="20% - Accent1 4 5 5 3 4 2 3" xfId="44059" xr:uid="{00000000-0005-0000-0000-000062AB0000}"/>
    <cellStyle name="20% - Accent1 4 5 5 3 4 3" xfId="44060" xr:uid="{00000000-0005-0000-0000-000063AB0000}"/>
    <cellStyle name="20% - Accent1 4 5 5 3 4 3 2" xfId="44061" xr:uid="{00000000-0005-0000-0000-000064AB0000}"/>
    <cellStyle name="20% - Accent1 4 5 5 3 4 4" xfId="44062" xr:uid="{00000000-0005-0000-0000-000065AB0000}"/>
    <cellStyle name="20% - Accent1 4 5 5 3 5" xfId="44063" xr:uid="{00000000-0005-0000-0000-000066AB0000}"/>
    <cellStyle name="20% - Accent1 4 5 5 3 5 2" xfId="44064" xr:uid="{00000000-0005-0000-0000-000067AB0000}"/>
    <cellStyle name="20% - Accent1 4 5 5 3 5 2 2" xfId="44065" xr:uid="{00000000-0005-0000-0000-000068AB0000}"/>
    <cellStyle name="20% - Accent1 4 5 5 3 5 3" xfId="44066" xr:uid="{00000000-0005-0000-0000-000069AB0000}"/>
    <cellStyle name="20% - Accent1 4 5 5 3 6" xfId="44067" xr:uid="{00000000-0005-0000-0000-00006AAB0000}"/>
    <cellStyle name="20% - Accent1 4 5 5 3 6 2" xfId="44068" xr:uid="{00000000-0005-0000-0000-00006BAB0000}"/>
    <cellStyle name="20% - Accent1 4 5 5 3 6 2 2" xfId="44069" xr:uid="{00000000-0005-0000-0000-00006CAB0000}"/>
    <cellStyle name="20% - Accent1 4 5 5 3 6 3" xfId="44070" xr:uid="{00000000-0005-0000-0000-00006DAB0000}"/>
    <cellStyle name="20% - Accent1 4 5 5 3 7" xfId="44071" xr:uid="{00000000-0005-0000-0000-00006EAB0000}"/>
    <cellStyle name="20% - Accent1 4 5 5 3 7 2" xfId="44072" xr:uid="{00000000-0005-0000-0000-00006FAB0000}"/>
    <cellStyle name="20% - Accent1 4 5 5 3 8" xfId="44073" xr:uid="{00000000-0005-0000-0000-000070AB0000}"/>
    <cellStyle name="20% - Accent1 4 5 5 3 8 2" xfId="44074" xr:uid="{00000000-0005-0000-0000-000071AB0000}"/>
    <cellStyle name="20% - Accent1 4 5 5 3 9" xfId="44075" xr:uid="{00000000-0005-0000-0000-000072AB0000}"/>
    <cellStyle name="20% - Accent1 4 5 5 4" xfId="44076" xr:uid="{00000000-0005-0000-0000-000073AB0000}"/>
    <cellStyle name="20% - Accent1 4 5 5 4 2" xfId="44077" xr:uid="{00000000-0005-0000-0000-000074AB0000}"/>
    <cellStyle name="20% - Accent1 4 5 5 4 2 2" xfId="44078" xr:uid="{00000000-0005-0000-0000-000075AB0000}"/>
    <cellStyle name="20% - Accent1 4 5 5 4 2 2 2" xfId="44079" xr:uid="{00000000-0005-0000-0000-000076AB0000}"/>
    <cellStyle name="20% - Accent1 4 5 5 4 2 3" xfId="44080" xr:uid="{00000000-0005-0000-0000-000077AB0000}"/>
    <cellStyle name="20% - Accent1 4 5 5 4 3" xfId="44081" xr:uid="{00000000-0005-0000-0000-000078AB0000}"/>
    <cellStyle name="20% - Accent1 4 5 5 4 3 2" xfId="44082" xr:uid="{00000000-0005-0000-0000-000079AB0000}"/>
    <cellStyle name="20% - Accent1 4 5 5 4 4" xfId="44083" xr:uid="{00000000-0005-0000-0000-00007AAB0000}"/>
    <cellStyle name="20% - Accent1 4 5 5 5" xfId="44084" xr:uid="{00000000-0005-0000-0000-00007BAB0000}"/>
    <cellStyle name="20% - Accent1 4 5 5 5 2" xfId="44085" xr:uid="{00000000-0005-0000-0000-00007CAB0000}"/>
    <cellStyle name="20% - Accent1 4 5 5 5 2 2" xfId="44086" xr:uid="{00000000-0005-0000-0000-00007DAB0000}"/>
    <cellStyle name="20% - Accent1 4 5 5 5 2 2 2" xfId="44087" xr:uid="{00000000-0005-0000-0000-00007EAB0000}"/>
    <cellStyle name="20% - Accent1 4 5 5 5 2 3" xfId="44088" xr:uid="{00000000-0005-0000-0000-00007FAB0000}"/>
    <cellStyle name="20% - Accent1 4 5 5 5 3" xfId="44089" xr:uid="{00000000-0005-0000-0000-000080AB0000}"/>
    <cellStyle name="20% - Accent1 4 5 5 5 3 2" xfId="44090" xr:uid="{00000000-0005-0000-0000-000081AB0000}"/>
    <cellStyle name="20% - Accent1 4 5 5 5 4" xfId="44091" xr:uid="{00000000-0005-0000-0000-000082AB0000}"/>
    <cellStyle name="20% - Accent1 4 5 5 6" xfId="44092" xr:uid="{00000000-0005-0000-0000-000083AB0000}"/>
    <cellStyle name="20% - Accent1 4 5 5 6 2" xfId="44093" xr:uid="{00000000-0005-0000-0000-000084AB0000}"/>
    <cellStyle name="20% - Accent1 4 5 5 6 2 2" xfId="44094" xr:uid="{00000000-0005-0000-0000-000085AB0000}"/>
    <cellStyle name="20% - Accent1 4 5 5 6 2 2 2" xfId="44095" xr:uid="{00000000-0005-0000-0000-000086AB0000}"/>
    <cellStyle name="20% - Accent1 4 5 5 6 2 3" xfId="44096" xr:uid="{00000000-0005-0000-0000-000087AB0000}"/>
    <cellStyle name="20% - Accent1 4 5 5 6 3" xfId="44097" xr:uid="{00000000-0005-0000-0000-000088AB0000}"/>
    <cellStyle name="20% - Accent1 4 5 5 6 3 2" xfId="44098" xr:uid="{00000000-0005-0000-0000-000089AB0000}"/>
    <cellStyle name="20% - Accent1 4 5 5 6 4" xfId="44099" xr:uid="{00000000-0005-0000-0000-00008AAB0000}"/>
    <cellStyle name="20% - Accent1 4 5 5 7" xfId="44100" xr:uid="{00000000-0005-0000-0000-00008BAB0000}"/>
    <cellStyle name="20% - Accent1 4 5 5 7 2" xfId="44101" xr:uid="{00000000-0005-0000-0000-00008CAB0000}"/>
    <cellStyle name="20% - Accent1 4 5 5 7 2 2" xfId="44102" xr:uid="{00000000-0005-0000-0000-00008DAB0000}"/>
    <cellStyle name="20% - Accent1 4 5 5 7 3" xfId="44103" xr:uid="{00000000-0005-0000-0000-00008EAB0000}"/>
    <cellStyle name="20% - Accent1 4 5 5 8" xfId="44104" xr:uid="{00000000-0005-0000-0000-00008FAB0000}"/>
    <cellStyle name="20% - Accent1 4 5 5 8 2" xfId="44105" xr:uid="{00000000-0005-0000-0000-000090AB0000}"/>
    <cellStyle name="20% - Accent1 4 5 5 8 2 2" xfId="44106" xr:uid="{00000000-0005-0000-0000-000091AB0000}"/>
    <cellStyle name="20% - Accent1 4 5 5 8 3" xfId="44107" xr:uid="{00000000-0005-0000-0000-000092AB0000}"/>
    <cellStyle name="20% - Accent1 4 5 5 9" xfId="44108" xr:uid="{00000000-0005-0000-0000-000093AB0000}"/>
    <cellStyle name="20% - Accent1 4 5 5 9 2" xfId="44109" xr:uid="{00000000-0005-0000-0000-000094AB0000}"/>
    <cellStyle name="20% - Accent1 4 5 6" xfId="44110" xr:uid="{00000000-0005-0000-0000-000095AB0000}"/>
    <cellStyle name="20% - Accent1 4 5 6 10" xfId="44111" xr:uid="{00000000-0005-0000-0000-000096AB0000}"/>
    <cellStyle name="20% - Accent1 4 5 6 10 2" xfId="44112" xr:uid="{00000000-0005-0000-0000-000097AB0000}"/>
    <cellStyle name="20% - Accent1 4 5 6 11" xfId="44113" xr:uid="{00000000-0005-0000-0000-000098AB0000}"/>
    <cellStyle name="20% - Accent1 4 5 6 2" xfId="44114" xr:uid="{00000000-0005-0000-0000-000099AB0000}"/>
    <cellStyle name="20% - Accent1 4 5 6 2 2" xfId="44115" xr:uid="{00000000-0005-0000-0000-00009AAB0000}"/>
    <cellStyle name="20% - Accent1 4 5 6 2 2 2" xfId="44116" xr:uid="{00000000-0005-0000-0000-00009BAB0000}"/>
    <cellStyle name="20% - Accent1 4 5 6 2 2 2 2" xfId="44117" xr:uid="{00000000-0005-0000-0000-00009CAB0000}"/>
    <cellStyle name="20% - Accent1 4 5 6 2 2 2 2 2" xfId="44118" xr:uid="{00000000-0005-0000-0000-00009DAB0000}"/>
    <cellStyle name="20% - Accent1 4 5 6 2 2 2 3" xfId="44119" xr:uid="{00000000-0005-0000-0000-00009EAB0000}"/>
    <cellStyle name="20% - Accent1 4 5 6 2 2 3" xfId="44120" xr:uid="{00000000-0005-0000-0000-00009FAB0000}"/>
    <cellStyle name="20% - Accent1 4 5 6 2 2 3 2" xfId="44121" xr:uid="{00000000-0005-0000-0000-0000A0AB0000}"/>
    <cellStyle name="20% - Accent1 4 5 6 2 2 4" xfId="44122" xr:uid="{00000000-0005-0000-0000-0000A1AB0000}"/>
    <cellStyle name="20% - Accent1 4 5 6 2 3" xfId="44123" xr:uid="{00000000-0005-0000-0000-0000A2AB0000}"/>
    <cellStyle name="20% - Accent1 4 5 6 2 3 2" xfId="44124" xr:uid="{00000000-0005-0000-0000-0000A3AB0000}"/>
    <cellStyle name="20% - Accent1 4 5 6 2 3 2 2" xfId="44125" xr:uid="{00000000-0005-0000-0000-0000A4AB0000}"/>
    <cellStyle name="20% - Accent1 4 5 6 2 3 2 2 2" xfId="44126" xr:uid="{00000000-0005-0000-0000-0000A5AB0000}"/>
    <cellStyle name="20% - Accent1 4 5 6 2 3 2 3" xfId="44127" xr:uid="{00000000-0005-0000-0000-0000A6AB0000}"/>
    <cellStyle name="20% - Accent1 4 5 6 2 3 3" xfId="44128" xr:uid="{00000000-0005-0000-0000-0000A7AB0000}"/>
    <cellStyle name="20% - Accent1 4 5 6 2 3 3 2" xfId="44129" xr:uid="{00000000-0005-0000-0000-0000A8AB0000}"/>
    <cellStyle name="20% - Accent1 4 5 6 2 3 4" xfId="44130" xr:uid="{00000000-0005-0000-0000-0000A9AB0000}"/>
    <cellStyle name="20% - Accent1 4 5 6 2 4" xfId="44131" xr:uid="{00000000-0005-0000-0000-0000AAAB0000}"/>
    <cellStyle name="20% - Accent1 4 5 6 2 4 2" xfId="44132" xr:uid="{00000000-0005-0000-0000-0000ABAB0000}"/>
    <cellStyle name="20% - Accent1 4 5 6 2 4 2 2" xfId="44133" xr:uid="{00000000-0005-0000-0000-0000ACAB0000}"/>
    <cellStyle name="20% - Accent1 4 5 6 2 4 2 2 2" xfId="44134" xr:uid="{00000000-0005-0000-0000-0000ADAB0000}"/>
    <cellStyle name="20% - Accent1 4 5 6 2 4 2 3" xfId="44135" xr:uid="{00000000-0005-0000-0000-0000AEAB0000}"/>
    <cellStyle name="20% - Accent1 4 5 6 2 4 3" xfId="44136" xr:uid="{00000000-0005-0000-0000-0000AFAB0000}"/>
    <cellStyle name="20% - Accent1 4 5 6 2 4 3 2" xfId="44137" xr:uid="{00000000-0005-0000-0000-0000B0AB0000}"/>
    <cellStyle name="20% - Accent1 4 5 6 2 4 4" xfId="44138" xr:uid="{00000000-0005-0000-0000-0000B1AB0000}"/>
    <cellStyle name="20% - Accent1 4 5 6 2 5" xfId="44139" xr:uid="{00000000-0005-0000-0000-0000B2AB0000}"/>
    <cellStyle name="20% - Accent1 4 5 6 2 5 2" xfId="44140" xr:uid="{00000000-0005-0000-0000-0000B3AB0000}"/>
    <cellStyle name="20% - Accent1 4 5 6 2 5 2 2" xfId="44141" xr:uid="{00000000-0005-0000-0000-0000B4AB0000}"/>
    <cellStyle name="20% - Accent1 4 5 6 2 5 3" xfId="44142" xr:uid="{00000000-0005-0000-0000-0000B5AB0000}"/>
    <cellStyle name="20% - Accent1 4 5 6 2 6" xfId="44143" xr:uid="{00000000-0005-0000-0000-0000B6AB0000}"/>
    <cellStyle name="20% - Accent1 4 5 6 2 6 2" xfId="44144" xr:uid="{00000000-0005-0000-0000-0000B7AB0000}"/>
    <cellStyle name="20% - Accent1 4 5 6 2 6 2 2" xfId="44145" xr:uid="{00000000-0005-0000-0000-0000B8AB0000}"/>
    <cellStyle name="20% - Accent1 4 5 6 2 6 3" xfId="44146" xr:uid="{00000000-0005-0000-0000-0000B9AB0000}"/>
    <cellStyle name="20% - Accent1 4 5 6 2 7" xfId="44147" xr:uid="{00000000-0005-0000-0000-0000BAAB0000}"/>
    <cellStyle name="20% - Accent1 4 5 6 2 7 2" xfId="44148" xr:uid="{00000000-0005-0000-0000-0000BBAB0000}"/>
    <cellStyle name="20% - Accent1 4 5 6 2 8" xfId="44149" xr:uid="{00000000-0005-0000-0000-0000BCAB0000}"/>
    <cellStyle name="20% - Accent1 4 5 6 2 8 2" xfId="44150" xr:uid="{00000000-0005-0000-0000-0000BDAB0000}"/>
    <cellStyle name="20% - Accent1 4 5 6 2 9" xfId="44151" xr:uid="{00000000-0005-0000-0000-0000BEAB0000}"/>
    <cellStyle name="20% - Accent1 4 5 6 3" xfId="44152" xr:uid="{00000000-0005-0000-0000-0000BFAB0000}"/>
    <cellStyle name="20% - Accent1 4 5 6 3 2" xfId="44153" xr:uid="{00000000-0005-0000-0000-0000C0AB0000}"/>
    <cellStyle name="20% - Accent1 4 5 6 3 2 2" xfId="44154" xr:uid="{00000000-0005-0000-0000-0000C1AB0000}"/>
    <cellStyle name="20% - Accent1 4 5 6 3 2 2 2" xfId="44155" xr:uid="{00000000-0005-0000-0000-0000C2AB0000}"/>
    <cellStyle name="20% - Accent1 4 5 6 3 2 2 2 2" xfId="44156" xr:uid="{00000000-0005-0000-0000-0000C3AB0000}"/>
    <cellStyle name="20% - Accent1 4 5 6 3 2 2 3" xfId="44157" xr:uid="{00000000-0005-0000-0000-0000C4AB0000}"/>
    <cellStyle name="20% - Accent1 4 5 6 3 2 3" xfId="44158" xr:uid="{00000000-0005-0000-0000-0000C5AB0000}"/>
    <cellStyle name="20% - Accent1 4 5 6 3 2 3 2" xfId="44159" xr:uid="{00000000-0005-0000-0000-0000C6AB0000}"/>
    <cellStyle name="20% - Accent1 4 5 6 3 2 4" xfId="44160" xr:uid="{00000000-0005-0000-0000-0000C7AB0000}"/>
    <cellStyle name="20% - Accent1 4 5 6 3 3" xfId="44161" xr:uid="{00000000-0005-0000-0000-0000C8AB0000}"/>
    <cellStyle name="20% - Accent1 4 5 6 3 3 2" xfId="44162" xr:uid="{00000000-0005-0000-0000-0000C9AB0000}"/>
    <cellStyle name="20% - Accent1 4 5 6 3 3 2 2" xfId="44163" xr:uid="{00000000-0005-0000-0000-0000CAAB0000}"/>
    <cellStyle name="20% - Accent1 4 5 6 3 3 2 2 2" xfId="44164" xr:uid="{00000000-0005-0000-0000-0000CBAB0000}"/>
    <cellStyle name="20% - Accent1 4 5 6 3 3 2 3" xfId="44165" xr:uid="{00000000-0005-0000-0000-0000CCAB0000}"/>
    <cellStyle name="20% - Accent1 4 5 6 3 3 3" xfId="44166" xr:uid="{00000000-0005-0000-0000-0000CDAB0000}"/>
    <cellStyle name="20% - Accent1 4 5 6 3 3 3 2" xfId="44167" xr:uid="{00000000-0005-0000-0000-0000CEAB0000}"/>
    <cellStyle name="20% - Accent1 4 5 6 3 3 4" xfId="44168" xr:uid="{00000000-0005-0000-0000-0000CFAB0000}"/>
    <cellStyle name="20% - Accent1 4 5 6 3 4" xfId="44169" xr:uid="{00000000-0005-0000-0000-0000D0AB0000}"/>
    <cellStyle name="20% - Accent1 4 5 6 3 4 2" xfId="44170" xr:uid="{00000000-0005-0000-0000-0000D1AB0000}"/>
    <cellStyle name="20% - Accent1 4 5 6 3 4 2 2" xfId="44171" xr:uid="{00000000-0005-0000-0000-0000D2AB0000}"/>
    <cellStyle name="20% - Accent1 4 5 6 3 4 2 2 2" xfId="44172" xr:uid="{00000000-0005-0000-0000-0000D3AB0000}"/>
    <cellStyle name="20% - Accent1 4 5 6 3 4 2 3" xfId="44173" xr:uid="{00000000-0005-0000-0000-0000D4AB0000}"/>
    <cellStyle name="20% - Accent1 4 5 6 3 4 3" xfId="44174" xr:uid="{00000000-0005-0000-0000-0000D5AB0000}"/>
    <cellStyle name="20% - Accent1 4 5 6 3 4 3 2" xfId="44175" xr:uid="{00000000-0005-0000-0000-0000D6AB0000}"/>
    <cellStyle name="20% - Accent1 4 5 6 3 4 4" xfId="44176" xr:uid="{00000000-0005-0000-0000-0000D7AB0000}"/>
    <cellStyle name="20% - Accent1 4 5 6 3 5" xfId="44177" xr:uid="{00000000-0005-0000-0000-0000D8AB0000}"/>
    <cellStyle name="20% - Accent1 4 5 6 3 5 2" xfId="44178" xr:uid="{00000000-0005-0000-0000-0000D9AB0000}"/>
    <cellStyle name="20% - Accent1 4 5 6 3 5 2 2" xfId="44179" xr:uid="{00000000-0005-0000-0000-0000DAAB0000}"/>
    <cellStyle name="20% - Accent1 4 5 6 3 5 3" xfId="44180" xr:uid="{00000000-0005-0000-0000-0000DBAB0000}"/>
    <cellStyle name="20% - Accent1 4 5 6 3 6" xfId="44181" xr:uid="{00000000-0005-0000-0000-0000DCAB0000}"/>
    <cellStyle name="20% - Accent1 4 5 6 3 6 2" xfId="44182" xr:uid="{00000000-0005-0000-0000-0000DDAB0000}"/>
    <cellStyle name="20% - Accent1 4 5 6 3 6 2 2" xfId="44183" xr:uid="{00000000-0005-0000-0000-0000DEAB0000}"/>
    <cellStyle name="20% - Accent1 4 5 6 3 6 3" xfId="44184" xr:uid="{00000000-0005-0000-0000-0000DFAB0000}"/>
    <cellStyle name="20% - Accent1 4 5 6 3 7" xfId="44185" xr:uid="{00000000-0005-0000-0000-0000E0AB0000}"/>
    <cellStyle name="20% - Accent1 4 5 6 3 7 2" xfId="44186" xr:uid="{00000000-0005-0000-0000-0000E1AB0000}"/>
    <cellStyle name="20% - Accent1 4 5 6 3 8" xfId="44187" xr:uid="{00000000-0005-0000-0000-0000E2AB0000}"/>
    <cellStyle name="20% - Accent1 4 5 6 3 8 2" xfId="44188" xr:uid="{00000000-0005-0000-0000-0000E3AB0000}"/>
    <cellStyle name="20% - Accent1 4 5 6 3 9" xfId="44189" xr:uid="{00000000-0005-0000-0000-0000E4AB0000}"/>
    <cellStyle name="20% - Accent1 4 5 6 4" xfId="44190" xr:uid="{00000000-0005-0000-0000-0000E5AB0000}"/>
    <cellStyle name="20% - Accent1 4 5 6 4 2" xfId="44191" xr:uid="{00000000-0005-0000-0000-0000E6AB0000}"/>
    <cellStyle name="20% - Accent1 4 5 6 4 2 2" xfId="44192" xr:uid="{00000000-0005-0000-0000-0000E7AB0000}"/>
    <cellStyle name="20% - Accent1 4 5 6 4 2 2 2" xfId="44193" xr:uid="{00000000-0005-0000-0000-0000E8AB0000}"/>
    <cellStyle name="20% - Accent1 4 5 6 4 2 3" xfId="44194" xr:uid="{00000000-0005-0000-0000-0000E9AB0000}"/>
    <cellStyle name="20% - Accent1 4 5 6 4 3" xfId="44195" xr:uid="{00000000-0005-0000-0000-0000EAAB0000}"/>
    <cellStyle name="20% - Accent1 4 5 6 4 3 2" xfId="44196" xr:uid="{00000000-0005-0000-0000-0000EBAB0000}"/>
    <cellStyle name="20% - Accent1 4 5 6 4 4" xfId="44197" xr:uid="{00000000-0005-0000-0000-0000ECAB0000}"/>
    <cellStyle name="20% - Accent1 4 5 6 5" xfId="44198" xr:uid="{00000000-0005-0000-0000-0000EDAB0000}"/>
    <cellStyle name="20% - Accent1 4 5 6 5 2" xfId="44199" xr:uid="{00000000-0005-0000-0000-0000EEAB0000}"/>
    <cellStyle name="20% - Accent1 4 5 6 5 2 2" xfId="44200" xr:uid="{00000000-0005-0000-0000-0000EFAB0000}"/>
    <cellStyle name="20% - Accent1 4 5 6 5 2 2 2" xfId="44201" xr:uid="{00000000-0005-0000-0000-0000F0AB0000}"/>
    <cellStyle name="20% - Accent1 4 5 6 5 2 3" xfId="44202" xr:uid="{00000000-0005-0000-0000-0000F1AB0000}"/>
    <cellStyle name="20% - Accent1 4 5 6 5 3" xfId="44203" xr:uid="{00000000-0005-0000-0000-0000F2AB0000}"/>
    <cellStyle name="20% - Accent1 4 5 6 5 3 2" xfId="44204" xr:uid="{00000000-0005-0000-0000-0000F3AB0000}"/>
    <cellStyle name="20% - Accent1 4 5 6 5 4" xfId="44205" xr:uid="{00000000-0005-0000-0000-0000F4AB0000}"/>
    <cellStyle name="20% - Accent1 4 5 6 6" xfId="44206" xr:uid="{00000000-0005-0000-0000-0000F5AB0000}"/>
    <cellStyle name="20% - Accent1 4 5 6 6 2" xfId="44207" xr:uid="{00000000-0005-0000-0000-0000F6AB0000}"/>
    <cellStyle name="20% - Accent1 4 5 6 6 2 2" xfId="44208" xr:uid="{00000000-0005-0000-0000-0000F7AB0000}"/>
    <cellStyle name="20% - Accent1 4 5 6 6 2 2 2" xfId="44209" xr:uid="{00000000-0005-0000-0000-0000F8AB0000}"/>
    <cellStyle name="20% - Accent1 4 5 6 6 2 3" xfId="44210" xr:uid="{00000000-0005-0000-0000-0000F9AB0000}"/>
    <cellStyle name="20% - Accent1 4 5 6 6 3" xfId="44211" xr:uid="{00000000-0005-0000-0000-0000FAAB0000}"/>
    <cellStyle name="20% - Accent1 4 5 6 6 3 2" xfId="44212" xr:uid="{00000000-0005-0000-0000-0000FBAB0000}"/>
    <cellStyle name="20% - Accent1 4 5 6 6 4" xfId="44213" xr:uid="{00000000-0005-0000-0000-0000FCAB0000}"/>
    <cellStyle name="20% - Accent1 4 5 6 7" xfId="44214" xr:uid="{00000000-0005-0000-0000-0000FDAB0000}"/>
    <cellStyle name="20% - Accent1 4 5 6 7 2" xfId="44215" xr:uid="{00000000-0005-0000-0000-0000FEAB0000}"/>
    <cellStyle name="20% - Accent1 4 5 6 7 2 2" xfId="44216" xr:uid="{00000000-0005-0000-0000-0000FFAB0000}"/>
    <cellStyle name="20% - Accent1 4 5 6 7 3" xfId="44217" xr:uid="{00000000-0005-0000-0000-000000AC0000}"/>
    <cellStyle name="20% - Accent1 4 5 6 8" xfId="44218" xr:uid="{00000000-0005-0000-0000-000001AC0000}"/>
    <cellStyle name="20% - Accent1 4 5 6 8 2" xfId="44219" xr:uid="{00000000-0005-0000-0000-000002AC0000}"/>
    <cellStyle name="20% - Accent1 4 5 6 8 2 2" xfId="44220" xr:uid="{00000000-0005-0000-0000-000003AC0000}"/>
    <cellStyle name="20% - Accent1 4 5 6 8 3" xfId="44221" xr:uid="{00000000-0005-0000-0000-000004AC0000}"/>
    <cellStyle name="20% - Accent1 4 5 6 9" xfId="44222" xr:uid="{00000000-0005-0000-0000-000005AC0000}"/>
    <cellStyle name="20% - Accent1 4 5 6 9 2" xfId="44223" xr:uid="{00000000-0005-0000-0000-000006AC0000}"/>
    <cellStyle name="20% - Accent1 4 5 7" xfId="44224" xr:uid="{00000000-0005-0000-0000-000007AC0000}"/>
    <cellStyle name="20% - Accent1 4 5 7 2" xfId="44225" xr:uid="{00000000-0005-0000-0000-000008AC0000}"/>
    <cellStyle name="20% - Accent1 4 5 7 2 2" xfId="44226" xr:uid="{00000000-0005-0000-0000-000009AC0000}"/>
    <cellStyle name="20% - Accent1 4 5 7 2 2 2" xfId="44227" xr:uid="{00000000-0005-0000-0000-00000AAC0000}"/>
    <cellStyle name="20% - Accent1 4 5 7 2 2 2 2" xfId="44228" xr:uid="{00000000-0005-0000-0000-00000BAC0000}"/>
    <cellStyle name="20% - Accent1 4 5 7 2 2 3" xfId="44229" xr:uid="{00000000-0005-0000-0000-00000CAC0000}"/>
    <cellStyle name="20% - Accent1 4 5 7 2 3" xfId="44230" xr:uid="{00000000-0005-0000-0000-00000DAC0000}"/>
    <cellStyle name="20% - Accent1 4 5 7 2 3 2" xfId="44231" xr:uid="{00000000-0005-0000-0000-00000EAC0000}"/>
    <cellStyle name="20% - Accent1 4 5 7 2 4" xfId="44232" xr:uid="{00000000-0005-0000-0000-00000FAC0000}"/>
    <cellStyle name="20% - Accent1 4 5 7 3" xfId="44233" xr:uid="{00000000-0005-0000-0000-000010AC0000}"/>
    <cellStyle name="20% - Accent1 4 5 7 3 2" xfId="44234" xr:uid="{00000000-0005-0000-0000-000011AC0000}"/>
    <cellStyle name="20% - Accent1 4 5 7 3 2 2" xfId="44235" xr:uid="{00000000-0005-0000-0000-000012AC0000}"/>
    <cellStyle name="20% - Accent1 4 5 7 3 2 2 2" xfId="44236" xr:uid="{00000000-0005-0000-0000-000013AC0000}"/>
    <cellStyle name="20% - Accent1 4 5 7 3 2 3" xfId="44237" xr:uid="{00000000-0005-0000-0000-000014AC0000}"/>
    <cellStyle name="20% - Accent1 4 5 7 3 3" xfId="44238" xr:uid="{00000000-0005-0000-0000-000015AC0000}"/>
    <cellStyle name="20% - Accent1 4 5 7 3 3 2" xfId="44239" xr:uid="{00000000-0005-0000-0000-000016AC0000}"/>
    <cellStyle name="20% - Accent1 4 5 7 3 4" xfId="44240" xr:uid="{00000000-0005-0000-0000-000017AC0000}"/>
    <cellStyle name="20% - Accent1 4 5 7 4" xfId="44241" xr:uid="{00000000-0005-0000-0000-000018AC0000}"/>
    <cellStyle name="20% - Accent1 4 5 7 4 2" xfId="44242" xr:uid="{00000000-0005-0000-0000-000019AC0000}"/>
    <cellStyle name="20% - Accent1 4 5 7 4 2 2" xfId="44243" xr:uid="{00000000-0005-0000-0000-00001AAC0000}"/>
    <cellStyle name="20% - Accent1 4 5 7 4 2 2 2" xfId="44244" xr:uid="{00000000-0005-0000-0000-00001BAC0000}"/>
    <cellStyle name="20% - Accent1 4 5 7 4 2 3" xfId="44245" xr:uid="{00000000-0005-0000-0000-00001CAC0000}"/>
    <cellStyle name="20% - Accent1 4 5 7 4 3" xfId="44246" xr:uid="{00000000-0005-0000-0000-00001DAC0000}"/>
    <cellStyle name="20% - Accent1 4 5 7 4 3 2" xfId="44247" xr:uid="{00000000-0005-0000-0000-00001EAC0000}"/>
    <cellStyle name="20% - Accent1 4 5 7 4 4" xfId="44248" xr:uid="{00000000-0005-0000-0000-00001FAC0000}"/>
    <cellStyle name="20% - Accent1 4 5 7 5" xfId="44249" xr:uid="{00000000-0005-0000-0000-000020AC0000}"/>
    <cellStyle name="20% - Accent1 4 5 7 5 2" xfId="44250" xr:uid="{00000000-0005-0000-0000-000021AC0000}"/>
    <cellStyle name="20% - Accent1 4 5 7 5 2 2" xfId="44251" xr:uid="{00000000-0005-0000-0000-000022AC0000}"/>
    <cellStyle name="20% - Accent1 4 5 7 5 3" xfId="44252" xr:uid="{00000000-0005-0000-0000-000023AC0000}"/>
    <cellStyle name="20% - Accent1 4 5 7 6" xfId="44253" xr:uid="{00000000-0005-0000-0000-000024AC0000}"/>
    <cellStyle name="20% - Accent1 4 5 7 6 2" xfId="44254" xr:uid="{00000000-0005-0000-0000-000025AC0000}"/>
    <cellStyle name="20% - Accent1 4 5 7 6 2 2" xfId="44255" xr:uid="{00000000-0005-0000-0000-000026AC0000}"/>
    <cellStyle name="20% - Accent1 4 5 7 6 3" xfId="44256" xr:uid="{00000000-0005-0000-0000-000027AC0000}"/>
    <cellStyle name="20% - Accent1 4 5 7 7" xfId="44257" xr:uid="{00000000-0005-0000-0000-000028AC0000}"/>
    <cellStyle name="20% - Accent1 4 5 7 7 2" xfId="44258" xr:uid="{00000000-0005-0000-0000-000029AC0000}"/>
    <cellStyle name="20% - Accent1 4 5 7 8" xfId="44259" xr:uid="{00000000-0005-0000-0000-00002AAC0000}"/>
    <cellStyle name="20% - Accent1 4 5 7 8 2" xfId="44260" xr:uid="{00000000-0005-0000-0000-00002BAC0000}"/>
    <cellStyle name="20% - Accent1 4 5 7 9" xfId="44261" xr:uid="{00000000-0005-0000-0000-00002CAC0000}"/>
    <cellStyle name="20% - Accent1 4 5 8" xfId="44262" xr:uid="{00000000-0005-0000-0000-00002DAC0000}"/>
    <cellStyle name="20% - Accent1 4 5 8 2" xfId="44263" xr:uid="{00000000-0005-0000-0000-00002EAC0000}"/>
    <cellStyle name="20% - Accent1 4 5 8 2 2" xfId="44264" xr:uid="{00000000-0005-0000-0000-00002FAC0000}"/>
    <cellStyle name="20% - Accent1 4 5 8 2 2 2" xfId="44265" xr:uid="{00000000-0005-0000-0000-000030AC0000}"/>
    <cellStyle name="20% - Accent1 4 5 8 2 2 2 2" xfId="44266" xr:uid="{00000000-0005-0000-0000-000031AC0000}"/>
    <cellStyle name="20% - Accent1 4 5 8 2 2 3" xfId="44267" xr:uid="{00000000-0005-0000-0000-000032AC0000}"/>
    <cellStyle name="20% - Accent1 4 5 8 2 3" xfId="44268" xr:uid="{00000000-0005-0000-0000-000033AC0000}"/>
    <cellStyle name="20% - Accent1 4 5 8 2 3 2" xfId="44269" xr:uid="{00000000-0005-0000-0000-000034AC0000}"/>
    <cellStyle name="20% - Accent1 4 5 8 2 4" xfId="44270" xr:uid="{00000000-0005-0000-0000-000035AC0000}"/>
    <cellStyle name="20% - Accent1 4 5 8 3" xfId="44271" xr:uid="{00000000-0005-0000-0000-000036AC0000}"/>
    <cellStyle name="20% - Accent1 4 5 8 3 2" xfId="44272" xr:uid="{00000000-0005-0000-0000-000037AC0000}"/>
    <cellStyle name="20% - Accent1 4 5 8 3 2 2" xfId="44273" xr:uid="{00000000-0005-0000-0000-000038AC0000}"/>
    <cellStyle name="20% - Accent1 4 5 8 3 2 2 2" xfId="44274" xr:uid="{00000000-0005-0000-0000-000039AC0000}"/>
    <cellStyle name="20% - Accent1 4 5 8 3 2 3" xfId="44275" xr:uid="{00000000-0005-0000-0000-00003AAC0000}"/>
    <cellStyle name="20% - Accent1 4 5 8 3 3" xfId="44276" xr:uid="{00000000-0005-0000-0000-00003BAC0000}"/>
    <cellStyle name="20% - Accent1 4 5 8 3 3 2" xfId="44277" xr:uid="{00000000-0005-0000-0000-00003CAC0000}"/>
    <cellStyle name="20% - Accent1 4 5 8 3 4" xfId="44278" xr:uid="{00000000-0005-0000-0000-00003DAC0000}"/>
    <cellStyle name="20% - Accent1 4 5 8 4" xfId="44279" xr:uid="{00000000-0005-0000-0000-00003EAC0000}"/>
    <cellStyle name="20% - Accent1 4 5 8 4 2" xfId="44280" xr:uid="{00000000-0005-0000-0000-00003FAC0000}"/>
    <cellStyle name="20% - Accent1 4 5 8 4 2 2" xfId="44281" xr:uid="{00000000-0005-0000-0000-000040AC0000}"/>
    <cellStyle name="20% - Accent1 4 5 8 4 2 2 2" xfId="44282" xr:uid="{00000000-0005-0000-0000-000041AC0000}"/>
    <cellStyle name="20% - Accent1 4 5 8 4 2 3" xfId="44283" xr:uid="{00000000-0005-0000-0000-000042AC0000}"/>
    <cellStyle name="20% - Accent1 4 5 8 4 3" xfId="44284" xr:uid="{00000000-0005-0000-0000-000043AC0000}"/>
    <cellStyle name="20% - Accent1 4 5 8 4 3 2" xfId="44285" xr:uid="{00000000-0005-0000-0000-000044AC0000}"/>
    <cellStyle name="20% - Accent1 4 5 8 4 4" xfId="44286" xr:uid="{00000000-0005-0000-0000-000045AC0000}"/>
    <cellStyle name="20% - Accent1 4 5 8 5" xfId="44287" xr:uid="{00000000-0005-0000-0000-000046AC0000}"/>
    <cellStyle name="20% - Accent1 4 5 8 5 2" xfId="44288" xr:uid="{00000000-0005-0000-0000-000047AC0000}"/>
    <cellStyle name="20% - Accent1 4 5 8 5 2 2" xfId="44289" xr:uid="{00000000-0005-0000-0000-000048AC0000}"/>
    <cellStyle name="20% - Accent1 4 5 8 5 3" xfId="44290" xr:uid="{00000000-0005-0000-0000-000049AC0000}"/>
    <cellStyle name="20% - Accent1 4 5 8 6" xfId="44291" xr:uid="{00000000-0005-0000-0000-00004AAC0000}"/>
    <cellStyle name="20% - Accent1 4 5 8 6 2" xfId="44292" xr:uid="{00000000-0005-0000-0000-00004BAC0000}"/>
    <cellStyle name="20% - Accent1 4 5 8 6 2 2" xfId="44293" xr:uid="{00000000-0005-0000-0000-00004CAC0000}"/>
    <cellStyle name="20% - Accent1 4 5 8 6 3" xfId="44294" xr:uid="{00000000-0005-0000-0000-00004DAC0000}"/>
    <cellStyle name="20% - Accent1 4 5 8 7" xfId="44295" xr:uid="{00000000-0005-0000-0000-00004EAC0000}"/>
    <cellStyle name="20% - Accent1 4 5 8 7 2" xfId="44296" xr:uid="{00000000-0005-0000-0000-00004FAC0000}"/>
    <cellStyle name="20% - Accent1 4 5 8 8" xfId="44297" xr:uid="{00000000-0005-0000-0000-000050AC0000}"/>
    <cellStyle name="20% - Accent1 4 5 8 8 2" xfId="44298" xr:uid="{00000000-0005-0000-0000-000051AC0000}"/>
    <cellStyle name="20% - Accent1 4 5 8 9" xfId="44299" xr:uid="{00000000-0005-0000-0000-000052AC0000}"/>
    <cellStyle name="20% - Accent1 4 5 9" xfId="44300" xr:uid="{00000000-0005-0000-0000-000053AC0000}"/>
    <cellStyle name="20% - Accent1 4 5 9 2" xfId="44301" xr:uid="{00000000-0005-0000-0000-000054AC0000}"/>
    <cellStyle name="20% - Accent1 4 5 9 2 2" xfId="44302" xr:uid="{00000000-0005-0000-0000-000055AC0000}"/>
    <cellStyle name="20% - Accent1 4 5 9 2 2 2" xfId="44303" xr:uid="{00000000-0005-0000-0000-000056AC0000}"/>
    <cellStyle name="20% - Accent1 4 5 9 2 3" xfId="44304" xr:uid="{00000000-0005-0000-0000-000057AC0000}"/>
    <cellStyle name="20% - Accent1 4 5 9 3" xfId="44305" xr:uid="{00000000-0005-0000-0000-000058AC0000}"/>
    <cellStyle name="20% - Accent1 4 5 9 3 2" xfId="44306" xr:uid="{00000000-0005-0000-0000-000059AC0000}"/>
    <cellStyle name="20% - Accent1 4 5 9 4" xfId="44307" xr:uid="{00000000-0005-0000-0000-00005AAC0000}"/>
    <cellStyle name="20% - Accent1 4 6" xfId="44308" xr:uid="{00000000-0005-0000-0000-00005BAC0000}"/>
    <cellStyle name="20% - Accent1 4 6 10" xfId="44309" xr:uid="{00000000-0005-0000-0000-00005CAC0000}"/>
    <cellStyle name="20% - Accent1 4 6 10 2" xfId="44310" xr:uid="{00000000-0005-0000-0000-00005DAC0000}"/>
    <cellStyle name="20% - Accent1 4 6 10 2 2" xfId="44311" xr:uid="{00000000-0005-0000-0000-00005EAC0000}"/>
    <cellStyle name="20% - Accent1 4 6 10 2 2 2" xfId="44312" xr:uid="{00000000-0005-0000-0000-00005FAC0000}"/>
    <cellStyle name="20% - Accent1 4 6 10 2 3" xfId="44313" xr:uid="{00000000-0005-0000-0000-000060AC0000}"/>
    <cellStyle name="20% - Accent1 4 6 10 3" xfId="44314" xr:uid="{00000000-0005-0000-0000-000061AC0000}"/>
    <cellStyle name="20% - Accent1 4 6 10 3 2" xfId="44315" xr:uid="{00000000-0005-0000-0000-000062AC0000}"/>
    <cellStyle name="20% - Accent1 4 6 10 4" xfId="44316" xr:uid="{00000000-0005-0000-0000-000063AC0000}"/>
    <cellStyle name="20% - Accent1 4 6 11" xfId="44317" xr:uid="{00000000-0005-0000-0000-000064AC0000}"/>
    <cellStyle name="20% - Accent1 4 6 11 2" xfId="44318" xr:uid="{00000000-0005-0000-0000-000065AC0000}"/>
    <cellStyle name="20% - Accent1 4 6 11 2 2" xfId="44319" xr:uid="{00000000-0005-0000-0000-000066AC0000}"/>
    <cellStyle name="20% - Accent1 4 6 11 3" xfId="44320" xr:uid="{00000000-0005-0000-0000-000067AC0000}"/>
    <cellStyle name="20% - Accent1 4 6 12" xfId="44321" xr:uid="{00000000-0005-0000-0000-000068AC0000}"/>
    <cellStyle name="20% - Accent1 4 6 12 2" xfId="44322" xr:uid="{00000000-0005-0000-0000-000069AC0000}"/>
    <cellStyle name="20% - Accent1 4 6 12 2 2" xfId="44323" xr:uid="{00000000-0005-0000-0000-00006AAC0000}"/>
    <cellStyle name="20% - Accent1 4 6 12 3" xfId="44324" xr:uid="{00000000-0005-0000-0000-00006BAC0000}"/>
    <cellStyle name="20% - Accent1 4 6 13" xfId="44325" xr:uid="{00000000-0005-0000-0000-00006CAC0000}"/>
    <cellStyle name="20% - Accent1 4 6 13 2" xfId="44326" xr:uid="{00000000-0005-0000-0000-00006DAC0000}"/>
    <cellStyle name="20% - Accent1 4 6 14" xfId="44327" xr:uid="{00000000-0005-0000-0000-00006EAC0000}"/>
    <cellStyle name="20% - Accent1 4 6 14 2" xfId="44328" xr:uid="{00000000-0005-0000-0000-00006FAC0000}"/>
    <cellStyle name="20% - Accent1 4 6 15" xfId="44329" xr:uid="{00000000-0005-0000-0000-000070AC0000}"/>
    <cellStyle name="20% - Accent1 4 6 2" xfId="44330" xr:uid="{00000000-0005-0000-0000-000071AC0000}"/>
    <cellStyle name="20% - Accent1 4 6 2 10" xfId="44331" xr:uid="{00000000-0005-0000-0000-000072AC0000}"/>
    <cellStyle name="20% - Accent1 4 6 2 10 2" xfId="44332" xr:uid="{00000000-0005-0000-0000-000073AC0000}"/>
    <cellStyle name="20% - Accent1 4 6 2 10 2 2" xfId="44333" xr:uid="{00000000-0005-0000-0000-000074AC0000}"/>
    <cellStyle name="20% - Accent1 4 6 2 10 3" xfId="44334" xr:uid="{00000000-0005-0000-0000-000075AC0000}"/>
    <cellStyle name="20% - Accent1 4 6 2 11" xfId="44335" xr:uid="{00000000-0005-0000-0000-000076AC0000}"/>
    <cellStyle name="20% - Accent1 4 6 2 11 2" xfId="44336" xr:uid="{00000000-0005-0000-0000-000077AC0000}"/>
    <cellStyle name="20% - Accent1 4 6 2 11 2 2" xfId="44337" xr:uid="{00000000-0005-0000-0000-000078AC0000}"/>
    <cellStyle name="20% - Accent1 4 6 2 11 3" xfId="44338" xr:uid="{00000000-0005-0000-0000-000079AC0000}"/>
    <cellStyle name="20% - Accent1 4 6 2 12" xfId="44339" xr:uid="{00000000-0005-0000-0000-00007AAC0000}"/>
    <cellStyle name="20% - Accent1 4 6 2 12 2" xfId="44340" xr:uid="{00000000-0005-0000-0000-00007BAC0000}"/>
    <cellStyle name="20% - Accent1 4 6 2 13" xfId="44341" xr:uid="{00000000-0005-0000-0000-00007CAC0000}"/>
    <cellStyle name="20% - Accent1 4 6 2 13 2" xfId="44342" xr:uid="{00000000-0005-0000-0000-00007DAC0000}"/>
    <cellStyle name="20% - Accent1 4 6 2 14" xfId="44343" xr:uid="{00000000-0005-0000-0000-00007EAC0000}"/>
    <cellStyle name="20% - Accent1 4 6 2 2" xfId="44344" xr:uid="{00000000-0005-0000-0000-00007FAC0000}"/>
    <cellStyle name="20% - Accent1 4 6 2 2 10" xfId="44345" xr:uid="{00000000-0005-0000-0000-000080AC0000}"/>
    <cellStyle name="20% - Accent1 4 6 2 2 10 2" xfId="44346" xr:uid="{00000000-0005-0000-0000-000081AC0000}"/>
    <cellStyle name="20% - Accent1 4 6 2 2 11" xfId="44347" xr:uid="{00000000-0005-0000-0000-000082AC0000}"/>
    <cellStyle name="20% - Accent1 4 6 2 2 2" xfId="44348" xr:uid="{00000000-0005-0000-0000-000083AC0000}"/>
    <cellStyle name="20% - Accent1 4 6 2 2 2 2" xfId="44349" xr:uid="{00000000-0005-0000-0000-000084AC0000}"/>
    <cellStyle name="20% - Accent1 4 6 2 2 2 2 2" xfId="44350" xr:uid="{00000000-0005-0000-0000-000085AC0000}"/>
    <cellStyle name="20% - Accent1 4 6 2 2 2 2 2 2" xfId="44351" xr:uid="{00000000-0005-0000-0000-000086AC0000}"/>
    <cellStyle name="20% - Accent1 4 6 2 2 2 2 2 2 2" xfId="44352" xr:uid="{00000000-0005-0000-0000-000087AC0000}"/>
    <cellStyle name="20% - Accent1 4 6 2 2 2 2 2 3" xfId="44353" xr:uid="{00000000-0005-0000-0000-000088AC0000}"/>
    <cellStyle name="20% - Accent1 4 6 2 2 2 2 3" xfId="44354" xr:uid="{00000000-0005-0000-0000-000089AC0000}"/>
    <cellStyle name="20% - Accent1 4 6 2 2 2 2 3 2" xfId="44355" xr:uid="{00000000-0005-0000-0000-00008AAC0000}"/>
    <cellStyle name="20% - Accent1 4 6 2 2 2 2 4" xfId="44356" xr:uid="{00000000-0005-0000-0000-00008BAC0000}"/>
    <cellStyle name="20% - Accent1 4 6 2 2 2 3" xfId="44357" xr:uid="{00000000-0005-0000-0000-00008CAC0000}"/>
    <cellStyle name="20% - Accent1 4 6 2 2 2 3 2" xfId="44358" xr:uid="{00000000-0005-0000-0000-00008DAC0000}"/>
    <cellStyle name="20% - Accent1 4 6 2 2 2 3 2 2" xfId="44359" xr:uid="{00000000-0005-0000-0000-00008EAC0000}"/>
    <cellStyle name="20% - Accent1 4 6 2 2 2 3 2 2 2" xfId="44360" xr:uid="{00000000-0005-0000-0000-00008FAC0000}"/>
    <cellStyle name="20% - Accent1 4 6 2 2 2 3 2 3" xfId="44361" xr:uid="{00000000-0005-0000-0000-000090AC0000}"/>
    <cellStyle name="20% - Accent1 4 6 2 2 2 3 3" xfId="44362" xr:uid="{00000000-0005-0000-0000-000091AC0000}"/>
    <cellStyle name="20% - Accent1 4 6 2 2 2 3 3 2" xfId="44363" xr:uid="{00000000-0005-0000-0000-000092AC0000}"/>
    <cellStyle name="20% - Accent1 4 6 2 2 2 3 4" xfId="44364" xr:uid="{00000000-0005-0000-0000-000093AC0000}"/>
    <cellStyle name="20% - Accent1 4 6 2 2 2 4" xfId="44365" xr:uid="{00000000-0005-0000-0000-000094AC0000}"/>
    <cellStyle name="20% - Accent1 4 6 2 2 2 4 2" xfId="44366" xr:uid="{00000000-0005-0000-0000-000095AC0000}"/>
    <cellStyle name="20% - Accent1 4 6 2 2 2 4 2 2" xfId="44367" xr:uid="{00000000-0005-0000-0000-000096AC0000}"/>
    <cellStyle name="20% - Accent1 4 6 2 2 2 4 2 2 2" xfId="44368" xr:uid="{00000000-0005-0000-0000-000097AC0000}"/>
    <cellStyle name="20% - Accent1 4 6 2 2 2 4 2 3" xfId="44369" xr:uid="{00000000-0005-0000-0000-000098AC0000}"/>
    <cellStyle name="20% - Accent1 4 6 2 2 2 4 3" xfId="44370" xr:uid="{00000000-0005-0000-0000-000099AC0000}"/>
    <cellStyle name="20% - Accent1 4 6 2 2 2 4 3 2" xfId="44371" xr:uid="{00000000-0005-0000-0000-00009AAC0000}"/>
    <cellStyle name="20% - Accent1 4 6 2 2 2 4 4" xfId="44372" xr:uid="{00000000-0005-0000-0000-00009BAC0000}"/>
    <cellStyle name="20% - Accent1 4 6 2 2 2 5" xfId="44373" xr:uid="{00000000-0005-0000-0000-00009CAC0000}"/>
    <cellStyle name="20% - Accent1 4 6 2 2 2 5 2" xfId="44374" xr:uid="{00000000-0005-0000-0000-00009DAC0000}"/>
    <cellStyle name="20% - Accent1 4 6 2 2 2 5 2 2" xfId="44375" xr:uid="{00000000-0005-0000-0000-00009EAC0000}"/>
    <cellStyle name="20% - Accent1 4 6 2 2 2 5 3" xfId="44376" xr:uid="{00000000-0005-0000-0000-00009FAC0000}"/>
    <cellStyle name="20% - Accent1 4 6 2 2 2 6" xfId="44377" xr:uid="{00000000-0005-0000-0000-0000A0AC0000}"/>
    <cellStyle name="20% - Accent1 4 6 2 2 2 6 2" xfId="44378" xr:uid="{00000000-0005-0000-0000-0000A1AC0000}"/>
    <cellStyle name="20% - Accent1 4 6 2 2 2 6 2 2" xfId="44379" xr:uid="{00000000-0005-0000-0000-0000A2AC0000}"/>
    <cellStyle name="20% - Accent1 4 6 2 2 2 6 3" xfId="44380" xr:uid="{00000000-0005-0000-0000-0000A3AC0000}"/>
    <cellStyle name="20% - Accent1 4 6 2 2 2 7" xfId="44381" xr:uid="{00000000-0005-0000-0000-0000A4AC0000}"/>
    <cellStyle name="20% - Accent1 4 6 2 2 2 7 2" xfId="44382" xr:uid="{00000000-0005-0000-0000-0000A5AC0000}"/>
    <cellStyle name="20% - Accent1 4 6 2 2 2 8" xfId="44383" xr:uid="{00000000-0005-0000-0000-0000A6AC0000}"/>
    <cellStyle name="20% - Accent1 4 6 2 2 2 8 2" xfId="44384" xr:uid="{00000000-0005-0000-0000-0000A7AC0000}"/>
    <cellStyle name="20% - Accent1 4 6 2 2 2 9" xfId="44385" xr:uid="{00000000-0005-0000-0000-0000A8AC0000}"/>
    <cellStyle name="20% - Accent1 4 6 2 2 3" xfId="44386" xr:uid="{00000000-0005-0000-0000-0000A9AC0000}"/>
    <cellStyle name="20% - Accent1 4 6 2 2 3 2" xfId="44387" xr:uid="{00000000-0005-0000-0000-0000AAAC0000}"/>
    <cellStyle name="20% - Accent1 4 6 2 2 3 2 2" xfId="44388" xr:uid="{00000000-0005-0000-0000-0000ABAC0000}"/>
    <cellStyle name="20% - Accent1 4 6 2 2 3 2 2 2" xfId="44389" xr:uid="{00000000-0005-0000-0000-0000ACAC0000}"/>
    <cellStyle name="20% - Accent1 4 6 2 2 3 2 2 2 2" xfId="44390" xr:uid="{00000000-0005-0000-0000-0000ADAC0000}"/>
    <cellStyle name="20% - Accent1 4 6 2 2 3 2 2 3" xfId="44391" xr:uid="{00000000-0005-0000-0000-0000AEAC0000}"/>
    <cellStyle name="20% - Accent1 4 6 2 2 3 2 3" xfId="44392" xr:uid="{00000000-0005-0000-0000-0000AFAC0000}"/>
    <cellStyle name="20% - Accent1 4 6 2 2 3 2 3 2" xfId="44393" xr:uid="{00000000-0005-0000-0000-0000B0AC0000}"/>
    <cellStyle name="20% - Accent1 4 6 2 2 3 2 4" xfId="44394" xr:uid="{00000000-0005-0000-0000-0000B1AC0000}"/>
    <cellStyle name="20% - Accent1 4 6 2 2 3 3" xfId="44395" xr:uid="{00000000-0005-0000-0000-0000B2AC0000}"/>
    <cellStyle name="20% - Accent1 4 6 2 2 3 3 2" xfId="44396" xr:uid="{00000000-0005-0000-0000-0000B3AC0000}"/>
    <cellStyle name="20% - Accent1 4 6 2 2 3 3 2 2" xfId="44397" xr:uid="{00000000-0005-0000-0000-0000B4AC0000}"/>
    <cellStyle name="20% - Accent1 4 6 2 2 3 3 2 2 2" xfId="44398" xr:uid="{00000000-0005-0000-0000-0000B5AC0000}"/>
    <cellStyle name="20% - Accent1 4 6 2 2 3 3 2 3" xfId="44399" xr:uid="{00000000-0005-0000-0000-0000B6AC0000}"/>
    <cellStyle name="20% - Accent1 4 6 2 2 3 3 3" xfId="44400" xr:uid="{00000000-0005-0000-0000-0000B7AC0000}"/>
    <cellStyle name="20% - Accent1 4 6 2 2 3 3 3 2" xfId="44401" xr:uid="{00000000-0005-0000-0000-0000B8AC0000}"/>
    <cellStyle name="20% - Accent1 4 6 2 2 3 3 4" xfId="44402" xr:uid="{00000000-0005-0000-0000-0000B9AC0000}"/>
    <cellStyle name="20% - Accent1 4 6 2 2 3 4" xfId="44403" xr:uid="{00000000-0005-0000-0000-0000BAAC0000}"/>
    <cellStyle name="20% - Accent1 4 6 2 2 3 4 2" xfId="44404" xr:uid="{00000000-0005-0000-0000-0000BBAC0000}"/>
    <cellStyle name="20% - Accent1 4 6 2 2 3 4 2 2" xfId="44405" xr:uid="{00000000-0005-0000-0000-0000BCAC0000}"/>
    <cellStyle name="20% - Accent1 4 6 2 2 3 4 2 2 2" xfId="44406" xr:uid="{00000000-0005-0000-0000-0000BDAC0000}"/>
    <cellStyle name="20% - Accent1 4 6 2 2 3 4 2 3" xfId="44407" xr:uid="{00000000-0005-0000-0000-0000BEAC0000}"/>
    <cellStyle name="20% - Accent1 4 6 2 2 3 4 3" xfId="44408" xr:uid="{00000000-0005-0000-0000-0000BFAC0000}"/>
    <cellStyle name="20% - Accent1 4 6 2 2 3 4 3 2" xfId="44409" xr:uid="{00000000-0005-0000-0000-0000C0AC0000}"/>
    <cellStyle name="20% - Accent1 4 6 2 2 3 4 4" xfId="44410" xr:uid="{00000000-0005-0000-0000-0000C1AC0000}"/>
    <cellStyle name="20% - Accent1 4 6 2 2 3 5" xfId="44411" xr:uid="{00000000-0005-0000-0000-0000C2AC0000}"/>
    <cellStyle name="20% - Accent1 4 6 2 2 3 5 2" xfId="44412" xr:uid="{00000000-0005-0000-0000-0000C3AC0000}"/>
    <cellStyle name="20% - Accent1 4 6 2 2 3 5 2 2" xfId="44413" xr:uid="{00000000-0005-0000-0000-0000C4AC0000}"/>
    <cellStyle name="20% - Accent1 4 6 2 2 3 5 3" xfId="44414" xr:uid="{00000000-0005-0000-0000-0000C5AC0000}"/>
    <cellStyle name="20% - Accent1 4 6 2 2 3 6" xfId="44415" xr:uid="{00000000-0005-0000-0000-0000C6AC0000}"/>
    <cellStyle name="20% - Accent1 4 6 2 2 3 6 2" xfId="44416" xr:uid="{00000000-0005-0000-0000-0000C7AC0000}"/>
    <cellStyle name="20% - Accent1 4 6 2 2 3 6 2 2" xfId="44417" xr:uid="{00000000-0005-0000-0000-0000C8AC0000}"/>
    <cellStyle name="20% - Accent1 4 6 2 2 3 6 3" xfId="44418" xr:uid="{00000000-0005-0000-0000-0000C9AC0000}"/>
    <cellStyle name="20% - Accent1 4 6 2 2 3 7" xfId="44419" xr:uid="{00000000-0005-0000-0000-0000CAAC0000}"/>
    <cellStyle name="20% - Accent1 4 6 2 2 3 7 2" xfId="44420" xr:uid="{00000000-0005-0000-0000-0000CBAC0000}"/>
    <cellStyle name="20% - Accent1 4 6 2 2 3 8" xfId="44421" xr:uid="{00000000-0005-0000-0000-0000CCAC0000}"/>
    <cellStyle name="20% - Accent1 4 6 2 2 3 8 2" xfId="44422" xr:uid="{00000000-0005-0000-0000-0000CDAC0000}"/>
    <cellStyle name="20% - Accent1 4 6 2 2 3 9" xfId="44423" xr:uid="{00000000-0005-0000-0000-0000CEAC0000}"/>
    <cellStyle name="20% - Accent1 4 6 2 2 4" xfId="44424" xr:uid="{00000000-0005-0000-0000-0000CFAC0000}"/>
    <cellStyle name="20% - Accent1 4 6 2 2 4 2" xfId="44425" xr:uid="{00000000-0005-0000-0000-0000D0AC0000}"/>
    <cellStyle name="20% - Accent1 4 6 2 2 4 2 2" xfId="44426" xr:uid="{00000000-0005-0000-0000-0000D1AC0000}"/>
    <cellStyle name="20% - Accent1 4 6 2 2 4 2 2 2" xfId="44427" xr:uid="{00000000-0005-0000-0000-0000D2AC0000}"/>
    <cellStyle name="20% - Accent1 4 6 2 2 4 2 3" xfId="44428" xr:uid="{00000000-0005-0000-0000-0000D3AC0000}"/>
    <cellStyle name="20% - Accent1 4 6 2 2 4 3" xfId="44429" xr:uid="{00000000-0005-0000-0000-0000D4AC0000}"/>
    <cellStyle name="20% - Accent1 4 6 2 2 4 3 2" xfId="44430" xr:uid="{00000000-0005-0000-0000-0000D5AC0000}"/>
    <cellStyle name="20% - Accent1 4 6 2 2 4 4" xfId="44431" xr:uid="{00000000-0005-0000-0000-0000D6AC0000}"/>
    <cellStyle name="20% - Accent1 4 6 2 2 5" xfId="44432" xr:uid="{00000000-0005-0000-0000-0000D7AC0000}"/>
    <cellStyle name="20% - Accent1 4 6 2 2 5 2" xfId="44433" xr:uid="{00000000-0005-0000-0000-0000D8AC0000}"/>
    <cellStyle name="20% - Accent1 4 6 2 2 5 2 2" xfId="44434" xr:uid="{00000000-0005-0000-0000-0000D9AC0000}"/>
    <cellStyle name="20% - Accent1 4 6 2 2 5 2 2 2" xfId="44435" xr:uid="{00000000-0005-0000-0000-0000DAAC0000}"/>
    <cellStyle name="20% - Accent1 4 6 2 2 5 2 3" xfId="44436" xr:uid="{00000000-0005-0000-0000-0000DBAC0000}"/>
    <cellStyle name="20% - Accent1 4 6 2 2 5 3" xfId="44437" xr:uid="{00000000-0005-0000-0000-0000DCAC0000}"/>
    <cellStyle name="20% - Accent1 4 6 2 2 5 3 2" xfId="44438" xr:uid="{00000000-0005-0000-0000-0000DDAC0000}"/>
    <cellStyle name="20% - Accent1 4 6 2 2 5 4" xfId="44439" xr:uid="{00000000-0005-0000-0000-0000DEAC0000}"/>
    <cellStyle name="20% - Accent1 4 6 2 2 6" xfId="44440" xr:uid="{00000000-0005-0000-0000-0000DFAC0000}"/>
    <cellStyle name="20% - Accent1 4 6 2 2 6 2" xfId="44441" xr:uid="{00000000-0005-0000-0000-0000E0AC0000}"/>
    <cellStyle name="20% - Accent1 4 6 2 2 6 2 2" xfId="44442" xr:uid="{00000000-0005-0000-0000-0000E1AC0000}"/>
    <cellStyle name="20% - Accent1 4 6 2 2 6 2 2 2" xfId="44443" xr:uid="{00000000-0005-0000-0000-0000E2AC0000}"/>
    <cellStyle name="20% - Accent1 4 6 2 2 6 2 3" xfId="44444" xr:uid="{00000000-0005-0000-0000-0000E3AC0000}"/>
    <cellStyle name="20% - Accent1 4 6 2 2 6 3" xfId="44445" xr:uid="{00000000-0005-0000-0000-0000E4AC0000}"/>
    <cellStyle name="20% - Accent1 4 6 2 2 6 3 2" xfId="44446" xr:uid="{00000000-0005-0000-0000-0000E5AC0000}"/>
    <cellStyle name="20% - Accent1 4 6 2 2 6 4" xfId="44447" xr:uid="{00000000-0005-0000-0000-0000E6AC0000}"/>
    <cellStyle name="20% - Accent1 4 6 2 2 7" xfId="44448" xr:uid="{00000000-0005-0000-0000-0000E7AC0000}"/>
    <cellStyle name="20% - Accent1 4 6 2 2 7 2" xfId="44449" xr:uid="{00000000-0005-0000-0000-0000E8AC0000}"/>
    <cellStyle name="20% - Accent1 4 6 2 2 7 2 2" xfId="44450" xr:uid="{00000000-0005-0000-0000-0000E9AC0000}"/>
    <cellStyle name="20% - Accent1 4 6 2 2 7 3" xfId="44451" xr:uid="{00000000-0005-0000-0000-0000EAAC0000}"/>
    <cellStyle name="20% - Accent1 4 6 2 2 8" xfId="44452" xr:uid="{00000000-0005-0000-0000-0000EBAC0000}"/>
    <cellStyle name="20% - Accent1 4 6 2 2 8 2" xfId="44453" xr:uid="{00000000-0005-0000-0000-0000ECAC0000}"/>
    <cellStyle name="20% - Accent1 4 6 2 2 8 2 2" xfId="44454" xr:uid="{00000000-0005-0000-0000-0000EDAC0000}"/>
    <cellStyle name="20% - Accent1 4 6 2 2 8 3" xfId="44455" xr:uid="{00000000-0005-0000-0000-0000EEAC0000}"/>
    <cellStyle name="20% - Accent1 4 6 2 2 9" xfId="44456" xr:uid="{00000000-0005-0000-0000-0000EFAC0000}"/>
    <cellStyle name="20% - Accent1 4 6 2 2 9 2" xfId="44457" xr:uid="{00000000-0005-0000-0000-0000F0AC0000}"/>
    <cellStyle name="20% - Accent1 4 6 2 3" xfId="44458" xr:uid="{00000000-0005-0000-0000-0000F1AC0000}"/>
    <cellStyle name="20% - Accent1 4 6 2 3 10" xfId="44459" xr:uid="{00000000-0005-0000-0000-0000F2AC0000}"/>
    <cellStyle name="20% - Accent1 4 6 2 3 10 2" xfId="44460" xr:uid="{00000000-0005-0000-0000-0000F3AC0000}"/>
    <cellStyle name="20% - Accent1 4 6 2 3 11" xfId="44461" xr:uid="{00000000-0005-0000-0000-0000F4AC0000}"/>
    <cellStyle name="20% - Accent1 4 6 2 3 2" xfId="44462" xr:uid="{00000000-0005-0000-0000-0000F5AC0000}"/>
    <cellStyle name="20% - Accent1 4 6 2 3 2 2" xfId="44463" xr:uid="{00000000-0005-0000-0000-0000F6AC0000}"/>
    <cellStyle name="20% - Accent1 4 6 2 3 2 2 2" xfId="44464" xr:uid="{00000000-0005-0000-0000-0000F7AC0000}"/>
    <cellStyle name="20% - Accent1 4 6 2 3 2 2 2 2" xfId="44465" xr:uid="{00000000-0005-0000-0000-0000F8AC0000}"/>
    <cellStyle name="20% - Accent1 4 6 2 3 2 2 2 2 2" xfId="44466" xr:uid="{00000000-0005-0000-0000-0000F9AC0000}"/>
    <cellStyle name="20% - Accent1 4 6 2 3 2 2 2 3" xfId="44467" xr:uid="{00000000-0005-0000-0000-0000FAAC0000}"/>
    <cellStyle name="20% - Accent1 4 6 2 3 2 2 3" xfId="44468" xr:uid="{00000000-0005-0000-0000-0000FBAC0000}"/>
    <cellStyle name="20% - Accent1 4 6 2 3 2 2 3 2" xfId="44469" xr:uid="{00000000-0005-0000-0000-0000FCAC0000}"/>
    <cellStyle name="20% - Accent1 4 6 2 3 2 2 4" xfId="44470" xr:uid="{00000000-0005-0000-0000-0000FDAC0000}"/>
    <cellStyle name="20% - Accent1 4 6 2 3 2 3" xfId="44471" xr:uid="{00000000-0005-0000-0000-0000FEAC0000}"/>
    <cellStyle name="20% - Accent1 4 6 2 3 2 3 2" xfId="44472" xr:uid="{00000000-0005-0000-0000-0000FFAC0000}"/>
    <cellStyle name="20% - Accent1 4 6 2 3 2 3 2 2" xfId="44473" xr:uid="{00000000-0005-0000-0000-000000AD0000}"/>
    <cellStyle name="20% - Accent1 4 6 2 3 2 3 2 2 2" xfId="44474" xr:uid="{00000000-0005-0000-0000-000001AD0000}"/>
    <cellStyle name="20% - Accent1 4 6 2 3 2 3 2 3" xfId="44475" xr:uid="{00000000-0005-0000-0000-000002AD0000}"/>
    <cellStyle name="20% - Accent1 4 6 2 3 2 3 3" xfId="44476" xr:uid="{00000000-0005-0000-0000-000003AD0000}"/>
    <cellStyle name="20% - Accent1 4 6 2 3 2 3 3 2" xfId="44477" xr:uid="{00000000-0005-0000-0000-000004AD0000}"/>
    <cellStyle name="20% - Accent1 4 6 2 3 2 3 4" xfId="44478" xr:uid="{00000000-0005-0000-0000-000005AD0000}"/>
    <cellStyle name="20% - Accent1 4 6 2 3 2 4" xfId="44479" xr:uid="{00000000-0005-0000-0000-000006AD0000}"/>
    <cellStyle name="20% - Accent1 4 6 2 3 2 4 2" xfId="44480" xr:uid="{00000000-0005-0000-0000-000007AD0000}"/>
    <cellStyle name="20% - Accent1 4 6 2 3 2 4 2 2" xfId="44481" xr:uid="{00000000-0005-0000-0000-000008AD0000}"/>
    <cellStyle name="20% - Accent1 4 6 2 3 2 4 2 2 2" xfId="44482" xr:uid="{00000000-0005-0000-0000-000009AD0000}"/>
    <cellStyle name="20% - Accent1 4 6 2 3 2 4 2 3" xfId="44483" xr:uid="{00000000-0005-0000-0000-00000AAD0000}"/>
    <cellStyle name="20% - Accent1 4 6 2 3 2 4 3" xfId="44484" xr:uid="{00000000-0005-0000-0000-00000BAD0000}"/>
    <cellStyle name="20% - Accent1 4 6 2 3 2 4 3 2" xfId="44485" xr:uid="{00000000-0005-0000-0000-00000CAD0000}"/>
    <cellStyle name="20% - Accent1 4 6 2 3 2 4 4" xfId="44486" xr:uid="{00000000-0005-0000-0000-00000DAD0000}"/>
    <cellStyle name="20% - Accent1 4 6 2 3 2 5" xfId="44487" xr:uid="{00000000-0005-0000-0000-00000EAD0000}"/>
    <cellStyle name="20% - Accent1 4 6 2 3 2 5 2" xfId="44488" xr:uid="{00000000-0005-0000-0000-00000FAD0000}"/>
    <cellStyle name="20% - Accent1 4 6 2 3 2 5 2 2" xfId="44489" xr:uid="{00000000-0005-0000-0000-000010AD0000}"/>
    <cellStyle name="20% - Accent1 4 6 2 3 2 5 3" xfId="44490" xr:uid="{00000000-0005-0000-0000-000011AD0000}"/>
    <cellStyle name="20% - Accent1 4 6 2 3 2 6" xfId="44491" xr:uid="{00000000-0005-0000-0000-000012AD0000}"/>
    <cellStyle name="20% - Accent1 4 6 2 3 2 6 2" xfId="44492" xr:uid="{00000000-0005-0000-0000-000013AD0000}"/>
    <cellStyle name="20% - Accent1 4 6 2 3 2 6 2 2" xfId="44493" xr:uid="{00000000-0005-0000-0000-000014AD0000}"/>
    <cellStyle name="20% - Accent1 4 6 2 3 2 6 3" xfId="44494" xr:uid="{00000000-0005-0000-0000-000015AD0000}"/>
    <cellStyle name="20% - Accent1 4 6 2 3 2 7" xfId="44495" xr:uid="{00000000-0005-0000-0000-000016AD0000}"/>
    <cellStyle name="20% - Accent1 4 6 2 3 2 7 2" xfId="44496" xr:uid="{00000000-0005-0000-0000-000017AD0000}"/>
    <cellStyle name="20% - Accent1 4 6 2 3 2 8" xfId="44497" xr:uid="{00000000-0005-0000-0000-000018AD0000}"/>
    <cellStyle name="20% - Accent1 4 6 2 3 2 8 2" xfId="44498" xr:uid="{00000000-0005-0000-0000-000019AD0000}"/>
    <cellStyle name="20% - Accent1 4 6 2 3 2 9" xfId="44499" xr:uid="{00000000-0005-0000-0000-00001AAD0000}"/>
    <cellStyle name="20% - Accent1 4 6 2 3 3" xfId="44500" xr:uid="{00000000-0005-0000-0000-00001BAD0000}"/>
    <cellStyle name="20% - Accent1 4 6 2 3 3 2" xfId="44501" xr:uid="{00000000-0005-0000-0000-00001CAD0000}"/>
    <cellStyle name="20% - Accent1 4 6 2 3 3 2 2" xfId="44502" xr:uid="{00000000-0005-0000-0000-00001DAD0000}"/>
    <cellStyle name="20% - Accent1 4 6 2 3 3 2 2 2" xfId="44503" xr:uid="{00000000-0005-0000-0000-00001EAD0000}"/>
    <cellStyle name="20% - Accent1 4 6 2 3 3 2 2 2 2" xfId="44504" xr:uid="{00000000-0005-0000-0000-00001FAD0000}"/>
    <cellStyle name="20% - Accent1 4 6 2 3 3 2 2 3" xfId="44505" xr:uid="{00000000-0005-0000-0000-000020AD0000}"/>
    <cellStyle name="20% - Accent1 4 6 2 3 3 2 3" xfId="44506" xr:uid="{00000000-0005-0000-0000-000021AD0000}"/>
    <cellStyle name="20% - Accent1 4 6 2 3 3 2 3 2" xfId="44507" xr:uid="{00000000-0005-0000-0000-000022AD0000}"/>
    <cellStyle name="20% - Accent1 4 6 2 3 3 2 4" xfId="44508" xr:uid="{00000000-0005-0000-0000-000023AD0000}"/>
    <cellStyle name="20% - Accent1 4 6 2 3 3 3" xfId="44509" xr:uid="{00000000-0005-0000-0000-000024AD0000}"/>
    <cellStyle name="20% - Accent1 4 6 2 3 3 3 2" xfId="44510" xr:uid="{00000000-0005-0000-0000-000025AD0000}"/>
    <cellStyle name="20% - Accent1 4 6 2 3 3 3 2 2" xfId="44511" xr:uid="{00000000-0005-0000-0000-000026AD0000}"/>
    <cellStyle name="20% - Accent1 4 6 2 3 3 3 2 2 2" xfId="44512" xr:uid="{00000000-0005-0000-0000-000027AD0000}"/>
    <cellStyle name="20% - Accent1 4 6 2 3 3 3 2 3" xfId="44513" xr:uid="{00000000-0005-0000-0000-000028AD0000}"/>
    <cellStyle name="20% - Accent1 4 6 2 3 3 3 3" xfId="44514" xr:uid="{00000000-0005-0000-0000-000029AD0000}"/>
    <cellStyle name="20% - Accent1 4 6 2 3 3 3 3 2" xfId="44515" xr:uid="{00000000-0005-0000-0000-00002AAD0000}"/>
    <cellStyle name="20% - Accent1 4 6 2 3 3 3 4" xfId="44516" xr:uid="{00000000-0005-0000-0000-00002BAD0000}"/>
    <cellStyle name="20% - Accent1 4 6 2 3 3 4" xfId="44517" xr:uid="{00000000-0005-0000-0000-00002CAD0000}"/>
    <cellStyle name="20% - Accent1 4 6 2 3 3 4 2" xfId="44518" xr:uid="{00000000-0005-0000-0000-00002DAD0000}"/>
    <cellStyle name="20% - Accent1 4 6 2 3 3 4 2 2" xfId="44519" xr:uid="{00000000-0005-0000-0000-00002EAD0000}"/>
    <cellStyle name="20% - Accent1 4 6 2 3 3 4 2 2 2" xfId="44520" xr:uid="{00000000-0005-0000-0000-00002FAD0000}"/>
    <cellStyle name="20% - Accent1 4 6 2 3 3 4 2 3" xfId="44521" xr:uid="{00000000-0005-0000-0000-000030AD0000}"/>
    <cellStyle name="20% - Accent1 4 6 2 3 3 4 3" xfId="44522" xr:uid="{00000000-0005-0000-0000-000031AD0000}"/>
    <cellStyle name="20% - Accent1 4 6 2 3 3 4 3 2" xfId="44523" xr:uid="{00000000-0005-0000-0000-000032AD0000}"/>
    <cellStyle name="20% - Accent1 4 6 2 3 3 4 4" xfId="44524" xr:uid="{00000000-0005-0000-0000-000033AD0000}"/>
    <cellStyle name="20% - Accent1 4 6 2 3 3 5" xfId="44525" xr:uid="{00000000-0005-0000-0000-000034AD0000}"/>
    <cellStyle name="20% - Accent1 4 6 2 3 3 5 2" xfId="44526" xr:uid="{00000000-0005-0000-0000-000035AD0000}"/>
    <cellStyle name="20% - Accent1 4 6 2 3 3 5 2 2" xfId="44527" xr:uid="{00000000-0005-0000-0000-000036AD0000}"/>
    <cellStyle name="20% - Accent1 4 6 2 3 3 5 3" xfId="44528" xr:uid="{00000000-0005-0000-0000-000037AD0000}"/>
    <cellStyle name="20% - Accent1 4 6 2 3 3 6" xfId="44529" xr:uid="{00000000-0005-0000-0000-000038AD0000}"/>
    <cellStyle name="20% - Accent1 4 6 2 3 3 6 2" xfId="44530" xr:uid="{00000000-0005-0000-0000-000039AD0000}"/>
    <cellStyle name="20% - Accent1 4 6 2 3 3 6 2 2" xfId="44531" xr:uid="{00000000-0005-0000-0000-00003AAD0000}"/>
    <cellStyle name="20% - Accent1 4 6 2 3 3 6 3" xfId="44532" xr:uid="{00000000-0005-0000-0000-00003BAD0000}"/>
    <cellStyle name="20% - Accent1 4 6 2 3 3 7" xfId="44533" xr:uid="{00000000-0005-0000-0000-00003CAD0000}"/>
    <cellStyle name="20% - Accent1 4 6 2 3 3 7 2" xfId="44534" xr:uid="{00000000-0005-0000-0000-00003DAD0000}"/>
    <cellStyle name="20% - Accent1 4 6 2 3 3 8" xfId="44535" xr:uid="{00000000-0005-0000-0000-00003EAD0000}"/>
    <cellStyle name="20% - Accent1 4 6 2 3 3 8 2" xfId="44536" xr:uid="{00000000-0005-0000-0000-00003FAD0000}"/>
    <cellStyle name="20% - Accent1 4 6 2 3 3 9" xfId="44537" xr:uid="{00000000-0005-0000-0000-000040AD0000}"/>
    <cellStyle name="20% - Accent1 4 6 2 3 4" xfId="44538" xr:uid="{00000000-0005-0000-0000-000041AD0000}"/>
    <cellStyle name="20% - Accent1 4 6 2 3 4 2" xfId="44539" xr:uid="{00000000-0005-0000-0000-000042AD0000}"/>
    <cellStyle name="20% - Accent1 4 6 2 3 4 2 2" xfId="44540" xr:uid="{00000000-0005-0000-0000-000043AD0000}"/>
    <cellStyle name="20% - Accent1 4 6 2 3 4 2 2 2" xfId="44541" xr:uid="{00000000-0005-0000-0000-000044AD0000}"/>
    <cellStyle name="20% - Accent1 4 6 2 3 4 2 3" xfId="44542" xr:uid="{00000000-0005-0000-0000-000045AD0000}"/>
    <cellStyle name="20% - Accent1 4 6 2 3 4 3" xfId="44543" xr:uid="{00000000-0005-0000-0000-000046AD0000}"/>
    <cellStyle name="20% - Accent1 4 6 2 3 4 3 2" xfId="44544" xr:uid="{00000000-0005-0000-0000-000047AD0000}"/>
    <cellStyle name="20% - Accent1 4 6 2 3 4 4" xfId="44545" xr:uid="{00000000-0005-0000-0000-000048AD0000}"/>
    <cellStyle name="20% - Accent1 4 6 2 3 5" xfId="44546" xr:uid="{00000000-0005-0000-0000-000049AD0000}"/>
    <cellStyle name="20% - Accent1 4 6 2 3 5 2" xfId="44547" xr:uid="{00000000-0005-0000-0000-00004AAD0000}"/>
    <cellStyle name="20% - Accent1 4 6 2 3 5 2 2" xfId="44548" xr:uid="{00000000-0005-0000-0000-00004BAD0000}"/>
    <cellStyle name="20% - Accent1 4 6 2 3 5 2 2 2" xfId="44549" xr:uid="{00000000-0005-0000-0000-00004CAD0000}"/>
    <cellStyle name="20% - Accent1 4 6 2 3 5 2 3" xfId="44550" xr:uid="{00000000-0005-0000-0000-00004DAD0000}"/>
    <cellStyle name="20% - Accent1 4 6 2 3 5 3" xfId="44551" xr:uid="{00000000-0005-0000-0000-00004EAD0000}"/>
    <cellStyle name="20% - Accent1 4 6 2 3 5 3 2" xfId="44552" xr:uid="{00000000-0005-0000-0000-00004FAD0000}"/>
    <cellStyle name="20% - Accent1 4 6 2 3 5 4" xfId="44553" xr:uid="{00000000-0005-0000-0000-000050AD0000}"/>
    <cellStyle name="20% - Accent1 4 6 2 3 6" xfId="44554" xr:uid="{00000000-0005-0000-0000-000051AD0000}"/>
    <cellStyle name="20% - Accent1 4 6 2 3 6 2" xfId="44555" xr:uid="{00000000-0005-0000-0000-000052AD0000}"/>
    <cellStyle name="20% - Accent1 4 6 2 3 6 2 2" xfId="44556" xr:uid="{00000000-0005-0000-0000-000053AD0000}"/>
    <cellStyle name="20% - Accent1 4 6 2 3 6 2 2 2" xfId="44557" xr:uid="{00000000-0005-0000-0000-000054AD0000}"/>
    <cellStyle name="20% - Accent1 4 6 2 3 6 2 3" xfId="44558" xr:uid="{00000000-0005-0000-0000-000055AD0000}"/>
    <cellStyle name="20% - Accent1 4 6 2 3 6 3" xfId="44559" xr:uid="{00000000-0005-0000-0000-000056AD0000}"/>
    <cellStyle name="20% - Accent1 4 6 2 3 6 3 2" xfId="44560" xr:uid="{00000000-0005-0000-0000-000057AD0000}"/>
    <cellStyle name="20% - Accent1 4 6 2 3 6 4" xfId="44561" xr:uid="{00000000-0005-0000-0000-000058AD0000}"/>
    <cellStyle name="20% - Accent1 4 6 2 3 7" xfId="44562" xr:uid="{00000000-0005-0000-0000-000059AD0000}"/>
    <cellStyle name="20% - Accent1 4 6 2 3 7 2" xfId="44563" xr:uid="{00000000-0005-0000-0000-00005AAD0000}"/>
    <cellStyle name="20% - Accent1 4 6 2 3 7 2 2" xfId="44564" xr:uid="{00000000-0005-0000-0000-00005BAD0000}"/>
    <cellStyle name="20% - Accent1 4 6 2 3 7 3" xfId="44565" xr:uid="{00000000-0005-0000-0000-00005CAD0000}"/>
    <cellStyle name="20% - Accent1 4 6 2 3 8" xfId="44566" xr:uid="{00000000-0005-0000-0000-00005DAD0000}"/>
    <cellStyle name="20% - Accent1 4 6 2 3 8 2" xfId="44567" xr:uid="{00000000-0005-0000-0000-00005EAD0000}"/>
    <cellStyle name="20% - Accent1 4 6 2 3 8 2 2" xfId="44568" xr:uid="{00000000-0005-0000-0000-00005FAD0000}"/>
    <cellStyle name="20% - Accent1 4 6 2 3 8 3" xfId="44569" xr:uid="{00000000-0005-0000-0000-000060AD0000}"/>
    <cellStyle name="20% - Accent1 4 6 2 3 9" xfId="44570" xr:uid="{00000000-0005-0000-0000-000061AD0000}"/>
    <cellStyle name="20% - Accent1 4 6 2 3 9 2" xfId="44571" xr:uid="{00000000-0005-0000-0000-000062AD0000}"/>
    <cellStyle name="20% - Accent1 4 6 2 4" xfId="44572" xr:uid="{00000000-0005-0000-0000-000063AD0000}"/>
    <cellStyle name="20% - Accent1 4 6 2 4 10" xfId="44573" xr:uid="{00000000-0005-0000-0000-000064AD0000}"/>
    <cellStyle name="20% - Accent1 4 6 2 4 10 2" xfId="44574" xr:uid="{00000000-0005-0000-0000-000065AD0000}"/>
    <cellStyle name="20% - Accent1 4 6 2 4 11" xfId="44575" xr:uid="{00000000-0005-0000-0000-000066AD0000}"/>
    <cellStyle name="20% - Accent1 4 6 2 4 2" xfId="44576" xr:uid="{00000000-0005-0000-0000-000067AD0000}"/>
    <cellStyle name="20% - Accent1 4 6 2 4 2 2" xfId="44577" xr:uid="{00000000-0005-0000-0000-000068AD0000}"/>
    <cellStyle name="20% - Accent1 4 6 2 4 2 2 2" xfId="44578" xr:uid="{00000000-0005-0000-0000-000069AD0000}"/>
    <cellStyle name="20% - Accent1 4 6 2 4 2 2 2 2" xfId="44579" xr:uid="{00000000-0005-0000-0000-00006AAD0000}"/>
    <cellStyle name="20% - Accent1 4 6 2 4 2 2 2 2 2" xfId="44580" xr:uid="{00000000-0005-0000-0000-00006BAD0000}"/>
    <cellStyle name="20% - Accent1 4 6 2 4 2 2 2 3" xfId="44581" xr:uid="{00000000-0005-0000-0000-00006CAD0000}"/>
    <cellStyle name="20% - Accent1 4 6 2 4 2 2 3" xfId="44582" xr:uid="{00000000-0005-0000-0000-00006DAD0000}"/>
    <cellStyle name="20% - Accent1 4 6 2 4 2 2 3 2" xfId="44583" xr:uid="{00000000-0005-0000-0000-00006EAD0000}"/>
    <cellStyle name="20% - Accent1 4 6 2 4 2 2 4" xfId="44584" xr:uid="{00000000-0005-0000-0000-00006FAD0000}"/>
    <cellStyle name="20% - Accent1 4 6 2 4 2 3" xfId="44585" xr:uid="{00000000-0005-0000-0000-000070AD0000}"/>
    <cellStyle name="20% - Accent1 4 6 2 4 2 3 2" xfId="44586" xr:uid="{00000000-0005-0000-0000-000071AD0000}"/>
    <cellStyle name="20% - Accent1 4 6 2 4 2 3 2 2" xfId="44587" xr:uid="{00000000-0005-0000-0000-000072AD0000}"/>
    <cellStyle name="20% - Accent1 4 6 2 4 2 3 2 2 2" xfId="44588" xr:uid="{00000000-0005-0000-0000-000073AD0000}"/>
    <cellStyle name="20% - Accent1 4 6 2 4 2 3 2 3" xfId="44589" xr:uid="{00000000-0005-0000-0000-000074AD0000}"/>
    <cellStyle name="20% - Accent1 4 6 2 4 2 3 3" xfId="44590" xr:uid="{00000000-0005-0000-0000-000075AD0000}"/>
    <cellStyle name="20% - Accent1 4 6 2 4 2 3 3 2" xfId="44591" xr:uid="{00000000-0005-0000-0000-000076AD0000}"/>
    <cellStyle name="20% - Accent1 4 6 2 4 2 3 4" xfId="44592" xr:uid="{00000000-0005-0000-0000-000077AD0000}"/>
    <cellStyle name="20% - Accent1 4 6 2 4 2 4" xfId="44593" xr:uid="{00000000-0005-0000-0000-000078AD0000}"/>
    <cellStyle name="20% - Accent1 4 6 2 4 2 4 2" xfId="44594" xr:uid="{00000000-0005-0000-0000-000079AD0000}"/>
    <cellStyle name="20% - Accent1 4 6 2 4 2 4 2 2" xfId="44595" xr:uid="{00000000-0005-0000-0000-00007AAD0000}"/>
    <cellStyle name="20% - Accent1 4 6 2 4 2 4 2 2 2" xfId="44596" xr:uid="{00000000-0005-0000-0000-00007BAD0000}"/>
    <cellStyle name="20% - Accent1 4 6 2 4 2 4 2 3" xfId="44597" xr:uid="{00000000-0005-0000-0000-00007CAD0000}"/>
    <cellStyle name="20% - Accent1 4 6 2 4 2 4 3" xfId="44598" xr:uid="{00000000-0005-0000-0000-00007DAD0000}"/>
    <cellStyle name="20% - Accent1 4 6 2 4 2 4 3 2" xfId="44599" xr:uid="{00000000-0005-0000-0000-00007EAD0000}"/>
    <cellStyle name="20% - Accent1 4 6 2 4 2 4 4" xfId="44600" xr:uid="{00000000-0005-0000-0000-00007FAD0000}"/>
    <cellStyle name="20% - Accent1 4 6 2 4 2 5" xfId="44601" xr:uid="{00000000-0005-0000-0000-000080AD0000}"/>
    <cellStyle name="20% - Accent1 4 6 2 4 2 5 2" xfId="44602" xr:uid="{00000000-0005-0000-0000-000081AD0000}"/>
    <cellStyle name="20% - Accent1 4 6 2 4 2 5 2 2" xfId="44603" xr:uid="{00000000-0005-0000-0000-000082AD0000}"/>
    <cellStyle name="20% - Accent1 4 6 2 4 2 5 3" xfId="44604" xr:uid="{00000000-0005-0000-0000-000083AD0000}"/>
    <cellStyle name="20% - Accent1 4 6 2 4 2 6" xfId="44605" xr:uid="{00000000-0005-0000-0000-000084AD0000}"/>
    <cellStyle name="20% - Accent1 4 6 2 4 2 6 2" xfId="44606" xr:uid="{00000000-0005-0000-0000-000085AD0000}"/>
    <cellStyle name="20% - Accent1 4 6 2 4 2 6 2 2" xfId="44607" xr:uid="{00000000-0005-0000-0000-000086AD0000}"/>
    <cellStyle name="20% - Accent1 4 6 2 4 2 6 3" xfId="44608" xr:uid="{00000000-0005-0000-0000-000087AD0000}"/>
    <cellStyle name="20% - Accent1 4 6 2 4 2 7" xfId="44609" xr:uid="{00000000-0005-0000-0000-000088AD0000}"/>
    <cellStyle name="20% - Accent1 4 6 2 4 2 7 2" xfId="44610" xr:uid="{00000000-0005-0000-0000-000089AD0000}"/>
    <cellStyle name="20% - Accent1 4 6 2 4 2 8" xfId="44611" xr:uid="{00000000-0005-0000-0000-00008AAD0000}"/>
    <cellStyle name="20% - Accent1 4 6 2 4 2 8 2" xfId="44612" xr:uid="{00000000-0005-0000-0000-00008BAD0000}"/>
    <cellStyle name="20% - Accent1 4 6 2 4 2 9" xfId="44613" xr:uid="{00000000-0005-0000-0000-00008CAD0000}"/>
    <cellStyle name="20% - Accent1 4 6 2 4 3" xfId="44614" xr:uid="{00000000-0005-0000-0000-00008DAD0000}"/>
    <cellStyle name="20% - Accent1 4 6 2 4 3 2" xfId="44615" xr:uid="{00000000-0005-0000-0000-00008EAD0000}"/>
    <cellStyle name="20% - Accent1 4 6 2 4 3 2 2" xfId="44616" xr:uid="{00000000-0005-0000-0000-00008FAD0000}"/>
    <cellStyle name="20% - Accent1 4 6 2 4 3 2 2 2" xfId="44617" xr:uid="{00000000-0005-0000-0000-000090AD0000}"/>
    <cellStyle name="20% - Accent1 4 6 2 4 3 2 2 2 2" xfId="44618" xr:uid="{00000000-0005-0000-0000-000091AD0000}"/>
    <cellStyle name="20% - Accent1 4 6 2 4 3 2 2 3" xfId="44619" xr:uid="{00000000-0005-0000-0000-000092AD0000}"/>
    <cellStyle name="20% - Accent1 4 6 2 4 3 2 3" xfId="44620" xr:uid="{00000000-0005-0000-0000-000093AD0000}"/>
    <cellStyle name="20% - Accent1 4 6 2 4 3 2 3 2" xfId="44621" xr:uid="{00000000-0005-0000-0000-000094AD0000}"/>
    <cellStyle name="20% - Accent1 4 6 2 4 3 2 4" xfId="44622" xr:uid="{00000000-0005-0000-0000-000095AD0000}"/>
    <cellStyle name="20% - Accent1 4 6 2 4 3 3" xfId="44623" xr:uid="{00000000-0005-0000-0000-000096AD0000}"/>
    <cellStyle name="20% - Accent1 4 6 2 4 3 3 2" xfId="44624" xr:uid="{00000000-0005-0000-0000-000097AD0000}"/>
    <cellStyle name="20% - Accent1 4 6 2 4 3 3 2 2" xfId="44625" xr:uid="{00000000-0005-0000-0000-000098AD0000}"/>
    <cellStyle name="20% - Accent1 4 6 2 4 3 3 2 2 2" xfId="44626" xr:uid="{00000000-0005-0000-0000-000099AD0000}"/>
    <cellStyle name="20% - Accent1 4 6 2 4 3 3 2 3" xfId="44627" xr:uid="{00000000-0005-0000-0000-00009AAD0000}"/>
    <cellStyle name="20% - Accent1 4 6 2 4 3 3 3" xfId="44628" xr:uid="{00000000-0005-0000-0000-00009BAD0000}"/>
    <cellStyle name="20% - Accent1 4 6 2 4 3 3 3 2" xfId="44629" xr:uid="{00000000-0005-0000-0000-00009CAD0000}"/>
    <cellStyle name="20% - Accent1 4 6 2 4 3 3 4" xfId="44630" xr:uid="{00000000-0005-0000-0000-00009DAD0000}"/>
    <cellStyle name="20% - Accent1 4 6 2 4 3 4" xfId="44631" xr:uid="{00000000-0005-0000-0000-00009EAD0000}"/>
    <cellStyle name="20% - Accent1 4 6 2 4 3 4 2" xfId="44632" xr:uid="{00000000-0005-0000-0000-00009FAD0000}"/>
    <cellStyle name="20% - Accent1 4 6 2 4 3 4 2 2" xfId="44633" xr:uid="{00000000-0005-0000-0000-0000A0AD0000}"/>
    <cellStyle name="20% - Accent1 4 6 2 4 3 4 2 2 2" xfId="44634" xr:uid="{00000000-0005-0000-0000-0000A1AD0000}"/>
    <cellStyle name="20% - Accent1 4 6 2 4 3 4 2 3" xfId="44635" xr:uid="{00000000-0005-0000-0000-0000A2AD0000}"/>
    <cellStyle name="20% - Accent1 4 6 2 4 3 4 3" xfId="44636" xr:uid="{00000000-0005-0000-0000-0000A3AD0000}"/>
    <cellStyle name="20% - Accent1 4 6 2 4 3 4 3 2" xfId="44637" xr:uid="{00000000-0005-0000-0000-0000A4AD0000}"/>
    <cellStyle name="20% - Accent1 4 6 2 4 3 4 4" xfId="44638" xr:uid="{00000000-0005-0000-0000-0000A5AD0000}"/>
    <cellStyle name="20% - Accent1 4 6 2 4 3 5" xfId="44639" xr:uid="{00000000-0005-0000-0000-0000A6AD0000}"/>
    <cellStyle name="20% - Accent1 4 6 2 4 3 5 2" xfId="44640" xr:uid="{00000000-0005-0000-0000-0000A7AD0000}"/>
    <cellStyle name="20% - Accent1 4 6 2 4 3 5 2 2" xfId="44641" xr:uid="{00000000-0005-0000-0000-0000A8AD0000}"/>
    <cellStyle name="20% - Accent1 4 6 2 4 3 5 3" xfId="44642" xr:uid="{00000000-0005-0000-0000-0000A9AD0000}"/>
    <cellStyle name="20% - Accent1 4 6 2 4 3 6" xfId="44643" xr:uid="{00000000-0005-0000-0000-0000AAAD0000}"/>
    <cellStyle name="20% - Accent1 4 6 2 4 3 6 2" xfId="44644" xr:uid="{00000000-0005-0000-0000-0000ABAD0000}"/>
    <cellStyle name="20% - Accent1 4 6 2 4 3 6 2 2" xfId="44645" xr:uid="{00000000-0005-0000-0000-0000ACAD0000}"/>
    <cellStyle name="20% - Accent1 4 6 2 4 3 6 3" xfId="44646" xr:uid="{00000000-0005-0000-0000-0000ADAD0000}"/>
    <cellStyle name="20% - Accent1 4 6 2 4 3 7" xfId="44647" xr:uid="{00000000-0005-0000-0000-0000AEAD0000}"/>
    <cellStyle name="20% - Accent1 4 6 2 4 3 7 2" xfId="44648" xr:uid="{00000000-0005-0000-0000-0000AFAD0000}"/>
    <cellStyle name="20% - Accent1 4 6 2 4 3 8" xfId="44649" xr:uid="{00000000-0005-0000-0000-0000B0AD0000}"/>
    <cellStyle name="20% - Accent1 4 6 2 4 3 8 2" xfId="44650" xr:uid="{00000000-0005-0000-0000-0000B1AD0000}"/>
    <cellStyle name="20% - Accent1 4 6 2 4 3 9" xfId="44651" xr:uid="{00000000-0005-0000-0000-0000B2AD0000}"/>
    <cellStyle name="20% - Accent1 4 6 2 4 4" xfId="44652" xr:uid="{00000000-0005-0000-0000-0000B3AD0000}"/>
    <cellStyle name="20% - Accent1 4 6 2 4 4 2" xfId="44653" xr:uid="{00000000-0005-0000-0000-0000B4AD0000}"/>
    <cellStyle name="20% - Accent1 4 6 2 4 4 2 2" xfId="44654" xr:uid="{00000000-0005-0000-0000-0000B5AD0000}"/>
    <cellStyle name="20% - Accent1 4 6 2 4 4 2 2 2" xfId="44655" xr:uid="{00000000-0005-0000-0000-0000B6AD0000}"/>
    <cellStyle name="20% - Accent1 4 6 2 4 4 2 3" xfId="44656" xr:uid="{00000000-0005-0000-0000-0000B7AD0000}"/>
    <cellStyle name="20% - Accent1 4 6 2 4 4 3" xfId="44657" xr:uid="{00000000-0005-0000-0000-0000B8AD0000}"/>
    <cellStyle name="20% - Accent1 4 6 2 4 4 3 2" xfId="44658" xr:uid="{00000000-0005-0000-0000-0000B9AD0000}"/>
    <cellStyle name="20% - Accent1 4 6 2 4 4 4" xfId="44659" xr:uid="{00000000-0005-0000-0000-0000BAAD0000}"/>
    <cellStyle name="20% - Accent1 4 6 2 4 5" xfId="44660" xr:uid="{00000000-0005-0000-0000-0000BBAD0000}"/>
    <cellStyle name="20% - Accent1 4 6 2 4 5 2" xfId="44661" xr:uid="{00000000-0005-0000-0000-0000BCAD0000}"/>
    <cellStyle name="20% - Accent1 4 6 2 4 5 2 2" xfId="44662" xr:uid="{00000000-0005-0000-0000-0000BDAD0000}"/>
    <cellStyle name="20% - Accent1 4 6 2 4 5 2 2 2" xfId="44663" xr:uid="{00000000-0005-0000-0000-0000BEAD0000}"/>
    <cellStyle name="20% - Accent1 4 6 2 4 5 2 3" xfId="44664" xr:uid="{00000000-0005-0000-0000-0000BFAD0000}"/>
    <cellStyle name="20% - Accent1 4 6 2 4 5 3" xfId="44665" xr:uid="{00000000-0005-0000-0000-0000C0AD0000}"/>
    <cellStyle name="20% - Accent1 4 6 2 4 5 3 2" xfId="44666" xr:uid="{00000000-0005-0000-0000-0000C1AD0000}"/>
    <cellStyle name="20% - Accent1 4 6 2 4 5 4" xfId="44667" xr:uid="{00000000-0005-0000-0000-0000C2AD0000}"/>
    <cellStyle name="20% - Accent1 4 6 2 4 6" xfId="44668" xr:uid="{00000000-0005-0000-0000-0000C3AD0000}"/>
    <cellStyle name="20% - Accent1 4 6 2 4 6 2" xfId="44669" xr:uid="{00000000-0005-0000-0000-0000C4AD0000}"/>
    <cellStyle name="20% - Accent1 4 6 2 4 6 2 2" xfId="44670" xr:uid="{00000000-0005-0000-0000-0000C5AD0000}"/>
    <cellStyle name="20% - Accent1 4 6 2 4 6 2 2 2" xfId="44671" xr:uid="{00000000-0005-0000-0000-0000C6AD0000}"/>
    <cellStyle name="20% - Accent1 4 6 2 4 6 2 3" xfId="44672" xr:uid="{00000000-0005-0000-0000-0000C7AD0000}"/>
    <cellStyle name="20% - Accent1 4 6 2 4 6 3" xfId="44673" xr:uid="{00000000-0005-0000-0000-0000C8AD0000}"/>
    <cellStyle name="20% - Accent1 4 6 2 4 6 3 2" xfId="44674" xr:uid="{00000000-0005-0000-0000-0000C9AD0000}"/>
    <cellStyle name="20% - Accent1 4 6 2 4 6 4" xfId="44675" xr:uid="{00000000-0005-0000-0000-0000CAAD0000}"/>
    <cellStyle name="20% - Accent1 4 6 2 4 7" xfId="44676" xr:uid="{00000000-0005-0000-0000-0000CBAD0000}"/>
    <cellStyle name="20% - Accent1 4 6 2 4 7 2" xfId="44677" xr:uid="{00000000-0005-0000-0000-0000CCAD0000}"/>
    <cellStyle name="20% - Accent1 4 6 2 4 7 2 2" xfId="44678" xr:uid="{00000000-0005-0000-0000-0000CDAD0000}"/>
    <cellStyle name="20% - Accent1 4 6 2 4 7 3" xfId="44679" xr:uid="{00000000-0005-0000-0000-0000CEAD0000}"/>
    <cellStyle name="20% - Accent1 4 6 2 4 8" xfId="44680" xr:uid="{00000000-0005-0000-0000-0000CFAD0000}"/>
    <cellStyle name="20% - Accent1 4 6 2 4 8 2" xfId="44681" xr:uid="{00000000-0005-0000-0000-0000D0AD0000}"/>
    <cellStyle name="20% - Accent1 4 6 2 4 8 2 2" xfId="44682" xr:uid="{00000000-0005-0000-0000-0000D1AD0000}"/>
    <cellStyle name="20% - Accent1 4 6 2 4 8 3" xfId="44683" xr:uid="{00000000-0005-0000-0000-0000D2AD0000}"/>
    <cellStyle name="20% - Accent1 4 6 2 4 9" xfId="44684" xr:uid="{00000000-0005-0000-0000-0000D3AD0000}"/>
    <cellStyle name="20% - Accent1 4 6 2 4 9 2" xfId="44685" xr:uid="{00000000-0005-0000-0000-0000D4AD0000}"/>
    <cellStyle name="20% - Accent1 4 6 2 5" xfId="44686" xr:uid="{00000000-0005-0000-0000-0000D5AD0000}"/>
    <cellStyle name="20% - Accent1 4 6 2 5 2" xfId="44687" xr:uid="{00000000-0005-0000-0000-0000D6AD0000}"/>
    <cellStyle name="20% - Accent1 4 6 2 5 2 2" xfId="44688" xr:uid="{00000000-0005-0000-0000-0000D7AD0000}"/>
    <cellStyle name="20% - Accent1 4 6 2 5 2 2 2" xfId="44689" xr:uid="{00000000-0005-0000-0000-0000D8AD0000}"/>
    <cellStyle name="20% - Accent1 4 6 2 5 2 2 2 2" xfId="44690" xr:uid="{00000000-0005-0000-0000-0000D9AD0000}"/>
    <cellStyle name="20% - Accent1 4 6 2 5 2 2 3" xfId="44691" xr:uid="{00000000-0005-0000-0000-0000DAAD0000}"/>
    <cellStyle name="20% - Accent1 4 6 2 5 2 3" xfId="44692" xr:uid="{00000000-0005-0000-0000-0000DBAD0000}"/>
    <cellStyle name="20% - Accent1 4 6 2 5 2 3 2" xfId="44693" xr:uid="{00000000-0005-0000-0000-0000DCAD0000}"/>
    <cellStyle name="20% - Accent1 4 6 2 5 2 4" xfId="44694" xr:uid="{00000000-0005-0000-0000-0000DDAD0000}"/>
    <cellStyle name="20% - Accent1 4 6 2 5 3" xfId="44695" xr:uid="{00000000-0005-0000-0000-0000DEAD0000}"/>
    <cellStyle name="20% - Accent1 4 6 2 5 3 2" xfId="44696" xr:uid="{00000000-0005-0000-0000-0000DFAD0000}"/>
    <cellStyle name="20% - Accent1 4 6 2 5 3 2 2" xfId="44697" xr:uid="{00000000-0005-0000-0000-0000E0AD0000}"/>
    <cellStyle name="20% - Accent1 4 6 2 5 3 2 2 2" xfId="44698" xr:uid="{00000000-0005-0000-0000-0000E1AD0000}"/>
    <cellStyle name="20% - Accent1 4 6 2 5 3 2 3" xfId="44699" xr:uid="{00000000-0005-0000-0000-0000E2AD0000}"/>
    <cellStyle name="20% - Accent1 4 6 2 5 3 3" xfId="44700" xr:uid="{00000000-0005-0000-0000-0000E3AD0000}"/>
    <cellStyle name="20% - Accent1 4 6 2 5 3 3 2" xfId="44701" xr:uid="{00000000-0005-0000-0000-0000E4AD0000}"/>
    <cellStyle name="20% - Accent1 4 6 2 5 3 4" xfId="44702" xr:uid="{00000000-0005-0000-0000-0000E5AD0000}"/>
    <cellStyle name="20% - Accent1 4 6 2 5 4" xfId="44703" xr:uid="{00000000-0005-0000-0000-0000E6AD0000}"/>
    <cellStyle name="20% - Accent1 4 6 2 5 4 2" xfId="44704" xr:uid="{00000000-0005-0000-0000-0000E7AD0000}"/>
    <cellStyle name="20% - Accent1 4 6 2 5 4 2 2" xfId="44705" xr:uid="{00000000-0005-0000-0000-0000E8AD0000}"/>
    <cellStyle name="20% - Accent1 4 6 2 5 4 2 2 2" xfId="44706" xr:uid="{00000000-0005-0000-0000-0000E9AD0000}"/>
    <cellStyle name="20% - Accent1 4 6 2 5 4 2 3" xfId="44707" xr:uid="{00000000-0005-0000-0000-0000EAAD0000}"/>
    <cellStyle name="20% - Accent1 4 6 2 5 4 3" xfId="44708" xr:uid="{00000000-0005-0000-0000-0000EBAD0000}"/>
    <cellStyle name="20% - Accent1 4 6 2 5 4 3 2" xfId="44709" xr:uid="{00000000-0005-0000-0000-0000ECAD0000}"/>
    <cellStyle name="20% - Accent1 4 6 2 5 4 4" xfId="44710" xr:uid="{00000000-0005-0000-0000-0000EDAD0000}"/>
    <cellStyle name="20% - Accent1 4 6 2 5 5" xfId="44711" xr:uid="{00000000-0005-0000-0000-0000EEAD0000}"/>
    <cellStyle name="20% - Accent1 4 6 2 5 5 2" xfId="44712" xr:uid="{00000000-0005-0000-0000-0000EFAD0000}"/>
    <cellStyle name="20% - Accent1 4 6 2 5 5 2 2" xfId="44713" xr:uid="{00000000-0005-0000-0000-0000F0AD0000}"/>
    <cellStyle name="20% - Accent1 4 6 2 5 5 3" xfId="44714" xr:uid="{00000000-0005-0000-0000-0000F1AD0000}"/>
    <cellStyle name="20% - Accent1 4 6 2 5 6" xfId="44715" xr:uid="{00000000-0005-0000-0000-0000F2AD0000}"/>
    <cellStyle name="20% - Accent1 4 6 2 5 6 2" xfId="44716" xr:uid="{00000000-0005-0000-0000-0000F3AD0000}"/>
    <cellStyle name="20% - Accent1 4 6 2 5 6 2 2" xfId="44717" xr:uid="{00000000-0005-0000-0000-0000F4AD0000}"/>
    <cellStyle name="20% - Accent1 4 6 2 5 6 3" xfId="44718" xr:uid="{00000000-0005-0000-0000-0000F5AD0000}"/>
    <cellStyle name="20% - Accent1 4 6 2 5 7" xfId="44719" xr:uid="{00000000-0005-0000-0000-0000F6AD0000}"/>
    <cellStyle name="20% - Accent1 4 6 2 5 7 2" xfId="44720" xr:uid="{00000000-0005-0000-0000-0000F7AD0000}"/>
    <cellStyle name="20% - Accent1 4 6 2 5 8" xfId="44721" xr:uid="{00000000-0005-0000-0000-0000F8AD0000}"/>
    <cellStyle name="20% - Accent1 4 6 2 5 8 2" xfId="44722" xr:uid="{00000000-0005-0000-0000-0000F9AD0000}"/>
    <cellStyle name="20% - Accent1 4 6 2 5 9" xfId="44723" xr:uid="{00000000-0005-0000-0000-0000FAAD0000}"/>
    <cellStyle name="20% - Accent1 4 6 2 6" xfId="44724" xr:uid="{00000000-0005-0000-0000-0000FBAD0000}"/>
    <cellStyle name="20% - Accent1 4 6 2 6 2" xfId="44725" xr:uid="{00000000-0005-0000-0000-0000FCAD0000}"/>
    <cellStyle name="20% - Accent1 4 6 2 6 2 2" xfId="44726" xr:uid="{00000000-0005-0000-0000-0000FDAD0000}"/>
    <cellStyle name="20% - Accent1 4 6 2 6 2 2 2" xfId="44727" xr:uid="{00000000-0005-0000-0000-0000FEAD0000}"/>
    <cellStyle name="20% - Accent1 4 6 2 6 2 2 2 2" xfId="44728" xr:uid="{00000000-0005-0000-0000-0000FFAD0000}"/>
    <cellStyle name="20% - Accent1 4 6 2 6 2 2 3" xfId="44729" xr:uid="{00000000-0005-0000-0000-000000AE0000}"/>
    <cellStyle name="20% - Accent1 4 6 2 6 2 3" xfId="44730" xr:uid="{00000000-0005-0000-0000-000001AE0000}"/>
    <cellStyle name="20% - Accent1 4 6 2 6 2 3 2" xfId="44731" xr:uid="{00000000-0005-0000-0000-000002AE0000}"/>
    <cellStyle name="20% - Accent1 4 6 2 6 2 4" xfId="44732" xr:uid="{00000000-0005-0000-0000-000003AE0000}"/>
    <cellStyle name="20% - Accent1 4 6 2 6 3" xfId="44733" xr:uid="{00000000-0005-0000-0000-000004AE0000}"/>
    <cellStyle name="20% - Accent1 4 6 2 6 3 2" xfId="44734" xr:uid="{00000000-0005-0000-0000-000005AE0000}"/>
    <cellStyle name="20% - Accent1 4 6 2 6 3 2 2" xfId="44735" xr:uid="{00000000-0005-0000-0000-000006AE0000}"/>
    <cellStyle name="20% - Accent1 4 6 2 6 3 2 2 2" xfId="44736" xr:uid="{00000000-0005-0000-0000-000007AE0000}"/>
    <cellStyle name="20% - Accent1 4 6 2 6 3 2 3" xfId="44737" xr:uid="{00000000-0005-0000-0000-000008AE0000}"/>
    <cellStyle name="20% - Accent1 4 6 2 6 3 3" xfId="44738" xr:uid="{00000000-0005-0000-0000-000009AE0000}"/>
    <cellStyle name="20% - Accent1 4 6 2 6 3 3 2" xfId="44739" xr:uid="{00000000-0005-0000-0000-00000AAE0000}"/>
    <cellStyle name="20% - Accent1 4 6 2 6 3 4" xfId="44740" xr:uid="{00000000-0005-0000-0000-00000BAE0000}"/>
    <cellStyle name="20% - Accent1 4 6 2 6 4" xfId="44741" xr:uid="{00000000-0005-0000-0000-00000CAE0000}"/>
    <cellStyle name="20% - Accent1 4 6 2 6 4 2" xfId="44742" xr:uid="{00000000-0005-0000-0000-00000DAE0000}"/>
    <cellStyle name="20% - Accent1 4 6 2 6 4 2 2" xfId="44743" xr:uid="{00000000-0005-0000-0000-00000EAE0000}"/>
    <cellStyle name="20% - Accent1 4 6 2 6 4 2 2 2" xfId="44744" xr:uid="{00000000-0005-0000-0000-00000FAE0000}"/>
    <cellStyle name="20% - Accent1 4 6 2 6 4 2 3" xfId="44745" xr:uid="{00000000-0005-0000-0000-000010AE0000}"/>
    <cellStyle name="20% - Accent1 4 6 2 6 4 3" xfId="44746" xr:uid="{00000000-0005-0000-0000-000011AE0000}"/>
    <cellStyle name="20% - Accent1 4 6 2 6 4 3 2" xfId="44747" xr:uid="{00000000-0005-0000-0000-000012AE0000}"/>
    <cellStyle name="20% - Accent1 4 6 2 6 4 4" xfId="44748" xr:uid="{00000000-0005-0000-0000-000013AE0000}"/>
    <cellStyle name="20% - Accent1 4 6 2 6 5" xfId="44749" xr:uid="{00000000-0005-0000-0000-000014AE0000}"/>
    <cellStyle name="20% - Accent1 4 6 2 6 5 2" xfId="44750" xr:uid="{00000000-0005-0000-0000-000015AE0000}"/>
    <cellStyle name="20% - Accent1 4 6 2 6 5 2 2" xfId="44751" xr:uid="{00000000-0005-0000-0000-000016AE0000}"/>
    <cellStyle name="20% - Accent1 4 6 2 6 5 3" xfId="44752" xr:uid="{00000000-0005-0000-0000-000017AE0000}"/>
    <cellStyle name="20% - Accent1 4 6 2 6 6" xfId="44753" xr:uid="{00000000-0005-0000-0000-000018AE0000}"/>
    <cellStyle name="20% - Accent1 4 6 2 6 6 2" xfId="44754" xr:uid="{00000000-0005-0000-0000-000019AE0000}"/>
    <cellStyle name="20% - Accent1 4 6 2 6 6 2 2" xfId="44755" xr:uid="{00000000-0005-0000-0000-00001AAE0000}"/>
    <cellStyle name="20% - Accent1 4 6 2 6 6 3" xfId="44756" xr:uid="{00000000-0005-0000-0000-00001BAE0000}"/>
    <cellStyle name="20% - Accent1 4 6 2 6 7" xfId="44757" xr:uid="{00000000-0005-0000-0000-00001CAE0000}"/>
    <cellStyle name="20% - Accent1 4 6 2 6 7 2" xfId="44758" xr:uid="{00000000-0005-0000-0000-00001DAE0000}"/>
    <cellStyle name="20% - Accent1 4 6 2 6 8" xfId="44759" xr:uid="{00000000-0005-0000-0000-00001EAE0000}"/>
    <cellStyle name="20% - Accent1 4 6 2 6 8 2" xfId="44760" xr:uid="{00000000-0005-0000-0000-00001FAE0000}"/>
    <cellStyle name="20% - Accent1 4 6 2 6 9" xfId="44761" xr:uid="{00000000-0005-0000-0000-000020AE0000}"/>
    <cellStyle name="20% - Accent1 4 6 2 7" xfId="44762" xr:uid="{00000000-0005-0000-0000-000021AE0000}"/>
    <cellStyle name="20% - Accent1 4 6 2 7 2" xfId="44763" xr:uid="{00000000-0005-0000-0000-000022AE0000}"/>
    <cellStyle name="20% - Accent1 4 6 2 7 2 2" xfId="44764" xr:uid="{00000000-0005-0000-0000-000023AE0000}"/>
    <cellStyle name="20% - Accent1 4 6 2 7 2 2 2" xfId="44765" xr:uid="{00000000-0005-0000-0000-000024AE0000}"/>
    <cellStyle name="20% - Accent1 4 6 2 7 2 3" xfId="44766" xr:uid="{00000000-0005-0000-0000-000025AE0000}"/>
    <cellStyle name="20% - Accent1 4 6 2 7 3" xfId="44767" xr:uid="{00000000-0005-0000-0000-000026AE0000}"/>
    <cellStyle name="20% - Accent1 4 6 2 7 3 2" xfId="44768" xr:uid="{00000000-0005-0000-0000-000027AE0000}"/>
    <cellStyle name="20% - Accent1 4 6 2 7 4" xfId="44769" xr:uid="{00000000-0005-0000-0000-000028AE0000}"/>
    <cellStyle name="20% - Accent1 4 6 2 8" xfId="44770" xr:uid="{00000000-0005-0000-0000-000029AE0000}"/>
    <cellStyle name="20% - Accent1 4 6 2 8 2" xfId="44771" xr:uid="{00000000-0005-0000-0000-00002AAE0000}"/>
    <cellStyle name="20% - Accent1 4 6 2 8 2 2" xfId="44772" xr:uid="{00000000-0005-0000-0000-00002BAE0000}"/>
    <cellStyle name="20% - Accent1 4 6 2 8 2 2 2" xfId="44773" xr:uid="{00000000-0005-0000-0000-00002CAE0000}"/>
    <cellStyle name="20% - Accent1 4 6 2 8 2 3" xfId="44774" xr:uid="{00000000-0005-0000-0000-00002DAE0000}"/>
    <cellStyle name="20% - Accent1 4 6 2 8 3" xfId="44775" xr:uid="{00000000-0005-0000-0000-00002EAE0000}"/>
    <cellStyle name="20% - Accent1 4 6 2 8 3 2" xfId="44776" xr:uid="{00000000-0005-0000-0000-00002FAE0000}"/>
    <cellStyle name="20% - Accent1 4 6 2 8 4" xfId="44777" xr:uid="{00000000-0005-0000-0000-000030AE0000}"/>
    <cellStyle name="20% - Accent1 4 6 2 9" xfId="44778" xr:uid="{00000000-0005-0000-0000-000031AE0000}"/>
    <cellStyle name="20% - Accent1 4 6 2 9 2" xfId="44779" xr:uid="{00000000-0005-0000-0000-000032AE0000}"/>
    <cellStyle name="20% - Accent1 4 6 2 9 2 2" xfId="44780" xr:uid="{00000000-0005-0000-0000-000033AE0000}"/>
    <cellStyle name="20% - Accent1 4 6 2 9 2 2 2" xfId="44781" xr:uid="{00000000-0005-0000-0000-000034AE0000}"/>
    <cellStyle name="20% - Accent1 4 6 2 9 2 3" xfId="44782" xr:uid="{00000000-0005-0000-0000-000035AE0000}"/>
    <cellStyle name="20% - Accent1 4 6 2 9 3" xfId="44783" xr:uid="{00000000-0005-0000-0000-000036AE0000}"/>
    <cellStyle name="20% - Accent1 4 6 2 9 3 2" xfId="44784" xr:uid="{00000000-0005-0000-0000-000037AE0000}"/>
    <cellStyle name="20% - Accent1 4 6 2 9 4" xfId="44785" xr:uid="{00000000-0005-0000-0000-000038AE0000}"/>
    <cellStyle name="20% - Accent1 4 6 3" xfId="44786" xr:uid="{00000000-0005-0000-0000-000039AE0000}"/>
    <cellStyle name="20% - Accent1 4 6 3 10" xfId="44787" xr:uid="{00000000-0005-0000-0000-00003AAE0000}"/>
    <cellStyle name="20% - Accent1 4 6 3 10 2" xfId="44788" xr:uid="{00000000-0005-0000-0000-00003BAE0000}"/>
    <cellStyle name="20% - Accent1 4 6 3 11" xfId="44789" xr:uid="{00000000-0005-0000-0000-00003CAE0000}"/>
    <cellStyle name="20% - Accent1 4 6 3 2" xfId="44790" xr:uid="{00000000-0005-0000-0000-00003DAE0000}"/>
    <cellStyle name="20% - Accent1 4 6 3 2 2" xfId="44791" xr:uid="{00000000-0005-0000-0000-00003EAE0000}"/>
    <cellStyle name="20% - Accent1 4 6 3 2 2 2" xfId="44792" xr:uid="{00000000-0005-0000-0000-00003FAE0000}"/>
    <cellStyle name="20% - Accent1 4 6 3 2 2 2 2" xfId="44793" xr:uid="{00000000-0005-0000-0000-000040AE0000}"/>
    <cellStyle name="20% - Accent1 4 6 3 2 2 2 2 2" xfId="44794" xr:uid="{00000000-0005-0000-0000-000041AE0000}"/>
    <cellStyle name="20% - Accent1 4 6 3 2 2 2 3" xfId="44795" xr:uid="{00000000-0005-0000-0000-000042AE0000}"/>
    <cellStyle name="20% - Accent1 4 6 3 2 2 3" xfId="44796" xr:uid="{00000000-0005-0000-0000-000043AE0000}"/>
    <cellStyle name="20% - Accent1 4 6 3 2 2 3 2" xfId="44797" xr:uid="{00000000-0005-0000-0000-000044AE0000}"/>
    <cellStyle name="20% - Accent1 4 6 3 2 2 4" xfId="44798" xr:uid="{00000000-0005-0000-0000-000045AE0000}"/>
    <cellStyle name="20% - Accent1 4 6 3 2 3" xfId="44799" xr:uid="{00000000-0005-0000-0000-000046AE0000}"/>
    <cellStyle name="20% - Accent1 4 6 3 2 3 2" xfId="44800" xr:uid="{00000000-0005-0000-0000-000047AE0000}"/>
    <cellStyle name="20% - Accent1 4 6 3 2 3 2 2" xfId="44801" xr:uid="{00000000-0005-0000-0000-000048AE0000}"/>
    <cellStyle name="20% - Accent1 4 6 3 2 3 2 2 2" xfId="44802" xr:uid="{00000000-0005-0000-0000-000049AE0000}"/>
    <cellStyle name="20% - Accent1 4 6 3 2 3 2 3" xfId="44803" xr:uid="{00000000-0005-0000-0000-00004AAE0000}"/>
    <cellStyle name="20% - Accent1 4 6 3 2 3 3" xfId="44804" xr:uid="{00000000-0005-0000-0000-00004BAE0000}"/>
    <cellStyle name="20% - Accent1 4 6 3 2 3 3 2" xfId="44805" xr:uid="{00000000-0005-0000-0000-00004CAE0000}"/>
    <cellStyle name="20% - Accent1 4 6 3 2 3 4" xfId="44806" xr:uid="{00000000-0005-0000-0000-00004DAE0000}"/>
    <cellStyle name="20% - Accent1 4 6 3 2 4" xfId="44807" xr:uid="{00000000-0005-0000-0000-00004EAE0000}"/>
    <cellStyle name="20% - Accent1 4 6 3 2 4 2" xfId="44808" xr:uid="{00000000-0005-0000-0000-00004FAE0000}"/>
    <cellStyle name="20% - Accent1 4 6 3 2 4 2 2" xfId="44809" xr:uid="{00000000-0005-0000-0000-000050AE0000}"/>
    <cellStyle name="20% - Accent1 4 6 3 2 4 2 2 2" xfId="44810" xr:uid="{00000000-0005-0000-0000-000051AE0000}"/>
    <cellStyle name="20% - Accent1 4 6 3 2 4 2 3" xfId="44811" xr:uid="{00000000-0005-0000-0000-000052AE0000}"/>
    <cellStyle name="20% - Accent1 4 6 3 2 4 3" xfId="44812" xr:uid="{00000000-0005-0000-0000-000053AE0000}"/>
    <cellStyle name="20% - Accent1 4 6 3 2 4 3 2" xfId="44813" xr:uid="{00000000-0005-0000-0000-000054AE0000}"/>
    <cellStyle name="20% - Accent1 4 6 3 2 4 4" xfId="44814" xr:uid="{00000000-0005-0000-0000-000055AE0000}"/>
    <cellStyle name="20% - Accent1 4 6 3 2 5" xfId="44815" xr:uid="{00000000-0005-0000-0000-000056AE0000}"/>
    <cellStyle name="20% - Accent1 4 6 3 2 5 2" xfId="44816" xr:uid="{00000000-0005-0000-0000-000057AE0000}"/>
    <cellStyle name="20% - Accent1 4 6 3 2 5 2 2" xfId="44817" xr:uid="{00000000-0005-0000-0000-000058AE0000}"/>
    <cellStyle name="20% - Accent1 4 6 3 2 5 3" xfId="44818" xr:uid="{00000000-0005-0000-0000-000059AE0000}"/>
    <cellStyle name="20% - Accent1 4 6 3 2 6" xfId="44819" xr:uid="{00000000-0005-0000-0000-00005AAE0000}"/>
    <cellStyle name="20% - Accent1 4 6 3 2 6 2" xfId="44820" xr:uid="{00000000-0005-0000-0000-00005BAE0000}"/>
    <cellStyle name="20% - Accent1 4 6 3 2 6 2 2" xfId="44821" xr:uid="{00000000-0005-0000-0000-00005CAE0000}"/>
    <cellStyle name="20% - Accent1 4 6 3 2 6 3" xfId="44822" xr:uid="{00000000-0005-0000-0000-00005DAE0000}"/>
    <cellStyle name="20% - Accent1 4 6 3 2 7" xfId="44823" xr:uid="{00000000-0005-0000-0000-00005EAE0000}"/>
    <cellStyle name="20% - Accent1 4 6 3 2 7 2" xfId="44824" xr:uid="{00000000-0005-0000-0000-00005FAE0000}"/>
    <cellStyle name="20% - Accent1 4 6 3 2 8" xfId="44825" xr:uid="{00000000-0005-0000-0000-000060AE0000}"/>
    <cellStyle name="20% - Accent1 4 6 3 2 8 2" xfId="44826" xr:uid="{00000000-0005-0000-0000-000061AE0000}"/>
    <cellStyle name="20% - Accent1 4 6 3 2 9" xfId="44827" xr:uid="{00000000-0005-0000-0000-000062AE0000}"/>
    <cellStyle name="20% - Accent1 4 6 3 3" xfId="44828" xr:uid="{00000000-0005-0000-0000-000063AE0000}"/>
    <cellStyle name="20% - Accent1 4 6 3 3 2" xfId="44829" xr:uid="{00000000-0005-0000-0000-000064AE0000}"/>
    <cellStyle name="20% - Accent1 4 6 3 3 2 2" xfId="44830" xr:uid="{00000000-0005-0000-0000-000065AE0000}"/>
    <cellStyle name="20% - Accent1 4 6 3 3 2 2 2" xfId="44831" xr:uid="{00000000-0005-0000-0000-000066AE0000}"/>
    <cellStyle name="20% - Accent1 4 6 3 3 2 2 2 2" xfId="44832" xr:uid="{00000000-0005-0000-0000-000067AE0000}"/>
    <cellStyle name="20% - Accent1 4 6 3 3 2 2 3" xfId="44833" xr:uid="{00000000-0005-0000-0000-000068AE0000}"/>
    <cellStyle name="20% - Accent1 4 6 3 3 2 3" xfId="44834" xr:uid="{00000000-0005-0000-0000-000069AE0000}"/>
    <cellStyle name="20% - Accent1 4 6 3 3 2 3 2" xfId="44835" xr:uid="{00000000-0005-0000-0000-00006AAE0000}"/>
    <cellStyle name="20% - Accent1 4 6 3 3 2 4" xfId="44836" xr:uid="{00000000-0005-0000-0000-00006BAE0000}"/>
    <cellStyle name="20% - Accent1 4 6 3 3 3" xfId="44837" xr:uid="{00000000-0005-0000-0000-00006CAE0000}"/>
    <cellStyle name="20% - Accent1 4 6 3 3 3 2" xfId="44838" xr:uid="{00000000-0005-0000-0000-00006DAE0000}"/>
    <cellStyle name="20% - Accent1 4 6 3 3 3 2 2" xfId="44839" xr:uid="{00000000-0005-0000-0000-00006EAE0000}"/>
    <cellStyle name="20% - Accent1 4 6 3 3 3 2 2 2" xfId="44840" xr:uid="{00000000-0005-0000-0000-00006FAE0000}"/>
    <cellStyle name="20% - Accent1 4 6 3 3 3 2 3" xfId="44841" xr:uid="{00000000-0005-0000-0000-000070AE0000}"/>
    <cellStyle name="20% - Accent1 4 6 3 3 3 3" xfId="44842" xr:uid="{00000000-0005-0000-0000-000071AE0000}"/>
    <cellStyle name="20% - Accent1 4 6 3 3 3 3 2" xfId="44843" xr:uid="{00000000-0005-0000-0000-000072AE0000}"/>
    <cellStyle name="20% - Accent1 4 6 3 3 3 4" xfId="44844" xr:uid="{00000000-0005-0000-0000-000073AE0000}"/>
    <cellStyle name="20% - Accent1 4 6 3 3 4" xfId="44845" xr:uid="{00000000-0005-0000-0000-000074AE0000}"/>
    <cellStyle name="20% - Accent1 4 6 3 3 4 2" xfId="44846" xr:uid="{00000000-0005-0000-0000-000075AE0000}"/>
    <cellStyle name="20% - Accent1 4 6 3 3 4 2 2" xfId="44847" xr:uid="{00000000-0005-0000-0000-000076AE0000}"/>
    <cellStyle name="20% - Accent1 4 6 3 3 4 2 2 2" xfId="44848" xr:uid="{00000000-0005-0000-0000-000077AE0000}"/>
    <cellStyle name="20% - Accent1 4 6 3 3 4 2 3" xfId="44849" xr:uid="{00000000-0005-0000-0000-000078AE0000}"/>
    <cellStyle name="20% - Accent1 4 6 3 3 4 3" xfId="44850" xr:uid="{00000000-0005-0000-0000-000079AE0000}"/>
    <cellStyle name="20% - Accent1 4 6 3 3 4 3 2" xfId="44851" xr:uid="{00000000-0005-0000-0000-00007AAE0000}"/>
    <cellStyle name="20% - Accent1 4 6 3 3 4 4" xfId="44852" xr:uid="{00000000-0005-0000-0000-00007BAE0000}"/>
    <cellStyle name="20% - Accent1 4 6 3 3 5" xfId="44853" xr:uid="{00000000-0005-0000-0000-00007CAE0000}"/>
    <cellStyle name="20% - Accent1 4 6 3 3 5 2" xfId="44854" xr:uid="{00000000-0005-0000-0000-00007DAE0000}"/>
    <cellStyle name="20% - Accent1 4 6 3 3 5 2 2" xfId="44855" xr:uid="{00000000-0005-0000-0000-00007EAE0000}"/>
    <cellStyle name="20% - Accent1 4 6 3 3 5 3" xfId="44856" xr:uid="{00000000-0005-0000-0000-00007FAE0000}"/>
    <cellStyle name="20% - Accent1 4 6 3 3 6" xfId="44857" xr:uid="{00000000-0005-0000-0000-000080AE0000}"/>
    <cellStyle name="20% - Accent1 4 6 3 3 6 2" xfId="44858" xr:uid="{00000000-0005-0000-0000-000081AE0000}"/>
    <cellStyle name="20% - Accent1 4 6 3 3 6 2 2" xfId="44859" xr:uid="{00000000-0005-0000-0000-000082AE0000}"/>
    <cellStyle name="20% - Accent1 4 6 3 3 6 3" xfId="44860" xr:uid="{00000000-0005-0000-0000-000083AE0000}"/>
    <cellStyle name="20% - Accent1 4 6 3 3 7" xfId="44861" xr:uid="{00000000-0005-0000-0000-000084AE0000}"/>
    <cellStyle name="20% - Accent1 4 6 3 3 7 2" xfId="44862" xr:uid="{00000000-0005-0000-0000-000085AE0000}"/>
    <cellStyle name="20% - Accent1 4 6 3 3 8" xfId="44863" xr:uid="{00000000-0005-0000-0000-000086AE0000}"/>
    <cellStyle name="20% - Accent1 4 6 3 3 8 2" xfId="44864" xr:uid="{00000000-0005-0000-0000-000087AE0000}"/>
    <cellStyle name="20% - Accent1 4 6 3 3 9" xfId="44865" xr:uid="{00000000-0005-0000-0000-000088AE0000}"/>
    <cellStyle name="20% - Accent1 4 6 3 4" xfId="44866" xr:uid="{00000000-0005-0000-0000-000089AE0000}"/>
    <cellStyle name="20% - Accent1 4 6 3 4 2" xfId="44867" xr:uid="{00000000-0005-0000-0000-00008AAE0000}"/>
    <cellStyle name="20% - Accent1 4 6 3 4 2 2" xfId="44868" xr:uid="{00000000-0005-0000-0000-00008BAE0000}"/>
    <cellStyle name="20% - Accent1 4 6 3 4 2 2 2" xfId="44869" xr:uid="{00000000-0005-0000-0000-00008CAE0000}"/>
    <cellStyle name="20% - Accent1 4 6 3 4 2 3" xfId="44870" xr:uid="{00000000-0005-0000-0000-00008DAE0000}"/>
    <cellStyle name="20% - Accent1 4 6 3 4 3" xfId="44871" xr:uid="{00000000-0005-0000-0000-00008EAE0000}"/>
    <cellStyle name="20% - Accent1 4 6 3 4 3 2" xfId="44872" xr:uid="{00000000-0005-0000-0000-00008FAE0000}"/>
    <cellStyle name="20% - Accent1 4 6 3 4 4" xfId="44873" xr:uid="{00000000-0005-0000-0000-000090AE0000}"/>
    <cellStyle name="20% - Accent1 4 6 3 5" xfId="44874" xr:uid="{00000000-0005-0000-0000-000091AE0000}"/>
    <cellStyle name="20% - Accent1 4 6 3 5 2" xfId="44875" xr:uid="{00000000-0005-0000-0000-000092AE0000}"/>
    <cellStyle name="20% - Accent1 4 6 3 5 2 2" xfId="44876" xr:uid="{00000000-0005-0000-0000-000093AE0000}"/>
    <cellStyle name="20% - Accent1 4 6 3 5 2 2 2" xfId="44877" xr:uid="{00000000-0005-0000-0000-000094AE0000}"/>
    <cellStyle name="20% - Accent1 4 6 3 5 2 3" xfId="44878" xr:uid="{00000000-0005-0000-0000-000095AE0000}"/>
    <cellStyle name="20% - Accent1 4 6 3 5 3" xfId="44879" xr:uid="{00000000-0005-0000-0000-000096AE0000}"/>
    <cellStyle name="20% - Accent1 4 6 3 5 3 2" xfId="44880" xr:uid="{00000000-0005-0000-0000-000097AE0000}"/>
    <cellStyle name="20% - Accent1 4 6 3 5 4" xfId="44881" xr:uid="{00000000-0005-0000-0000-000098AE0000}"/>
    <cellStyle name="20% - Accent1 4 6 3 6" xfId="44882" xr:uid="{00000000-0005-0000-0000-000099AE0000}"/>
    <cellStyle name="20% - Accent1 4 6 3 6 2" xfId="44883" xr:uid="{00000000-0005-0000-0000-00009AAE0000}"/>
    <cellStyle name="20% - Accent1 4 6 3 6 2 2" xfId="44884" xr:uid="{00000000-0005-0000-0000-00009BAE0000}"/>
    <cellStyle name="20% - Accent1 4 6 3 6 2 2 2" xfId="44885" xr:uid="{00000000-0005-0000-0000-00009CAE0000}"/>
    <cellStyle name="20% - Accent1 4 6 3 6 2 3" xfId="44886" xr:uid="{00000000-0005-0000-0000-00009DAE0000}"/>
    <cellStyle name="20% - Accent1 4 6 3 6 3" xfId="44887" xr:uid="{00000000-0005-0000-0000-00009EAE0000}"/>
    <cellStyle name="20% - Accent1 4 6 3 6 3 2" xfId="44888" xr:uid="{00000000-0005-0000-0000-00009FAE0000}"/>
    <cellStyle name="20% - Accent1 4 6 3 6 4" xfId="44889" xr:uid="{00000000-0005-0000-0000-0000A0AE0000}"/>
    <cellStyle name="20% - Accent1 4 6 3 7" xfId="44890" xr:uid="{00000000-0005-0000-0000-0000A1AE0000}"/>
    <cellStyle name="20% - Accent1 4 6 3 7 2" xfId="44891" xr:uid="{00000000-0005-0000-0000-0000A2AE0000}"/>
    <cellStyle name="20% - Accent1 4 6 3 7 2 2" xfId="44892" xr:uid="{00000000-0005-0000-0000-0000A3AE0000}"/>
    <cellStyle name="20% - Accent1 4 6 3 7 3" xfId="44893" xr:uid="{00000000-0005-0000-0000-0000A4AE0000}"/>
    <cellStyle name="20% - Accent1 4 6 3 8" xfId="44894" xr:uid="{00000000-0005-0000-0000-0000A5AE0000}"/>
    <cellStyle name="20% - Accent1 4 6 3 8 2" xfId="44895" xr:uid="{00000000-0005-0000-0000-0000A6AE0000}"/>
    <cellStyle name="20% - Accent1 4 6 3 8 2 2" xfId="44896" xr:uid="{00000000-0005-0000-0000-0000A7AE0000}"/>
    <cellStyle name="20% - Accent1 4 6 3 8 3" xfId="44897" xr:uid="{00000000-0005-0000-0000-0000A8AE0000}"/>
    <cellStyle name="20% - Accent1 4 6 3 9" xfId="44898" xr:uid="{00000000-0005-0000-0000-0000A9AE0000}"/>
    <cellStyle name="20% - Accent1 4 6 3 9 2" xfId="44899" xr:uid="{00000000-0005-0000-0000-0000AAAE0000}"/>
    <cellStyle name="20% - Accent1 4 6 4" xfId="44900" xr:uid="{00000000-0005-0000-0000-0000ABAE0000}"/>
    <cellStyle name="20% - Accent1 4 6 4 10" xfId="44901" xr:uid="{00000000-0005-0000-0000-0000ACAE0000}"/>
    <cellStyle name="20% - Accent1 4 6 4 10 2" xfId="44902" xr:uid="{00000000-0005-0000-0000-0000ADAE0000}"/>
    <cellStyle name="20% - Accent1 4 6 4 11" xfId="44903" xr:uid="{00000000-0005-0000-0000-0000AEAE0000}"/>
    <cellStyle name="20% - Accent1 4 6 4 2" xfId="44904" xr:uid="{00000000-0005-0000-0000-0000AFAE0000}"/>
    <cellStyle name="20% - Accent1 4 6 4 2 2" xfId="44905" xr:uid="{00000000-0005-0000-0000-0000B0AE0000}"/>
    <cellStyle name="20% - Accent1 4 6 4 2 2 2" xfId="44906" xr:uid="{00000000-0005-0000-0000-0000B1AE0000}"/>
    <cellStyle name="20% - Accent1 4 6 4 2 2 2 2" xfId="44907" xr:uid="{00000000-0005-0000-0000-0000B2AE0000}"/>
    <cellStyle name="20% - Accent1 4 6 4 2 2 2 2 2" xfId="44908" xr:uid="{00000000-0005-0000-0000-0000B3AE0000}"/>
    <cellStyle name="20% - Accent1 4 6 4 2 2 2 3" xfId="44909" xr:uid="{00000000-0005-0000-0000-0000B4AE0000}"/>
    <cellStyle name="20% - Accent1 4 6 4 2 2 3" xfId="44910" xr:uid="{00000000-0005-0000-0000-0000B5AE0000}"/>
    <cellStyle name="20% - Accent1 4 6 4 2 2 3 2" xfId="44911" xr:uid="{00000000-0005-0000-0000-0000B6AE0000}"/>
    <cellStyle name="20% - Accent1 4 6 4 2 2 4" xfId="44912" xr:uid="{00000000-0005-0000-0000-0000B7AE0000}"/>
    <cellStyle name="20% - Accent1 4 6 4 2 3" xfId="44913" xr:uid="{00000000-0005-0000-0000-0000B8AE0000}"/>
    <cellStyle name="20% - Accent1 4 6 4 2 3 2" xfId="44914" xr:uid="{00000000-0005-0000-0000-0000B9AE0000}"/>
    <cellStyle name="20% - Accent1 4 6 4 2 3 2 2" xfId="44915" xr:uid="{00000000-0005-0000-0000-0000BAAE0000}"/>
    <cellStyle name="20% - Accent1 4 6 4 2 3 2 2 2" xfId="44916" xr:uid="{00000000-0005-0000-0000-0000BBAE0000}"/>
    <cellStyle name="20% - Accent1 4 6 4 2 3 2 3" xfId="44917" xr:uid="{00000000-0005-0000-0000-0000BCAE0000}"/>
    <cellStyle name="20% - Accent1 4 6 4 2 3 3" xfId="44918" xr:uid="{00000000-0005-0000-0000-0000BDAE0000}"/>
    <cellStyle name="20% - Accent1 4 6 4 2 3 3 2" xfId="44919" xr:uid="{00000000-0005-0000-0000-0000BEAE0000}"/>
    <cellStyle name="20% - Accent1 4 6 4 2 3 4" xfId="44920" xr:uid="{00000000-0005-0000-0000-0000BFAE0000}"/>
    <cellStyle name="20% - Accent1 4 6 4 2 4" xfId="44921" xr:uid="{00000000-0005-0000-0000-0000C0AE0000}"/>
    <cellStyle name="20% - Accent1 4 6 4 2 4 2" xfId="44922" xr:uid="{00000000-0005-0000-0000-0000C1AE0000}"/>
    <cellStyle name="20% - Accent1 4 6 4 2 4 2 2" xfId="44923" xr:uid="{00000000-0005-0000-0000-0000C2AE0000}"/>
    <cellStyle name="20% - Accent1 4 6 4 2 4 2 2 2" xfId="44924" xr:uid="{00000000-0005-0000-0000-0000C3AE0000}"/>
    <cellStyle name="20% - Accent1 4 6 4 2 4 2 3" xfId="44925" xr:uid="{00000000-0005-0000-0000-0000C4AE0000}"/>
    <cellStyle name="20% - Accent1 4 6 4 2 4 3" xfId="44926" xr:uid="{00000000-0005-0000-0000-0000C5AE0000}"/>
    <cellStyle name="20% - Accent1 4 6 4 2 4 3 2" xfId="44927" xr:uid="{00000000-0005-0000-0000-0000C6AE0000}"/>
    <cellStyle name="20% - Accent1 4 6 4 2 4 4" xfId="44928" xr:uid="{00000000-0005-0000-0000-0000C7AE0000}"/>
    <cellStyle name="20% - Accent1 4 6 4 2 5" xfId="44929" xr:uid="{00000000-0005-0000-0000-0000C8AE0000}"/>
    <cellStyle name="20% - Accent1 4 6 4 2 5 2" xfId="44930" xr:uid="{00000000-0005-0000-0000-0000C9AE0000}"/>
    <cellStyle name="20% - Accent1 4 6 4 2 5 2 2" xfId="44931" xr:uid="{00000000-0005-0000-0000-0000CAAE0000}"/>
    <cellStyle name="20% - Accent1 4 6 4 2 5 3" xfId="44932" xr:uid="{00000000-0005-0000-0000-0000CBAE0000}"/>
    <cellStyle name="20% - Accent1 4 6 4 2 6" xfId="44933" xr:uid="{00000000-0005-0000-0000-0000CCAE0000}"/>
    <cellStyle name="20% - Accent1 4 6 4 2 6 2" xfId="44934" xr:uid="{00000000-0005-0000-0000-0000CDAE0000}"/>
    <cellStyle name="20% - Accent1 4 6 4 2 6 2 2" xfId="44935" xr:uid="{00000000-0005-0000-0000-0000CEAE0000}"/>
    <cellStyle name="20% - Accent1 4 6 4 2 6 3" xfId="44936" xr:uid="{00000000-0005-0000-0000-0000CFAE0000}"/>
    <cellStyle name="20% - Accent1 4 6 4 2 7" xfId="44937" xr:uid="{00000000-0005-0000-0000-0000D0AE0000}"/>
    <cellStyle name="20% - Accent1 4 6 4 2 7 2" xfId="44938" xr:uid="{00000000-0005-0000-0000-0000D1AE0000}"/>
    <cellStyle name="20% - Accent1 4 6 4 2 8" xfId="44939" xr:uid="{00000000-0005-0000-0000-0000D2AE0000}"/>
    <cellStyle name="20% - Accent1 4 6 4 2 8 2" xfId="44940" xr:uid="{00000000-0005-0000-0000-0000D3AE0000}"/>
    <cellStyle name="20% - Accent1 4 6 4 2 9" xfId="44941" xr:uid="{00000000-0005-0000-0000-0000D4AE0000}"/>
    <cellStyle name="20% - Accent1 4 6 4 3" xfId="44942" xr:uid="{00000000-0005-0000-0000-0000D5AE0000}"/>
    <cellStyle name="20% - Accent1 4 6 4 3 2" xfId="44943" xr:uid="{00000000-0005-0000-0000-0000D6AE0000}"/>
    <cellStyle name="20% - Accent1 4 6 4 3 2 2" xfId="44944" xr:uid="{00000000-0005-0000-0000-0000D7AE0000}"/>
    <cellStyle name="20% - Accent1 4 6 4 3 2 2 2" xfId="44945" xr:uid="{00000000-0005-0000-0000-0000D8AE0000}"/>
    <cellStyle name="20% - Accent1 4 6 4 3 2 2 2 2" xfId="44946" xr:uid="{00000000-0005-0000-0000-0000D9AE0000}"/>
    <cellStyle name="20% - Accent1 4 6 4 3 2 2 3" xfId="44947" xr:uid="{00000000-0005-0000-0000-0000DAAE0000}"/>
    <cellStyle name="20% - Accent1 4 6 4 3 2 3" xfId="44948" xr:uid="{00000000-0005-0000-0000-0000DBAE0000}"/>
    <cellStyle name="20% - Accent1 4 6 4 3 2 3 2" xfId="44949" xr:uid="{00000000-0005-0000-0000-0000DCAE0000}"/>
    <cellStyle name="20% - Accent1 4 6 4 3 2 4" xfId="44950" xr:uid="{00000000-0005-0000-0000-0000DDAE0000}"/>
    <cellStyle name="20% - Accent1 4 6 4 3 3" xfId="44951" xr:uid="{00000000-0005-0000-0000-0000DEAE0000}"/>
    <cellStyle name="20% - Accent1 4 6 4 3 3 2" xfId="44952" xr:uid="{00000000-0005-0000-0000-0000DFAE0000}"/>
    <cellStyle name="20% - Accent1 4 6 4 3 3 2 2" xfId="44953" xr:uid="{00000000-0005-0000-0000-0000E0AE0000}"/>
    <cellStyle name="20% - Accent1 4 6 4 3 3 2 2 2" xfId="44954" xr:uid="{00000000-0005-0000-0000-0000E1AE0000}"/>
    <cellStyle name="20% - Accent1 4 6 4 3 3 2 3" xfId="44955" xr:uid="{00000000-0005-0000-0000-0000E2AE0000}"/>
    <cellStyle name="20% - Accent1 4 6 4 3 3 3" xfId="44956" xr:uid="{00000000-0005-0000-0000-0000E3AE0000}"/>
    <cellStyle name="20% - Accent1 4 6 4 3 3 3 2" xfId="44957" xr:uid="{00000000-0005-0000-0000-0000E4AE0000}"/>
    <cellStyle name="20% - Accent1 4 6 4 3 3 4" xfId="44958" xr:uid="{00000000-0005-0000-0000-0000E5AE0000}"/>
    <cellStyle name="20% - Accent1 4 6 4 3 4" xfId="44959" xr:uid="{00000000-0005-0000-0000-0000E6AE0000}"/>
    <cellStyle name="20% - Accent1 4 6 4 3 4 2" xfId="44960" xr:uid="{00000000-0005-0000-0000-0000E7AE0000}"/>
    <cellStyle name="20% - Accent1 4 6 4 3 4 2 2" xfId="44961" xr:uid="{00000000-0005-0000-0000-0000E8AE0000}"/>
    <cellStyle name="20% - Accent1 4 6 4 3 4 2 2 2" xfId="44962" xr:uid="{00000000-0005-0000-0000-0000E9AE0000}"/>
    <cellStyle name="20% - Accent1 4 6 4 3 4 2 3" xfId="44963" xr:uid="{00000000-0005-0000-0000-0000EAAE0000}"/>
    <cellStyle name="20% - Accent1 4 6 4 3 4 3" xfId="44964" xr:uid="{00000000-0005-0000-0000-0000EBAE0000}"/>
    <cellStyle name="20% - Accent1 4 6 4 3 4 3 2" xfId="44965" xr:uid="{00000000-0005-0000-0000-0000ECAE0000}"/>
    <cellStyle name="20% - Accent1 4 6 4 3 4 4" xfId="44966" xr:uid="{00000000-0005-0000-0000-0000EDAE0000}"/>
    <cellStyle name="20% - Accent1 4 6 4 3 5" xfId="44967" xr:uid="{00000000-0005-0000-0000-0000EEAE0000}"/>
    <cellStyle name="20% - Accent1 4 6 4 3 5 2" xfId="44968" xr:uid="{00000000-0005-0000-0000-0000EFAE0000}"/>
    <cellStyle name="20% - Accent1 4 6 4 3 5 2 2" xfId="44969" xr:uid="{00000000-0005-0000-0000-0000F0AE0000}"/>
    <cellStyle name="20% - Accent1 4 6 4 3 5 3" xfId="44970" xr:uid="{00000000-0005-0000-0000-0000F1AE0000}"/>
    <cellStyle name="20% - Accent1 4 6 4 3 6" xfId="44971" xr:uid="{00000000-0005-0000-0000-0000F2AE0000}"/>
    <cellStyle name="20% - Accent1 4 6 4 3 6 2" xfId="44972" xr:uid="{00000000-0005-0000-0000-0000F3AE0000}"/>
    <cellStyle name="20% - Accent1 4 6 4 3 6 2 2" xfId="44973" xr:uid="{00000000-0005-0000-0000-0000F4AE0000}"/>
    <cellStyle name="20% - Accent1 4 6 4 3 6 3" xfId="44974" xr:uid="{00000000-0005-0000-0000-0000F5AE0000}"/>
    <cellStyle name="20% - Accent1 4 6 4 3 7" xfId="44975" xr:uid="{00000000-0005-0000-0000-0000F6AE0000}"/>
    <cellStyle name="20% - Accent1 4 6 4 3 7 2" xfId="44976" xr:uid="{00000000-0005-0000-0000-0000F7AE0000}"/>
    <cellStyle name="20% - Accent1 4 6 4 3 8" xfId="44977" xr:uid="{00000000-0005-0000-0000-0000F8AE0000}"/>
    <cellStyle name="20% - Accent1 4 6 4 3 8 2" xfId="44978" xr:uid="{00000000-0005-0000-0000-0000F9AE0000}"/>
    <cellStyle name="20% - Accent1 4 6 4 3 9" xfId="44979" xr:uid="{00000000-0005-0000-0000-0000FAAE0000}"/>
    <cellStyle name="20% - Accent1 4 6 4 4" xfId="44980" xr:uid="{00000000-0005-0000-0000-0000FBAE0000}"/>
    <cellStyle name="20% - Accent1 4 6 4 4 2" xfId="44981" xr:uid="{00000000-0005-0000-0000-0000FCAE0000}"/>
    <cellStyle name="20% - Accent1 4 6 4 4 2 2" xfId="44982" xr:uid="{00000000-0005-0000-0000-0000FDAE0000}"/>
    <cellStyle name="20% - Accent1 4 6 4 4 2 2 2" xfId="44983" xr:uid="{00000000-0005-0000-0000-0000FEAE0000}"/>
    <cellStyle name="20% - Accent1 4 6 4 4 2 3" xfId="44984" xr:uid="{00000000-0005-0000-0000-0000FFAE0000}"/>
    <cellStyle name="20% - Accent1 4 6 4 4 3" xfId="44985" xr:uid="{00000000-0005-0000-0000-000000AF0000}"/>
    <cellStyle name="20% - Accent1 4 6 4 4 3 2" xfId="44986" xr:uid="{00000000-0005-0000-0000-000001AF0000}"/>
    <cellStyle name="20% - Accent1 4 6 4 4 4" xfId="44987" xr:uid="{00000000-0005-0000-0000-000002AF0000}"/>
    <cellStyle name="20% - Accent1 4 6 4 5" xfId="44988" xr:uid="{00000000-0005-0000-0000-000003AF0000}"/>
    <cellStyle name="20% - Accent1 4 6 4 5 2" xfId="44989" xr:uid="{00000000-0005-0000-0000-000004AF0000}"/>
    <cellStyle name="20% - Accent1 4 6 4 5 2 2" xfId="44990" xr:uid="{00000000-0005-0000-0000-000005AF0000}"/>
    <cellStyle name="20% - Accent1 4 6 4 5 2 2 2" xfId="44991" xr:uid="{00000000-0005-0000-0000-000006AF0000}"/>
    <cellStyle name="20% - Accent1 4 6 4 5 2 3" xfId="44992" xr:uid="{00000000-0005-0000-0000-000007AF0000}"/>
    <cellStyle name="20% - Accent1 4 6 4 5 3" xfId="44993" xr:uid="{00000000-0005-0000-0000-000008AF0000}"/>
    <cellStyle name="20% - Accent1 4 6 4 5 3 2" xfId="44994" xr:uid="{00000000-0005-0000-0000-000009AF0000}"/>
    <cellStyle name="20% - Accent1 4 6 4 5 4" xfId="44995" xr:uid="{00000000-0005-0000-0000-00000AAF0000}"/>
    <cellStyle name="20% - Accent1 4 6 4 6" xfId="44996" xr:uid="{00000000-0005-0000-0000-00000BAF0000}"/>
    <cellStyle name="20% - Accent1 4 6 4 6 2" xfId="44997" xr:uid="{00000000-0005-0000-0000-00000CAF0000}"/>
    <cellStyle name="20% - Accent1 4 6 4 6 2 2" xfId="44998" xr:uid="{00000000-0005-0000-0000-00000DAF0000}"/>
    <cellStyle name="20% - Accent1 4 6 4 6 2 2 2" xfId="44999" xr:uid="{00000000-0005-0000-0000-00000EAF0000}"/>
    <cellStyle name="20% - Accent1 4 6 4 6 2 3" xfId="45000" xr:uid="{00000000-0005-0000-0000-00000FAF0000}"/>
    <cellStyle name="20% - Accent1 4 6 4 6 3" xfId="45001" xr:uid="{00000000-0005-0000-0000-000010AF0000}"/>
    <cellStyle name="20% - Accent1 4 6 4 6 3 2" xfId="45002" xr:uid="{00000000-0005-0000-0000-000011AF0000}"/>
    <cellStyle name="20% - Accent1 4 6 4 6 4" xfId="45003" xr:uid="{00000000-0005-0000-0000-000012AF0000}"/>
    <cellStyle name="20% - Accent1 4 6 4 7" xfId="45004" xr:uid="{00000000-0005-0000-0000-000013AF0000}"/>
    <cellStyle name="20% - Accent1 4 6 4 7 2" xfId="45005" xr:uid="{00000000-0005-0000-0000-000014AF0000}"/>
    <cellStyle name="20% - Accent1 4 6 4 7 2 2" xfId="45006" xr:uid="{00000000-0005-0000-0000-000015AF0000}"/>
    <cellStyle name="20% - Accent1 4 6 4 7 3" xfId="45007" xr:uid="{00000000-0005-0000-0000-000016AF0000}"/>
    <cellStyle name="20% - Accent1 4 6 4 8" xfId="45008" xr:uid="{00000000-0005-0000-0000-000017AF0000}"/>
    <cellStyle name="20% - Accent1 4 6 4 8 2" xfId="45009" xr:uid="{00000000-0005-0000-0000-000018AF0000}"/>
    <cellStyle name="20% - Accent1 4 6 4 8 2 2" xfId="45010" xr:uid="{00000000-0005-0000-0000-000019AF0000}"/>
    <cellStyle name="20% - Accent1 4 6 4 8 3" xfId="45011" xr:uid="{00000000-0005-0000-0000-00001AAF0000}"/>
    <cellStyle name="20% - Accent1 4 6 4 9" xfId="45012" xr:uid="{00000000-0005-0000-0000-00001BAF0000}"/>
    <cellStyle name="20% - Accent1 4 6 4 9 2" xfId="45013" xr:uid="{00000000-0005-0000-0000-00001CAF0000}"/>
    <cellStyle name="20% - Accent1 4 6 5" xfId="45014" xr:uid="{00000000-0005-0000-0000-00001DAF0000}"/>
    <cellStyle name="20% - Accent1 4 6 5 10" xfId="45015" xr:uid="{00000000-0005-0000-0000-00001EAF0000}"/>
    <cellStyle name="20% - Accent1 4 6 5 10 2" xfId="45016" xr:uid="{00000000-0005-0000-0000-00001FAF0000}"/>
    <cellStyle name="20% - Accent1 4 6 5 11" xfId="45017" xr:uid="{00000000-0005-0000-0000-000020AF0000}"/>
    <cellStyle name="20% - Accent1 4 6 5 2" xfId="45018" xr:uid="{00000000-0005-0000-0000-000021AF0000}"/>
    <cellStyle name="20% - Accent1 4 6 5 2 2" xfId="45019" xr:uid="{00000000-0005-0000-0000-000022AF0000}"/>
    <cellStyle name="20% - Accent1 4 6 5 2 2 2" xfId="45020" xr:uid="{00000000-0005-0000-0000-000023AF0000}"/>
    <cellStyle name="20% - Accent1 4 6 5 2 2 2 2" xfId="45021" xr:uid="{00000000-0005-0000-0000-000024AF0000}"/>
    <cellStyle name="20% - Accent1 4 6 5 2 2 2 2 2" xfId="45022" xr:uid="{00000000-0005-0000-0000-000025AF0000}"/>
    <cellStyle name="20% - Accent1 4 6 5 2 2 2 3" xfId="45023" xr:uid="{00000000-0005-0000-0000-000026AF0000}"/>
    <cellStyle name="20% - Accent1 4 6 5 2 2 3" xfId="45024" xr:uid="{00000000-0005-0000-0000-000027AF0000}"/>
    <cellStyle name="20% - Accent1 4 6 5 2 2 3 2" xfId="45025" xr:uid="{00000000-0005-0000-0000-000028AF0000}"/>
    <cellStyle name="20% - Accent1 4 6 5 2 2 4" xfId="45026" xr:uid="{00000000-0005-0000-0000-000029AF0000}"/>
    <cellStyle name="20% - Accent1 4 6 5 2 3" xfId="45027" xr:uid="{00000000-0005-0000-0000-00002AAF0000}"/>
    <cellStyle name="20% - Accent1 4 6 5 2 3 2" xfId="45028" xr:uid="{00000000-0005-0000-0000-00002BAF0000}"/>
    <cellStyle name="20% - Accent1 4 6 5 2 3 2 2" xfId="45029" xr:uid="{00000000-0005-0000-0000-00002CAF0000}"/>
    <cellStyle name="20% - Accent1 4 6 5 2 3 2 2 2" xfId="45030" xr:uid="{00000000-0005-0000-0000-00002DAF0000}"/>
    <cellStyle name="20% - Accent1 4 6 5 2 3 2 3" xfId="45031" xr:uid="{00000000-0005-0000-0000-00002EAF0000}"/>
    <cellStyle name="20% - Accent1 4 6 5 2 3 3" xfId="45032" xr:uid="{00000000-0005-0000-0000-00002FAF0000}"/>
    <cellStyle name="20% - Accent1 4 6 5 2 3 3 2" xfId="45033" xr:uid="{00000000-0005-0000-0000-000030AF0000}"/>
    <cellStyle name="20% - Accent1 4 6 5 2 3 4" xfId="45034" xr:uid="{00000000-0005-0000-0000-000031AF0000}"/>
    <cellStyle name="20% - Accent1 4 6 5 2 4" xfId="45035" xr:uid="{00000000-0005-0000-0000-000032AF0000}"/>
    <cellStyle name="20% - Accent1 4 6 5 2 4 2" xfId="45036" xr:uid="{00000000-0005-0000-0000-000033AF0000}"/>
    <cellStyle name="20% - Accent1 4 6 5 2 4 2 2" xfId="45037" xr:uid="{00000000-0005-0000-0000-000034AF0000}"/>
    <cellStyle name="20% - Accent1 4 6 5 2 4 2 2 2" xfId="45038" xr:uid="{00000000-0005-0000-0000-000035AF0000}"/>
    <cellStyle name="20% - Accent1 4 6 5 2 4 2 3" xfId="45039" xr:uid="{00000000-0005-0000-0000-000036AF0000}"/>
    <cellStyle name="20% - Accent1 4 6 5 2 4 3" xfId="45040" xr:uid="{00000000-0005-0000-0000-000037AF0000}"/>
    <cellStyle name="20% - Accent1 4 6 5 2 4 3 2" xfId="45041" xr:uid="{00000000-0005-0000-0000-000038AF0000}"/>
    <cellStyle name="20% - Accent1 4 6 5 2 4 4" xfId="45042" xr:uid="{00000000-0005-0000-0000-000039AF0000}"/>
    <cellStyle name="20% - Accent1 4 6 5 2 5" xfId="45043" xr:uid="{00000000-0005-0000-0000-00003AAF0000}"/>
    <cellStyle name="20% - Accent1 4 6 5 2 5 2" xfId="45044" xr:uid="{00000000-0005-0000-0000-00003BAF0000}"/>
    <cellStyle name="20% - Accent1 4 6 5 2 5 2 2" xfId="45045" xr:uid="{00000000-0005-0000-0000-00003CAF0000}"/>
    <cellStyle name="20% - Accent1 4 6 5 2 5 3" xfId="45046" xr:uid="{00000000-0005-0000-0000-00003DAF0000}"/>
    <cellStyle name="20% - Accent1 4 6 5 2 6" xfId="45047" xr:uid="{00000000-0005-0000-0000-00003EAF0000}"/>
    <cellStyle name="20% - Accent1 4 6 5 2 6 2" xfId="45048" xr:uid="{00000000-0005-0000-0000-00003FAF0000}"/>
    <cellStyle name="20% - Accent1 4 6 5 2 6 2 2" xfId="45049" xr:uid="{00000000-0005-0000-0000-000040AF0000}"/>
    <cellStyle name="20% - Accent1 4 6 5 2 6 3" xfId="45050" xr:uid="{00000000-0005-0000-0000-000041AF0000}"/>
    <cellStyle name="20% - Accent1 4 6 5 2 7" xfId="45051" xr:uid="{00000000-0005-0000-0000-000042AF0000}"/>
    <cellStyle name="20% - Accent1 4 6 5 2 7 2" xfId="45052" xr:uid="{00000000-0005-0000-0000-000043AF0000}"/>
    <cellStyle name="20% - Accent1 4 6 5 2 8" xfId="45053" xr:uid="{00000000-0005-0000-0000-000044AF0000}"/>
    <cellStyle name="20% - Accent1 4 6 5 2 8 2" xfId="45054" xr:uid="{00000000-0005-0000-0000-000045AF0000}"/>
    <cellStyle name="20% - Accent1 4 6 5 2 9" xfId="45055" xr:uid="{00000000-0005-0000-0000-000046AF0000}"/>
    <cellStyle name="20% - Accent1 4 6 5 3" xfId="45056" xr:uid="{00000000-0005-0000-0000-000047AF0000}"/>
    <cellStyle name="20% - Accent1 4 6 5 3 2" xfId="45057" xr:uid="{00000000-0005-0000-0000-000048AF0000}"/>
    <cellStyle name="20% - Accent1 4 6 5 3 2 2" xfId="45058" xr:uid="{00000000-0005-0000-0000-000049AF0000}"/>
    <cellStyle name="20% - Accent1 4 6 5 3 2 2 2" xfId="45059" xr:uid="{00000000-0005-0000-0000-00004AAF0000}"/>
    <cellStyle name="20% - Accent1 4 6 5 3 2 2 2 2" xfId="45060" xr:uid="{00000000-0005-0000-0000-00004BAF0000}"/>
    <cellStyle name="20% - Accent1 4 6 5 3 2 2 3" xfId="45061" xr:uid="{00000000-0005-0000-0000-00004CAF0000}"/>
    <cellStyle name="20% - Accent1 4 6 5 3 2 3" xfId="45062" xr:uid="{00000000-0005-0000-0000-00004DAF0000}"/>
    <cellStyle name="20% - Accent1 4 6 5 3 2 3 2" xfId="45063" xr:uid="{00000000-0005-0000-0000-00004EAF0000}"/>
    <cellStyle name="20% - Accent1 4 6 5 3 2 4" xfId="45064" xr:uid="{00000000-0005-0000-0000-00004FAF0000}"/>
    <cellStyle name="20% - Accent1 4 6 5 3 3" xfId="45065" xr:uid="{00000000-0005-0000-0000-000050AF0000}"/>
    <cellStyle name="20% - Accent1 4 6 5 3 3 2" xfId="45066" xr:uid="{00000000-0005-0000-0000-000051AF0000}"/>
    <cellStyle name="20% - Accent1 4 6 5 3 3 2 2" xfId="45067" xr:uid="{00000000-0005-0000-0000-000052AF0000}"/>
    <cellStyle name="20% - Accent1 4 6 5 3 3 2 2 2" xfId="45068" xr:uid="{00000000-0005-0000-0000-000053AF0000}"/>
    <cellStyle name="20% - Accent1 4 6 5 3 3 2 3" xfId="45069" xr:uid="{00000000-0005-0000-0000-000054AF0000}"/>
    <cellStyle name="20% - Accent1 4 6 5 3 3 3" xfId="45070" xr:uid="{00000000-0005-0000-0000-000055AF0000}"/>
    <cellStyle name="20% - Accent1 4 6 5 3 3 3 2" xfId="45071" xr:uid="{00000000-0005-0000-0000-000056AF0000}"/>
    <cellStyle name="20% - Accent1 4 6 5 3 3 4" xfId="45072" xr:uid="{00000000-0005-0000-0000-000057AF0000}"/>
    <cellStyle name="20% - Accent1 4 6 5 3 4" xfId="45073" xr:uid="{00000000-0005-0000-0000-000058AF0000}"/>
    <cellStyle name="20% - Accent1 4 6 5 3 4 2" xfId="45074" xr:uid="{00000000-0005-0000-0000-000059AF0000}"/>
    <cellStyle name="20% - Accent1 4 6 5 3 4 2 2" xfId="45075" xr:uid="{00000000-0005-0000-0000-00005AAF0000}"/>
    <cellStyle name="20% - Accent1 4 6 5 3 4 2 2 2" xfId="45076" xr:uid="{00000000-0005-0000-0000-00005BAF0000}"/>
    <cellStyle name="20% - Accent1 4 6 5 3 4 2 3" xfId="45077" xr:uid="{00000000-0005-0000-0000-00005CAF0000}"/>
    <cellStyle name="20% - Accent1 4 6 5 3 4 3" xfId="45078" xr:uid="{00000000-0005-0000-0000-00005DAF0000}"/>
    <cellStyle name="20% - Accent1 4 6 5 3 4 3 2" xfId="45079" xr:uid="{00000000-0005-0000-0000-00005EAF0000}"/>
    <cellStyle name="20% - Accent1 4 6 5 3 4 4" xfId="45080" xr:uid="{00000000-0005-0000-0000-00005FAF0000}"/>
    <cellStyle name="20% - Accent1 4 6 5 3 5" xfId="45081" xr:uid="{00000000-0005-0000-0000-000060AF0000}"/>
    <cellStyle name="20% - Accent1 4 6 5 3 5 2" xfId="45082" xr:uid="{00000000-0005-0000-0000-000061AF0000}"/>
    <cellStyle name="20% - Accent1 4 6 5 3 5 2 2" xfId="45083" xr:uid="{00000000-0005-0000-0000-000062AF0000}"/>
    <cellStyle name="20% - Accent1 4 6 5 3 5 3" xfId="45084" xr:uid="{00000000-0005-0000-0000-000063AF0000}"/>
    <cellStyle name="20% - Accent1 4 6 5 3 6" xfId="45085" xr:uid="{00000000-0005-0000-0000-000064AF0000}"/>
    <cellStyle name="20% - Accent1 4 6 5 3 6 2" xfId="45086" xr:uid="{00000000-0005-0000-0000-000065AF0000}"/>
    <cellStyle name="20% - Accent1 4 6 5 3 6 2 2" xfId="45087" xr:uid="{00000000-0005-0000-0000-000066AF0000}"/>
    <cellStyle name="20% - Accent1 4 6 5 3 6 3" xfId="45088" xr:uid="{00000000-0005-0000-0000-000067AF0000}"/>
    <cellStyle name="20% - Accent1 4 6 5 3 7" xfId="45089" xr:uid="{00000000-0005-0000-0000-000068AF0000}"/>
    <cellStyle name="20% - Accent1 4 6 5 3 7 2" xfId="45090" xr:uid="{00000000-0005-0000-0000-000069AF0000}"/>
    <cellStyle name="20% - Accent1 4 6 5 3 8" xfId="45091" xr:uid="{00000000-0005-0000-0000-00006AAF0000}"/>
    <cellStyle name="20% - Accent1 4 6 5 3 8 2" xfId="45092" xr:uid="{00000000-0005-0000-0000-00006BAF0000}"/>
    <cellStyle name="20% - Accent1 4 6 5 3 9" xfId="45093" xr:uid="{00000000-0005-0000-0000-00006CAF0000}"/>
    <cellStyle name="20% - Accent1 4 6 5 4" xfId="45094" xr:uid="{00000000-0005-0000-0000-00006DAF0000}"/>
    <cellStyle name="20% - Accent1 4 6 5 4 2" xfId="45095" xr:uid="{00000000-0005-0000-0000-00006EAF0000}"/>
    <cellStyle name="20% - Accent1 4 6 5 4 2 2" xfId="45096" xr:uid="{00000000-0005-0000-0000-00006FAF0000}"/>
    <cellStyle name="20% - Accent1 4 6 5 4 2 2 2" xfId="45097" xr:uid="{00000000-0005-0000-0000-000070AF0000}"/>
    <cellStyle name="20% - Accent1 4 6 5 4 2 3" xfId="45098" xr:uid="{00000000-0005-0000-0000-000071AF0000}"/>
    <cellStyle name="20% - Accent1 4 6 5 4 3" xfId="45099" xr:uid="{00000000-0005-0000-0000-000072AF0000}"/>
    <cellStyle name="20% - Accent1 4 6 5 4 3 2" xfId="45100" xr:uid="{00000000-0005-0000-0000-000073AF0000}"/>
    <cellStyle name="20% - Accent1 4 6 5 4 4" xfId="45101" xr:uid="{00000000-0005-0000-0000-000074AF0000}"/>
    <cellStyle name="20% - Accent1 4 6 5 5" xfId="45102" xr:uid="{00000000-0005-0000-0000-000075AF0000}"/>
    <cellStyle name="20% - Accent1 4 6 5 5 2" xfId="45103" xr:uid="{00000000-0005-0000-0000-000076AF0000}"/>
    <cellStyle name="20% - Accent1 4 6 5 5 2 2" xfId="45104" xr:uid="{00000000-0005-0000-0000-000077AF0000}"/>
    <cellStyle name="20% - Accent1 4 6 5 5 2 2 2" xfId="45105" xr:uid="{00000000-0005-0000-0000-000078AF0000}"/>
    <cellStyle name="20% - Accent1 4 6 5 5 2 3" xfId="45106" xr:uid="{00000000-0005-0000-0000-000079AF0000}"/>
    <cellStyle name="20% - Accent1 4 6 5 5 3" xfId="45107" xr:uid="{00000000-0005-0000-0000-00007AAF0000}"/>
    <cellStyle name="20% - Accent1 4 6 5 5 3 2" xfId="45108" xr:uid="{00000000-0005-0000-0000-00007BAF0000}"/>
    <cellStyle name="20% - Accent1 4 6 5 5 4" xfId="45109" xr:uid="{00000000-0005-0000-0000-00007CAF0000}"/>
    <cellStyle name="20% - Accent1 4 6 5 6" xfId="45110" xr:uid="{00000000-0005-0000-0000-00007DAF0000}"/>
    <cellStyle name="20% - Accent1 4 6 5 6 2" xfId="45111" xr:uid="{00000000-0005-0000-0000-00007EAF0000}"/>
    <cellStyle name="20% - Accent1 4 6 5 6 2 2" xfId="45112" xr:uid="{00000000-0005-0000-0000-00007FAF0000}"/>
    <cellStyle name="20% - Accent1 4 6 5 6 2 2 2" xfId="45113" xr:uid="{00000000-0005-0000-0000-000080AF0000}"/>
    <cellStyle name="20% - Accent1 4 6 5 6 2 3" xfId="45114" xr:uid="{00000000-0005-0000-0000-000081AF0000}"/>
    <cellStyle name="20% - Accent1 4 6 5 6 3" xfId="45115" xr:uid="{00000000-0005-0000-0000-000082AF0000}"/>
    <cellStyle name="20% - Accent1 4 6 5 6 3 2" xfId="45116" xr:uid="{00000000-0005-0000-0000-000083AF0000}"/>
    <cellStyle name="20% - Accent1 4 6 5 6 4" xfId="45117" xr:uid="{00000000-0005-0000-0000-000084AF0000}"/>
    <cellStyle name="20% - Accent1 4 6 5 7" xfId="45118" xr:uid="{00000000-0005-0000-0000-000085AF0000}"/>
    <cellStyle name="20% - Accent1 4 6 5 7 2" xfId="45119" xr:uid="{00000000-0005-0000-0000-000086AF0000}"/>
    <cellStyle name="20% - Accent1 4 6 5 7 2 2" xfId="45120" xr:uid="{00000000-0005-0000-0000-000087AF0000}"/>
    <cellStyle name="20% - Accent1 4 6 5 7 3" xfId="45121" xr:uid="{00000000-0005-0000-0000-000088AF0000}"/>
    <cellStyle name="20% - Accent1 4 6 5 8" xfId="45122" xr:uid="{00000000-0005-0000-0000-000089AF0000}"/>
    <cellStyle name="20% - Accent1 4 6 5 8 2" xfId="45123" xr:uid="{00000000-0005-0000-0000-00008AAF0000}"/>
    <cellStyle name="20% - Accent1 4 6 5 8 2 2" xfId="45124" xr:uid="{00000000-0005-0000-0000-00008BAF0000}"/>
    <cellStyle name="20% - Accent1 4 6 5 8 3" xfId="45125" xr:uid="{00000000-0005-0000-0000-00008CAF0000}"/>
    <cellStyle name="20% - Accent1 4 6 5 9" xfId="45126" xr:uid="{00000000-0005-0000-0000-00008DAF0000}"/>
    <cellStyle name="20% - Accent1 4 6 5 9 2" xfId="45127" xr:uid="{00000000-0005-0000-0000-00008EAF0000}"/>
    <cellStyle name="20% - Accent1 4 6 6" xfId="45128" xr:uid="{00000000-0005-0000-0000-00008FAF0000}"/>
    <cellStyle name="20% - Accent1 4 6 6 2" xfId="45129" xr:uid="{00000000-0005-0000-0000-000090AF0000}"/>
    <cellStyle name="20% - Accent1 4 6 6 2 2" xfId="45130" xr:uid="{00000000-0005-0000-0000-000091AF0000}"/>
    <cellStyle name="20% - Accent1 4 6 6 2 2 2" xfId="45131" xr:uid="{00000000-0005-0000-0000-000092AF0000}"/>
    <cellStyle name="20% - Accent1 4 6 6 2 2 2 2" xfId="45132" xr:uid="{00000000-0005-0000-0000-000093AF0000}"/>
    <cellStyle name="20% - Accent1 4 6 6 2 2 3" xfId="45133" xr:uid="{00000000-0005-0000-0000-000094AF0000}"/>
    <cellStyle name="20% - Accent1 4 6 6 2 3" xfId="45134" xr:uid="{00000000-0005-0000-0000-000095AF0000}"/>
    <cellStyle name="20% - Accent1 4 6 6 2 3 2" xfId="45135" xr:uid="{00000000-0005-0000-0000-000096AF0000}"/>
    <cellStyle name="20% - Accent1 4 6 6 2 4" xfId="45136" xr:uid="{00000000-0005-0000-0000-000097AF0000}"/>
    <cellStyle name="20% - Accent1 4 6 6 3" xfId="45137" xr:uid="{00000000-0005-0000-0000-000098AF0000}"/>
    <cellStyle name="20% - Accent1 4 6 6 3 2" xfId="45138" xr:uid="{00000000-0005-0000-0000-000099AF0000}"/>
    <cellStyle name="20% - Accent1 4 6 6 3 2 2" xfId="45139" xr:uid="{00000000-0005-0000-0000-00009AAF0000}"/>
    <cellStyle name="20% - Accent1 4 6 6 3 2 2 2" xfId="45140" xr:uid="{00000000-0005-0000-0000-00009BAF0000}"/>
    <cellStyle name="20% - Accent1 4 6 6 3 2 3" xfId="45141" xr:uid="{00000000-0005-0000-0000-00009CAF0000}"/>
    <cellStyle name="20% - Accent1 4 6 6 3 3" xfId="45142" xr:uid="{00000000-0005-0000-0000-00009DAF0000}"/>
    <cellStyle name="20% - Accent1 4 6 6 3 3 2" xfId="45143" xr:uid="{00000000-0005-0000-0000-00009EAF0000}"/>
    <cellStyle name="20% - Accent1 4 6 6 3 4" xfId="45144" xr:uid="{00000000-0005-0000-0000-00009FAF0000}"/>
    <cellStyle name="20% - Accent1 4 6 6 4" xfId="45145" xr:uid="{00000000-0005-0000-0000-0000A0AF0000}"/>
    <cellStyle name="20% - Accent1 4 6 6 4 2" xfId="45146" xr:uid="{00000000-0005-0000-0000-0000A1AF0000}"/>
    <cellStyle name="20% - Accent1 4 6 6 4 2 2" xfId="45147" xr:uid="{00000000-0005-0000-0000-0000A2AF0000}"/>
    <cellStyle name="20% - Accent1 4 6 6 4 2 2 2" xfId="45148" xr:uid="{00000000-0005-0000-0000-0000A3AF0000}"/>
    <cellStyle name="20% - Accent1 4 6 6 4 2 3" xfId="45149" xr:uid="{00000000-0005-0000-0000-0000A4AF0000}"/>
    <cellStyle name="20% - Accent1 4 6 6 4 3" xfId="45150" xr:uid="{00000000-0005-0000-0000-0000A5AF0000}"/>
    <cellStyle name="20% - Accent1 4 6 6 4 3 2" xfId="45151" xr:uid="{00000000-0005-0000-0000-0000A6AF0000}"/>
    <cellStyle name="20% - Accent1 4 6 6 4 4" xfId="45152" xr:uid="{00000000-0005-0000-0000-0000A7AF0000}"/>
    <cellStyle name="20% - Accent1 4 6 6 5" xfId="45153" xr:uid="{00000000-0005-0000-0000-0000A8AF0000}"/>
    <cellStyle name="20% - Accent1 4 6 6 5 2" xfId="45154" xr:uid="{00000000-0005-0000-0000-0000A9AF0000}"/>
    <cellStyle name="20% - Accent1 4 6 6 5 2 2" xfId="45155" xr:uid="{00000000-0005-0000-0000-0000AAAF0000}"/>
    <cellStyle name="20% - Accent1 4 6 6 5 3" xfId="45156" xr:uid="{00000000-0005-0000-0000-0000ABAF0000}"/>
    <cellStyle name="20% - Accent1 4 6 6 6" xfId="45157" xr:uid="{00000000-0005-0000-0000-0000ACAF0000}"/>
    <cellStyle name="20% - Accent1 4 6 6 6 2" xfId="45158" xr:uid="{00000000-0005-0000-0000-0000ADAF0000}"/>
    <cellStyle name="20% - Accent1 4 6 6 6 2 2" xfId="45159" xr:uid="{00000000-0005-0000-0000-0000AEAF0000}"/>
    <cellStyle name="20% - Accent1 4 6 6 6 3" xfId="45160" xr:uid="{00000000-0005-0000-0000-0000AFAF0000}"/>
    <cellStyle name="20% - Accent1 4 6 6 7" xfId="45161" xr:uid="{00000000-0005-0000-0000-0000B0AF0000}"/>
    <cellStyle name="20% - Accent1 4 6 6 7 2" xfId="45162" xr:uid="{00000000-0005-0000-0000-0000B1AF0000}"/>
    <cellStyle name="20% - Accent1 4 6 6 8" xfId="45163" xr:uid="{00000000-0005-0000-0000-0000B2AF0000}"/>
    <cellStyle name="20% - Accent1 4 6 6 8 2" xfId="45164" xr:uid="{00000000-0005-0000-0000-0000B3AF0000}"/>
    <cellStyle name="20% - Accent1 4 6 6 9" xfId="45165" xr:uid="{00000000-0005-0000-0000-0000B4AF0000}"/>
    <cellStyle name="20% - Accent1 4 6 7" xfId="45166" xr:uid="{00000000-0005-0000-0000-0000B5AF0000}"/>
    <cellStyle name="20% - Accent1 4 6 7 2" xfId="45167" xr:uid="{00000000-0005-0000-0000-0000B6AF0000}"/>
    <cellStyle name="20% - Accent1 4 6 7 2 2" xfId="45168" xr:uid="{00000000-0005-0000-0000-0000B7AF0000}"/>
    <cellStyle name="20% - Accent1 4 6 7 2 2 2" xfId="45169" xr:uid="{00000000-0005-0000-0000-0000B8AF0000}"/>
    <cellStyle name="20% - Accent1 4 6 7 2 2 2 2" xfId="45170" xr:uid="{00000000-0005-0000-0000-0000B9AF0000}"/>
    <cellStyle name="20% - Accent1 4 6 7 2 2 3" xfId="45171" xr:uid="{00000000-0005-0000-0000-0000BAAF0000}"/>
    <cellStyle name="20% - Accent1 4 6 7 2 3" xfId="45172" xr:uid="{00000000-0005-0000-0000-0000BBAF0000}"/>
    <cellStyle name="20% - Accent1 4 6 7 2 3 2" xfId="45173" xr:uid="{00000000-0005-0000-0000-0000BCAF0000}"/>
    <cellStyle name="20% - Accent1 4 6 7 2 4" xfId="45174" xr:uid="{00000000-0005-0000-0000-0000BDAF0000}"/>
    <cellStyle name="20% - Accent1 4 6 7 3" xfId="45175" xr:uid="{00000000-0005-0000-0000-0000BEAF0000}"/>
    <cellStyle name="20% - Accent1 4 6 7 3 2" xfId="45176" xr:uid="{00000000-0005-0000-0000-0000BFAF0000}"/>
    <cellStyle name="20% - Accent1 4 6 7 3 2 2" xfId="45177" xr:uid="{00000000-0005-0000-0000-0000C0AF0000}"/>
    <cellStyle name="20% - Accent1 4 6 7 3 2 2 2" xfId="45178" xr:uid="{00000000-0005-0000-0000-0000C1AF0000}"/>
    <cellStyle name="20% - Accent1 4 6 7 3 2 3" xfId="45179" xr:uid="{00000000-0005-0000-0000-0000C2AF0000}"/>
    <cellStyle name="20% - Accent1 4 6 7 3 3" xfId="45180" xr:uid="{00000000-0005-0000-0000-0000C3AF0000}"/>
    <cellStyle name="20% - Accent1 4 6 7 3 3 2" xfId="45181" xr:uid="{00000000-0005-0000-0000-0000C4AF0000}"/>
    <cellStyle name="20% - Accent1 4 6 7 3 4" xfId="45182" xr:uid="{00000000-0005-0000-0000-0000C5AF0000}"/>
    <cellStyle name="20% - Accent1 4 6 7 4" xfId="45183" xr:uid="{00000000-0005-0000-0000-0000C6AF0000}"/>
    <cellStyle name="20% - Accent1 4 6 7 4 2" xfId="45184" xr:uid="{00000000-0005-0000-0000-0000C7AF0000}"/>
    <cellStyle name="20% - Accent1 4 6 7 4 2 2" xfId="45185" xr:uid="{00000000-0005-0000-0000-0000C8AF0000}"/>
    <cellStyle name="20% - Accent1 4 6 7 4 2 2 2" xfId="45186" xr:uid="{00000000-0005-0000-0000-0000C9AF0000}"/>
    <cellStyle name="20% - Accent1 4 6 7 4 2 3" xfId="45187" xr:uid="{00000000-0005-0000-0000-0000CAAF0000}"/>
    <cellStyle name="20% - Accent1 4 6 7 4 3" xfId="45188" xr:uid="{00000000-0005-0000-0000-0000CBAF0000}"/>
    <cellStyle name="20% - Accent1 4 6 7 4 3 2" xfId="45189" xr:uid="{00000000-0005-0000-0000-0000CCAF0000}"/>
    <cellStyle name="20% - Accent1 4 6 7 4 4" xfId="45190" xr:uid="{00000000-0005-0000-0000-0000CDAF0000}"/>
    <cellStyle name="20% - Accent1 4 6 7 5" xfId="45191" xr:uid="{00000000-0005-0000-0000-0000CEAF0000}"/>
    <cellStyle name="20% - Accent1 4 6 7 5 2" xfId="45192" xr:uid="{00000000-0005-0000-0000-0000CFAF0000}"/>
    <cellStyle name="20% - Accent1 4 6 7 5 2 2" xfId="45193" xr:uid="{00000000-0005-0000-0000-0000D0AF0000}"/>
    <cellStyle name="20% - Accent1 4 6 7 5 3" xfId="45194" xr:uid="{00000000-0005-0000-0000-0000D1AF0000}"/>
    <cellStyle name="20% - Accent1 4 6 7 6" xfId="45195" xr:uid="{00000000-0005-0000-0000-0000D2AF0000}"/>
    <cellStyle name="20% - Accent1 4 6 7 6 2" xfId="45196" xr:uid="{00000000-0005-0000-0000-0000D3AF0000}"/>
    <cellStyle name="20% - Accent1 4 6 7 6 2 2" xfId="45197" xr:uid="{00000000-0005-0000-0000-0000D4AF0000}"/>
    <cellStyle name="20% - Accent1 4 6 7 6 3" xfId="45198" xr:uid="{00000000-0005-0000-0000-0000D5AF0000}"/>
    <cellStyle name="20% - Accent1 4 6 7 7" xfId="45199" xr:uid="{00000000-0005-0000-0000-0000D6AF0000}"/>
    <cellStyle name="20% - Accent1 4 6 7 7 2" xfId="45200" xr:uid="{00000000-0005-0000-0000-0000D7AF0000}"/>
    <cellStyle name="20% - Accent1 4 6 7 8" xfId="45201" xr:uid="{00000000-0005-0000-0000-0000D8AF0000}"/>
    <cellStyle name="20% - Accent1 4 6 7 8 2" xfId="45202" xr:uid="{00000000-0005-0000-0000-0000D9AF0000}"/>
    <cellStyle name="20% - Accent1 4 6 7 9" xfId="45203" xr:uid="{00000000-0005-0000-0000-0000DAAF0000}"/>
    <cellStyle name="20% - Accent1 4 6 8" xfId="45204" xr:uid="{00000000-0005-0000-0000-0000DBAF0000}"/>
    <cellStyle name="20% - Accent1 4 6 8 2" xfId="45205" xr:uid="{00000000-0005-0000-0000-0000DCAF0000}"/>
    <cellStyle name="20% - Accent1 4 6 8 2 2" xfId="45206" xr:uid="{00000000-0005-0000-0000-0000DDAF0000}"/>
    <cellStyle name="20% - Accent1 4 6 8 2 2 2" xfId="45207" xr:uid="{00000000-0005-0000-0000-0000DEAF0000}"/>
    <cellStyle name="20% - Accent1 4 6 8 2 3" xfId="45208" xr:uid="{00000000-0005-0000-0000-0000DFAF0000}"/>
    <cellStyle name="20% - Accent1 4 6 8 3" xfId="45209" xr:uid="{00000000-0005-0000-0000-0000E0AF0000}"/>
    <cellStyle name="20% - Accent1 4 6 8 3 2" xfId="45210" xr:uid="{00000000-0005-0000-0000-0000E1AF0000}"/>
    <cellStyle name="20% - Accent1 4 6 8 4" xfId="45211" xr:uid="{00000000-0005-0000-0000-0000E2AF0000}"/>
    <cellStyle name="20% - Accent1 4 6 9" xfId="45212" xr:uid="{00000000-0005-0000-0000-0000E3AF0000}"/>
    <cellStyle name="20% - Accent1 4 6 9 2" xfId="45213" xr:uid="{00000000-0005-0000-0000-0000E4AF0000}"/>
    <cellStyle name="20% - Accent1 4 6 9 2 2" xfId="45214" xr:uid="{00000000-0005-0000-0000-0000E5AF0000}"/>
    <cellStyle name="20% - Accent1 4 6 9 2 2 2" xfId="45215" xr:uid="{00000000-0005-0000-0000-0000E6AF0000}"/>
    <cellStyle name="20% - Accent1 4 6 9 2 3" xfId="45216" xr:uid="{00000000-0005-0000-0000-0000E7AF0000}"/>
    <cellStyle name="20% - Accent1 4 6 9 3" xfId="45217" xr:uid="{00000000-0005-0000-0000-0000E8AF0000}"/>
    <cellStyle name="20% - Accent1 4 6 9 3 2" xfId="45218" xr:uid="{00000000-0005-0000-0000-0000E9AF0000}"/>
    <cellStyle name="20% - Accent1 4 6 9 4" xfId="45219" xr:uid="{00000000-0005-0000-0000-0000EAAF0000}"/>
    <cellStyle name="20% - Accent1 4 7" xfId="45220" xr:uid="{00000000-0005-0000-0000-0000EBAF0000}"/>
    <cellStyle name="20% - Accent1 4 7 10" xfId="45221" xr:uid="{00000000-0005-0000-0000-0000ECAF0000}"/>
    <cellStyle name="20% - Accent1 4 7 10 2" xfId="45222" xr:uid="{00000000-0005-0000-0000-0000EDAF0000}"/>
    <cellStyle name="20% - Accent1 4 7 10 2 2" xfId="45223" xr:uid="{00000000-0005-0000-0000-0000EEAF0000}"/>
    <cellStyle name="20% - Accent1 4 7 10 3" xfId="45224" xr:uid="{00000000-0005-0000-0000-0000EFAF0000}"/>
    <cellStyle name="20% - Accent1 4 7 11" xfId="45225" xr:uid="{00000000-0005-0000-0000-0000F0AF0000}"/>
    <cellStyle name="20% - Accent1 4 7 11 2" xfId="45226" xr:uid="{00000000-0005-0000-0000-0000F1AF0000}"/>
    <cellStyle name="20% - Accent1 4 7 11 2 2" xfId="45227" xr:uid="{00000000-0005-0000-0000-0000F2AF0000}"/>
    <cellStyle name="20% - Accent1 4 7 11 3" xfId="45228" xr:uid="{00000000-0005-0000-0000-0000F3AF0000}"/>
    <cellStyle name="20% - Accent1 4 7 12" xfId="45229" xr:uid="{00000000-0005-0000-0000-0000F4AF0000}"/>
    <cellStyle name="20% - Accent1 4 7 12 2" xfId="45230" xr:uid="{00000000-0005-0000-0000-0000F5AF0000}"/>
    <cellStyle name="20% - Accent1 4 7 13" xfId="45231" xr:uid="{00000000-0005-0000-0000-0000F6AF0000}"/>
    <cellStyle name="20% - Accent1 4 7 13 2" xfId="45232" xr:uid="{00000000-0005-0000-0000-0000F7AF0000}"/>
    <cellStyle name="20% - Accent1 4 7 14" xfId="45233" xr:uid="{00000000-0005-0000-0000-0000F8AF0000}"/>
    <cellStyle name="20% - Accent1 4 7 2" xfId="45234" xr:uid="{00000000-0005-0000-0000-0000F9AF0000}"/>
    <cellStyle name="20% - Accent1 4 7 2 10" xfId="45235" xr:uid="{00000000-0005-0000-0000-0000FAAF0000}"/>
    <cellStyle name="20% - Accent1 4 7 2 10 2" xfId="45236" xr:uid="{00000000-0005-0000-0000-0000FBAF0000}"/>
    <cellStyle name="20% - Accent1 4 7 2 11" xfId="45237" xr:uid="{00000000-0005-0000-0000-0000FCAF0000}"/>
    <cellStyle name="20% - Accent1 4 7 2 2" xfId="45238" xr:uid="{00000000-0005-0000-0000-0000FDAF0000}"/>
    <cellStyle name="20% - Accent1 4 7 2 2 2" xfId="45239" xr:uid="{00000000-0005-0000-0000-0000FEAF0000}"/>
    <cellStyle name="20% - Accent1 4 7 2 2 2 2" xfId="45240" xr:uid="{00000000-0005-0000-0000-0000FFAF0000}"/>
    <cellStyle name="20% - Accent1 4 7 2 2 2 2 2" xfId="45241" xr:uid="{00000000-0005-0000-0000-000000B00000}"/>
    <cellStyle name="20% - Accent1 4 7 2 2 2 2 2 2" xfId="45242" xr:uid="{00000000-0005-0000-0000-000001B00000}"/>
    <cellStyle name="20% - Accent1 4 7 2 2 2 2 3" xfId="45243" xr:uid="{00000000-0005-0000-0000-000002B00000}"/>
    <cellStyle name="20% - Accent1 4 7 2 2 2 3" xfId="45244" xr:uid="{00000000-0005-0000-0000-000003B00000}"/>
    <cellStyle name="20% - Accent1 4 7 2 2 2 3 2" xfId="45245" xr:uid="{00000000-0005-0000-0000-000004B00000}"/>
    <cellStyle name="20% - Accent1 4 7 2 2 2 4" xfId="45246" xr:uid="{00000000-0005-0000-0000-000005B00000}"/>
    <cellStyle name="20% - Accent1 4 7 2 2 3" xfId="45247" xr:uid="{00000000-0005-0000-0000-000006B00000}"/>
    <cellStyle name="20% - Accent1 4 7 2 2 3 2" xfId="45248" xr:uid="{00000000-0005-0000-0000-000007B00000}"/>
    <cellStyle name="20% - Accent1 4 7 2 2 3 2 2" xfId="45249" xr:uid="{00000000-0005-0000-0000-000008B00000}"/>
    <cellStyle name="20% - Accent1 4 7 2 2 3 2 2 2" xfId="45250" xr:uid="{00000000-0005-0000-0000-000009B00000}"/>
    <cellStyle name="20% - Accent1 4 7 2 2 3 2 3" xfId="45251" xr:uid="{00000000-0005-0000-0000-00000AB00000}"/>
    <cellStyle name="20% - Accent1 4 7 2 2 3 3" xfId="45252" xr:uid="{00000000-0005-0000-0000-00000BB00000}"/>
    <cellStyle name="20% - Accent1 4 7 2 2 3 3 2" xfId="45253" xr:uid="{00000000-0005-0000-0000-00000CB00000}"/>
    <cellStyle name="20% - Accent1 4 7 2 2 3 4" xfId="45254" xr:uid="{00000000-0005-0000-0000-00000DB00000}"/>
    <cellStyle name="20% - Accent1 4 7 2 2 4" xfId="45255" xr:uid="{00000000-0005-0000-0000-00000EB00000}"/>
    <cellStyle name="20% - Accent1 4 7 2 2 4 2" xfId="45256" xr:uid="{00000000-0005-0000-0000-00000FB00000}"/>
    <cellStyle name="20% - Accent1 4 7 2 2 4 2 2" xfId="45257" xr:uid="{00000000-0005-0000-0000-000010B00000}"/>
    <cellStyle name="20% - Accent1 4 7 2 2 4 2 2 2" xfId="45258" xr:uid="{00000000-0005-0000-0000-000011B00000}"/>
    <cellStyle name="20% - Accent1 4 7 2 2 4 2 3" xfId="45259" xr:uid="{00000000-0005-0000-0000-000012B00000}"/>
    <cellStyle name="20% - Accent1 4 7 2 2 4 3" xfId="45260" xr:uid="{00000000-0005-0000-0000-000013B00000}"/>
    <cellStyle name="20% - Accent1 4 7 2 2 4 3 2" xfId="45261" xr:uid="{00000000-0005-0000-0000-000014B00000}"/>
    <cellStyle name="20% - Accent1 4 7 2 2 4 4" xfId="45262" xr:uid="{00000000-0005-0000-0000-000015B00000}"/>
    <cellStyle name="20% - Accent1 4 7 2 2 5" xfId="45263" xr:uid="{00000000-0005-0000-0000-000016B00000}"/>
    <cellStyle name="20% - Accent1 4 7 2 2 5 2" xfId="45264" xr:uid="{00000000-0005-0000-0000-000017B00000}"/>
    <cellStyle name="20% - Accent1 4 7 2 2 5 2 2" xfId="45265" xr:uid="{00000000-0005-0000-0000-000018B00000}"/>
    <cellStyle name="20% - Accent1 4 7 2 2 5 3" xfId="45266" xr:uid="{00000000-0005-0000-0000-000019B00000}"/>
    <cellStyle name="20% - Accent1 4 7 2 2 6" xfId="45267" xr:uid="{00000000-0005-0000-0000-00001AB00000}"/>
    <cellStyle name="20% - Accent1 4 7 2 2 6 2" xfId="45268" xr:uid="{00000000-0005-0000-0000-00001BB00000}"/>
    <cellStyle name="20% - Accent1 4 7 2 2 6 2 2" xfId="45269" xr:uid="{00000000-0005-0000-0000-00001CB00000}"/>
    <cellStyle name="20% - Accent1 4 7 2 2 6 3" xfId="45270" xr:uid="{00000000-0005-0000-0000-00001DB00000}"/>
    <cellStyle name="20% - Accent1 4 7 2 2 7" xfId="45271" xr:uid="{00000000-0005-0000-0000-00001EB00000}"/>
    <cellStyle name="20% - Accent1 4 7 2 2 7 2" xfId="45272" xr:uid="{00000000-0005-0000-0000-00001FB00000}"/>
    <cellStyle name="20% - Accent1 4 7 2 2 8" xfId="45273" xr:uid="{00000000-0005-0000-0000-000020B00000}"/>
    <cellStyle name="20% - Accent1 4 7 2 2 8 2" xfId="45274" xr:uid="{00000000-0005-0000-0000-000021B00000}"/>
    <cellStyle name="20% - Accent1 4 7 2 2 9" xfId="45275" xr:uid="{00000000-0005-0000-0000-000022B00000}"/>
    <cellStyle name="20% - Accent1 4 7 2 3" xfId="45276" xr:uid="{00000000-0005-0000-0000-000023B00000}"/>
    <cellStyle name="20% - Accent1 4 7 2 3 2" xfId="45277" xr:uid="{00000000-0005-0000-0000-000024B00000}"/>
    <cellStyle name="20% - Accent1 4 7 2 3 2 2" xfId="45278" xr:uid="{00000000-0005-0000-0000-000025B00000}"/>
    <cellStyle name="20% - Accent1 4 7 2 3 2 2 2" xfId="45279" xr:uid="{00000000-0005-0000-0000-000026B00000}"/>
    <cellStyle name="20% - Accent1 4 7 2 3 2 2 2 2" xfId="45280" xr:uid="{00000000-0005-0000-0000-000027B00000}"/>
    <cellStyle name="20% - Accent1 4 7 2 3 2 2 3" xfId="45281" xr:uid="{00000000-0005-0000-0000-000028B00000}"/>
    <cellStyle name="20% - Accent1 4 7 2 3 2 3" xfId="45282" xr:uid="{00000000-0005-0000-0000-000029B00000}"/>
    <cellStyle name="20% - Accent1 4 7 2 3 2 3 2" xfId="45283" xr:uid="{00000000-0005-0000-0000-00002AB00000}"/>
    <cellStyle name="20% - Accent1 4 7 2 3 2 4" xfId="45284" xr:uid="{00000000-0005-0000-0000-00002BB00000}"/>
    <cellStyle name="20% - Accent1 4 7 2 3 3" xfId="45285" xr:uid="{00000000-0005-0000-0000-00002CB00000}"/>
    <cellStyle name="20% - Accent1 4 7 2 3 3 2" xfId="45286" xr:uid="{00000000-0005-0000-0000-00002DB00000}"/>
    <cellStyle name="20% - Accent1 4 7 2 3 3 2 2" xfId="45287" xr:uid="{00000000-0005-0000-0000-00002EB00000}"/>
    <cellStyle name="20% - Accent1 4 7 2 3 3 2 2 2" xfId="45288" xr:uid="{00000000-0005-0000-0000-00002FB00000}"/>
    <cellStyle name="20% - Accent1 4 7 2 3 3 2 3" xfId="45289" xr:uid="{00000000-0005-0000-0000-000030B00000}"/>
    <cellStyle name="20% - Accent1 4 7 2 3 3 3" xfId="45290" xr:uid="{00000000-0005-0000-0000-000031B00000}"/>
    <cellStyle name="20% - Accent1 4 7 2 3 3 3 2" xfId="45291" xr:uid="{00000000-0005-0000-0000-000032B00000}"/>
    <cellStyle name="20% - Accent1 4 7 2 3 3 4" xfId="45292" xr:uid="{00000000-0005-0000-0000-000033B00000}"/>
    <cellStyle name="20% - Accent1 4 7 2 3 4" xfId="45293" xr:uid="{00000000-0005-0000-0000-000034B00000}"/>
    <cellStyle name="20% - Accent1 4 7 2 3 4 2" xfId="45294" xr:uid="{00000000-0005-0000-0000-000035B00000}"/>
    <cellStyle name="20% - Accent1 4 7 2 3 4 2 2" xfId="45295" xr:uid="{00000000-0005-0000-0000-000036B00000}"/>
    <cellStyle name="20% - Accent1 4 7 2 3 4 2 2 2" xfId="45296" xr:uid="{00000000-0005-0000-0000-000037B00000}"/>
    <cellStyle name="20% - Accent1 4 7 2 3 4 2 3" xfId="45297" xr:uid="{00000000-0005-0000-0000-000038B00000}"/>
    <cellStyle name="20% - Accent1 4 7 2 3 4 3" xfId="45298" xr:uid="{00000000-0005-0000-0000-000039B00000}"/>
    <cellStyle name="20% - Accent1 4 7 2 3 4 3 2" xfId="45299" xr:uid="{00000000-0005-0000-0000-00003AB00000}"/>
    <cellStyle name="20% - Accent1 4 7 2 3 4 4" xfId="45300" xr:uid="{00000000-0005-0000-0000-00003BB00000}"/>
    <cellStyle name="20% - Accent1 4 7 2 3 5" xfId="45301" xr:uid="{00000000-0005-0000-0000-00003CB00000}"/>
    <cellStyle name="20% - Accent1 4 7 2 3 5 2" xfId="45302" xr:uid="{00000000-0005-0000-0000-00003DB00000}"/>
    <cellStyle name="20% - Accent1 4 7 2 3 5 2 2" xfId="45303" xr:uid="{00000000-0005-0000-0000-00003EB00000}"/>
    <cellStyle name="20% - Accent1 4 7 2 3 5 3" xfId="45304" xr:uid="{00000000-0005-0000-0000-00003FB00000}"/>
    <cellStyle name="20% - Accent1 4 7 2 3 6" xfId="45305" xr:uid="{00000000-0005-0000-0000-000040B00000}"/>
    <cellStyle name="20% - Accent1 4 7 2 3 6 2" xfId="45306" xr:uid="{00000000-0005-0000-0000-000041B00000}"/>
    <cellStyle name="20% - Accent1 4 7 2 3 6 2 2" xfId="45307" xr:uid="{00000000-0005-0000-0000-000042B00000}"/>
    <cellStyle name="20% - Accent1 4 7 2 3 6 3" xfId="45308" xr:uid="{00000000-0005-0000-0000-000043B00000}"/>
    <cellStyle name="20% - Accent1 4 7 2 3 7" xfId="45309" xr:uid="{00000000-0005-0000-0000-000044B00000}"/>
    <cellStyle name="20% - Accent1 4 7 2 3 7 2" xfId="45310" xr:uid="{00000000-0005-0000-0000-000045B00000}"/>
    <cellStyle name="20% - Accent1 4 7 2 3 8" xfId="45311" xr:uid="{00000000-0005-0000-0000-000046B00000}"/>
    <cellStyle name="20% - Accent1 4 7 2 3 8 2" xfId="45312" xr:uid="{00000000-0005-0000-0000-000047B00000}"/>
    <cellStyle name="20% - Accent1 4 7 2 3 9" xfId="45313" xr:uid="{00000000-0005-0000-0000-000048B00000}"/>
    <cellStyle name="20% - Accent1 4 7 2 4" xfId="45314" xr:uid="{00000000-0005-0000-0000-000049B00000}"/>
    <cellStyle name="20% - Accent1 4 7 2 4 2" xfId="45315" xr:uid="{00000000-0005-0000-0000-00004AB00000}"/>
    <cellStyle name="20% - Accent1 4 7 2 4 2 2" xfId="45316" xr:uid="{00000000-0005-0000-0000-00004BB00000}"/>
    <cellStyle name="20% - Accent1 4 7 2 4 2 2 2" xfId="45317" xr:uid="{00000000-0005-0000-0000-00004CB00000}"/>
    <cellStyle name="20% - Accent1 4 7 2 4 2 3" xfId="45318" xr:uid="{00000000-0005-0000-0000-00004DB00000}"/>
    <cellStyle name="20% - Accent1 4 7 2 4 3" xfId="45319" xr:uid="{00000000-0005-0000-0000-00004EB00000}"/>
    <cellStyle name="20% - Accent1 4 7 2 4 3 2" xfId="45320" xr:uid="{00000000-0005-0000-0000-00004FB00000}"/>
    <cellStyle name="20% - Accent1 4 7 2 4 4" xfId="45321" xr:uid="{00000000-0005-0000-0000-000050B00000}"/>
    <cellStyle name="20% - Accent1 4 7 2 5" xfId="45322" xr:uid="{00000000-0005-0000-0000-000051B00000}"/>
    <cellStyle name="20% - Accent1 4 7 2 5 2" xfId="45323" xr:uid="{00000000-0005-0000-0000-000052B00000}"/>
    <cellStyle name="20% - Accent1 4 7 2 5 2 2" xfId="45324" xr:uid="{00000000-0005-0000-0000-000053B00000}"/>
    <cellStyle name="20% - Accent1 4 7 2 5 2 2 2" xfId="45325" xr:uid="{00000000-0005-0000-0000-000054B00000}"/>
    <cellStyle name="20% - Accent1 4 7 2 5 2 3" xfId="45326" xr:uid="{00000000-0005-0000-0000-000055B00000}"/>
    <cellStyle name="20% - Accent1 4 7 2 5 3" xfId="45327" xr:uid="{00000000-0005-0000-0000-000056B00000}"/>
    <cellStyle name="20% - Accent1 4 7 2 5 3 2" xfId="45328" xr:uid="{00000000-0005-0000-0000-000057B00000}"/>
    <cellStyle name="20% - Accent1 4 7 2 5 4" xfId="45329" xr:uid="{00000000-0005-0000-0000-000058B00000}"/>
    <cellStyle name="20% - Accent1 4 7 2 6" xfId="45330" xr:uid="{00000000-0005-0000-0000-000059B00000}"/>
    <cellStyle name="20% - Accent1 4 7 2 6 2" xfId="45331" xr:uid="{00000000-0005-0000-0000-00005AB00000}"/>
    <cellStyle name="20% - Accent1 4 7 2 6 2 2" xfId="45332" xr:uid="{00000000-0005-0000-0000-00005BB00000}"/>
    <cellStyle name="20% - Accent1 4 7 2 6 2 2 2" xfId="45333" xr:uid="{00000000-0005-0000-0000-00005CB00000}"/>
    <cellStyle name="20% - Accent1 4 7 2 6 2 3" xfId="45334" xr:uid="{00000000-0005-0000-0000-00005DB00000}"/>
    <cellStyle name="20% - Accent1 4 7 2 6 3" xfId="45335" xr:uid="{00000000-0005-0000-0000-00005EB00000}"/>
    <cellStyle name="20% - Accent1 4 7 2 6 3 2" xfId="45336" xr:uid="{00000000-0005-0000-0000-00005FB00000}"/>
    <cellStyle name="20% - Accent1 4 7 2 6 4" xfId="45337" xr:uid="{00000000-0005-0000-0000-000060B00000}"/>
    <cellStyle name="20% - Accent1 4 7 2 7" xfId="45338" xr:uid="{00000000-0005-0000-0000-000061B00000}"/>
    <cellStyle name="20% - Accent1 4 7 2 7 2" xfId="45339" xr:uid="{00000000-0005-0000-0000-000062B00000}"/>
    <cellStyle name="20% - Accent1 4 7 2 7 2 2" xfId="45340" xr:uid="{00000000-0005-0000-0000-000063B00000}"/>
    <cellStyle name="20% - Accent1 4 7 2 7 3" xfId="45341" xr:uid="{00000000-0005-0000-0000-000064B00000}"/>
    <cellStyle name="20% - Accent1 4 7 2 8" xfId="45342" xr:uid="{00000000-0005-0000-0000-000065B00000}"/>
    <cellStyle name="20% - Accent1 4 7 2 8 2" xfId="45343" xr:uid="{00000000-0005-0000-0000-000066B00000}"/>
    <cellStyle name="20% - Accent1 4 7 2 8 2 2" xfId="45344" xr:uid="{00000000-0005-0000-0000-000067B00000}"/>
    <cellStyle name="20% - Accent1 4 7 2 8 3" xfId="45345" xr:uid="{00000000-0005-0000-0000-000068B00000}"/>
    <cellStyle name="20% - Accent1 4 7 2 9" xfId="45346" xr:uid="{00000000-0005-0000-0000-000069B00000}"/>
    <cellStyle name="20% - Accent1 4 7 2 9 2" xfId="45347" xr:uid="{00000000-0005-0000-0000-00006AB00000}"/>
    <cellStyle name="20% - Accent1 4 7 3" xfId="45348" xr:uid="{00000000-0005-0000-0000-00006BB00000}"/>
    <cellStyle name="20% - Accent1 4 7 3 10" xfId="45349" xr:uid="{00000000-0005-0000-0000-00006CB00000}"/>
    <cellStyle name="20% - Accent1 4 7 3 10 2" xfId="45350" xr:uid="{00000000-0005-0000-0000-00006DB00000}"/>
    <cellStyle name="20% - Accent1 4 7 3 11" xfId="45351" xr:uid="{00000000-0005-0000-0000-00006EB00000}"/>
    <cellStyle name="20% - Accent1 4 7 3 2" xfId="45352" xr:uid="{00000000-0005-0000-0000-00006FB00000}"/>
    <cellStyle name="20% - Accent1 4 7 3 2 2" xfId="45353" xr:uid="{00000000-0005-0000-0000-000070B00000}"/>
    <cellStyle name="20% - Accent1 4 7 3 2 2 2" xfId="45354" xr:uid="{00000000-0005-0000-0000-000071B00000}"/>
    <cellStyle name="20% - Accent1 4 7 3 2 2 2 2" xfId="45355" xr:uid="{00000000-0005-0000-0000-000072B00000}"/>
    <cellStyle name="20% - Accent1 4 7 3 2 2 2 2 2" xfId="45356" xr:uid="{00000000-0005-0000-0000-000073B00000}"/>
    <cellStyle name="20% - Accent1 4 7 3 2 2 2 3" xfId="45357" xr:uid="{00000000-0005-0000-0000-000074B00000}"/>
    <cellStyle name="20% - Accent1 4 7 3 2 2 3" xfId="45358" xr:uid="{00000000-0005-0000-0000-000075B00000}"/>
    <cellStyle name="20% - Accent1 4 7 3 2 2 3 2" xfId="45359" xr:uid="{00000000-0005-0000-0000-000076B00000}"/>
    <cellStyle name="20% - Accent1 4 7 3 2 2 4" xfId="45360" xr:uid="{00000000-0005-0000-0000-000077B00000}"/>
    <cellStyle name="20% - Accent1 4 7 3 2 3" xfId="45361" xr:uid="{00000000-0005-0000-0000-000078B00000}"/>
    <cellStyle name="20% - Accent1 4 7 3 2 3 2" xfId="45362" xr:uid="{00000000-0005-0000-0000-000079B00000}"/>
    <cellStyle name="20% - Accent1 4 7 3 2 3 2 2" xfId="45363" xr:uid="{00000000-0005-0000-0000-00007AB00000}"/>
    <cellStyle name="20% - Accent1 4 7 3 2 3 2 2 2" xfId="45364" xr:uid="{00000000-0005-0000-0000-00007BB00000}"/>
    <cellStyle name="20% - Accent1 4 7 3 2 3 2 3" xfId="45365" xr:uid="{00000000-0005-0000-0000-00007CB00000}"/>
    <cellStyle name="20% - Accent1 4 7 3 2 3 3" xfId="45366" xr:uid="{00000000-0005-0000-0000-00007DB00000}"/>
    <cellStyle name="20% - Accent1 4 7 3 2 3 3 2" xfId="45367" xr:uid="{00000000-0005-0000-0000-00007EB00000}"/>
    <cellStyle name="20% - Accent1 4 7 3 2 3 4" xfId="45368" xr:uid="{00000000-0005-0000-0000-00007FB00000}"/>
    <cellStyle name="20% - Accent1 4 7 3 2 4" xfId="45369" xr:uid="{00000000-0005-0000-0000-000080B00000}"/>
    <cellStyle name="20% - Accent1 4 7 3 2 4 2" xfId="45370" xr:uid="{00000000-0005-0000-0000-000081B00000}"/>
    <cellStyle name="20% - Accent1 4 7 3 2 4 2 2" xfId="45371" xr:uid="{00000000-0005-0000-0000-000082B00000}"/>
    <cellStyle name="20% - Accent1 4 7 3 2 4 2 2 2" xfId="45372" xr:uid="{00000000-0005-0000-0000-000083B00000}"/>
    <cellStyle name="20% - Accent1 4 7 3 2 4 2 3" xfId="45373" xr:uid="{00000000-0005-0000-0000-000084B00000}"/>
    <cellStyle name="20% - Accent1 4 7 3 2 4 3" xfId="45374" xr:uid="{00000000-0005-0000-0000-000085B00000}"/>
    <cellStyle name="20% - Accent1 4 7 3 2 4 3 2" xfId="45375" xr:uid="{00000000-0005-0000-0000-000086B00000}"/>
    <cellStyle name="20% - Accent1 4 7 3 2 4 4" xfId="45376" xr:uid="{00000000-0005-0000-0000-000087B00000}"/>
    <cellStyle name="20% - Accent1 4 7 3 2 5" xfId="45377" xr:uid="{00000000-0005-0000-0000-000088B00000}"/>
    <cellStyle name="20% - Accent1 4 7 3 2 5 2" xfId="45378" xr:uid="{00000000-0005-0000-0000-000089B00000}"/>
    <cellStyle name="20% - Accent1 4 7 3 2 5 2 2" xfId="45379" xr:uid="{00000000-0005-0000-0000-00008AB00000}"/>
    <cellStyle name="20% - Accent1 4 7 3 2 5 3" xfId="45380" xr:uid="{00000000-0005-0000-0000-00008BB00000}"/>
    <cellStyle name="20% - Accent1 4 7 3 2 6" xfId="45381" xr:uid="{00000000-0005-0000-0000-00008CB00000}"/>
    <cellStyle name="20% - Accent1 4 7 3 2 6 2" xfId="45382" xr:uid="{00000000-0005-0000-0000-00008DB00000}"/>
    <cellStyle name="20% - Accent1 4 7 3 2 6 2 2" xfId="45383" xr:uid="{00000000-0005-0000-0000-00008EB00000}"/>
    <cellStyle name="20% - Accent1 4 7 3 2 6 3" xfId="45384" xr:uid="{00000000-0005-0000-0000-00008FB00000}"/>
    <cellStyle name="20% - Accent1 4 7 3 2 7" xfId="45385" xr:uid="{00000000-0005-0000-0000-000090B00000}"/>
    <cellStyle name="20% - Accent1 4 7 3 2 7 2" xfId="45386" xr:uid="{00000000-0005-0000-0000-000091B00000}"/>
    <cellStyle name="20% - Accent1 4 7 3 2 8" xfId="45387" xr:uid="{00000000-0005-0000-0000-000092B00000}"/>
    <cellStyle name="20% - Accent1 4 7 3 2 8 2" xfId="45388" xr:uid="{00000000-0005-0000-0000-000093B00000}"/>
    <cellStyle name="20% - Accent1 4 7 3 2 9" xfId="45389" xr:uid="{00000000-0005-0000-0000-000094B00000}"/>
    <cellStyle name="20% - Accent1 4 7 3 3" xfId="45390" xr:uid="{00000000-0005-0000-0000-000095B00000}"/>
    <cellStyle name="20% - Accent1 4 7 3 3 2" xfId="45391" xr:uid="{00000000-0005-0000-0000-000096B00000}"/>
    <cellStyle name="20% - Accent1 4 7 3 3 2 2" xfId="45392" xr:uid="{00000000-0005-0000-0000-000097B00000}"/>
    <cellStyle name="20% - Accent1 4 7 3 3 2 2 2" xfId="45393" xr:uid="{00000000-0005-0000-0000-000098B00000}"/>
    <cellStyle name="20% - Accent1 4 7 3 3 2 2 2 2" xfId="45394" xr:uid="{00000000-0005-0000-0000-000099B00000}"/>
    <cellStyle name="20% - Accent1 4 7 3 3 2 2 3" xfId="45395" xr:uid="{00000000-0005-0000-0000-00009AB00000}"/>
    <cellStyle name="20% - Accent1 4 7 3 3 2 3" xfId="45396" xr:uid="{00000000-0005-0000-0000-00009BB00000}"/>
    <cellStyle name="20% - Accent1 4 7 3 3 2 3 2" xfId="45397" xr:uid="{00000000-0005-0000-0000-00009CB00000}"/>
    <cellStyle name="20% - Accent1 4 7 3 3 2 4" xfId="45398" xr:uid="{00000000-0005-0000-0000-00009DB00000}"/>
    <cellStyle name="20% - Accent1 4 7 3 3 3" xfId="45399" xr:uid="{00000000-0005-0000-0000-00009EB00000}"/>
    <cellStyle name="20% - Accent1 4 7 3 3 3 2" xfId="45400" xr:uid="{00000000-0005-0000-0000-00009FB00000}"/>
    <cellStyle name="20% - Accent1 4 7 3 3 3 2 2" xfId="45401" xr:uid="{00000000-0005-0000-0000-0000A0B00000}"/>
    <cellStyle name="20% - Accent1 4 7 3 3 3 2 2 2" xfId="45402" xr:uid="{00000000-0005-0000-0000-0000A1B00000}"/>
    <cellStyle name="20% - Accent1 4 7 3 3 3 2 3" xfId="45403" xr:uid="{00000000-0005-0000-0000-0000A2B00000}"/>
    <cellStyle name="20% - Accent1 4 7 3 3 3 3" xfId="45404" xr:uid="{00000000-0005-0000-0000-0000A3B00000}"/>
    <cellStyle name="20% - Accent1 4 7 3 3 3 3 2" xfId="45405" xr:uid="{00000000-0005-0000-0000-0000A4B00000}"/>
    <cellStyle name="20% - Accent1 4 7 3 3 3 4" xfId="45406" xr:uid="{00000000-0005-0000-0000-0000A5B00000}"/>
    <cellStyle name="20% - Accent1 4 7 3 3 4" xfId="45407" xr:uid="{00000000-0005-0000-0000-0000A6B00000}"/>
    <cellStyle name="20% - Accent1 4 7 3 3 4 2" xfId="45408" xr:uid="{00000000-0005-0000-0000-0000A7B00000}"/>
    <cellStyle name="20% - Accent1 4 7 3 3 4 2 2" xfId="45409" xr:uid="{00000000-0005-0000-0000-0000A8B00000}"/>
    <cellStyle name="20% - Accent1 4 7 3 3 4 2 2 2" xfId="45410" xr:uid="{00000000-0005-0000-0000-0000A9B00000}"/>
    <cellStyle name="20% - Accent1 4 7 3 3 4 2 3" xfId="45411" xr:uid="{00000000-0005-0000-0000-0000AAB00000}"/>
    <cellStyle name="20% - Accent1 4 7 3 3 4 3" xfId="45412" xr:uid="{00000000-0005-0000-0000-0000ABB00000}"/>
    <cellStyle name="20% - Accent1 4 7 3 3 4 3 2" xfId="45413" xr:uid="{00000000-0005-0000-0000-0000ACB00000}"/>
    <cellStyle name="20% - Accent1 4 7 3 3 4 4" xfId="45414" xr:uid="{00000000-0005-0000-0000-0000ADB00000}"/>
    <cellStyle name="20% - Accent1 4 7 3 3 5" xfId="45415" xr:uid="{00000000-0005-0000-0000-0000AEB00000}"/>
    <cellStyle name="20% - Accent1 4 7 3 3 5 2" xfId="45416" xr:uid="{00000000-0005-0000-0000-0000AFB00000}"/>
    <cellStyle name="20% - Accent1 4 7 3 3 5 2 2" xfId="45417" xr:uid="{00000000-0005-0000-0000-0000B0B00000}"/>
    <cellStyle name="20% - Accent1 4 7 3 3 5 3" xfId="45418" xr:uid="{00000000-0005-0000-0000-0000B1B00000}"/>
    <cellStyle name="20% - Accent1 4 7 3 3 6" xfId="45419" xr:uid="{00000000-0005-0000-0000-0000B2B00000}"/>
    <cellStyle name="20% - Accent1 4 7 3 3 6 2" xfId="45420" xr:uid="{00000000-0005-0000-0000-0000B3B00000}"/>
    <cellStyle name="20% - Accent1 4 7 3 3 6 2 2" xfId="45421" xr:uid="{00000000-0005-0000-0000-0000B4B00000}"/>
    <cellStyle name="20% - Accent1 4 7 3 3 6 3" xfId="45422" xr:uid="{00000000-0005-0000-0000-0000B5B00000}"/>
    <cellStyle name="20% - Accent1 4 7 3 3 7" xfId="45423" xr:uid="{00000000-0005-0000-0000-0000B6B00000}"/>
    <cellStyle name="20% - Accent1 4 7 3 3 7 2" xfId="45424" xr:uid="{00000000-0005-0000-0000-0000B7B00000}"/>
    <cellStyle name="20% - Accent1 4 7 3 3 8" xfId="45425" xr:uid="{00000000-0005-0000-0000-0000B8B00000}"/>
    <cellStyle name="20% - Accent1 4 7 3 3 8 2" xfId="45426" xr:uid="{00000000-0005-0000-0000-0000B9B00000}"/>
    <cellStyle name="20% - Accent1 4 7 3 3 9" xfId="45427" xr:uid="{00000000-0005-0000-0000-0000BAB00000}"/>
    <cellStyle name="20% - Accent1 4 7 3 4" xfId="45428" xr:uid="{00000000-0005-0000-0000-0000BBB00000}"/>
    <cellStyle name="20% - Accent1 4 7 3 4 2" xfId="45429" xr:uid="{00000000-0005-0000-0000-0000BCB00000}"/>
    <cellStyle name="20% - Accent1 4 7 3 4 2 2" xfId="45430" xr:uid="{00000000-0005-0000-0000-0000BDB00000}"/>
    <cellStyle name="20% - Accent1 4 7 3 4 2 2 2" xfId="45431" xr:uid="{00000000-0005-0000-0000-0000BEB00000}"/>
    <cellStyle name="20% - Accent1 4 7 3 4 2 3" xfId="45432" xr:uid="{00000000-0005-0000-0000-0000BFB00000}"/>
    <cellStyle name="20% - Accent1 4 7 3 4 3" xfId="45433" xr:uid="{00000000-0005-0000-0000-0000C0B00000}"/>
    <cellStyle name="20% - Accent1 4 7 3 4 3 2" xfId="45434" xr:uid="{00000000-0005-0000-0000-0000C1B00000}"/>
    <cellStyle name="20% - Accent1 4 7 3 4 4" xfId="45435" xr:uid="{00000000-0005-0000-0000-0000C2B00000}"/>
    <cellStyle name="20% - Accent1 4 7 3 5" xfId="45436" xr:uid="{00000000-0005-0000-0000-0000C3B00000}"/>
    <cellStyle name="20% - Accent1 4 7 3 5 2" xfId="45437" xr:uid="{00000000-0005-0000-0000-0000C4B00000}"/>
    <cellStyle name="20% - Accent1 4 7 3 5 2 2" xfId="45438" xr:uid="{00000000-0005-0000-0000-0000C5B00000}"/>
    <cellStyle name="20% - Accent1 4 7 3 5 2 2 2" xfId="45439" xr:uid="{00000000-0005-0000-0000-0000C6B00000}"/>
    <cellStyle name="20% - Accent1 4 7 3 5 2 3" xfId="45440" xr:uid="{00000000-0005-0000-0000-0000C7B00000}"/>
    <cellStyle name="20% - Accent1 4 7 3 5 3" xfId="45441" xr:uid="{00000000-0005-0000-0000-0000C8B00000}"/>
    <cellStyle name="20% - Accent1 4 7 3 5 3 2" xfId="45442" xr:uid="{00000000-0005-0000-0000-0000C9B00000}"/>
    <cellStyle name="20% - Accent1 4 7 3 5 4" xfId="45443" xr:uid="{00000000-0005-0000-0000-0000CAB00000}"/>
    <cellStyle name="20% - Accent1 4 7 3 6" xfId="45444" xr:uid="{00000000-0005-0000-0000-0000CBB00000}"/>
    <cellStyle name="20% - Accent1 4 7 3 6 2" xfId="45445" xr:uid="{00000000-0005-0000-0000-0000CCB00000}"/>
    <cellStyle name="20% - Accent1 4 7 3 6 2 2" xfId="45446" xr:uid="{00000000-0005-0000-0000-0000CDB00000}"/>
    <cellStyle name="20% - Accent1 4 7 3 6 2 2 2" xfId="45447" xr:uid="{00000000-0005-0000-0000-0000CEB00000}"/>
    <cellStyle name="20% - Accent1 4 7 3 6 2 3" xfId="45448" xr:uid="{00000000-0005-0000-0000-0000CFB00000}"/>
    <cellStyle name="20% - Accent1 4 7 3 6 3" xfId="45449" xr:uid="{00000000-0005-0000-0000-0000D0B00000}"/>
    <cellStyle name="20% - Accent1 4 7 3 6 3 2" xfId="45450" xr:uid="{00000000-0005-0000-0000-0000D1B00000}"/>
    <cellStyle name="20% - Accent1 4 7 3 6 4" xfId="45451" xr:uid="{00000000-0005-0000-0000-0000D2B00000}"/>
    <cellStyle name="20% - Accent1 4 7 3 7" xfId="45452" xr:uid="{00000000-0005-0000-0000-0000D3B00000}"/>
    <cellStyle name="20% - Accent1 4 7 3 7 2" xfId="45453" xr:uid="{00000000-0005-0000-0000-0000D4B00000}"/>
    <cellStyle name="20% - Accent1 4 7 3 7 2 2" xfId="45454" xr:uid="{00000000-0005-0000-0000-0000D5B00000}"/>
    <cellStyle name="20% - Accent1 4 7 3 7 3" xfId="45455" xr:uid="{00000000-0005-0000-0000-0000D6B00000}"/>
    <cellStyle name="20% - Accent1 4 7 3 8" xfId="45456" xr:uid="{00000000-0005-0000-0000-0000D7B00000}"/>
    <cellStyle name="20% - Accent1 4 7 3 8 2" xfId="45457" xr:uid="{00000000-0005-0000-0000-0000D8B00000}"/>
    <cellStyle name="20% - Accent1 4 7 3 8 2 2" xfId="45458" xr:uid="{00000000-0005-0000-0000-0000D9B00000}"/>
    <cellStyle name="20% - Accent1 4 7 3 8 3" xfId="45459" xr:uid="{00000000-0005-0000-0000-0000DAB00000}"/>
    <cellStyle name="20% - Accent1 4 7 3 9" xfId="45460" xr:uid="{00000000-0005-0000-0000-0000DBB00000}"/>
    <cellStyle name="20% - Accent1 4 7 3 9 2" xfId="45461" xr:uid="{00000000-0005-0000-0000-0000DCB00000}"/>
    <cellStyle name="20% - Accent1 4 7 4" xfId="45462" xr:uid="{00000000-0005-0000-0000-0000DDB00000}"/>
    <cellStyle name="20% - Accent1 4 7 4 10" xfId="45463" xr:uid="{00000000-0005-0000-0000-0000DEB00000}"/>
    <cellStyle name="20% - Accent1 4 7 4 10 2" xfId="45464" xr:uid="{00000000-0005-0000-0000-0000DFB00000}"/>
    <cellStyle name="20% - Accent1 4 7 4 11" xfId="45465" xr:uid="{00000000-0005-0000-0000-0000E0B00000}"/>
    <cellStyle name="20% - Accent1 4 7 4 2" xfId="45466" xr:uid="{00000000-0005-0000-0000-0000E1B00000}"/>
    <cellStyle name="20% - Accent1 4 7 4 2 2" xfId="45467" xr:uid="{00000000-0005-0000-0000-0000E2B00000}"/>
    <cellStyle name="20% - Accent1 4 7 4 2 2 2" xfId="45468" xr:uid="{00000000-0005-0000-0000-0000E3B00000}"/>
    <cellStyle name="20% - Accent1 4 7 4 2 2 2 2" xfId="45469" xr:uid="{00000000-0005-0000-0000-0000E4B00000}"/>
    <cellStyle name="20% - Accent1 4 7 4 2 2 2 2 2" xfId="45470" xr:uid="{00000000-0005-0000-0000-0000E5B00000}"/>
    <cellStyle name="20% - Accent1 4 7 4 2 2 2 3" xfId="45471" xr:uid="{00000000-0005-0000-0000-0000E6B00000}"/>
    <cellStyle name="20% - Accent1 4 7 4 2 2 3" xfId="45472" xr:uid="{00000000-0005-0000-0000-0000E7B00000}"/>
    <cellStyle name="20% - Accent1 4 7 4 2 2 3 2" xfId="45473" xr:uid="{00000000-0005-0000-0000-0000E8B00000}"/>
    <cellStyle name="20% - Accent1 4 7 4 2 2 4" xfId="45474" xr:uid="{00000000-0005-0000-0000-0000E9B00000}"/>
    <cellStyle name="20% - Accent1 4 7 4 2 3" xfId="45475" xr:uid="{00000000-0005-0000-0000-0000EAB00000}"/>
    <cellStyle name="20% - Accent1 4 7 4 2 3 2" xfId="45476" xr:uid="{00000000-0005-0000-0000-0000EBB00000}"/>
    <cellStyle name="20% - Accent1 4 7 4 2 3 2 2" xfId="45477" xr:uid="{00000000-0005-0000-0000-0000ECB00000}"/>
    <cellStyle name="20% - Accent1 4 7 4 2 3 2 2 2" xfId="45478" xr:uid="{00000000-0005-0000-0000-0000EDB00000}"/>
    <cellStyle name="20% - Accent1 4 7 4 2 3 2 3" xfId="45479" xr:uid="{00000000-0005-0000-0000-0000EEB00000}"/>
    <cellStyle name="20% - Accent1 4 7 4 2 3 3" xfId="45480" xr:uid="{00000000-0005-0000-0000-0000EFB00000}"/>
    <cellStyle name="20% - Accent1 4 7 4 2 3 3 2" xfId="45481" xr:uid="{00000000-0005-0000-0000-0000F0B00000}"/>
    <cellStyle name="20% - Accent1 4 7 4 2 3 4" xfId="45482" xr:uid="{00000000-0005-0000-0000-0000F1B00000}"/>
    <cellStyle name="20% - Accent1 4 7 4 2 4" xfId="45483" xr:uid="{00000000-0005-0000-0000-0000F2B00000}"/>
    <cellStyle name="20% - Accent1 4 7 4 2 4 2" xfId="45484" xr:uid="{00000000-0005-0000-0000-0000F3B00000}"/>
    <cellStyle name="20% - Accent1 4 7 4 2 4 2 2" xfId="45485" xr:uid="{00000000-0005-0000-0000-0000F4B00000}"/>
    <cellStyle name="20% - Accent1 4 7 4 2 4 2 2 2" xfId="45486" xr:uid="{00000000-0005-0000-0000-0000F5B00000}"/>
    <cellStyle name="20% - Accent1 4 7 4 2 4 2 3" xfId="45487" xr:uid="{00000000-0005-0000-0000-0000F6B00000}"/>
    <cellStyle name="20% - Accent1 4 7 4 2 4 3" xfId="45488" xr:uid="{00000000-0005-0000-0000-0000F7B00000}"/>
    <cellStyle name="20% - Accent1 4 7 4 2 4 3 2" xfId="45489" xr:uid="{00000000-0005-0000-0000-0000F8B00000}"/>
    <cellStyle name="20% - Accent1 4 7 4 2 4 4" xfId="45490" xr:uid="{00000000-0005-0000-0000-0000F9B00000}"/>
    <cellStyle name="20% - Accent1 4 7 4 2 5" xfId="45491" xr:uid="{00000000-0005-0000-0000-0000FAB00000}"/>
    <cellStyle name="20% - Accent1 4 7 4 2 5 2" xfId="45492" xr:uid="{00000000-0005-0000-0000-0000FBB00000}"/>
    <cellStyle name="20% - Accent1 4 7 4 2 5 2 2" xfId="45493" xr:uid="{00000000-0005-0000-0000-0000FCB00000}"/>
    <cellStyle name="20% - Accent1 4 7 4 2 5 3" xfId="45494" xr:uid="{00000000-0005-0000-0000-0000FDB00000}"/>
    <cellStyle name="20% - Accent1 4 7 4 2 6" xfId="45495" xr:uid="{00000000-0005-0000-0000-0000FEB00000}"/>
    <cellStyle name="20% - Accent1 4 7 4 2 6 2" xfId="45496" xr:uid="{00000000-0005-0000-0000-0000FFB00000}"/>
    <cellStyle name="20% - Accent1 4 7 4 2 6 2 2" xfId="45497" xr:uid="{00000000-0005-0000-0000-000000B10000}"/>
    <cellStyle name="20% - Accent1 4 7 4 2 6 3" xfId="45498" xr:uid="{00000000-0005-0000-0000-000001B10000}"/>
    <cellStyle name="20% - Accent1 4 7 4 2 7" xfId="45499" xr:uid="{00000000-0005-0000-0000-000002B10000}"/>
    <cellStyle name="20% - Accent1 4 7 4 2 7 2" xfId="45500" xr:uid="{00000000-0005-0000-0000-000003B10000}"/>
    <cellStyle name="20% - Accent1 4 7 4 2 8" xfId="45501" xr:uid="{00000000-0005-0000-0000-000004B10000}"/>
    <cellStyle name="20% - Accent1 4 7 4 2 8 2" xfId="45502" xr:uid="{00000000-0005-0000-0000-000005B10000}"/>
    <cellStyle name="20% - Accent1 4 7 4 2 9" xfId="45503" xr:uid="{00000000-0005-0000-0000-000006B10000}"/>
    <cellStyle name="20% - Accent1 4 7 4 3" xfId="45504" xr:uid="{00000000-0005-0000-0000-000007B10000}"/>
    <cellStyle name="20% - Accent1 4 7 4 3 2" xfId="45505" xr:uid="{00000000-0005-0000-0000-000008B10000}"/>
    <cellStyle name="20% - Accent1 4 7 4 3 2 2" xfId="45506" xr:uid="{00000000-0005-0000-0000-000009B10000}"/>
    <cellStyle name="20% - Accent1 4 7 4 3 2 2 2" xfId="45507" xr:uid="{00000000-0005-0000-0000-00000AB10000}"/>
    <cellStyle name="20% - Accent1 4 7 4 3 2 2 2 2" xfId="45508" xr:uid="{00000000-0005-0000-0000-00000BB10000}"/>
    <cellStyle name="20% - Accent1 4 7 4 3 2 2 3" xfId="45509" xr:uid="{00000000-0005-0000-0000-00000CB10000}"/>
    <cellStyle name="20% - Accent1 4 7 4 3 2 3" xfId="45510" xr:uid="{00000000-0005-0000-0000-00000DB10000}"/>
    <cellStyle name="20% - Accent1 4 7 4 3 2 3 2" xfId="45511" xr:uid="{00000000-0005-0000-0000-00000EB10000}"/>
    <cellStyle name="20% - Accent1 4 7 4 3 2 4" xfId="45512" xr:uid="{00000000-0005-0000-0000-00000FB10000}"/>
    <cellStyle name="20% - Accent1 4 7 4 3 3" xfId="45513" xr:uid="{00000000-0005-0000-0000-000010B10000}"/>
    <cellStyle name="20% - Accent1 4 7 4 3 3 2" xfId="45514" xr:uid="{00000000-0005-0000-0000-000011B10000}"/>
    <cellStyle name="20% - Accent1 4 7 4 3 3 2 2" xfId="45515" xr:uid="{00000000-0005-0000-0000-000012B10000}"/>
    <cellStyle name="20% - Accent1 4 7 4 3 3 2 2 2" xfId="45516" xr:uid="{00000000-0005-0000-0000-000013B10000}"/>
    <cellStyle name="20% - Accent1 4 7 4 3 3 2 3" xfId="45517" xr:uid="{00000000-0005-0000-0000-000014B10000}"/>
    <cellStyle name="20% - Accent1 4 7 4 3 3 3" xfId="45518" xr:uid="{00000000-0005-0000-0000-000015B10000}"/>
    <cellStyle name="20% - Accent1 4 7 4 3 3 3 2" xfId="45519" xr:uid="{00000000-0005-0000-0000-000016B10000}"/>
    <cellStyle name="20% - Accent1 4 7 4 3 3 4" xfId="45520" xr:uid="{00000000-0005-0000-0000-000017B10000}"/>
    <cellStyle name="20% - Accent1 4 7 4 3 4" xfId="45521" xr:uid="{00000000-0005-0000-0000-000018B10000}"/>
    <cellStyle name="20% - Accent1 4 7 4 3 4 2" xfId="45522" xr:uid="{00000000-0005-0000-0000-000019B10000}"/>
    <cellStyle name="20% - Accent1 4 7 4 3 4 2 2" xfId="45523" xr:uid="{00000000-0005-0000-0000-00001AB10000}"/>
    <cellStyle name="20% - Accent1 4 7 4 3 4 2 2 2" xfId="45524" xr:uid="{00000000-0005-0000-0000-00001BB10000}"/>
    <cellStyle name="20% - Accent1 4 7 4 3 4 2 3" xfId="45525" xr:uid="{00000000-0005-0000-0000-00001CB10000}"/>
    <cellStyle name="20% - Accent1 4 7 4 3 4 3" xfId="45526" xr:uid="{00000000-0005-0000-0000-00001DB10000}"/>
    <cellStyle name="20% - Accent1 4 7 4 3 4 3 2" xfId="45527" xr:uid="{00000000-0005-0000-0000-00001EB10000}"/>
    <cellStyle name="20% - Accent1 4 7 4 3 4 4" xfId="45528" xr:uid="{00000000-0005-0000-0000-00001FB10000}"/>
    <cellStyle name="20% - Accent1 4 7 4 3 5" xfId="45529" xr:uid="{00000000-0005-0000-0000-000020B10000}"/>
    <cellStyle name="20% - Accent1 4 7 4 3 5 2" xfId="45530" xr:uid="{00000000-0005-0000-0000-000021B10000}"/>
    <cellStyle name="20% - Accent1 4 7 4 3 5 2 2" xfId="45531" xr:uid="{00000000-0005-0000-0000-000022B10000}"/>
    <cellStyle name="20% - Accent1 4 7 4 3 5 3" xfId="45532" xr:uid="{00000000-0005-0000-0000-000023B10000}"/>
    <cellStyle name="20% - Accent1 4 7 4 3 6" xfId="45533" xr:uid="{00000000-0005-0000-0000-000024B10000}"/>
    <cellStyle name="20% - Accent1 4 7 4 3 6 2" xfId="45534" xr:uid="{00000000-0005-0000-0000-000025B10000}"/>
    <cellStyle name="20% - Accent1 4 7 4 3 6 2 2" xfId="45535" xr:uid="{00000000-0005-0000-0000-000026B10000}"/>
    <cellStyle name="20% - Accent1 4 7 4 3 6 3" xfId="45536" xr:uid="{00000000-0005-0000-0000-000027B10000}"/>
    <cellStyle name="20% - Accent1 4 7 4 3 7" xfId="45537" xr:uid="{00000000-0005-0000-0000-000028B10000}"/>
    <cellStyle name="20% - Accent1 4 7 4 3 7 2" xfId="45538" xr:uid="{00000000-0005-0000-0000-000029B10000}"/>
    <cellStyle name="20% - Accent1 4 7 4 3 8" xfId="45539" xr:uid="{00000000-0005-0000-0000-00002AB10000}"/>
    <cellStyle name="20% - Accent1 4 7 4 3 8 2" xfId="45540" xr:uid="{00000000-0005-0000-0000-00002BB10000}"/>
    <cellStyle name="20% - Accent1 4 7 4 3 9" xfId="45541" xr:uid="{00000000-0005-0000-0000-00002CB10000}"/>
    <cellStyle name="20% - Accent1 4 7 4 4" xfId="45542" xr:uid="{00000000-0005-0000-0000-00002DB10000}"/>
    <cellStyle name="20% - Accent1 4 7 4 4 2" xfId="45543" xr:uid="{00000000-0005-0000-0000-00002EB10000}"/>
    <cellStyle name="20% - Accent1 4 7 4 4 2 2" xfId="45544" xr:uid="{00000000-0005-0000-0000-00002FB10000}"/>
    <cellStyle name="20% - Accent1 4 7 4 4 2 2 2" xfId="45545" xr:uid="{00000000-0005-0000-0000-000030B10000}"/>
    <cellStyle name="20% - Accent1 4 7 4 4 2 3" xfId="45546" xr:uid="{00000000-0005-0000-0000-000031B10000}"/>
    <cellStyle name="20% - Accent1 4 7 4 4 3" xfId="45547" xr:uid="{00000000-0005-0000-0000-000032B10000}"/>
    <cellStyle name="20% - Accent1 4 7 4 4 3 2" xfId="45548" xr:uid="{00000000-0005-0000-0000-000033B10000}"/>
    <cellStyle name="20% - Accent1 4 7 4 4 4" xfId="45549" xr:uid="{00000000-0005-0000-0000-000034B10000}"/>
    <cellStyle name="20% - Accent1 4 7 4 5" xfId="45550" xr:uid="{00000000-0005-0000-0000-000035B10000}"/>
    <cellStyle name="20% - Accent1 4 7 4 5 2" xfId="45551" xr:uid="{00000000-0005-0000-0000-000036B10000}"/>
    <cellStyle name="20% - Accent1 4 7 4 5 2 2" xfId="45552" xr:uid="{00000000-0005-0000-0000-000037B10000}"/>
    <cellStyle name="20% - Accent1 4 7 4 5 2 2 2" xfId="45553" xr:uid="{00000000-0005-0000-0000-000038B10000}"/>
    <cellStyle name="20% - Accent1 4 7 4 5 2 3" xfId="45554" xr:uid="{00000000-0005-0000-0000-000039B10000}"/>
    <cellStyle name="20% - Accent1 4 7 4 5 3" xfId="45555" xr:uid="{00000000-0005-0000-0000-00003AB10000}"/>
    <cellStyle name="20% - Accent1 4 7 4 5 3 2" xfId="45556" xr:uid="{00000000-0005-0000-0000-00003BB10000}"/>
    <cellStyle name="20% - Accent1 4 7 4 5 4" xfId="45557" xr:uid="{00000000-0005-0000-0000-00003CB10000}"/>
    <cellStyle name="20% - Accent1 4 7 4 6" xfId="45558" xr:uid="{00000000-0005-0000-0000-00003DB10000}"/>
    <cellStyle name="20% - Accent1 4 7 4 6 2" xfId="45559" xr:uid="{00000000-0005-0000-0000-00003EB10000}"/>
    <cellStyle name="20% - Accent1 4 7 4 6 2 2" xfId="45560" xr:uid="{00000000-0005-0000-0000-00003FB10000}"/>
    <cellStyle name="20% - Accent1 4 7 4 6 2 2 2" xfId="45561" xr:uid="{00000000-0005-0000-0000-000040B10000}"/>
    <cellStyle name="20% - Accent1 4 7 4 6 2 3" xfId="45562" xr:uid="{00000000-0005-0000-0000-000041B10000}"/>
    <cellStyle name="20% - Accent1 4 7 4 6 3" xfId="45563" xr:uid="{00000000-0005-0000-0000-000042B10000}"/>
    <cellStyle name="20% - Accent1 4 7 4 6 3 2" xfId="45564" xr:uid="{00000000-0005-0000-0000-000043B10000}"/>
    <cellStyle name="20% - Accent1 4 7 4 6 4" xfId="45565" xr:uid="{00000000-0005-0000-0000-000044B10000}"/>
    <cellStyle name="20% - Accent1 4 7 4 7" xfId="45566" xr:uid="{00000000-0005-0000-0000-000045B10000}"/>
    <cellStyle name="20% - Accent1 4 7 4 7 2" xfId="45567" xr:uid="{00000000-0005-0000-0000-000046B10000}"/>
    <cellStyle name="20% - Accent1 4 7 4 7 2 2" xfId="45568" xr:uid="{00000000-0005-0000-0000-000047B10000}"/>
    <cellStyle name="20% - Accent1 4 7 4 7 3" xfId="45569" xr:uid="{00000000-0005-0000-0000-000048B10000}"/>
    <cellStyle name="20% - Accent1 4 7 4 8" xfId="45570" xr:uid="{00000000-0005-0000-0000-000049B10000}"/>
    <cellStyle name="20% - Accent1 4 7 4 8 2" xfId="45571" xr:uid="{00000000-0005-0000-0000-00004AB10000}"/>
    <cellStyle name="20% - Accent1 4 7 4 8 2 2" xfId="45572" xr:uid="{00000000-0005-0000-0000-00004BB10000}"/>
    <cellStyle name="20% - Accent1 4 7 4 8 3" xfId="45573" xr:uid="{00000000-0005-0000-0000-00004CB10000}"/>
    <cellStyle name="20% - Accent1 4 7 4 9" xfId="45574" xr:uid="{00000000-0005-0000-0000-00004DB10000}"/>
    <cellStyle name="20% - Accent1 4 7 4 9 2" xfId="45575" xr:uid="{00000000-0005-0000-0000-00004EB10000}"/>
    <cellStyle name="20% - Accent1 4 7 5" xfId="45576" xr:uid="{00000000-0005-0000-0000-00004FB10000}"/>
    <cellStyle name="20% - Accent1 4 7 5 2" xfId="45577" xr:uid="{00000000-0005-0000-0000-000050B10000}"/>
    <cellStyle name="20% - Accent1 4 7 5 2 2" xfId="45578" xr:uid="{00000000-0005-0000-0000-000051B10000}"/>
    <cellStyle name="20% - Accent1 4 7 5 2 2 2" xfId="45579" xr:uid="{00000000-0005-0000-0000-000052B10000}"/>
    <cellStyle name="20% - Accent1 4 7 5 2 2 2 2" xfId="45580" xr:uid="{00000000-0005-0000-0000-000053B10000}"/>
    <cellStyle name="20% - Accent1 4 7 5 2 2 3" xfId="45581" xr:uid="{00000000-0005-0000-0000-000054B10000}"/>
    <cellStyle name="20% - Accent1 4 7 5 2 3" xfId="45582" xr:uid="{00000000-0005-0000-0000-000055B10000}"/>
    <cellStyle name="20% - Accent1 4 7 5 2 3 2" xfId="45583" xr:uid="{00000000-0005-0000-0000-000056B10000}"/>
    <cellStyle name="20% - Accent1 4 7 5 2 4" xfId="45584" xr:uid="{00000000-0005-0000-0000-000057B10000}"/>
    <cellStyle name="20% - Accent1 4 7 5 3" xfId="45585" xr:uid="{00000000-0005-0000-0000-000058B10000}"/>
    <cellStyle name="20% - Accent1 4 7 5 3 2" xfId="45586" xr:uid="{00000000-0005-0000-0000-000059B10000}"/>
    <cellStyle name="20% - Accent1 4 7 5 3 2 2" xfId="45587" xr:uid="{00000000-0005-0000-0000-00005AB10000}"/>
    <cellStyle name="20% - Accent1 4 7 5 3 2 2 2" xfId="45588" xr:uid="{00000000-0005-0000-0000-00005BB10000}"/>
    <cellStyle name="20% - Accent1 4 7 5 3 2 3" xfId="45589" xr:uid="{00000000-0005-0000-0000-00005CB10000}"/>
    <cellStyle name="20% - Accent1 4 7 5 3 3" xfId="45590" xr:uid="{00000000-0005-0000-0000-00005DB10000}"/>
    <cellStyle name="20% - Accent1 4 7 5 3 3 2" xfId="45591" xr:uid="{00000000-0005-0000-0000-00005EB10000}"/>
    <cellStyle name="20% - Accent1 4 7 5 3 4" xfId="45592" xr:uid="{00000000-0005-0000-0000-00005FB10000}"/>
    <cellStyle name="20% - Accent1 4 7 5 4" xfId="45593" xr:uid="{00000000-0005-0000-0000-000060B10000}"/>
    <cellStyle name="20% - Accent1 4 7 5 4 2" xfId="45594" xr:uid="{00000000-0005-0000-0000-000061B10000}"/>
    <cellStyle name="20% - Accent1 4 7 5 4 2 2" xfId="45595" xr:uid="{00000000-0005-0000-0000-000062B10000}"/>
    <cellStyle name="20% - Accent1 4 7 5 4 2 2 2" xfId="45596" xr:uid="{00000000-0005-0000-0000-000063B10000}"/>
    <cellStyle name="20% - Accent1 4 7 5 4 2 3" xfId="45597" xr:uid="{00000000-0005-0000-0000-000064B10000}"/>
    <cellStyle name="20% - Accent1 4 7 5 4 3" xfId="45598" xr:uid="{00000000-0005-0000-0000-000065B10000}"/>
    <cellStyle name="20% - Accent1 4 7 5 4 3 2" xfId="45599" xr:uid="{00000000-0005-0000-0000-000066B10000}"/>
    <cellStyle name="20% - Accent1 4 7 5 4 4" xfId="45600" xr:uid="{00000000-0005-0000-0000-000067B10000}"/>
    <cellStyle name="20% - Accent1 4 7 5 5" xfId="45601" xr:uid="{00000000-0005-0000-0000-000068B10000}"/>
    <cellStyle name="20% - Accent1 4 7 5 5 2" xfId="45602" xr:uid="{00000000-0005-0000-0000-000069B10000}"/>
    <cellStyle name="20% - Accent1 4 7 5 5 2 2" xfId="45603" xr:uid="{00000000-0005-0000-0000-00006AB10000}"/>
    <cellStyle name="20% - Accent1 4 7 5 5 3" xfId="45604" xr:uid="{00000000-0005-0000-0000-00006BB10000}"/>
    <cellStyle name="20% - Accent1 4 7 5 6" xfId="45605" xr:uid="{00000000-0005-0000-0000-00006CB10000}"/>
    <cellStyle name="20% - Accent1 4 7 5 6 2" xfId="45606" xr:uid="{00000000-0005-0000-0000-00006DB10000}"/>
    <cellStyle name="20% - Accent1 4 7 5 6 2 2" xfId="45607" xr:uid="{00000000-0005-0000-0000-00006EB10000}"/>
    <cellStyle name="20% - Accent1 4 7 5 6 3" xfId="45608" xr:uid="{00000000-0005-0000-0000-00006FB10000}"/>
    <cellStyle name="20% - Accent1 4 7 5 7" xfId="45609" xr:uid="{00000000-0005-0000-0000-000070B10000}"/>
    <cellStyle name="20% - Accent1 4 7 5 7 2" xfId="45610" xr:uid="{00000000-0005-0000-0000-000071B10000}"/>
    <cellStyle name="20% - Accent1 4 7 5 8" xfId="45611" xr:uid="{00000000-0005-0000-0000-000072B10000}"/>
    <cellStyle name="20% - Accent1 4 7 5 8 2" xfId="45612" xr:uid="{00000000-0005-0000-0000-000073B10000}"/>
    <cellStyle name="20% - Accent1 4 7 5 9" xfId="45613" xr:uid="{00000000-0005-0000-0000-000074B10000}"/>
    <cellStyle name="20% - Accent1 4 7 6" xfId="45614" xr:uid="{00000000-0005-0000-0000-000075B10000}"/>
    <cellStyle name="20% - Accent1 4 7 6 2" xfId="45615" xr:uid="{00000000-0005-0000-0000-000076B10000}"/>
    <cellStyle name="20% - Accent1 4 7 6 2 2" xfId="45616" xr:uid="{00000000-0005-0000-0000-000077B10000}"/>
    <cellStyle name="20% - Accent1 4 7 6 2 2 2" xfId="45617" xr:uid="{00000000-0005-0000-0000-000078B10000}"/>
    <cellStyle name="20% - Accent1 4 7 6 2 2 2 2" xfId="45618" xr:uid="{00000000-0005-0000-0000-000079B10000}"/>
    <cellStyle name="20% - Accent1 4 7 6 2 2 3" xfId="45619" xr:uid="{00000000-0005-0000-0000-00007AB10000}"/>
    <cellStyle name="20% - Accent1 4 7 6 2 3" xfId="45620" xr:uid="{00000000-0005-0000-0000-00007BB10000}"/>
    <cellStyle name="20% - Accent1 4 7 6 2 3 2" xfId="45621" xr:uid="{00000000-0005-0000-0000-00007CB10000}"/>
    <cellStyle name="20% - Accent1 4 7 6 2 4" xfId="45622" xr:uid="{00000000-0005-0000-0000-00007DB10000}"/>
    <cellStyle name="20% - Accent1 4 7 6 3" xfId="45623" xr:uid="{00000000-0005-0000-0000-00007EB10000}"/>
    <cellStyle name="20% - Accent1 4 7 6 3 2" xfId="45624" xr:uid="{00000000-0005-0000-0000-00007FB10000}"/>
    <cellStyle name="20% - Accent1 4 7 6 3 2 2" xfId="45625" xr:uid="{00000000-0005-0000-0000-000080B10000}"/>
    <cellStyle name="20% - Accent1 4 7 6 3 2 2 2" xfId="45626" xr:uid="{00000000-0005-0000-0000-000081B10000}"/>
    <cellStyle name="20% - Accent1 4 7 6 3 2 3" xfId="45627" xr:uid="{00000000-0005-0000-0000-000082B10000}"/>
    <cellStyle name="20% - Accent1 4 7 6 3 3" xfId="45628" xr:uid="{00000000-0005-0000-0000-000083B10000}"/>
    <cellStyle name="20% - Accent1 4 7 6 3 3 2" xfId="45629" xr:uid="{00000000-0005-0000-0000-000084B10000}"/>
    <cellStyle name="20% - Accent1 4 7 6 3 4" xfId="45630" xr:uid="{00000000-0005-0000-0000-000085B10000}"/>
    <cellStyle name="20% - Accent1 4 7 6 4" xfId="45631" xr:uid="{00000000-0005-0000-0000-000086B10000}"/>
    <cellStyle name="20% - Accent1 4 7 6 4 2" xfId="45632" xr:uid="{00000000-0005-0000-0000-000087B10000}"/>
    <cellStyle name="20% - Accent1 4 7 6 4 2 2" xfId="45633" xr:uid="{00000000-0005-0000-0000-000088B10000}"/>
    <cellStyle name="20% - Accent1 4 7 6 4 2 2 2" xfId="45634" xr:uid="{00000000-0005-0000-0000-000089B10000}"/>
    <cellStyle name="20% - Accent1 4 7 6 4 2 3" xfId="45635" xr:uid="{00000000-0005-0000-0000-00008AB10000}"/>
    <cellStyle name="20% - Accent1 4 7 6 4 3" xfId="45636" xr:uid="{00000000-0005-0000-0000-00008BB10000}"/>
    <cellStyle name="20% - Accent1 4 7 6 4 3 2" xfId="45637" xr:uid="{00000000-0005-0000-0000-00008CB10000}"/>
    <cellStyle name="20% - Accent1 4 7 6 4 4" xfId="45638" xr:uid="{00000000-0005-0000-0000-00008DB10000}"/>
    <cellStyle name="20% - Accent1 4 7 6 5" xfId="45639" xr:uid="{00000000-0005-0000-0000-00008EB10000}"/>
    <cellStyle name="20% - Accent1 4 7 6 5 2" xfId="45640" xr:uid="{00000000-0005-0000-0000-00008FB10000}"/>
    <cellStyle name="20% - Accent1 4 7 6 5 2 2" xfId="45641" xr:uid="{00000000-0005-0000-0000-000090B10000}"/>
    <cellStyle name="20% - Accent1 4 7 6 5 3" xfId="45642" xr:uid="{00000000-0005-0000-0000-000091B10000}"/>
    <cellStyle name="20% - Accent1 4 7 6 6" xfId="45643" xr:uid="{00000000-0005-0000-0000-000092B10000}"/>
    <cellStyle name="20% - Accent1 4 7 6 6 2" xfId="45644" xr:uid="{00000000-0005-0000-0000-000093B10000}"/>
    <cellStyle name="20% - Accent1 4 7 6 6 2 2" xfId="45645" xr:uid="{00000000-0005-0000-0000-000094B10000}"/>
    <cellStyle name="20% - Accent1 4 7 6 6 3" xfId="45646" xr:uid="{00000000-0005-0000-0000-000095B10000}"/>
    <cellStyle name="20% - Accent1 4 7 6 7" xfId="45647" xr:uid="{00000000-0005-0000-0000-000096B10000}"/>
    <cellStyle name="20% - Accent1 4 7 6 7 2" xfId="45648" xr:uid="{00000000-0005-0000-0000-000097B10000}"/>
    <cellStyle name="20% - Accent1 4 7 6 8" xfId="45649" xr:uid="{00000000-0005-0000-0000-000098B10000}"/>
    <cellStyle name="20% - Accent1 4 7 6 8 2" xfId="45650" xr:uid="{00000000-0005-0000-0000-000099B10000}"/>
    <cellStyle name="20% - Accent1 4 7 6 9" xfId="45651" xr:uid="{00000000-0005-0000-0000-00009AB10000}"/>
    <cellStyle name="20% - Accent1 4 7 7" xfId="45652" xr:uid="{00000000-0005-0000-0000-00009BB10000}"/>
    <cellStyle name="20% - Accent1 4 7 7 2" xfId="45653" xr:uid="{00000000-0005-0000-0000-00009CB10000}"/>
    <cellStyle name="20% - Accent1 4 7 7 2 2" xfId="45654" xr:uid="{00000000-0005-0000-0000-00009DB10000}"/>
    <cellStyle name="20% - Accent1 4 7 7 2 2 2" xfId="45655" xr:uid="{00000000-0005-0000-0000-00009EB10000}"/>
    <cellStyle name="20% - Accent1 4 7 7 2 3" xfId="45656" xr:uid="{00000000-0005-0000-0000-00009FB10000}"/>
    <cellStyle name="20% - Accent1 4 7 7 3" xfId="45657" xr:uid="{00000000-0005-0000-0000-0000A0B10000}"/>
    <cellStyle name="20% - Accent1 4 7 7 3 2" xfId="45658" xr:uid="{00000000-0005-0000-0000-0000A1B10000}"/>
    <cellStyle name="20% - Accent1 4 7 7 4" xfId="45659" xr:uid="{00000000-0005-0000-0000-0000A2B10000}"/>
    <cellStyle name="20% - Accent1 4 7 8" xfId="45660" xr:uid="{00000000-0005-0000-0000-0000A3B10000}"/>
    <cellStyle name="20% - Accent1 4 7 8 2" xfId="45661" xr:uid="{00000000-0005-0000-0000-0000A4B10000}"/>
    <cellStyle name="20% - Accent1 4 7 8 2 2" xfId="45662" xr:uid="{00000000-0005-0000-0000-0000A5B10000}"/>
    <cellStyle name="20% - Accent1 4 7 8 2 2 2" xfId="45663" xr:uid="{00000000-0005-0000-0000-0000A6B10000}"/>
    <cellStyle name="20% - Accent1 4 7 8 2 3" xfId="45664" xr:uid="{00000000-0005-0000-0000-0000A7B10000}"/>
    <cellStyle name="20% - Accent1 4 7 8 3" xfId="45665" xr:uid="{00000000-0005-0000-0000-0000A8B10000}"/>
    <cellStyle name="20% - Accent1 4 7 8 3 2" xfId="45666" xr:uid="{00000000-0005-0000-0000-0000A9B10000}"/>
    <cellStyle name="20% - Accent1 4 7 8 4" xfId="45667" xr:uid="{00000000-0005-0000-0000-0000AAB10000}"/>
    <cellStyle name="20% - Accent1 4 7 9" xfId="45668" xr:uid="{00000000-0005-0000-0000-0000ABB10000}"/>
    <cellStyle name="20% - Accent1 4 7 9 2" xfId="45669" xr:uid="{00000000-0005-0000-0000-0000ACB10000}"/>
    <cellStyle name="20% - Accent1 4 7 9 2 2" xfId="45670" xr:uid="{00000000-0005-0000-0000-0000ADB10000}"/>
    <cellStyle name="20% - Accent1 4 7 9 2 2 2" xfId="45671" xr:uid="{00000000-0005-0000-0000-0000AEB10000}"/>
    <cellStyle name="20% - Accent1 4 7 9 2 3" xfId="45672" xr:uid="{00000000-0005-0000-0000-0000AFB10000}"/>
    <cellStyle name="20% - Accent1 4 7 9 3" xfId="45673" xr:uid="{00000000-0005-0000-0000-0000B0B10000}"/>
    <cellStyle name="20% - Accent1 4 7 9 3 2" xfId="45674" xr:uid="{00000000-0005-0000-0000-0000B1B10000}"/>
    <cellStyle name="20% - Accent1 4 7 9 4" xfId="45675" xr:uid="{00000000-0005-0000-0000-0000B2B10000}"/>
    <cellStyle name="20% - Accent1 4 8" xfId="45676" xr:uid="{00000000-0005-0000-0000-0000B3B10000}"/>
    <cellStyle name="20% - Accent1 4 8 10" xfId="45677" xr:uid="{00000000-0005-0000-0000-0000B4B10000}"/>
    <cellStyle name="20% - Accent1 4 8 10 2" xfId="45678" xr:uid="{00000000-0005-0000-0000-0000B5B10000}"/>
    <cellStyle name="20% - Accent1 4 8 11" xfId="45679" xr:uid="{00000000-0005-0000-0000-0000B6B10000}"/>
    <cellStyle name="20% - Accent1 4 8 11 2" xfId="45680" xr:uid="{00000000-0005-0000-0000-0000B7B10000}"/>
    <cellStyle name="20% - Accent1 4 8 12" xfId="45681" xr:uid="{00000000-0005-0000-0000-0000B8B10000}"/>
    <cellStyle name="20% - Accent1 4 8 2" xfId="45682" xr:uid="{00000000-0005-0000-0000-0000B9B10000}"/>
    <cellStyle name="20% - Accent1 4 8 2 10" xfId="45683" xr:uid="{00000000-0005-0000-0000-0000BAB10000}"/>
    <cellStyle name="20% - Accent1 4 8 2 10 2" xfId="45684" xr:uid="{00000000-0005-0000-0000-0000BBB10000}"/>
    <cellStyle name="20% - Accent1 4 8 2 11" xfId="45685" xr:uid="{00000000-0005-0000-0000-0000BCB10000}"/>
    <cellStyle name="20% - Accent1 4 8 2 2" xfId="45686" xr:uid="{00000000-0005-0000-0000-0000BDB10000}"/>
    <cellStyle name="20% - Accent1 4 8 2 2 2" xfId="45687" xr:uid="{00000000-0005-0000-0000-0000BEB10000}"/>
    <cellStyle name="20% - Accent1 4 8 2 2 2 2" xfId="45688" xr:uid="{00000000-0005-0000-0000-0000BFB10000}"/>
    <cellStyle name="20% - Accent1 4 8 2 2 2 2 2" xfId="45689" xr:uid="{00000000-0005-0000-0000-0000C0B10000}"/>
    <cellStyle name="20% - Accent1 4 8 2 2 2 2 2 2" xfId="45690" xr:uid="{00000000-0005-0000-0000-0000C1B10000}"/>
    <cellStyle name="20% - Accent1 4 8 2 2 2 2 3" xfId="45691" xr:uid="{00000000-0005-0000-0000-0000C2B10000}"/>
    <cellStyle name="20% - Accent1 4 8 2 2 2 3" xfId="45692" xr:uid="{00000000-0005-0000-0000-0000C3B10000}"/>
    <cellStyle name="20% - Accent1 4 8 2 2 2 3 2" xfId="45693" xr:uid="{00000000-0005-0000-0000-0000C4B10000}"/>
    <cellStyle name="20% - Accent1 4 8 2 2 2 4" xfId="45694" xr:uid="{00000000-0005-0000-0000-0000C5B10000}"/>
    <cellStyle name="20% - Accent1 4 8 2 2 3" xfId="45695" xr:uid="{00000000-0005-0000-0000-0000C6B10000}"/>
    <cellStyle name="20% - Accent1 4 8 2 2 3 2" xfId="45696" xr:uid="{00000000-0005-0000-0000-0000C7B10000}"/>
    <cellStyle name="20% - Accent1 4 8 2 2 3 2 2" xfId="45697" xr:uid="{00000000-0005-0000-0000-0000C8B10000}"/>
    <cellStyle name="20% - Accent1 4 8 2 2 3 2 2 2" xfId="45698" xr:uid="{00000000-0005-0000-0000-0000C9B10000}"/>
    <cellStyle name="20% - Accent1 4 8 2 2 3 2 3" xfId="45699" xr:uid="{00000000-0005-0000-0000-0000CAB10000}"/>
    <cellStyle name="20% - Accent1 4 8 2 2 3 3" xfId="45700" xr:uid="{00000000-0005-0000-0000-0000CBB10000}"/>
    <cellStyle name="20% - Accent1 4 8 2 2 3 3 2" xfId="45701" xr:uid="{00000000-0005-0000-0000-0000CCB10000}"/>
    <cellStyle name="20% - Accent1 4 8 2 2 3 4" xfId="45702" xr:uid="{00000000-0005-0000-0000-0000CDB10000}"/>
    <cellStyle name="20% - Accent1 4 8 2 2 4" xfId="45703" xr:uid="{00000000-0005-0000-0000-0000CEB10000}"/>
    <cellStyle name="20% - Accent1 4 8 2 2 4 2" xfId="45704" xr:uid="{00000000-0005-0000-0000-0000CFB10000}"/>
    <cellStyle name="20% - Accent1 4 8 2 2 4 2 2" xfId="45705" xr:uid="{00000000-0005-0000-0000-0000D0B10000}"/>
    <cellStyle name="20% - Accent1 4 8 2 2 4 2 2 2" xfId="45706" xr:uid="{00000000-0005-0000-0000-0000D1B10000}"/>
    <cellStyle name="20% - Accent1 4 8 2 2 4 2 3" xfId="45707" xr:uid="{00000000-0005-0000-0000-0000D2B10000}"/>
    <cellStyle name="20% - Accent1 4 8 2 2 4 3" xfId="45708" xr:uid="{00000000-0005-0000-0000-0000D3B10000}"/>
    <cellStyle name="20% - Accent1 4 8 2 2 4 3 2" xfId="45709" xr:uid="{00000000-0005-0000-0000-0000D4B10000}"/>
    <cellStyle name="20% - Accent1 4 8 2 2 4 4" xfId="45710" xr:uid="{00000000-0005-0000-0000-0000D5B10000}"/>
    <cellStyle name="20% - Accent1 4 8 2 2 5" xfId="45711" xr:uid="{00000000-0005-0000-0000-0000D6B10000}"/>
    <cellStyle name="20% - Accent1 4 8 2 2 5 2" xfId="45712" xr:uid="{00000000-0005-0000-0000-0000D7B10000}"/>
    <cellStyle name="20% - Accent1 4 8 2 2 5 2 2" xfId="45713" xr:uid="{00000000-0005-0000-0000-0000D8B10000}"/>
    <cellStyle name="20% - Accent1 4 8 2 2 5 3" xfId="45714" xr:uid="{00000000-0005-0000-0000-0000D9B10000}"/>
    <cellStyle name="20% - Accent1 4 8 2 2 6" xfId="45715" xr:uid="{00000000-0005-0000-0000-0000DAB10000}"/>
    <cellStyle name="20% - Accent1 4 8 2 2 6 2" xfId="45716" xr:uid="{00000000-0005-0000-0000-0000DBB10000}"/>
    <cellStyle name="20% - Accent1 4 8 2 2 6 2 2" xfId="45717" xr:uid="{00000000-0005-0000-0000-0000DCB10000}"/>
    <cellStyle name="20% - Accent1 4 8 2 2 6 3" xfId="45718" xr:uid="{00000000-0005-0000-0000-0000DDB10000}"/>
    <cellStyle name="20% - Accent1 4 8 2 2 7" xfId="45719" xr:uid="{00000000-0005-0000-0000-0000DEB10000}"/>
    <cellStyle name="20% - Accent1 4 8 2 2 7 2" xfId="45720" xr:uid="{00000000-0005-0000-0000-0000DFB10000}"/>
    <cellStyle name="20% - Accent1 4 8 2 2 8" xfId="45721" xr:uid="{00000000-0005-0000-0000-0000E0B10000}"/>
    <cellStyle name="20% - Accent1 4 8 2 2 8 2" xfId="45722" xr:uid="{00000000-0005-0000-0000-0000E1B10000}"/>
    <cellStyle name="20% - Accent1 4 8 2 2 9" xfId="45723" xr:uid="{00000000-0005-0000-0000-0000E2B10000}"/>
    <cellStyle name="20% - Accent1 4 8 2 3" xfId="45724" xr:uid="{00000000-0005-0000-0000-0000E3B10000}"/>
    <cellStyle name="20% - Accent1 4 8 2 3 2" xfId="45725" xr:uid="{00000000-0005-0000-0000-0000E4B10000}"/>
    <cellStyle name="20% - Accent1 4 8 2 3 2 2" xfId="45726" xr:uid="{00000000-0005-0000-0000-0000E5B10000}"/>
    <cellStyle name="20% - Accent1 4 8 2 3 2 2 2" xfId="45727" xr:uid="{00000000-0005-0000-0000-0000E6B10000}"/>
    <cellStyle name="20% - Accent1 4 8 2 3 2 2 2 2" xfId="45728" xr:uid="{00000000-0005-0000-0000-0000E7B10000}"/>
    <cellStyle name="20% - Accent1 4 8 2 3 2 2 3" xfId="45729" xr:uid="{00000000-0005-0000-0000-0000E8B10000}"/>
    <cellStyle name="20% - Accent1 4 8 2 3 2 3" xfId="45730" xr:uid="{00000000-0005-0000-0000-0000E9B10000}"/>
    <cellStyle name="20% - Accent1 4 8 2 3 2 3 2" xfId="45731" xr:uid="{00000000-0005-0000-0000-0000EAB10000}"/>
    <cellStyle name="20% - Accent1 4 8 2 3 2 4" xfId="45732" xr:uid="{00000000-0005-0000-0000-0000EBB10000}"/>
    <cellStyle name="20% - Accent1 4 8 2 3 3" xfId="45733" xr:uid="{00000000-0005-0000-0000-0000ECB10000}"/>
    <cellStyle name="20% - Accent1 4 8 2 3 3 2" xfId="45734" xr:uid="{00000000-0005-0000-0000-0000EDB10000}"/>
    <cellStyle name="20% - Accent1 4 8 2 3 3 2 2" xfId="45735" xr:uid="{00000000-0005-0000-0000-0000EEB10000}"/>
    <cellStyle name="20% - Accent1 4 8 2 3 3 2 2 2" xfId="45736" xr:uid="{00000000-0005-0000-0000-0000EFB10000}"/>
    <cellStyle name="20% - Accent1 4 8 2 3 3 2 3" xfId="45737" xr:uid="{00000000-0005-0000-0000-0000F0B10000}"/>
    <cellStyle name="20% - Accent1 4 8 2 3 3 3" xfId="45738" xr:uid="{00000000-0005-0000-0000-0000F1B10000}"/>
    <cellStyle name="20% - Accent1 4 8 2 3 3 3 2" xfId="45739" xr:uid="{00000000-0005-0000-0000-0000F2B10000}"/>
    <cellStyle name="20% - Accent1 4 8 2 3 3 4" xfId="45740" xr:uid="{00000000-0005-0000-0000-0000F3B10000}"/>
    <cellStyle name="20% - Accent1 4 8 2 3 4" xfId="45741" xr:uid="{00000000-0005-0000-0000-0000F4B10000}"/>
    <cellStyle name="20% - Accent1 4 8 2 3 4 2" xfId="45742" xr:uid="{00000000-0005-0000-0000-0000F5B10000}"/>
    <cellStyle name="20% - Accent1 4 8 2 3 4 2 2" xfId="45743" xr:uid="{00000000-0005-0000-0000-0000F6B10000}"/>
    <cellStyle name="20% - Accent1 4 8 2 3 4 2 2 2" xfId="45744" xr:uid="{00000000-0005-0000-0000-0000F7B10000}"/>
    <cellStyle name="20% - Accent1 4 8 2 3 4 2 3" xfId="45745" xr:uid="{00000000-0005-0000-0000-0000F8B10000}"/>
    <cellStyle name="20% - Accent1 4 8 2 3 4 3" xfId="45746" xr:uid="{00000000-0005-0000-0000-0000F9B10000}"/>
    <cellStyle name="20% - Accent1 4 8 2 3 4 3 2" xfId="45747" xr:uid="{00000000-0005-0000-0000-0000FAB10000}"/>
    <cellStyle name="20% - Accent1 4 8 2 3 4 4" xfId="45748" xr:uid="{00000000-0005-0000-0000-0000FBB10000}"/>
    <cellStyle name="20% - Accent1 4 8 2 3 5" xfId="45749" xr:uid="{00000000-0005-0000-0000-0000FCB10000}"/>
    <cellStyle name="20% - Accent1 4 8 2 3 5 2" xfId="45750" xr:uid="{00000000-0005-0000-0000-0000FDB10000}"/>
    <cellStyle name="20% - Accent1 4 8 2 3 5 2 2" xfId="45751" xr:uid="{00000000-0005-0000-0000-0000FEB10000}"/>
    <cellStyle name="20% - Accent1 4 8 2 3 5 3" xfId="45752" xr:uid="{00000000-0005-0000-0000-0000FFB10000}"/>
    <cellStyle name="20% - Accent1 4 8 2 3 6" xfId="45753" xr:uid="{00000000-0005-0000-0000-000000B20000}"/>
    <cellStyle name="20% - Accent1 4 8 2 3 6 2" xfId="45754" xr:uid="{00000000-0005-0000-0000-000001B20000}"/>
    <cellStyle name="20% - Accent1 4 8 2 3 6 2 2" xfId="45755" xr:uid="{00000000-0005-0000-0000-000002B20000}"/>
    <cellStyle name="20% - Accent1 4 8 2 3 6 3" xfId="45756" xr:uid="{00000000-0005-0000-0000-000003B20000}"/>
    <cellStyle name="20% - Accent1 4 8 2 3 7" xfId="45757" xr:uid="{00000000-0005-0000-0000-000004B20000}"/>
    <cellStyle name="20% - Accent1 4 8 2 3 7 2" xfId="45758" xr:uid="{00000000-0005-0000-0000-000005B20000}"/>
    <cellStyle name="20% - Accent1 4 8 2 3 8" xfId="45759" xr:uid="{00000000-0005-0000-0000-000006B20000}"/>
    <cellStyle name="20% - Accent1 4 8 2 3 8 2" xfId="45760" xr:uid="{00000000-0005-0000-0000-000007B20000}"/>
    <cellStyle name="20% - Accent1 4 8 2 3 9" xfId="45761" xr:uid="{00000000-0005-0000-0000-000008B20000}"/>
    <cellStyle name="20% - Accent1 4 8 2 4" xfId="45762" xr:uid="{00000000-0005-0000-0000-000009B20000}"/>
    <cellStyle name="20% - Accent1 4 8 2 4 2" xfId="45763" xr:uid="{00000000-0005-0000-0000-00000AB20000}"/>
    <cellStyle name="20% - Accent1 4 8 2 4 2 2" xfId="45764" xr:uid="{00000000-0005-0000-0000-00000BB20000}"/>
    <cellStyle name="20% - Accent1 4 8 2 4 2 2 2" xfId="45765" xr:uid="{00000000-0005-0000-0000-00000CB20000}"/>
    <cellStyle name="20% - Accent1 4 8 2 4 2 3" xfId="45766" xr:uid="{00000000-0005-0000-0000-00000DB20000}"/>
    <cellStyle name="20% - Accent1 4 8 2 4 3" xfId="45767" xr:uid="{00000000-0005-0000-0000-00000EB20000}"/>
    <cellStyle name="20% - Accent1 4 8 2 4 3 2" xfId="45768" xr:uid="{00000000-0005-0000-0000-00000FB20000}"/>
    <cellStyle name="20% - Accent1 4 8 2 4 4" xfId="45769" xr:uid="{00000000-0005-0000-0000-000010B20000}"/>
    <cellStyle name="20% - Accent1 4 8 2 5" xfId="45770" xr:uid="{00000000-0005-0000-0000-000011B20000}"/>
    <cellStyle name="20% - Accent1 4 8 2 5 2" xfId="45771" xr:uid="{00000000-0005-0000-0000-000012B20000}"/>
    <cellStyle name="20% - Accent1 4 8 2 5 2 2" xfId="45772" xr:uid="{00000000-0005-0000-0000-000013B20000}"/>
    <cellStyle name="20% - Accent1 4 8 2 5 2 2 2" xfId="45773" xr:uid="{00000000-0005-0000-0000-000014B20000}"/>
    <cellStyle name="20% - Accent1 4 8 2 5 2 3" xfId="45774" xr:uid="{00000000-0005-0000-0000-000015B20000}"/>
    <cellStyle name="20% - Accent1 4 8 2 5 3" xfId="45775" xr:uid="{00000000-0005-0000-0000-000016B20000}"/>
    <cellStyle name="20% - Accent1 4 8 2 5 3 2" xfId="45776" xr:uid="{00000000-0005-0000-0000-000017B20000}"/>
    <cellStyle name="20% - Accent1 4 8 2 5 4" xfId="45777" xr:uid="{00000000-0005-0000-0000-000018B20000}"/>
    <cellStyle name="20% - Accent1 4 8 2 6" xfId="45778" xr:uid="{00000000-0005-0000-0000-000019B20000}"/>
    <cellStyle name="20% - Accent1 4 8 2 6 2" xfId="45779" xr:uid="{00000000-0005-0000-0000-00001AB20000}"/>
    <cellStyle name="20% - Accent1 4 8 2 6 2 2" xfId="45780" xr:uid="{00000000-0005-0000-0000-00001BB20000}"/>
    <cellStyle name="20% - Accent1 4 8 2 6 2 2 2" xfId="45781" xr:uid="{00000000-0005-0000-0000-00001CB20000}"/>
    <cellStyle name="20% - Accent1 4 8 2 6 2 3" xfId="45782" xr:uid="{00000000-0005-0000-0000-00001DB20000}"/>
    <cellStyle name="20% - Accent1 4 8 2 6 3" xfId="45783" xr:uid="{00000000-0005-0000-0000-00001EB20000}"/>
    <cellStyle name="20% - Accent1 4 8 2 6 3 2" xfId="45784" xr:uid="{00000000-0005-0000-0000-00001FB20000}"/>
    <cellStyle name="20% - Accent1 4 8 2 6 4" xfId="45785" xr:uid="{00000000-0005-0000-0000-000020B20000}"/>
    <cellStyle name="20% - Accent1 4 8 2 7" xfId="45786" xr:uid="{00000000-0005-0000-0000-000021B20000}"/>
    <cellStyle name="20% - Accent1 4 8 2 7 2" xfId="45787" xr:uid="{00000000-0005-0000-0000-000022B20000}"/>
    <cellStyle name="20% - Accent1 4 8 2 7 2 2" xfId="45788" xr:uid="{00000000-0005-0000-0000-000023B20000}"/>
    <cellStyle name="20% - Accent1 4 8 2 7 3" xfId="45789" xr:uid="{00000000-0005-0000-0000-000024B20000}"/>
    <cellStyle name="20% - Accent1 4 8 2 8" xfId="45790" xr:uid="{00000000-0005-0000-0000-000025B20000}"/>
    <cellStyle name="20% - Accent1 4 8 2 8 2" xfId="45791" xr:uid="{00000000-0005-0000-0000-000026B20000}"/>
    <cellStyle name="20% - Accent1 4 8 2 8 2 2" xfId="45792" xr:uid="{00000000-0005-0000-0000-000027B20000}"/>
    <cellStyle name="20% - Accent1 4 8 2 8 3" xfId="45793" xr:uid="{00000000-0005-0000-0000-000028B20000}"/>
    <cellStyle name="20% - Accent1 4 8 2 9" xfId="45794" xr:uid="{00000000-0005-0000-0000-000029B20000}"/>
    <cellStyle name="20% - Accent1 4 8 2 9 2" xfId="45795" xr:uid="{00000000-0005-0000-0000-00002AB20000}"/>
    <cellStyle name="20% - Accent1 4 8 3" xfId="45796" xr:uid="{00000000-0005-0000-0000-00002BB20000}"/>
    <cellStyle name="20% - Accent1 4 8 3 2" xfId="45797" xr:uid="{00000000-0005-0000-0000-00002CB20000}"/>
    <cellStyle name="20% - Accent1 4 8 3 2 2" xfId="45798" xr:uid="{00000000-0005-0000-0000-00002DB20000}"/>
    <cellStyle name="20% - Accent1 4 8 3 2 2 2" xfId="45799" xr:uid="{00000000-0005-0000-0000-00002EB20000}"/>
    <cellStyle name="20% - Accent1 4 8 3 2 2 2 2" xfId="45800" xr:uid="{00000000-0005-0000-0000-00002FB20000}"/>
    <cellStyle name="20% - Accent1 4 8 3 2 2 3" xfId="45801" xr:uid="{00000000-0005-0000-0000-000030B20000}"/>
    <cellStyle name="20% - Accent1 4 8 3 2 3" xfId="45802" xr:uid="{00000000-0005-0000-0000-000031B20000}"/>
    <cellStyle name="20% - Accent1 4 8 3 2 3 2" xfId="45803" xr:uid="{00000000-0005-0000-0000-000032B20000}"/>
    <cellStyle name="20% - Accent1 4 8 3 2 4" xfId="45804" xr:uid="{00000000-0005-0000-0000-000033B20000}"/>
    <cellStyle name="20% - Accent1 4 8 3 3" xfId="45805" xr:uid="{00000000-0005-0000-0000-000034B20000}"/>
    <cellStyle name="20% - Accent1 4 8 3 3 2" xfId="45806" xr:uid="{00000000-0005-0000-0000-000035B20000}"/>
    <cellStyle name="20% - Accent1 4 8 3 3 2 2" xfId="45807" xr:uid="{00000000-0005-0000-0000-000036B20000}"/>
    <cellStyle name="20% - Accent1 4 8 3 3 2 2 2" xfId="45808" xr:uid="{00000000-0005-0000-0000-000037B20000}"/>
    <cellStyle name="20% - Accent1 4 8 3 3 2 3" xfId="45809" xr:uid="{00000000-0005-0000-0000-000038B20000}"/>
    <cellStyle name="20% - Accent1 4 8 3 3 3" xfId="45810" xr:uid="{00000000-0005-0000-0000-000039B20000}"/>
    <cellStyle name="20% - Accent1 4 8 3 3 3 2" xfId="45811" xr:uid="{00000000-0005-0000-0000-00003AB20000}"/>
    <cellStyle name="20% - Accent1 4 8 3 3 4" xfId="45812" xr:uid="{00000000-0005-0000-0000-00003BB20000}"/>
    <cellStyle name="20% - Accent1 4 8 3 4" xfId="45813" xr:uid="{00000000-0005-0000-0000-00003CB20000}"/>
    <cellStyle name="20% - Accent1 4 8 3 4 2" xfId="45814" xr:uid="{00000000-0005-0000-0000-00003DB20000}"/>
    <cellStyle name="20% - Accent1 4 8 3 4 2 2" xfId="45815" xr:uid="{00000000-0005-0000-0000-00003EB20000}"/>
    <cellStyle name="20% - Accent1 4 8 3 4 2 2 2" xfId="45816" xr:uid="{00000000-0005-0000-0000-00003FB20000}"/>
    <cellStyle name="20% - Accent1 4 8 3 4 2 3" xfId="45817" xr:uid="{00000000-0005-0000-0000-000040B20000}"/>
    <cellStyle name="20% - Accent1 4 8 3 4 3" xfId="45818" xr:uid="{00000000-0005-0000-0000-000041B20000}"/>
    <cellStyle name="20% - Accent1 4 8 3 4 3 2" xfId="45819" xr:uid="{00000000-0005-0000-0000-000042B20000}"/>
    <cellStyle name="20% - Accent1 4 8 3 4 4" xfId="45820" xr:uid="{00000000-0005-0000-0000-000043B20000}"/>
    <cellStyle name="20% - Accent1 4 8 3 5" xfId="45821" xr:uid="{00000000-0005-0000-0000-000044B20000}"/>
    <cellStyle name="20% - Accent1 4 8 3 5 2" xfId="45822" xr:uid="{00000000-0005-0000-0000-000045B20000}"/>
    <cellStyle name="20% - Accent1 4 8 3 5 2 2" xfId="45823" xr:uid="{00000000-0005-0000-0000-000046B20000}"/>
    <cellStyle name="20% - Accent1 4 8 3 5 3" xfId="45824" xr:uid="{00000000-0005-0000-0000-000047B20000}"/>
    <cellStyle name="20% - Accent1 4 8 3 6" xfId="45825" xr:uid="{00000000-0005-0000-0000-000048B20000}"/>
    <cellStyle name="20% - Accent1 4 8 3 6 2" xfId="45826" xr:uid="{00000000-0005-0000-0000-000049B20000}"/>
    <cellStyle name="20% - Accent1 4 8 3 6 2 2" xfId="45827" xr:uid="{00000000-0005-0000-0000-00004AB20000}"/>
    <cellStyle name="20% - Accent1 4 8 3 6 3" xfId="45828" xr:uid="{00000000-0005-0000-0000-00004BB20000}"/>
    <cellStyle name="20% - Accent1 4 8 3 7" xfId="45829" xr:uid="{00000000-0005-0000-0000-00004CB20000}"/>
    <cellStyle name="20% - Accent1 4 8 3 7 2" xfId="45830" xr:uid="{00000000-0005-0000-0000-00004DB20000}"/>
    <cellStyle name="20% - Accent1 4 8 3 8" xfId="45831" xr:uid="{00000000-0005-0000-0000-00004EB20000}"/>
    <cellStyle name="20% - Accent1 4 8 3 8 2" xfId="45832" xr:uid="{00000000-0005-0000-0000-00004FB20000}"/>
    <cellStyle name="20% - Accent1 4 8 3 9" xfId="45833" xr:uid="{00000000-0005-0000-0000-000050B20000}"/>
    <cellStyle name="20% - Accent1 4 8 4" xfId="45834" xr:uid="{00000000-0005-0000-0000-000051B20000}"/>
    <cellStyle name="20% - Accent1 4 8 4 2" xfId="45835" xr:uid="{00000000-0005-0000-0000-000052B20000}"/>
    <cellStyle name="20% - Accent1 4 8 4 2 2" xfId="45836" xr:uid="{00000000-0005-0000-0000-000053B20000}"/>
    <cellStyle name="20% - Accent1 4 8 4 2 2 2" xfId="45837" xr:uid="{00000000-0005-0000-0000-000054B20000}"/>
    <cellStyle name="20% - Accent1 4 8 4 2 2 2 2" xfId="45838" xr:uid="{00000000-0005-0000-0000-000055B20000}"/>
    <cellStyle name="20% - Accent1 4 8 4 2 2 3" xfId="45839" xr:uid="{00000000-0005-0000-0000-000056B20000}"/>
    <cellStyle name="20% - Accent1 4 8 4 2 3" xfId="45840" xr:uid="{00000000-0005-0000-0000-000057B20000}"/>
    <cellStyle name="20% - Accent1 4 8 4 2 3 2" xfId="45841" xr:uid="{00000000-0005-0000-0000-000058B20000}"/>
    <cellStyle name="20% - Accent1 4 8 4 2 4" xfId="45842" xr:uid="{00000000-0005-0000-0000-000059B20000}"/>
    <cellStyle name="20% - Accent1 4 8 4 3" xfId="45843" xr:uid="{00000000-0005-0000-0000-00005AB20000}"/>
    <cellStyle name="20% - Accent1 4 8 4 3 2" xfId="45844" xr:uid="{00000000-0005-0000-0000-00005BB20000}"/>
    <cellStyle name="20% - Accent1 4 8 4 3 2 2" xfId="45845" xr:uid="{00000000-0005-0000-0000-00005CB20000}"/>
    <cellStyle name="20% - Accent1 4 8 4 3 2 2 2" xfId="45846" xr:uid="{00000000-0005-0000-0000-00005DB20000}"/>
    <cellStyle name="20% - Accent1 4 8 4 3 2 3" xfId="45847" xr:uid="{00000000-0005-0000-0000-00005EB20000}"/>
    <cellStyle name="20% - Accent1 4 8 4 3 3" xfId="45848" xr:uid="{00000000-0005-0000-0000-00005FB20000}"/>
    <cellStyle name="20% - Accent1 4 8 4 3 3 2" xfId="45849" xr:uid="{00000000-0005-0000-0000-000060B20000}"/>
    <cellStyle name="20% - Accent1 4 8 4 3 4" xfId="45850" xr:uid="{00000000-0005-0000-0000-000061B20000}"/>
    <cellStyle name="20% - Accent1 4 8 4 4" xfId="45851" xr:uid="{00000000-0005-0000-0000-000062B20000}"/>
    <cellStyle name="20% - Accent1 4 8 4 4 2" xfId="45852" xr:uid="{00000000-0005-0000-0000-000063B20000}"/>
    <cellStyle name="20% - Accent1 4 8 4 4 2 2" xfId="45853" xr:uid="{00000000-0005-0000-0000-000064B20000}"/>
    <cellStyle name="20% - Accent1 4 8 4 4 2 2 2" xfId="45854" xr:uid="{00000000-0005-0000-0000-000065B20000}"/>
    <cellStyle name="20% - Accent1 4 8 4 4 2 3" xfId="45855" xr:uid="{00000000-0005-0000-0000-000066B20000}"/>
    <cellStyle name="20% - Accent1 4 8 4 4 3" xfId="45856" xr:uid="{00000000-0005-0000-0000-000067B20000}"/>
    <cellStyle name="20% - Accent1 4 8 4 4 3 2" xfId="45857" xr:uid="{00000000-0005-0000-0000-000068B20000}"/>
    <cellStyle name="20% - Accent1 4 8 4 4 4" xfId="45858" xr:uid="{00000000-0005-0000-0000-000069B20000}"/>
    <cellStyle name="20% - Accent1 4 8 4 5" xfId="45859" xr:uid="{00000000-0005-0000-0000-00006AB20000}"/>
    <cellStyle name="20% - Accent1 4 8 4 5 2" xfId="45860" xr:uid="{00000000-0005-0000-0000-00006BB20000}"/>
    <cellStyle name="20% - Accent1 4 8 4 5 2 2" xfId="45861" xr:uid="{00000000-0005-0000-0000-00006CB20000}"/>
    <cellStyle name="20% - Accent1 4 8 4 5 3" xfId="45862" xr:uid="{00000000-0005-0000-0000-00006DB20000}"/>
    <cellStyle name="20% - Accent1 4 8 4 6" xfId="45863" xr:uid="{00000000-0005-0000-0000-00006EB20000}"/>
    <cellStyle name="20% - Accent1 4 8 4 6 2" xfId="45864" xr:uid="{00000000-0005-0000-0000-00006FB20000}"/>
    <cellStyle name="20% - Accent1 4 8 4 6 2 2" xfId="45865" xr:uid="{00000000-0005-0000-0000-000070B20000}"/>
    <cellStyle name="20% - Accent1 4 8 4 6 3" xfId="45866" xr:uid="{00000000-0005-0000-0000-000071B20000}"/>
    <cellStyle name="20% - Accent1 4 8 4 7" xfId="45867" xr:uid="{00000000-0005-0000-0000-000072B20000}"/>
    <cellStyle name="20% - Accent1 4 8 4 7 2" xfId="45868" xr:uid="{00000000-0005-0000-0000-000073B20000}"/>
    <cellStyle name="20% - Accent1 4 8 4 8" xfId="45869" xr:uid="{00000000-0005-0000-0000-000074B20000}"/>
    <cellStyle name="20% - Accent1 4 8 4 8 2" xfId="45870" xr:uid="{00000000-0005-0000-0000-000075B20000}"/>
    <cellStyle name="20% - Accent1 4 8 4 9" xfId="45871" xr:uid="{00000000-0005-0000-0000-000076B20000}"/>
    <cellStyle name="20% - Accent1 4 8 5" xfId="45872" xr:uid="{00000000-0005-0000-0000-000077B20000}"/>
    <cellStyle name="20% - Accent1 4 8 5 2" xfId="45873" xr:uid="{00000000-0005-0000-0000-000078B20000}"/>
    <cellStyle name="20% - Accent1 4 8 5 2 2" xfId="45874" xr:uid="{00000000-0005-0000-0000-000079B20000}"/>
    <cellStyle name="20% - Accent1 4 8 5 2 2 2" xfId="45875" xr:uid="{00000000-0005-0000-0000-00007AB20000}"/>
    <cellStyle name="20% - Accent1 4 8 5 2 3" xfId="45876" xr:uid="{00000000-0005-0000-0000-00007BB20000}"/>
    <cellStyle name="20% - Accent1 4 8 5 3" xfId="45877" xr:uid="{00000000-0005-0000-0000-00007CB20000}"/>
    <cellStyle name="20% - Accent1 4 8 5 3 2" xfId="45878" xr:uid="{00000000-0005-0000-0000-00007DB20000}"/>
    <cellStyle name="20% - Accent1 4 8 5 4" xfId="45879" xr:uid="{00000000-0005-0000-0000-00007EB20000}"/>
    <cellStyle name="20% - Accent1 4 8 6" xfId="45880" xr:uid="{00000000-0005-0000-0000-00007FB20000}"/>
    <cellStyle name="20% - Accent1 4 8 6 2" xfId="45881" xr:uid="{00000000-0005-0000-0000-000080B20000}"/>
    <cellStyle name="20% - Accent1 4 8 6 2 2" xfId="45882" xr:uid="{00000000-0005-0000-0000-000081B20000}"/>
    <cellStyle name="20% - Accent1 4 8 6 2 2 2" xfId="45883" xr:uid="{00000000-0005-0000-0000-000082B20000}"/>
    <cellStyle name="20% - Accent1 4 8 6 2 3" xfId="45884" xr:uid="{00000000-0005-0000-0000-000083B20000}"/>
    <cellStyle name="20% - Accent1 4 8 6 3" xfId="45885" xr:uid="{00000000-0005-0000-0000-000084B20000}"/>
    <cellStyle name="20% - Accent1 4 8 6 3 2" xfId="45886" xr:uid="{00000000-0005-0000-0000-000085B20000}"/>
    <cellStyle name="20% - Accent1 4 8 6 4" xfId="45887" xr:uid="{00000000-0005-0000-0000-000086B20000}"/>
    <cellStyle name="20% - Accent1 4 8 7" xfId="45888" xr:uid="{00000000-0005-0000-0000-000087B20000}"/>
    <cellStyle name="20% - Accent1 4 8 7 2" xfId="45889" xr:uid="{00000000-0005-0000-0000-000088B20000}"/>
    <cellStyle name="20% - Accent1 4 8 7 2 2" xfId="45890" xr:uid="{00000000-0005-0000-0000-000089B20000}"/>
    <cellStyle name="20% - Accent1 4 8 7 2 2 2" xfId="45891" xr:uid="{00000000-0005-0000-0000-00008AB20000}"/>
    <cellStyle name="20% - Accent1 4 8 7 2 3" xfId="45892" xr:uid="{00000000-0005-0000-0000-00008BB20000}"/>
    <cellStyle name="20% - Accent1 4 8 7 3" xfId="45893" xr:uid="{00000000-0005-0000-0000-00008CB20000}"/>
    <cellStyle name="20% - Accent1 4 8 7 3 2" xfId="45894" xr:uid="{00000000-0005-0000-0000-00008DB20000}"/>
    <cellStyle name="20% - Accent1 4 8 7 4" xfId="45895" xr:uid="{00000000-0005-0000-0000-00008EB20000}"/>
    <cellStyle name="20% - Accent1 4 8 8" xfId="45896" xr:uid="{00000000-0005-0000-0000-00008FB20000}"/>
    <cellStyle name="20% - Accent1 4 8 8 2" xfId="45897" xr:uid="{00000000-0005-0000-0000-000090B20000}"/>
    <cellStyle name="20% - Accent1 4 8 8 2 2" xfId="45898" xr:uid="{00000000-0005-0000-0000-000091B20000}"/>
    <cellStyle name="20% - Accent1 4 8 8 3" xfId="45899" xr:uid="{00000000-0005-0000-0000-000092B20000}"/>
    <cellStyle name="20% - Accent1 4 8 9" xfId="45900" xr:uid="{00000000-0005-0000-0000-000093B20000}"/>
    <cellStyle name="20% - Accent1 4 8 9 2" xfId="45901" xr:uid="{00000000-0005-0000-0000-000094B20000}"/>
    <cellStyle name="20% - Accent1 4 8 9 2 2" xfId="45902" xr:uid="{00000000-0005-0000-0000-000095B20000}"/>
    <cellStyle name="20% - Accent1 4 8 9 3" xfId="45903" xr:uid="{00000000-0005-0000-0000-000096B20000}"/>
    <cellStyle name="20% - Accent1 4 9" xfId="45904" xr:uid="{00000000-0005-0000-0000-000097B20000}"/>
    <cellStyle name="20% - Accent1 4 9 10" xfId="45905" xr:uid="{00000000-0005-0000-0000-000098B20000}"/>
    <cellStyle name="20% - Accent1 4 9 10 2" xfId="45906" xr:uid="{00000000-0005-0000-0000-000099B20000}"/>
    <cellStyle name="20% - Accent1 4 9 11" xfId="45907" xr:uid="{00000000-0005-0000-0000-00009AB20000}"/>
    <cellStyle name="20% - Accent1 4 9 2" xfId="45908" xr:uid="{00000000-0005-0000-0000-00009BB20000}"/>
    <cellStyle name="20% - Accent1 4 9 2 2" xfId="45909" xr:uid="{00000000-0005-0000-0000-00009CB20000}"/>
    <cellStyle name="20% - Accent1 4 9 2 2 2" xfId="45910" xr:uid="{00000000-0005-0000-0000-00009DB20000}"/>
    <cellStyle name="20% - Accent1 4 9 2 2 2 2" xfId="45911" xr:uid="{00000000-0005-0000-0000-00009EB20000}"/>
    <cellStyle name="20% - Accent1 4 9 2 2 2 2 2" xfId="45912" xr:uid="{00000000-0005-0000-0000-00009FB20000}"/>
    <cellStyle name="20% - Accent1 4 9 2 2 2 3" xfId="45913" xr:uid="{00000000-0005-0000-0000-0000A0B20000}"/>
    <cellStyle name="20% - Accent1 4 9 2 2 3" xfId="45914" xr:uid="{00000000-0005-0000-0000-0000A1B20000}"/>
    <cellStyle name="20% - Accent1 4 9 2 2 3 2" xfId="45915" xr:uid="{00000000-0005-0000-0000-0000A2B20000}"/>
    <cellStyle name="20% - Accent1 4 9 2 2 4" xfId="45916" xr:uid="{00000000-0005-0000-0000-0000A3B20000}"/>
    <cellStyle name="20% - Accent1 4 9 2 3" xfId="45917" xr:uid="{00000000-0005-0000-0000-0000A4B20000}"/>
    <cellStyle name="20% - Accent1 4 9 2 3 2" xfId="45918" xr:uid="{00000000-0005-0000-0000-0000A5B20000}"/>
    <cellStyle name="20% - Accent1 4 9 2 3 2 2" xfId="45919" xr:uid="{00000000-0005-0000-0000-0000A6B20000}"/>
    <cellStyle name="20% - Accent1 4 9 2 3 2 2 2" xfId="45920" xr:uid="{00000000-0005-0000-0000-0000A7B20000}"/>
    <cellStyle name="20% - Accent1 4 9 2 3 2 3" xfId="45921" xr:uid="{00000000-0005-0000-0000-0000A8B20000}"/>
    <cellStyle name="20% - Accent1 4 9 2 3 3" xfId="45922" xr:uid="{00000000-0005-0000-0000-0000A9B20000}"/>
    <cellStyle name="20% - Accent1 4 9 2 3 3 2" xfId="45923" xr:uid="{00000000-0005-0000-0000-0000AAB20000}"/>
    <cellStyle name="20% - Accent1 4 9 2 3 4" xfId="45924" xr:uid="{00000000-0005-0000-0000-0000ABB20000}"/>
    <cellStyle name="20% - Accent1 4 9 2 4" xfId="45925" xr:uid="{00000000-0005-0000-0000-0000ACB20000}"/>
    <cellStyle name="20% - Accent1 4 9 2 4 2" xfId="45926" xr:uid="{00000000-0005-0000-0000-0000ADB20000}"/>
    <cellStyle name="20% - Accent1 4 9 2 4 2 2" xfId="45927" xr:uid="{00000000-0005-0000-0000-0000AEB20000}"/>
    <cellStyle name="20% - Accent1 4 9 2 4 2 2 2" xfId="45928" xr:uid="{00000000-0005-0000-0000-0000AFB20000}"/>
    <cellStyle name="20% - Accent1 4 9 2 4 2 3" xfId="45929" xr:uid="{00000000-0005-0000-0000-0000B0B20000}"/>
    <cellStyle name="20% - Accent1 4 9 2 4 3" xfId="45930" xr:uid="{00000000-0005-0000-0000-0000B1B20000}"/>
    <cellStyle name="20% - Accent1 4 9 2 4 3 2" xfId="45931" xr:uid="{00000000-0005-0000-0000-0000B2B20000}"/>
    <cellStyle name="20% - Accent1 4 9 2 4 4" xfId="45932" xr:uid="{00000000-0005-0000-0000-0000B3B20000}"/>
    <cellStyle name="20% - Accent1 4 9 2 5" xfId="45933" xr:uid="{00000000-0005-0000-0000-0000B4B20000}"/>
    <cellStyle name="20% - Accent1 4 9 2 5 2" xfId="45934" xr:uid="{00000000-0005-0000-0000-0000B5B20000}"/>
    <cellStyle name="20% - Accent1 4 9 2 5 2 2" xfId="45935" xr:uid="{00000000-0005-0000-0000-0000B6B20000}"/>
    <cellStyle name="20% - Accent1 4 9 2 5 3" xfId="45936" xr:uid="{00000000-0005-0000-0000-0000B7B20000}"/>
    <cellStyle name="20% - Accent1 4 9 2 6" xfId="45937" xr:uid="{00000000-0005-0000-0000-0000B8B20000}"/>
    <cellStyle name="20% - Accent1 4 9 2 6 2" xfId="45938" xr:uid="{00000000-0005-0000-0000-0000B9B20000}"/>
    <cellStyle name="20% - Accent1 4 9 2 6 2 2" xfId="45939" xr:uid="{00000000-0005-0000-0000-0000BAB20000}"/>
    <cellStyle name="20% - Accent1 4 9 2 6 3" xfId="45940" xr:uid="{00000000-0005-0000-0000-0000BBB20000}"/>
    <cellStyle name="20% - Accent1 4 9 2 7" xfId="45941" xr:uid="{00000000-0005-0000-0000-0000BCB20000}"/>
    <cellStyle name="20% - Accent1 4 9 2 7 2" xfId="45942" xr:uid="{00000000-0005-0000-0000-0000BDB20000}"/>
    <cellStyle name="20% - Accent1 4 9 2 8" xfId="45943" xr:uid="{00000000-0005-0000-0000-0000BEB20000}"/>
    <cellStyle name="20% - Accent1 4 9 2 8 2" xfId="45944" xr:uid="{00000000-0005-0000-0000-0000BFB20000}"/>
    <cellStyle name="20% - Accent1 4 9 2 9" xfId="45945" xr:uid="{00000000-0005-0000-0000-0000C0B20000}"/>
    <cellStyle name="20% - Accent1 4 9 3" xfId="45946" xr:uid="{00000000-0005-0000-0000-0000C1B20000}"/>
    <cellStyle name="20% - Accent1 4 9 3 2" xfId="45947" xr:uid="{00000000-0005-0000-0000-0000C2B20000}"/>
    <cellStyle name="20% - Accent1 4 9 3 2 2" xfId="45948" xr:uid="{00000000-0005-0000-0000-0000C3B20000}"/>
    <cellStyle name="20% - Accent1 4 9 3 2 2 2" xfId="45949" xr:uid="{00000000-0005-0000-0000-0000C4B20000}"/>
    <cellStyle name="20% - Accent1 4 9 3 2 2 2 2" xfId="45950" xr:uid="{00000000-0005-0000-0000-0000C5B20000}"/>
    <cellStyle name="20% - Accent1 4 9 3 2 2 3" xfId="45951" xr:uid="{00000000-0005-0000-0000-0000C6B20000}"/>
    <cellStyle name="20% - Accent1 4 9 3 2 3" xfId="45952" xr:uid="{00000000-0005-0000-0000-0000C7B20000}"/>
    <cellStyle name="20% - Accent1 4 9 3 2 3 2" xfId="45953" xr:uid="{00000000-0005-0000-0000-0000C8B20000}"/>
    <cellStyle name="20% - Accent1 4 9 3 2 4" xfId="45954" xr:uid="{00000000-0005-0000-0000-0000C9B20000}"/>
    <cellStyle name="20% - Accent1 4 9 3 3" xfId="45955" xr:uid="{00000000-0005-0000-0000-0000CAB20000}"/>
    <cellStyle name="20% - Accent1 4 9 3 3 2" xfId="45956" xr:uid="{00000000-0005-0000-0000-0000CBB20000}"/>
    <cellStyle name="20% - Accent1 4 9 3 3 2 2" xfId="45957" xr:uid="{00000000-0005-0000-0000-0000CCB20000}"/>
    <cellStyle name="20% - Accent1 4 9 3 3 2 2 2" xfId="45958" xr:uid="{00000000-0005-0000-0000-0000CDB20000}"/>
    <cellStyle name="20% - Accent1 4 9 3 3 2 3" xfId="45959" xr:uid="{00000000-0005-0000-0000-0000CEB20000}"/>
    <cellStyle name="20% - Accent1 4 9 3 3 3" xfId="45960" xr:uid="{00000000-0005-0000-0000-0000CFB20000}"/>
    <cellStyle name="20% - Accent1 4 9 3 3 3 2" xfId="45961" xr:uid="{00000000-0005-0000-0000-0000D0B20000}"/>
    <cellStyle name="20% - Accent1 4 9 3 3 4" xfId="45962" xr:uid="{00000000-0005-0000-0000-0000D1B20000}"/>
    <cellStyle name="20% - Accent1 4 9 3 4" xfId="45963" xr:uid="{00000000-0005-0000-0000-0000D2B20000}"/>
    <cellStyle name="20% - Accent1 4 9 3 4 2" xfId="45964" xr:uid="{00000000-0005-0000-0000-0000D3B20000}"/>
    <cellStyle name="20% - Accent1 4 9 3 4 2 2" xfId="45965" xr:uid="{00000000-0005-0000-0000-0000D4B20000}"/>
    <cellStyle name="20% - Accent1 4 9 3 4 2 2 2" xfId="45966" xr:uid="{00000000-0005-0000-0000-0000D5B20000}"/>
    <cellStyle name="20% - Accent1 4 9 3 4 2 3" xfId="45967" xr:uid="{00000000-0005-0000-0000-0000D6B20000}"/>
    <cellStyle name="20% - Accent1 4 9 3 4 3" xfId="45968" xr:uid="{00000000-0005-0000-0000-0000D7B20000}"/>
    <cellStyle name="20% - Accent1 4 9 3 4 3 2" xfId="45969" xr:uid="{00000000-0005-0000-0000-0000D8B20000}"/>
    <cellStyle name="20% - Accent1 4 9 3 4 4" xfId="45970" xr:uid="{00000000-0005-0000-0000-0000D9B20000}"/>
    <cellStyle name="20% - Accent1 4 9 3 5" xfId="45971" xr:uid="{00000000-0005-0000-0000-0000DAB20000}"/>
    <cellStyle name="20% - Accent1 4 9 3 5 2" xfId="45972" xr:uid="{00000000-0005-0000-0000-0000DBB20000}"/>
    <cellStyle name="20% - Accent1 4 9 3 5 2 2" xfId="45973" xr:uid="{00000000-0005-0000-0000-0000DCB20000}"/>
    <cellStyle name="20% - Accent1 4 9 3 5 3" xfId="45974" xr:uid="{00000000-0005-0000-0000-0000DDB20000}"/>
    <cellStyle name="20% - Accent1 4 9 3 6" xfId="45975" xr:uid="{00000000-0005-0000-0000-0000DEB20000}"/>
    <cellStyle name="20% - Accent1 4 9 3 6 2" xfId="45976" xr:uid="{00000000-0005-0000-0000-0000DFB20000}"/>
    <cellStyle name="20% - Accent1 4 9 3 6 2 2" xfId="45977" xr:uid="{00000000-0005-0000-0000-0000E0B20000}"/>
    <cellStyle name="20% - Accent1 4 9 3 6 3" xfId="45978" xr:uid="{00000000-0005-0000-0000-0000E1B20000}"/>
    <cellStyle name="20% - Accent1 4 9 3 7" xfId="45979" xr:uid="{00000000-0005-0000-0000-0000E2B20000}"/>
    <cellStyle name="20% - Accent1 4 9 3 7 2" xfId="45980" xr:uid="{00000000-0005-0000-0000-0000E3B20000}"/>
    <cellStyle name="20% - Accent1 4 9 3 8" xfId="45981" xr:uid="{00000000-0005-0000-0000-0000E4B20000}"/>
    <cellStyle name="20% - Accent1 4 9 3 8 2" xfId="45982" xr:uid="{00000000-0005-0000-0000-0000E5B20000}"/>
    <cellStyle name="20% - Accent1 4 9 3 9" xfId="45983" xr:uid="{00000000-0005-0000-0000-0000E6B20000}"/>
    <cellStyle name="20% - Accent1 4 9 4" xfId="45984" xr:uid="{00000000-0005-0000-0000-0000E7B20000}"/>
    <cellStyle name="20% - Accent1 4 9 4 2" xfId="45985" xr:uid="{00000000-0005-0000-0000-0000E8B20000}"/>
    <cellStyle name="20% - Accent1 4 9 4 2 2" xfId="45986" xr:uid="{00000000-0005-0000-0000-0000E9B20000}"/>
    <cellStyle name="20% - Accent1 4 9 4 2 2 2" xfId="45987" xr:uid="{00000000-0005-0000-0000-0000EAB20000}"/>
    <cellStyle name="20% - Accent1 4 9 4 2 3" xfId="45988" xr:uid="{00000000-0005-0000-0000-0000EBB20000}"/>
    <cellStyle name="20% - Accent1 4 9 4 3" xfId="45989" xr:uid="{00000000-0005-0000-0000-0000ECB20000}"/>
    <cellStyle name="20% - Accent1 4 9 4 3 2" xfId="45990" xr:uid="{00000000-0005-0000-0000-0000EDB20000}"/>
    <cellStyle name="20% - Accent1 4 9 4 4" xfId="45991" xr:uid="{00000000-0005-0000-0000-0000EEB20000}"/>
    <cellStyle name="20% - Accent1 4 9 5" xfId="45992" xr:uid="{00000000-0005-0000-0000-0000EFB20000}"/>
    <cellStyle name="20% - Accent1 4 9 5 2" xfId="45993" xr:uid="{00000000-0005-0000-0000-0000F0B20000}"/>
    <cellStyle name="20% - Accent1 4 9 5 2 2" xfId="45994" xr:uid="{00000000-0005-0000-0000-0000F1B20000}"/>
    <cellStyle name="20% - Accent1 4 9 5 2 2 2" xfId="45995" xr:uid="{00000000-0005-0000-0000-0000F2B20000}"/>
    <cellStyle name="20% - Accent1 4 9 5 2 3" xfId="45996" xr:uid="{00000000-0005-0000-0000-0000F3B20000}"/>
    <cellStyle name="20% - Accent1 4 9 5 3" xfId="45997" xr:uid="{00000000-0005-0000-0000-0000F4B20000}"/>
    <cellStyle name="20% - Accent1 4 9 5 3 2" xfId="45998" xr:uid="{00000000-0005-0000-0000-0000F5B20000}"/>
    <cellStyle name="20% - Accent1 4 9 5 4" xfId="45999" xr:uid="{00000000-0005-0000-0000-0000F6B20000}"/>
    <cellStyle name="20% - Accent1 4 9 6" xfId="46000" xr:uid="{00000000-0005-0000-0000-0000F7B20000}"/>
    <cellStyle name="20% - Accent1 4 9 6 2" xfId="46001" xr:uid="{00000000-0005-0000-0000-0000F8B20000}"/>
    <cellStyle name="20% - Accent1 4 9 6 2 2" xfId="46002" xr:uid="{00000000-0005-0000-0000-0000F9B20000}"/>
    <cellStyle name="20% - Accent1 4 9 6 2 2 2" xfId="46003" xr:uid="{00000000-0005-0000-0000-0000FAB20000}"/>
    <cellStyle name="20% - Accent1 4 9 6 2 3" xfId="46004" xr:uid="{00000000-0005-0000-0000-0000FBB20000}"/>
    <cellStyle name="20% - Accent1 4 9 6 3" xfId="46005" xr:uid="{00000000-0005-0000-0000-0000FCB20000}"/>
    <cellStyle name="20% - Accent1 4 9 6 3 2" xfId="46006" xr:uid="{00000000-0005-0000-0000-0000FDB20000}"/>
    <cellStyle name="20% - Accent1 4 9 6 4" xfId="46007" xr:uid="{00000000-0005-0000-0000-0000FEB20000}"/>
    <cellStyle name="20% - Accent1 4 9 7" xfId="46008" xr:uid="{00000000-0005-0000-0000-0000FFB20000}"/>
    <cellStyle name="20% - Accent1 4 9 7 2" xfId="46009" xr:uid="{00000000-0005-0000-0000-000000B30000}"/>
    <cellStyle name="20% - Accent1 4 9 7 2 2" xfId="46010" xr:uid="{00000000-0005-0000-0000-000001B30000}"/>
    <cellStyle name="20% - Accent1 4 9 7 3" xfId="46011" xr:uid="{00000000-0005-0000-0000-000002B30000}"/>
    <cellStyle name="20% - Accent1 4 9 8" xfId="46012" xr:uid="{00000000-0005-0000-0000-000003B30000}"/>
    <cellStyle name="20% - Accent1 4 9 8 2" xfId="46013" xr:uid="{00000000-0005-0000-0000-000004B30000}"/>
    <cellStyle name="20% - Accent1 4 9 8 2 2" xfId="46014" xr:uid="{00000000-0005-0000-0000-000005B30000}"/>
    <cellStyle name="20% - Accent1 4 9 8 3" xfId="46015" xr:uid="{00000000-0005-0000-0000-000006B30000}"/>
    <cellStyle name="20% - Accent1 4 9 9" xfId="46016" xr:uid="{00000000-0005-0000-0000-000007B30000}"/>
    <cellStyle name="20% - Accent1 4 9 9 2" xfId="46017" xr:uid="{00000000-0005-0000-0000-000008B30000}"/>
    <cellStyle name="20% - Accent1 5" xfId="46018" xr:uid="{00000000-0005-0000-0000-000009B30000}"/>
    <cellStyle name="20% - Accent1 5 10" xfId="46019" xr:uid="{00000000-0005-0000-0000-00000AB30000}"/>
    <cellStyle name="20% - Accent1 5 10 2" xfId="46020" xr:uid="{00000000-0005-0000-0000-00000BB30000}"/>
    <cellStyle name="20% - Accent1 5 10 2 2" xfId="46021" xr:uid="{00000000-0005-0000-0000-00000CB30000}"/>
    <cellStyle name="20% - Accent1 5 10 2 2 2" xfId="46022" xr:uid="{00000000-0005-0000-0000-00000DB30000}"/>
    <cellStyle name="20% - Accent1 5 10 2 3" xfId="46023" xr:uid="{00000000-0005-0000-0000-00000EB30000}"/>
    <cellStyle name="20% - Accent1 5 10 3" xfId="46024" xr:uid="{00000000-0005-0000-0000-00000FB30000}"/>
    <cellStyle name="20% - Accent1 5 10 3 2" xfId="46025" xr:uid="{00000000-0005-0000-0000-000010B30000}"/>
    <cellStyle name="20% - Accent1 5 10 4" xfId="46026" xr:uid="{00000000-0005-0000-0000-000011B30000}"/>
    <cellStyle name="20% - Accent1 5 11" xfId="46027" xr:uid="{00000000-0005-0000-0000-000012B30000}"/>
    <cellStyle name="20% - Accent1 5 11 2" xfId="46028" xr:uid="{00000000-0005-0000-0000-000013B30000}"/>
    <cellStyle name="20% - Accent1 5 11 2 2" xfId="46029" xr:uid="{00000000-0005-0000-0000-000014B30000}"/>
    <cellStyle name="20% - Accent1 5 11 2 2 2" xfId="46030" xr:uid="{00000000-0005-0000-0000-000015B30000}"/>
    <cellStyle name="20% - Accent1 5 11 2 3" xfId="46031" xr:uid="{00000000-0005-0000-0000-000016B30000}"/>
    <cellStyle name="20% - Accent1 5 11 3" xfId="46032" xr:uid="{00000000-0005-0000-0000-000017B30000}"/>
    <cellStyle name="20% - Accent1 5 11 3 2" xfId="46033" xr:uid="{00000000-0005-0000-0000-000018B30000}"/>
    <cellStyle name="20% - Accent1 5 11 4" xfId="46034" xr:uid="{00000000-0005-0000-0000-000019B30000}"/>
    <cellStyle name="20% - Accent1 5 12" xfId="46035" xr:uid="{00000000-0005-0000-0000-00001AB30000}"/>
    <cellStyle name="20% - Accent1 5 12 2" xfId="46036" xr:uid="{00000000-0005-0000-0000-00001BB30000}"/>
    <cellStyle name="20% - Accent1 5 12 2 2" xfId="46037" xr:uid="{00000000-0005-0000-0000-00001CB30000}"/>
    <cellStyle name="20% - Accent1 5 12 3" xfId="46038" xr:uid="{00000000-0005-0000-0000-00001DB30000}"/>
    <cellStyle name="20% - Accent1 5 13" xfId="46039" xr:uid="{00000000-0005-0000-0000-00001EB30000}"/>
    <cellStyle name="20% - Accent1 5 13 2" xfId="46040" xr:uid="{00000000-0005-0000-0000-00001FB30000}"/>
    <cellStyle name="20% - Accent1 5 13 2 2" xfId="46041" xr:uid="{00000000-0005-0000-0000-000020B30000}"/>
    <cellStyle name="20% - Accent1 5 13 3" xfId="46042" xr:uid="{00000000-0005-0000-0000-000021B30000}"/>
    <cellStyle name="20% - Accent1 5 14" xfId="46043" xr:uid="{00000000-0005-0000-0000-000022B30000}"/>
    <cellStyle name="20% - Accent1 5 14 2" xfId="46044" xr:uid="{00000000-0005-0000-0000-000023B30000}"/>
    <cellStyle name="20% - Accent1 5 15" xfId="46045" xr:uid="{00000000-0005-0000-0000-000024B30000}"/>
    <cellStyle name="20% - Accent1 5 15 2" xfId="46046" xr:uid="{00000000-0005-0000-0000-000025B30000}"/>
    <cellStyle name="20% - Accent1 5 16" xfId="46047" xr:uid="{00000000-0005-0000-0000-000026B30000}"/>
    <cellStyle name="20% - Accent1 5 2" xfId="46048" xr:uid="{00000000-0005-0000-0000-000027B30000}"/>
    <cellStyle name="20% - Accent1 5 2 10" xfId="46049" xr:uid="{00000000-0005-0000-0000-000028B30000}"/>
    <cellStyle name="20% - Accent1 5 2 10 2" xfId="46050" xr:uid="{00000000-0005-0000-0000-000029B30000}"/>
    <cellStyle name="20% - Accent1 5 2 10 2 2" xfId="46051" xr:uid="{00000000-0005-0000-0000-00002AB30000}"/>
    <cellStyle name="20% - Accent1 5 2 10 2 2 2" xfId="46052" xr:uid="{00000000-0005-0000-0000-00002BB30000}"/>
    <cellStyle name="20% - Accent1 5 2 10 2 3" xfId="46053" xr:uid="{00000000-0005-0000-0000-00002CB30000}"/>
    <cellStyle name="20% - Accent1 5 2 10 3" xfId="46054" xr:uid="{00000000-0005-0000-0000-00002DB30000}"/>
    <cellStyle name="20% - Accent1 5 2 10 3 2" xfId="46055" xr:uid="{00000000-0005-0000-0000-00002EB30000}"/>
    <cellStyle name="20% - Accent1 5 2 10 4" xfId="46056" xr:uid="{00000000-0005-0000-0000-00002FB30000}"/>
    <cellStyle name="20% - Accent1 5 2 11" xfId="46057" xr:uid="{00000000-0005-0000-0000-000030B30000}"/>
    <cellStyle name="20% - Accent1 5 2 11 2" xfId="46058" xr:uid="{00000000-0005-0000-0000-000031B30000}"/>
    <cellStyle name="20% - Accent1 5 2 11 2 2" xfId="46059" xr:uid="{00000000-0005-0000-0000-000032B30000}"/>
    <cellStyle name="20% - Accent1 5 2 11 3" xfId="46060" xr:uid="{00000000-0005-0000-0000-000033B30000}"/>
    <cellStyle name="20% - Accent1 5 2 12" xfId="46061" xr:uid="{00000000-0005-0000-0000-000034B30000}"/>
    <cellStyle name="20% - Accent1 5 2 12 2" xfId="46062" xr:uid="{00000000-0005-0000-0000-000035B30000}"/>
    <cellStyle name="20% - Accent1 5 2 12 2 2" xfId="46063" xr:uid="{00000000-0005-0000-0000-000036B30000}"/>
    <cellStyle name="20% - Accent1 5 2 12 3" xfId="46064" xr:uid="{00000000-0005-0000-0000-000037B30000}"/>
    <cellStyle name="20% - Accent1 5 2 13" xfId="46065" xr:uid="{00000000-0005-0000-0000-000038B30000}"/>
    <cellStyle name="20% - Accent1 5 2 13 2" xfId="46066" xr:uid="{00000000-0005-0000-0000-000039B30000}"/>
    <cellStyle name="20% - Accent1 5 2 14" xfId="46067" xr:uid="{00000000-0005-0000-0000-00003AB30000}"/>
    <cellStyle name="20% - Accent1 5 2 14 2" xfId="46068" xr:uid="{00000000-0005-0000-0000-00003BB30000}"/>
    <cellStyle name="20% - Accent1 5 2 15" xfId="46069" xr:uid="{00000000-0005-0000-0000-00003CB30000}"/>
    <cellStyle name="20% - Accent1 5 2 2" xfId="46070" xr:uid="{00000000-0005-0000-0000-00003DB30000}"/>
    <cellStyle name="20% - Accent1 5 2 2 10" xfId="46071" xr:uid="{00000000-0005-0000-0000-00003EB30000}"/>
    <cellStyle name="20% - Accent1 5 2 2 10 2" xfId="46072" xr:uid="{00000000-0005-0000-0000-00003FB30000}"/>
    <cellStyle name="20% - Accent1 5 2 2 10 2 2" xfId="46073" xr:uid="{00000000-0005-0000-0000-000040B30000}"/>
    <cellStyle name="20% - Accent1 5 2 2 10 3" xfId="46074" xr:uid="{00000000-0005-0000-0000-000041B30000}"/>
    <cellStyle name="20% - Accent1 5 2 2 11" xfId="46075" xr:uid="{00000000-0005-0000-0000-000042B30000}"/>
    <cellStyle name="20% - Accent1 5 2 2 11 2" xfId="46076" xr:uid="{00000000-0005-0000-0000-000043B30000}"/>
    <cellStyle name="20% - Accent1 5 2 2 11 2 2" xfId="46077" xr:uid="{00000000-0005-0000-0000-000044B30000}"/>
    <cellStyle name="20% - Accent1 5 2 2 11 3" xfId="46078" xr:uid="{00000000-0005-0000-0000-000045B30000}"/>
    <cellStyle name="20% - Accent1 5 2 2 12" xfId="46079" xr:uid="{00000000-0005-0000-0000-000046B30000}"/>
    <cellStyle name="20% - Accent1 5 2 2 12 2" xfId="46080" xr:uid="{00000000-0005-0000-0000-000047B30000}"/>
    <cellStyle name="20% - Accent1 5 2 2 13" xfId="46081" xr:uid="{00000000-0005-0000-0000-000048B30000}"/>
    <cellStyle name="20% - Accent1 5 2 2 13 2" xfId="46082" xr:uid="{00000000-0005-0000-0000-000049B30000}"/>
    <cellStyle name="20% - Accent1 5 2 2 14" xfId="46083" xr:uid="{00000000-0005-0000-0000-00004AB30000}"/>
    <cellStyle name="20% - Accent1 5 2 2 2" xfId="46084" xr:uid="{00000000-0005-0000-0000-00004BB30000}"/>
    <cellStyle name="20% - Accent1 5 2 2 2 10" xfId="46085" xr:uid="{00000000-0005-0000-0000-00004CB30000}"/>
    <cellStyle name="20% - Accent1 5 2 2 2 10 2" xfId="46086" xr:uid="{00000000-0005-0000-0000-00004DB30000}"/>
    <cellStyle name="20% - Accent1 5 2 2 2 11" xfId="46087" xr:uid="{00000000-0005-0000-0000-00004EB30000}"/>
    <cellStyle name="20% - Accent1 5 2 2 2 2" xfId="46088" xr:uid="{00000000-0005-0000-0000-00004FB30000}"/>
    <cellStyle name="20% - Accent1 5 2 2 2 2 2" xfId="46089" xr:uid="{00000000-0005-0000-0000-000050B30000}"/>
    <cellStyle name="20% - Accent1 5 2 2 2 2 2 2" xfId="46090" xr:uid="{00000000-0005-0000-0000-000051B30000}"/>
    <cellStyle name="20% - Accent1 5 2 2 2 2 2 2 2" xfId="46091" xr:uid="{00000000-0005-0000-0000-000052B30000}"/>
    <cellStyle name="20% - Accent1 5 2 2 2 2 2 2 2 2" xfId="46092" xr:uid="{00000000-0005-0000-0000-000053B30000}"/>
    <cellStyle name="20% - Accent1 5 2 2 2 2 2 2 3" xfId="46093" xr:uid="{00000000-0005-0000-0000-000054B30000}"/>
    <cellStyle name="20% - Accent1 5 2 2 2 2 2 3" xfId="46094" xr:uid="{00000000-0005-0000-0000-000055B30000}"/>
    <cellStyle name="20% - Accent1 5 2 2 2 2 2 3 2" xfId="46095" xr:uid="{00000000-0005-0000-0000-000056B30000}"/>
    <cellStyle name="20% - Accent1 5 2 2 2 2 2 4" xfId="46096" xr:uid="{00000000-0005-0000-0000-000057B30000}"/>
    <cellStyle name="20% - Accent1 5 2 2 2 2 3" xfId="46097" xr:uid="{00000000-0005-0000-0000-000058B30000}"/>
    <cellStyle name="20% - Accent1 5 2 2 2 2 3 2" xfId="46098" xr:uid="{00000000-0005-0000-0000-000059B30000}"/>
    <cellStyle name="20% - Accent1 5 2 2 2 2 3 2 2" xfId="46099" xr:uid="{00000000-0005-0000-0000-00005AB30000}"/>
    <cellStyle name="20% - Accent1 5 2 2 2 2 3 2 2 2" xfId="46100" xr:uid="{00000000-0005-0000-0000-00005BB30000}"/>
    <cellStyle name="20% - Accent1 5 2 2 2 2 3 2 3" xfId="46101" xr:uid="{00000000-0005-0000-0000-00005CB30000}"/>
    <cellStyle name="20% - Accent1 5 2 2 2 2 3 3" xfId="46102" xr:uid="{00000000-0005-0000-0000-00005DB30000}"/>
    <cellStyle name="20% - Accent1 5 2 2 2 2 3 3 2" xfId="46103" xr:uid="{00000000-0005-0000-0000-00005EB30000}"/>
    <cellStyle name="20% - Accent1 5 2 2 2 2 3 4" xfId="46104" xr:uid="{00000000-0005-0000-0000-00005FB30000}"/>
    <cellStyle name="20% - Accent1 5 2 2 2 2 4" xfId="46105" xr:uid="{00000000-0005-0000-0000-000060B30000}"/>
    <cellStyle name="20% - Accent1 5 2 2 2 2 4 2" xfId="46106" xr:uid="{00000000-0005-0000-0000-000061B30000}"/>
    <cellStyle name="20% - Accent1 5 2 2 2 2 4 2 2" xfId="46107" xr:uid="{00000000-0005-0000-0000-000062B30000}"/>
    <cellStyle name="20% - Accent1 5 2 2 2 2 4 2 2 2" xfId="46108" xr:uid="{00000000-0005-0000-0000-000063B30000}"/>
    <cellStyle name="20% - Accent1 5 2 2 2 2 4 2 3" xfId="46109" xr:uid="{00000000-0005-0000-0000-000064B30000}"/>
    <cellStyle name="20% - Accent1 5 2 2 2 2 4 3" xfId="46110" xr:uid="{00000000-0005-0000-0000-000065B30000}"/>
    <cellStyle name="20% - Accent1 5 2 2 2 2 4 3 2" xfId="46111" xr:uid="{00000000-0005-0000-0000-000066B30000}"/>
    <cellStyle name="20% - Accent1 5 2 2 2 2 4 4" xfId="46112" xr:uid="{00000000-0005-0000-0000-000067B30000}"/>
    <cellStyle name="20% - Accent1 5 2 2 2 2 5" xfId="46113" xr:uid="{00000000-0005-0000-0000-000068B30000}"/>
    <cellStyle name="20% - Accent1 5 2 2 2 2 5 2" xfId="46114" xr:uid="{00000000-0005-0000-0000-000069B30000}"/>
    <cellStyle name="20% - Accent1 5 2 2 2 2 5 2 2" xfId="46115" xr:uid="{00000000-0005-0000-0000-00006AB30000}"/>
    <cellStyle name="20% - Accent1 5 2 2 2 2 5 3" xfId="46116" xr:uid="{00000000-0005-0000-0000-00006BB30000}"/>
    <cellStyle name="20% - Accent1 5 2 2 2 2 6" xfId="46117" xr:uid="{00000000-0005-0000-0000-00006CB30000}"/>
    <cellStyle name="20% - Accent1 5 2 2 2 2 6 2" xfId="46118" xr:uid="{00000000-0005-0000-0000-00006DB30000}"/>
    <cellStyle name="20% - Accent1 5 2 2 2 2 6 2 2" xfId="46119" xr:uid="{00000000-0005-0000-0000-00006EB30000}"/>
    <cellStyle name="20% - Accent1 5 2 2 2 2 6 3" xfId="46120" xr:uid="{00000000-0005-0000-0000-00006FB30000}"/>
    <cellStyle name="20% - Accent1 5 2 2 2 2 7" xfId="46121" xr:uid="{00000000-0005-0000-0000-000070B30000}"/>
    <cellStyle name="20% - Accent1 5 2 2 2 2 7 2" xfId="46122" xr:uid="{00000000-0005-0000-0000-000071B30000}"/>
    <cellStyle name="20% - Accent1 5 2 2 2 2 8" xfId="46123" xr:uid="{00000000-0005-0000-0000-000072B30000}"/>
    <cellStyle name="20% - Accent1 5 2 2 2 2 8 2" xfId="46124" xr:uid="{00000000-0005-0000-0000-000073B30000}"/>
    <cellStyle name="20% - Accent1 5 2 2 2 2 9" xfId="46125" xr:uid="{00000000-0005-0000-0000-000074B30000}"/>
    <cellStyle name="20% - Accent1 5 2 2 2 3" xfId="46126" xr:uid="{00000000-0005-0000-0000-000075B30000}"/>
    <cellStyle name="20% - Accent1 5 2 2 2 3 2" xfId="46127" xr:uid="{00000000-0005-0000-0000-000076B30000}"/>
    <cellStyle name="20% - Accent1 5 2 2 2 3 2 2" xfId="46128" xr:uid="{00000000-0005-0000-0000-000077B30000}"/>
    <cellStyle name="20% - Accent1 5 2 2 2 3 2 2 2" xfId="46129" xr:uid="{00000000-0005-0000-0000-000078B30000}"/>
    <cellStyle name="20% - Accent1 5 2 2 2 3 2 2 2 2" xfId="46130" xr:uid="{00000000-0005-0000-0000-000079B30000}"/>
    <cellStyle name="20% - Accent1 5 2 2 2 3 2 2 3" xfId="46131" xr:uid="{00000000-0005-0000-0000-00007AB30000}"/>
    <cellStyle name="20% - Accent1 5 2 2 2 3 2 3" xfId="46132" xr:uid="{00000000-0005-0000-0000-00007BB30000}"/>
    <cellStyle name="20% - Accent1 5 2 2 2 3 2 3 2" xfId="46133" xr:uid="{00000000-0005-0000-0000-00007CB30000}"/>
    <cellStyle name="20% - Accent1 5 2 2 2 3 2 4" xfId="46134" xr:uid="{00000000-0005-0000-0000-00007DB30000}"/>
    <cellStyle name="20% - Accent1 5 2 2 2 3 3" xfId="46135" xr:uid="{00000000-0005-0000-0000-00007EB30000}"/>
    <cellStyle name="20% - Accent1 5 2 2 2 3 3 2" xfId="46136" xr:uid="{00000000-0005-0000-0000-00007FB30000}"/>
    <cellStyle name="20% - Accent1 5 2 2 2 3 3 2 2" xfId="46137" xr:uid="{00000000-0005-0000-0000-000080B30000}"/>
    <cellStyle name="20% - Accent1 5 2 2 2 3 3 2 2 2" xfId="46138" xr:uid="{00000000-0005-0000-0000-000081B30000}"/>
    <cellStyle name="20% - Accent1 5 2 2 2 3 3 2 3" xfId="46139" xr:uid="{00000000-0005-0000-0000-000082B30000}"/>
    <cellStyle name="20% - Accent1 5 2 2 2 3 3 3" xfId="46140" xr:uid="{00000000-0005-0000-0000-000083B30000}"/>
    <cellStyle name="20% - Accent1 5 2 2 2 3 3 3 2" xfId="46141" xr:uid="{00000000-0005-0000-0000-000084B30000}"/>
    <cellStyle name="20% - Accent1 5 2 2 2 3 3 4" xfId="46142" xr:uid="{00000000-0005-0000-0000-000085B30000}"/>
    <cellStyle name="20% - Accent1 5 2 2 2 3 4" xfId="46143" xr:uid="{00000000-0005-0000-0000-000086B30000}"/>
    <cellStyle name="20% - Accent1 5 2 2 2 3 4 2" xfId="46144" xr:uid="{00000000-0005-0000-0000-000087B30000}"/>
    <cellStyle name="20% - Accent1 5 2 2 2 3 4 2 2" xfId="46145" xr:uid="{00000000-0005-0000-0000-000088B30000}"/>
    <cellStyle name="20% - Accent1 5 2 2 2 3 4 2 2 2" xfId="46146" xr:uid="{00000000-0005-0000-0000-000089B30000}"/>
    <cellStyle name="20% - Accent1 5 2 2 2 3 4 2 3" xfId="46147" xr:uid="{00000000-0005-0000-0000-00008AB30000}"/>
    <cellStyle name="20% - Accent1 5 2 2 2 3 4 3" xfId="46148" xr:uid="{00000000-0005-0000-0000-00008BB30000}"/>
    <cellStyle name="20% - Accent1 5 2 2 2 3 4 3 2" xfId="46149" xr:uid="{00000000-0005-0000-0000-00008CB30000}"/>
    <cellStyle name="20% - Accent1 5 2 2 2 3 4 4" xfId="46150" xr:uid="{00000000-0005-0000-0000-00008DB30000}"/>
    <cellStyle name="20% - Accent1 5 2 2 2 3 5" xfId="46151" xr:uid="{00000000-0005-0000-0000-00008EB30000}"/>
    <cellStyle name="20% - Accent1 5 2 2 2 3 5 2" xfId="46152" xr:uid="{00000000-0005-0000-0000-00008FB30000}"/>
    <cellStyle name="20% - Accent1 5 2 2 2 3 5 2 2" xfId="46153" xr:uid="{00000000-0005-0000-0000-000090B30000}"/>
    <cellStyle name="20% - Accent1 5 2 2 2 3 5 3" xfId="46154" xr:uid="{00000000-0005-0000-0000-000091B30000}"/>
    <cellStyle name="20% - Accent1 5 2 2 2 3 6" xfId="46155" xr:uid="{00000000-0005-0000-0000-000092B30000}"/>
    <cellStyle name="20% - Accent1 5 2 2 2 3 6 2" xfId="46156" xr:uid="{00000000-0005-0000-0000-000093B30000}"/>
    <cellStyle name="20% - Accent1 5 2 2 2 3 6 2 2" xfId="46157" xr:uid="{00000000-0005-0000-0000-000094B30000}"/>
    <cellStyle name="20% - Accent1 5 2 2 2 3 6 3" xfId="46158" xr:uid="{00000000-0005-0000-0000-000095B30000}"/>
    <cellStyle name="20% - Accent1 5 2 2 2 3 7" xfId="46159" xr:uid="{00000000-0005-0000-0000-000096B30000}"/>
    <cellStyle name="20% - Accent1 5 2 2 2 3 7 2" xfId="46160" xr:uid="{00000000-0005-0000-0000-000097B30000}"/>
    <cellStyle name="20% - Accent1 5 2 2 2 3 8" xfId="46161" xr:uid="{00000000-0005-0000-0000-000098B30000}"/>
    <cellStyle name="20% - Accent1 5 2 2 2 3 8 2" xfId="46162" xr:uid="{00000000-0005-0000-0000-000099B30000}"/>
    <cellStyle name="20% - Accent1 5 2 2 2 3 9" xfId="46163" xr:uid="{00000000-0005-0000-0000-00009AB30000}"/>
    <cellStyle name="20% - Accent1 5 2 2 2 4" xfId="46164" xr:uid="{00000000-0005-0000-0000-00009BB30000}"/>
    <cellStyle name="20% - Accent1 5 2 2 2 4 2" xfId="46165" xr:uid="{00000000-0005-0000-0000-00009CB30000}"/>
    <cellStyle name="20% - Accent1 5 2 2 2 4 2 2" xfId="46166" xr:uid="{00000000-0005-0000-0000-00009DB30000}"/>
    <cellStyle name="20% - Accent1 5 2 2 2 4 2 2 2" xfId="46167" xr:uid="{00000000-0005-0000-0000-00009EB30000}"/>
    <cellStyle name="20% - Accent1 5 2 2 2 4 2 3" xfId="46168" xr:uid="{00000000-0005-0000-0000-00009FB30000}"/>
    <cellStyle name="20% - Accent1 5 2 2 2 4 3" xfId="46169" xr:uid="{00000000-0005-0000-0000-0000A0B30000}"/>
    <cellStyle name="20% - Accent1 5 2 2 2 4 3 2" xfId="46170" xr:uid="{00000000-0005-0000-0000-0000A1B30000}"/>
    <cellStyle name="20% - Accent1 5 2 2 2 4 4" xfId="46171" xr:uid="{00000000-0005-0000-0000-0000A2B30000}"/>
    <cellStyle name="20% - Accent1 5 2 2 2 5" xfId="46172" xr:uid="{00000000-0005-0000-0000-0000A3B30000}"/>
    <cellStyle name="20% - Accent1 5 2 2 2 5 2" xfId="46173" xr:uid="{00000000-0005-0000-0000-0000A4B30000}"/>
    <cellStyle name="20% - Accent1 5 2 2 2 5 2 2" xfId="46174" xr:uid="{00000000-0005-0000-0000-0000A5B30000}"/>
    <cellStyle name="20% - Accent1 5 2 2 2 5 2 2 2" xfId="46175" xr:uid="{00000000-0005-0000-0000-0000A6B30000}"/>
    <cellStyle name="20% - Accent1 5 2 2 2 5 2 3" xfId="46176" xr:uid="{00000000-0005-0000-0000-0000A7B30000}"/>
    <cellStyle name="20% - Accent1 5 2 2 2 5 3" xfId="46177" xr:uid="{00000000-0005-0000-0000-0000A8B30000}"/>
    <cellStyle name="20% - Accent1 5 2 2 2 5 3 2" xfId="46178" xr:uid="{00000000-0005-0000-0000-0000A9B30000}"/>
    <cellStyle name="20% - Accent1 5 2 2 2 5 4" xfId="46179" xr:uid="{00000000-0005-0000-0000-0000AAB30000}"/>
    <cellStyle name="20% - Accent1 5 2 2 2 6" xfId="46180" xr:uid="{00000000-0005-0000-0000-0000ABB30000}"/>
    <cellStyle name="20% - Accent1 5 2 2 2 6 2" xfId="46181" xr:uid="{00000000-0005-0000-0000-0000ACB30000}"/>
    <cellStyle name="20% - Accent1 5 2 2 2 6 2 2" xfId="46182" xr:uid="{00000000-0005-0000-0000-0000ADB30000}"/>
    <cellStyle name="20% - Accent1 5 2 2 2 6 2 2 2" xfId="46183" xr:uid="{00000000-0005-0000-0000-0000AEB30000}"/>
    <cellStyle name="20% - Accent1 5 2 2 2 6 2 3" xfId="46184" xr:uid="{00000000-0005-0000-0000-0000AFB30000}"/>
    <cellStyle name="20% - Accent1 5 2 2 2 6 3" xfId="46185" xr:uid="{00000000-0005-0000-0000-0000B0B30000}"/>
    <cellStyle name="20% - Accent1 5 2 2 2 6 3 2" xfId="46186" xr:uid="{00000000-0005-0000-0000-0000B1B30000}"/>
    <cellStyle name="20% - Accent1 5 2 2 2 6 4" xfId="46187" xr:uid="{00000000-0005-0000-0000-0000B2B30000}"/>
    <cellStyle name="20% - Accent1 5 2 2 2 7" xfId="46188" xr:uid="{00000000-0005-0000-0000-0000B3B30000}"/>
    <cellStyle name="20% - Accent1 5 2 2 2 7 2" xfId="46189" xr:uid="{00000000-0005-0000-0000-0000B4B30000}"/>
    <cellStyle name="20% - Accent1 5 2 2 2 7 2 2" xfId="46190" xr:uid="{00000000-0005-0000-0000-0000B5B30000}"/>
    <cellStyle name="20% - Accent1 5 2 2 2 7 3" xfId="46191" xr:uid="{00000000-0005-0000-0000-0000B6B30000}"/>
    <cellStyle name="20% - Accent1 5 2 2 2 8" xfId="46192" xr:uid="{00000000-0005-0000-0000-0000B7B30000}"/>
    <cellStyle name="20% - Accent1 5 2 2 2 8 2" xfId="46193" xr:uid="{00000000-0005-0000-0000-0000B8B30000}"/>
    <cellStyle name="20% - Accent1 5 2 2 2 8 2 2" xfId="46194" xr:uid="{00000000-0005-0000-0000-0000B9B30000}"/>
    <cellStyle name="20% - Accent1 5 2 2 2 8 3" xfId="46195" xr:uid="{00000000-0005-0000-0000-0000BAB30000}"/>
    <cellStyle name="20% - Accent1 5 2 2 2 9" xfId="46196" xr:uid="{00000000-0005-0000-0000-0000BBB30000}"/>
    <cellStyle name="20% - Accent1 5 2 2 2 9 2" xfId="46197" xr:uid="{00000000-0005-0000-0000-0000BCB30000}"/>
    <cellStyle name="20% - Accent1 5 2 2 3" xfId="46198" xr:uid="{00000000-0005-0000-0000-0000BDB30000}"/>
    <cellStyle name="20% - Accent1 5 2 2 3 10" xfId="46199" xr:uid="{00000000-0005-0000-0000-0000BEB30000}"/>
    <cellStyle name="20% - Accent1 5 2 2 3 10 2" xfId="46200" xr:uid="{00000000-0005-0000-0000-0000BFB30000}"/>
    <cellStyle name="20% - Accent1 5 2 2 3 11" xfId="46201" xr:uid="{00000000-0005-0000-0000-0000C0B30000}"/>
    <cellStyle name="20% - Accent1 5 2 2 3 2" xfId="46202" xr:uid="{00000000-0005-0000-0000-0000C1B30000}"/>
    <cellStyle name="20% - Accent1 5 2 2 3 2 2" xfId="46203" xr:uid="{00000000-0005-0000-0000-0000C2B30000}"/>
    <cellStyle name="20% - Accent1 5 2 2 3 2 2 2" xfId="46204" xr:uid="{00000000-0005-0000-0000-0000C3B30000}"/>
    <cellStyle name="20% - Accent1 5 2 2 3 2 2 2 2" xfId="46205" xr:uid="{00000000-0005-0000-0000-0000C4B30000}"/>
    <cellStyle name="20% - Accent1 5 2 2 3 2 2 2 2 2" xfId="46206" xr:uid="{00000000-0005-0000-0000-0000C5B30000}"/>
    <cellStyle name="20% - Accent1 5 2 2 3 2 2 2 3" xfId="46207" xr:uid="{00000000-0005-0000-0000-0000C6B30000}"/>
    <cellStyle name="20% - Accent1 5 2 2 3 2 2 3" xfId="46208" xr:uid="{00000000-0005-0000-0000-0000C7B30000}"/>
    <cellStyle name="20% - Accent1 5 2 2 3 2 2 3 2" xfId="46209" xr:uid="{00000000-0005-0000-0000-0000C8B30000}"/>
    <cellStyle name="20% - Accent1 5 2 2 3 2 2 4" xfId="46210" xr:uid="{00000000-0005-0000-0000-0000C9B30000}"/>
    <cellStyle name="20% - Accent1 5 2 2 3 2 3" xfId="46211" xr:uid="{00000000-0005-0000-0000-0000CAB30000}"/>
    <cellStyle name="20% - Accent1 5 2 2 3 2 3 2" xfId="46212" xr:uid="{00000000-0005-0000-0000-0000CBB30000}"/>
    <cellStyle name="20% - Accent1 5 2 2 3 2 3 2 2" xfId="46213" xr:uid="{00000000-0005-0000-0000-0000CCB30000}"/>
    <cellStyle name="20% - Accent1 5 2 2 3 2 3 2 2 2" xfId="46214" xr:uid="{00000000-0005-0000-0000-0000CDB30000}"/>
    <cellStyle name="20% - Accent1 5 2 2 3 2 3 2 3" xfId="46215" xr:uid="{00000000-0005-0000-0000-0000CEB30000}"/>
    <cellStyle name="20% - Accent1 5 2 2 3 2 3 3" xfId="46216" xr:uid="{00000000-0005-0000-0000-0000CFB30000}"/>
    <cellStyle name="20% - Accent1 5 2 2 3 2 3 3 2" xfId="46217" xr:uid="{00000000-0005-0000-0000-0000D0B30000}"/>
    <cellStyle name="20% - Accent1 5 2 2 3 2 3 4" xfId="46218" xr:uid="{00000000-0005-0000-0000-0000D1B30000}"/>
    <cellStyle name="20% - Accent1 5 2 2 3 2 4" xfId="46219" xr:uid="{00000000-0005-0000-0000-0000D2B30000}"/>
    <cellStyle name="20% - Accent1 5 2 2 3 2 4 2" xfId="46220" xr:uid="{00000000-0005-0000-0000-0000D3B30000}"/>
    <cellStyle name="20% - Accent1 5 2 2 3 2 4 2 2" xfId="46221" xr:uid="{00000000-0005-0000-0000-0000D4B30000}"/>
    <cellStyle name="20% - Accent1 5 2 2 3 2 4 2 2 2" xfId="46222" xr:uid="{00000000-0005-0000-0000-0000D5B30000}"/>
    <cellStyle name="20% - Accent1 5 2 2 3 2 4 2 3" xfId="46223" xr:uid="{00000000-0005-0000-0000-0000D6B30000}"/>
    <cellStyle name="20% - Accent1 5 2 2 3 2 4 3" xfId="46224" xr:uid="{00000000-0005-0000-0000-0000D7B30000}"/>
    <cellStyle name="20% - Accent1 5 2 2 3 2 4 3 2" xfId="46225" xr:uid="{00000000-0005-0000-0000-0000D8B30000}"/>
    <cellStyle name="20% - Accent1 5 2 2 3 2 4 4" xfId="46226" xr:uid="{00000000-0005-0000-0000-0000D9B30000}"/>
    <cellStyle name="20% - Accent1 5 2 2 3 2 5" xfId="46227" xr:uid="{00000000-0005-0000-0000-0000DAB30000}"/>
    <cellStyle name="20% - Accent1 5 2 2 3 2 5 2" xfId="46228" xr:uid="{00000000-0005-0000-0000-0000DBB30000}"/>
    <cellStyle name="20% - Accent1 5 2 2 3 2 5 2 2" xfId="46229" xr:uid="{00000000-0005-0000-0000-0000DCB30000}"/>
    <cellStyle name="20% - Accent1 5 2 2 3 2 5 3" xfId="46230" xr:uid="{00000000-0005-0000-0000-0000DDB30000}"/>
    <cellStyle name="20% - Accent1 5 2 2 3 2 6" xfId="46231" xr:uid="{00000000-0005-0000-0000-0000DEB30000}"/>
    <cellStyle name="20% - Accent1 5 2 2 3 2 6 2" xfId="46232" xr:uid="{00000000-0005-0000-0000-0000DFB30000}"/>
    <cellStyle name="20% - Accent1 5 2 2 3 2 6 2 2" xfId="46233" xr:uid="{00000000-0005-0000-0000-0000E0B30000}"/>
    <cellStyle name="20% - Accent1 5 2 2 3 2 6 3" xfId="46234" xr:uid="{00000000-0005-0000-0000-0000E1B30000}"/>
    <cellStyle name="20% - Accent1 5 2 2 3 2 7" xfId="46235" xr:uid="{00000000-0005-0000-0000-0000E2B30000}"/>
    <cellStyle name="20% - Accent1 5 2 2 3 2 7 2" xfId="46236" xr:uid="{00000000-0005-0000-0000-0000E3B30000}"/>
    <cellStyle name="20% - Accent1 5 2 2 3 2 8" xfId="46237" xr:uid="{00000000-0005-0000-0000-0000E4B30000}"/>
    <cellStyle name="20% - Accent1 5 2 2 3 2 8 2" xfId="46238" xr:uid="{00000000-0005-0000-0000-0000E5B30000}"/>
    <cellStyle name="20% - Accent1 5 2 2 3 2 9" xfId="46239" xr:uid="{00000000-0005-0000-0000-0000E6B30000}"/>
    <cellStyle name="20% - Accent1 5 2 2 3 3" xfId="46240" xr:uid="{00000000-0005-0000-0000-0000E7B30000}"/>
    <cellStyle name="20% - Accent1 5 2 2 3 3 2" xfId="46241" xr:uid="{00000000-0005-0000-0000-0000E8B30000}"/>
    <cellStyle name="20% - Accent1 5 2 2 3 3 2 2" xfId="46242" xr:uid="{00000000-0005-0000-0000-0000E9B30000}"/>
    <cellStyle name="20% - Accent1 5 2 2 3 3 2 2 2" xfId="46243" xr:uid="{00000000-0005-0000-0000-0000EAB30000}"/>
    <cellStyle name="20% - Accent1 5 2 2 3 3 2 2 2 2" xfId="46244" xr:uid="{00000000-0005-0000-0000-0000EBB30000}"/>
    <cellStyle name="20% - Accent1 5 2 2 3 3 2 2 3" xfId="46245" xr:uid="{00000000-0005-0000-0000-0000ECB30000}"/>
    <cellStyle name="20% - Accent1 5 2 2 3 3 2 3" xfId="46246" xr:uid="{00000000-0005-0000-0000-0000EDB30000}"/>
    <cellStyle name="20% - Accent1 5 2 2 3 3 2 3 2" xfId="46247" xr:uid="{00000000-0005-0000-0000-0000EEB30000}"/>
    <cellStyle name="20% - Accent1 5 2 2 3 3 2 4" xfId="46248" xr:uid="{00000000-0005-0000-0000-0000EFB30000}"/>
    <cellStyle name="20% - Accent1 5 2 2 3 3 3" xfId="46249" xr:uid="{00000000-0005-0000-0000-0000F0B30000}"/>
    <cellStyle name="20% - Accent1 5 2 2 3 3 3 2" xfId="46250" xr:uid="{00000000-0005-0000-0000-0000F1B30000}"/>
    <cellStyle name="20% - Accent1 5 2 2 3 3 3 2 2" xfId="46251" xr:uid="{00000000-0005-0000-0000-0000F2B30000}"/>
    <cellStyle name="20% - Accent1 5 2 2 3 3 3 2 2 2" xfId="46252" xr:uid="{00000000-0005-0000-0000-0000F3B30000}"/>
    <cellStyle name="20% - Accent1 5 2 2 3 3 3 2 3" xfId="46253" xr:uid="{00000000-0005-0000-0000-0000F4B30000}"/>
    <cellStyle name="20% - Accent1 5 2 2 3 3 3 3" xfId="46254" xr:uid="{00000000-0005-0000-0000-0000F5B30000}"/>
    <cellStyle name="20% - Accent1 5 2 2 3 3 3 3 2" xfId="46255" xr:uid="{00000000-0005-0000-0000-0000F6B30000}"/>
    <cellStyle name="20% - Accent1 5 2 2 3 3 3 4" xfId="46256" xr:uid="{00000000-0005-0000-0000-0000F7B30000}"/>
    <cellStyle name="20% - Accent1 5 2 2 3 3 4" xfId="46257" xr:uid="{00000000-0005-0000-0000-0000F8B30000}"/>
    <cellStyle name="20% - Accent1 5 2 2 3 3 4 2" xfId="46258" xr:uid="{00000000-0005-0000-0000-0000F9B30000}"/>
    <cellStyle name="20% - Accent1 5 2 2 3 3 4 2 2" xfId="46259" xr:uid="{00000000-0005-0000-0000-0000FAB30000}"/>
    <cellStyle name="20% - Accent1 5 2 2 3 3 4 2 2 2" xfId="46260" xr:uid="{00000000-0005-0000-0000-0000FBB30000}"/>
    <cellStyle name="20% - Accent1 5 2 2 3 3 4 2 3" xfId="46261" xr:uid="{00000000-0005-0000-0000-0000FCB30000}"/>
    <cellStyle name="20% - Accent1 5 2 2 3 3 4 3" xfId="46262" xr:uid="{00000000-0005-0000-0000-0000FDB30000}"/>
    <cellStyle name="20% - Accent1 5 2 2 3 3 4 3 2" xfId="46263" xr:uid="{00000000-0005-0000-0000-0000FEB30000}"/>
    <cellStyle name="20% - Accent1 5 2 2 3 3 4 4" xfId="46264" xr:uid="{00000000-0005-0000-0000-0000FFB30000}"/>
    <cellStyle name="20% - Accent1 5 2 2 3 3 5" xfId="46265" xr:uid="{00000000-0005-0000-0000-000000B40000}"/>
    <cellStyle name="20% - Accent1 5 2 2 3 3 5 2" xfId="46266" xr:uid="{00000000-0005-0000-0000-000001B40000}"/>
    <cellStyle name="20% - Accent1 5 2 2 3 3 5 2 2" xfId="46267" xr:uid="{00000000-0005-0000-0000-000002B40000}"/>
    <cellStyle name="20% - Accent1 5 2 2 3 3 5 3" xfId="46268" xr:uid="{00000000-0005-0000-0000-000003B40000}"/>
    <cellStyle name="20% - Accent1 5 2 2 3 3 6" xfId="46269" xr:uid="{00000000-0005-0000-0000-000004B40000}"/>
    <cellStyle name="20% - Accent1 5 2 2 3 3 6 2" xfId="46270" xr:uid="{00000000-0005-0000-0000-000005B40000}"/>
    <cellStyle name="20% - Accent1 5 2 2 3 3 6 2 2" xfId="46271" xr:uid="{00000000-0005-0000-0000-000006B40000}"/>
    <cellStyle name="20% - Accent1 5 2 2 3 3 6 3" xfId="46272" xr:uid="{00000000-0005-0000-0000-000007B40000}"/>
    <cellStyle name="20% - Accent1 5 2 2 3 3 7" xfId="46273" xr:uid="{00000000-0005-0000-0000-000008B40000}"/>
    <cellStyle name="20% - Accent1 5 2 2 3 3 7 2" xfId="46274" xr:uid="{00000000-0005-0000-0000-000009B40000}"/>
    <cellStyle name="20% - Accent1 5 2 2 3 3 8" xfId="46275" xr:uid="{00000000-0005-0000-0000-00000AB40000}"/>
    <cellStyle name="20% - Accent1 5 2 2 3 3 8 2" xfId="46276" xr:uid="{00000000-0005-0000-0000-00000BB40000}"/>
    <cellStyle name="20% - Accent1 5 2 2 3 3 9" xfId="46277" xr:uid="{00000000-0005-0000-0000-00000CB40000}"/>
    <cellStyle name="20% - Accent1 5 2 2 3 4" xfId="46278" xr:uid="{00000000-0005-0000-0000-00000DB40000}"/>
    <cellStyle name="20% - Accent1 5 2 2 3 4 2" xfId="46279" xr:uid="{00000000-0005-0000-0000-00000EB40000}"/>
    <cellStyle name="20% - Accent1 5 2 2 3 4 2 2" xfId="46280" xr:uid="{00000000-0005-0000-0000-00000FB40000}"/>
    <cellStyle name="20% - Accent1 5 2 2 3 4 2 2 2" xfId="46281" xr:uid="{00000000-0005-0000-0000-000010B40000}"/>
    <cellStyle name="20% - Accent1 5 2 2 3 4 2 3" xfId="46282" xr:uid="{00000000-0005-0000-0000-000011B40000}"/>
    <cellStyle name="20% - Accent1 5 2 2 3 4 3" xfId="46283" xr:uid="{00000000-0005-0000-0000-000012B40000}"/>
    <cellStyle name="20% - Accent1 5 2 2 3 4 3 2" xfId="46284" xr:uid="{00000000-0005-0000-0000-000013B40000}"/>
    <cellStyle name="20% - Accent1 5 2 2 3 4 4" xfId="46285" xr:uid="{00000000-0005-0000-0000-000014B40000}"/>
    <cellStyle name="20% - Accent1 5 2 2 3 5" xfId="46286" xr:uid="{00000000-0005-0000-0000-000015B40000}"/>
    <cellStyle name="20% - Accent1 5 2 2 3 5 2" xfId="46287" xr:uid="{00000000-0005-0000-0000-000016B40000}"/>
    <cellStyle name="20% - Accent1 5 2 2 3 5 2 2" xfId="46288" xr:uid="{00000000-0005-0000-0000-000017B40000}"/>
    <cellStyle name="20% - Accent1 5 2 2 3 5 2 2 2" xfId="46289" xr:uid="{00000000-0005-0000-0000-000018B40000}"/>
    <cellStyle name="20% - Accent1 5 2 2 3 5 2 3" xfId="46290" xr:uid="{00000000-0005-0000-0000-000019B40000}"/>
    <cellStyle name="20% - Accent1 5 2 2 3 5 3" xfId="46291" xr:uid="{00000000-0005-0000-0000-00001AB40000}"/>
    <cellStyle name="20% - Accent1 5 2 2 3 5 3 2" xfId="46292" xr:uid="{00000000-0005-0000-0000-00001BB40000}"/>
    <cellStyle name="20% - Accent1 5 2 2 3 5 4" xfId="46293" xr:uid="{00000000-0005-0000-0000-00001CB40000}"/>
    <cellStyle name="20% - Accent1 5 2 2 3 6" xfId="46294" xr:uid="{00000000-0005-0000-0000-00001DB40000}"/>
    <cellStyle name="20% - Accent1 5 2 2 3 6 2" xfId="46295" xr:uid="{00000000-0005-0000-0000-00001EB40000}"/>
    <cellStyle name="20% - Accent1 5 2 2 3 6 2 2" xfId="46296" xr:uid="{00000000-0005-0000-0000-00001FB40000}"/>
    <cellStyle name="20% - Accent1 5 2 2 3 6 2 2 2" xfId="46297" xr:uid="{00000000-0005-0000-0000-000020B40000}"/>
    <cellStyle name="20% - Accent1 5 2 2 3 6 2 3" xfId="46298" xr:uid="{00000000-0005-0000-0000-000021B40000}"/>
    <cellStyle name="20% - Accent1 5 2 2 3 6 3" xfId="46299" xr:uid="{00000000-0005-0000-0000-000022B40000}"/>
    <cellStyle name="20% - Accent1 5 2 2 3 6 3 2" xfId="46300" xr:uid="{00000000-0005-0000-0000-000023B40000}"/>
    <cellStyle name="20% - Accent1 5 2 2 3 6 4" xfId="46301" xr:uid="{00000000-0005-0000-0000-000024B40000}"/>
    <cellStyle name="20% - Accent1 5 2 2 3 7" xfId="46302" xr:uid="{00000000-0005-0000-0000-000025B40000}"/>
    <cellStyle name="20% - Accent1 5 2 2 3 7 2" xfId="46303" xr:uid="{00000000-0005-0000-0000-000026B40000}"/>
    <cellStyle name="20% - Accent1 5 2 2 3 7 2 2" xfId="46304" xr:uid="{00000000-0005-0000-0000-000027B40000}"/>
    <cellStyle name="20% - Accent1 5 2 2 3 7 3" xfId="46305" xr:uid="{00000000-0005-0000-0000-000028B40000}"/>
    <cellStyle name="20% - Accent1 5 2 2 3 8" xfId="46306" xr:uid="{00000000-0005-0000-0000-000029B40000}"/>
    <cellStyle name="20% - Accent1 5 2 2 3 8 2" xfId="46307" xr:uid="{00000000-0005-0000-0000-00002AB40000}"/>
    <cellStyle name="20% - Accent1 5 2 2 3 8 2 2" xfId="46308" xr:uid="{00000000-0005-0000-0000-00002BB40000}"/>
    <cellStyle name="20% - Accent1 5 2 2 3 8 3" xfId="46309" xr:uid="{00000000-0005-0000-0000-00002CB40000}"/>
    <cellStyle name="20% - Accent1 5 2 2 3 9" xfId="46310" xr:uid="{00000000-0005-0000-0000-00002DB40000}"/>
    <cellStyle name="20% - Accent1 5 2 2 3 9 2" xfId="46311" xr:uid="{00000000-0005-0000-0000-00002EB40000}"/>
    <cellStyle name="20% - Accent1 5 2 2 4" xfId="46312" xr:uid="{00000000-0005-0000-0000-00002FB40000}"/>
    <cellStyle name="20% - Accent1 5 2 2 4 10" xfId="46313" xr:uid="{00000000-0005-0000-0000-000030B40000}"/>
    <cellStyle name="20% - Accent1 5 2 2 4 10 2" xfId="46314" xr:uid="{00000000-0005-0000-0000-000031B40000}"/>
    <cellStyle name="20% - Accent1 5 2 2 4 11" xfId="46315" xr:uid="{00000000-0005-0000-0000-000032B40000}"/>
    <cellStyle name="20% - Accent1 5 2 2 4 2" xfId="46316" xr:uid="{00000000-0005-0000-0000-000033B40000}"/>
    <cellStyle name="20% - Accent1 5 2 2 4 2 2" xfId="46317" xr:uid="{00000000-0005-0000-0000-000034B40000}"/>
    <cellStyle name="20% - Accent1 5 2 2 4 2 2 2" xfId="46318" xr:uid="{00000000-0005-0000-0000-000035B40000}"/>
    <cellStyle name="20% - Accent1 5 2 2 4 2 2 2 2" xfId="46319" xr:uid="{00000000-0005-0000-0000-000036B40000}"/>
    <cellStyle name="20% - Accent1 5 2 2 4 2 2 2 2 2" xfId="46320" xr:uid="{00000000-0005-0000-0000-000037B40000}"/>
    <cellStyle name="20% - Accent1 5 2 2 4 2 2 2 3" xfId="46321" xr:uid="{00000000-0005-0000-0000-000038B40000}"/>
    <cellStyle name="20% - Accent1 5 2 2 4 2 2 3" xfId="46322" xr:uid="{00000000-0005-0000-0000-000039B40000}"/>
    <cellStyle name="20% - Accent1 5 2 2 4 2 2 3 2" xfId="46323" xr:uid="{00000000-0005-0000-0000-00003AB40000}"/>
    <cellStyle name="20% - Accent1 5 2 2 4 2 2 4" xfId="46324" xr:uid="{00000000-0005-0000-0000-00003BB40000}"/>
    <cellStyle name="20% - Accent1 5 2 2 4 2 3" xfId="46325" xr:uid="{00000000-0005-0000-0000-00003CB40000}"/>
    <cellStyle name="20% - Accent1 5 2 2 4 2 3 2" xfId="46326" xr:uid="{00000000-0005-0000-0000-00003DB40000}"/>
    <cellStyle name="20% - Accent1 5 2 2 4 2 3 2 2" xfId="46327" xr:uid="{00000000-0005-0000-0000-00003EB40000}"/>
    <cellStyle name="20% - Accent1 5 2 2 4 2 3 2 2 2" xfId="46328" xr:uid="{00000000-0005-0000-0000-00003FB40000}"/>
    <cellStyle name="20% - Accent1 5 2 2 4 2 3 2 3" xfId="46329" xr:uid="{00000000-0005-0000-0000-000040B40000}"/>
    <cellStyle name="20% - Accent1 5 2 2 4 2 3 3" xfId="46330" xr:uid="{00000000-0005-0000-0000-000041B40000}"/>
    <cellStyle name="20% - Accent1 5 2 2 4 2 3 3 2" xfId="46331" xr:uid="{00000000-0005-0000-0000-000042B40000}"/>
    <cellStyle name="20% - Accent1 5 2 2 4 2 3 4" xfId="46332" xr:uid="{00000000-0005-0000-0000-000043B40000}"/>
    <cellStyle name="20% - Accent1 5 2 2 4 2 4" xfId="46333" xr:uid="{00000000-0005-0000-0000-000044B40000}"/>
    <cellStyle name="20% - Accent1 5 2 2 4 2 4 2" xfId="46334" xr:uid="{00000000-0005-0000-0000-000045B40000}"/>
    <cellStyle name="20% - Accent1 5 2 2 4 2 4 2 2" xfId="46335" xr:uid="{00000000-0005-0000-0000-000046B40000}"/>
    <cellStyle name="20% - Accent1 5 2 2 4 2 4 2 2 2" xfId="46336" xr:uid="{00000000-0005-0000-0000-000047B40000}"/>
    <cellStyle name="20% - Accent1 5 2 2 4 2 4 2 3" xfId="46337" xr:uid="{00000000-0005-0000-0000-000048B40000}"/>
    <cellStyle name="20% - Accent1 5 2 2 4 2 4 3" xfId="46338" xr:uid="{00000000-0005-0000-0000-000049B40000}"/>
    <cellStyle name="20% - Accent1 5 2 2 4 2 4 3 2" xfId="46339" xr:uid="{00000000-0005-0000-0000-00004AB40000}"/>
    <cellStyle name="20% - Accent1 5 2 2 4 2 4 4" xfId="46340" xr:uid="{00000000-0005-0000-0000-00004BB40000}"/>
    <cellStyle name="20% - Accent1 5 2 2 4 2 5" xfId="46341" xr:uid="{00000000-0005-0000-0000-00004CB40000}"/>
    <cellStyle name="20% - Accent1 5 2 2 4 2 5 2" xfId="46342" xr:uid="{00000000-0005-0000-0000-00004DB40000}"/>
    <cellStyle name="20% - Accent1 5 2 2 4 2 5 2 2" xfId="46343" xr:uid="{00000000-0005-0000-0000-00004EB40000}"/>
    <cellStyle name="20% - Accent1 5 2 2 4 2 5 3" xfId="46344" xr:uid="{00000000-0005-0000-0000-00004FB40000}"/>
    <cellStyle name="20% - Accent1 5 2 2 4 2 6" xfId="46345" xr:uid="{00000000-0005-0000-0000-000050B40000}"/>
    <cellStyle name="20% - Accent1 5 2 2 4 2 6 2" xfId="46346" xr:uid="{00000000-0005-0000-0000-000051B40000}"/>
    <cellStyle name="20% - Accent1 5 2 2 4 2 6 2 2" xfId="46347" xr:uid="{00000000-0005-0000-0000-000052B40000}"/>
    <cellStyle name="20% - Accent1 5 2 2 4 2 6 3" xfId="46348" xr:uid="{00000000-0005-0000-0000-000053B40000}"/>
    <cellStyle name="20% - Accent1 5 2 2 4 2 7" xfId="46349" xr:uid="{00000000-0005-0000-0000-000054B40000}"/>
    <cellStyle name="20% - Accent1 5 2 2 4 2 7 2" xfId="46350" xr:uid="{00000000-0005-0000-0000-000055B40000}"/>
    <cellStyle name="20% - Accent1 5 2 2 4 2 8" xfId="46351" xr:uid="{00000000-0005-0000-0000-000056B40000}"/>
    <cellStyle name="20% - Accent1 5 2 2 4 2 8 2" xfId="46352" xr:uid="{00000000-0005-0000-0000-000057B40000}"/>
    <cellStyle name="20% - Accent1 5 2 2 4 2 9" xfId="46353" xr:uid="{00000000-0005-0000-0000-000058B40000}"/>
    <cellStyle name="20% - Accent1 5 2 2 4 3" xfId="46354" xr:uid="{00000000-0005-0000-0000-000059B40000}"/>
    <cellStyle name="20% - Accent1 5 2 2 4 3 2" xfId="46355" xr:uid="{00000000-0005-0000-0000-00005AB40000}"/>
    <cellStyle name="20% - Accent1 5 2 2 4 3 2 2" xfId="46356" xr:uid="{00000000-0005-0000-0000-00005BB40000}"/>
    <cellStyle name="20% - Accent1 5 2 2 4 3 2 2 2" xfId="46357" xr:uid="{00000000-0005-0000-0000-00005CB40000}"/>
    <cellStyle name="20% - Accent1 5 2 2 4 3 2 2 2 2" xfId="46358" xr:uid="{00000000-0005-0000-0000-00005DB40000}"/>
    <cellStyle name="20% - Accent1 5 2 2 4 3 2 2 3" xfId="46359" xr:uid="{00000000-0005-0000-0000-00005EB40000}"/>
    <cellStyle name="20% - Accent1 5 2 2 4 3 2 3" xfId="46360" xr:uid="{00000000-0005-0000-0000-00005FB40000}"/>
    <cellStyle name="20% - Accent1 5 2 2 4 3 2 3 2" xfId="46361" xr:uid="{00000000-0005-0000-0000-000060B40000}"/>
    <cellStyle name="20% - Accent1 5 2 2 4 3 2 4" xfId="46362" xr:uid="{00000000-0005-0000-0000-000061B40000}"/>
    <cellStyle name="20% - Accent1 5 2 2 4 3 3" xfId="46363" xr:uid="{00000000-0005-0000-0000-000062B40000}"/>
    <cellStyle name="20% - Accent1 5 2 2 4 3 3 2" xfId="46364" xr:uid="{00000000-0005-0000-0000-000063B40000}"/>
    <cellStyle name="20% - Accent1 5 2 2 4 3 3 2 2" xfId="46365" xr:uid="{00000000-0005-0000-0000-000064B40000}"/>
    <cellStyle name="20% - Accent1 5 2 2 4 3 3 2 2 2" xfId="46366" xr:uid="{00000000-0005-0000-0000-000065B40000}"/>
    <cellStyle name="20% - Accent1 5 2 2 4 3 3 2 3" xfId="46367" xr:uid="{00000000-0005-0000-0000-000066B40000}"/>
    <cellStyle name="20% - Accent1 5 2 2 4 3 3 3" xfId="46368" xr:uid="{00000000-0005-0000-0000-000067B40000}"/>
    <cellStyle name="20% - Accent1 5 2 2 4 3 3 3 2" xfId="46369" xr:uid="{00000000-0005-0000-0000-000068B40000}"/>
    <cellStyle name="20% - Accent1 5 2 2 4 3 3 4" xfId="46370" xr:uid="{00000000-0005-0000-0000-000069B40000}"/>
    <cellStyle name="20% - Accent1 5 2 2 4 3 4" xfId="46371" xr:uid="{00000000-0005-0000-0000-00006AB40000}"/>
    <cellStyle name="20% - Accent1 5 2 2 4 3 4 2" xfId="46372" xr:uid="{00000000-0005-0000-0000-00006BB40000}"/>
    <cellStyle name="20% - Accent1 5 2 2 4 3 4 2 2" xfId="46373" xr:uid="{00000000-0005-0000-0000-00006CB40000}"/>
    <cellStyle name="20% - Accent1 5 2 2 4 3 4 2 2 2" xfId="46374" xr:uid="{00000000-0005-0000-0000-00006DB40000}"/>
    <cellStyle name="20% - Accent1 5 2 2 4 3 4 2 3" xfId="46375" xr:uid="{00000000-0005-0000-0000-00006EB40000}"/>
    <cellStyle name="20% - Accent1 5 2 2 4 3 4 3" xfId="46376" xr:uid="{00000000-0005-0000-0000-00006FB40000}"/>
    <cellStyle name="20% - Accent1 5 2 2 4 3 4 3 2" xfId="46377" xr:uid="{00000000-0005-0000-0000-000070B40000}"/>
    <cellStyle name="20% - Accent1 5 2 2 4 3 4 4" xfId="46378" xr:uid="{00000000-0005-0000-0000-000071B40000}"/>
    <cellStyle name="20% - Accent1 5 2 2 4 3 5" xfId="46379" xr:uid="{00000000-0005-0000-0000-000072B40000}"/>
    <cellStyle name="20% - Accent1 5 2 2 4 3 5 2" xfId="46380" xr:uid="{00000000-0005-0000-0000-000073B40000}"/>
    <cellStyle name="20% - Accent1 5 2 2 4 3 5 2 2" xfId="46381" xr:uid="{00000000-0005-0000-0000-000074B40000}"/>
    <cellStyle name="20% - Accent1 5 2 2 4 3 5 3" xfId="46382" xr:uid="{00000000-0005-0000-0000-000075B40000}"/>
    <cellStyle name="20% - Accent1 5 2 2 4 3 6" xfId="46383" xr:uid="{00000000-0005-0000-0000-000076B40000}"/>
    <cellStyle name="20% - Accent1 5 2 2 4 3 6 2" xfId="46384" xr:uid="{00000000-0005-0000-0000-000077B40000}"/>
    <cellStyle name="20% - Accent1 5 2 2 4 3 6 2 2" xfId="46385" xr:uid="{00000000-0005-0000-0000-000078B40000}"/>
    <cellStyle name="20% - Accent1 5 2 2 4 3 6 3" xfId="46386" xr:uid="{00000000-0005-0000-0000-000079B40000}"/>
    <cellStyle name="20% - Accent1 5 2 2 4 3 7" xfId="46387" xr:uid="{00000000-0005-0000-0000-00007AB40000}"/>
    <cellStyle name="20% - Accent1 5 2 2 4 3 7 2" xfId="46388" xr:uid="{00000000-0005-0000-0000-00007BB40000}"/>
    <cellStyle name="20% - Accent1 5 2 2 4 3 8" xfId="46389" xr:uid="{00000000-0005-0000-0000-00007CB40000}"/>
    <cellStyle name="20% - Accent1 5 2 2 4 3 8 2" xfId="46390" xr:uid="{00000000-0005-0000-0000-00007DB40000}"/>
    <cellStyle name="20% - Accent1 5 2 2 4 3 9" xfId="46391" xr:uid="{00000000-0005-0000-0000-00007EB40000}"/>
    <cellStyle name="20% - Accent1 5 2 2 4 4" xfId="46392" xr:uid="{00000000-0005-0000-0000-00007FB40000}"/>
    <cellStyle name="20% - Accent1 5 2 2 4 4 2" xfId="46393" xr:uid="{00000000-0005-0000-0000-000080B40000}"/>
    <cellStyle name="20% - Accent1 5 2 2 4 4 2 2" xfId="46394" xr:uid="{00000000-0005-0000-0000-000081B40000}"/>
    <cellStyle name="20% - Accent1 5 2 2 4 4 2 2 2" xfId="46395" xr:uid="{00000000-0005-0000-0000-000082B40000}"/>
    <cellStyle name="20% - Accent1 5 2 2 4 4 2 3" xfId="46396" xr:uid="{00000000-0005-0000-0000-000083B40000}"/>
    <cellStyle name="20% - Accent1 5 2 2 4 4 3" xfId="46397" xr:uid="{00000000-0005-0000-0000-000084B40000}"/>
    <cellStyle name="20% - Accent1 5 2 2 4 4 3 2" xfId="46398" xr:uid="{00000000-0005-0000-0000-000085B40000}"/>
    <cellStyle name="20% - Accent1 5 2 2 4 4 4" xfId="46399" xr:uid="{00000000-0005-0000-0000-000086B40000}"/>
    <cellStyle name="20% - Accent1 5 2 2 4 5" xfId="46400" xr:uid="{00000000-0005-0000-0000-000087B40000}"/>
    <cellStyle name="20% - Accent1 5 2 2 4 5 2" xfId="46401" xr:uid="{00000000-0005-0000-0000-000088B40000}"/>
    <cellStyle name="20% - Accent1 5 2 2 4 5 2 2" xfId="46402" xr:uid="{00000000-0005-0000-0000-000089B40000}"/>
    <cellStyle name="20% - Accent1 5 2 2 4 5 2 2 2" xfId="46403" xr:uid="{00000000-0005-0000-0000-00008AB40000}"/>
    <cellStyle name="20% - Accent1 5 2 2 4 5 2 3" xfId="46404" xr:uid="{00000000-0005-0000-0000-00008BB40000}"/>
    <cellStyle name="20% - Accent1 5 2 2 4 5 3" xfId="46405" xr:uid="{00000000-0005-0000-0000-00008CB40000}"/>
    <cellStyle name="20% - Accent1 5 2 2 4 5 3 2" xfId="46406" xr:uid="{00000000-0005-0000-0000-00008DB40000}"/>
    <cellStyle name="20% - Accent1 5 2 2 4 5 4" xfId="46407" xr:uid="{00000000-0005-0000-0000-00008EB40000}"/>
    <cellStyle name="20% - Accent1 5 2 2 4 6" xfId="46408" xr:uid="{00000000-0005-0000-0000-00008FB40000}"/>
    <cellStyle name="20% - Accent1 5 2 2 4 6 2" xfId="46409" xr:uid="{00000000-0005-0000-0000-000090B40000}"/>
    <cellStyle name="20% - Accent1 5 2 2 4 6 2 2" xfId="46410" xr:uid="{00000000-0005-0000-0000-000091B40000}"/>
    <cellStyle name="20% - Accent1 5 2 2 4 6 2 2 2" xfId="46411" xr:uid="{00000000-0005-0000-0000-000092B40000}"/>
    <cellStyle name="20% - Accent1 5 2 2 4 6 2 3" xfId="46412" xr:uid="{00000000-0005-0000-0000-000093B40000}"/>
    <cellStyle name="20% - Accent1 5 2 2 4 6 3" xfId="46413" xr:uid="{00000000-0005-0000-0000-000094B40000}"/>
    <cellStyle name="20% - Accent1 5 2 2 4 6 3 2" xfId="46414" xr:uid="{00000000-0005-0000-0000-000095B40000}"/>
    <cellStyle name="20% - Accent1 5 2 2 4 6 4" xfId="46415" xr:uid="{00000000-0005-0000-0000-000096B40000}"/>
    <cellStyle name="20% - Accent1 5 2 2 4 7" xfId="46416" xr:uid="{00000000-0005-0000-0000-000097B40000}"/>
    <cellStyle name="20% - Accent1 5 2 2 4 7 2" xfId="46417" xr:uid="{00000000-0005-0000-0000-000098B40000}"/>
    <cellStyle name="20% - Accent1 5 2 2 4 7 2 2" xfId="46418" xr:uid="{00000000-0005-0000-0000-000099B40000}"/>
    <cellStyle name="20% - Accent1 5 2 2 4 7 3" xfId="46419" xr:uid="{00000000-0005-0000-0000-00009AB40000}"/>
    <cellStyle name="20% - Accent1 5 2 2 4 8" xfId="46420" xr:uid="{00000000-0005-0000-0000-00009BB40000}"/>
    <cellStyle name="20% - Accent1 5 2 2 4 8 2" xfId="46421" xr:uid="{00000000-0005-0000-0000-00009CB40000}"/>
    <cellStyle name="20% - Accent1 5 2 2 4 8 2 2" xfId="46422" xr:uid="{00000000-0005-0000-0000-00009DB40000}"/>
    <cellStyle name="20% - Accent1 5 2 2 4 8 3" xfId="46423" xr:uid="{00000000-0005-0000-0000-00009EB40000}"/>
    <cellStyle name="20% - Accent1 5 2 2 4 9" xfId="46424" xr:uid="{00000000-0005-0000-0000-00009FB40000}"/>
    <cellStyle name="20% - Accent1 5 2 2 4 9 2" xfId="46425" xr:uid="{00000000-0005-0000-0000-0000A0B40000}"/>
    <cellStyle name="20% - Accent1 5 2 2 5" xfId="46426" xr:uid="{00000000-0005-0000-0000-0000A1B40000}"/>
    <cellStyle name="20% - Accent1 5 2 2 5 2" xfId="46427" xr:uid="{00000000-0005-0000-0000-0000A2B40000}"/>
    <cellStyle name="20% - Accent1 5 2 2 5 2 2" xfId="46428" xr:uid="{00000000-0005-0000-0000-0000A3B40000}"/>
    <cellStyle name="20% - Accent1 5 2 2 5 2 2 2" xfId="46429" xr:uid="{00000000-0005-0000-0000-0000A4B40000}"/>
    <cellStyle name="20% - Accent1 5 2 2 5 2 2 2 2" xfId="46430" xr:uid="{00000000-0005-0000-0000-0000A5B40000}"/>
    <cellStyle name="20% - Accent1 5 2 2 5 2 2 3" xfId="46431" xr:uid="{00000000-0005-0000-0000-0000A6B40000}"/>
    <cellStyle name="20% - Accent1 5 2 2 5 2 3" xfId="46432" xr:uid="{00000000-0005-0000-0000-0000A7B40000}"/>
    <cellStyle name="20% - Accent1 5 2 2 5 2 3 2" xfId="46433" xr:uid="{00000000-0005-0000-0000-0000A8B40000}"/>
    <cellStyle name="20% - Accent1 5 2 2 5 2 4" xfId="46434" xr:uid="{00000000-0005-0000-0000-0000A9B40000}"/>
    <cellStyle name="20% - Accent1 5 2 2 5 3" xfId="46435" xr:uid="{00000000-0005-0000-0000-0000AAB40000}"/>
    <cellStyle name="20% - Accent1 5 2 2 5 3 2" xfId="46436" xr:uid="{00000000-0005-0000-0000-0000ABB40000}"/>
    <cellStyle name="20% - Accent1 5 2 2 5 3 2 2" xfId="46437" xr:uid="{00000000-0005-0000-0000-0000ACB40000}"/>
    <cellStyle name="20% - Accent1 5 2 2 5 3 2 2 2" xfId="46438" xr:uid="{00000000-0005-0000-0000-0000ADB40000}"/>
    <cellStyle name="20% - Accent1 5 2 2 5 3 2 3" xfId="46439" xr:uid="{00000000-0005-0000-0000-0000AEB40000}"/>
    <cellStyle name="20% - Accent1 5 2 2 5 3 3" xfId="46440" xr:uid="{00000000-0005-0000-0000-0000AFB40000}"/>
    <cellStyle name="20% - Accent1 5 2 2 5 3 3 2" xfId="46441" xr:uid="{00000000-0005-0000-0000-0000B0B40000}"/>
    <cellStyle name="20% - Accent1 5 2 2 5 3 4" xfId="46442" xr:uid="{00000000-0005-0000-0000-0000B1B40000}"/>
    <cellStyle name="20% - Accent1 5 2 2 5 4" xfId="46443" xr:uid="{00000000-0005-0000-0000-0000B2B40000}"/>
    <cellStyle name="20% - Accent1 5 2 2 5 4 2" xfId="46444" xr:uid="{00000000-0005-0000-0000-0000B3B40000}"/>
    <cellStyle name="20% - Accent1 5 2 2 5 4 2 2" xfId="46445" xr:uid="{00000000-0005-0000-0000-0000B4B40000}"/>
    <cellStyle name="20% - Accent1 5 2 2 5 4 2 2 2" xfId="46446" xr:uid="{00000000-0005-0000-0000-0000B5B40000}"/>
    <cellStyle name="20% - Accent1 5 2 2 5 4 2 3" xfId="46447" xr:uid="{00000000-0005-0000-0000-0000B6B40000}"/>
    <cellStyle name="20% - Accent1 5 2 2 5 4 3" xfId="46448" xr:uid="{00000000-0005-0000-0000-0000B7B40000}"/>
    <cellStyle name="20% - Accent1 5 2 2 5 4 3 2" xfId="46449" xr:uid="{00000000-0005-0000-0000-0000B8B40000}"/>
    <cellStyle name="20% - Accent1 5 2 2 5 4 4" xfId="46450" xr:uid="{00000000-0005-0000-0000-0000B9B40000}"/>
    <cellStyle name="20% - Accent1 5 2 2 5 5" xfId="46451" xr:uid="{00000000-0005-0000-0000-0000BAB40000}"/>
    <cellStyle name="20% - Accent1 5 2 2 5 5 2" xfId="46452" xr:uid="{00000000-0005-0000-0000-0000BBB40000}"/>
    <cellStyle name="20% - Accent1 5 2 2 5 5 2 2" xfId="46453" xr:uid="{00000000-0005-0000-0000-0000BCB40000}"/>
    <cellStyle name="20% - Accent1 5 2 2 5 5 3" xfId="46454" xr:uid="{00000000-0005-0000-0000-0000BDB40000}"/>
    <cellStyle name="20% - Accent1 5 2 2 5 6" xfId="46455" xr:uid="{00000000-0005-0000-0000-0000BEB40000}"/>
    <cellStyle name="20% - Accent1 5 2 2 5 6 2" xfId="46456" xr:uid="{00000000-0005-0000-0000-0000BFB40000}"/>
    <cellStyle name="20% - Accent1 5 2 2 5 6 2 2" xfId="46457" xr:uid="{00000000-0005-0000-0000-0000C0B40000}"/>
    <cellStyle name="20% - Accent1 5 2 2 5 6 3" xfId="46458" xr:uid="{00000000-0005-0000-0000-0000C1B40000}"/>
    <cellStyle name="20% - Accent1 5 2 2 5 7" xfId="46459" xr:uid="{00000000-0005-0000-0000-0000C2B40000}"/>
    <cellStyle name="20% - Accent1 5 2 2 5 7 2" xfId="46460" xr:uid="{00000000-0005-0000-0000-0000C3B40000}"/>
    <cellStyle name="20% - Accent1 5 2 2 5 8" xfId="46461" xr:uid="{00000000-0005-0000-0000-0000C4B40000}"/>
    <cellStyle name="20% - Accent1 5 2 2 5 8 2" xfId="46462" xr:uid="{00000000-0005-0000-0000-0000C5B40000}"/>
    <cellStyle name="20% - Accent1 5 2 2 5 9" xfId="46463" xr:uid="{00000000-0005-0000-0000-0000C6B40000}"/>
    <cellStyle name="20% - Accent1 5 2 2 6" xfId="46464" xr:uid="{00000000-0005-0000-0000-0000C7B40000}"/>
    <cellStyle name="20% - Accent1 5 2 2 6 2" xfId="46465" xr:uid="{00000000-0005-0000-0000-0000C8B40000}"/>
    <cellStyle name="20% - Accent1 5 2 2 6 2 2" xfId="46466" xr:uid="{00000000-0005-0000-0000-0000C9B40000}"/>
    <cellStyle name="20% - Accent1 5 2 2 6 2 2 2" xfId="46467" xr:uid="{00000000-0005-0000-0000-0000CAB40000}"/>
    <cellStyle name="20% - Accent1 5 2 2 6 2 2 2 2" xfId="46468" xr:uid="{00000000-0005-0000-0000-0000CBB40000}"/>
    <cellStyle name="20% - Accent1 5 2 2 6 2 2 3" xfId="46469" xr:uid="{00000000-0005-0000-0000-0000CCB40000}"/>
    <cellStyle name="20% - Accent1 5 2 2 6 2 3" xfId="46470" xr:uid="{00000000-0005-0000-0000-0000CDB40000}"/>
    <cellStyle name="20% - Accent1 5 2 2 6 2 3 2" xfId="46471" xr:uid="{00000000-0005-0000-0000-0000CEB40000}"/>
    <cellStyle name="20% - Accent1 5 2 2 6 2 4" xfId="46472" xr:uid="{00000000-0005-0000-0000-0000CFB40000}"/>
    <cellStyle name="20% - Accent1 5 2 2 6 3" xfId="46473" xr:uid="{00000000-0005-0000-0000-0000D0B40000}"/>
    <cellStyle name="20% - Accent1 5 2 2 6 3 2" xfId="46474" xr:uid="{00000000-0005-0000-0000-0000D1B40000}"/>
    <cellStyle name="20% - Accent1 5 2 2 6 3 2 2" xfId="46475" xr:uid="{00000000-0005-0000-0000-0000D2B40000}"/>
    <cellStyle name="20% - Accent1 5 2 2 6 3 2 2 2" xfId="46476" xr:uid="{00000000-0005-0000-0000-0000D3B40000}"/>
    <cellStyle name="20% - Accent1 5 2 2 6 3 2 3" xfId="46477" xr:uid="{00000000-0005-0000-0000-0000D4B40000}"/>
    <cellStyle name="20% - Accent1 5 2 2 6 3 3" xfId="46478" xr:uid="{00000000-0005-0000-0000-0000D5B40000}"/>
    <cellStyle name="20% - Accent1 5 2 2 6 3 3 2" xfId="46479" xr:uid="{00000000-0005-0000-0000-0000D6B40000}"/>
    <cellStyle name="20% - Accent1 5 2 2 6 3 4" xfId="46480" xr:uid="{00000000-0005-0000-0000-0000D7B40000}"/>
    <cellStyle name="20% - Accent1 5 2 2 6 4" xfId="46481" xr:uid="{00000000-0005-0000-0000-0000D8B40000}"/>
    <cellStyle name="20% - Accent1 5 2 2 6 4 2" xfId="46482" xr:uid="{00000000-0005-0000-0000-0000D9B40000}"/>
    <cellStyle name="20% - Accent1 5 2 2 6 4 2 2" xfId="46483" xr:uid="{00000000-0005-0000-0000-0000DAB40000}"/>
    <cellStyle name="20% - Accent1 5 2 2 6 4 2 2 2" xfId="46484" xr:uid="{00000000-0005-0000-0000-0000DBB40000}"/>
    <cellStyle name="20% - Accent1 5 2 2 6 4 2 3" xfId="46485" xr:uid="{00000000-0005-0000-0000-0000DCB40000}"/>
    <cellStyle name="20% - Accent1 5 2 2 6 4 3" xfId="46486" xr:uid="{00000000-0005-0000-0000-0000DDB40000}"/>
    <cellStyle name="20% - Accent1 5 2 2 6 4 3 2" xfId="46487" xr:uid="{00000000-0005-0000-0000-0000DEB40000}"/>
    <cellStyle name="20% - Accent1 5 2 2 6 4 4" xfId="46488" xr:uid="{00000000-0005-0000-0000-0000DFB40000}"/>
    <cellStyle name="20% - Accent1 5 2 2 6 5" xfId="46489" xr:uid="{00000000-0005-0000-0000-0000E0B40000}"/>
    <cellStyle name="20% - Accent1 5 2 2 6 5 2" xfId="46490" xr:uid="{00000000-0005-0000-0000-0000E1B40000}"/>
    <cellStyle name="20% - Accent1 5 2 2 6 5 2 2" xfId="46491" xr:uid="{00000000-0005-0000-0000-0000E2B40000}"/>
    <cellStyle name="20% - Accent1 5 2 2 6 5 3" xfId="46492" xr:uid="{00000000-0005-0000-0000-0000E3B40000}"/>
    <cellStyle name="20% - Accent1 5 2 2 6 6" xfId="46493" xr:uid="{00000000-0005-0000-0000-0000E4B40000}"/>
    <cellStyle name="20% - Accent1 5 2 2 6 6 2" xfId="46494" xr:uid="{00000000-0005-0000-0000-0000E5B40000}"/>
    <cellStyle name="20% - Accent1 5 2 2 6 6 2 2" xfId="46495" xr:uid="{00000000-0005-0000-0000-0000E6B40000}"/>
    <cellStyle name="20% - Accent1 5 2 2 6 6 3" xfId="46496" xr:uid="{00000000-0005-0000-0000-0000E7B40000}"/>
    <cellStyle name="20% - Accent1 5 2 2 6 7" xfId="46497" xr:uid="{00000000-0005-0000-0000-0000E8B40000}"/>
    <cellStyle name="20% - Accent1 5 2 2 6 7 2" xfId="46498" xr:uid="{00000000-0005-0000-0000-0000E9B40000}"/>
    <cellStyle name="20% - Accent1 5 2 2 6 8" xfId="46499" xr:uid="{00000000-0005-0000-0000-0000EAB40000}"/>
    <cellStyle name="20% - Accent1 5 2 2 6 8 2" xfId="46500" xr:uid="{00000000-0005-0000-0000-0000EBB40000}"/>
    <cellStyle name="20% - Accent1 5 2 2 6 9" xfId="46501" xr:uid="{00000000-0005-0000-0000-0000ECB40000}"/>
    <cellStyle name="20% - Accent1 5 2 2 7" xfId="46502" xr:uid="{00000000-0005-0000-0000-0000EDB40000}"/>
    <cellStyle name="20% - Accent1 5 2 2 7 2" xfId="46503" xr:uid="{00000000-0005-0000-0000-0000EEB40000}"/>
    <cellStyle name="20% - Accent1 5 2 2 7 2 2" xfId="46504" xr:uid="{00000000-0005-0000-0000-0000EFB40000}"/>
    <cellStyle name="20% - Accent1 5 2 2 7 2 2 2" xfId="46505" xr:uid="{00000000-0005-0000-0000-0000F0B40000}"/>
    <cellStyle name="20% - Accent1 5 2 2 7 2 3" xfId="46506" xr:uid="{00000000-0005-0000-0000-0000F1B40000}"/>
    <cellStyle name="20% - Accent1 5 2 2 7 3" xfId="46507" xr:uid="{00000000-0005-0000-0000-0000F2B40000}"/>
    <cellStyle name="20% - Accent1 5 2 2 7 3 2" xfId="46508" xr:uid="{00000000-0005-0000-0000-0000F3B40000}"/>
    <cellStyle name="20% - Accent1 5 2 2 7 4" xfId="46509" xr:uid="{00000000-0005-0000-0000-0000F4B40000}"/>
    <cellStyle name="20% - Accent1 5 2 2 8" xfId="46510" xr:uid="{00000000-0005-0000-0000-0000F5B40000}"/>
    <cellStyle name="20% - Accent1 5 2 2 8 2" xfId="46511" xr:uid="{00000000-0005-0000-0000-0000F6B40000}"/>
    <cellStyle name="20% - Accent1 5 2 2 8 2 2" xfId="46512" xr:uid="{00000000-0005-0000-0000-0000F7B40000}"/>
    <cellStyle name="20% - Accent1 5 2 2 8 2 2 2" xfId="46513" xr:uid="{00000000-0005-0000-0000-0000F8B40000}"/>
    <cellStyle name="20% - Accent1 5 2 2 8 2 3" xfId="46514" xr:uid="{00000000-0005-0000-0000-0000F9B40000}"/>
    <cellStyle name="20% - Accent1 5 2 2 8 3" xfId="46515" xr:uid="{00000000-0005-0000-0000-0000FAB40000}"/>
    <cellStyle name="20% - Accent1 5 2 2 8 3 2" xfId="46516" xr:uid="{00000000-0005-0000-0000-0000FBB40000}"/>
    <cellStyle name="20% - Accent1 5 2 2 8 4" xfId="46517" xr:uid="{00000000-0005-0000-0000-0000FCB40000}"/>
    <cellStyle name="20% - Accent1 5 2 2 9" xfId="46518" xr:uid="{00000000-0005-0000-0000-0000FDB40000}"/>
    <cellStyle name="20% - Accent1 5 2 2 9 2" xfId="46519" xr:uid="{00000000-0005-0000-0000-0000FEB40000}"/>
    <cellStyle name="20% - Accent1 5 2 2 9 2 2" xfId="46520" xr:uid="{00000000-0005-0000-0000-0000FFB40000}"/>
    <cellStyle name="20% - Accent1 5 2 2 9 2 2 2" xfId="46521" xr:uid="{00000000-0005-0000-0000-000000B50000}"/>
    <cellStyle name="20% - Accent1 5 2 2 9 2 3" xfId="46522" xr:uid="{00000000-0005-0000-0000-000001B50000}"/>
    <cellStyle name="20% - Accent1 5 2 2 9 3" xfId="46523" xr:uid="{00000000-0005-0000-0000-000002B50000}"/>
    <cellStyle name="20% - Accent1 5 2 2 9 3 2" xfId="46524" xr:uid="{00000000-0005-0000-0000-000003B50000}"/>
    <cellStyle name="20% - Accent1 5 2 2 9 4" xfId="46525" xr:uid="{00000000-0005-0000-0000-000004B50000}"/>
    <cellStyle name="20% - Accent1 5 2 3" xfId="46526" xr:uid="{00000000-0005-0000-0000-000005B50000}"/>
    <cellStyle name="20% - Accent1 5 2 3 10" xfId="46527" xr:uid="{00000000-0005-0000-0000-000006B50000}"/>
    <cellStyle name="20% - Accent1 5 2 3 10 2" xfId="46528" xr:uid="{00000000-0005-0000-0000-000007B50000}"/>
    <cellStyle name="20% - Accent1 5 2 3 11" xfId="46529" xr:uid="{00000000-0005-0000-0000-000008B50000}"/>
    <cellStyle name="20% - Accent1 5 2 3 2" xfId="46530" xr:uid="{00000000-0005-0000-0000-000009B50000}"/>
    <cellStyle name="20% - Accent1 5 2 3 2 2" xfId="46531" xr:uid="{00000000-0005-0000-0000-00000AB50000}"/>
    <cellStyle name="20% - Accent1 5 2 3 2 2 2" xfId="46532" xr:uid="{00000000-0005-0000-0000-00000BB50000}"/>
    <cellStyle name="20% - Accent1 5 2 3 2 2 2 2" xfId="46533" xr:uid="{00000000-0005-0000-0000-00000CB50000}"/>
    <cellStyle name="20% - Accent1 5 2 3 2 2 2 2 2" xfId="46534" xr:uid="{00000000-0005-0000-0000-00000DB50000}"/>
    <cellStyle name="20% - Accent1 5 2 3 2 2 2 3" xfId="46535" xr:uid="{00000000-0005-0000-0000-00000EB50000}"/>
    <cellStyle name="20% - Accent1 5 2 3 2 2 3" xfId="46536" xr:uid="{00000000-0005-0000-0000-00000FB50000}"/>
    <cellStyle name="20% - Accent1 5 2 3 2 2 3 2" xfId="46537" xr:uid="{00000000-0005-0000-0000-000010B50000}"/>
    <cellStyle name="20% - Accent1 5 2 3 2 2 4" xfId="46538" xr:uid="{00000000-0005-0000-0000-000011B50000}"/>
    <cellStyle name="20% - Accent1 5 2 3 2 3" xfId="46539" xr:uid="{00000000-0005-0000-0000-000012B50000}"/>
    <cellStyle name="20% - Accent1 5 2 3 2 3 2" xfId="46540" xr:uid="{00000000-0005-0000-0000-000013B50000}"/>
    <cellStyle name="20% - Accent1 5 2 3 2 3 2 2" xfId="46541" xr:uid="{00000000-0005-0000-0000-000014B50000}"/>
    <cellStyle name="20% - Accent1 5 2 3 2 3 2 2 2" xfId="46542" xr:uid="{00000000-0005-0000-0000-000015B50000}"/>
    <cellStyle name="20% - Accent1 5 2 3 2 3 2 3" xfId="46543" xr:uid="{00000000-0005-0000-0000-000016B50000}"/>
    <cellStyle name="20% - Accent1 5 2 3 2 3 3" xfId="46544" xr:uid="{00000000-0005-0000-0000-000017B50000}"/>
    <cellStyle name="20% - Accent1 5 2 3 2 3 3 2" xfId="46545" xr:uid="{00000000-0005-0000-0000-000018B50000}"/>
    <cellStyle name="20% - Accent1 5 2 3 2 3 4" xfId="46546" xr:uid="{00000000-0005-0000-0000-000019B50000}"/>
    <cellStyle name="20% - Accent1 5 2 3 2 4" xfId="46547" xr:uid="{00000000-0005-0000-0000-00001AB50000}"/>
    <cellStyle name="20% - Accent1 5 2 3 2 4 2" xfId="46548" xr:uid="{00000000-0005-0000-0000-00001BB50000}"/>
    <cellStyle name="20% - Accent1 5 2 3 2 4 2 2" xfId="46549" xr:uid="{00000000-0005-0000-0000-00001CB50000}"/>
    <cellStyle name="20% - Accent1 5 2 3 2 4 2 2 2" xfId="46550" xr:uid="{00000000-0005-0000-0000-00001DB50000}"/>
    <cellStyle name="20% - Accent1 5 2 3 2 4 2 3" xfId="46551" xr:uid="{00000000-0005-0000-0000-00001EB50000}"/>
    <cellStyle name="20% - Accent1 5 2 3 2 4 3" xfId="46552" xr:uid="{00000000-0005-0000-0000-00001FB50000}"/>
    <cellStyle name="20% - Accent1 5 2 3 2 4 3 2" xfId="46553" xr:uid="{00000000-0005-0000-0000-000020B50000}"/>
    <cellStyle name="20% - Accent1 5 2 3 2 4 4" xfId="46554" xr:uid="{00000000-0005-0000-0000-000021B50000}"/>
    <cellStyle name="20% - Accent1 5 2 3 2 5" xfId="46555" xr:uid="{00000000-0005-0000-0000-000022B50000}"/>
    <cellStyle name="20% - Accent1 5 2 3 2 5 2" xfId="46556" xr:uid="{00000000-0005-0000-0000-000023B50000}"/>
    <cellStyle name="20% - Accent1 5 2 3 2 5 2 2" xfId="46557" xr:uid="{00000000-0005-0000-0000-000024B50000}"/>
    <cellStyle name="20% - Accent1 5 2 3 2 5 3" xfId="46558" xr:uid="{00000000-0005-0000-0000-000025B50000}"/>
    <cellStyle name="20% - Accent1 5 2 3 2 6" xfId="46559" xr:uid="{00000000-0005-0000-0000-000026B50000}"/>
    <cellStyle name="20% - Accent1 5 2 3 2 6 2" xfId="46560" xr:uid="{00000000-0005-0000-0000-000027B50000}"/>
    <cellStyle name="20% - Accent1 5 2 3 2 6 2 2" xfId="46561" xr:uid="{00000000-0005-0000-0000-000028B50000}"/>
    <cellStyle name="20% - Accent1 5 2 3 2 6 3" xfId="46562" xr:uid="{00000000-0005-0000-0000-000029B50000}"/>
    <cellStyle name="20% - Accent1 5 2 3 2 7" xfId="46563" xr:uid="{00000000-0005-0000-0000-00002AB50000}"/>
    <cellStyle name="20% - Accent1 5 2 3 2 7 2" xfId="46564" xr:uid="{00000000-0005-0000-0000-00002BB50000}"/>
    <cellStyle name="20% - Accent1 5 2 3 2 8" xfId="46565" xr:uid="{00000000-0005-0000-0000-00002CB50000}"/>
    <cellStyle name="20% - Accent1 5 2 3 2 8 2" xfId="46566" xr:uid="{00000000-0005-0000-0000-00002DB50000}"/>
    <cellStyle name="20% - Accent1 5 2 3 2 9" xfId="46567" xr:uid="{00000000-0005-0000-0000-00002EB50000}"/>
    <cellStyle name="20% - Accent1 5 2 3 3" xfId="46568" xr:uid="{00000000-0005-0000-0000-00002FB50000}"/>
    <cellStyle name="20% - Accent1 5 2 3 3 2" xfId="46569" xr:uid="{00000000-0005-0000-0000-000030B50000}"/>
    <cellStyle name="20% - Accent1 5 2 3 3 2 2" xfId="46570" xr:uid="{00000000-0005-0000-0000-000031B50000}"/>
    <cellStyle name="20% - Accent1 5 2 3 3 2 2 2" xfId="46571" xr:uid="{00000000-0005-0000-0000-000032B50000}"/>
    <cellStyle name="20% - Accent1 5 2 3 3 2 2 2 2" xfId="46572" xr:uid="{00000000-0005-0000-0000-000033B50000}"/>
    <cellStyle name="20% - Accent1 5 2 3 3 2 2 3" xfId="46573" xr:uid="{00000000-0005-0000-0000-000034B50000}"/>
    <cellStyle name="20% - Accent1 5 2 3 3 2 3" xfId="46574" xr:uid="{00000000-0005-0000-0000-000035B50000}"/>
    <cellStyle name="20% - Accent1 5 2 3 3 2 3 2" xfId="46575" xr:uid="{00000000-0005-0000-0000-000036B50000}"/>
    <cellStyle name="20% - Accent1 5 2 3 3 2 4" xfId="46576" xr:uid="{00000000-0005-0000-0000-000037B50000}"/>
    <cellStyle name="20% - Accent1 5 2 3 3 3" xfId="46577" xr:uid="{00000000-0005-0000-0000-000038B50000}"/>
    <cellStyle name="20% - Accent1 5 2 3 3 3 2" xfId="46578" xr:uid="{00000000-0005-0000-0000-000039B50000}"/>
    <cellStyle name="20% - Accent1 5 2 3 3 3 2 2" xfId="46579" xr:uid="{00000000-0005-0000-0000-00003AB50000}"/>
    <cellStyle name="20% - Accent1 5 2 3 3 3 2 2 2" xfId="46580" xr:uid="{00000000-0005-0000-0000-00003BB50000}"/>
    <cellStyle name="20% - Accent1 5 2 3 3 3 2 3" xfId="46581" xr:uid="{00000000-0005-0000-0000-00003CB50000}"/>
    <cellStyle name="20% - Accent1 5 2 3 3 3 3" xfId="46582" xr:uid="{00000000-0005-0000-0000-00003DB50000}"/>
    <cellStyle name="20% - Accent1 5 2 3 3 3 3 2" xfId="46583" xr:uid="{00000000-0005-0000-0000-00003EB50000}"/>
    <cellStyle name="20% - Accent1 5 2 3 3 3 4" xfId="46584" xr:uid="{00000000-0005-0000-0000-00003FB50000}"/>
    <cellStyle name="20% - Accent1 5 2 3 3 4" xfId="46585" xr:uid="{00000000-0005-0000-0000-000040B50000}"/>
    <cellStyle name="20% - Accent1 5 2 3 3 4 2" xfId="46586" xr:uid="{00000000-0005-0000-0000-000041B50000}"/>
    <cellStyle name="20% - Accent1 5 2 3 3 4 2 2" xfId="46587" xr:uid="{00000000-0005-0000-0000-000042B50000}"/>
    <cellStyle name="20% - Accent1 5 2 3 3 4 2 2 2" xfId="46588" xr:uid="{00000000-0005-0000-0000-000043B50000}"/>
    <cellStyle name="20% - Accent1 5 2 3 3 4 2 3" xfId="46589" xr:uid="{00000000-0005-0000-0000-000044B50000}"/>
    <cellStyle name="20% - Accent1 5 2 3 3 4 3" xfId="46590" xr:uid="{00000000-0005-0000-0000-000045B50000}"/>
    <cellStyle name="20% - Accent1 5 2 3 3 4 3 2" xfId="46591" xr:uid="{00000000-0005-0000-0000-000046B50000}"/>
    <cellStyle name="20% - Accent1 5 2 3 3 4 4" xfId="46592" xr:uid="{00000000-0005-0000-0000-000047B50000}"/>
    <cellStyle name="20% - Accent1 5 2 3 3 5" xfId="46593" xr:uid="{00000000-0005-0000-0000-000048B50000}"/>
    <cellStyle name="20% - Accent1 5 2 3 3 5 2" xfId="46594" xr:uid="{00000000-0005-0000-0000-000049B50000}"/>
    <cellStyle name="20% - Accent1 5 2 3 3 5 2 2" xfId="46595" xr:uid="{00000000-0005-0000-0000-00004AB50000}"/>
    <cellStyle name="20% - Accent1 5 2 3 3 5 3" xfId="46596" xr:uid="{00000000-0005-0000-0000-00004BB50000}"/>
    <cellStyle name="20% - Accent1 5 2 3 3 6" xfId="46597" xr:uid="{00000000-0005-0000-0000-00004CB50000}"/>
    <cellStyle name="20% - Accent1 5 2 3 3 6 2" xfId="46598" xr:uid="{00000000-0005-0000-0000-00004DB50000}"/>
    <cellStyle name="20% - Accent1 5 2 3 3 6 2 2" xfId="46599" xr:uid="{00000000-0005-0000-0000-00004EB50000}"/>
    <cellStyle name="20% - Accent1 5 2 3 3 6 3" xfId="46600" xr:uid="{00000000-0005-0000-0000-00004FB50000}"/>
    <cellStyle name="20% - Accent1 5 2 3 3 7" xfId="46601" xr:uid="{00000000-0005-0000-0000-000050B50000}"/>
    <cellStyle name="20% - Accent1 5 2 3 3 7 2" xfId="46602" xr:uid="{00000000-0005-0000-0000-000051B50000}"/>
    <cellStyle name="20% - Accent1 5 2 3 3 8" xfId="46603" xr:uid="{00000000-0005-0000-0000-000052B50000}"/>
    <cellStyle name="20% - Accent1 5 2 3 3 8 2" xfId="46604" xr:uid="{00000000-0005-0000-0000-000053B50000}"/>
    <cellStyle name="20% - Accent1 5 2 3 3 9" xfId="46605" xr:uid="{00000000-0005-0000-0000-000054B50000}"/>
    <cellStyle name="20% - Accent1 5 2 3 4" xfId="46606" xr:uid="{00000000-0005-0000-0000-000055B50000}"/>
    <cellStyle name="20% - Accent1 5 2 3 4 2" xfId="46607" xr:uid="{00000000-0005-0000-0000-000056B50000}"/>
    <cellStyle name="20% - Accent1 5 2 3 4 2 2" xfId="46608" xr:uid="{00000000-0005-0000-0000-000057B50000}"/>
    <cellStyle name="20% - Accent1 5 2 3 4 2 2 2" xfId="46609" xr:uid="{00000000-0005-0000-0000-000058B50000}"/>
    <cellStyle name="20% - Accent1 5 2 3 4 2 3" xfId="46610" xr:uid="{00000000-0005-0000-0000-000059B50000}"/>
    <cellStyle name="20% - Accent1 5 2 3 4 3" xfId="46611" xr:uid="{00000000-0005-0000-0000-00005AB50000}"/>
    <cellStyle name="20% - Accent1 5 2 3 4 3 2" xfId="46612" xr:uid="{00000000-0005-0000-0000-00005BB50000}"/>
    <cellStyle name="20% - Accent1 5 2 3 4 4" xfId="46613" xr:uid="{00000000-0005-0000-0000-00005CB50000}"/>
    <cellStyle name="20% - Accent1 5 2 3 5" xfId="46614" xr:uid="{00000000-0005-0000-0000-00005DB50000}"/>
    <cellStyle name="20% - Accent1 5 2 3 5 2" xfId="46615" xr:uid="{00000000-0005-0000-0000-00005EB50000}"/>
    <cellStyle name="20% - Accent1 5 2 3 5 2 2" xfId="46616" xr:uid="{00000000-0005-0000-0000-00005FB50000}"/>
    <cellStyle name="20% - Accent1 5 2 3 5 2 2 2" xfId="46617" xr:uid="{00000000-0005-0000-0000-000060B50000}"/>
    <cellStyle name="20% - Accent1 5 2 3 5 2 3" xfId="46618" xr:uid="{00000000-0005-0000-0000-000061B50000}"/>
    <cellStyle name="20% - Accent1 5 2 3 5 3" xfId="46619" xr:uid="{00000000-0005-0000-0000-000062B50000}"/>
    <cellStyle name="20% - Accent1 5 2 3 5 3 2" xfId="46620" xr:uid="{00000000-0005-0000-0000-000063B50000}"/>
    <cellStyle name="20% - Accent1 5 2 3 5 4" xfId="46621" xr:uid="{00000000-0005-0000-0000-000064B50000}"/>
    <cellStyle name="20% - Accent1 5 2 3 6" xfId="46622" xr:uid="{00000000-0005-0000-0000-000065B50000}"/>
    <cellStyle name="20% - Accent1 5 2 3 6 2" xfId="46623" xr:uid="{00000000-0005-0000-0000-000066B50000}"/>
    <cellStyle name="20% - Accent1 5 2 3 6 2 2" xfId="46624" xr:uid="{00000000-0005-0000-0000-000067B50000}"/>
    <cellStyle name="20% - Accent1 5 2 3 6 2 2 2" xfId="46625" xr:uid="{00000000-0005-0000-0000-000068B50000}"/>
    <cellStyle name="20% - Accent1 5 2 3 6 2 3" xfId="46626" xr:uid="{00000000-0005-0000-0000-000069B50000}"/>
    <cellStyle name="20% - Accent1 5 2 3 6 3" xfId="46627" xr:uid="{00000000-0005-0000-0000-00006AB50000}"/>
    <cellStyle name="20% - Accent1 5 2 3 6 3 2" xfId="46628" xr:uid="{00000000-0005-0000-0000-00006BB50000}"/>
    <cellStyle name="20% - Accent1 5 2 3 6 4" xfId="46629" xr:uid="{00000000-0005-0000-0000-00006CB50000}"/>
    <cellStyle name="20% - Accent1 5 2 3 7" xfId="46630" xr:uid="{00000000-0005-0000-0000-00006DB50000}"/>
    <cellStyle name="20% - Accent1 5 2 3 7 2" xfId="46631" xr:uid="{00000000-0005-0000-0000-00006EB50000}"/>
    <cellStyle name="20% - Accent1 5 2 3 7 2 2" xfId="46632" xr:uid="{00000000-0005-0000-0000-00006FB50000}"/>
    <cellStyle name="20% - Accent1 5 2 3 7 3" xfId="46633" xr:uid="{00000000-0005-0000-0000-000070B50000}"/>
    <cellStyle name="20% - Accent1 5 2 3 8" xfId="46634" xr:uid="{00000000-0005-0000-0000-000071B50000}"/>
    <cellStyle name="20% - Accent1 5 2 3 8 2" xfId="46635" xr:uid="{00000000-0005-0000-0000-000072B50000}"/>
    <cellStyle name="20% - Accent1 5 2 3 8 2 2" xfId="46636" xr:uid="{00000000-0005-0000-0000-000073B50000}"/>
    <cellStyle name="20% - Accent1 5 2 3 8 3" xfId="46637" xr:uid="{00000000-0005-0000-0000-000074B50000}"/>
    <cellStyle name="20% - Accent1 5 2 3 9" xfId="46638" xr:uid="{00000000-0005-0000-0000-000075B50000}"/>
    <cellStyle name="20% - Accent1 5 2 3 9 2" xfId="46639" xr:uid="{00000000-0005-0000-0000-000076B50000}"/>
    <cellStyle name="20% - Accent1 5 2 4" xfId="46640" xr:uid="{00000000-0005-0000-0000-000077B50000}"/>
    <cellStyle name="20% - Accent1 5 2 4 10" xfId="46641" xr:uid="{00000000-0005-0000-0000-000078B50000}"/>
    <cellStyle name="20% - Accent1 5 2 4 10 2" xfId="46642" xr:uid="{00000000-0005-0000-0000-000079B50000}"/>
    <cellStyle name="20% - Accent1 5 2 4 11" xfId="46643" xr:uid="{00000000-0005-0000-0000-00007AB50000}"/>
    <cellStyle name="20% - Accent1 5 2 4 2" xfId="46644" xr:uid="{00000000-0005-0000-0000-00007BB50000}"/>
    <cellStyle name="20% - Accent1 5 2 4 2 2" xfId="46645" xr:uid="{00000000-0005-0000-0000-00007CB50000}"/>
    <cellStyle name="20% - Accent1 5 2 4 2 2 2" xfId="46646" xr:uid="{00000000-0005-0000-0000-00007DB50000}"/>
    <cellStyle name="20% - Accent1 5 2 4 2 2 2 2" xfId="46647" xr:uid="{00000000-0005-0000-0000-00007EB50000}"/>
    <cellStyle name="20% - Accent1 5 2 4 2 2 2 2 2" xfId="46648" xr:uid="{00000000-0005-0000-0000-00007FB50000}"/>
    <cellStyle name="20% - Accent1 5 2 4 2 2 2 3" xfId="46649" xr:uid="{00000000-0005-0000-0000-000080B50000}"/>
    <cellStyle name="20% - Accent1 5 2 4 2 2 3" xfId="46650" xr:uid="{00000000-0005-0000-0000-000081B50000}"/>
    <cellStyle name="20% - Accent1 5 2 4 2 2 3 2" xfId="46651" xr:uid="{00000000-0005-0000-0000-000082B50000}"/>
    <cellStyle name="20% - Accent1 5 2 4 2 2 4" xfId="46652" xr:uid="{00000000-0005-0000-0000-000083B50000}"/>
    <cellStyle name="20% - Accent1 5 2 4 2 3" xfId="46653" xr:uid="{00000000-0005-0000-0000-000084B50000}"/>
    <cellStyle name="20% - Accent1 5 2 4 2 3 2" xfId="46654" xr:uid="{00000000-0005-0000-0000-000085B50000}"/>
    <cellStyle name="20% - Accent1 5 2 4 2 3 2 2" xfId="46655" xr:uid="{00000000-0005-0000-0000-000086B50000}"/>
    <cellStyle name="20% - Accent1 5 2 4 2 3 2 2 2" xfId="46656" xr:uid="{00000000-0005-0000-0000-000087B50000}"/>
    <cellStyle name="20% - Accent1 5 2 4 2 3 2 3" xfId="46657" xr:uid="{00000000-0005-0000-0000-000088B50000}"/>
    <cellStyle name="20% - Accent1 5 2 4 2 3 3" xfId="46658" xr:uid="{00000000-0005-0000-0000-000089B50000}"/>
    <cellStyle name="20% - Accent1 5 2 4 2 3 3 2" xfId="46659" xr:uid="{00000000-0005-0000-0000-00008AB50000}"/>
    <cellStyle name="20% - Accent1 5 2 4 2 3 4" xfId="46660" xr:uid="{00000000-0005-0000-0000-00008BB50000}"/>
    <cellStyle name="20% - Accent1 5 2 4 2 4" xfId="46661" xr:uid="{00000000-0005-0000-0000-00008CB50000}"/>
    <cellStyle name="20% - Accent1 5 2 4 2 4 2" xfId="46662" xr:uid="{00000000-0005-0000-0000-00008DB50000}"/>
    <cellStyle name="20% - Accent1 5 2 4 2 4 2 2" xfId="46663" xr:uid="{00000000-0005-0000-0000-00008EB50000}"/>
    <cellStyle name="20% - Accent1 5 2 4 2 4 2 2 2" xfId="46664" xr:uid="{00000000-0005-0000-0000-00008FB50000}"/>
    <cellStyle name="20% - Accent1 5 2 4 2 4 2 3" xfId="46665" xr:uid="{00000000-0005-0000-0000-000090B50000}"/>
    <cellStyle name="20% - Accent1 5 2 4 2 4 3" xfId="46666" xr:uid="{00000000-0005-0000-0000-000091B50000}"/>
    <cellStyle name="20% - Accent1 5 2 4 2 4 3 2" xfId="46667" xr:uid="{00000000-0005-0000-0000-000092B50000}"/>
    <cellStyle name="20% - Accent1 5 2 4 2 4 4" xfId="46668" xr:uid="{00000000-0005-0000-0000-000093B50000}"/>
    <cellStyle name="20% - Accent1 5 2 4 2 5" xfId="46669" xr:uid="{00000000-0005-0000-0000-000094B50000}"/>
    <cellStyle name="20% - Accent1 5 2 4 2 5 2" xfId="46670" xr:uid="{00000000-0005-0000-0000-000095B50000}"/>
    <cellStyle name="20% - Accent1 5 2 4 2 5 2 2" xfId="46671" xr:uid="{00000000-0005-0000-0000-000096B50000}"/>
    <cellStyle name="20% - Accent1 5 2 4 2 5 3" xfId="46672" xr:uid="{00000000-0005-0000-0000-000097B50000}"/>
    <cellStyle name="20% - Accent1 5 2 4 2 6" xfId="46673" xr:uid="{00000000-0005-0000-0000-000098B50000}"/>
    <cellStyle name="20% - Accent1 5 2 4 2 6 2" xfId="46674" xr:uid="{00000000-0005-0000-0000-000099B50000}"/>
    <cellStyle name="20% - Accent1 5 2 4 2 6 2 2" xfId="46675" xr:uid="{00000000-0005-0000-0000-00009AB50000}"/>
    <cellStyle name="20% - Accent1 5 2 4 2 6 3" xfId="46676" xr:uid="{00000000-0005-0000-0000-00009BB50000}"/>
    <cellStyle name="20% - Accent1 5 2 4 2 7" xfId="46677" xr:uid="{00000000-0005-0000-0000-00009CB50000}"/>
    <cellStyle name="20% - Accent1 5 2 4 2 7 2" xfId="46678" xr:uid="{00000000-0005-0000-0000-00009DB50000}"/>
    <cellStyle name="20% - Accent1 5 2 4 2 8" xfId="46679" xr:uid="{00000000-0005-0000-0000-00009EB50000}"/>
    <cellStyle name="20% - Accent1 5 2 4 2 8 2" xfId="46680" xr:uid="{00000000-0005-0000-0000-00009FB50000}"/>
    <cellStyle name="20% - Accent1 5 2 4 2 9" xfId="46681" xr:uid="{00000000-0005-0000-0000-0000A0B50000}"/>
    <cellStyle name="20% - Accent1 5 2 4 3" xfId="46682" xr:uid="{00000000-0005-0000-0000-0000A1B50000}"/>
    <cellStyle name="20% - Accent1 5 2 4 3 2" xfId="46683" xr:uid="{00000000-0005-0000-0000-0000A2B50000}"/>
    <cellStyle name="20% - Accent1 5 2 4 3 2 2" xfId="46684" xr:uid="{00000000-0005-0000-0000-0000A3B50000}"/>
    <cellStyle name="20% - Accent1 5 2 4 3 2 2 2" xfId="46685" xr:uid="{00000000-0005-0000-0000-0000A4B50000}"/>
    <cellStyle name="20% - Accent1 5 2 4 3 2 2 2 2" xfId="46686" xr:uid="{00000000-0005-0000-0000-0000A5B50000}"/>
    <cellStyle name="20% - Accent1 5 2 4 3 2 2 3" xfId="46687" xr:uid="{00000000-0005-0000-0000-0000A6B50000}"/>
    <cellStyle name="20% - Accent1 5 2 4 3 2 3" xfId="46688" xr:uid="{00000000-0005-0000-0000-0000A7B50000}"/>
    <cellStyle name="20% - Accent1 5 2 4 3 2 3 2" xfId="46689" xr:uid="{00000000-0005-0000-0000-0000A8B50000}"/>
    <cellStyle name="20% - Accent1 5 2 4 3 2 4" xfId="46690" xr:uid="{00000000-0005-0000-0000-0000A9B50000}"/>
    <cellStyle name="20% - Accent1 5 2 4 3 3" xfId="46691" xr:uid="{00000000-0005-0000-0000-0000AAB50000}"/>
    <cellStyle name="20% - Accent1 5 2 4 3 3 2" xfId="46692" xr:uid="{00000000-0005-0000-0000-0000ABB50000}"/>
    <cellStyle name="20% - Accent1 5 2 4 3 3 2 2" xfId="46693" xr:uid="{00000000-0005-0000-0000-0000ACB50000}"/>
    <cellStyle name="20% - Accent1 5 2 4 3 3 2 2 2" xfId="46694" xr:uid="{00000000-0005-0000-0000-0000ADB50000}"/>
    <cellStyle name="20% - Accent1 5 2 4 3 3 2 3" xfId="46695" xr:uid="{00000000-0005-0000-0000-0000AEB50000}"/>
    <cellStyle name="20% - Accent1 5 2 4 3 3 3" xfId="46696" xr:uid="{00000000-0005-0000-0000-0000AFB50000}"/>
    <cellStyle name="20% - Accent1 5 2 4 3 3 3 2" xfId="46697" xr:uid="{00000000-0005-0000-0000-0000B0B50000}"/>
    <cellStyle name="20% - Accent1 5 2 4 3 3 4" xfId="46698" xr:uid="{00000000-0005-0000-0000-0000B1B50000}"/>
    <cellStyle name="20% - Accent1 5 2 4 3 4" xfId="46699" xr:uid="{00000000-0005-0000-0000-0000B2B50000}"/>
    <cellStyle name="20% - Accent1 5 2 4 3 4 2" xfId="46700" xr:uid="{00000000-0005-0000-0000-0000B3B50000}"/>
    <cellStyle name="20% - Accent1 5 2 4 3 4 2 2" xfId="46701" xr:uid="{00000000-0005-0000-0000-0000B4B50000}"/>
    <cellStyle name="20% - Accent1 5 2 4 3 4 2 2 2" xfId="46702" xr:uid="{00000000-0005-0000-0000-0000B5B50000}"/>
    <cellStyle name="20% - Accent1 5 2 4 3 4 2 3" xfId="46703" xr:uid="{00000000-0005-0000-0000-0000B6B50000}"/>
    <cellStyle name="20% - Accent1 5 2 4 3 4 3" xfId="46704" xr:uid="{00000000-0005-0000-0000-0000B7B50000}"/>
    <cellStyle name="20% - Accent1 5 2 4 3 4 3 2" xfId="46705" xr:uid="{00000000-0005-0000-0000-0000B8B50000}"/>
    <cellStyle name="20% - Accent1 5 2 4 3 4 4" xfId="46706" xr:uid="{00000000-0005-0000-0000-0000B9B50000}"/>
    <cellStyle name="20% - Accent1 5 2 4 3 5" xfId="46707" xr:uid="{00000000-0005-0000-0000-0000BAB50000}"/>
    <cellStyle name="20% - Accent1 5 2 4 3 5 2" xfId="46708" xr:uid="{00000000-0005-0000-0000-0000BBB50000}"/>
    <cellStyle name="20% - Accent1 5 2 4 3 5 2 2" xfId="46709" xr:uid="{00000000-0005-0000-0000-0000BCB50000}"/>
    <cellStyle name="20% - Accent1 5 2 4 3 5 3" xfId="46710" xr:uid="{00000000-0005-0000-0000-0000BDB50000}"/>
    <cellStyle name="20% - Accent1 5 2 4 3 6" xfId="46711" xr:uid="{00000000-0005-0000-0000-0000BEB50000}"/>
    <cellStyle name="20% - Accent1 5 2 4 3 6 2" xfId="46712" xr:uid="{00000000-0005-0000-0000-0000BFB50000}"/>
    <cellStyle name="20% - Accent1 5 2 4 3 6 2 2" xfId="46713" xr:uid="{00000000-0005-0000-0000-0000C0B50000}"/>
    <cellStyle name="20% - Accent1 5 2 4 3 6 3" xfId="46714" xr:uid="{00000000-0005-0000-0000-0000C1B50000}"/>
    <cellStyle name="20% - Accent1 5 2 4 3 7" xfId="46715" xr:uid="{00000000-0005-0000-0000-0000C2B50000}"/>
    <cellStyle name="20% - Accent1 5 2 4 3 7 2" xfId="46716" xr:uid="{00000000-0005-0000-0000-0000C3B50000}"/>
    <cellStyle name="20% - Accent1 5 2 4 3 8" xfId="46717" xr:uid="{00000000-0005-0000-0000-0000C4B50000}"/>
    <cellStyle name="20% - Accent1 5 2 4 3 8 2" xfId="46718" xr:uid="{00000000-0005-0000-0000-0000C5B50000}"/>
    <cellStyle name="20% - Accent1 5 2 4 3 9" xfId="46719" xr:uid="{00000000-0005-0000-0000-0000C6B50000}"/>
    <cellStyle name="20% - Accent1 5 2 4 4" xfId="46720" xr:uid="{00000000-0005-0000-0000-0000C7B50000}"/>
    <cellStyle name="20% - Accent1 5 2 4 4 2" xfId="46721" xr:uid="{00000000-0005-0000-0000-0000C8B50000}"/>
    <cellStyle name="20% - Accent1 5 2 4 4 2 2" xfId="46722" xr:uid="{00000000-0005-0000-0000-0000C9B50000}"/>
    <cellStyle name="20% - Accent1 5 2 4 4 2 2 2" xfId="46723" xr:uid="{00000000-0005-0000-0000-0000CAB50000}"/>
    <cellStyle name="20% - Accent1 5 2 4 4 2 3" xfId="46724" xr:uid="{00000000-0005-0000-0000-0000CBB50000}"/>
    <cellStyle name="20% - Accent1 5 2 4 4 3" xfId="46725" xr:uid="{00000000-0005-0000-0000-0000CCB50000}"/>
    <cellStyle name="20% - Accent1 5 2 4 4 3 2" xfId="46726" xr:uid="{00000000-0005-0000-0000-0000CDB50000}"/>
    <cellStyle name="20% - Accent1 5 2 4 4 4" xfId="46727" xr:uid="{00000000-0005-0000-0000-0000CEB50000}"/>
    <cellStyle name="20% - Accent1 5 2 4 5" xfId="46728" xr:uid="{00000000-0005-0000-0000-0000CFB50000}"/>
    <cellStyle name="20% - Accent1 5 2 4 5 2" xfId="46729" xr:uid="{00000000-0005-0000-0000-0000D0B50000}"/>
    <cellStyle name="20% - Accent1 5 2 4 5 2 2" xfId="46730" xr:uid="{00000000-0005-0000-0000-0000D1B50000}"/>
    <cellStyle name="20% - Accent1 5 2 4 5 2 2 2" xfId="46731" xr:uid="{00000000-0005-0000-0000-0000D2B50000}"/>
    <cellStyle name="20% - Accent1 5 2 4 5 2 3" xfId="46732" xr:uid="{00000000-0005-0000-0000-0000D3B50000}"/>
    <cellStyle name="20% - Accent1 5 2 4 5 3" xfId="46733" xr:uid="{00000000-0005-0000-0000-0000D4B50000}"/>
    <cellStyle name="20% - Accent1 5 2 4 5 3 2" xfId="46734" xr:uid="{00000000-0005-0000-0000-0000D5B50000}"/>
    <cellStyle name="20% - Accent1 5 2 4 5 4" xfId="46735" xr:uid="{00000000-0005-0000-0000-0000D6B50000}"/>
    <cellStyle name="20% - Accent1 5 2 4 6" xfId="46736" xr:uid="{00000000-0005-0000-0000-0000D7B50000}"/>
    <cellStyle name="20% - Accent1 5 2 4 6 2" xfId="46737" xr:uid="{00000000-0005-0000-0000-0000D8B50000}"/>
    <cellStyle name="20% - Accent1 5 2 4 6 2 2" xfId="46738" xr:uid="{00000000-0005-0000-0000-0000D9B50000}"/>
    <cellStyle name="20% - Accent1 5 2 4 6 2 2 2" xfId="46739" xr:uid="{00000000-0005-0000-0000-0000DAB50000}"/>
    <cellStyle name="20% - Accent1 5 2 4 6 2 3" xfId="46740" xr:uid="{00000000-0005-0000-0000-0000DBB50000}"/>
    <cellStyle name="20% - Accent1 5 2 4 6 3" xfId="46741" xr:uid="{00000000-0005-0000-0000-0000DCB50000}"/>
    <cellStyle name="20% - Accent1 5 2 4 6 3 2" xfId="46742" xr:uid="{00000000-0005-0000-0000-0000DDB50000}"/>
    <cellStyle name="20% - Accent1 5 2 4 6 4" xfId="46743" xr:uid="{00000000-0005-0000-0000-0000DEB50000}"/>
    <cellStyle name="20% - Accent1 5 2 4 7" xfId="46744" xr:uid="{00000000-0005-0000-0000-0000DFB50000}"/>
    <cellStyle name="20% - Accent1 5 2 4 7 2" xfId="46745" xr:uid="{00000000-0005-0000-0000-0000E0B50000}"/>
    <cellStyle name="20% - Accent1 5 2 4 7 2 2" xfId="46746" xr:uid="{00000000-0005-0000-0000-0000E1B50000}"/>
    <cellStyle name="20% - Accent1 5 2 4 7 3" xfId="46747" xr:uid="{00000000-0005-0000-0000-0000E2B50000}"/>
    <cellStyle name="20% - Accent1 5 2 4 8" xfId="46748" xr:uid="{00000000-0005-0000-0000-0000E3B50000}"/>
    <cellStyle name="20% - Accent1 5 2 4 8 2" xfId="46749" xr:uid="{00000000-0005-0000-0000-0000E4B50000}"/>
    <cellStyle name="20% - Accent1 5 2 4 8 2 2" xfId="46750" xr:uid="{00000000-0005-0000-0000-0000E5B50000}"/>
    <cellStyle name="20% - Accent1 5 2 4 8 3" xfId="46751" xr:uid="{00000000-0005-0000-0000-0000E6B50000}"/>
    <cellStyle name="20% - Accent1 5 2 4 9" xfId="46752" xr:uid="{00000000-0005-0000-0000-0000E7B50000}"/>
    <cellStyle name="20% - Accent1 5 2 4 9 2" xfId="46753" xr:uid="{00000000-0005-0000-0000-0000E8B50000}"/>
    <cellStyle name="20% - Accent1 5 2 5" xfId="46754" xr:uid="{00000000-0005-0000-0000-0000E9B50000}"/>
    <cellStyle name="20% - Accent1 5 2 5 10" xfId="46755" xr:uid="{00000000-0005-0000-0000-0000EAB50000}"/>
    <cellStyle name="20% - Accent1 5 2 5 10 2" xfId="46756" xr:uid="{00000000-0005-0000-0000-0000EBB50000}"/>
    <cellStyle name="20% - Accent1 5 2 5 11" xfId="46757" xr:uid="{00000000-0005-0000-0000-0000ECB50000}"/>
    <cellStyle name="20% - Accent1 5 2 5 2" xfId="46758" xr:uid="{00000000-0005-0000-0000-0000EDB50000}"/>
    <cellStyle name="20% - Accent1 5 2 5 2 2" xfId="46759" xr:uid="{00000000-0005-0000-0000-0000EEB50000}"/>
    <cellStyle name="20% - Accent1 5 2 5 2 2 2" xfId="46760" xr:uid="{00000000-0005-0000-0000-0000EFB50000}"/>
    <cellStyle name="20% - Accent1 5 2 5 2 2 2 2" xfId="46761" xr:uid="{00000000-0005-0000-0000-0000F0B50000}"/>
    <cellStyle name="20% - Accent1 5 2 5 2 2 2 2 2" xfId="46762" xr:uid="{00000000-0005-0000-0000-0000F1B50000}"/>
    <cellStyle name="20% - Accent1 5 2 5 2 2 2 3" xfId="46763" xr:uid="{00000000-0005-0000-0000-0000F2B50000}"/>
    <cellStyle name="20% - Accent1 5 2 5 2 2 3" xfId="46764" xr:uid="{00000000-0005-0000-0000-0000F3B50000}"/>
    <cellStyle name="20% - Accent1 5 2 5 2 2 3 2" xfId="46765" xr:uid="{00000000-0005-0000-0000-0000F4B50000}"/>
    <cellStyle name="20% - Accent1 5 2 5 2 2 4" xfId="46766" xr:uid="{00000000-0005-0000-0000-0000F5B50000}"/>
    <cellStyle name="20% - Accent1 5 2 5 2 3" xfId="46767" xr:uid="{00000000-0005-0000-0000-0000F6B50000}"/>
    <cellStyle name="20% - Accent1 5 2 5 2 3 2" xfId="46768" xr:uid="{00000000-0005-0000-0000-0000F7B50000}"/>
    <cellStyle name="20% - Accent1 5 2 5 2 3 2 2" xfId="46769" xr:uid="{00000000-0005-0000-0000-0000F8B50000}"/>
    <cellStyle name="20% - Accent1 5 2 5 2 3 2 2 2" xfId="46770" xr:uid="{00000000-0005-0000-0000-0000F9B50000}"/>
    <cellStyle name="20% - Accent1 5 2 5 2 3 2 3" xfId="46771" xr:uid="{00000000-0005-0000-0000-0000FAB50000}"/>
    <cellStyle name="20% - Accent1 5 2 5 2 3 3" xfId="46772" xr:uid="{00000000-0005-0000-0000-0000FBB50000}"/>
    <cellStyle name="20% - Accent1 5 2 5 2 3 3 2" xfId="46773" xr:uid="{00000000-0005-0000-0000-0000FCB50000}"/>
    <cellStyle name="20% - Accent1 5 2 5 2 3 4" xfId="46774" xr:uid="{00000000-0005-0000-0000-0000FDB50000}"/>
    <cellStyle name="20% - Accent1 5 2 5 2 4" xfId="46775" xr:uid="{00000000-0005-0000-0000-0000FEB50000}"/>
    <cellStyle name="20% - Accent1 5 2 5 2 4 2" xfId="46776" xr:uid="{00000000-0005-0000-0000-0000FFB50000}"/>
    <cellStyle name="20% - Accent1 5 2 5 2 4 2 2" xfId="46777" xr:uid="{00000000-0005-0000-0000-000000B60000}"/>
    <cellStyle name="20% - Accent1 5 2 5 2 4 2 2 2" xfId="46778" xr:uid="{00000000-0005-0000-0000-000001B60000}"/>
    <cellStyle name="20% - Accent1 5 2 5 2 4 2 3" xfId="46779" xr:uid="{00000000-0005-0000-0000-000002B60000}"/>
    <cellStyle name="20% - Accent1 5 2 5 2 4 3" xfId="46780" xr:uid="{00000000-0005-0000-0000-000003B60000}"/>
    <cellStyle name="20% - Accent1 5 2 5 2 4 3 2" xfId="46781" xr:uid="{00000000-0005-0000-0000-000004B60000}"/>
    <cellStyle name="20% - Accent1 5 2 5 2 4 4" xfId="46782" xr:uid="{00000000-0005-0000-0000-000005B60000}"/>
    <cellStyle name="20% - Accent1 5 2 5 2 5" xfId="46783" xr:uid="{00000000-0005-0000-0000-000006B60000}"/>
    <cellStyle name="20% - Accent1 5 2 5 2 5 2" xfId="46784" xr:uid="{00000000-0005-0000-0000-000007B60000}"/>
    <cellStyle name="20% - Accent1 5 2 5 2 5 2 2" xfId="46785" xr:uid="{00000000-0005-0000-0000-000008B60000}"/>
    <cellStyle name="20% - Accent1 5 2 5 2 5 3" xfId="46786" xr:uid="{00000000-0005-0000-0000-000009B60000}"/>
    <cellStyle name="20% - Accent1 5 2 5 2 6" xfId="46787" xr:uid="{00000000-0005-0000-0000-00000AB60000}"/>
    <cellStyle name="20% - Accent1 5 2 5 2 6 2" xfId="46788" xr:uid="{00000000-0005-0000-0000-00000BB60000}"/>
    <cellStyle name="20% - Accent1 5 2 5 2 6 2 2" xfId="46789" xr:uid="{00000000-0005-0000-0000-00000CB60000}"/>
    <cellStyle name="20% - Accent1 5 2 5 2 6 3" xfId="46790" xr:uid="{00000000-0005-0000-0000-00000DB60000}"/>
    <cellStyle name="20% - Accent1 5 2 5 2 7" xfId="46791" xr:uid="{00000000-0005-0000-0000-00000EB60000}"/>
    <cellStyle name="20% - Accent1 5 2 5 2 7 2" xfId="46792" xr:uid="{00000000-0005-0000-0000-00000FB60000}"/>
    <cellStyle name="20% - Accent1 5 2 5 2 8" xfId="46793" xr:uid="{00000000-0005-0000-0000-000010B60000}"/>
    <cellStyle name="20% - Accent1 5 2 5 2 8 2" xfId="46794" xr:uid="{00000000-0005-0000-0000-000011B60000}"/>
    <cellStyle name="20% - Accent1 5 2 5 2 9" xfId="46795" xr:uid="{00000000-0005-0000-0000-000012B60000}"/>
    <cellStyle name="20% - Accent1 5 2 5 3" xfId="46796" xr:uid="{00000000-0005-0000-0000-000013B60000}"/>
    <cellStyle name="20% - Accent1 5 2 5 3 2" xfId="46797" xr:uid="{00000000-0005-0000-0000-000014B60000}"/>
    <cellStyle name="20% - Accent1 5 2 5 3 2 2" xfId="46798" xr:uid="{00000000-0005-0000-0000-000015B60000}"/>
    <cellStyle name="20% - Accent1 5 2 5 3 2 2 2" xfId="46799" xr:uid="{00000000-0005-0000-0000-000016B60000}"/>
    <cellStyle name="20% - Accent1 5 2 5 3 2 2 2 2" xfId="46800" xr:uid="{00000000-0005-0000-0000-000017B60000}"/>
    <cellStyle name="20% - Accent1 5 2 5 3 2 2 3" xfId="46801" xr:uid="{00000000-0005-0000-0000-000018B60000}"/>
    <cellStyle name="20% - Accent1 5 2 5 3 2 3" xfId="46802" xr:uid="{00000000-0005-0000-0000-000019B60000}"/>
    <cellStyle name="20% - Accent1 5 2 5 3 2 3 2" xfId="46803" xr:uid="{00000000-0005-0000-0000-00001AB60000}"/>
    <cellStyle name="20% - Accent1 5 2 5 3 2 4" xfId="46804" xr:uid="{00000000-0005-0000-0000-00001BB60000}"/>
    <cellStyle name="20% - Accent1 5 2 5 3 3" xfId="46805" xr:uid="{00000000-0005-0000-0000-00001CB60000}"/>
    <cellStyle name="20% - Accent1 5 2 5 3 3 2" xfId="46806" xr:uid="{00000000-0005-0000-0000-00001DB60000}"/>
    <cellStyle name="20% - Accent1 5 2 5 3 3 2 2" xfId="46807" xr:uid="{00000000-0005-0000-0000-00001EB60000}"/>
    <cellStyle name="20% - Accent1 5 2 5 3 3 2 2 2" xfId="46808" xr:uid="{00000000-0005-0000-0000-00001FB60000}"/>
    <cellStyle name="20% - Accent1 5 2 5 3 3 2 3" xfId="46809" xr:uid="{00000000-0005-0000-0000-000020B60000}"/>
    <cellStyle name="20% - Accent1 5 2 5 3 3 3" xfId="46810" xr:uid="{00000000-0005-0000-0000-000021B60000}"/>
    <cellStyle name="20% - Accent1 5 2 5 3 3 3 2" xfId="46811" xr:uid="{00000000-0005-0000-0000-000022B60000}"/>
    <cellStyle name="20% - Accent1 5 2 5 3 3 4" xfId="46812" xr:uid="{00000000-0005-0000-0000-000023B60000}"/>
    <cellStyle name="20% - Accent1 5 2 5 3 4" xfId="46813" xr:uid="{00000000-0005-0000-0000-000024B60000}"/>
    <cellStyle name="20% - Accent1 5 2 5 3 4 2" xfId="46814" xr:uid="{00000000-0005-0000-0000-000025B60000}"/>
    <cellStyle name="20% - Accent1 5 2 5 3 4 2 2" xfId="46815" xr:uid="{00000000-0005-0000-0000-000026B60000}"/>
    <cellStyle name="20% - Accent1 5 2 5 3 4 2 2 2" xfId="46816" xr:uid="{00000000-0005-0000-0000-000027B60000}"/>
    <cellStyle name="20% - Accent1 5 2 5 3 4 2 3" xfId="46817" xr:uid="{00000000-0005-0000-0000-000028B60000}"/>
    <cellStyle name="20% - Accent1 5 2 5 3 4 3" xfId="46818" xr:uid="{00000000-0005-0000-0000-000029B60000}"/>
    <cellStyle name="20% - Accent1 5 2 5 3 4 3 2" xfId="46819" xr:uid="{00000000-0005-0000-0000-00002AB60000}"/>
    <cellStyle name="20% - Accent1 5 2 5 3 4 4" xfId="46820" xr:uid="{00000000-0005-0000-0000-00002BB60000}"/>
    <cellStyle name="20% - Accent1 5 2 5 3 5" xfId="46821" xr:uid="{00000000-0005-0000-0000-00002CB60000}"/>
    <cellStyle name="20% - Accent1 5 2 5 3 5 2" xfId="46822" xr:uid="{00000000-0005-0000-0000-00002DB60000}"/>
    <cellStyle name="20% - Accent1 5 2 5 3 5 2 2" xfId="46823" xr:uid="{00000000-0005-0000-0000-00002EB60000}"/>
    <cellStyle name="20% - Accent1 5 2 5 3 5 3" xfId="46824" xr:uid="{00000000-0005-0000-0000-00002FB60000}"/>
    <cellStyle name="20% - Accent1 5 2 5 3 6" xfId="46825" xr:uid="{00000000-0005-0000-0000-000030B60000}"/>
    <cellStyle name="20% - Accent1 5 2 5 3 6 2" xfId="46826" xr:uid="{00000000-0005-0000-0000-000031B60000}"/>
    <cellStyle name="20% - Accent1 5 2 5 3 6 2 2" xfId="46827" xr:uid="{00000000-0005-0000-0000-000032B60000}"/>
    <cellStyle name="20% - Accent1 5 2 5 3 6 3" xfId="46828" xr:uid="{00000000-0005-0000-0000-000033B60000}"/>
    <cellStyle name="20% - Accent1 5 2 5 3 7" xfId="46829" xr:uid="{00000000-0005-0000-0000-000034B60000}"/>
    <cellStyle name="20% - Accent1 5 2 5 3 7 2" xfId="46830" xr:uid="{00000000-0005-0000-0000-000035B60000}"/>
    <cellStyle name="20% - Accent1 5 2 5 3 8" xfId="46831" xr:uid="{00000000-0005-0000-0000-000036B60000}"/>
    <cellStyle name="20% - Accent1 5 2 5 3 8 2" xfId="46832" xr:uid="{00000000-0005-0000-0000-000037B60000}"/>
    <cellStyle name="20% - Accent1 5 2 5 3 9" xfId="46833" xr:uid="{00000000-0005-0000-0000-000038B60000}"/>
    <cellStyle name="20% - Accent1 5 2 5 4" xfId="46834" xr:uid="{00000000-0005-0000-0000-000039B60000}"/>
    <cellStyle name="20% - Accent1 5 2 5 4 2" xfId="46835" xr:uid="{00000000-0005-0000-0000-00003AB60000}"/>
    <cellStyle name="20% - Accent1 5 2 5 4 2 2" xfId="46836" xr:uid="{00000000-0005-0000-0000-00003BB60000}"/>
    <cellStyle name="20% - Accent1 5 2 5 4 2 2 2" xfId="46837" xr:uid="{00000000-0005-0000-0000-00003CB60000}"/>
    <cellStyle name="20% - Accent1 5 2 5 4 2 3" xfId="46838" xr:uid="{00000000-0005-0000-0000-00003DB60000}"/>
    <cellStyle name="20% - Accent1 5 2 5 4 3" xfId="46839" xr:uid="{00000000-0005-0000-0000-00003EB60000}"/>
    <cellStyle name="20% - Accent1 5 2 5 4 3 2" xfId="46840" xr:uid="{00000000-0005-0000-0000-00003FB60000}"/>
    <cellStyle name="20% - Accent1 5 2 5 4 4" xfId="46841" xr:uid="{00000000-0005-0000-0000-000040B60000}"/>
    <cellStyle name="20% - Accent1 5 2 5 5" xfId="46842" xr:uid="{00000000-0005-0000-0000-000041B60000}"/>
    <cellStyle name="20% - Accent1 5 2 5 5 2" xfId="46843" xr:uid="{00000000-0005-0000-0000-000042B60000}"/>
    <cellStyle name="20% - Accent1 5 2 5 5 2 2" xfId="46844" xr:uid="{00000000-0005-0000-0000-000043B60000}"/>
    <cellStyle name="20% - Accent1 5 2 5 5 2 2 2" xfId="46845" xr:uid="{00000000-0005-0000-0000-000044B60000}"/>
    <cellStyle name="20% - Accent1 5 2 5 5 2 3" xfId="46846" xr:uid="{00000000-0005-0000-0000-000045B60000}"/>
    <cellStyle name="20% - Accent1 5 2 5 5 3" xfId="46847" xr:uid="{00000000-0005-0000-0000-000046B60000}"/>
    <cellStyle name="20% - Accent1 5 2 5 5 3 2" xfId="46848" xr:uid="{00000000-0005-0000-0000-000047B60000}"/>
    <cellStyle name="20% - Accent1 5 2 5 5 4" xfId="46849" xr:uid="{00000000-0005-0000-0000-000048B60000}"/>
    <cellStyle name="20% - Accent1 5 2 5 6" xfId="46850" xr:uid="{00000000-0005-0000-0000-000049B60000}"/>
    <cellStyle name="20% - Accent1 5 2 5 6 2" xfId="46851" xr:uid="{00000000-0005-0000-0000-00004AB60000}"/>
    <cellStyle name="20% - Accent1 5 2 5 6 2 2" xfId="46852" xr:uid="{00000000-0005-0000-0000-00004BB60000}"/>
    <cellStyle name="20% - Accent1 5 2 5 6 2 2 2" xfId="46853" xr:uid="{00000000-0005-0000-0000-00004CB60000}"/>
    <cellStyle name="20% - Accent1 5 2 5 6 2 3" xfId="46854" xr:uid="{00000000-0005-0000-0000-00004DB60000}"/>
    <cellStyle name="20% - Accent1 5 2 5 6 3" xfId="46855" xr:uid="{00000000-0005-0000-0000-00004EB60000}"/>
    <cellStyle name="20% - Accent1 5 2 5 6 3 2" xfId="46856" xr:uid="{00000000-0005-0000-0000-00004FB60000}"/>
    <cellStyle name="20% - Accent1 5 2 5 6 4" xfId="46857" xr:uid="{00000000-0005-0000-0000-000050B60000}"/>
    <cellStyle name="20% - Accent1 5 2 5 7" xfId="46858" xr:uid="{00000000-0005-0000-0000-000051B60000}"/>
    <cellStyle name="20% - Accent1 5 2 5 7 2" xfId="46859" xr:uid="{00000000-0005-0000-0000-000052B60000}"/>
    <cellStyle name="20% - Accent1 5 2 5 7 2 2" xfId="46860" xr:uid="{00000000-0005-0000-0000-000053B60000}"/>
    <cellStyle name="20% - Accent1 5 2 5 7 3" xfId="46861" xr:uid="{00000000-0005-0000-0000-000054B60000}"/>
    <cellStyle name="20% - Accent1 5 2 5 8" xfId="46862" xr:uid="{00000000-0005-0000-0000-000055B60000}"/>
    <cellStyle name="20% - Accent1 5 2 5 8 2" xfId="46863" xr:uid="{00000000-0005-0000-0000-000056B60000}"/>
    <cellStyle name="20% - Accent1 5 2 5 8 2 2" xfId="46864" xr:uid="{00000000-0005-0000-0000-000057B60000}"/>
    <cellStyle name="20% - Accent1 5 2 5 8 3" xfId="46865" xr:uid="{00000000-0005-0000-0000-000058B60000}"/>
    <cellStyle name="20% - Accent1 5 2 5 9" xfId="46866" xr:uid="{00000000-0005-0000-0000-000059B60000}"/>
    <cellStyle name="20% - Accent1 5 2 5 9 2" xfId="46867" xr:uid="{00000000-0005-0000-0000-00005AB60000}"/>
    <cellStyle name="20% - Accent1 5 2 6" xfId="46868" xr:uid="{00000000-0005-0000-0000-00005BB60000}"/>
    <cellStyle name="20% - Accent1 5 2 6 2" xfId="46869" xr:uid="{00000000-0005-0000-0000-00005CB60000}"/>
    <cellStyle name="20% - Accent1 5 2 6 2 2" xfId="46870" xr:uid="{00000000-0005-0000-0000-00005DB60000}"/>
    <cellStyle name="20% - Accent1 5 2 6 2 2 2" xfId="46871" xr:uid="{00000000-0005-0000-0000-00005EB60000}"/>
    <cellStyle name="20% - Accent1 5 2 6 2 2 2 2" xfId="46872" xr:uid="{00000000-0005-0000-0000-00005FB60000}"/>
    <cellStyle name="20% - Accent1 5 2 6 2 2 3" xfId="46873" xr:uid="{00000000-0005-0000-0000-000060B60000}"/>
    <cellStyle name="20% - Accent1 5 2 6 2 3" xfId="46874" xr:uid="{00000000-0005-0000-0000-000061B60000}"/>
    <cellStyle name="20% - Accent1 5 2 6 2 3 2" xfId="46875" xr:uid="{00000000-0005-0000-0000-000062B60000}"/>
    <cellStyle name="20% - Accent1 5 2 6 2 4" xfId="46876" xr:uid="{00000000-0005-0000-0000-000063B60000}"/>
    <cellStyle name="20% - Accent1 5 2 6 3" xfId="46877" xr:uid="{00000000-0005-0000-0000-000064B60000}"/>
    <cellStyle name="20% - Accent1 5 2 6 3 2" xfId="46878" xr:uid="{00000000-0005-0000-0000-000065B60000}"/>
    <cellStyle name="20% - Accent1 5 2 6 3 2 2" xfId="46879" xr:uid="{00000000-0005-0000-0000-000066B60000}"/>
    <cellStyle name="20% - Accent1 5 2 6 3 2 2 2" xfId="46880" xr:uid="{00000000-0005-0000-0000-000067B60000}"/>
    <cellStyle name="20% - Accent1 5 2 6 3 2 3" xfId="46881" xr:uid="{00000000-0005-0000-0000-000068B60000}"/>
    <cellStyle name="20% - Accent1 5 2 6 3 3" xfId="46882" xr:uid="{00000000-0005-0000-0000-000069B60000}"/>
    <cellStyle name="20% - Accent1 5 2 6 3 3 2" xfId="46883" xr:uid="{00000000-0005-0000-0000-00006AB60000}"/>
    <cellStyle name="20% - Accent1 5 2 6 3 4" xfId="46884" xr:uid="{00000000-0005-0000-0000-00006BB60000}"/>
    <cellStyle name="20% - Accent1 5 2 6 4" xfId="46885" xr:uid="{00000000-0005-0000-0000-00006CB60000}"/>
    <cellStyle name="20% - Accent1 5 2 6 4 2" xfId="46886" xr:uid="{00000000-0005-0000-0000-00006DB60000}"/>
    <cellStyle name="20% - Accent1 5 2 6 4 2 2" xfId="46887" xr:uid="{00000000-0005-0000-0000-00006EB60000}"/>
    <cellStyle name="20% - Accent1 5 2 6 4 2 2 2" xfId="46888" xr:uid="{00000000-0005-0000-0000-00006FB60000}"/>
    <cellStyle name="20% - Accent1 5 2 6 4 2 3" xfId="46889" xr:uid="{00000000-0005-0000-0000-000070B60000}"/>
    <cellStyle name="20% - Accent1 5 2 6 4 3" xfId="46890" xr:uid="{00000000-0005-0000-0000-000071B60000}"/>
    <cellStyle name="20% - Accent1 5 2 6 4 3 2" xfId="46891" xr:uid="{00000000-0005-0000-0000-000072B60000}"/>
    <cellStyle name="20% - Accent1 5 2 6 4 4" xfId="46892" xr:uid="{00000000-0005-0000-0000-000073B60000}"/>
    <cellStyle name="20% - Accent1 5 2 6 5" xfId="46893" xr:uid="{00000000-0005-0000-0000-000074B60000}"/>
    <cellStyle name="20% - Accent1 5 2 6 5 2" xfId="46894" xr:uid="{00000000-0005-0000-0000-000075B60000}"/>
    <cellStyle name="20% - Accent1 5 2 6 5 2 2" xfId="46895" xr:uid="{00000000-0005-0000-0000-000076B60000}"/>
    <cellStyle name="20% - Accent1 5 2 6 5 3" xfId="46896" xr:uid="{00000000-0005-0000-0000-000077B60000}"/>
    <cellStyle name="20% - Accent1 5 2 6 6" xfId="46897" xr:uid="{00000000-0005-0000-0000-000078B60000}"/>
    <cellStyle name="20% - Accent1 5 2 6 6 2" xfId="46898" xr:uid="{00000000-0005-0000-0000-000079B60000}"/>
    <cellStyle name="20% - Accent1 5 2 6 6 2 2" xfId="46899" xr:uid="{00000000-0005-0000-0000-00007AB60000}"/>
    <cellStyle name="20% - Accent1 5 2 6 6 3" xfId="46900" xr:uid="{00000000-0005-0000-0000-00007BB60000}"/>
    <cellStyle name="20% - Accent1 5 2 6 7" xfId="46901" xr:uid="{00000000-0005-0000-0000-00007CB60000}"/>
    <cellStyle name="20% - Accent1 5 2 6 7 2" xfId="46902" xr:uid="{00000000-0005-0000-0000-00007DB60000}"/>
    <cellStyle name="20% - Accent1 5 2 6 8" xfId="46903" xr:uid="{00000000-0005-0000-0000-00007EB60000}"/>
    <cellStyle name="20% - Accent1 5 2 6 8 2" xfId="46904" xr:uid="{00000000-0005-0000-0000-00007FB60000}"/>
    <cellStyle name="20% - Accent1 5 2 6 9" xfId="46905" xr:uid="{00000000-0005-0000-0000-000080B60000}"/>
    <cellStyle name="20% - Accent1 5 2 7" xfId="46906" xr:uid="{00000000-0005-0000-0000-000081B60000}"/>
    <cellStyle name="20% - Accent1 5 2 7 2" xfId="46907" xr:uid="{00000000-0005-0000-0000-000082B60000}"/>
    <cellStyle name="20% - Accent1 5 2 7 2 2" xfId="46908" xr:uid="{00000000-0005-0000-0000-000083B60000}"/>
    <cellStyle name="20% - Accent1 5 2 7 2 2 2" xfId="46909" xr:uid="{00000000-0005-0000-0000-000084B60000}"/>
    <cellStyle name="20% - Accent1 5 2 7 2 2 2 2" xfId="46910" xr:uid="{00000000-0005-0000-0000-000085B60000}"/>
    <cellStyle name="20% - Accent1 5 2 7 2 2 3" xfId="46911" xr:uid="{00000000-0005-0000-0000-000086B60000}"/>
    <cellStyle name="20% - Accent1 5 2 7 2 3" xfId="46912" xr:uid="{00000000-0005-0000-0000-000087B60000}"/>
    <cellStyle name="20% - Accent1 5 2 7 2 3 2" xfId="46913" xr:uid="{00000000-0005-0000-0000-000088B60000}"/>
    <cellStyle name="20% - Accent1 5 2 7 2 4" xfId="46914" xr:uid="{00000000-0005-0000-0000-000089B60000}"/>
    <cellStyle name="20% - Accent1 5 2 7 3" xfId="46915" xr:uid="{00000000-0005-0000-0000-00008AB60000}"/>
    <cellStyle name="20% - Accent1 5 2 7 3 2" xfId="46916" xr:uid="{00000000-0005-0000-0000-00008BB60000}"/>
    <cellStyle name="20% - Accent1 5 2 7 3 2 2" xfId="46917" xr:uid="{00000000-0005-0000-0000-00008CB60000}"/>
    <cellStyle name="20% - Accent1 5 2 7 3 2 2 2" xfId="46918" xr:uid="{00000000-0005-0000-0000-00008DB60000}"/>
    <cellStyle name="20% - Accent1 5 2 7 3 2 3" xfId="46919" xr:uid="{00000000-0005-0000-0000-00008EB60000}"/>
    <cellStyle name="20% - Accent1 5 2 7 3 3" xfId="46920" xr:uid="{00000000-0005-0000-0000-00008FB60000}"/>
    <cellStyle name="20% - Accent1 5 2 7 3 3 2" xfId="46921" xr:uid="{00000000-0005-0000-0000-000090B60000}"/>
    <cellStyle name="20% - Accent1 5 2 7 3 4" xfId="46922" xr:uid="{00000000-0005-0000-0000-000091B60000}"/>
    <cellStyle name="20% - Accent1 5 2 7 4" xfId="46923" xr:uid="{00000000-0005-0000-0000-000092B60000}"/>
    <cellStyle name="20% - Accent1 5 2 7 4 2" xfId="46924" xr:uid="{00000000-0005-0000-0000-000093B60000}"/>
    <cellStyle name="20% - Accent1 5 2 7 4 2 2" xfId="46925" xr:uid="{00000000-0005-0000-0000-000094B60000}"/>
    <cellStyle name="20% - Accent1 5 2 7 4 2 2 2" xfId="46926" xr:uid="{00000000-0005-0000-0000-000095B60000}"/>
    <cellStyle name="20% - Accent1 5 2 7 4 2 3" xfId="46927" xr:uid="{00000000-0005-0000-0000-000096B60000}"/>
    <cellStyle name="20% - Accent1 5 2 7 4 3" xfId="46928" xr:uid="{00000000-0005-0000-0000-000097B60000}"/>
    <cellStyle name="20% - Accent1 5 2 7 4 3 2" xfId="46929" xr:uid="{00000000-0005-0000-0000-000098B60000}"/>
    <cellStyle name="20% - Accent1 5 2 7 4 4" xfId="46930" xr:uid="{00000000-0005-0000-0000-000099B60000}"/>
    <cellStyle name="20% - Accent1 5 2 7 5" xfId="46931" xr:uid="{00000000-0005-0000-0000-00009AB60000}"/>
    <cellStyle name="20% - Accent1 5 2 7 5 2" xfId="46932" xr:uid="{00000000-0005-0000-0000-00009BB60000}"/>
    <cellStyle name="20% - Accent1 5 2 7 5 2 2" xfId="46933" xr:uid="{00000000-0005-0000-0000-00009CB60000}"/>
    <cellStyle name="20% - Accent1 5 2 7 5 3" xfId="46934" xr:uid="{00000000-0005-0000-0000-00009DB60000}"/>
    <cellStyle name="20% - Accent1 5 2 7 6" xfId="46935" xr:uid="{00000000-0005-0000-0000-00009EB60000}"/>
    <cellStyle name="20% - Accent1 5 2 7 6 2" xfId="46936" xr:uid="{00000000-0005-0000-0000-00009FB60000}"/>
    <cellStyle name="20% - Accent1 5 2 7 6 2 2" xfId="46937" xr:uid="{00000000-0005-0000-0000-0000A0B60000}"/>
    <cellStyle name="20% - Accent1 5 2 7 6 3" xfId="46938" xr:uid="{00000000-0005-0000-0000-0000A1B60000}"/>
    <cellStyle name="20% - Accent1 5 2 7 7" xfId="46939" xr:uid="{00000000-0005-0000-0000-0000A2B60000}"/>
    <cellStyle name="20% - Accent1 5 2 7 7 2" xfId="46940" xr:uid="{00000000-0005-0000-0000-0000A3B60000}"/>
    <cellStyle name="20% - Accent1 5 2 7 8" xfId="46941" xr:uid="{00000000-0005-0000-0000-0000A4B60000}"/>
    <cellStyle name="20% - Accent1 5 2 7 8 2" xfId="46942" xr:uid="{00000000-0005-0000-0000-0000A5B60000}"/>
    <cellStyle name="20% - Accent1 5 2 7 9" xfId="46943" xr:uid="{00000000-0005-0000-0000-0000A6B60000}"/>
    <cellStyle name="20% - Accent1 5 2 8" xfId="46944" xr:uid="{00000000-0005-0000-0000-0000A7B60000}"/>
    <cellStyle name="20% - Accent1 5 2 8 2" xfId="46945" xr:uid="{00000000-0005-0000-0000-0000A8B60000}"/>
    <cellStyle name="20% - Accent1 5 2 8 2 2" xfId="46946" xr:uid="{00000000-0005-0000-0000-0000A9B60000}"/>
    <cellStyle name="20% - Accent1 5 2 8 2 2 2" xfId="46947" xr:uid="{00000000-0005-0000-0000-0000AAB60000}"/>
    <cellStyle name="20% - Accent1 5 2 8 2 3" xfId="46948" xr:uid="{00000000-0005-0000-0000-0000ABB60000}"/>
    <cellStyle name="20% - Accent1 5 2 8 3" xfId="46949" xr:uid="{00000000-0005-0000-0000-0000ACB60000}"/>
    <cellStyle name="20% - Accent1 5 2 8 3 2" xfId="46950" xr:uid="{00000000-0005-0000-0000-0000ADB60000}"/>
    <cellStyle name="20% - Accent1 5 2 8 4" xfId="46951" xr:uid="{00000000-0005-0000-0000-0000AEB60000}"/>
    <cellStyle name="20% - Accent1 5 2 9" xfId="46952" xr:uid="{00000000-0005-0000-0000-0000AFB60000}"/>
    <cellStyle name="20% - Accent1 5 2 9 2" xfId="46953" xr:uid="{00000000-0005-0000-0000-0000B0B60000}"/>
    <cellStyle name="20% - Accent1 5 2 9 2 2" xfId="46954" xr:uid="{00000000-0005-0000-0000-0000B1B60000}"/>
    <cellStyle name="20% - Accent1 5 2 9 2 2 2" xfId="46955" xr:uid="{00000000-0005-0000-0000-0000B2B60000}"/>
    <cellStyle name="20% - Accent1 5 2 9 2 3" xfId="46956" xr:uid="{00000000-0005-0000-0000-0000B3B60000}"/>
    <cellStyle name="20% - Accent1 5 2 9 3" xfId="46957" xr:uid="{00000000-0005-0000-0000-0000B4B60000}"/>
    <cellStyle name="20% - Accent1 5 2 9 3 2" xfId="46958" xr:uid="{00000000-0005-0000-0000-0000B5B60000}"/>
    <cellStyle name="20% - Accent1 5 2 9 4" xfId="46959" xr:uid="{00000000-0005-0000-0000-0000B6B60000}"/>
    <cellStyle name="20% - Accent1 5 3" xfId="46960" xr:uid="{00000000-0005-0000-0000-0000B7B60000}"/>
    <cellStyle name="20% - Accent1 5 3 10" xfId="46961" xr:uid="{00000000-0005-0000-0000-0000B8B60000}"/>
    <cellStyle name="20% - Accent1 5 3 10 2" xfId="46962" xr:uid="{00000000-0005-0000-0000-0000B9B60000}"/>
    <cellStyle name="20% - Accent1 5 3 10 2 2" xfId="46963" xr:uid="{00000000-0005-0000-0000-0000BAB60000}"/>
    <cellStyle name="20% - Accent1 5 3 10 3" xfId="46964" xr:uid="{00000000-0005-0000-0000-0000BBB60000}"/>
    <cellStyle name="20% - Accent1 5 3 11" xfId="46965" xr:uid="{00000000-0005-0000-0000-0000BCB60000}"/>
    <cellStyle name="20% - Accent1 5 3 11 2" xfId="46966" xr:uid="{00000000-0005-0000-0000-0000BDB60000}"/>
    <cellStyle name="20% - Accent1 5 3 11 2 2" xfId="46967" xr:uid="{00000000-0005-0000-0000-0000BEB60000}"/>
    <cellStyle name="20% - Accent1 5 3 11 3" xfId="46968" xr:uid="{00000000-0005-0000-0000-0000BFB60000}"/>
    <cellStyle name="20% - Accent1 5 3 12" xfId="46969" xr:uid="{00000000-0005-0000-0000-0000C0B60000}"/>
    <cellStyle name="20% - Accent1 5 3 12 2" xfId="46970" xr:uid="{00000000-0005-0000-0000-0000C1B60000}"/>
    <cellStyle name="20% - Accent1 5 3 13" xfId="46971" xr:uid="{00000000-0005-0000-0000-0000C2B60000}"/>
    <cellStyle name="20% - Accent1 5 3 13 2" xfId="46972" xr:uid="{00000000-0005-0000-0000-0000C3B60000}"/>
    <cellStyle name="20% - Accent1 5 3 14" xfId="46973" xr:uid="{00000000-0005-0000-0000-0000C4B60000}"/>
    <cellStyle name="20% - Accent1 5 3 2" xfId="46974" xr:uid="{00000000-0005-0000-0000-0000C5B60000}"/>
    <cellStyle name="20% - Accent1 5 3 2 10" xfId="46975" xr:uid="{00000000-0005-0000-0000-0000C6B60000}"/>
    <cellStyle name="20% - Accent1 5 3 2 10 2" xfId="46976" xr:uid="{00000000-0005-0000-0000-0000C7B60000}"/>
    <cellStyle name="20% - Accent1 5 3 2 11" xfId="46977" xr:uid="{00000000-0005-0000-0000-0000C8B60000}"/>
    <cellStyle name="20% - Accent1 5 3 2 2" xfId="46978" xr:uid="{00000000-0005-0000-0000-0000C9B60000}"/>
    <cellStyle name="20% - Accent1 5 3 2 2 2" xfId="46979" xr:uid="{00000000-0005-0000-0000-0000CAB60000}"/>
    <cellStyle name="20% - Accent1 5 3 2 2 2 2" xfId="46980" xr:uid="{00000000-0005-0000-0000-0000CBB60000}"/>
    <cellStyle name="20% - Accent1 5 3 2 2 2 2 2" xfId="46981" xr:uid="{00000000-0005-0000-0000-0000CCB60000}"/>
    <cellStyle name="20% - Accent1 5 3 2 2 2 2 2 2" xfId="46982" xr:uid="{00000000-0005-0000-0000-0000CDB60000}"/>
    <cellStyle name="20% - Accent1 5 3 2 2 2 2 3" xfId="46983" xr:uid="{00000000-0005-0000-0000-0000CEB60000}"/>
    <cellStyle name="20% - Accent1 5 3 2 2 2 3" xfId="46984" xr:uid="{00000000-0005-0000-0000-0000CFB60000}"/>
    <cellStyle name="20% - Accent1 5 3 2 2 2 3 2" xfId="46985" xr:uid="{00000000-0005-0000-0000-0000D0B60000}"/>
    <cellStyle name="20% - Accent1 5 3 2 2 2 4" xfId="46986" xr:uid="{00000000-0005-0000-0000-0000D1B60000}"/>
    <cellStyle name="20% - Accent1 5 3 2 2 3" xfId="46987" xr:uid="{00000000-0005-0000-0000-0000D2B60000}"/>
    <cellStyle name="20% - Accent1 5 3 2 2 3 2" xfId="46988" xr:uid="{00000000-0005-0000-0000-0000D3B60000}"/>
    <cellStyle name="20% - Accent1 5 3 2 2 3 2 2" xfId="46989" xr:uid="{00000000-0005-0000-0000-0000D4B60000}"/>
    <cellStyle name="20% - Accent1 5 3 2 2 3 2 2 2" xfId="46990" xr:uid="{00000000-0005-0000-0000-0000D5B60000}"/>
    <cellStyle name="20% - Accent1 5 3 2 2 3 2 3" xfId="46991" xr:uid="{00000000-0005-0000-0000-0000D6B60000}"/>
    <cellStyle name="20% - Accent1 5 3 2 2 3 3" xfId="46992" xr:uid="{00000000-0005-0000-0000-0000D7B60000}"/>
    <cellStyle name="20% - Accent1 5 3 2 2 3 3 2" xfId="46993" xr:uid="{00000000-0005-0000-0000-0000D8B60000}"/>
    <cellStyle name="20% - Accent1 5 3 2 2 3 4" xfId="46994" xr:uid="{00000000-0005-0000-0000-0000D9B60000}"/>
    <cellStyle name="20% - Accent1 5 3 2 2 4" xfId="46995" xr:uid="{00000000-0005-0000-0000-0000DAB60000}"/>
    <cellStyle name="20% - Accent1 5 3 2 2 4 2" xfId="46996" xr:uid="{00000000-0005-0000-0000-0000DBB60000}"/>
    <cellStyle name="20% - Accent1 5 3 2 2 4 2 2" xfId="46997" xr:uid="{00000000-0005-0000-0000-0000DCB60000}"/>
    <cellStyle name="20% - Accent1 5 3 2 2 4 2 2 2" xfId="46998" xr:uid="{00000000-0005-0000-0000-0000DDB60000}"/>
    <cellStyle name="20% - Accent1 5 3 2 2 4 2 3" xfId="46999" xr:uid="{00000000-0005-0000-0000-0000DEB60000}"/>
    <cellStyle name="20% - Accent1 5 3 2 2 4 3" xfId="47000" xr:uid="{00000000-0005-0000-0000-0000DFB60000}"/>
    <cellStyle name="20% - Accent1 5 3 2 2 4 3 2" xfId="47001" xr:uid="{00000000-0005-0000-0000-0000E0B60000}"/>
    <cellStyle name="20% - Accent1 5 3 2 2 4 4" xfId="47002" xr:uid="{00000000-0005-0000-0000-0000E1B60000}"/>
    <cellStyle name="20% - Accent1 5 3 2 2 5" xfId="47003" xr:uid="{00000000-0005-0000-0000-0000E2B60000}"/>
    <cellStyle name="20% - Accent1 5 3 2 2 5 2" xfId="47004" xr:uid="{00000000-0005-0000-0000-0000E3B60000}"/>
    <cellStyle name="20% - Accent1 5 3 2 2 5 2 2" xfId="47005" xr:uid="{00000000-0005-0000-0000-0000E4B60000}"/>
    <cellStyle name="20% - Accent1 5 3 2 2 5 3" xfId="47006" xr:uid="{00000000-0005-0000-0000-0000E5B60000}"/>
    <cellStyle name="20% - Accent1 5 3 2 2 6" xfId="47007" xr:uid="{00000000-0005-0000-0000-0000E6B60000}"/>
    <cellStyle name="20% - Accent1 5 3 2 2 6 2" xfId="47008" xr:uid="{00000000-0005-0000-0000-0000E7B60000}"/>
    <cellStyle name="20% - Accent1 5 3 2 2 6 2 2" xfId="47009" xr:uid="{00000000-0005-0000-0000-0000E8B60000}"/>
    <cellStyle name="20% - Accent1 5 3 2 2 6 3" xfId="47010" xr:uid="{00000000-0005-0000-0000-0000E9B60000}"/>
    <cellStyle name="20% - Accent1 5 3 2 2 7" xfId="47011" xr:uid="{00000000-0005-0000-0000-0000EAB60000}"/>
    <cellStyle name="20% - Accent1 5 3 2 2 7 2" xfId="47012" xr:uid="{00000000-0005-0000-0000-0000EBB60000}"/>
    <cellStyle name="20% - Accent1 5 3 2 2 8" xfId="47013" xr:uid="{00000000-0005-0000-0000-0000ECB60000}"/>
    <cellStyle name="20% - Accent1 5 3 2 2 8 2" xfId="47014" xr:uid="{00000000-0005-0000-0000-0000EDB60000}"/>
    <cellStyle name="20% - Accent1 5 3 2 2 9" xfId="47015" xr:uid="{00000000-0005-0000-0000-0000EEB60000}"/>
    <cellStyle name="20% - Accent1 5 3 2 3" xfId="47016" xr:uid="{00000000-0005-0000-0000-0000EFB60000}"/>
    <cellStyle name="20% - Accent1 5 3 2 3 2" xfId="47017" xr:uid="{00000000-0005-0000-0000-0000F0B60000}"/>
    <cellStyle name="20% - Accent1 5 3 2 3 2 2" xfId="47018" xr:uid="{00000000-0005-0000-0000-0000F1B60000}"/>
    <cellStyle name="20% - Accent1 5 3 2 3 2 2 2" xfId="47019" xr:uid="{00000000-0005-0000-0000-0000F2B60000}"/>
    <cellStyle name="20% - Accent1 5 3 2 3 2 2 2 2" xfId="47020" xr:uid="{00000000-0005-0000-0000-0000F3B60000}"/>
    <cellStyle name="20% - Accent1 5 3 2 3 2 2 3" xfId="47021" xr:uid="{00000000-0005-0000-0000-0000F4B60000}"/>
    <cellStyle name="20% - Accent1 5 3 2 3 2 3" xfId="47022" xr:uid="{00000000-0005-0000-0000-0000F5B60000}"/>
    <cellStyle name="20% - Accent1 5 3 2 3 2 3 2" xfId="47023" xr:uid="{00000000-0005-0000-0000-0000F6B60000}"/>
    <cellStyle name="20% - Accent1 5 3 2 3 2 4" xfId="47024" xr:uid="{00000000-0005-0000-0000-0000F7B60000}"/>
    <cellStyle name="20% - Accent1 5 3 2 3 3" xfId="47025" xr:uid="{00000000-0005-0000-0000-0000F8B60000}"/>
    <cellStyle name="20% - Accent1 5 3 2 3 3 2" xfId="47026" xr:uid="{00000000-0005-0000-0000-0000F9B60000}"/>
    <cellStyle name="20% - Accent1 5 3 2 3 3 2 2" xfId="47027" xr:uid="{00000000-0005-0000-0000-0000FAB60000}"/>
    <cellStyle name="20% - Accent1 5 3 2 3 3 2 2 2" xfId="47028" xr:uid="{00000000-0005-0000-0000-0000FBB60000}"/>
    <cellStyle name="20% - Accent1 5 3 2 3 3 2 3" xfId="47029" xr:uid="{00000000-0005-0000-0000-0000FCB60000}"/>
    <cellStyle name="20% - Accent1 5 3 2 3 3 3" xfId="47030" xr:uid="{00000000-0005-0000-0000-0000FDB60000}"/>
    <cellStyle name="20% - Accent1 5 3 2 3 3 3 2" xfId="47031" xr:uid="{00000000-0005-0000-0000-0000FEB60000}"/>
    <cellStyle name="20% - Accent1 5 3 2 3 3 4" xfId="47032" xr:uid="{00000000-0005-0000-0000-0000FFB60000}"/>
    <cellStyle name="20% - Accent1 5 3 2 3 4" xfId="47033" xr:uid="{00000000-0005-0000-0000-000000B70000}"/>
    <cellStyle name="20% - Accent1 5 3 2 3 4 2" xfId="47034" xr:uid="{00000000-0005-0000-0000-000001B70000}"/>
    <cellStyle name="20% - Accent1 5 3 2 3 4 2 2" xfId="47035" xr:uid="{00000000-0005-0000-0000-000002B70000}"/>
    <cellStyle name="20% - Accent1 5 3 2 3 4 2 2 2" xfId="47036" xr:uid="{00000000-0005-0000-0000-000003B70000}"/>
    <cellStyle name="20% - Accent1 5 3 2 3 4 2 3" xfId="47037" xr:uid="{00000000-0005-0000-0000-000004B70000}"/>
    <cellStyle name="20% - Accent1 5 3 2 3 4 3" xfId="47038" xr:uid="{00000000-0005-0000-0000-000005B70000}"/>
    <cellStyle name="20% - Accent1 5 3 2 3 4 3 2" xfId="47039" xr:uid="{00000000-0005-0000-0000-000006B70000}"/>
    <cellStyle name="20% - Accent1 5 3 2 3 4 4" xfId="47040" xr:uid="{00000000-0005-0000-0000-000007B70000}"/>
    <cellStyle name="20% - Accent1 5 3 2 3 5" xfId="47041" xr:uid="{00000000-0005-0000-0000-000008B70000}"/>
    <cellStyle name="20% - Accent1 5 3 2 3 5 2" xfId="47042" xr:uid="{00000000-0005-0000-0000-000009B70000}"/>
    <cellStyle name="20% - Accent1 5 3 2 3 5 2 2" xfId="47043" xr:uid="{00000000-0005-0000-0000-00000AB70000}"/>
    <cellStyle name="20% - Accent1 5 3 2 3 5 3" xfId="47044" xr:uid="{00000000-0005-0000-0000-00000BB70000}"/>
    <cellStyle name="20% - Accent1 5 3 2 3 6" xfId="47045" xr:uid="{00000000-0005-0000-0000-00000CB70000}"/>
    <cellStyle name="20% - Accent1 5 3 2 3 6 2" xfId="47046" xr:uid="{00000000-0005-0000-0000-00000DB70000}"/>
    <cellStyle name="20% - Accent1 5 3 2 3 6 2 2" xfId="47047" xr:uid="{00000000-0005-0000-0000-00000EB70000}"/>
    <cellStyle name="20% - Accent1 5 3 2 3 6 3" xfId="47048" xr:uid="{00000000-0005-0000-0000-00000FB70000}"/>
    <cellStyle name="20% - Accent1 5 3 2 3 7" xfId="47049" xr:uid="{00000000-0005-0000-0000-000010B70000}"/>
    <cellStyle name="20% - Accent1 5 3 2 3 7 2" xfId="47050" xr:uid="{00000000-0005-0000-0000-000011B70000}"/>
    <cellStyle name="20% - Accent1 5 3 2 3 8" xfId="47051" xr:uid="{00000000-0005-0000-0000-000012B70000}"/>
    <cellStyle name="20% - Accent1 5 3 2 3 8 2" xfId="47052" xr:uid="{00000000-0005-0000-0000-000013B70000}"/>
    <cellStyle name="20% - Accent1 5 3 2 3 9" xfId="47053" xr:uid="{00000000-0005-0000-0000-000014B70000}"/>
    <cellStyle name="20% - Accent1 5 3 2 4" xfId="47054" xr:uid="{00000000-0005-0000-0000-000015B70000}"/>
    <cellStyle name="20% - Accent1 5 3 2 4 2" xfId="47055" xr:uid="{00000000-0005-0000-0000-000016B70000}"/>
    <cellStyle name="20% - Accent1 5 3 2 4 2 2" xfId="47056" xr:uid="{00000000-0005-0000-0000-000017B70000}"/>
    <cellStyle name="20% - Accent1 5 3 2 4 2 2 2" xfId="47057" xr:uid="{00000000-0005-0000-0000-000018B70000}"/>
    <cellStyle name="20% - Accent1 5 3 2 4 2 3" xfId="47058" xr:uid="{00000000-0005-0000-0000-000019B70000}"/>
    <cellStyle name="20% - Accent1 5 3 2 4 3" xfId="47059" xr:uid="{00000000-0005-0000-0000-00001AB70000}"/>
    <cellStyle name="20% - Accent1 5 3 2 4 3 2" xfId="47060" xr:uid="{00000000-0005-0000-0000-00001BB70000}"/>
    <cellStyle name="20% - Accent1 5 3 2 4 4" xfId="47061" xr:uid="{00000000-0005-0000-0000-00001CB70000}"/>
    <cellStyle name="20% - Accent1 5 3 2 5" xfId="47062" xr:uid="{00000000-0005-0000-0000-00001DB70000}"/>
    <cellStyle name="20% - Accent1 5 3 2 5 2" xfId="47063" xr:uid="{00000000-0005-0000-0000-00001EB70000}"/>
    <cellStyle name="20% - Accent1 5 3 2 5 2 2" xfId="47064" xr:uid="{00000000-0005-0000-0000-00001FB70000}"/>
    <cellStyle name="20% - Accent1 5 3 2 5 2 2 2" xfId="47065" xr:uid="{00000000-0005-0000-0000-000020B70000}"/>
    <cellStyle name="20% - Accent1 5 3 2 5 2 3" xfId="47066" xr:uid="{00000000-0005-0000-0000-000021B70000}"/>
    <cellStyle name="20% - Accent1 5 3 2 5 3" xfId="47067" xr:uid="{00000000-0005-0000-0000-000022B70000}"/>
    <cellStyle name="20% - Accent1 5 3 2 5 3 2" xfId="47068" xr:uid="{00000000-0005-0000-0000-000023B70000}"/>
    <cellStyle name="20% - Accent1 5 3 2 5 4" xfId="47069" xr:uid="{00000000-0005-0000-0000-000024B70000}"/>
    <cellStyle name="20% - Accent1 5 3 2 6" xfId="47070" xr:uid="{00000000-0005-0000-0000-000025B70000}"/>
    <cellStyle name="20% - Accent1 5 3 2 6 2" xfId="47071" xr:uid="{00000000-0005-0000-0000-000026B70000}"/>
    <cellStyle name="20% - Accent1 5 3 2 6 2 2" xfId="47072" xr:uid="{00000000-0005-0000-0000-000027B70000}"/>
    <cellStyle name="20% - Accent1 5 3 2 6 2 2 2" xfId="47073" xr:uid="{00000000-0005-0000-0000-000028B70000}"/>
    <cellStyle name="20% - Accent1 5 3 2 6 2 3" xfId="47074" xr:uid="{00000000-0005-0000-0000-000029B70000}"/>
    <cellStyle name="20% - Accent1 5 3 2 6 3" xfId="47075" xr:uid="{00000000-0005-0000-0000-00002AB70000}"/>
    <cellStyle name="20% - Accent1 5 3 2 6 3 2" xfId="47076" xr:uid="{00000000-0005-0000-0000-00002BB70000}"/>
    <cellStyle name="20% - Accent1 5 3 2 6 4" xfId="47077" xr:uid="{00000000-0005-0000-0000-00002CB70000}"/>
    <cellStyle name="20% - Accent1 5 3 2 7" xfId="47078" xr:uid="{00000000-0005-0000-0000-00002DB70000}"/>
    <cellStyle name="20% - Accent1 5 3 2 7 2" xfId="47079" xr:uid="{00000000-0005-0000-0000-00002EB70000}"/>
    <cellStyle name="20% - Accent1 5 3 2 7 2 2" xfId="47080" xr:uid="{00000000-0005-0000-0000-00002FB70000}"/>
    <cellStyle name="20% - Accent1 5 3 2 7 3" xfId="47081" xr:uid="{00000000-0005-0000-0000-000030B70000}"/>
    <cellStyle name="20% - Accent1 5 3 2 8" xfId="47082" xr:uid="{00000000-0005-0000-0000-000031B70000}"/>
    <cellStyle name="20% - Accent1 5 3 2 8 2" xfId="47083" xr:uid="{00000000-0005-0000-0000-000032B70000}"/>
    <cellStyle name="20% - Accent1 5 3 2 8 2 2" xfId="47084" xr:uid="{00000000-0005-0000-0000-000033B70000}"/>
    <cellStyle name="20% - Accent1 5 3 2 8 3" xfId="47085" xr:uid="{00000000-0005-0000-0000-000034B70000}"/>
    <cellStyle name="20% - Accent1 5 3 2 9" xfId="47086" xr:uid="{00000000-0005-0000-0000-000035B70000}"/>
    <cellStyle name="20% - Accent1 5 3 2 9 2" xfId="47087" xr:uid="{00000000-0005-0000-0000-000036B70000}"/>
    <cellStyle name="20% - Accent1 5 3 3" xfId="47088" xr:uid="{00000000-0005-0000-0000-000037B70000}"/>
    <cellStyle name="20% - Accent1 5 3 3 10" xfId="47089" xr:uid="{00000000-0005-0000-0000-000038B70000}"/>
    <cellStyle name="20% - Accent1 5 3 3 10 2" xfId="47090" xr:uid="{00000000-0005-0000-0000-000039B70000}"/>
    <cellStyle name="20% - Accent1 5 3 3 11" xfId="47091" xr:uid="{00000000-0005-0000-0000-00003AB70000}"/>
    <cellStyle name="20% - Accent1 5 3 3 2" xfId="47092" xr:uid="{00000000-0005-0000-0000-00003BB70000}"/>
    <cellStyle name="20% - Accent1 5 3 3 2 2" xfId="47093" xr:uid="{00000000-0005-0000-0000-00003CB70000}"/>
    <cellStyle name="20% - Accent1 5 3 3 2 2 2" xfId="47094" xr:uid="{00000000-0005-0000-0000-00003DB70000}"/>
    <cellStyle name="20% - Accent1 5 3 3 2 2 2 2" xfId="47095" xr:uid="{00000000-0005-0000-0000-00003EB70000}"/>
    <cellStyle name="20% - Accent1 5 3 3 2 2 2 2 2" xfId="47096" xr:uid="{00000000-0005-0000-0000-00003FB70000}"/>
    <cellStyle name="20% - Accent1 5 3 3 2 2 2 3" xfId="47097" xr:uid="{00000000-0005-0000-0000-000040B70000}"/>
    <cellStyle name="20% - Accent1 5 3 3 2 2 3" xfId="47098" xr:uid="{00000000-0005-0000-0000-000041B70000}"/>
    <cellStyle name="20% - Accent1 5 3 3 2 2 3 2" xfId="47099" xr:uid="{00000000-0005-0000-0000-000042B70000}"/>
    <cellStyle name="20% - Accent1 5 3 3 2 2 4" xfId="47100" xr:uid="{00000000-0005-0000-0000-000043B70000}"/>
    <cellStyle name="20% - Accent1 5 3 3 2 3" xfId="47101" xr:uid="{00000000-0005-0000-0000-000044B70000}"/>
    <cellStyle name="20% - Accent1 5 3 3 2 3 2" xfId="47102" xr:uid="{00000000-0005-0000-0000-000045B70000}"/>
    <cellStyle name="20% - Accent1 5 3 3 2 3 2 2" xfId="47103" xr:uid="{00000000-0005-0000-0000-000046B70000}"/>
    <cellStyle name="20% - Accent1 5 3 3 2 3 2 2 2" xfId="47104" xr:uid="{00000000-0005-0000-0000-000047B70000}"/>
    <cellStyle name="20% - Accent1 5 3 3 2 3 2 3" xfId="47105" xr:uid="{00000000-0005-0000-0000-000048B70000}"/>
    <cellStyle name="20% - Accent1 5 3 3 2 3 3" xfId="47106" xr:uid="{00000000-0005-0000-0000-000049B70000}"/>
    <cellStyle name="20% - Accent1 5 3 3 2 3 3 2" xfId="47107" xr:uid="{00000000-0005-0000-0000-00004AB70000}"/>
    <cellStyle name="20% - Accent1 5 3 3 2 3 4" xfId="47108" xr:uid="{00000000-0005-0000-0000-00004BB70000}"/>
    <cellStyle name="20% - Accent1 5 3 3 2 4" xfId="47109" xr:uid="{00000000-0005-0000-0000-00004CB70000}"/>
    <cellStyle name="20% - Accent1 5 3 3 2 4 2" xfId="47110" xr:uid="{00000000-0005-0000-0000-00004DB70000}"/>
    <cellStyle name="20% - Accent1 5 3 3 2 4 2 2" xfId="47111" xr:uid="{00000000-0005-0000-0000-00004EB70000}"/>
    <cellStyle name="20% - Accent1 5 3 3 2 4 2 2 2" xfId="47112" xr:uid="{00000000-0005-0000-0000-00004FB70000}"/>
    <cellStyle name="20% - Accent1 5 3 3 2 4 2 3" xfId="47113" xr:uid="{00000000-0005-0000-0000-000050B70000}"/>
    <cellStyle name="20% - Accent1 5 3 3 2 4 3" xfId="47114" xr:uid="{00000000-0005-0000-0000-000051B70000}"/>
    <cellStyle name="20% - Accent1 5 3 3 2 4 3 2" xfId="47115" xr:uid="{00000000-0005-0000-0000-000052B70000}"/>
    <cellStyle name="20% - Accent1 5 3 3 2 4 4" xfId="47116" xr:uid="{00000000-0005-0000-0000-000053B70000}"/>
    <cellStyle name="20% - Accent1 5 3 3 2 5" xfId="47117" xr:uid="{00000000-0005-0000-0000-000054B70000}"/>
    <cellStyle name="20% - Accent1 5 3 3 2 5 2" xfId="47118" xr:uid="{00000000-0005-0000-0000-000055B70000}"/>
    <cellStyle name="20% - Accent1 5 3 3 2 5 2 2" xfId="47119" xr:uid="{00000000-0005-0000-0000-000056B70000}"/>
    <cellStyle name="20% - Accent1 5 3 3 2 5 3" xfId="47120" xr:uid="{00000000-0005-0000-0000-000057B70000}"/>
    <cellStyle name="20% - Accent1 5 3 3 2 6" xfId="47121" xr:uid="{00000000-0005-0000-0000-000058B70000}"/>
    <cellStyle name="20% - Accent1 5 3 3 2 6 2" xfId="47122" xr:uid="{00000000-0005-0000-0000-000059B70000}"/>
    <cellStyle name="20% - Accent1 5 3 3 2 6 2 2" xfId="47123" xr:uid="{00000000-0005-0000-0000-00005AB70000}"/>
    <cellStyle name="20% - Accent1 5 3 3 2 6 3" xfId="47124" xr:uid="{00000000-0005-0000-0000-00005BB70000}"/>
    <cellStyle name="20% - Accent1 5 3 3 2 7" xfId="47125" xr:uid="{00000000-0005-0000-0000-00005CB70000}"/>
    <cellStyle name="20% - Accent1 5 3 3 2 7 2" xfId="47126" xr:uid="{00000000-0005-0000-0000-00005DB70000}"/>
    <cellStyle name="20% - Accent1 5 3 3 2 8" xfId="47127" xr:uid="{00000000-0005-0000-0000-00005EB70000}"/>
    <cellStyle name="20% - Accent1 5 3 3 2 8 2" xfId="47128" xr:uid="{00000000-0005-0000-0000-00005FB70000}"/>
    <cellStyle name="20% - Accent1 5 3 3 2 9" xfId="47129" xr:uid="{00000000-0005-0000-0000-000060B70000}"/>
    <cellStyle name="20% - Accent1 5 3 3 3" xfId="47130" xr:uid="{00000000-0005-0000-0000-000061B70000}"/>
    <cellStyle name="20% - Accent1 5 3 3 3 2" xfId="47131" xr:uid="{00000000-0005-0000-0000-000062B70000}"/>
    <cellStyle name="20% - Accent1 5 3 3 3 2 2" xfId="47132" xr:uid="{00000000-0005-0000-0000-000063B70000}"/>
    <cellStyle name="20% - Accent1 5 3 3 3 2 2 2" xfId="47133" xr:uid="{00000000-0005-0000-0000-000064B70000}"/>
    <cellStyle name="20% - Accent1 5 3 3 3 2 2 2 2" xfId="47134" xr:uid="{00000000-0005-0000-0000-000065B70000}"/>
    <cellStyle name="20% - Accent1 5 3 3 3 2 2 3" xfId="47135" xr:uid="{00000000-0005-0000-0000-000066B70000}"/>
    <cellStyle name="20% - Accent1 5 3 3 3 2 3" xfId="47136" xr:uid="{00000000-0005-0000-0000-000067B70000}"/>
    <cellStyle name="20% - Accent1 5 3 3 3 2 3 2" xfId="47137" xr:uid="{00000000-0005-0000-0000-000068B70000}"/>
    <cellStyle name="20% - Accent1 5 3 3 3 2 4" xfId="47138" xr:uid="{00000000-0005-0000-0000-000069B70000}"/>
    <cellStyle name="20% - Accent1 5 3 3 3 3" xfId="47139" xr:uid="{00000000-0005-0000-0000-00006AB70000}"/>
    <cellStyle name="20% - Accent1 5 3 3 3 3 2" xfId="47140" xr:uid="{00000000-0005-0000-0000-00006BB70000}"/>
    <cellStyle name="20% - Accent1 5 3 3 3 3 2 2" xfId="47141" xr:uid="{00000000-0005-0000-0000-00006CB70000}"/>
    <cellStyle name="20% - Accent1 5 3 3 3 3 2 2 2" xfId="47142" xr:uid="{00000000-0005-0000-0000-00006DB70000}"/>
    <cellStyle name="20% - Accent1 5 3 3 3 3 2 3" xfId="47143" xr:uid="{00000000-0005-0000-0000-00006EB70000}"/>
    <cellStyle name="20% - Accent1 5 3 3 3 3 3" xfId="47144" xr:uid="{00000000-0005-0000-0000-00006FB70000}"/>
    <cellStyle name="20% - Accent1 5 3 3 3 3 3 2" xfId="47145" xr:uid="{00000000-0005-0000-0000-000070B70000}"/>
    <cellStyle name="20% - Accent1 5 3 3 3 3 4" xfId="47146" xr:uid="{00000000-0005-0000-0000-000071B70000}"/>
    <cellStyle name="20% - Accent1 5 3 3 3 4" xfId="47147" xr:uid="{00000000-0005-0000-0000-000072B70000}"/>
    <cellStyle name="20% - Accent1 5 3 3 3 4 2" xfId="47148" xr:uid="{00000000-0005-0000-0000-000073B70000}"/>
    <cellStyle name="20% - Accent1 5 3 3 3 4 2 2" xfId="47149" xr:uid="{00000000-0005-0000-0000-000074B70000}"/>
    <cellStyle name="20% - Accent1 5 3 3 3 4 2 2 2" xfId="47150" xr:uid="{00000000-0005-0000-0000-000075B70000}"/>
    <cellStyle name="20% - Accent1 5 3 3 3 4 2 3" xfId="47151" xr:uid="{00000000-0005-0000-0000-000076B70000}"/>
    <cellStyle name="20% - Accent1 5 3 3 3 4 3" xfId="47152" xr:uid="{00000000-0005-0000-0000-000077B70000}"/>
    <cellStyle name="20% - Accent1 5 3 3 3 4 3 2" xfId="47153" xr:uid="{00000000-0005-0000-0000-000078B70000}"/>
    <cellStyle name="20% - Accent1 5 3 3 3 4 4" xfId="47154" xr:uid="{00000000-0005-0000-0000-000079B70000}"/>
    <cellStyle name="20% - Accent1 5 3 3 3 5" xfId="47155" xr:uid="{00000000-0005-0000-0000-00007AB70000}"/>
    <cellStyle name="20% - Accent1 5 3 3 3 5 2" xfId="47156" xr:uid="{00000000-0005-0000-0000-00007BB70000}"/>
    <cellStyle name="20% - Accent1 5 3 3 3 5 2 2" xfId="47157" xr:uid="{00000000-0005-0000-0000-00007CB70000}"/>
    <cellStyle name="20% - Accent1 5 3 3 3 5 3" xfId="47158" xr:uid="{00000000-0005-0000-0000-00007DB70000}"/>
    <cellStyle name="20% - Accent1 5 3 3 3 6" xfId="47159" xr:uid="{00000000-0005-0000-0000-00007EB70000}"/>
    <cellStyle name="20% - Accent1 5 3 3 3 6 2" xfId="47160" xr:uid="{00000000-0005-0000-0000-00007FB70000}"/>
    <cellStyle name="20% - Accent1 5 3 3 3 6 2 2" xfId="47161" xr:uid="{00000000-0005-0000-0000-000080B70000}"/>
    <cellStyle name="20% - Accent1 5 3 3 3 6 3" xfId="47162" xr:uid="{00000000-0005-0000-0000-000081B70000}"/>
    <cellStyle name="20% - Accent1 5 3 3 3 7" xfId="47163" xr:uid="{00000000-0005-0000-0000-000082B70000}"/>
    <cellStyle name="20% - Accent1 5 3 3 3 7 2" xfId="47164" xr:uid="{00000000-0005-0000-0000-000083B70000}"/>
    <cellStyle name="20% - Accent1 5 3 3 3 8" xfId="47165" xr:uid="{00000000-0005-0000-0000-000084B70000}"/>
    <cellStyle name="20% - Accent1 5 3 3 3 8 2" xfId="47166" xr:uid="{00000000-0005-0000-0000-000085B70000}"/>
    <cellStyle name="20% - Accent1 5 3 3 3 9" xfId="47167" xr:uid="{00000000-0005-0000-0000-000086B70000}"/>
    <cellStyle name="20% - Accent1 5 3 3 4" xfId="47168" xr:uid="{00000000-0005-0000-0000-000087B70000}"/>
    <cellStyle name="20% - Accent1 5 3 3 4 2" xfId="47169" xr:uid="{00000000-0005-0000-0000-000088B70000}"/>
    <cellStyle name="20% - Accent1 5 3 3 4 2 2" xfId="47170" xr:uid="{00000000-0005-0000-0000-000089B70000}"/>
    <cellStyle name="20% - Accent1 5 3 3 4 2 2 2" xfId="47171" xr:uid="{00000000-0005-0000-0000-00008AB70000}"/>
    <cellStyle name="20% - Accent1 5 3 3 4 2 3" xfId="47172" xr:uid="{00000000-0005-0000-0000-00008BB70000}"/>
    <cellStyle name="20% - Accent1 5 3 3 4 3" xfId="47173" xr:uid="{00000000-0005-0000-0000-00008CB70000}"/>
    <cellStyle name="20% - Accent1 5 3 3 4 3 2" xfId="47174" xr:uid="{00000000-0005-0000-0000-00008DB70000}"/>
    <cellStyle name="20% - Accent1 5 3 3 4 4" xfId="47175" xr:uid="{00000000-0005-0000-0000-00008EB70000}"/>
    <cellStyle name="20% - Accent1 5 3 3 5" xfId="47176" xr:uid="{00000000-0005-0000-0000-00008FB70000}"/>
    <cellStyle name="20% - Accent1 5 3 3 5 2" xfId="47177" xr:uid="{00000000-0005-0000-0000-000090B70000}"/>
    <cellStyle name="20% - Accent1 5 3 3 5 2 2" xfId="47178" xr:uid="{00000000-0005-0000-0000-000091B70000}"/>
    <cellStyle name="20% - Accent1 5 3 3 5 2 2 2" xfId="47179" xr:uid="{00000000-0005-0000-0000-000092B70000}"/>
    <cellStyle name="20% - Accent1 5 3 3 5 2 3" xfId="47180" xr:uid="{00000000-0005-0000-0000-000093B70000}"/>
    <cellStyle name="20% - Accent1 5 3 3 5 3" xfId="47181" xr:uid="{00000000-0005-0000-0000-000094B70000}"/>
    <cellStyle name="20% - Accent1 5 3 3 5 3 2" xfId="47182" xr:uid="{00000000-0005-0000-0000-000095B70000}"/>
    <cellStyle name="20% - Accent1 5 3 3 5 4" xfId="47183" xr:uid="{00000000-0005-0000-0000-000096B70000}"/>
    <cellStyle name="20% - Accent1 5 3 3 6" xfId="47184" xr:uid="{00000000-0005-0000-0000-000097B70000}"/>
    <cellStyle name="20% - Accent1 5 3 3 6 2" xfId="47185" xr:uid="{00000000-0005-0000-0000-000098B70000}"/>
    <cellStyle name="20% - Accent1 5 3 3 6 2 2" xfId="47186" xr:uid="{00000000-0005-0000-0000-000099B70000}"/>
    <cellStyle name="20% - Accent1 5 3 3 6 2 2 2" xfId="47187" xr:uid="{00000000-0005-0000-0000-00009AB70000}"/>
    <cellStyle name="20% - Accent1 5 3 3 6 2 3" xfId="47188" xr:uid="{00000000-0005-0000-0000-00009BB70000}"/>
    <cellStyle name="20% - Accent1 5 3 3 6 3" xfId="47189" xr:uid="{00000000-0005-0000-0000-00009CB70000}"/>
    <cellStyle name="20% - Accent1 5 3 3 6 3 2" xfId="47190" xr:uid="{00000000-0005-0000-0000-00009DB70000}"/>
    <cellStyle name="20% - Accent1 5 3 3 6 4" xfId="47191" xr:uid="{00000000-0005-0000-0000-00009EB70000}"/>
    <cellStyle name="20% - Accent1 5 3 3 7" xfId="47192" xr:uid="{00000000-0005-0000-0000-00009FB70000}"/>
    <cellStyle name="20% - Accent1 5 3 3 7 2" xfId="47193" xr:uid="{00000000-0005-0000-0000-0000A0B70000}"/>
    <cellStyle name="20% - Accent1 5 3 3 7 2 2" xfId="47194" xr:uid="{00000000-0005-0000-0000-0000A1B70000}"/>
    <cellStyle name="20% - Accent1 5 3 3 7 3" xfId="47195" xr:uid="{00000000-0005-0000-0000-0000A2B70000}"/>
    <cellStyle name="20% - Accent1 5 3 3 8" xfId="47196" xr:uid="{00000000-0005-0000-0000-0000A3B70000}"/>
    <cellStyle name="20% - Accent1 5 3 3 8 2" xfId="47197" xr:uid="{00000000-0005-0000-0000-0000A4B70000}"/>
    <cellStyle name="20% - Accent1 5 3 3 8 2 2" xfId="47198" xr:uid="{00000000-0005-0000-0000-0000A5B70000}"/>
    <cellStyle name="20% - Accent1 5 3 3 8 3" xfId="47199" xr:uid="{00000000-0005-0000-0000-0000A6B70000}"/>
    <cellStyle name="20% - Accent1 5 3 3 9" xfId="47200" xr:uid="{00000000-0005-0000-0000-0000A7B70000}"/>
    <cellStyle name="20% - Accent1 5 3 3 9 2" xfId="47201" xr:uid="{00000000-0005-0000-0000-0000A8B70000}"/>
    <cellStyle name="20% - Accent1 5 3 4" xfId="47202" xr:uid="{00000000-0005-0000-0000-0000A9B70000}"/>
    <cellStyle name="20% - Accent1 5 3 4 10" xfId="47203" xr:uid="{00000000-0005-0000-0000-0000AAB70000}"/>
    <cellStyle name="20% - Accent1 5 3 4 10 2" xfId="47204" xr:uid="{00000000-0005-0000-0000-0000ABB70000}"/>
    <cellStyle name="20% - Accent1 5 3 4 11" xfId="47205" xr:uid="{00000000-0005-0000-0000-0000ACB70000}"/>
    <cellStyle name="20% - Accent1 5 3 4 2" xfId="47206" xr:uid="{00000000-0005-0000-0000-0000ADB70000}"/>
    <cellStyle name="20% - Accent1 5 3 4 2 2" xfId="47207" xr:uid="{00000000-0005-0000-0000-0000AEB70000}"/>
    <cellStyle name="20% - Accent1 5 3 4 2 2 2" xfId="47208" xr:uid="{00000000-0005-0000-0000-0000AFB70000}"/>
    <cellStyle name="20% - Accent1 5 3 4 2 2 2 2" xfId="47209" xr:uid="{00000000-0005-0000-0000-0000B0B70000}"/>
    <cellStyle name="20% - Accent1 5 3 4 2 2 2 2 2" xfId="47210" xr:uid="{00000000-0005-0000-0000-0000B1B70000}"/>
    <cellStyle name="20% - Accent1 5 3 4 2 2 2 3" xfId="47211" xr:uid="{00000000-0005-0000-0000-0000B2B70000}"/>
    <cellStyle name="20% - Accent1 5 3 4 2 2 3" xfId="47212" xr:uid="{00000000-0005-0000-0000-0000B3B70000}"/>
    <cellStyle name="20% - Accent1 5 3 4 2 2 3 2" xfId="47213" xr:uid="{00000000-0005-0000-0000-0000B4B70000}"/>
    <cellStyle name="20% - Accent1 5 3 4 2 2 4" xfId="47214" xr:uid="{00000000-0005-0000-0000-0000B5B70000}"/>
    <cellStyle name="20% - Accent1 5 3 4 2 3" xfId="47215" xr:uid="{00000000-0005-0000-0000-0000B6B70000}"/>
    <cellStyle name="20% - Accent1 5 3 4 2 3 2" xfId="47216" xr:uid="{00000000-0005-0000-0000-0000B7B70000}"/>
    <cellStyle name="20% - Accent1 5 3 4 2 3 2 2" xfId="47217" xr:uid="{00000000-0005-0000-0000-0000B8B70000}"/>
    <cellStyle name="20% - Accent1 5 3 4 2 3 2 2 2" xfId="47218" xr:uid="{00000000-0005-0000-0000-0000B9B70000}"/>
    <cellStyle name="20% - Accent1 5 3 4 2 3 2 3" xfId="47219" xr:uid="{00000000-0005-0000-0000-0000BAB70000}"/>
    <cellStyle name="20% - Accent1 5 3 4 2 3 3" xfId="47220" xr:uid="{00000000-0005-0000-0000-0000BBB70000}"/>
    <cellStyle name="20% - Accent1 5 3 4 2 3 3 2" xfId="47221" xr:uid="{00000000-0005-0000-0000-0000BCB70000}"/>
    <cellStyle name="20% - Accent1 5 3 4 2 3 4" xfId="47222" xr:uid="{00000000-0005-0000-0000-0000BDB70000}"/>
    <cellStyle name="20% - Accent1 5 3 4 2 4" xfId="47223" xr:uid="{00000000-0005-0000-0000-0000BEB70000}"/>
    <cellStyle name="20% - Accent1 5 3 4 2 4 2" xfId="47224" xr:uid="{00000000-0005-0000-0000-0000BFB70000}"/>
    <cellStyle name="20% - Accent1 5 3 4 2 4 2 2" xfId="47225" xr:uid="{00000000-0005-0000-0000-0000C0B70000}"/>
    <cellStyle name="20% - Accent1 5 3 4 2 4 2 2 2" xfId="47226" xr:uid="{00000000-0005-0000-0000-0000C1B70000}"/>
    <cellStyle name="20% - Accent1 5 3 4 2 4 2 3" xfId="47227" xr:uid="{00000000-0005-0000-0000-0000C2B70000}"/>
    <cellStyle name="20% - Accent1 5 3 4 2 4 3" xfId="47228" xr:uid="{00000000-0005-0000-0000-0000C3B70000}"/>
    <cellStyle name="20% - Accent1 5 3 4 2 4 3 2" xfId="47229" xr:uid="{00000000-0005-0000-0000-0000C4B70000}"/>
    <cellStyle name="20% - Accent1 5 3 4 2 4 4" xfId="47230" xr:uid="{00000000-0005-0000-0000-0000C5B70000}"/>
    <cellStyle name="20% - Accent1 5 3 4 2 5" xfId="47231" xr:uid="{00000000-0005-0000-0000-0000C6B70000}"/>
    <cellStyle name="20% - Accent1 5 3 4 2 5 2" xfId="47232" xr:uid="{00000000-0005-0000-0000-0000C7B70000}"/>
    <cellStyle name="20% - Accent1 5 3 4 2 5 2 2" xfId="47233" xr:uid="{00000000-0005-0000-0000-0000C8B70000}"/>
    <cellStyle name="20% - Accent1 5 3 4 2 5 3" xfId="47234" xr:uid="{00000000-0005-0000-0000-0000C9B70000}"/>
    <cellStyle name="20% - Accent1 5 3 4 2 6" xfId="47235" xr:uid="{00000000-0005-0000-0000-0000CAB70000}"/>
    <cellStyle name="20% - Accent1 5 3 4 2 6 2" xfId="47236" xr:uid="{00000000-0005-0000-0000-0000CBB70000}"/>
    <cellStyle name="20% - Accent1 5 3 4 2 6 2 2" xfId="47237" xr:uid="{00000000-0005-0000-0000-0000CCB70000}"/>
    <cellStyle name="20% - Accent1 5 3 4 2 6 3" xfId="47238" xr:uid="{00000000-0005-0000-0000-0000CDB70000}"/>
    <cellStyle name="20% - Accent1 5 3 4 2 7" xfId="47239" xr:uid="{00000000-0005-0000-0000-0000CEB70000}"/>
    <cellStyle name="20% - Accent1 5 3 4 2 7 2" xfId="47240" xr:uid="{00000000-0005-0000-0000-0000CFB70000}"/>
    <cellStyle name="20% - Accent1 5 3 4 2 8" xfId="47241" xr:uid="{00000000-0005-0000-0000-0000D0B70000}"/>
    <cellStyle name="20% - Accent1 5 3 4 2 8 2" xfId="47242" xr:uid="{00000000-0005-0000-0000-0000D1B70000}"/>
    <cellStyle name="20% - Accent1 5 3 4 2 9" xfId="47243" xr:uid="{00000000-0005-0000-0000-0000D2B70000}"/>
    <cellStyle name="20% - Accent1 5 3 4 3" xfId="47244" xr:uid="{00000000-0005-0000-0000-0000D3B70000}"/>
    <cellStyle name="20% - Accent1 5 3 4 3 2" xfId="47245" xr:uid="{00000000-0005-0000-0000-0000D4B70000}"/>
    <cellStyle name="20% - Accent1 5 3 4 3 2 2" xfId="47246" xr:uid="{00000000-0005-0000-0000-0000D5B70000}"/>
    <cellStyle name="20% - Accent1 5 3 4 3 2 2 2" xfId="47247" xr:uid="{00000000-0005-0000-0000-0000D6B70000}"/>
    <cellStyle name="20% - Accent1 5 3 4 3 2 2 2 2" xfId="47248" xr:uid="{00000000-0005-0000-0000-0000D7B70000}"/>
    <cellStyle name="20% - Accent1 5 3 4 3 2 2 3" xfId="47249" xr:uid="{00000000-0005-0000-0000-0000D8B70000}"/>
    <cellStyle name="20% - Accent1 5 3 4 3 2 3" xfId="47250" xr:uid="{00000000-0005-0000-0000-0000D9B70000}"/>
    <cellStyle name="20% - Accent1 5 3 4 3 2 3 2" xfId="47251" xr:uid="{00000000-0005-0000-0000-0000DAB70000}"/>
    <cellStyle name="20% - Accent1 5 3 4 3 2 4" xfId="47252" xr:uid="{00000000-0005-0000-0000-0000DBB70000}"/>
    <cellStyle name="20% - Accent1 5 3 4 3 3" xfId="47253" xr:uid="{00000000-0005-0000-0000-0000DCB70000}"/>
    <cellStyle name="20% - Accent1 5 3 4 3 3 2" xfId="47254" xr:uid="{00000000-0005-0000-0000-0000DDB70000}"/>
    <cellStyle name="20% - Accent1 5 3 4 3 3 2 2" xfId="47255" xr:uid="{00000000-0005-0000-0000-0000DEB70000}"/>
    <cellStyle name="20% - Accent1 5 3 4 3 3 2 2 2" xfId="47256" xr:uid="{00000000-0005-0000-0000-0000DFB70000}"/>
    <cellStyle name="20% - Accent1 5 3 4 3 3 2 3" xfId="47257" xr:uid="{00000000-0005-0000-0000-0000E0B70000}"/>
    <cellStyle name="20% - Accent1 5 3 4 3 3 3" xfId="47258" xr:uid="{00000000-0005-0000-0000-0000E1B70000}"/>
    <cellStyle name="20% - Accent1 5 3 4 3 3 3 2" xfId="47259" xr:uid="{00000000-0005-0000-0000-0000E2B70000}"/>
    <cellStyle name="20% - Accent1 5 3 4 3 3 4" xfId="47260" xr:uid="{00000000-0005-0000-0000-0000E3B70000}"/>
    <cellStyle name="20% - Accent1 5 3 4 3 4" xfId="47261" xr:uid="{00000000-0005-0000-0000-0000E4B70000}"/>
    <cellStyle name="20% - Accent1 5 3 4 3 4 2" xfId="47262" xr:uid="{00000000-0005-0000-0000-0000E5B70000}"/>
    <cellStyle name="20% - Accent1 5 3 4 3 4 2 2" xfId="47263" xr:uid="{00000000-0005-0000-0000-0000E6B70000}"/>
    <cellStyle name="20% - Accent1 5 3 4 3 4 2 2 2" xfId="47264" xr:uid="{00000000-0005-0000-0000-0000E7B70000}"/>
    <cellStyle name="20% - Accent1 5 3 4 3 4 2 3" xfId="47265" xr:uid="{00000000-0005-0000-0000-0000E8B70000}"/>
    <cellStyle name="20% - Accent1 5 3 4 3 4 3" xfId="47266" xr:uid="{00000000-0005-0000-0000-0000E9B70000}"/>
    <cellStyle name="20% - Accent1 5 3 4 3 4 3 2" xfId="47267" xr:uid="{00000000-0005-0000-0000-0000EAB70000}"/>
    <cellStyle name="20% - Accent1 5 3 4 3 4 4" xfId="47268" xr:uid="{00000000-0005-0000-0000-0000EBB70000}"/>
    <cellStyle name="20% - Accent1 5 3 4 3 5" xfId="47269" xr:uid="{00000000-0005-0000-0000-0000ECB70000}"/>
    <cellStyle name="20% - Accent1 5 3 4 3 5 2" xfId="47270" xr:uid="{00000000-0005-0000-0000-0000EDB70000}"/>
    <cellStyle name="20% - Accent1 5 3 4 3 5 2 2" xfId="47271" xr:uid="{00000000-0005-0000-0000-0000EEB70000}"/>
    <cellStyle name="20% - Accent1 5 3 4 3 5 3" xfId="47272" xr:uid="{00000000-0005-0000-0000-0000EFB70000}"/>
    <cellStyle name="20% - Accent1 5 3 4 3 6" xfId="47273" xr:uid="{00000000-0005-0000-0000-0000F0B70000}"/>
    <cellStyle name="20% - Accent1 5 3 4 3 6 2" xfId="47274" xr:uid="{00000000-0005-0000-0000-0000F1B70000}"/>
    <cellStyle name="20% - Accent1 5 3 4 3 6 2 2" xfId="47275" xr:uid="{00000000-0005-0000-0000-0000F2B70000}"/>
    <cellStyle name="20% - Accent1 5 3 4 3 6 3" xfId="47276" xr:uid="{00000000-0005-0000-0000-0000F3B70000}"/>
    <cellStyle name="20% - Accent1 5 3 4 3 7" xfId="47277" xr:uid="{00000000-0005-0000-0000-0000F4B70000}"/>
    <cellStyle name="20% - Accent1 5 3 4 3 7 2" xfId="47278" xr:uid="{00000000-0005-0000-0000-0000F5B70000}"/>
    <cellStyle name="20% - Accent1 5 3 4 3 8" xfId="47279" xr:uid="{00000000-0005-0000-0000-0000F6B70000}"/>
    <cellStyle name="20% - Accent1 5 3 4 3 8 2" xfId="47280" xr:uid="{00000000-0005-0000-0000-0000F7B70000}"/>
    <cellStyle name="20% - Accent1 5 3 4 3 9" xfId="47281" xr:uid="{00000000-0005-0000-0000-0000F8B70000}"/>
    <cellStyle name="20% - Accent1 5 3 4 4" xfId="47282" xr:uid="{00000000-0005-0000-0000-0000F9B70000}"/>
    <cellStyle name="20% - Accent1 5 3 4 4 2" xfId="47283" xr:uid="{00000000-0005-0000-0000-0000FAB70000}"/>
    <cellStyle name="20% - Accent1 5 3 4 4 2 2" xfId="47284" xr:uid="{00000000-0005-0000-0000-0000FBB70000}"/>
    <cellStyle name="20% - Accent1 5 3 4 4 2 2 2" xfId="47285" xr:uid="{00000000-0005-0000-0000-0000FCB70000}"/>
    <cellStyle name="20% - Accent1 5 3 4 4 2 3" xfId="47286" xr:uid="{00000000-0005-0000-0000-0000FDB70000}"/>
    <cellStyle name="20% - Accent1 5 3 4 4 3" xfId="47287" xr:uid="{00000000-0005-0000-0000-0000FEB70000}"/>
    <cellStyle name="20% - Accent1 5 3 4 4 3 2" xfId="47288" xr:uid="{00000000-0005-0000-0000-0000FFB70000}"/>
    <cellStyle name="20% - Accent1 5 3 4 4 4" xfId="47289" xr:uid="{00000000-0005-0000-0000-000000B80000}"/>
    <cellStyle name="20% - Accent1 5 3 4 5" xfId="47290" xr:uid="{00000000-0005-0000-0000-000001B80000}"/>
    <cellStyle name="20% - Accent1 5 3 4 5 2" xfId="47291" xr:uid="{00000000-0005-0000-0000-000002B80000}"/>
    <cellStyle name="20% - Accent1 5 3 4 5 2 2" xfId="47292" xr:uid="{00000000-0005-0000-0000-000003B80000}"/>
    <cellStyle name="20% - Accent1 5 3 4 5 2 2 2" xfId="47293" xr:uid="{00000000-0005-0000-0000-000004B80000}"/>
    <cellStyle name="20% - Accent1 5 3 4 5 2 3" xfId="47294" xr:uid="{00000000-0005-0000-0000-000005B80000}"/>
    <cellStyle name="20% - Accent1 5 3 4 5 3" xfId="47295" xr:uid="{00000000-0005-0000-0000-000006B80000}"/>
    <cellStyle name="20% - Accent1 5 3 4 5 3 2" xfId="47296" xr:uid="{00000000-0005-0000-0000-000007B80000}"/>
    <cellStyle name="20% - Accent1 5 3 4 5 4" xfId="47297" xr:uid="{00000000-0005-0000-0000-000008B80000}"/>
    <cellStyle name="20% - Accent1 5 3 4 6" xfId="47298" xr:uid="{00000000-0005-0000-0000-000009B80000}"/>
    <cellStyle name="20% - Accent1 5 3 4 6 2" xfId="47299" xr:uid="{00000000-0005-0000-0000-00000AB80000}"/>
    <cellStyle name="20% - Accent1 5 3 4 6 2 2" xfId="47300" xr:uid="{00000000-0005-0000-0000-00000BB80000}"/>
    <cellStyle name="20% - Accent1 5 3 4 6 2 2 2" xfId="47301" xr:uid="{00000000-0005-0000-0000-00000CB80000}"/>
    <cellStyle name="20% - Accent1 5 3 4 6 2 3" xfId="47302" xr:uid="{00000000-0005-0000-0000-00000DB80000}"/>
    <cellStyle name="20% - Accent1 5 3 4 6 3" xfId="47303" xr:uid="{00000000-0005-0000-0000-00000EB80000}"/>
    <cellStyle name="20% - Accent1 5 3 4 6 3 2" xfId="47304" xr:uid="{00000000-0005-0000-0000-00000FB80000}"/>
    <cellStyle name="20% - Accent1 5 3 4 6 4" xfId="47305" xr:uid="{00000000-0005-0000-0000-000010B80000}"/>
    <cellStyle name="20% - Accent1 5 3 4 7" xfId="47306" xr:uid="{00000000-0005-0000-0000-000011B80000}"/>
    <cellStyle name="20% - Accent1 5 3 4 7 2" xfId="47307" xr:uid="{00000000-0005-0000-0000-000012B80000}"/>
    <cellStyle name="20% - Accent1 5 3 4 7 2 2" xfId="47308" xr:uid="{00000000-0005-0000-0000-000013B80000}"/>
    <cellStyle name="20% - Accent1 5 3 4 7 3" xfId="47309" xr:uid="{00000000-0005-0000-0000-000014B80000}"/>
    <cellStyle name="20% - Accent1 5 3 4 8" xfId="47310" xr:uid="{00000000-0005-0000-0000-000015B80000}"/>
    <cellStyle name="20% - Accent1 5 3 4 8 2" xfId="47311" xr:uid="{00000000-0005-0000-0000-000016B80000}"/>
    <cellStyle name="20% - Accent1 5 3 4 8 2 2" xfId="47312" xr:uid="{00000000-0005-0000-0000-000017B80000}"/>
    <cellStyle name="20% - Accent1 5 3 4 8 3" xfId="47313" xr:uid="{00000000-0005-0000-0000-000018B80000}"/>
    <cellStyle name="20% - Accent1 5 3 4 9" xfId="47314" xr:uid="{00000000-0005-0000-0000-000019B80000}"/>
    <cellStyle name="20% - Accent1 5 3 4 9 2" xfId="47315" xr:uid="{00000000-0005-0000-0000-00001AB80000}"/>
    <cellStyle name="20% - Accent1 5 3 5" xfId="47316" xr:uid="{00000000-0005-0000-0000-00001BB80000}"/>
    <cellStyle name="20% - Accent1 5 3 5 2" xfId="47317" xr:uid="{00000000-0005-0000-0000-00001CB80000}"/>
    <cellStyle name="20% - Accent1 5 3 5 2 2" xfId="47318" xr:uid="{00000000-0005-0000-0000-00001DB80000}"/>
    <cellStyle name="20% - Accent1 5 3 5 2 2 2" xfId="47319" xr:uid="{00000000-0005-0000-0000-00001EB80000}"/>
    <cellStyle name="20% - Accent1 5 3 5 2 2 2 2" xfId="47320" xr:uid="{00000000-0005-0000-0000-00001FB80000}"/>
    <cellStyle name="20% - Accent1 5 3 5 2 2 3" xfId="47321" xr:uid="{00000000-0005-0000-0000-000020B80000}"/>
    <cellStyle name="20% - Accent1 5 3 5 2 3" xfId="47322" xr:uid="{00000000-0005-0000-0000-000021B80000}"/>
    <cellStyle name="20% - Accent1 5 3 5 2 3 2" xfId="47323" xr:uid="{00000000-0005-0000-0000-000022B80000}"/>
    <cellStyle name="20% - Accent1 5 3 5 2 4" xfId="47324" xr:uid="{00000000-0005-0000-0000-000023B80000}"/>
    <cellStyle name="20% - Accent1 5 3 5 3" xfId="47325" xr:uid="{00000000-0005-0000-0000-000024B80000}"/>
    <cellStyle name="20% - Accent1 5 3 5 3 2" xfId="47326" xr:uid="{00000000-0005-0000-0000-000025B80000}"/>
    <cellStyle name="20% - Accent1 5 3 5 3 2 2" xfId="47327" xr:uid="{00000000-0005-0000-0000-000026B80000}"/>
    <cellStyle name="20% - Accent1 5 3 5 3 2 2 2" xfId="47328" xr:uid="{00000000-0005-0000-0000-000027B80000}"/>
    <cellStyle name="20% - Accent1 5 3 5 3 2 3" xfId="47329" xr:uid="{00000000-0005-0000-0000-000028B80000}"/>
    <cellStyle name="20% - Accent1 5 3 5 3 3" xfId="47330" xr:uid="{00000000-0005-0000-0000-000029B80000}"/>
    <cellStyle name="20% - Accent1 5 3 5 3 3 2" xfId="47331" xr:uid="{00000000-0005-0000-0000-00002AB80000}"/>
    <cellStyle name="20% - Accent1 5 3 5 3 4" xfId="47332" xr:uid="{00000000-0005-0000-0000-00002BB80000}"/>
    <cellStyle name="20% - Accent1 5 3 5 4" xfId="47333" xr:uid="{00000000-0005-0000-0000-00002CB80000}"/>
    <cellStyle name="20% - Accent1 5 3 5 4 2" xfId="47334" xr:uid="{00000000-0005-0000-0000-00002DB80000}"/>
    <cellStyle name="20% - Accent1 5 3 5 4 2 2" xfId="47335" xr:uid="{00000000-0005-0000-0000-00002EB80000}"/>
    <cellStyle name="20% - Accent1 5 3 5 4 2 2 2" xfId="47336" xr:uid="{00000000-0005-0000-0000-00002FB80000}"/>
    <cellStyle name="20% - Accent1 5 3 5 4 2 3" xfId="47337" xr:uid="{00000000-0005-0000-0000-000030B80000}"/>
    <cellStyle name="20% - Accent1 5 3 5 4 3" xfId="47338" xr:uid="{00000000-0005-0000-0000-000031B80000}"/>
    <cellStyle name="20% - Accent1 5 3 5 4 3 2" xfId="47339" xr:uid="{00000000-0005-0000-0000-000032B80000}"/>
    <cellStyle name="20% - Accent1 5 3 5 4 4" xfId="47340" xr:uid="{00000000-0005-0000-0000-000033B80000}"/>
    <cellStyle name="20% - Accent1 5 3 5 5" xfId="47341" xr:uid="{00000000-0005-0000-0000-000034B80000}"/>
    <cellStyle name="20% - Accent1 5 3 5 5 2" xfId="47342" xr:uid="{00000000-0005-0000-0000-000035B80000}"/>
    <cellStyle name="20% - Accent1 5 3 5 5 2 2" xfId="47343" xr:uid="{00000000-0005-0000-0000-000036B80000}"/>
    <cellStyle name="20% - Accent1 5 3 5 5 3" xfId="47344" xr:uid="{00000000-0005-0000-0000-000037B80000}"/>
    <cellStyle name="20% - Accent1 5 3 5 6" xfId="47345" xr:uid="{00000000-0005-0000-0000-000038B80000}"/>
    <cellStyle name="20% - Accent1 5 3 5 6 2" xfId="47346" xr:uid="{00000000-0005-0000-0000-000039B80000}"/>
    <cellStyle name="20% - Accent1 5 3 5 6 2 2" xfId="47347" xr:uid="{00000000-0005-0000-0000-00003AB80000}"/>
    <cellStyle name="20% - Accent1 5 3 5 6 3" xfId="47348" xr:uid="{00000000-0005-0000-0000-00003BB80000}"/>
    <cellStyle name="20% - Accent1 5 3 5 7" xfId="47349" xr:uid="{00000000-0005-0000-0000-00003CB80000}"/>
    <cellStyle name="20% - Accent1 5 3 5 7 2" xfId="47350" xr:uid="{00000000-0005-0000-0000-00003DB80000}"/>
    <cellStyle name="20% - Accent1 5 3 5 8" xfId="47351" xr:uid="{00000000-0005-0000-0000-00003EB80000}"/>
    <cellStyle name="20% - Accent1 5 3 5 8 2" xfId="47352" xr:uid="{00000000-0005-0000-0000-00003FB80000}"/>
    <cellStyle name="20% - Accent1 5 3 5 9" xfId="47353" xr:uid="{00000000-0005-0000-0000-000040B80000}"/>
    <cellStyle name="20% - Accent1 5 3 6" xfId="47354" xr:uid="{00000000-0005-0000-0000-000041B80000}"/>
    <cellStyle name="20% - Accent1 5 3 6 2" xfId="47355" xr:uid="{00000000-0005-0000-0000-000042B80000}"/>
    <cellStyle name="20% - Accent1 5 3 6 2 2" xfId="47356" xr:uid="{00000000-0005-0000-0000-000043B80000}"/>
    <cellStyle name="20% - Accent1 5 3 6 2 2 2" xfId="47357" xr:uid="{00000000-0005-0000-0000-000044B80000}"/>
    <cellStyle name="20% - Accent1 5 3 6 2 2 2 2" xfId="47358" xr:uid="{00000000-0005-0000-0000-000045B80000}"/>
    <cellStyle name="20% - Accent1 5 3 6 2 2 3" xfId="47359" xr:uid="{00000000-0005-0000-0000-000046B80000}"/>
    <cellStyle name="20% - Accent1 5 3 6 2 3" xfId="47360" xr:uid="{00000000-0005-0000-0000-000047B80000}"/>
    <cellStyle name="20% - Accent1 5 3 6 2 3 2" xfId="47361" xr:uid="{00000000-0005-0000-0000-000048B80000}"/>
    <cellStyle name="20% - Accent1 5 3 6 2 4" xfId="47362" xr:uid="{00000000-0005-0000-0000-000049B80000}"/>
    <cellStyle name="20% - Accent1 5 3 6 3" xfId="47363" xr:uid="{00000000-0005-0000-0000-00004AB80000}"/>
    <cellStyle name="20% - Accent1 5 3 6 3 2" xfId="47364" xr:uid="{00000000-0005-0000-0000-00004BB80000}"/>
    <cellStyle name="20% - Accent1 5 3 6 3 2 2" xfId="47365" xr:uid="{00000000-0005-0000-0000-00004CB80000}"/>
    <cellStyle name="20% - Accent1 5 3 6 3 2 2 2" xfId="47366" xr:uid="{00000000-0005-0000-0000-00004DB80000}"/>
    <cellStyle name="20% - Accent1 5 3 6 3 2 3" xfId="47367" xr:uid="{00000000-0005-0000-0000-00004EB80000}"/>
    <cellStyle name="20% - Accent1 5 3 6 3 3" xfId="47368" xr:uid="{00000000-0005-0000-0000-00004FB80000}"/>
    <cellStyle name="20% - Accent1 5 3 6 3 3 2" xfId="47369" xr:uid="{00000000-0005-0000-0000-000050B80000}"/>
    <cellStyle name="20% - Accent1 5 3 6 3 4" xfId="47370" xr:uid="{00000000-0005-0000-0000-000051B80000}"/>
    <cellStyle name="20% - Accent1 5 3 6 4" xfId="47371" xr:uid="{00000000-0005-0000-0000-000052B80000}"/>
    <cellStyle name="20% - Accent1 5 3 6 4 2" xfId="47372" xr:uid="{00000000-0005-0000-0000-000053B80000}"/>
    <cellStyle name="20% - Accent1 5 3 6 4 2 2" xfId="47373" xr:uid="{00000000-0005-0000-0000-000054B80000}"/>
    <cellStyle name="20% - Accent1 5 3 6 4 2 2 2" xfId="47374" xr:uid="{00000000-0005-0000-0000-000055B80000}"/>
    <cellStyle name="20% - Accent1 5 3 6 4 2 3" xfId="47375" xr:uid="{00000000-0005-0000-0000-000056B80000}"/>
    <cellStyle name="20% - Accent1 5 3 6 4 3" xfId="47376" xr:uid="{00000000-0005-0000-0000-000057B80000}"/>
    <cellStyle name="20% - Accent1 5 3 6 4 3 2" xfId="47377" xr:uid="{00000000-0005-0000-0000-000058B80000}"/>
    <cellStyle name="20% - Accent1 5 3 6 4 4" xfId="47378" xr:uid="{00000000-0005-0000-0000-000059B80000}"/>
    <cellStyle name="20% - Accent1 5 3 6 5" xfId="47379" xr:uid="{00000000-0005-0000-0000-00005AB80000}"/>
    <cellStyle name="20% - Accent1 5 3 6 5 2" xfId="47380" xr:uid="{00000000-0005-0000-0000-00005BB80000}"/>
    <cellStyle name="20% - Accent1 5 3 6 5 2 2" xfId="47381" xr:uid="{00000000-0005-0000-0000-00005CB80000}"/>
    <cellStyle name="20% - Accent1 5 3 6 5 3" xfId="47382" xr:uid="{00000000-0005-0000-0000-00005DB80000}"/>
    <cellStyle name="20% - Accent1 5 3 6 6" xfId="47383" xr:uid="{00000000-0005-0000-0000-00005EB80000}"/>
    <cellStyle name="20% - Accent1 5 3 6 6 2" xfId="47384" xr:uid="{00000000-0005-0000-0000-00005FB80000}"/>
    <cellStyle name="20% - Accent1 5 3 6 6 2 2" xfId="47385" xr:uid="{00000000-0005-0000-0000-000060B80000}"/>
    <cellStyle name="20% - Accent1 5 3 6 6 3" xfId="47386" xr:uid="{00000000-0005-0000-0000-000061B80000}"/>
    <cellStyle name="20% - Accent1 5 3 6 7" xfId="47387" xr:uid="{00000000-0005-0000-0000-000062B80000}"/>
    <cellStyle name="20% - Accent1 5 3 6 7 2" xfId="47388" xr:uid="{00000000-0005-0000-0000-000063B80000}"/>
    <cellStyle name="20% - Accent1 5 3 6 8" xfId="47389" xr:uid="{00000000-0005-0000-0000-000064B80000}"/>
    <cellStyle name="20% - Accent1 5 3 6 8 2" xfId="47390" xr:uid="{00000000-0005-0000-0000-000065B80000}"/>
    <cellStyle name="20% - Accent1 5 3 6 9" xfId="47391" xr:uid="{00000000-0005-0000-0000-000066B80000}"/>
    <cellStyle name="20% - Accent1 5 3 7" xfId="47392" xr:uid="{00000000-0005-0000-0000-000067B80000}"/>
    <cellStyle name="20% - Accent1 5 3 7 2" xfId="47393" xr:uid="{00000000-0005-0000-0000-000068B80000}"/>
    <cellStyle name="20% - Accent1 5 3 7 2 2" xfId="47394" xr:uid="{00000000-0005-0000-0000-000069B80000}"/>
    <cellStyle name="20% - Accent1 5 3 7 2 2 2" xfId="47395" xr:uid="{00000000-0005-0000-0000-00006AB80000}"/>
    <cellStyle name="20% - Accent1 5 3 7 2 3" xfId="47396" xr:uid="{00000000-0005-0000-0000-00006BB80000}"/>
    <cellStyle name="20% - Accent1 5 3 7 3" xfId="47397" xr:uid="{00000000-0005-0000-0000-00006CB80000}"/>
    <cellStyle name="20% - Accent1 5 3 7 3 2" xfId="47398" xr:uid="{00000000-0005-0000-0000-00006DB80000}"/>
    <cellStyle name="20% - Accent1 5 3 7 4" xfId="47399" xr:uid="{00000000-0005-0000-0000-00006EB80000}"/>
    <cellStyle name="20% - Accent1 5 3 8" xfId="47400" xr:uid="{00000000-0005-0000-0000-00006FB80000}"/>
    <cellStyle name="20% - Accent1 5 3 8 2" xfId="47401" xr:uid="{00000000-0005-0000-0000-000070B80000}"/>
    <cellStyle name="20% - Accent1 5 3 8 2 2" xfId="47402" xr:uid="{00000000-0005-0000-0000-000071B80000}"/>
    <cellStyle name="20% - Accent1 5 3 8 2 2 2" xfId="47403" xr:uid="{00000000-0005-0000-0000-000072B80000}"/>
    <cellStyle name="20% - Accent1 5 3 8 2 3" xfId="47404" xr:uid="{00000000-0005-0000-0000-000073B80000}"/>
    <cellStyle name="20% - Accent1 5 3 8 3" xfId="47405" xr:uid="{00000000-0005-0000-0000-000074B80000}"/>
    <cellStyle name="20% - Accent1 5 3 8 3 2" xfId="47406" xr:uid="{00000000-0005-0000-0000-000075B80000}"/>
    <cellStyle name="20% - Accent1 5 3 8 4" xfId="47407" xr:uid="{00000000-0005-0000-0000-000076B80000}"/>
    <cellStyle name="20% - Accent1 5 3 9" xfId="47408" xr:uid="{00000000-0005-0000-0000-000077B80000}"/>
    <cellStyle name="20% - Accent1 5 3 9 2" xfId="47409" xr:uid="{00000000-0005-0000-0000-000078B80000}"/>
    <cellStyle name="20% - Accent1 5 3 9 2 2" xfId="47410" xr:uid="{00000000-0005-0000-0000-000079B80000}"/>
    <cellStyle name="20% - Accent1 5 3 9 2 2 2" xfId="47411" xr:uid="{00000000-0005-0000-0000-00007AB80000}"/>
    <cellStyle name="20% - Accent1 5 3 9 2 3" xfId="47412" xr:uid="{00000000-0005-0000-0000-00007BB80000}"/>
    <cellStyle name="20% - Accent1 5 3 9 3" xfId="47413" xr:uid="{00000000-0005-0000-0000-00007CB80000}"/>
    <cellStyle name="20% - Accent1 5 3 9 3 2" xfId="47414" xr:uid="{00000000-0005-0000-0000-00007DB80000}"/>
    <cellStyle name="20% - Accent1 5 3 9 4" xfId="47415" xr:uid="{00000000-0005-0000-0000-00007EB80000}"/>
    <cellStyle name="20% - Accent1 5 4" xfId="47416" xr:uid="{00000000-0005-0000-0000-00007FB80000}"/>
    <cellStyle name="20% - Accent1 5 4 10" xfId="47417" xr:uid="{00000000-0005-0000-0000-000080B80000}"/>
    <cellStyle name="20% - Accent1 5 4 10 2" xfId="47418" xr:uid="{00000000-0005-0000-0000-000081B80000}"/>
    <cellStyle name="20% - Accent1 5 4 11" xfId="47419" xr:uid="{00000000-0005-0000-0000-000082B80000}"/>
    <cellStyle name="20% - Accent1 5 4 2" xfId="47420" xr:uid="{00000000-0005-0000-0000-000083B80000}"/>
    <cellStyle name="20% - Accent1 5 4 2 2" xfId="47421" xr:uid="{00000000-0005-0000-0000-000084B80000}"/>
    <cellStyle name="20% - Accent1 5 4 2 2 2" xfId="47422" xr:uid="{00000000-0005-0000-0000-000085B80000}"/>
    <cellStyle name="20% - Accent1 5 4 2 2 2 2" xfId="47423" xr:uid="{00000000-0005-0000-0000-000086B80000}"/>
    <cellStyle name="20% - Accent1 5 4 2 2 2 2 2" xfId="47424" xr:uid="{00000000-0005-0000-0000-000087B80000}"/>
    <cellStyle name="20% - Accent1 5 4 2 2 2 3" xfId="47425" xr:uid="{00000000-0005-0000-0000-000088B80000}"/>
    <cellStyle name="20% - Accent1 5 4 2 2 3" xfId="47426" xr:uid="{00000000-0005-0000-0000-000089B80000}"/>
    <cellStyle name="20% - Accent1 5 4 2 2 3 2" xfId="47427" xr:uid="{00000000-0005-0000-0000-00008AB80000}"/>
    <cellStyle name="20% - Accent1 5 4 2 2 4" xfId="47428" xr:uid="{00000000-0005-0000-0000-00008BB80000}"/>
    <cellStyle name="20% - Accent1 5 4 2 3" xfId="47429" xr:uid="{00000000-0005-0000-0000-00008CB80000}"/>
    <cellStyle name="20% - Accent1 5 4 2 3 2" xfId="47430" xr:uid="{00000000-0005-0000-0000-00008DB80000}"/>
    <cellStyle name="20% - Accent1 5 4 2 3 2 2" xfId="47431" xr:uid="{00000000-0005-0000-0000-00008EB80000}"/>
    <cellStyle name="20% - Accent1 5 4 2 3 2 2 2" xfId="47432" xr:uid="{00000000-0005-0000-0000-00008FB80000}"/>
    <cellStyle name="20% - Accent1 5 4 2 3 2 3" xfId="47433" xr:uid="{00000000-0005-0000-0000-000090B80000}"/>
    <cellStyle name="20% - Accent1 5 4 2 3 3" xfId="47434" xr:uid="{00000000-0005-0000-0000-000091B80000}"/>
    <cellStyle name="20% - Accent1 5 4 2 3 3 2" xfId="47435" xr:uid="{00000000-0005-0000-0000-000092B80000}"/>
    <cellStyle name="20% - Accent1 5 4 2 3 4" xfId="47436" xr:uid="{00000000-0005-0000-0000-000093B80000}"/>
    <cellStyle name="20% - Accent1 5 4 2 4" xfId="47437" xr:uid="{00000000-0005-0000-0000-000094B80000}"/>
    <cellStyle name="20% - Accent1 5 4 2 4 2" xfId="47438" xr:uid="{00000000-0005-0000-0000-000095B80000}"/>
    <cellStyle name="20% - Accent1 5 4 2 4 2 2" xfId="47439" xr:uid="{00000000-0005-0000-0000-000096B80000}"/>
    <cellStyle name="20% - Accent1 5 4 2 4 2 2 2" xfId="47440" xr:uid="{00000000-0005-0000-0000-000097B80000}"/>
    <cellStyle name="20% - Accent1 5 4 2 4 2 3" xfId="47441" xr:uid="{00000000-0005-0000-0000-000098B80000}"/>
    <cellStyle name="20% - Accent1 5 4 2 4 3" xfId="47442" xr:uid="{00000000-0005-0000-0000-000099B80000}"/>
    <cellStyle name="20% - Accent1 5 4 2 4 3 2" xfId="47443" xr:uid="{00000000-0005-0000-0000-00009AB80000}"/>
    <cellStyle name="20% - Accent1 5 4 2 4 4" xfId="47444" xr:uid="{00000000-0005-0000-0000-00009BB80000}"/>
    <cellStyle name="20% - Accent1 5 4 2 5" xfId="47445" xr:uid="{00000000-0005-0000-0000-00009CB80000}"/>
    <cellStyle name="20% - Accent1 5 4 2 5 2" xfId="47446" xr:uid="{00000000-0005-0000-0000-00009DB80000}"/>
    <cellStyle name="20% - Accent1 5 4 2 5 2 2" xfId="47447" xr:uid="{00000000-0005-0000-0000-00009EB80000}"/>
    <cellStyle name="20% - Accent1 5 4 2 5 3" xfId="47448" xr:uid="{00000000-0005-0000-0000-00009FB80000}"/>
    <cellStyle name="20% - Accent1 5 4 2 6" xfId="47449" xr:uid="{00000000-0005-0000-0000-0000A0B80000}"/>
    <cellStyle name="20% - Accent1 5 4 2 6 2" xfId="47450" xr:uid="{00000000-0005-0000-0000-0000A1B80000}"/>
    <cellStyle name="20% - Accent1 5 4 2 6 2 2" xfId="47451" xr:uid="{00000000-0005-0000-0000-0000A2B80000}"/>
    <cellStyle name="20% - Accent1 5 4 2 6 3" xfId="47452" xr:uid="{00000000-0005-0000-0000-0000A3B80000}"/>
    <cellStyle name="20% - Accent1 5 4 2 7" xfId="47453" xr:uid="{00000000-0005-0000-0000-0000A4B80000}"/>
    <cellStyle name="20% - Accent1 5 4 2 7 2" xfId="47454" xr:uid="{00000000-0005-0000-0000-0000A5B80000}"/>
    <cellStyle name="20% - Accent1 5 4 2 8" xfId="47455" xr:uid="{00000000-0005-0000-0000-0000A6B80000}"/>
    <cellStyle name="20% - Accent1 5 4 2 8 2" xfId="47456" xr:uid="{00000000-0005-0000-0000-0000A7B80000}"/>
    <cellStyle name="20% - Accent1 5 4 2 9" xfId="47457" xr:uid="{00000000-0005-0000-0000-0000A8B80000}"/>
    <cellStyle name="20% - Accent1 5 4 3" xfId="47458" xr:uid="{00000000-0005-0000-0000-0000A9B80000}"/>
    <cellStyle name="20% - Accent1 5 4 3 2" xfId="47459" xr:uid="{00000000-0005-0000-0000-0000AAB80000}"/>
    <cellStyle name="20% - Accent1 5 4 3 2 2" xfId="47460" xr:uid="{00000000-0005-0000-0000-0000ABB80000}"/>
    <cellStyle name="20% - Accent1 5 4 3 2 2 2" xfId="47461" xr:uid="{00000000-0005-0000-0000-0000ACB80000}"/>
    <cellStyle name="20% - Accent1 5 4 3 2 2 2 2" xfId="47462" xr:uid="{00000000-0005-0000-0000-0000ADB80000}"/>
    <cellStyle name="20% - Accent1 5 4 3 2 2 3" xfId="47463" xr:uid="{00000000-0005-0000-0000-0000AEB80000}"/>
    <cellStyle name="20% - Accent1 5 4 3 2 3" xfId="47464" xr:uid="{00000000-0005-0000-0000-0000AFB80000}"/>
    <cellStyle name="20% - Accent1 5 4 3 2 3 2" xfId="47465" xr:uid="{00000000-0005-0000-0000-0000B0B80000}"/>
    <cellStyle name="20% - Accent1 5 4 3 2 4" xfId="47466" xr:uid="{00000000-0005-0000-0000-0000B1B80000}"/>
    <cellStyle name="20% - Accent1 5 4 3 3" xfId="47467" xr:uid="{00000000-0005-0000-0000-0000B2B80000}"/>
    <cellStyle name="20% - Accent1 5 4 3 3 2" xfId="47468" xr:uid="{00000000-0005-0000-0000-0000B3B80000}"/>
    <cellStyle name="20% - Accent1 5 4 3 3 2 2" xfId="47469" xr:uid="{00000000-0005-0000-0000-0000B4B80000}"/>
    <cellStyle name="20% - Accent1 5 4 3 3 2 2 2" xfId="47470" xr:uid="{00000000-0005-0000-0000-0000B5B80000}"/>
    <cellStyle name="20% - Accent1 5 4 3 3 2 3" xfId="47471" xr:uid="{00000000-0005-0000-0000-0000B6B80000}"/>
    <cellStyle name="20% - Accent1 5 4 3 3 3" xfId="47472" xr:uid="{00000000-0005-0000-0000-0000B7B80000}"/>
    <cellStyle name="20% - Accent1 5 4 3 3 3 2" xfId="47473" xr:uid="{00000000-0005-0000-0000-0000B8B80000}"/>
    <cellStyle name="20% - Accent1 5 4 3 3 4" xfId="47474" xr:uid="{00000000-0005-0000-0000-0000B9B80000}"/>
    <cellStyle name="20% - Accent1 5 4 3 4" xfId="47475" xr:uid="{00000000-0005-0000-0000-0000BAB80000}"/>
    <cellStyle name="20% - Accent1 5 4 3 4 2" xfId="47476" xr:uid="{00000000-0005-0000-0000-0000BBB80000}"/>
    <cellStyle name="20% - Accent1 5 4 3 4 2 2" xfId="47477" xr:uid="{00000000-0005-0000-0000-0000BCB80000}"/>
    <cellStyle name="20% - Accent1 5 4 3 4 2 2 2" xfId="47478" xr:uid="{00000000-0005-0000-0000-0000BDB80000}"/>
    <cellStyle name="20% - Accent1 5 4 3 4 2 3" xfId="47479" xr:uid="{00000000-0005-0000-0000-0000BEB80000}"/>
    <cellStyle name="20% - Accent1 5 4 3 4 3" xfId="47480" xr:uid="{00000000-0005-0000-0000-0000BFB80000}"/>
    <cellStyle name="20% - Accent1 5 4 3 4 3 2" xfId="47481" xr:uid="{00000000-0005-0000-0000-0000C0B80000}"/>
    <cellStyle name="20% - Accent1 5 4 3 4 4" xfId="47482" xr:uid="{00000000-0005-0000-0000-0000C1B80000}"/>
    <cellStyle name="20% - Accent1 5 4 3 5" xfId="47483" xr:uid="{00000000-0005-0000-0000-0000C2B80000}"/>
    <cellStyle name="20% - Accent1 5 4 3 5 2" xfId="47484" xr:uid="{00000000-0005-0000-0000-0000C3B80000}"/>
    <cellStyle name="20% - Accent1 5 4 3 5 2 2" xfId="47485" xr:uid="{00000000-0005-0000-0000-0000C4B80000}"/>
    <cellStyle name="20% - Accent1 5 4 3 5 3" xfId="47486" xr:uid="{00000000-0005-0000-0000-0000C5B80000}"/>
    <cellStyle name="20% - Accent1 5 4 3 6" xfId="47487" xr:uid="{00000000-0005-0000-0000-0000C6B80000}"/>
    <cellStyle name="20% - Accent1 5 4 3 6 2" xfId="47488" xr:uid="{00000000-0005-0000-0000-0000C7B80000}"/>
    <cellStyle name="20% - Accent1 5 4 3 6 2 2" xfId="47489" xr:uid="{00000000-0005-0000-0000-0000C8B80000}"/>
    <cellStyle name="20% - Accent1 5 4 3 6 3" xfId="47490" xr:uid="{00000000-0005-0000-0000-0000C9B80000}"/>
    <cellStyle name="20% - Accent1 5 4 3 7" xfId="47491" xr:uid="{00000000-0005-0000-0000-0000CAB80000}"/>
    <cellStyle name="20% - Accent1 5 4 3 7 2" xfId="47492" xr:uid="{00000000-0005-0000-0000-0000CBB80000}"/>
    <cellStyle name="20% - Accent1 5 4 3 8" xfId="47493" xr:uid="{00000000-0005-0000-0000-0000CCB80000}"/>
    <cellStyle name="20% - Accent1 5 4 3 8 2" xfId="47494" xr:uid="{00000000-0005-0000-0000-0000CDB80000}"/>
    <cellStyle name="20% - Accent1 5 4 3 9" xfId="47495" xr:uid="{00000000-0005-0000-0000-0000CEB80000}"/>
    <cellStyle name="20% - Accent1 5 4 4" xfId="47496" xr:uid="{00000000-0005-0000-0000-0000CFB80000}"/>
    <cellStyle name="20% - Accent1 5 4 4 2" xfId="47497" xr:uid="{00000000-0005-0000-0000-0000D0B80000}"/>
    <cellStyle name="20% - Accent1 5 4 4 2 2" xfId="47498" xr:uid="{00000000-0005-0000-0000-0000D1B80000}"/>
    <cellStyle name="20% - Accent1 5 4 4 2 2 2" xfId="47499" xr:uid="{00000000-0005-0000-0000-0000D2B80000}"/>
    <cellStyle name="20% - Accent1 5 4 4 2 3" xfId="47500" xr:uid="{00000000-0005-0000-0000-0000D3B80000}"/>
    <cellStyle name="20% - Accent1 5 4 4 3" xfId="47501" xr:uid="{00000000-0005-0000-0000-0000D4B80000}"/>
    <cellStyle name="20% - Accent1 5 4 4 3 2" xfId="47502" xr:uid="{00000000-0005-0000-0000-0000D5B80000}"/>
    <cellStyle name="20% - Accent1 5 4 4 4" xfId="47503" xr:uid="{00000000-0005-0000-0000-0000D6B80000}"/>
    <cellStyle name="20% - Accent1 5 4 5" xfId="47504" xr:uid="{00000000-0005-0000-0000-0000D7B80000}"/>
    <cellStyle name="20% - Accent1 5 4 5 2" xfId="47505" xr:uid="{00000000-0005-0000-0000-0000D8B80000}"/>
    <cellStyle name="20% - Accent1 5 4 5 2 2" xfId="47506" xr:uid="{00000000-0005-0000-0000-0000D9B80000}"/>
    <cellStyle name="20% - Accent1 5 4 5 2 2 2" xfId="47507" xr:uid="{00000000-0005-0000-0000-0000DAB80000}"/>
    <cellStyle name="20% - Accent1 5 4 5 2 3" xfId="47508" xr:uid="{00000000-0005-0000-0000-0000DBB80000}"/>
    <cellStyle name="20% - Accent1 5 4 5 3" xfId="47509" xr:uid="{00000000-0005-0000-0000-0000DCB80000}"/>
    <cellStyle name="20% - Accent1 5 4 5 3 2" xfId="47510" xr:uid="{00000000-0005-0000-0000-0000DDB80000}"/>
    <cellStyle name="20% - Accent1 5 4 5 4" xfId="47511" xr:uid="{00000000-0005-0000-0000-0000DEB80000}"/>
    <cellStyle name="20% - Accent1 5 4 6" xfId="47512" xr:uid="{00000000-0005-0000-0000-0000DFB80000}"/>
    <cellStyle name="20% - Accent1 5 4 6 2" xfId="47513" xr:uid="{00000000-0005-0000-0000-0000E0B80000}"/>
    <cellStyle name="20% - Accent1 5 4 6 2 2" xfId="47514" xr:uid="{00000000-0005-0000-0000-0000E1B80000}"/>
    <cellStyle name="20% - Accent1 5 4 6 2 2 2" xfId="47515" xr:uid="{00000000-0005-0000-0000-0000E2B80000}"/>
    <cellStyle name="20% - Accent1 5 4 6 2 3" xfId="47516" xr:uid="{00000000-0005-0000-0000-0000E3B80000}"/>
    <cellStyle name="20% - Accent1 5 4 6 3" xfId="47517" xr:uid="{00000000-0005-0000-0000-0000E4B80000}"/>
    <cellStyle name="20% - Accent1 5 4 6 3 2" xfId="47518" xr:uid="{00000000-0005-0000-0000-0000E5B80000}"/>
    <cellStyle name="20% - Accent1 5 4 6 4" xfId="47519" xr:uid="{00000000-0005-0000-0000-0000E6B80000}"/>
    <cellStyle name="20% - Accent1 5 4 7" xfId="47520" xr:uid="{00000000-0005-0000-0000-0000E7B80000}"/>
    <cellStyle name="20% - Accent1 5 4 7 2" xfId="47521" xr:uid="{00000000-0005-0000-0000-0000E8B80000}"/>
    <cellStyle name="20% - Accent1 5 4 7 2 2" xfId="47522" xr:uid="{00000000-0005-0000-0000-0000E9B80000}"/>
    <cellStyle name="20% - Accent1 5 4 7 3" xfId="47523" xr:uid="{00000000-0005-0000-0000-0000EAB80000}"/>
    <cellStyle name="20% - Accent1 5 4 8" xfId="47524" xr:uid="{00000000-0005-0000-0000-0000EBB80000}"/>
    <cellStyle name="20% - Accent1 5 4 8 2" xfId="47525" xr:uid="{00000000-0005-0000-0000-0000ECB80000}"/>
    <cellStyle name="20% - Accent1 5 4 8 2 2" xfId="47526" xr:uid="{00000000-0005-0000-0000-0000EDB80000}"/>
    <cellStyle name="20% - Accent1 5 4 8 3" xfId="47527" xr:uid="{00000000-0005-0000-0000-0000EEB80000}"/>
    <cellStyle name="20% - Accent1 5 4 9" xfId="47528" xr:uid="{00000000-0005-0000-0000-0000EFB80000}"/>
    <cellStyle name="20% - Accent1 5 4 9 2" xfId="47529" xr:uid="{00000000-0005-0000-0000-0000F0B80000}"/>
    <cellStyle name="20% - Accent1 5 5" xfId="47530" xr:uid="{00000000-0005-0000-0000-0000F1B80000}"/>
    <cellStyle name="20% - Accent1 5 5 10" xfId="47531" xr:uid="{00000000-0005-0000-0000-0000F2B80000}"/>
    <cellStyle name="20% - Accent1 5 5 10 2" xfId="47532" xr:uid="{00000000-0005-0000-0000-0000F3B80000}"/>
    <cellStyle name="20% - Accent1 5 5 11" xfId="47533" xr:uid="{00000000-0005-0000-0000-0000F4B80000}"/>
    <cellStyle name="20% - Accent1 5 5 2" xfId="47534" xr:uid="{00000000-0005-0000-0000-0000F5B80000}"/>
    <cellStyle name="20% - Accent1 5 5 2 2" xfId="47535" xr:uid="{00000000-0005-0000-0000-0000F6B80000}"/>
    <cellStyle name="20% - Accent1 5 5 2 2 2" xfId="47536" xr:uid="{00000000-0005-0000-0000-0000F7B80000}"/>
    <cellStyle name="20% - Accent1 5 5 2 2 2 2" xfId="47537" xr:uid="{00000000-0005-0000-0000-0000F8B80000}"/>
    <cellStyle name="20% - Accent1 5 5 2 2 2 2 2" xfId="47538" xr:uid="{00000000-0005-0000-0000-0000F9B80000}"/>
    <cellStyle name="20% - Accent1 5 5 2 2 2 3" xfId="47539" xr:uid="{00000000-0005-0000-0000-0000FAB80000}"/>
    <cellStyle name="20% - Accent1 5 5 2 2 3" xfId="47540" xr:uid="{00000000-0005-0000-0000-0000FBB80000}"/>
    <cellStyle name="20% - Accent1 5 5 2 2 3 2" xfId="47541" xr:uid="{00000000-0005-0000-0000-0000FCB80000}"/>
    <cellStyle name="20% - Accent1 5 5 2 2 4" xfId="47542" xr:uid="{00000000-0005-0000-0000-0000FDB80000}"/>
    <cellStyle name="20% - Accent1 5 5 2 3" xfId="47543" xr:uid="{00000000-0005-0000-0000-0000FEB80000}"/>
    <cellStyle name="20% - Accent1 5 5 2 3 2" xfId="47544" xr:uid="{00000000-0005-0000-0000-0000FFB80000}"/>
    <cellStyle name="20% - Accent1 5 5 2 3 2 2" xfId="47545" xr:uid="{00000000-0005-0000-0000-000000B90000}"/>
    <cellStyle name="20% - Accent1 5 5 2 3 2 2 2" xfId="47546" xr:uid="{00000000-0005-0000-0000-000001B90000}"/>
    <cellStyle name="20% - Accent1 5 5 2 3 2 3" xfId="47547" xr:uid="{00000000-0005-0000-0000-000002B90000}"/>
    <cellStyle name="20% - Accent1 5 5 2 3 3" xfId="47548" xr:uid="{00000000-0005-0000-0000-000003B90000}"/>
    <cellStyle name="20% - Accent1 5 5 2 3 3 2" xfId="47549" xr:uid="{00000000-0005-0000-0000-000004B90000}"/>
    <cellStyle name="20% - Accent1 5 5 2 3 4" xfId="47550" xr:uid="{00000000-0005-0000-0000-000005B90000}"/>
    <cellStyle name="20% - Accent1 5 5 2 4" xfId="47551" xr:uid="{00000000-0005-0000-0000-000006B90000}"/>
    <cellStyle name="20% - Accent1 5 5 2 4 2" xfId="47552" xr:uid="{00000000-0005-0000-0000-000007B90000}"/>
    <cellStyle name="20% - Accent1 5 5 2 4 2 2" xfId="47553" xr:uid="{00000000-0005-0000-0000-000008B90000}"/>
    <cellStyle name="20% - Accent1 5 5 2 4 2 2 2" xfId="47554" xr:uid="{00000000-0005-0000-0000-000009B90000}"/>
    <cellStyle name="20% - Accent1 5 5 2 4 2 3" xfId="47555" xr:uid="{00000000-0005-0000-0000-00000AB90000}"/>
    <cellStyle name="20% - Accent1 5 5 2 4 3" xfId="47556" xr:uid="{00000000-0005-0000-0000-00000BB90000}"/>
    <cellStyle name="20% - Accent1 5 5 2 4 3 2" xfId="47557" xr:uid="{00000000-0005-0000-0000-00000CB90000}"/>
    <cellStyle name="20% - Accent1 5 5 2 4 4" xfId="47558" xr:uid="{00000000-0005-0000-0000-00000DB90000}"/>
    <cellStyle name="20% - Accent1 5 5 2 5" xfId="47559" xr:uid="{00000000-0005-0000-0000-00000EB90000}"/>
    <cellStyle name="20% - Accent1 5 5 2 5 2" xfId="47560" xr:uid="{00000000-0005-0000-0000-00000FB90000}"/>
    <cellStyle name="20% - Accent1 5 5 2 5 2 2" xfId="47561" xr:uid="{00000000-0005-0000-0000-000010B90000}"/>
    <cellStyle name="20% - Accent1 5 5 2 5 3" xfId="47562" xr:uid="{00000000-0005-0000-0000-000011B90000}"/>
    <cellStyle name="20% - Accent1 5 5 2 6" xfId="47563" xr:uid="{00000000-0005-0000-0000-000012B90000}"/>
    <cellStyle name="20% - Accent1 5 5 2 6 2" xfId="47564" xr:uid="{00000000-0005-0000-0000-000013B90000}"/>
    <cellStyle name="20% - Accent1 5 5 2 6 2 2" xfId="47565" xr:uid="{00000000-0005-0000-0000-000014B90000}"/>
    <cellStyle name="20% - Accent1 5 5 2 6 3" xfId="47566" xr:uid="{00000000-0005-0000-0000-000015B90000}"/>
    <cellStyle name="20% - Accent1 5 5 2 7" xfId="47567" xr:uid="{00000000-0005-0000-0000-000016B90000}"/>
    <cellStyle name="20% - Accent1 5 5 2 7 2" xfId="47568" xr:uid="{00000000-0005-0000-0000-000017B90000}"/>
    <cellStyle name="20% - Accent1 5 5 2 8" xfId="47569" xr:uid="{00000000-0005-0000-0000-000018B90000}"/>
    <cellStyle name="20% - Accent1 5 5 2 8 2" xfId="47570" xr:uid="{00000000-0005-0000-0000-000019B90000}"/>
    <cellStyle name="20% - Accent1 5 5 2 9" xfId="47571" xr:uid="{00000000-0005-0000-0000-00001AB90000}"/>
    <cellStyle name="20% - Accent1 5 5 3" xfId="47572" xr:uid="{00000000-0005-0000-0000-00001BB90000}"/>
    <cellStyle name="20% - Accent1 5 5 3 2" xfId="47573" xr:uid="{00000000-0005-0000-0000-00001CB90000}"/>
    <cellStyle name="20% - Accent1 5 5 3 2 2" xfId="47574" xr:uid="{00000000-0005-0000-0000-00001DB90000}"/>
    <cellStyle name="20% - Accent1 5 5 3 2 2 2" xfId="47575" xr:uid="{00000000-0005-0000-0000-00001EB90000}"/>
    <cellStyle name="20% - Accent1 5 5 3 2 2 2 2" xfId="47576" xr:uid="{00000000-0005-0000-0000-00001FB90000}"/>
    <cellStyle name="20% - Accent1 5 5 3 2 2 3" xfId="47577" xr:uid="{00000000-0005-0000-0000-000020B90000}"/>
    <cellStyle name="20% - Accent1 5 5 3 2 3" xfId="47578" xr:uid="{00000000-0005-0000-0000-000021B90000}"/>
    <cellStyle name="20% - Accent1 5 5 3 2 3 2" xfId="47579" xr:uid="{00000000-0005-0000-0000-000022B90000}"/>
    <cellStyle name="20% - Accent1 5 5 3 2 4" xfId="47580" xr:uid="{00000000-0005-0000-0000-000023B90000}"/>
    <cellStyle name="20% - Accent1 5 5 3 3" xfId="47581" xr:uid="{00000000-0005-0000-0000-000024B90000}"/>
    <cellStyle name="20% - Accent1 5 5 3 3 2" xfId="47582" xr:uid="{00000000-0005-0000-0000-000025B90000}"/>
    <cellStyle name="20% - Accent1 5 5 3 3 2 2" xfId="47583" xr:uid="{00000000-0005-0000-0000-000026B90000}"/>
    <cellStyle name="20% - Accent1 5 5 3 3 2 2 2" xfId="47584" xr:uid="{00000000-0005-0000-0000-000027B90000}"/>
    <cellStyle name="20% - Accent1 5 5 3 3 2 3" xfId="47585" xr:uid="{00000000-0005-0000-0000-000028B90000}"/>
    <cellStyle name="20% - Accent1 5 5 3 3 3" xfId="47586" xr:uid="{00000000-0005-0000-0000-000029B90000}"/>
    <cellStyle name="20% - Accent1 5 5 3 3 3 2" xfId="47587" xr:uid="{00000000-0005-0000-0000-00002AB90000}"/>
    <cellStyle name="20% - Accent1 5 5 3 3 4" xfId="47588" xr:uid="{00000000-0005-0000-0000-00002BB90000}"/>
    <cellStyle name="20% - Accent1 5 5 3 4" xfId="47589" xr:uid="{00000000-0005-0000-0000-00002CB90000}"/>
    <cellStyle name="20% - Accent1 5 5 3 4 2" xfId="47590" xr:uid="{00000000-0005-0000-0000-00002DB90000}"/>
    <cellStyle name="20% - Accent1 5 5 3 4 2 2" xfId="47591" xr:uid="{00000000-0005-0000-0000-00002EB90000}"/>
    <cellStyle name="20% - Accent1 5 5 3 4 2 2 2" xfId="47592" xr:uid="{00000000-0005-0000-0000-00002FB90000}"/>
    <cellStyle name="20% - Accent1 5 5 3 4 2 3" xfId="47593" xr:uid="{00000000-0005-0000-0000-000030B90000}"/>
    <cellStyle name="20% - Accent1 5 5 3 4 3" xfId="47594" xr:uid="{00000000-0005-0000-0000-000031B90000}"/>
    <cellStyle name="20% - Accent1 5 5 3 4 3 2" xfId="47595" xr:uid="{00000000-0005-0000-0000-000032B90000}"/>
    <cellStyle name="20% - Accent1 5 5 3 4 4" xfId="47596" xr:uid="{00000000-0005-0000-0000-000033B90000}"/>
    <cellStyle name="20% - Accent1 5 5 3 5" xfId="47597" xr:uid="{00000000-0005-0000-0000-000034B90000}"/>
    <cellStyle name="20% - Accent1 5 5 3 5 2" xfId="47598" xr:uid="{00000000-0005-0000-0000-000035B90000}"/>
    <cellStyle name="20% - Accent1 5 5 3 5 2 2" xfId="47599" xr:uid="{00000000-0005-0000-0000-000036B90000}"/>
    <cellStyle name="20% - Accent1 5 5 3 5 3" xfId="47600" xr:uid="{00000000-0005-0000-0000-000037B90000}"/>
    <cellStyle name="20% - Accent1 5 5 3 6" xfId="47601" xr:uid="{00000000-0005-0000-0000-000038B90000}"/>
    <cellStyle name="20% - Accent1 5 5 3 6 2" xfId="47602" xr:uid="{00000000-0005-0000-0000-000039B90000}"/>
    <cellStyle name="20% - Accent1 5 5 3 6 2 2" xfId="47603" xr:uid="{00000000-0005-0000-0000-00003AB90000}"/>
    <cellStyle name="20% - Accent1 5 5 3 6 3" xfId="47604" xr:uid="{00000000-0005-0000-0000-00003BB90000}"/>
    <cellStyle name="20% - Accent1 5 5 3 7" xfId="47605" xr:uid="{00000000-0005-0000-0000-00003CB90000}"/>
    <cellStyle name="20% - Accent1 5 5 3 7 2" xfId="47606" xr:uid="{00000000-0005-0000-0000-00003DB90000}"/>
    <cellStyle name="20% - Accent1 5 5 3 8" xfId="47607" xr:uid="{00000000-0005-0000-0000-00003EB90000}"/>
    <cellStyle name="20% - Accent1 5 5 3 8 2" xfId="47608" xr:uid="{00000000-0005-0000-0000-00003FB90000}"/>
    <cellStyle name="20% - Accent1 5 5 3 9" xfId="47609" xr:uid="{00000000-0005-0000-0000-000040B90000}"/>
    <cellStyle name="20% - Accent1 5 5 4" xfId="47610" xr:uid="{00000000-0005-0000-0000-000041B90000}"/>
    <cellStyle name="20% - Accent1 5 5 4 2" xfId="47611" xr:uid="{00000000-0005-0000-0000-000042B90000}"/>
    <cellStyle name="20% - Accent1 5 5 4 2 2" xfId="47612" xr:uid="{00000000-0005-0000-0000-000043B90000}"/>
    <cellStyle name="20% - Accent1 5 5 4 2 2 2" xfId="47613" xr:uid="{00000000-0005-0000-0000-000044B90000}"/>
    <cellStyle name="20% - Accent1 5 5 4 2 3" xfId="47614" xr:uid="{00000000-0005-0000-0000-000045B90000}"/>
    <cellStyle name="20% - Accent1 5 5 4 3" xfId="47615" xr:uid="{00000000-0005-0000-0000-000046B90000}"/>
    <cellStyle name="20% - Accent1 5 5 4 3 2" xfId="47616" xr:uid="{00000000-0005-0000-0000-000047B90000}"/>
    <cellStyle name="20% - Accent1 5 5 4 4" xfId="47617" xr:uid="{00000000-0005-0000-0000-000048B90000}"/>
    <cellStyle name="20% - Accent1 5 5 5" xfId="47618" xr:uid="{00000000-0005-0000-0000-000049B90000}"/>
    <cellStyle name="20% - Accent1 5 5 5 2" xfId="47619" xr:uid="{00000000-0005-0000-0000-00004AB90000}"/>
    <cellStyle name="20% - Accent1 5 5 5 2 2" xfId="47620" xr:uid="{00000000-0005-0000-0000-00004BB90000}"/>
    <cellStyle name="20% - Accent1 5 5 5 2 2 2" xfId="47621" xr:uid="{00000000-0005-0000-0000-00004CB90000}"/>
    <cellStyle name="20% - Accent1 5 5 5 2 3" xfId="47622" xr:uid="{00000000-0005-0000-0000-00004DB90000}"/>
    <cellStyle name="20% - Accent1 5 5 5 3" xfId="47623" xr:uid="{00000000-0005-0000-0000-00004EB90000}"/>
    <cellStyle name="20% - Accent1 5 5 5 3 2" xfId="47624" xr:uid="{00000000-0005-0000-0000-00004FB90000}"/>
    <cellStyle name="20% - Accent1 5 5 5 4" xfId="47625" xr:uid="{00000000-0005-0000-0000-000050B90000}"/>
    <cellStyle name="20% - Accent1 5 5 6" xfId="47626" xr:uid="{00000000-0005-0000-0000-000051B90000}"/>
    <cellStyle name="20% - Accent1 5 5 6 2" xfId="47627" xr:uid="{00000000-0005-0000-0000-000052B90000}"/>
    <cellStyle name="20% - Accent1 5 5 6 2 2" xfId="47628" xr:uid="{00000000-0005-0000-0000-000053B90000}"/>
    <cellStyle name="20% - Accent1 5 5 6 2 2 2" xfId="47629" xr:uid="{00000000-0005-0000-0000-000054B90000}"/>
    <cellStyle name="20% - Accent1 5 5 6 2 3" xfId="47630" xr:uid="{00000000-0005-0000-0000-000055B90000}"/>
    <cellStyle name="20% - Accent1 5 5 6 3" xfId="47631" xr:uid="{00000000-0005-0000-0000-000056B90000}"/>
    <cellStyle name="20% - Accent1 5 5 6 3 2" xfId="47632" xr:uid="{00000000-0005-0000-0000-000057B90000}"/>
    <cellStyle name="20% - Accent1 5 5 6 4" xfId="47633" xr:uid="{00000000-0005-0000-0000-000058B90000}"/>
    <cellStyle name="20% - Accent1 5 5 7" xfId="47634" xr:uid="{00000000-0005-0000-0000-000059B90000}"/>
    <cellStyle name="20% - Accent1 5 5 7 2" xfId="47635" xr:uid="{00000000-0005-0000-0000-00005AB90000}"/>
    <cellStyle name="20% - Accent1 5 5 7 2 2" xfId="47636" xr:uid="{00000000-0005-0000-0000-00005BB90000}"/>
    <cellStyle name="20% - Accent1 5 5 7 3" xfId="47637" xr:uid="{00000000-0005-0000-0000-00005CB90000}"/>
    <cellStyle name="20% - Accent1 5 5 8" xfId="47638" xr:uid="{00000000-0005-0000-0000-00005DB90000}"/>
    <cellStyle name="20% - Accent1 5 5 8 2" xfId="47639" xr:uid="{00000000-0005-0000-0000-00005EB90000}"/>
    <cellStyle name="20% - Accent1 5 5 8 2 2" xfId="47640" xr:uid="{00000000-0005-0000-0000-00005FB90000}"/>
    <cellStyle name="20% - Accent1 5 5 8 3" xfId="47641" xr:uid="{00000000-0005-0000-0000-000060B90000}"/>
    <cellStyle name="20% - Accent1 5 5 9" xfId="47642" xr:uid="{00000000-0005-0000-0000-000061B90000}"/>
    <cellStyle name="20% - Accent1 5 5 9 2" xfId="47643" xr:uid="{00000000-0005-0000-0000-000062B90000}"/>
    <cellStyle name="20% - Accent1 5 6" xfId="47644" xr:uid="{00000000-0005-0000-0000-000063B90000}"/>
    <cellStyle name="20% - Accent1 5 6 10" xfId="47645" xr:uid="{00000000-0005-0000-0000-000064B90000}"/>
    <cellStyle name="20% - Accent1 5 6 10 2" xfId="47646" xr:uid="{00000000-0005-0000-0000-000065B90000}"/>
    <cellStyle name="20% - Accent1 5 6 11" xfId="47647" xr:uid="{00000000-0005-0000-0000-000066B90000}"/>
    <cellStyle name="20% - Accent1 5 6 2" xfId="47648" xr:uid="{00000000-0005-0000-0000-000067B90000}"/>
    <cellStyle name="20% - Accent1 5 6 2 2" xfId="47649" xr:uid="{00000000-0005-0000-0000-000068B90000}"/>
    <cellStyle name="20% - Accent1 5 6 2 2 2" xfId="47650" xr:uid="{00000000-0005-0000-0000-000069B90000}"/>
    <cellStyle name="20% - Accent1 5 6 2 2 2 2" xfId="47651" xr:uid="{00000000-0005-0000-0000-00006AB90000}"/>
    <cellStyle name="20% - Accent1 5 6 2 2 2 2 2" xfId="47652" xr:uid="{00000000-0005-0000-0000-00006BB90000}"/>
    <cellStyle name="20% - Accent1 5 6 2 2 2 3" xfId="47653" xr:uid="{00000000-0005-0000-0000-00006CB90000}"/>
    <cellStyle name="20% - Accent1 5 6 2 2 3" xfId="47654" xr:uid="{00000000-0005-0000-0000-00006DB90000}"/>
    <cellStyle name="20% - Accent1 5 6 2 2 3 2" xfId="47655" xr:uid="{00000000-0005-0000-0000-00006EB90000}"/>
    <cellStyle name="20% - Accent1 5 6 2 2 4" xfId="47656" xr:uid="{00000000-0005-0000-0000-00006FB90000}"/>
    <cellStyle name="20% - Accent1 5 6 2 3" xfId="47657" xr:uid="{00000000-0005-0000-0000-000070B90000}"/>
    <cellStyle name="20% - Accent1 5 6 2 3 2" xfId="47658" xr:uid="{00000000-0005-0000-0000-000071B90000}"/>
    <cellStyle name="20% - Accent1 5 6 2 3 2 2" xfId="47659" xr:uid="{00000000-0005-0000-0000-000072B90000}"/>
    <cellStyle name="20% - Accent1 5 6 2 3 2 2 2" xfId="47660" xr:uid="{00000000-0005-0000-0000-000073B90000}"/>
    <cellStyle name="20% - Accent1 5 6 2 3 2 3" xfId="47661" xr:uid="{00000000-0005-0000-0000-000074B90000}"/>
    <cellStyle name="20% - Accent1 5 6 2 3 3" xfId="47662" xr:uid="{00000000-0005-0000-0000-000075B90000}"/>
    <cellStyle name="20% - Accent1 5 6 2 3 3 2" xfId="47663" xr:uid="{00000000-0005-0000-0000-000076B90000}"/>
    <cellStyle name="20% - Accent1 5 6 2 3 4" xfId="47664" xr:uid="{00000000-0005-0000-0000-000077B90000}"/>
    <cellStyle name="20% - Accent1 5 6 2 4" xfId="47665" xr:uid="{00000000-0005-0000-0000-000078B90000}"/>
    <cellStyle name="20% - Accent1 5 6 2 4 2" xfId="47666" xr:uid="{00000000-0005-0000-0000-000079B90000}"/>
    <cellStyle name="20% - Accent1 5 6 2 4 2 2" xfId="47667" xr:uid="{00000000-0005-0000-0000-00007AB90000}"/>
    <cellStyle name="20% - Accent1 5 6 2 4 2 2 2" xfId="47668" xr:uid="{00000000-0005-0000-0000-00007BB90000}"/>
    <cellStyle name="20% - Accent1 5 6 2 4 2 3" xfId="47669" xr:uid="{00000000-0005-0000-0000-00007CB90000}"/>
    <cellStyle name="20% - Accent1 5 6 2 4 3" xfId="47670" xr:uid="{00000000-0005-0000-0000-00007DB90000}"/>
    <cellStyle name="20% - Accent1 5 6 2 4 3 2" xfId="47671" xr:uid="{00000000-0005-0000-0000-00007EB90000}"/>
    <cellStyle name="20% - Accent1 5 6 2 4 4" xfId="47672" xr:uid="{00000000-0005-0000-0000-00007FB90000}"/>
    <cellStyle name="20% - Accent1 5 6 2 5" xfId="47673" xr:uid="{00000000-0005-0000-0000-000080B90000}"/>
    <cellStyle name="20% - Accent1 5 6 2 5 2" xfId="47674" xr:uid="{00000000-0005-0000-0000-000081B90000}"/>
    <cellStyle name="20% - Accent1 5 6 2 5 2 2" xfId="47675" xr:uid="{00000000-0005-0000-0000-000082B90000}"/>
    <cellStyle name="20% - Accent1 5 6 2 5 3" xfId="47676" xr:uid="{00000000-0005-0000-0000-000083B90000}"/>
    <cellStyle name="20% - Accent1 5 6 2 6" xfId="47677" xr:uid="{00000000-0005-0000-0000-000084B90000}"/>
    <cellStyle name="20% - Accent1 5 6 2 6 2" xfId="47678" xr:uid="{00000000-0005-0000-0000-000085B90000}"/>
    <cellStyle name="20% - Accent1 5 6 2 6 2 2" xfId="47679" xr:uid="{00000000-0005-0000-0000-000086B90000}"/>
    <cellStyle name="20% - Accent1 5 6 2 6 3" xfId="47680" xr:uid="{00000000-0005-0000-0000-000087B90000}"/>
    <cellStyle name="20% - Accent1 5 6 2 7" xfId="47681" xr:uid="{00000000-0005-0000-0000-000088B90000}"/>
    <cellStyle name="20% - Accent1 5 6 2 7 2" xfId="47682" xr:uid="{00000000-0005-0000-0000-000089B90000}"/>
    <cellStyle name="20% - Accent1 5 6 2 8" xfId="47683" xr:uid="{00000000-0005-0000-0000-00008AB90000}"/>
    <cellStyle name="20% - Accent1 5 6 2 8 2" xfId="47684" xr:uid="{00000000-0005-0000-0000-00008BB90000}"/>
    <cellStyle name="20% - Accent1 5 6 2 9" xfId="47685" xr:uid="{00000000-0005-0000-0000-00008CB90000}"/>
    <cellStyle name="20% - Accent1 5 6 3" xfId="47686" xr:uid="{00000000-0005-0000-0000-00008DB90000}"/>
    <cellStyle name="20% - Accent1 5 6 3 2" xfId="47687" xr:uid="{00000000-0005-0000-0000-00008EB90000}"/>
    <cellStyle name="20% - Accent1 5 6 3 2 2" xfId="47688" xr:uid="{00000000-0005-0000-0000-00008FB90000}"/>
    <cellStyle name="20% - Accent1 5 6 3 2 2 2" xfId="47689" xr:uid="{00000000-0005-0000-0000-000090B90000}"/>
    <cellStyle name="20% - Accent1 5 6 3 2 2 2 2" xfId="47690" xr:uid="{00000000-0005-0000-0000-000091B90000}"/>
    <cellStyle name="20% - Accent1 5 6 3 2 2 3" xfId="47691" xr:uid="{00000000-0005-0000-0000-000092B90000}"/>
    <cellStyle name="20% - Accent1 5 6 3 2 3" xfId="47692" xr:uid="{00000000-0005-0000-0000-000093B90000}"/>
    <cellStyle name="20% - Accent1 5 6 3 2 3 2" xfId="47693" xr:uid="{00000000-0005-0000-0000-000094B90000}"/>
    <cellStyle name="20% - Accent1 5 6 3 2 4" xfId="47694" xr:uid="{00000000-0005-0000-0000-000095B90000}"/>
    <cellStyle name="20% - Accent1 5 6 3 3" xfId="47695" xr:uid="{00000000-0005-0000-0000-000096B90000}"/>
    <cellStyle name="20% - Accent1 5 6 3 3 2" xfId="47696" xr:uid="{00000000-0005-0000-0000-000097B90000}"/>
    <cellStyle name="20% - Accent1 5 6 3 3 2 2" xfId="47697" xr:uid="{00000000-0005-0000-0000-000098B90000}"/>
    <cellStyle name="20% - Accent1 5 6 3 3 2 2 2" xfId="47698" xr:uid="{00000000-0005-0000-0000-000099B90000}"/>
    <cellStyle name="20% - Accent1 5 6 3 3 2 3" xfId="47699" xr:uid="{00000000-0005-0000-0000-00009AB90000}"/>
    <cellStyle name="20% - Accent1 5 6 3 3 3" xfId="47700" xr:uid="{00000000-0005-0000-0000-00009BB90000}"/>
    <cellStyle name="20% - Accent1 5 6 3 3 3 2" xfId="47701" xr:uid="{00000000-0005-0000-0000-00009CB90000}"/>
    <cellStyle name="20% - Accent1 5 6 3 3 4" xfId="47702" xr:uid="{00000000-0005-0000-0000-00009DB90000}"/>
    <cellStyle name="20% - Accent1 5 6 3 4" xfId="47703" xr:uid="{00000000-0005-0000-0000-00009EB90000}"/>
    <cellStyle name="20% - Accent1 5 6 3 4 2" xfId="47704" xr:uid="{00000000-0005-0000-0000-00009FB90000}"/>
    <cellStyle name="20% - Accent1 5 6 3 4 2 2" xfId="47705" xr:uid="{00000000-0005-0000-0000-0000A0B90000}"/>
    <cellStyle name="20% - Accent1 5 6 3 4 2 2 2" xfId="47706" xr:uid="{00000000-0005-0000-0000-0000A1B90000}"/>
    <cellStyle name="20% - Accent1 5 6 3 4 2 3" xfId="47707" xr:uid="{00000000-0005-0000-0000-0000A2B90000}"/>
    <cellStyle name="20% - Accent1 5 6 3 4 3" xfId="47708" xr:uid="{00000000-0005-0000-0000-0000A3B90000}"/>
    <cellStyle name="20% - Accent1 5 6 3 4 3 2" xfId="47709" xr:uid="{00000000-0005-0000-0000-0000A4B90000}"/>
    <cellStyle name="20% - Accent1 5 6 3 4 4" xfId="47710" xr:uid="{00000000-0005-0000-0000-0000A5B90000}"/>
    <cellStyle name="20% - Accent1 5 6 3 5" xfId="47711" xr:uid="{00000000-0005-0000-0000-0000A6B90000}"/>
    <cellStyle name="20% - Accent1 5 6 3 5 2" xfId="47712" xr:uid="{00000000-0005-0000-0000-0000A7B90000}"/>
    <cellStyle name="20% - Accent1 5 6 3 5 2 2" xfId="47713" xr:uid="{00000000-0005-0000-0000-0000A8B90000}"/>
    <cellStyle name="20% - Accent1 5 6 3 5 3" xfId="47714" xr:uid="{00000000-0005-0000-0000-0000A9B90000}"/>
    <cellStyle name="20% - Accent1 5 6 3 6" xfId="47715" xr:uid="{00000000-0005-0000-0000-0000AAB90000}"/>
    <cellStyle name="20% - Accent1 5 6 3 6 2" xfId="47716" xr:uid="{00000000-0005-0000-0000-0000ABB90000}"/>
    <cellStyle name="20% - Accent1 5 6 3 6 2 2" xfId="47717" xr:uid="{00000000-0005-0000-0000-0000ACB90000}"/>
    <cellStyle name="20% - Accent1 5 6 3 6 3" xfId="47718" xr:uid="{00000000-0005-0000-0000-0000ADB90000}"/>
    <cellStyle name="20% - Accent1 5 6 3 7" xfId="47719" xr:uid="{00000000-0005-0000-0000-0000AEB90000}"/>
    <cellStyle name="20% - Accent1 5 6 3 7 2" xfId="47720" xr:uid="{00000000-0005-0000-0000-0000AFB90000}"/>
    <cellStyle name="20% - Accent1 5 6 3 8" xfId="47721" xr:uid="{00000000-0005-0000-0000-0000B0B90000}"/>
    <cellStyle name="20% - Accent1 5 6 3 8 2" xfId="47722" xr:uid="{00000000-0005-0000-0000-0000B1B90000}"/>
    <cellStyle name="20% - Accent1 5 6 3 9" xfId="47723" xr:uid="{00000000-0005-0000-0000-0000B2B90000}"/>
    <cellStyle name="20% - Accent1 5 6 4" xfId="47724" xr:uid="{00000000-0005-0000-0000-0000B3B90000}"/>
    <cellStyle name="20% - Accent1 5 6 4 2" xfId="47725" xr:uid="{00000000-0005-0000-0000-0000B4B90000}"/>
    <cellStyle name="20% - Accent1 5 6 4 2 2" xfId="47726" xr:uid="{00000000-0005-0000-0000-0000B5B90000}"/>
    <cellStyle name="20% - Accent1 5 6 4 2 2 2" xfId="47727" xr:uid="{00000000-0005-0000-0000-0000B6B90000}"/>
    <cellStyle name="20% - Accent1 5 6 4 2 3" xfId="47728" xr:uid="{00000000-0005-0000-0000-0000B7B90000}"/>
    <cellStyle name="20% - Accent1 5 6 4 3" xfId="47729" xr:uid="{00000000-0005-0000-0000-0000B8B90000}"/>
    <cellStyle name="20% - Accent1 5 6 4 3 2" xfId="47730" xr:uid="{00000000-0005-0000-0000-0000B9B90000}"/>
    <cellStyle name="20% - Accent1 5 6 4 4" xfId="47731" xr:uid="{00000000-0005-0000-0000-0000BAB90000}"/>
    <cellStyle name="20% - Accent1 5 6 5" xfId="47732" xr:uid="{00000000-0005-0000-0000-0000BBB90000}"/>
    <cellStyle name="20% - Accent1 5 6 5 2" xfId="47733" xr:uid="{00000000-0005-0000-0000-0000BCB90000}"/>
    <cellStyle name="20% - Accent1 5 6 5 2 2" xfId="47734" xr:uid="{00000000-0005-0000-0000-0000BDB90000}"/>
    <cellStyle name="20% - Accent1 5 6 5 2 2 2" xfId="47735" xr:uid="{00000000-0005-0000-0000-0000BEB90000}"/>
    <cellStyle name="20% - Accent1 5 6 5 2 3" xfId="47736" xr:uid="{00000000-0005-0000-0000-0000BFB90000}"/>
    <cellStyle name="20% - Accent1 5 6 5 3" xfId="47737" xr:uid="{00000000-0005-0000-0000-0000C0B90000}"/>
    <cellStyle name="20% - Accent1 5 6 5 3 2" xfId="47738" xr:uid="{00000000-0005-0000-0000-0000C1B90000}"/>
    <cellStyle name="20% - Accent1 5 6 5 4" xfId="47739" xr:uid="{00000000-0005-0000-0000-0000C2B90000}"/>
    <cellStyle name="20% - Accent1 5 6 6" xfId="47740" xr:uid="{00000000-0005-0000-0000-0000C3B90000}"/>
    <cellStyle name="20% - Accent1 5 6 6 2" xfId="47741" xr:uid="{00000000-0005-0000-0000-0000C4B90000}"/>
    <cellStyle name="20% - Accent1 5 6 6 2 2" xfId="47742" xr:uid="{00000000-0005-0000-0000-0000C5B90000}"/>
    <cellStyle name="20% - Accent1 5 6 6 2 2 2" xfId="47743" xr:uid="{00000000-0005-0000-0000-0000C6B90000}"/>
    <cellStyle name="20% - Accent1 5 6 6 2 3" xfId="47744" xr:uid="{00000000-0005-0000-0000-0000C7B90000}"/>
    <cellStyle name="20% - Accent1 5 6 6 3" xfId="47745" xr:uid="{00000000-0005-0000-0000-0000C8B90000}"/>
    <cellStyle name="20% - Accent1 5 6 6 3 2" xfId="47746" xr:uid="{00000000-0005-0000-0000-0000C9B90000}"/>
    <cellStyle name="20% - Accent1 5 6 6 4" xfId="47747" xr:uid="{00000000-0005-0000-0000-0000CAB90000}"/>
    <cellStyle name="20% - Accent1 5 6 7" xfId="47748" xr:uid="{00000000-0005-0000-0000-0000CBB90000}"/>
    <cellStyle name="20% - Accent1 5 6 7 2" xfId="47749" xr:uid="{00000000-0005-0000-0000-0000CCB90000}"/>
    <cellStyle name="20% - Accent1 5 6 7 2 2" xfId="47750" xr:uid="{00000000-0005-0000-0000-0000CDB90000}"/>
    <cellStyle name="20% - Accent1 5 6 7 3" xfId="47751" xr:uid="{00000000-0005-0000-0000-0000CEB90000}"/>
    <cellStyle name="20% - Accent1 5 6 8" xfId="47752" xr:uid="{00000000-0005-0000-0000-0000CFB90000}"/>
    <cellStyle name="20% - Accent1 5 6 8 2" xfId="47753" xr:uid="{00000000-0005-0000-0000-0000D0B90000}"/>
    <cellStyle name="20% - Accent1 5 6 8 2 2" xfId="47754" xr:uid="{00000000-0005-0000-0000-0000D1B90000}"/>
    <cellStyle name="20% - Accent1 5 6 8 3" xfId="47755" xr:uid="{00000000-0005-0000-0000-0000D2B90000}"/>
    <cellStyle name="20% - Accent1 5 6 9" xfId="47756" xr:uid="{00000000-0005-0000-0000-0000D3B90000}"/>
    <cellStyle name="20% - Accent1 5 6 9 2" xfId="47757" xr:uid="{00000000-0005-0000-0000-0000D4B90000}"/>
    <cellStyle name="20% - Accent1 5 7" xfId="47758" xr:uid="{00000000-0005-0000-0000-0000D5B90000}"/>
    <cellStyle name="20% - Accent1 5 7 2" xfId="47759" xr:uid="{00000000-0005-0000-0000-0000D6B90000}"/>
    <cellStyle name="20% - Accent1 5 7 2 2" xfId="47760" xr:uid="{00000000-0005-0000-0000-0000D7B90000}"/>
    <cellStyle name="20% - Accent1 5 7 2 2 2" xfId="47761" xr:uid="{00000000-0005-0000-0000-0000D8B90000}"/>
    <cellStyle name="20% - Accent1 5 7 2 2 2 2" xfId="47762" xr:uid="{00000000-0005-0000-0000-0000D9B90000}"/>
    <cellStyle name="20% - Accent1 5 7 2 2 3" xfId="47763" xr:uid="{00000000-0005-0000-0000-0000DAB90000}"/>
    <cellStyle name="20% - Accent1 5 7 2 3" xfId="47764" xr:uid="{00000000-0005-0000-0000-0000DBB90000}"/>
    <cellStyle name="20% - Accent1 5 7 2 3 2" xfId="47765" xr:uid="{00000000-0005-0000-0000-0000DCB90000}"/>
    <cellStyle name="20% - Accent1 5 7 2 4" xfId="47766" xr:uid="{00000000-0005-0000-0000-0000DDB90000}"/>
    <cellStyle name="20% - Accent1 5 7 3" xfId="47767" xr:uid="{00000000-0005-0000-0000-0000DEB90000}"/>
    <cellStyle name="20% - Accent1 5 7 3 2" xfId="47768" xr:uid="{00000000-0005-0000-0000-0000DFB90000}"/>
    <cellStyle name="20% - Accent1 5 7 3 2 2" xfId="47769" xr:uid="{00000000-0005-0000-0000-0000E0B90000}"/>
    <cellStyle name="20% - Accent1 5 7 3 2 2 2" xfId="47770" xr:uid="{00000000-0005-0000-0000-0000E1B90000}"/>
    <cellStyle name="20% - Accent1 5 7 3 2 3" xfId="47771" xr:uid="{00000000-0005-0000-0000-0000E2B90000}"/>
    <cellStyle name="20% - Accent1 5 7 3 3" xfId="47772" xr:uid="{00000000-0005-0000-0000-0000E3B90000}"/>
    <cellStyle name="20% - Accent1 5 7 3 3 2" xfId="47773" xr:uid="{00000000-0005-0000-0000-0000E4B90000}"/>
    <cellStyle name="20% - Accent1 5 7 3 4" xfId="47774" xr:uid="{00000000-0005-0000-0000-0000E5B90000}"/>
    <cellStyle name="20% - Accent1 5 7 4" xfId="47775" xr:uid="{00000000-0005-0000-0000-0000E6B90000}"/>
    <cellStyle name="20% - Accent1 5 7 4 2" xfId="47776" xr:uid="{00000000-0005-0000-0000-0000E7B90000}"/>
    <cellStyle name="20% - Accent1 5 7 4 2 2" xfId="47777" xr:uid="{00000000-0005-0000-0000-0000E8B90000}"/>
    <cellStyle name="20% - Accent1 5 7 4 2 2 2" xfId="47778" xr:uid="{00000000-0005-0000-0000-0000E9B90000}"/>
    <cellStyle name="20% - Accent1 5 7 4 2 3" xfId="47779" xr:uid="{00000000-0005-0000-0000-0000EAB90000}"/>
    <cellStyle name="20% - Accent1 5 7 4 3" xfId="47780" xr:uid="{00000000-0005-0000-0000-0000EBB90000}"/>
    <cellStyle name="20% - Accent1 5 7 4 3 2" xfId="47781" xr:uid="{00000000-0005-0000-0000-0000ECB90000}"/>
    <cellStyle name="20% - Accent1 5 7 4 4" xfId="47782" xr:uid="{00000000-0005-0000-0000-0000EDB90000}"/>
    <cellStyle name="20% - Accent1 5 7 5" xfId="47783" xr:uid="{00000000-0005-0000-0000-0000EEB90000}"/>
    <cellStyle name="20% - Accent1 5 7 5 2" xfId="47784" xr:uid="{00000000-0005-0000-0000-0000EFB90000}"/>
    <cellStyle name="20% - Accent1 5 7 5 2 2" xfId="47785" xr:uid="{00000000-0005-0000-0000-0000F0B90000}"/>
    <cellStyle name="20% - Accent1 5 7 5 3" xfId="47786" xr:uid="{00000000-0005-0000-0000-0000F1B90000}"/>
    <cellStyle name="20% - Accent1 5 7 6" xfId="47787" xr:uid="{00000000-0005-0000-0000-0000F2B90000}"/>
    <cellStyle name="20% - Accent1 5 7 6 2" xfId="47788" xr:uid="{00000000-0005-0000-0000-0000F3B90000}"/>
    <cellStyle name="20% - Accent1 5 7 6 2 2" xfId="47789" xr:uid="{00000000-0005-0000-0000-0000F4B90000}"/>
    <cellStyle name="20% - Accent1 5 7 6 3" xfId="47790" xr:uid="{00000000-0005-0000-0000-0000F5B90000}"/>
    <cellStyle name="20% - Accent1 5 7 7" xfId="47791" xr:uid="{00000000-0005-0000-0000-0000F6B90000}"/>
    <cellStyle name="20% - Accent1 5 7 7 2" xfId="47792" xr:uid="{00000000-0005-0000-0000-0000F7B90000}"/>
    <cellStyle name="20% - Accent1 5 7 8" xfId="47793" xr:uid="{00000000-0005-0000-0000-0000F8B90000}"/>
    <cellStyle name="20% - Accent1 5 7 8 2" xfId="47794" xr:uid="{00000000-0005-0000-0000-0000F9B90000}"/>
    <cellStyle name="20% - Accent1 5 7 9" xfId="47795" xr:uid="{00000000-0005-0000-0000-0000FAB90000}"/>
    <cellStyle name="20% - Accent1 5 8" xfId="47796" xr:uid="{00000000-0005-0000-0000-0000FBB90000}"/>
    <cellStyle name="20% - Accent1 5 8 2" xfId="47797" xr:uid="{00000000-0005-0000-0000-0000FCB90000}"/>
    <cellStyle name="20% - Accent1 5 8 2 2" xfId="47798" xr:uid="{00000000-0005-0000-0000-0000FDB90000}"/>
    <cellStyle name="20% - Accent1 5 8 2 2 2" xfId="47799" xr:uid="{00000000-0005-0000-0000-0000FEB90000}"/>
    <cellStyle name="20% - Accent1 5 8 2 2 2 2" xfId="47800" xr:uid="{00000000-0005-0000-0000-0000FFB90000}"/>
    <cellStyle name="20% - Accent1 5 8 2 2 3" xfId="47801" xr:uid="{00000000-0005-0000-0000-000000BA0000}"/>
    <cellStyle name="20% - Accent1 5 8 2 3" xfId="47802" xr:uid="{00000000-0005-0000-0000-000001BA0000}"/>
    <cellStyle name="20% - Accent1 5 8 2 3 2" xfId="47803" xr:uid="{00000000-0005-0000-0000-000002BA0000}"/>
    <cellStyle name="20% - Accent1 5 8 2 4" xfId="47804" xr:uid="{00000000-0005-0000-0000-000003BA0000}"/>
    <cellStyle name="20% - Accent1 5 8 3" xfId="47805" xr:uid="{00000000-0005-0000-0000-000004BA0000}"/>
    <cellStyle name="20% - Accent1 5 8 3 2" xfId="47806" xr:uid="{00000000-0005-0000-0000-000005BA0000}"/>
    <cellStyle name="20% - Accent1 5 8 3 2 2" xfId="47807" xr:uid="{00000000-0005-0000-0000-000006BA0000}"/>
    <cellStyle name="20% - Accent1 5 8 3 2 2 2" xfId="47808" xr:uid="{00000000-0005-0000-0000-000007BA0000}"/>
    <cellStyle name="20% - Accent1 5 8 3 2 3" xfId="47809" xr:uid="{00000000-0005-0000-0000-000008BA0000}"/>
    <cellStyle name="20% - Accent1 5 8 3 3" xfId="47810" xr:uid="{00000000-0005-0000-0000-000009BA0000}"/>
    <cellStyle name="20% - Accent1 5 8 3 3 2" xfId="47811" xr:uid="{00000000-0005-0000-0000-00000ABA0000}"/>
    <cellStyle name="20% - Accent1 5 8 3 4" xfId="47812" xr:uid="{00000000-0005-0000-0000-00000BBA0000}"/>
    <cellStyle name="20% - Accent1 5 8 4" xfId="47813" xr:uid="{00000000-0005-0000-0000-00000CBA0000}"/>
    <cellStyle name="20% - Accent1 5 8 4 2" xfId="47814" xr:uid="{00000000-0005-0000-0000-00000DBA0000}"/>
    <cellStyle name="20% - Accent1 5 8 4 2 2" xfId="47815" xr:uid="{00000000-0005-0000-0000-00000EBA0000}"/>
    <cellStyle name="20% - Accent1 5 8 4 2 2 2" xfId="47816" xr:uid="{00000000-0005-0000-0000-00000FBA0000}"/>
    <cellStyle name="20% - Accent1 5 8 4 2 3" xfId="47817" xr:uid="{00000000-0005-0000-0000-000010BA0000}"/>
    <cellStyle name="20% - Accent1 5 8 4 3" xfId="47818" xr:uid="{00000000-0005-0000-0000-000011BA0000}"/>
    <cellStyle name="20% - Accent1 5 8 4 3 2" xfId="47819" xr:uid="{00000000-0005-0000-0000-000012BA0000}"/>
    <cellStyle name="20% - Accent1 5 8 4 4" xfId="47820" xr:uid="{00000000-0005-0000-0000-000013BA0000}"/>
    <cellStyle name="20% - Accent1 5 8 5" xfId="47821" xr:uid="{00000000-0005-0000-0000-000014BA0000}"/>
    <cellStyle name="20% - Accent1 5 8 5 2" xfId="47822" xr:uid="{00000000-0005-0000-0000-000015BA0000}"/>
    <cellStyle name="20% - Accent1 5 8 5 2 2" xfId="47823" xr:uid="{00000000-0005-0000-0000-000016BA0000}"/>
    <cellStyle name="20% - Accent1 5 8 5 3" xfId="47824" xr:uid="{00000000-0005-0000-0000-000017BA0000}"/>
    <cellStyle name="20% - Accent1 5 8 6" xfId="47825" xr:uid="{00000000-0005-0000-0000-000018BA0000}"/>
    <cellStyle name="20% - Accent1 5 8 6 2" xfId="47826" xr:uid="{00000000-0005-0000-0000-000019BA0000}"/>
    <cellStyle name="20% - Accent1 5 8 6 2 2" xfId="47827" xr:uid="{00000000-0005-0000-0000-00001ABA0000}"/>
    <cellStyle name="20% - Accent1 5 8 6 3" xfId="47828" xr:uid="{00000000-0005-0000-0000-00001BBA0000}"/>
    <cellStyle name="20% - Accent1 5 8 7" xfId="47829" xr:uid="{00000000-0005-0000-0000-00001CBA0000}"/>
    <cellStyle name="20% - Accent1 5 8 7 2" xfId="47830" xr:uid="{00000000-0005-0000-0000-00001DBA0000}"/>
    <cellStyle name="20% - Accent1 5 8 8" xfId="47831" xr:uid="{00000000-0005-0000-0000-00001EBA0000}"/>
    <cellStyle name="20% - Accent1 5 8 8 2" xfId="47832" xr:uid="{00000000-0005-0000-0000-00001FBA0000}"/>
    <cellStyle name="20% - Accent1 5 8 9" xfId="47833" xr:uid="{00000000-0005-0000-0000-000020BA0000}"/>
    <cellStyle name="20% - Accent1 5 9" xfId="47834" xr:uid="{00000000-0005-0000-0000-000021BA0000}"/>
    <cellStyle name="20% - Accent1 5 9 2" xfId="47835" xr:uid="{00000000-0005-0000-0000-000022BA0000}"/>
    <cellStyle name="20% - Accent1 5 9 2 2" xfId="47836" xr:uid="{00000000-0005-0000-0000-000023BA0000}"/>
    <cellStyle name="20% - Accent1 5 9 2 2 2" xfId="47837" xr:uid="{00000000-0005-0000-0000-000024BA0000}"/>
    <cellStyle name="20% - Accent1 5 9 2 3" xfId="47838" xr:uid="{00000000-0005-0000-0000-000025BA0000}"/>
    <cellStyle name="20% - Accent1 5 9 3" xfId="47839" xr:uid="{00000000-0005-0000-0000-000026BA0000}"/>
    <cellStyle name="20% - Accent1 5 9 3 2" xfId="47840" xr:uid="{00000000-0005-0000-0000-000027BA0000}"/>
    <cellStyle name="20% - Accent1 5 9 4" xfId="47841" xr:uid="{00000000-0005-0000-0000-000028BA0000}"/>
    <cellStyle name="20% - Accent1 6" xfId="47842" xr:uid="{00000000-0005-0000-0000-000029BA0000}"/>
    <cellStyle name="20% - Accent1 6 10" xfId="47843" xr:uid="{00000000-0005-0000-0000-00002ABA0000}"/>
    <cellStyle name="20% - Accent1 6 10 2" xfId="47844" xr:uid="{00000000-0005-0000-0000-00002BBA0000}"/>
    <cellStyle name="20% - Accent1 6 10 2 2" xfId="47845" xr:uid="{00000000-0005-0000-0000-00002CBA0000}"/>
    <cellStyle name="20% - Accent1 6 10 2 2 2" xfId="47846" xr:uid="{00000000-0005-0000-0000-00002DBA0000}"/>
    <cellStyle name="20% - Accent1 6 10 2 3" xfId="47847" xr:uid="{00000000-0005-0000-0000-00002EBA0000}"/>
    <cellStyle name="20% - Accent1 6 10 3" xfId="47848" xr:uid="{00000000-0005-0000-0000-00002FBA0000}"/>
    <cellStyle name="20% - Accent1 6 10 3 2" xfId="47849" xr:uid="{00000000-0005-0000-0000-000030BA0000}"/>
    <cellStyle name="20% - Accent1 6 10 4" xfId="47850" xr:uid="{00000000-0005-0000-0000-000031BA0000}"/>
    <cellStyle name="20% - Accent1 6 11" xfId="47851" xr:uid="{00000000-0005-0000-0000-000032BA0000}"/>
    <cellStyle name="20% - Accent1 6 11 2" xfId="47852" xr:uid="{00000000-0005-0000-0000-000033BA0000}"/>
    <cellStyle name="20% - Accent1 6 11 2 2" xfId="47853" xr:uid="{00000000-0005-0000-0000-000034BA0000}"/>
    <cellStyle name="20% - Accent1 6 11 2 2 2" xfId="47854" xr:uid="{00000000-0005-0000-0000-000035BA0000}"/>
    <cellStyle name="20% - Accent1 6 11 2 3" xfId="47855" xr:uid="{00000000-0005-0000-0000-000036BA0000}"/>
    <cellStyle name="20% - Accent1 6 11 3" xfId="47856" xr:uid="{00000000-0005-0000-0000-000037BA0000}"/>
    <cellStyle name="20% - Accent1 6 11 3 2" xfId="47857" xr:uid="{00000000-0005-0000-0000-000038BA0000}"/>
    <cellStyle name="20% - Accent1 6 11 4" xfId="47858" xr:uid="{00000000-0005-0000-0000-000039BA0000}"/>
    <cellStyle name="20% - Accent1 6 12" xfId="47859" xr:uid="{00000000-0005-0000-0000-00003ABA0000}"/>
    <cellStyle name="20% - Accent1 6 12 2" xfId="47860" xr:uid="{00000000-0005-0000-0000-00003BBA0000}"/>
    <cellStyle name="20% - Accent1 6 12 2 2" xfId="47861" xr:uid="{00000000-0005-0000-0000-00003CBA0000}"/>
    <cellStyle name="20% - Accent1 6 12 3" xfId="47862" xr:uid="{00000000-0005-0000-0000-00003DBA0000}"/>
    <cellStyle name="20% - Accent1 6 13" xfId="47863" xr:uid="{00000000-0005-0000-0000-00003EBA0000}"/>
    <cellStyle name="20% - Accent1 6 13 2" xfId="47864" xr:uid="{00000000-0005-0000-0000-00003FBA0000}"/>
    <cellStyle name="20% - Accent1 6 13 2 2" xfId="47865" xr:uid="{00000000-0005-0000-0000-000040BA0000}"/>
    <cellStyle name="20% - Accent1 6 13 3" xfId="47866" xr:uid="{00000000-0005-0000-0000-000041BA0000}"/>
    <cellStyle name="20% - Accent1 6 14" xfId="47867" xr:uid="{00000000-0005-0000-0000-000042BA0000}"/>
    <cellStyle name="20% - Accent1 6 14 2" xfId="47868" xr:uid="{00000000-0005-0000-0000-000043BA0000}"/>
    <cellStyle name="20% - Accent1 6 15" xfId="47869" xr:uid="{00000000-0005-0000-0000-000044BA0000}"/>
    <cellStyle name="20% - Accent1 6 15 2" xfId="47870" xr:uid="{00000000-0005-0000-0000-000045BA0000}"/>
    <cellStyle name="20% - Accent1 6 16" xfId="47871" xr:uid="{00000000-0005-0000-0000-000046BA0000}"/>
    <cellStyle name="20% - Accent1 6 2" xfId="47872" xr:uid="{00000000-0005-0000-0000-000047BA0000}"/>
    <cellStyle name="20% - Accent1 6 2 10" xfId="47873" xr:uid="{00000000-0005-0000-0000-000048BA0000}"/>
    <cellStyle name="20% - Accent1 6 2 10 2" xfId="47874" xr:uid="{00000000-0005-0000-0000-000049BA0000}"/>
    <cellStyle name="20% - Accent1 6 2 10 2 2" xfId="47875" xr:uid="{00000000-0005-0000-0000-00004ABA0000}"/>
    <cellStyle name="20% - Accent1 6 2 10 2 2 2" xfId="47876" xr:uid="{00000000-0005-0000-0000-00004BBA0000}"/>
    <cellStyle name="20% - Accent1 6 2 10 2 3" xfId="47877" xr:uid="{00000000-0005-0000-0000-00004CBA0000}"/>
    <cellStyle name="20% - Accent1 6 2 10 3" xfId="47878" xr:uid="{00000000-0005-0000-0000-00004DBA0000}"/>
    <cellStyle name="20% - Accent1 6 2 10 3 2" xfId="47879" xr:uid="{00000000-0005-0000-0000-00004EBA0000}"/>
    <cellStyle name="20% - Accent1 6 2 10 4" xfId="47880" xr:uid="{00000000-0005-0000-0000-00004FBA0000}"/>
    <cellStyle name="20% - Accent1 6 2 11" xfId="47881" xr:uid="{00000000-0005-0000-0000-000050BA0000}"/>
    <cellStyle name="20% - Accent1 6 2 11 2" xfId="47882" xr:uid="{00000000-0005-0000-0000-000051BA0000}"/>
    <cellStyle name="20% - Accent1 6 2 11 2 2" xfId="47883" xr:uid="{00000000-0005-0000-0000-000052BA0000}"/>
    <cellStyle name="20% - Accent1 6 2 11 3" xfId="47884" xr:uid="{00000000-0005-0000-0000-000053BA0000}"/>
    <cellStyle name="20% - Accent1 6 2 12" xfId="47885" xr:uid="{00000000-0005-0000-0000-000054BA0000}"/>
    <cellStyle name="20% - Accent1 6 2 12 2" xfId="47886" xr:uid="{00000000-0005-0000-0000-000055BA0000}"/>
    <cellStyle name="20% - Accent1 6 2 12 2 2" xfId="47887" xr:uid="{00000000-0005-0000-0000-000056BA0000}"/>
    <cellStyle name="20% - Accent1 6 2 12 3" xfId="47888" xr:uid="{00000000-0005-0000-0000-000057BA0000}"/>
    <cellStyle name="20% - Accent1 6 2 13" xfId="47889" xr:uid="{00000000-0005-0000-0000-000058BA0000}"/>
    <cellStyle name="20% - Accent1 6 2 13 2" xfId="47890" xr:uid="{00000000-0005-0000-0000-000059BA0000}"/>
    <cellStyle name="20% - Accent1 6 2 14" xfId="47891" xr:uid="{00000000-0005-0000-0000-00005ABA0000}"/>
    <cellStyle name="20% - Accent1 6 2 14 2" xfId="47892" xr:uid="{00000000-0005-0000-0000-00005BBA0000}"/>
    <cellStyle name="20% - Accent1 6 2 15" xfId="47893" xr:uid="{00000000-0005-0000-0000-00005CBA0000}"/>
    <cellStyle name="20% - Accent1 6 2 2" xfId="47894" xr:uid="{00000000-0005-0000-0000-00005DBA0000}"/>
    <cellStyle name="20% - Accent1 6 2 2 10" xfId="47895" xr:uid="{00000000-0005-0000-0000-00005EBA0000}"/>
    <cellStyle name="20% - Accent1 6 2 2 10 2" xfId="47896" xr:uid="{00000000-0005-0000-0000-00005FBA0000}"/>
    <cellStyle name="20% - Accent1 6 2 2 10 2 2" xfId="47897" xr:uid="{00000000-0005-0000-0000-000060BA0000}"/>
    <cellStyle name="20% - Accent1 6 2 2 10 3" xfId="47898" xr:uid="{00000000-0005-0000-0000-000061BA0000}"/>
    <cellStyle name="20% - Accent1 6 2 2 11" xfId="47899" xr:uid="{00000000-0005-0000-0000-000062BA0000}"/>
    <cellStyle name="20% - Accent1 6 2 2 11 2" xfId="47900" xr:uid="{00000000-0005-0000-0000-000063BA0000}"/>
    <cellStyle name="20% - Accent1 6 2 2 11 2 2" xfId="47901" xr:uid="{00000000-0005-0000-0000-000064BA0000}"/>
    <cellStyle name="20% - Accent1 6 2 2 11 3" xfId="47902" xr:uid="{00000000-0005-0000-0000-000065BA0000}"/>
    <cellStyle name="20% - Accent1 6 2 2 12" xfId="47903" xr:uid="{00000000-0005-0000-0000-000066BA0000}"/>
    <cellStyle name="20% - Accent1 6 2 2 12 2" xfId="47904" xr:uid="{00000000-0005-0000-0000-000067BA0000}"/>
    <cellStyle name="20% - Accent1 6 2 2 13" xfId="47905" xr:uid="{00000000-0005-0000-0000-000068BA0000}"/>
    <cellStyle name="20% - Accent1 6 2 2 13 2" xfId="47906" xr:uid="{00000000-0005-0000-0000-000069BA0000}"/>
    <cellStyle name="20% - Accent1 6 2 2 14" xfId="47907" xr:uid="{00000000-0005-0000-0000-00006ABA0000}"/>
    <cellStyle name="20% - Accent1 6 2 2 2" xfId="47908" xr:uid="{00000000-0005-0000-0000-00006BBA0000}"/>
    <cellStyle name="20% - Accent1 6 2 2 2 10" xfId="47909" xr:uid="{00000000-0005-0000-0000-00006CBA0000}"/>
    <cellStyle name="20% - Accent1 6 2 2 2 10 2" xfId="47910" xr:uid="{00000000-0005-0000-0000-00006DBA0000}"/>
    <cellStyle name="20% - Accent1 6 2 2 2 11" xfId="47911" xr:uid="{00000000-0005-0000-0000-00006EBA0000}"/>
    <cellStyle name="20% - Accent1 6 2 2 2 2" xfId="47912" xr:uid="{00000000-0005-0000-0000-00006FBA0000}"/>
    <cellStyle name="20% - Accent1 6 2 2 2 2 2" xfId="47913" xr:uid="{00000000-0005-0000-0000-000070BA0000}"/>
    <cellStyle name="20% - Accent1 6 2 2 2 2 2 2" xfId="47914" xr:uid="{00000000-0005-0000-0000-000071BA0000}"/>
    <cellStyle name="20% - Accent1 6 2 2 2 2 2 2 2" xfId="47915" xr:uid="{00000000-0005-0000-0000-000072BA0000}"/>
    <cellStyle name="20% - Accent1 6 2 2 2 2 2 2 2 2" xfId="47916" xr:uid="{00000000-0005-0000-0000-000073BA0000}"/>
    <cellStyle name="20% - Accent1 6 2 2 2 2 2 2 3" xfId="47917" xr:uid="{00000000-0005-0000-0000-000074BA0000}"/>
    <cellStyle name="20% - Accent1 6 2 2 2 2 2 3" xfId="47918" xr:uid="{00000000-0005-0000-0000-000075BA0000}"/>
    <cellStyle name="20% - Accent1 6 2 2 2 2 2 3 2" xfId="47919" xr:uid="{00000000-0005-0000-0000-000076BA0000}"/>
    <cellStyle name="20% - Accent1 6 2 2 2 2 2 4" xfId="47920" xr:uid="{00000000-0005-0000-0000-000077BA0000}"/>
    <cellStyle name="20% - Accent1 6 2 2 2 2 3" xfId="47921" xr:uid="{00000000-0005-0000-0000-000078BA0000}"/>
    <cellStyle name="20% - Accent1 6 2 2 2 2 3 2" xfId="47922" xr:uid="{00000000-0005-0000-0000-000079BA0000}"/>
    <cellStyle name="20% - Accent1 6 2 2 2 2 3 2 2" xfId="47923" xr:uid="{00000000-0005-0000-0000-00007ABA0000}"/>
    <cellStyle name="20% - Accent1 6 2 2 2 2 3 2 2 2" xfId="47924" xr:uid="{00000000-0005-0000-0000-00007BBA0000}"/>
    <cellStyle name="20% - Accent1 6 2 2 2 2 3 2 3" xfId="47925" xr:uid="{00000000-0005-0000-0000-00007CBA0000}"/>
    <cellStyle name="20% - Accent1 6 2 2 2 2 3 3" xfId="47926" xr:uid="{00000000-0005-0000-0000-00007DBA0000}"/>
    <cellStyle name="20% - Accent1 6 2 2 2 2 3 3 2" xfId="47927" xr:uid="{00000000-0005-0000-0000-00007EBA0000}"/>
    <cellStyle name="20% - Accent1 6 2 2 2 2 3 4" xfId="47928" xr:uid="{00000000-0005-0000-0000-00007FBA0000}"/>
    <cellStyle name="20% - Accent1 6 2 2 2 2 4" xfId="47929" xr:uid="{00000000-0005-0000-0000-000080BA0000}"/>
    <cellStyle name="20% - Accent1 6 2 2 2 2 4 2" xfId="47930" xr:uid="{00000000-0005-0000-0000-000081BA0000}"/>
    <cellStyle name="20% - Accent1 6 2 2 2 2 4 2 2" xfId="47931" xr:uid="{00000000-0005-0000-0000-000082BA0000}"/>
    <cellStyle name="20% - Accent1 6 2 2 2 2 4 2 2 2" xfId="47932" xr:uid="{00000000-0005-0000-0000-000083BA0000}"/>
    <cellStyle name="20% - Accent1 6 2 2 2 2 4 2 3" xfId="47933" xr:uid="{00000000-0005-0000-0000-000084BA0000}"/>
    <cellStyle name="20% - Accent1 6 2 2 2 2 4 3" xfId="47934" xr:uid="{00000000-0005-0000-0000-000085BA0000}"/>
    <cellStyle name="20% - Accent1 6 2 2 2 2 4 3 2" xfId="47935" xr:uid="{00000000-0005-0000-0000-000086BA0000}"/>
    <cellStyle name="20% - Accent1 6 2 2 2 2 4 4" xfId="47936" xr:uid="{00000000-0005-0000-0000-000087BA0000}"/>
    <cellStyle name="20% - Accent1 6 2 2 2 2 5" xfId="47937" xr:uid="{00000000-0005-0000-0000-000088BA0000}"/>
    <cellStyle name="20% - Accent1 6 2 2 2 2 5 2" xfId="47938" xr:uid="{00000000-0005-0000-0000-000089BA0000}"/>
    <cellStyle name="20% - Accent1 6 2 2 2 2 5 2 2" xfId="47939" xr:uid="{00000000-0005-0000-0000-00008ABA0000}"/>
    <cellStyle name="20% - Accent1 6 2 2 2 2 5 3" xfId="47940" xr:uid="{00000000-0005-0000-0000-00008BBA0000}"/>
    <cellStyle name="20% - Accent1 6 2 2 2 2 6" xfId="47941" xr:uid="{00000000-0005-0000-0000-00008CBA0000}"/>
    <cellStyle name="20% - Accent1 6 2 2 2 2 6 2" xfId="47942" xr:uid="{00000000-0005-0000-0000-00008DBA0000}"/>
    <cellStyle name="20% - Accent1 6 2 2 2 2 6 2 2" xfId="47943" xr:uid="{00000000-0005-0000-0000-00008EBA0000}"/>
    <cellStyle name="20% - Accent1 6 2 2 2 2 6 3" xfId="47944" xr:uid="{00000000-0005-0000-0000-00008FBA0000}"/>
    <cellStyle name="20% - Accent1 6 2 2 2 2 7" xfId="47945" xr:uid="{00000000-0005-0000-0000-000090BA0000}"/>
    <cellStyle name="20% - Accent1 6 2 2 2 2 7 2" xfId="47946" xr:uid="{00000000-0005-0000-0000-000091BA0000}"/>
    <cellStyle name="20% - Accent1 6 2 2 2 2 8" xfId="47947" xr:uid="{00000000-0005-0000-0000-000092BA0000}"/>
    <cellStyle name="20% - Accent1 6 2 2 2 2 8 2" xfId="47948" xr:uid="{00000000-0005-0000-0000-000093BA0000}"/>
    <cellStyle name="20% - Accent1 6 2 2 2 2 9" xfId="47949" xr:uid="{00000000-0005-0000-0000-000094BA0000}"/>
    <cellStyle name="20% - Accent1 6 2 2 2 3" xfId="47950" xr:uid="{00000000-0005-0000-0000-000095BA0000}"/>
    <cellStyle name="20% - Accent1 6 2 2 2 3 2" xfId="47951" xr:uid="{00000000-0005-0000-0000-000096BA0000}"/>
    <cellStyle name="20% - Accent1 6 2 2 2 3 2 2" xfId="47952" xr:uid="{00000000-0005-0000-0000-000097BA0000}"/>
    <cellStyle name="20% - Accent1 6 2 2 2 3 2 2 2" xfId="47953" xr:uid="{00000000-0005-0000-0000-000098BA0000}"/>
    <cellStyle name="20% - Accent1 6 2 2 2 3 2 2 2 2" xfId="47954" xr:uid="{00000000-0005-0000-0000-000099BA0000}"/>
    <cellStyle name="20% - Accent1 6 2 2 2 3 2 2 3" xfId="47955" xr:uid="{00000000-0005-0000-0000-00009ABA0000}"/>
    <cellStyle name="20% - Accent1 6 2 2 2 3 2 3" xfId="47956" xr:uid="{00000000-0005-0000-0000-00009BBA0000}"/>
    <cellStyle name="20% - Accent1 6 2 2 2 3 2 3 2" xfId="47957" xr:uid="{00000000-0005-0000-0000-00009CBA0000}"/>
    <cellStyle name="20% - Accent1 6 2 2 2 3 2 4" xfId="47958" xr:uid="{00000000-0005-0000-0000-00009DBA0000}"/>
    <cellStyle name="20% - Accent1 6 2 2 2 3 3" xfId="47959" xr:uid="{00000000-0005-0000-0000-00009EBA0000}"/>
    <cellStyle name="20% - Accent1 6 2 2 2 3 3 2" xfId="47960" xr:uid="{00000000-0005-0000-0000-00009FBA0000}"/>
    <cellStyle name="20% - Accent1 6 2 2 2 3 3 2 2" xfId="47961" xr:uid="{00000000-0005-0000-0000-0000A0BA0000}"/>
    <cellStyle name="20% - Accent1 6 2 2 2 3 3 2 2 2" xfId="47962" xr:uid="{00000000-0005-0000-0000-0000A1BA0000}"/>
    <cellStyle name="20% - Accent1 6 2 2 2 3 3 2 3" xfId="47963" xr:uid="{00000000-0005-0000-0000-0000A2BA0000}"/>
    <cellStyle name="20% - Accent1 6 2 2 2 3 3 3" xfId="47964" xr:uid="{00000000-0005-0000-0000-0000A3BA0000}"/>
    <cellStyle name="20% - Accent1 6 2 2 2 3 3 3 2" xfId="47965" xr:uid="{00000000-0005-0000-0000-0000A4BA0000}"/>
    <cellStyle name="20% - Accent1 6 2 2 2 3 3 4" xfId="47966" xr:uid="{00000000-0005-0000-0000-0000A5BA0000}"/>
    <cellStyle name="20% - Accent1 6 2 2 2 3 4" xfId="47967" xr:uid="{00000000-0005-0000-0000-0000A6BA0000}"/>
    <cellStyle name="20% - Accent1 6 2 2 2 3 4 2" xfId="47968" xr:uid="{00000000-0005-0000-0000-0000A7BA0000}"/>
    <cellStyle name="20% - Accent1 6 2 2 2 3 4 2 2" xfId="47969" xr:uid="{00000000-0005-0000-0000-0000A8BA0000}"/>
    <cellStyle name="20% - Accent1 6 2 2 2 3 4 2 2 2" xfId="47970" xr:uid="{00000000-0005-0000-0000-0000A9BA0000}"/>
    <cellStyle name="20% - Accent1 6 2 2 2 3 4 2 3" xfId="47971" xr:uid="{00000000-0005-0000-0000-0000AABA0000}"/>
    <cellStyle name="20% - Accent1 6 2 2 2 3 4 3" xfId="47972" xr:uid="{00000000-0005-0000-0000-0000ABBA0000}"/>
    <cellStyle name="20% - Accent1 6 2 2 2 3 4 3 2" xfId="47973" xr:uid="{00000000-0005-0000-0000-0000ACBA0000}"/>
    <cellStyle name="20% - Accent1 6 2 2 2 3 4 4" xfId="47974" xr:uid="{00000000-0005-0000-0000-0000ADBA0000}"/>
    <cellStyle name="20% - Accent1 6 2 2 2 3 5" xfId="47975" xr:uid="{00000000-0005-0000-0000-0000AEBA0000}"/>
    <cellStyle name="20% - Accent1 6 2 2 2 3 5 2" xfId="47976" xr:uid="{00000000-0005-0000-0000-0000AFBA0000}"/>
    <cellStyle name="20% - Accent1 6 2 2 2 3 5 2 2" xfId="47977" xr:uid="{00000000-0005-0000-0000-0000B0BA0000}"/>
    <cellStyle name="20% - Accent1 6 2 2 2 3 5 3" xfId="47978" xr:uid="{00000000-0005-0000-0000-0000B1BA0000}"/>
    <cellStyle name="20% - Accent1 6 2 2 2 3 6" xfId="47979" xr:uid="{00000000-0005-0000-0000-0000B2BA0000}"/>
    <cellStyle name="20% - Accent1 6 2 2 2 3 6 2" xfId="47980" xr:uid="{00000000-0005-0000-0000-0000B3BA0000}"/>
    <cellStyle name="20% - Accent1 6 2 2 2 3 6 2 2" xfId="47981" xr:uid="{00000000-0005-0000-0000-0000B4BA0000}"/>
    <cellStyle name="20% - Accent1 6 2 2 2 3 6 3" xfId="47982" xr:uid="{00000000-0005-0000-0000-0000B5BA0000}"/>
    <cellStyle name="20% - Accent1 6 2 2 2 3 7" xfId="47983" xr:uid="{00000000-0005-0000-0000-0000B6BA0000}"/>
    <cellStyle name="20% - Accent1 6 2 2 2 3 7 2" xfId="47984" xr:uid="{00000000-0005-0000-0000-0000B7BA0000}"/>
    <cellStyle name="20% - Accent1 6 2 2 2 3 8" xfId="47985" xr:uid="{00000000-0005-0000-0000-0000B8BA0000}"/>
    <cellStyle name="20% - Accent1 6 2 2 2 3 8 2" xfId="47986" xr:uid="{00000000-0005-0000-0000-0000B9BA0000}"/>
    <cellStyle name="20% - Accent1 6 2 2 2 3 9" xfId="47987" xr:uid="{00000000-0005-0000-0000-0000BABA0000}"/>
    <cellStyle name="20% - Accent1 6 2 2 2 4" xfId="47988" xr:uid="{00000000-0005-0000-0000-0000BBBA0000}"/>
    <cellStyle name="20% - Accent1 6 2 2 2 4 2" xfId="47989" xr:uid="{00000000-0005-0000-0000-0000BCBA0000}"/>
    <cellStyle name="20% - Accent1 6 2 2 2 4 2 2" xfId="47990" xr:uid="{00000000-0005-0000-0000-0000BDBA0000}"/>
    <cellStyle name="20% - Accent1 6 2 2 2 4 2 2 2" xfId="47991" xr:uid="{00000000-0005-0000-0000-0000BEBA0000}"/>
    <cellStyle name="20% - Accent1 6 2 2 2 4 2 3" xfId="47992" xr:uid="{00000000-0005-0000-0000-0000BFBA0000}"/>
    <cellStyle name="20% - Accent1 6 2 2 2 4 3" xfId="47993" xr:uid="{00000000-0005-0000-0000-0000C0BA0000}"/>
    <cellStyle name="20% - Accent1 6 2 2 2 4 3 2" xfId="47994" xr:uid="{00000000-0005-0000-0000-0000C1BA0000}"/>
    <cellStyle name="20% - Accent1 6 2 2 2 4 4" xfId="47995" xr:uid="{00000000-0005-0000-0000-0000C2BA0000}"/>
    <cellStyle name="20% - Accent1 6 2 2 2 5" xfId="47996" xr:uid="{00000000-0005-0000-0000-0000C3BA0000}"/>
    <cellStyle name="20% - Accent1 6 2 2 2 5 2" xfId="47997" xr:uid="{00000000-0005-0000-0000-0000C4BA0000}"/>
    <cellStyle name="20% - Accent1 6 2 2 2 5 2 2" xfId="47998" xr:uid="{00000000-0005-0000-0000-0000C5BA0000}"/>
    <cellStyle name="20% - Accent1 6 2 2 2 5 2 2 2" xfId="47999" xr:uid="{00000000-0005-0000-0000-0000C6BA0000}"/>
    <cellStyle name="20% - Accent1 6 2 2 2 5 2 3" xfId="48000" xr:uid="{00000000-0005-0000-0000-0000C7BA0000}"/>
    <cellStyle name="20% - Accent1 6 2 2 2 5 3" xfId="48001" xr:uid="{00000000-0005-0000-0000-0000C8BA0000}"/>
    <cellStyle name="20% - Accent1 6 2 2 2 5 3 2" xfId="48002" xr:uid="{00000000-0005-0000-0000-0000C9BA0000}"/>
    <cellStyle name="20% - Accent1 6 2 2 2 5 4" xfId="48003" xr:uid="{00000000-0005-0000-0000-0000CABA0000}"/>
    <cellStyle name="20% - Accent1 6 2 2 2 6" xfId="48004" xr:uid="{00000000-0005-0000-0000-0000CBBA0000}"/>
    <cellStyle name="20% - Accent1 6 2 2 2 6 2" xfId="48005" xr:uid="{00000000-0005-0000-0000-0000CCBA0000}"/>
    <cellStyle name="20% - Accent1 6 2 2 2 6 2 2" xfId="48006" xr:uid="{00000000-0005-0000-0000-0000CDBA0000}"/>
    <cellStyle name="20% - Accent1 6 2 2 2 6 2 2 2" xfId="48007" xr:uid="{00000000-0005-0000-0000-0000CEBA0000}"/>
    <cellStyle name="20% - Accent1 6 2 2 2 6 2 3" xfId="48008" xr:uid="{00000000-0005-0000-0000-0000CFBA0000}"/>
    <cellStyle name="20% - Accent1 6 2 2 2 6 3" xfId="48009" xr:uid="{00000000-0005-0000-0000-0000D0BA0000}"/>
    <cellStyle name="20% - Accent1 6 2 2 2 6 3 2" xfId="48010" xr:uid="{00000000-0005-0000-0000-0000D1BA0000}"/>
    <cellStyle name="20% - Accent1 6 2 2 2 6 4" xfId="48011" xr:uid="{00000000-0005-0000-0000-0000D2BA0000}"/>
    <cellStyle name="20% - Accent1 6 2 2 2 7" xfId="48012" xr:uid="{00000000-0005-0000-0000-0000D3BA0000}"/>
    <cellStyle name="20% - Accent1 6 2 2 2 7 2" xfId="48013" xr:uid="{00000000-0005-0000-0000-0000D4BA0000}"/>
    <cellStyle name="20% - Accent1 6 2 2 2 7 2 2" xfId="48014" xr:uid="{00000000-0005-0000-0000-0000D5BA0000}"/>
    <cellStyle name="20% - Accent1 6 2 2 2 7 3" xfId="48015" xr:uid="{00000000-0005-0000-0000-0000D6BA0000}"/>
    <cellStyle name="20% - Accent1 6 2 2 2 8" xfId="48016" xr:uid="{00000000-0005-0000-0000-0000D7BA0000}"/>
    <cellStyle name="20% - Accent1 6 2 2 2 8 2" xfId="48017" xr:uid="{00000000-0005-0000-0000-0000D8BA0000}"/>
    <cellStyle name="20% - Accent1 6 2 2 2 8 2 2" xfId="48018" xr:uid="{00000000-0005-0000-0000-0000D9BA0000}"/>
    <cellStyle name="20% - Accent1 6 2 2 2 8 3" xfId="48019" xr:uid="{00000000-0005-0000-0000-0000DABA0000}"/>
    <cellStyle name="20% - Accent1 6 2 2 2 9" xfId="48020" xr:uid="{00000000-0005-0000-0000-0000DBBA0000}"/>
    <cellStyle name="20% - Accent1 6 2 2 2 9 2" xfId="48021" xr:uid="{00000000-0005-0000-0000-0000DCBA0000}"/>
    <cellStyle name="20% - Accent1 6 2 2 3" xfId="48022" xr:uid="{00000000-0005-0000-0000-0000DDBA0000}"/>
    <cellStyle name="20% - Accent1 6 2 2 3 10" xfId="48023" xr:uid="{00000000-0005-0000-0000-0000DEBA0000}"/>
    <cellStyle name="20% - Accent1 6 2 2 3 10 2" xfId="48024" xr:uid="{00000000-0005-0000-0000-0000DFBA0000}"/>
    <cellStyle name="20% - Accent1 6 2 2 3 11" xfId="48025" xr:uid="{00000000-0005-0000-0000-0000E0BA0000}"/>
    <cellStyle name="20% - Accent1 6 2 2 3 2" xfId="48026" xr:uid="{00000000-0005-0000-0000-0000E1BA0000}"/>
    <cellStyle name="20% - Accent1 6 2 2 3 2 2" xfId="48027" xr:uid="{00000000-0005-0000-0000-0000E2BA0000}"/>
    <cellStyle name="20% - Accent1 6 2 2 3 2 2 2" xfId="48028" xr:uid="{00000000-0005-0000-0000-0000E3BA0000}"/>
    <cellStyle name="20% - Accent1 6 2 2 3 2 2 2 2" xfId="48029" xr:uid="{00000000-0005-0000-0000-0000E4BA0000}"/>
    <cellStyle name="20% - Accent1 6 2 2 3 2 2 2 2 2" xfId="48030" xr:uid="{00000000-0005-0000-0000-0000E5BA0000}"/>
    <cellStyle name="20% - Accent1 6 2 2 3 2 2 2 3" xfId="48031" xr:uid="{00000000-0005-0000-0000-0000E6BA0000}"/>
    <cellStyle name="20% - Accent1 6 2 2 3 2 2 3" xfId="48032" xr:uid="{00000000-0005-0000-0000-0000E7BA0000}"/>
    <cellStyle name="20% - Accent1 6 2 2 3 2 2 3 2" xfId="48033" xr:uid="{00000000-0005-0000-0000-0000E8BA0000}"/>
    <cellStyle name="20% - Accent1 6 2 2 3 2 2 4" xfId="48034" xr:uid="{00000000-0005-0000-0000-0000E9BA0000}"/>
    <cellStyle name="20% - Accent1 6 2 2 3 2 3" xfId="48035" xr:uid="{00000000-0005-0000-0000-0000EABA0000}"/>
    <cellStyle name="20% - Accent1 6 2 2 3 2 3 2" xfId="48036" xr:uid="{00000000-0005-0000-0000-0000EBBA0000}"/>
    <cellStyle name="20% - Accent1 6 2 2 3 2 3 2 2" xfId="48037" xr:uid="{00000000-0005-0000-0000-0000ECBA0000}"/>
    <cellStyle name="20% - Accent1 6 2 2 3 2 3 2 2 2" xfId="48038" xr:uid="{00000000-0005-0000-0000-0000EDBA0000}"/>
    <cellStyle name="20% - Accent1 6 2 2 3 2 3 2 3" xfId="48039" xr:uid="{00000000-0005-0000-0000-0000EEBA0000}"/>
    <cellStyle name="20% - Accent1 6 2 2 3 2 3 3" xfId="48040" xr:uid="{00000000-0005-0000-0000-0000EFBA0000}"/>
    <cellStyle name="20% - Accent1 6 2 2 3 2 3 3 2" xfId="48041" xr:uid="{00000000-0005-0000-0000-0000F0BA0000}"/>
    <cellStyle name="20% - Accent1 6 2 2 3 2 3 4" xfId="48042" xr:uid="{00000000-0005-0000-0000-0000F1BA0000}"/>
    <cellStyle name="20% - Accent1 6 2 2 3 2 4" xfId="48043" xr:uid="{00000000-0005-0000-0000-0000F2BA0000}"/>
    <cellStyle name="20% - Accent1 6 2 2 3 2 4 2" xfId="48044" xr:uid="{00000000-0005-0000-0000-0000F3BA0000}"/>
    <cellStyle name="20% - Accent1 6 2 2 3 2 4 2 2" xfId="48045" xr:uid="{00000000-0005-0000-0000-0000F4BA0000}"/>
    <cellStyle name="20% - Accent1 6 2 2 3 2 4 2 2 2" xfId="48046" xr:uid="{00000000-0005-0000-0000-0000F5BA0000}"/>
    <cellStyle name="20% - Accent1 6 2 2 3 2 4 2 3" xfId="48047" xr:uid="{00000000-0005-0000-0000-0000F6BA0000}"/>
    <cellStyle name="20% - Accent1 6 2 2 3 2 4 3" xfId="48048" xr:uid="{00000000-0005-0000-0000-0000F7BA0000}"/>
    <cellStyle name="20% - Accent1 6 2 2 3 2 4 3 2" xfId="48049" xr:uid="{00000000-0005-0000-0000-0000F8BA0000}"/>
    <cellStyle name="20% - Accent1 6 2 2 3 2 4 4" xfId="48050" xr:uid="{00000000-0005-0000-0000-0000F9BA0000}"/>
    <cellStyle name="20% - Accent1 6 2 2 3 2 5" xfId="48051" xr:uid="{00000000-0005-0000-0000-0000FABA0000}"/>
    <cellStyle name="20% - Accent1 6 2 2 3 2 5 2" xfId="48052" xr:uid="{00000000-0005-0000-0000-0000FBBA0000}"/>
    <cellStyle name="20% - Accent1 6 2 2 3 2 5 2 2" xfId="48053" xr:uid="{00000000-0005-0000-0000-0000FCBA0000}"/>
    <cellStyle name="20% - Accent1 6 2 2 3 2 5 3" xfId="48054" xr:uid="{00000000-0005-0000-0000-0000FDBA0000}"/>
    <cellStyle name="20% - Accent1 6 2 2 3 2 6" xfId="48055" xr:uid="{00000000-0005-0000-0000-0000FEBA0000}"/>
    <cellStyle name="20% - Accent1 6 2 2 3 2 6 2" xfId="48056" xr:uid="{00000000-0005-0000-0000-0000FFBA0000}"/>
    <cellStyle name="20% - Accent1 6 2 2 3 2 6 2 2" xfId="48057" xr:uid="{00000000-0005-0000-0000-000000BB0000}"/>
    <cellStyle name="20% - Accent1 6 2 2 3 2 6 3" xfId="48058" xr:uid="{00000000-0005-0000-0000-000001BB0000}"/>
    <cellStyle name="20% - Accent1 6 2 2 3 2 7" xfId="48059" xr:uid="{00000000-0005-0000-0000-000002BB0000}"/>
    <cellStyle name="20% - Accent1 6 2 2 3 2 7 2" xfId="48060" xr:uid="{00000000-0005-0000-0000-000003BB0000}"/>
    <cellStyle name="20% - Accent1 6 2 2 3 2 8" xfId="48061" xr:uid="{00000000-0005-0000-0000-000004BB0000}"/>
    <cellStyle name="20% - Accent1 6 2 2 3 2 8 2" xfId="48062" xr:uid="{00000000-0005-0000-0000-000005BB0000}"/>
    <cellStyle name="20% - Accent1 6 2 2 3 2 9" xfId="48063" xr:uid="{00000000-0005-0000-0000-000006BB0000}"/>
    <cellStyle name="20% - Accent1 6 2 2 3 3" xfId="48064" xr:uid="{00000000-0005-0000-0000-000007BB0000}"/>
    <cellStyle name="20% - Accent1 6 2 2 3 3 2" xfId="48065" xr:uid="{00000000-0005-0000-0000-000008BB0000}"/>
    <cellStyle name="20% - Accent1 6 2 2 3 3 2 2" xfId="48066" xr:uid="{00000000-0005-0000-0000-000009BB0000}"/>
    <cellStyle name="20% - Accent1 6 2 2 3 3 2 2 2" xfId="48067" xr:uid="{00000000-0005-0000-0000-00000ABB0000}"/>
    <cellStyle name="20% - Accent1 6 2 2 3 3 2 2 2 2" xfId="48068" xr:uid="{00000000-0005-0000-0000-00000BBB0000}"/>
    <cellStyle name="20% - Accent1 6 2 2 3 3 2 2 3" xfId="48069" xr:uid="{00000000-0005-0000-0000-00000CBB0000}"/>
    <cellStyle name="20% - Accent1 6 2 2 3 3 2 3" xfId="48070" xr:uid="{00000000-0005-0000-0000-00000DBB0000}"/>
    <cellStyle name="20% - Accent1 6 2 2 3 3 2 3 2" xfId="48071" xr:uid="{00000000-0005-0000-0000-00000EBB0000}"/>
    <cellStyle name="20% - Accent1 6 2 2 3 3 2 4" xfId="48072" xr:uid="{00000000-0005-0000-0000-00000FBB0000}"/>
    <cellStyle name="20% - Accent1 6 2 2 3 3 3" xfId="48073" xr:uid="{00000000-0005-0000-0000-000010BB0000}"/>
    <cellStyle name="20% - Accent1 6 2 2 3 3 3 2" xfId="48074" xr:uid="{00000000-0005-0000-0000-000011BB0000}"/>
    <cellStyle name="20% - Accent1 6 2 2 3 3 3 2 2" xfId="48075" xr:uid="{00000000-0005-0000-0000-000012BB0000}"/>
    <cellStyle name="20% - Accent1 6 2 2 3 3 3 2 2 2" xfId="48076" xr:uid="{00000000-0005-0000-0000-000013BB0000}"/>
    <cellStyle name="20% - Accent1 6 2 2 3 3 3 2 3" xfId="48077" xr:uid="{00000000-0005-0000-0000-000014BB0000}"/>
    <cellStyle name="20% - Accent1 6 2 2 3 3 3 3" xfId="48078" xr:uid="{00000000-0005-0000-0000-000015BB0000}"/>
    <cellStyle name="20% - Accent1 6 2 2 3 3 3 3 2" xfId="48079" xr:uid="{00000000-0005-0000-0000-000016BB0000}"/>
    <cellStyle name="20% - Accent1 6 2 2 3 3 3 4" xfId="48080" xr:uid="{00000000-0005-0000-0000-000017BB0000}"/>
    <cellStyle name="20% - Accent1 6 2 2 3 3 4" xfId="48081" xr:uid="{00000000-0005-0000-0000-000018BB0000}"/>
    <cellStyle name="20% - Accent1 6 2 2 3 3 4 2" xfId="48082" xr:uid="{00000000-0005-0000-0000-000019BB0000}"/>
    <cellStyle name="20% - Accent1 6 2 2 3 3 4 2 2" xfId="48083" xr:uid="{00000000-0005-0000-0000-00001ABB0000}"/>
    <cellStyle name="20% - Accent1 6 2 2 3 3 4 2 2 2" xfId="48084" xr:uid="{00000000-0005-0000-0000-00001BBB0000}"/>
    <cellStyle name="20% - Accent1 6 2 2 3 3 4 2 3" xfId="48085" xr:uid="{00000000-0005-0000-0000-00001CBB0000}"/>
    <cellStyle name="20% - Accent1 6 2 2 3 3 4 3" xfId="48086" xr:uid="{00000000-0005-0000-0000-00001DBB0000}"/>
    <cellStyle name="20% - Accent1 6 2 2 3 3 4 3 2" xfId="48087" xr:uid="{00000000-0005-0000-0000-00001EBB0000}"/>
    <cellStyle name="20% - Accent1 6 2 2 3 3 4 4" xfId="48088" xr:uid="{00000000-0005-0000-0000-00001FBB0000}"/>
    <cellStyle name="20% - Accent1 6 2 2 3 3 5" xfId="48089" xr:uid="{00000000-0005-0000-0000-000020BB0000}"/>
    <cellStyle name="20% - Accent1 6 2 2 3 3 5 2" xfId="48090" xr:uid="{00000000-0005-0000-0000-000021BB0000}"/>
    <cellStyle name="20% - Accent1 6 2 2 3 3 5 2 2" xfId="48091" xr:uid="{00000000-0005-0000-0000-000022BB0000}"/>
    <cellStyle name="20% - Accent1 6 2 2 3 3 5 3" xfId="48092" xr:uid="{00000000-0005-0000-0000-000023BB0000}"/>
    <cellStyle name="20% - Accent1 6 2 2 3 3 6" xfId="48093" xr:uid="{00000000-0005-0000-0000-000024BB0000}"/>
    <cellStyle name="20% - Accent1 6 2 2 3 3 6 2" xfId="48094" xr:uid="{00000000-0005-0000-0000-000025BB0000}"/>
    <cellStyle name="20% - Accent1 6 2 2 3 3 6 2 2" xfId="48095" xr:uid="{00000000-0005-0000-0000-000026BB0000}"/>
    <cellStyle name="20% - Accent1 6 2 2 3 3 6 3" xfId="48096" xr:uid="{00000000-0005-0000-0000-000027BB0000}"/>
    <cellStyle name="20% - Accent1 6 2 2 3 3 7" xfId="48097" xr:uid="{00000000-0005-0000-0000-000028BB0000}"/>
    <cellStyle name="20% - Accent1 6 2 2 3 3 7 2" xfId="48098" xr:uid="{00000000-0005-0000-0000-000029BB0000}"/>
    <cellStyle name="20% - Accent1 6 2 2 3 3 8" xfId="48099" xr:uid="{00000000-0005-0000-0000-00002ABB0000}"/>
    <cellStyle name="20% - Accent1 6 2 2 3 3 8 2" xfId="48100" xr:uid="{00000000-0005-0000-0000-00002BBB0000}"/>
    <cellStyle name="20% - Accent1 6 2 2 3 3 9" xfId="48101" xr:uid="{00000000-0005-0000-0000-00002CBB0000}"/>
    <cellStyle name="20% - Accent1 6 2 2 3 4" xfId="48102" xr:uid="{00000000-0005-0000-0000-00002DBB0000}"/>
    <cellStyle name="20% - Accent1 6 2 2 3 4 2" xfId="48103" xr:uid="{00000000-0005-0000-0000-00002EBB0000}"/>
    <cellStyle name="20% - Accent1 6 2 2 3 4 2 2" xfId="48104" xr:uid="{00000000-0005-0000-0000-00002FBB0000}"/>
    <cellStyle name="20% - Accent1 6 2 2 3 4 2 2 2" xfId="48105" xr:uid="{00000000-0005-0000-0000-000030BB0000}"/>
    <cellStyle name="20% - Accent1 6 2 2 3 4 2 3" xfId="48106" xr:uid="{00000000-0005-0000-0000-000031BB0000}"/>
    <cellStyle name="20% - Accent1 6 2 2 3 4 3" xfId="48107" xr:uid="{00000000-0005-0000-0000-000032BB0000}"/>
    <cellStyle name="20% - Accent1 6 2 2 3 4 3 2" xfId="48108" xr:uid="{00000000-0005-0000-0000-000033BB0000}"/>
    <cellStyle name="20% - Accent1 6 2 2 3 4 4" xfId="48109" xr:uid="{00000000-0005-0000-0000-000034BB0000}"/>
    <cellStyle name="20% - Accent1 6 2 2 3 5" xfId="48110" xr:uid="{00000000-0005-0000-0000-000035BB0000}"/>
    <cellStyle name="20% - Accent1 6 2 2 3 5 2" xfId="48111" xr:uid="{00000000-0005-0000-0000-000036BB0000}"/>
    <cellStyle name="20% - Accent1 6 2 2 3 5 2 2" xfId="48112" xr:uid="{00000000-0005-0000-0000-000037BB0000}"/>
    <cellStyle name="20% - Accent1 6 2 2 3 5 2 2 2" xfId="48113" xr:uid="{00000000-0005-0000-0000-000038BB0000}"/>
    <cellStyle name="20% - Accent1 6 2 2 3 5 2 3" xfId="48114" xr:uid="{00000000-0005-0000-0000-000039BB0000}"/>
    <cellStyle name="20% - Accent1 6 2 2 3 5 3" xfId="48115" xr:uid="{00000000-0005-0000-0000-00003ABB0000}"/>
    <cellStyle name="20% - Accent1 6 2 2 3 5 3 2" xfId="48116" xr:uid="{00000000-0005-0000-0000-00003BBB0000}"/>
    <cellStyle name="20% - Accent1 6 2 2 3 5 4" xfId="48117" xr:uid="{00000000-0005-0000-0000-00003CBB0000}"/>
    <cellStyle name="20% - Accent1 6 2 2 3 6" xfId="48118" xr:uid="{00000000-0005-0000-0000-00003DBB0000}"/>
    <cellStyle name="20% - Accent1 6 2 2 3 6 2" xfId="48119" xr:uid="{00000000-0005-0000-0000-00003EBB0000}"/>
    <cellStyle name="20% - Accent1 6 2 2 3 6 2 2" xfId="48120" xr:uid="{00000000-0005-0000-0000-00003FBB0000}"/>
    <cellStyle name="20% - Accent1 6 2 2 3 6 2 2 2" xfId="48121" xr:uid="{00000000-0005-0000-0000-000040BB0000}"/>
    <cellStyle name="20% - Accent1 6 2 2 3 6 2 3" xfId="48122" xr:uid="{00000000-0005-0000-0000-000041BB0000}"/>
    <cellStyle name="20% - Accent1 6 2 2 3 6 3" xfId="48123" xr:uid="{00000000-0005-0000-0000-000042BB0000}"/>
    <cellStyle name="20% - Accent1 6 2 2 3 6 3 2" xfId="48124" xr:uid="{00000000-0005-0000-0000-000043BB0000}"/>
    <cellStyle name="20% - Accent1 6 2 2 3 6 4" xfId="48125" xr:uid="{00000000-0005-0000-0000-000044BB0000}"/>
    <cellStyle name="20% - Accent1 6 2 2 3 7" xfId="48126" xr:uid="{00000000-0005-0000-0000-000045BB0000}"/>
    <cellStyle name="20% - Accent1 6 2 2 3 7 2" xfId="48127" xr:uid="{00000000-0005-0000-0000-000046BB0000}"/>
    <cellStyle name="20% - Accent1 6 2 2 3 7 2 2" xfId="48128" xr:uid="{00000000-0005-0000-0000-000047BB0000}"/>
    <cellStyle name="20% - Accent1 6 2 2 3 7 3" xfId="48129" xr:uid="{00000000-0005-0000-0000-000048BB0000}"/>
    <cellStyle name="20% - Accent1 6 2 2 3 8" xfId="48130" xr:uid="{00000000-0005-0000-0000-000049BB0000}"/>
    <cellStyle name="20% - Accent1 6 2 2 3 8 2" xfId="48131" xr:uid="{00000000-0005-0000-0000-00004ABB0000}"/>
    <cellStyle name="20% - Accent1 6 2 2 3 8 2 2" xfId="48132" xr:uid="{00000000-0005-0000-0000-00004BBB0000}"/>
    <cellStyle name="20% - Accent1 6 2 2 3 8 3" xfId="48133" xr:uid="{00000000-0005-0000-0000-00004CBB0000}"/>
    <cellStyle name="20% - Accent1 6 2 2 3 9" xfId="48134" xr:uid="{00000000-0005-0000-0000-00004DBB0000}"/>
    <cellStyle name="20% - Accent1 6 2 2 3 9 2" xfId="48135" xr:uid="{00000000-0005-0000-0000-00004EBB0000}"/>
    <cellStyle name="20% - Accent1 6 2 2 4" xfId="48136" xr:uid="{00000000-0005-0000-0000-00004FBB0000}"/>
    <cellStyle name="20% - Accent1 6 2 2 4 10" xfId="48137" xr:uid="{00000000-0005-0000-0000-000050BB0000}"/>
    <cellStyle name="20% - Accent1 6 2 2 4 10 2" xfId="48138" xr:uid="{00000000-0005-0000-0000-000051BB0000}"/>
    <cellStyle name="20% - Accent1 6 2 2 4 11" xfId="48139" xr:uid="{00000000-0005-0000-0000-000052BB0000}"/>
    <cellStyle name="20% - Accent1 6 2 2 4 2" xfId="48140" xr:uid="{00000000-0005-0000-0000-000053BB0000}"/>
    <cellStyle name="20% - Accent1 6 2 2 4 2 2" xfId="48141" xr:uid="{00000000-0005-0000-0000-000054BB0000}"/>
    <cellStyle name="20% - Accent1 6 2 2 4 2 2 2" xfId="48142" xr:uid="{00000000-0005-0000-0000-000055BB0000}"/>
    <cellStyle name="20% - Accent1 6 2 2 4 2 2 2 2" xfId="48143" xr:uid="{00000000-0005-0000-0000-000056BB0000}"/>
    <cellStyle name="20% - Accent1 6 2 2 4 2 2 2 2 2" xfId="48144" xr:uid="{00000000-0005-0000-0000-000057BB0000}"/>
    <cellStyle name="20% - Accent1 6 2 2 4 2 2 2 3" xfId="48145" xr:uid="{00000000-0005-0000-0000-000058BB0000}"/>
    <cellStyle name="20% - Accent1 6 2 2 4 2 2 3" xfId="48146" xr:uid="{00000000-0005-0000-0000-000059BB0000}"/>
    <cellStyle name="20% - Accent1 6 2 2 4 2 2 3 2" xfId="48147" xr:uid="{00000000-0005-0000-0000-00005ABB0000}"/>
    <cellStyle name="20% - Accent1 6 2 2 4 2 2 4" xfId="48148" xr:uid="{00000000-0005-0000-0000-00005BBB0000}"/>
    <cellStyle name="20% - Accent1 6 2 2 4 2 3" xfId="48149" xr:uid="{00000000-0005-0000-0000-00005CBB0000}"/>
    <cellStyle name="20% - Accent1 6 2 2 4 2 3 2" xfId="48150" xr:uid="{00000000-0005-0000-0000-00005DBB0000}"/>
    <cellStyle name="20% - Accent1 6 2 2 4 2 3 2 2" xfId="48151" xr:uid="{00000000-0005-0000-0000-00005EBB0000}"/>
    <cellStyle name="20% - Accent1 6 2 2 4 2 3 2 2 2" xfId="48152" xr:uid="{00000000-0005-0000-0000-00005FBB0000}"/>
    <cellStyle name="20% - Accent1 6 2 2 4 2 3 2 3" xfId="48153" xr:uid="{00000000-0005-0000-0000-000060BB0000}"/>
    <cellStyle name="20% - Accent1 6 2 2 4 2 3 3" xfId="48154" xr:uid="{00000000-0005-0000-0000-000061BB0000}"/>
    <cellStyle name="20% - Accent1 6 2 2 4 2 3 3 2" xfId="48155" xr:uid="{00000000-0005-0000-0000-000062BB0000}"/>
    <cellStyle name="20% - Accent1 6 2 2 4 2 3 4" xfId="48156" xr:uid="{00000000-0005-0000-0000-000063BB0000}"/>
    <cellStyle name="20% - Accent1 6 2 2 4 2 4" xfId="48157" xr:uid="{00000000-0005-0000-0000-000064BB0000}"/>
    <cellStyle name="20% - Accent1 6 2 2 4 2 4 2" xfId="48158" xr:uid="{00000000-0005-0000-0000-000065BB0000}"/>
    <cellStyle name="20% - Accent1 6 2 2 4 2 4 2 2" xfId="48159" xr:uid="{00000000-0005-0000-0000-000066BB0000}"/>
    <cellStyle name="20% - Accent1 6 2 2 4 2 4 2 2 2" xfId="48160" xr:uid="{00000000-0005-0000-0000-000067BB0000}"/>
    <cellStyle name="20% - Accent1 6 2 2 4 2 4 2 3" xfId="48161" xr:uid="{00000000-0005-0000-0000-000068BB0000}"/>
    <cellStyle name="20% - Accent1 6 2 2 4 2 4 3" xfId="48162" xr:uid="{00000000-0005-0000-0000-000069BB0000}"/>
    <cellStyle name="20% - Accent1 6 2 2 4 2 4 3 2" xfId="48163" xr:uid="{00000000-0005-0000-0000-00006ABB0000}"/>
    <cellStyle name="20% - Accent1 6 2 2 4 2 4 4" xfId="48164" xr:uid="{00000000-0005-0000-0000-00006BBB0000}"/>
    <cellStyle name="20% - Accent1 6 2 2 4 2 5" xfId="48165" xr:uid="{00000000-0005-0000-0000-00006CBB0000}"/>
    <cellStyle name="20% - Accent1 6 2 2 4 2 5 2" xfId="48166" xr:uid="{00000000-0005-0000-0000-00006DBB0000}"/>
    <cellStyle name="20% - Accent1 6 2 2 4 2 5 2 2" xfId="48167" xr:uid="{00000000-0005-0000-0000-00006EBB0000}"/>
    <cellStyle name="20% - Accent1 6 2 2 4 2 5 3" xfId="48168" xr:uid="{00000000-0005-0000-0000-00006FBB0000}"/>
    <cellStyle name="20% - Accent1 6 2 2 4 2 6" xfId="48169" xr:uid="{00000000-0005-0000-0000-000070BB0000}"/>
    <cellStyle name="20% - Accent1 6 2 2 4 2 6 2" xfId="48170" xr:uid="{00000000-0005-0000-0000-000071BB0000}"/>
    <cellStyle name="20% - Accent1 6 2 2 4 2 6 2 2" xfId="48171" xr:uid="{00000000-0005-0000-0000-000072BB0000}"/>
    <cellStyle name="20% - Accent1 6 2 2 4 2 6 3" xfId="48172" xr:uid="{00000000-0005-0000-0000-000073BB0000}"/>
    <cellStyle name="20% - Accent1 6 2 2 4 2 7" xfId="48173" xr:uid="{00000000-0005-0000-0000-000074BB0000}"/>
    <cellStyle name="20% - Accent1 6 2 2 4 2 7 2" xfId="48174" xr:uid="{00000000-0005-0000-0000-000075BB0000}"/>
    <cellStyle name="20% - Accent1 6 2 2 4 2 8" xfId="48175" xr:uid="{00000000-0005-0000-0000-000076BB0000}"/>
    <cellStyle name="20% - Accent1 6 2 2 4 2 8 2" xfId="48176" xr:uid="{00000000-0005-0000-0000-000077BB0000}"/>
    <cellStyle name="20% - Accent1 6 2 2 4 2 9" xfId="48177" xr:uid="{00000000-0005-0000-0000-000078BB0000}"/>
    <cellStyle name="20% - Accent1 6 2 2 4 3" xfId="48178" xr:uid="{00000000-0005-0000-0000-000079BB0000}"/>
    <cellStyle name="20% - Accent1 6 2 2 4 3 2" xfId="48179" xr:uid="{00000000-0005-0000-0000-00007ABB0000}"/>
    <cellStyle name="20% - Accent1 6 2 2 4 3 2 2" xfId="48180" xr:uid="{00000000-0005-0000-0000-00007BBB0000}"/>
    <cellStyle name="20% - Accent1 6 2 2 4 3 2 2 2" xfId="48181" xr:uid="{00000000-0005-0000-0000-00007CBB0000}"/>
    <cellStyle name="20% - Accent1 6 2 2 4 3 2 2 2 2" xfId="48182" xr:uid="{00000000-0005-0000-0000-00007DBB0000}"/>
    <cellStyle name="20% - Accent1 6 2 2 4 3 2 2 3" xfId="48183" xr:uid="{00000000-0005-0000-0000-00007EBB0000}"/>
    <cellStyle name="20% - Accent1 6 2 2 4 3 2 3" xfId="48184" xr:uid="{00000000-0005-0000-0000-00007FBB0000}"/>
    <cellStyle name="20% - Accent1 6 2 2 4 3 2 3 2" xfId="48185" xr:uid="{00000000-0005-0000-0000-000080BB0000}"/>
    <cellStyle name="20% - Accent1 6 2 2 4 3 2 4" xfId="48186" xr:uid="{00000000-0005-0000-0000-000081BB0000}"/>
    <cellStyle name="20% - Accent1 6 2 2 4 3 3" xfId="48187" xr:uid="{00000000-0005-0000-0000-000082BB0000}"/>
    <cellStyle name="20% - Accent1 6 2 2 4 3 3 2" xfId="48188" xr:uid="{00000000-0005-0000-0000-000083BB0000}"/>
    <cellStyle name="20% - Accent1 6 2 2 4 3 3 2 2" xfId="48189" xr:uid="{00000000-0005-0000-0000-000084BB0000}"/>
    <cellStyle name="20% - Accent1 6 2 2 4 3 3 2 2 2" xfId="48190" xr:uid="{00000000-0005-0000-0000-000085BB0000}"/>
    <cellStyle name="20% - Accent1 6 2 2 4 3 3 2 3" xfId="48191" xr:uid="{00000000-0005-0000-0000-000086BB0000}"/>
    <cellStyle name="20% - Accent1 6 2 2 4 3 3 3" xfId="48192" xr:uid="{00000000-0005-0000-0000-000087BB0000}"/>
    <cellStyle name="20% - Accent1 6 2 2 4 3 3 3 2" xfId="48193" xr:uid="{00000000-0005-0000-0000-000088BB0000}"/>
    <cellStyle name="20% - Accent1 6 2 2 4 3 3 4" xfId="48194" xr:uid="{00000000-0005-0000-0000-000089BB0000}"/>
    <cellStyle name="20% - Accent1 6 2 2 4 3 4" xfId="48195" xr:uid="{00000000-0005-0000-0000-00008ABB0000}"/>
    <cellStyle name="20% - Accent1 6 2 2 4 3 4 2" xfId="48196" xr:uid="{00000000-0005-0000-0000-00008BBB0000}"/>
    <cellStyle name="20% - Accent1 6 2 2 4 3 4 2 2" xfId="48197" xr:uid="{00000000-0005-0000-0000-00008CBB0000}"/>
    <cellStyle name="20% - Accent1 6 2 2 4 3 4 2 2 2" xfId="48198" xr:uid="{00000000-0005-0000-0000-00008DBB0000}"/>
    <cellStyle name="20% - Accent1 6 2 2 4 3 4 2 3" xfId="48199" xr:uid="{00000000-0005-0000-0000-00008EBB0000}"/>
    <cellStyle name="20% - Accent1 6 2 2 4 3 4 3" xfId="48200" xr:uid="{00000000-0005-0000-0000-00008FBB0000}"/>
    <cellStyle name="20% - Accent1 6 2 2 4 3 4 3 2" xfId="48201" xr:uid="{00000000-0005-0000-0000-000090BB0000}"/>
    <cellStyle name="20% - Accent1 6 2 2 4 3 4 4" xfId="48202" xr:uid="{00000000-0005-0000-0000-000091BB0000}"/>
    <cellStyle name="20% - Accent1 6 2 2 4 3 5" xfId="48203" xr:uid="{00000000-0005-0000-0000-000092BB0000}"/>
    <cellStyle name="20% - Accent1 6 2 2 4 3 5 2" xfId="48204" xr:uid="{00000000-0005-0000-0000-000093BB0000}"/>
    <cellStyle name="20% - Accent1 6 2 2 4 3 5 2 2" xfId="48205" xr:uid="{00000000-0005-0000-0000-000094BB0000}"/>
    <cellStyle name="20% - Accent1 6 2 2 4 3 5 3" xfId="48206" xr:uid="{00000000-0005-0000-0000-000095BB0000}"/>
    <cellStyle name="20% - Accent1 6 2 2 4 3 6" xfId="48207" xr:uid="{00000000-0005-0000-0000-000096BB0000}"/>
    <cellStyle name="20% - Accent1 6 2 2 4 3 6 2" xfId="48208" xr:uid="{00000000-0005-0000-0000-000097BB0000}"/>
    <cellStyle name="20% - Accent1 6 2 2 4 3 6 2 2" xfId="48209" xr:uid="{00000000-0005-0000-0000-000098BB0000}"/>
    <cellStyle name="20% - Accent1 6 2 2 4 3 6 3" xfId="48210" xr:uid="{00000000-0005-0000-0000-000099BB0000}"/>
    <cellStyle name="20% - Accent1 6 2 2 4 3 7" xfId="48211" xr:uid="{00000000-0005-0000-0000-00009ABB0000}"/>
    <cellStyle name="20% - Accent1 6 2 2 4 3 7 2" xfId="48212" xr:uid="{00000000-0005-0000-0000-00009BBB0000}"/>
    <cellStyle name="20% - Accent1 6 2 2 4 3 8" xfId="48213" xr:uid="{00000000-0005-0000-0000-00009CBB0000}"/>
    <cellStyle name="20% - Accent1 6 2 2 4 3 8 2" xfId="48214" xr:uid="{00000000-0005-0000-0000-00009DBB0000}"/>
    <cellStyle name="20% - Accent1 6 2 2 4 3 9" xfId="48215" xr:uid="{00000000-0005-0000-0000-00009EBB0000}"/>
    <cellStyle name="20% - Accent1 6 2 2 4 4" xfId="48216" xr:uid="{00000000-0005-0000-0000-00009FBB0000}"/>
    <cellStyle name="20% - Accent1 6 2 2 4 4 2" xfId="48217" xr:uid="{00000000-0005-0000-0000-0000A0BB0000}"/>
    <cellStyle name="20% - Accent1 6 2 2 4 4 2 2" xfId="48218" xr:uid="{00000000-0005-0000-0000-0000A1BB0000}"/>
    <cellStyle name="20% - Accent1 6 2 2 4 4 2 2 2" xfId="48219" xr:uid="{00000000-0005-0000-0000-0000A2BB0000}"/>
    <cellStyle name="20% - Accent1 6 2 2 4 4 2 3" xfId="48220" xr:uid="{00000000-0005-0000-0000-0000A3BB0000}"/>
    <cellStyle name="20% - Accent1 6 2 2 4 4 3" xfId="48221" xr:uid="{00000000-0005-0000-0000-0000A4BB0000}"/>
    <cellStyle name="20% - Accent1 6 2 2 4 4 3 2" xfId="48222" xr:uid="{00000000-0005-0000-0000-0000A5BB0000}"/>
    <cellStyle name="20% - Accent1 6 2 2 4 4 4" xfId="48223" xr:uid="{00000000-0005-0000-0000-0000A6BB0000}"/>
    <cellStyle name="20% - Accent1 6 2 2 4 5" xfId="48224" xr:uid="{00000000-0005-0000-0000-0000A7BB0000}"/>
    <cellStyle name="20% - Accent1 6 2 2 4 5 2" xfId="48225" xr:uid="{00000000-0005-0000-0000-0000A8BB0000}"/>
    <cellStyle name="20% - Accent1 6 2 2 4 5 2 2" xfId="48226" xr:uid="{00000000-0005-0000-0000-0000A9BB0000}"/>
    <cellStyle name="20% - Accent1 6 2 2 4 5 2 2 2" xfId="48227" xr:uid="{00000000-0005-0000-0000-0000AABB0000}"/>
    <cellStyle name="20% - Accent1 6 2 2 4 5 2 3" xfId="48228" xr:uid="{00000000-0005-0000-0000-0000ABBB0000}"/>
    <cellStyle name="20% - Accent1 6 2 2 4 5 3" xfId="48229" xr:uid="{00000000-0005-0000-0000-0000ACBB0000}"/>
    <cellStyle name="20% - Accent1 6 2 2 4 5 3 2" xfId="48230" xr:uid="{00000000-0005-0000-0000-0000ADBB0000}"/>
    <cellStyle name="20% - Accent1 6 2 2 4 5 4" xfId="48231" xr:uid="{00000000-0005-0000-0000-0000AEBB0000}"/>
    <cellStyle name="20% - Accent1 6 2 2 4 6" xfId="48232" xr:uid="{00000000-0005-0000-0000-0000AFBB0000}"/>
    <cellStyle name="20% - Accent1 6 2 2 4 6 2" xfId="48233" xr:uid="{00000000-0005-0000-0000-0000B0BB0000}"/>
    <cellStyle name="20% - Accent1 6 2 2 4 6 2 2" xfId="48234" xr:uid="{00000000-0005-0000-0000-0000B1BB0000}"/>
    <cellStyle name="20% - Accent1 6 2 2 4 6 2 2 2" xfId="48235" xr:uid="{00000000-0005-0000-0000-0000B2BB0000}"/>
    <cellStyle name="20% - Accent1 6 2 2 4 6 2 3" xfId="48236" xr:uid="{00000000-0005-0000-0000-0000B3BB0000}"/>
    <cellStyle name="20% - Accent1 6 2 2 4 6 3" xfId="48237" xr:uid="{00000000-0005-0000-0000-0000B4BB0000}"/>
    <cellStyle name="20% - Accent1 6 2 2 4 6 3 2" xfId="48238" xr:uid="{00000000-0005-0000-0000-0000B5BB0000}"/>
    <cellStyle name="20% - Accent1 6 2 2 4 6 4" xfId="48239" xr:uid="{00000000-0005-0000-0000-0000B6BB0000}"/>
    <cellStyle name="20% - Accent1 6 2 2 4 7" xfId="48240" xr:uid="{00000000-0005-0000-0000-0000B7BB0000}"/>
    <cellStyle name="20% - Accent1 6 2 2 4 7 2" xfId="48241" xr:uid="{00000000-0005-0000-0000-0000B8BB0000}"/>
    <cellStyle name="20% - Accent1 6 2 2 4 7 2 2" xfId="48242" xr:uid="{00000000-0005-0000-0000-0000B9BB0000}"/>
    <cellStyle name="20% - Accent1 6 2 2 4 7 3" xfId="48243" xr:uid="{00000000-0005-0000-0000-0000BABB0000}"/>
    <cellStyle name="20% - Accent1 6 2 2 4 8" xfId="48244" xr:uid="{00000000-0005-0000-0000-0000BBBB0000}"/>
    <cellStyle name="20% - Accent1 6 2 2 4 8 2" xfId="48245" xr:uid="{00000000-0005-0000-0000-0000BCBB0000}"/>
    <cellStyle name="20% - Accent1 6 2 2 4 8 2 2" xfId="48246" xr:uid="{00000000-0005-0000-0000-0000BDBB0000}"/>
    <cellStyle name="20% - Accent1 6 2 2 4 8 3" xfId="48247" xr:uid="{00000000-0005-0000-0000-0000BEBB0000}"/>
    <cellStyle name="20% - Accent1 6 2 2 4 9" xfId="48248" xr:uid="{00000000-0005-0000-0000-0000BFBB0000}"/>
    <cellStyle name="20% - Accent1 6 2 2 4 9 2" xfId="48249" xr:uid="{00000000-0005-0000-0000-0000C0BB0000}"/>
    <cellStyle name="20% - Accent1 6 2 2 5" xfId="48250" xr:uid="{00000000-0005-0000-0000-0000C1BB0000}"/>
    <cellStyle name="20% - Accent1 6 2 2 5 2" xfId="48251" xr:uid="{00000000-0005-0000-0000-0000C2BB0000}"/>
    <cellStyle name="20% - Accent1 6 2 2 5 2 2" xfId="48252" xr:uid="{00000000-0005-0000-0000-0000C3BB0000}"/>
    <cellStyle name="20% - Accent1 6 2 2 5 2 2 2" xfId="48253" xr:uid="{00000000-0005-0000-0000-0000C4BB0000}"/>
    <cellStyle name="20% - Accent1 6 2 2 5 2 2 2 2" xfId="48254" xr:uid="{00000000-0005-0000-0000-0000C5BB0000}"/>
    <cellStyle name="20% - Accent1 6 2 2 5 2 2 3" xfId="48255" xr:uid="{00000000-0005-0000-0000-0000C6BB0000}"/>
    <cellStyle name="20% - Accent1 6 2 2 5 2 3" xfId="48256" xr:uid="{00000000-0005-0000-0000-0000C7BB0000}"/>
    <cellStyle name="20% - Accent1 6 2 2 5 2 3 2" xfId="48257" xr:uid="{00000000-0005-0000-0000-0000C8BB0000}"/>
    <cellStyle name="20% - Accent1 6 2 2 5 2 4" xfId="48258" xr:uid="{00000000-0005-0000-0000-0000C9BB0000}"/>
    <cellStyle name="20% - Accent1 6 2 2 5 3" xfId="48259" xr:uid="{00000000-0005-0000-0000-0000CABB0000}"/>
    <cellStyle name="20% - Accent1 6 2 2 5 3 2" xfId="48260" xr:uid="{00000000-0005-0000-0000-0000CBBB0000}"/>
    <cellStyle name="20% - Accent1 6 2 2 5 3 2 2" xfId="48261" xr:uid="{00000000-0005-0000-0000-0000CCBB0000}"/>
    <cellStyle name="20% - Accent1 6 2 2 5 3 2 2 2" xfId="48262" xr:uid="{00000000-0005-0000-0000-0000CDBB0000}"/>
    <cellStyle name="20% - Accent1 6 2 2 5 3 2 3" xfId="48263" xr:uid="{00000000-0005-0000-0000-0000CEBB0000}"/>
    <cellStyle name="20% - Accent1 6 2 2 5 3 3" xfId="48264" xr:uid="{00000000-0005-0000-0000-0000CFBB0000}"/>
    <cellStyle name="20% - Accent1 6 2 2 5 3 3 2" xfId="48265" xr:uid="{00000000-0005-0000-0000-0000D0BB0000}"/>
    <cellStyle name="20% - Accent1 6 2 2 5 3 4" xfId="48266" xr:uid="{00000000-0005-0000-0000-0000D1BB0000}"/>
    <cellStyle name="20% - Accent1 6 2 2 5 4" xfId="48267" xr:uid="{00000000-0005-0000-0000-0000D2BB0000}"/>
    <cellStyle name="20% - Accent1 6 2 2 5 4 2" xfId="48268" xr:uid="{00000000-0005-0000-0000-0000D3BB0000}"/>
    <cellStyle name="20% - Accent1 6 2 2 5 4 2 2" xfId="48269" xr:uid="{00000000-0005-0000-0000-0000D4BB0000}"/>
    <cellStyle name="20% - Accent1 6 2 2 5 4 2 2 2" xfId="48270" xr:uid="{00000000-0005-0000-0000-0000D5BB0000}"/>
    <cellStyle name="20% - Accent1 6 2 2 5 4 2 3" xfId="48271" xr:uid="{00000000-0005-0000-0000-0000D6BB0000}"/>
    <cellStyle name="20% - Accent1 6 2 2 5 4 3" xfId="48272" xr:uid="{00000000-0005-0000-0000-0000D7BB0000}"/>
    <cellStyle name="20% - Accent1 6 2 2 5 4 3 2" xfId="48273" xr:uid="{00000000-0005-0000-0000-0000D8BB0000}"/>
    <cellStyle name="20% - Accent1 6 2 2 5 4 4" xfId="48274" xr:uid="{00000000-0005-0000-0000-0000D9BB0000}"/>
    <cellStyle name="20% - Accent1 6 2 2 5 5" xfId="48275" xr:uid="{00000000-0005-0000-0000-0000DABB0000}"/>
    <cellStyle name="20% - Accent1 6 2 2 5 5 2" xfId="48276" xr:uid="{00000000-0005-0000-0000-0000DBBB0000}"/>
    <cellStyle name="20% - Accent1 6 2 2 5 5 2 2" xfId="48277" xr:uid="{00000000-0005-0000-0000-0000DCBB0000}"/>
    <cellStyle name="20% - Accent1 6 2 2 5 5 3" xfId="48278" xr:uid="{00000000-0005-0000-0000-0000DDBB0000}"/>
    <cellStyle name="20% - Accent1 6 2 2 5 6" xfId="48279" xr:uid="{00000000-0005-0000-0000-0000DEBB0000}"/>
    <cellStyle name="20% - Accent1 6 2 2 5 6 2" xfId="48280" xr:uid="{00000000-0005-0000-0000-0000DFBB0000}"/>
    <cellStyle name="20% - Accent1 6 2 2 5 6 2 2" xfId="48281" xr:uid="{00000000-0005-0000-0000-0000E0BB0000}"/>
    <cellStyle name="20% - Accent1 6 2 2 5 6 3" xfId="48282" xr:uid="{00000000-0005-0000-0000-0000E1BB0000}"/>
    <cellStyle name="20% - Accent1 6 2 2 5 7" xfId="48283" xr:uid="{00000000-0005-0000-0000-0000E2BB0000}"/>
    <cellStyle name="20% - Accent1 6 2 2 5 7 2" xfId="48284" xr:uid="{00000000-0005-0000-0000-0000E3BB0000}"/>
    <cellStyle name="20% - Accent1 6 2 2 5 8" xfId="48285" xr:uid="{00000000-0005-0000-0000-0000E4BB0000}"/>
    <cellStyle name="20% - Accent1 6 2 2 5 8 2" xfId="48286" xr:uid="{00000000-0005-0000-0000-0000E5BB0000}"/>
    <cellStyle name="20% - Accent1 6 2 2 5 9" xfId="48287" xr:uid="{00000000-0005-0000-0000-0000E6BB0000}"/>
    <cellStyle name="20% - Accent1 6 2 2 6" xfId="48288" xr:uid="{00000000-0005-0000-0000-0000E7BB0000}"/>
    <cellStyle name="20% - Accent1 6 2 2 6 2" xfId="48289" xr:uid="{00000000-0005-0000-0000-0000E8BB0000}"/>
    <cellStyle name="20% - Accent1 6 2 2 6 2 2" xfId="48290" xr:uid="{00000000-0005-0000-0000-0000E9BB0000}"/>
    <cellStyle name="20% - Accent1 6 2 2 6 2 2 2" xfId="48291" xr:uid="{00000000-0005-0000-0000-0000EABB0000}"/>
    <cellStyle name="20% - Accent1 6 2 2 6 2 2 2 2" xfId="48292" xr:uid="{00000000-0005-0000-0000-0000EBBB0000}"/>
    <cellStyle name="20% - Accent1 6 2 2 6 2 2 3" xfId="48293" xr:uid="{00000000-0005-0000-0000-0000ECBB0000}"/>
    <cellStyle name="20% - Accent1 6 2 2 6 2 3" xfId="48294" xr:uid="{00000000-0005-0000-0000-0000EDBB0000}"/>
    <cellStyle name="20% - Accent1 6 2 2 6 2 3 2" xfId="48295" xr:uid="{00000000-0005-0000-0000-0000EEBB0000}"/>
    <cellStyle name="20% - Accent1 6 2 2 6 2 4" xfId="48296" xr:uid="{00000000-0005-0000-0000-0000EFBB0000}"/>
    <cellStyle name="20% - Accent1 6 2 2 6 3" xfId="48297" xr:uid="{00000000-0005-0000-0000-0000F0BB0000}"/>
    <cellStyle name="20% - Accent1 6 2 2 6 3 2" xfId="48298" xr:uid="{00000000-0005-0000-0000-0000F1BB0000}"/>
    <cellStyle name="20% - Accent1 6 2 2 6 3 2 2" xfId="48299" xr:uid="{00000000-0005-0000-0000-0000F2BB0000}"/>
    <cellStyle name="20% - Accent1 6 2 2 6 3 2 2 2" xfId="48300" xr:uid="{00000000-0005-0000-0000-0000F3BB0000}"/>
    <cellStyle name="20% - Accent1 6 2 2 6 3 2 3" xfId="48301" xr:uid="{00000000-0005-0000-0000-0000F4BB0000}"/>
    <cellStyle name="20% - Accent1 6 2 2 6 3 3" xfId="48302" xr:uid="{00000000-0005-0000-0000-0000F5BB0000}"/>
    <cellStyle name="20% - Accent1 6 2 2 6 3 3 2" xfId="48303" xr:uid="{00000000-0005-0000-0000-0000F6BB0000}"/>
    <cellStyle name="20% - Accent1 6 2 2 6 3 4" xfId="48304" xr:uid="{00000000-0005-0000-0000-0000F7BB0000}"/>
    <cellStyle name="20% - Accent1 6 2 2 6 4" xfId="48305" xr:uid="{00000000-0005-0000-0000-0000F8BB0000}"/>
    <cellStyle name="20% - Accent1 6 2 2 6 4 2" xfId="48306" xr:uid="{00000000-0005-0000-0000-0000F9BB0000}"/>
    <cellStyle name="20% - Accent1 6 2 2 6 4 2 2" xfId="48307" xr:uid="{00000000-0005-0000-0000-0000FABB0000}"/>
    <cellStyle name="20% - Accent1 6 2 2 6 4 2 2 2" xfId="48308" xr:uid="{00000000-0005-0000-0000-0000FBBB0000}"/>
    <cellStyle name="20% - Accent1 6 2 2 6 4 2 3" xfId="48309" xr:uid="{00000000-0005-0000-0000-0000FCBB0000}"/>
    <cellStyle name="20% - Accent1 6 2 2 6 4 3" xfId="48310" xr:uid="{00000000-0005-0000-0000-0000FDBB0000}"/>
    <cellStyle name="20% - Accent1 6 2 2 6 4 3 2" xfId="48311" xr:uid="{00000000-0005-0000-0000-0000FEBB0000}"/>
    <cellStyle name="20% - Accent1 6 2 2 6 4 4" xfId="48312" xr:uid="{00000000-0005-0000-0000-0000FFBB0000}"/>
    <cellStyle name="20% - Accent1 6 2 2 6 5" xfId="48313" xr:uid="{00000000-0005-0000-0000-000000BC0000}"/>
    <cellStyle name="20% - Accent1 6 2 2 6 5 2" xfId="48314" xr:uid="{00000000-0005-0000-0000-000001BC0000}"/>
    <cellStyle name="20% - Accent1 6 2 2 6 5 2 2" xfId="48315" xr:uid="{00000000-0005-0000-0000-000002BC0000}"/>
    <cellStyle name="20% - Accent1 6 2 2 6 5 3" xfId="48316" xr:uid="{00000000-0005-0000-0000-000003BC0000}"/>
    <cellStyle name="20% - Accent1 6 2 2 6 6" xfId="48317" xr:uid="{00000000-0005-0000-0000-000004BC0000}"/>
    <cellStyle name="20% - Accent1 6 2 2 6 6 2" xfId="48318" xr:uid="{00000000-0005-0000-0000-000005BC0000}"/>
    <cellStyle name="20% - Accent1 6 2 2 6 6 2 2" xfId="48319" xr:uid="{00000000-0005-0000-0000-000006BC0000}"/>
    <cellStyle name="20% - Accent1 6 2 2 6 6 3" xfId="48320" xr:uid="{00000000-0005-0000-0000-000007BC0000}"/>
    <cellStyle name="20% - Accent1 6 2 2 6 7" xfId="48321" xr:uid="{00000000-0005-0000-0000-000008BC0000}"/>
    <cellStyle name="20% - Accent1 6 2 2 6 7 2" xfId="48322" xr:uid="{00000000-0005-0000-0000-000009BC0000}"/>
    <cellStyle name="20% - Accent1 6 2 2 6 8" xfId="48323" xr:uid="{00000000-0005-0000-0000-00000ABC0000}"/>
    <cellStyle name="20% - Accent1 6 2 2 6 8 2" xfId="48324" xr:uid="{00000000-0005-0000-0000-00000BBC0000}"/>
    <cellStyle name="20% - Accent1 6 2 2 6 9" xfId="48325" xr:uid="{00000000-0005-0000-0000-00000CBC0000}"/>
    <cellStyle name="20% - Accent1 6 2 2 7" xfId="48326" xr:uid="{00000000-0005-0000-0000-00000DBC0000}"/>
    <cellStyle name="20% - Accent1 6 2 2 7 2" xfId="48327" xr:uid="{00000000-0005-0000-0000-00000EBC0000}"/>
    <cellStyle name="20% - Accent1 6 2 2 7 2 2" xfId="48328" xr:uid="{00000000-0005-0000-0000-00000FBC0000}"/>
    <cellStyle name="20% - Accent1 6 2 2 7 2 2 2" xfId="48329" xr:uid="{00000000-0005-0000-0000-000010BC0000}"/>
    <cellStyle name="20% - Accent1 6 2 2 7 2 3" xfId="48330" xr:uid="{00000000-0005-0000-0000-000011BC0000}"/>
    <cellStyle name="20% - Accent1 6 2 2 7 3" xfId="48331" xr:uid="{00000000-0005-0000-0000-000012BC0000}"/>
    <cellStyle name="20% - Accent1 6 2 2 7 3 2" xfId="48332" xr:uid="{00000000-0005-0000-0000-000013BC0000}"/>
    <cellStyle name="20% - Accent1 6 2 2 7 4" xfId="48333" xr:uid="{00000000-0005-0000-0000-000014BC0000}"/>
    <cellStyle name="20% - Accent1 6 2 2 8" xfId="48334" xr:uid="{00000000-0005-0000-0000-000015BC0000}"/>
    <cellStyle name="20% - Accent1 6 2 2 8 2" xfId="48335" xr:uid="{00000000-0005-0000-0000-000016BC0000}"/>
    <cellStyle name="20% - Accent1 6 2 2 8 2 2" xfId="48336" xr:uid="{00000000-0005-0000-0000-000017BC0000}"/>
    <cellStyle name="20% - Accent1 6 2 2 8 2 2 2" xfId="48337" xr:uid="{00000000-0005-0000-0000-000018BC0000}"/>
    <cellStyle name="20% - Accent1 6 2 2 8 2 3" xfId="48338" xr:uid="{00000000-0005-0000-0000-000019BC0000}"/>
    <cellStyle name="20% - Accent1 6 2 2 8 3" xfId="48339" xr:uid="{00000000-0005-0000-0000-00001ABC0000}"/>
    <cellStyle name="20% - Accent1 6 2 2 8 3 2" xfId="48340" xr:uid="{00000000-0005-0000-0000-00001BBC0000}"/>
    <cellStyle name="20% - Accent1 6 2 2 8 4" xfId="48341" xr:uid="{00000000-0005-0000-0000-00001CBC0000}"/>
    <cellStyle name="20% - Accent1 6 2 2 9" xfId="48342" xr:uid="{00000000-0005-0000-0000-00001DBC0000}"/>
    <cellStyle name="20% - Accent1 6 2 2 9 2" xfId="48343" xr:uid="{00000000-0005-0000-0000-00001EBC0000}"/>
    <cellStyle name="20% - Accent1 6 2 2 9 2 2" xfId="48344" xr:uid="{00000000-0005-0000-0000-00001FBC0000}"/>
    <cellStyle name="20% - Accent1 6 2 2 9 2 2 2" xfId="48345" xr:uid="{00000000-0005-0000-0000-000020BC0000}"/>
    <cellStyle name="20% - Accent1 6 2 2 9 2 3" xfId="48346" xr:uid="{00000000-0005-0000-0000-000021BC0000}"/>
    <cellStyle name="20% - Accent1 6 2 2 9 3" xfId="48347" xr:uid="{00000000-0005-0000-0000-000022BC0000}"/>
    <cellStyle name="20% - Accent1 6 2 2 9 3 2" xfId="48348" xr:uid="{00000000-0005-0000-0000-000023BC0000}"/>
    <cellStyle name="20% - Accent1 6 2 2 9 4" xfId="48349" xr:uid="{00000000-0005-0000-0000-000024BC0000}"/>
    <cellStyle name="20% - Accent1 6 2 3" xfId="48350" xr:uid="{00000000-0005-0000-0000-000025BC0000}"/>
    <cellStyle name="20% - Accent1 6 2 3 10" xfId="48351" xr:uid="{00000000-0005-0000-0000-000026BC0000}"/>
    <cellStyle name="20% - Accent1 6 2 3 10 2" xfId="48352" xr:uid="{00000000-0005-0000-0000-000027BC0000}"/>
    <cellStyle name="20% - Accent1 6 2 3 11" xfId="48353" xr:uid="{00000000-0005-0000-0000-000028BC0000}"/>
    <cellStyle name="20% - Accent1 6 2 3 2" xfId="48354" xr:uid="{00000000-0005-0000-0000-000029BC0000}"/>
    <cellStyle name="20% - Accent1 6 2 3 2 2" xfId="48355" xr:uid="{00000000-0005-0000-0000-00002ABC0000}"/>
    <cellStyle name="20% - Accent1 6 2 3 2 2 2" xfId="48356" xr:uid="{00000000-0005-0000-0000-00002BBC0000}"/>
    <cellStyle name="20% - Accent1 6 2 3 2 2 2 2" xfId="48357" xr:uid="{00000000-0005-0000-0000-00002CBC0000}"/>
    <cellStyle name="20% - Accent1 6 2 3 2 2 2 2 2" xfId="48358" xr:uid="{00000000-0005-0000-0000-00002DBC0000}"/>
    <cellStyle name="20% - Accent1 6 2 3 2 2 2 3" xfId="48359" xr:uid="{00000000-0005-0000-0000-00002EBC0000}"/>
    <cellStyle name="20% - Accent1 6 2 3 2 2 3" xfId="48360" xr:uid="{00000000-0005-0000-0000-00002FBC0000}"/>
    <cellStyle name="20% - Accent1 6 2 3 2 2 3 2" xfId="48361" xr:uid="{00000000-0005-0000-0000-000030BC0000}"/>
    <cellStyle name="20% - Accent1 6 2 3 2 2 4" xfId="48362" xr:uid="{00000000-0005-0000-0000-000031BC0000}"/>
    <cellStyle name="20% - Accent1 6 2 3 2 3" xfId="48363" xr:uid="{00000000-0005-0000-0000-000032BC0000}"/>
    <cellStyle name="20% - Accent1 6 2 3 2 3 2" xfId="48364" xr:uid="{00000000-0005-0000-0000-000033BC0000}"/>
    <cellStyle name="20% - Accent1 6 2 3 2 3 2 2" xfId="48365" xr:uid="{00000000-0005-0000-0000-000034BC0000}"/>
    <cellStyle name="20% - Accent1 6 2 3 2 3 2 2 2" xfId="48366" xr:uid="{00000000-0005-0000-0000-000035BC0000}"/>
    <cellStyle name="20% - Accent1 6 2 3 2 3 2 3" xfId="48367" xr:uid="{00000000-0005-0000-0000-000036BC0000}"/>
    <cellStyle name="20% - Accent1 6 2 3 2 3 3" xfId="48368" xr:uid="{00000000-0005-0000-0000-000037BC0000}"/>
    <cellStyle name="20% - Accent1 6 2 3 2 3 3 2" xfId="48369" xr:uid="{00000000-0005-0000-0000-000038BC0000}"/>
    <cellStyle name="20% - Accent1 6 2 3 2 3 4" xfId="48370" xr:uid="{00000000-0005-0000-0000-000039BC0000}"/>
    <cellStyle name="20% - Accent1 6 2 3 2 4" xfId="48371" xr:uid="{00000000-0005-0000-0000-00003ABC0000}"/>
    <cellStyle name="20% - Accent1 6 2 3 2 4 2" xfId="48372" xr:uid="{00000000-0005-0000-0000-00003BBC0000}"/>
    <cellStyle name="20% - Accent1 6 2 3 2 4 2 2" xfId="48373" xr:uid="{00000000-0005-0000-0000-00003CBC0000}"/>
    <cellStyle name="20% - Accent1 6 2 3 2 4 2 2 2" xfId="48374" xr:uid="{00000000-0005-0000-0000-00003DBC0000}"/>
    <cellStyle name="20% - Accent1 6 2 3 2 4 2 3" xfId="48375" xr:uid="{00000000-0005-0000-0000-00003EBC0000}"/>
    <cellStyle name="20% - Accent1 6 2 3 2 4 3" xfId="48376" xr:uid="{00000000-0005-0000-0000-00003FBC0000}"/>
    <cellStyle name="20% - Accent1 6 2 3 2 4 3 2" xfId="48377" xr:uid="{00000000-0005-0000-0000-000040BC0000}"/>
    <cellStyle name="20% - Accent1 6 2 3 2 4 4" xfId="48378" xr:uid="{00000000-0005-0000-0000-000041BC0000}"/>
    <cellStyle name="20% - Accent1 6 2 3 2 5" xfId="48379" xr:uid="{00000000-0005-0000-0000-000042BC0000}"/>
    <cellStyle name="20% - Accent1 6 2 3 2 5 2" xfId="48380" xr:uid="{00000000-0005-0000-0000-000043BC0000}"/>
    <cellStyle name="20% - Accent1 6 2 3 2 5 2 2" xfId="48381" xr:uid="{00000000-0005-0000-0000-000044BC0000}"/>
    <cellStyle name="20% - Accent1 6 2 3 2 5 3" xfId="48382" xr:uid="{00000000-0005-0000-0000-000045BC0000}"/>
    <cellStyle name="20% - Accent1 6 2 3 2 6" xfId="48383" xr:uid="{00000000-0005-0000-0000-000046BC0000}"/>
    <cellStyle name="20% - Accent1 6 2 3 2 6 2" xfId="48384" xr:uid="{00000000-0005-0000-0000-000047BC0000}"/>
    <cellStyle name="20% - Accent1 6 2 3 2 6 2 2" xfId="48385" xr:uid="{00000000-0005-0000-0000-000048BC0000}"/>
    <cellStyle name="20% - Accent1 6 2 3 2 6 3" xfId="48386" xr:uid="{00000000-0005-0000-0000-000049BC0000}"/>
    <cellStyle name="20% - Accent1 6 2 3 2 7" xfId="48387" xr:uid="{00000000-0005-0000-0000-00004ABC0000}"/>
    <cellStyle name="20% - Accent1 6 2 3 2 7 2" xfId="48388" xr:uid="{00000000-0005-0000-0000-00004BBC0000}"/>
    <cellStyle name="20% - Accent1 6 2 3 2 8" xfId="48389" xr:uid="{00000000-0005-0000-0000-00004CBC0000}"/>
    <cellStyle name="20% - Accent1 6 2 3 2 8 2" xfId="48390" xr:uid="{00000000-0005-0000-0000-00004DBC0000}"/>
    <cellStyle name="20% - Accent1 6 2 3 2 9" xfId="48391" xr:uid="{00000000-0005-0000-0000-00004EBC0000}"/>
    <cellStyle name="20% - Accent1 6 2 3 3" xfId="48392" xr:uid="{00000000-0005-0000-0000-00004FBC0000}"/>
    <cellStyle name="20% - Accent1 6 2 3 3 2" xfId="48393" xr:uid="{00000000-0005-0000-0000-000050BC0000}"/>
    <cellStyle name="20% - Accent1 6 2 3 3 2 2" xfId="48394" xr:uid="{00000000-0005-0000-0000-000051BC0000}"/>
    <cellStyle name="20% - Accent1 6 2 3 3 2 2 2" xfId="48395" xr:uid="{00000000-0005-0000-0000-000052BC0000}"/>
    <cellStyle name="20% - Accent1 6 2 3 3 2 2 2 2" xfId="48396" xr:uid="{00000000-0005-0000-0000-000053BC0000}"/>
    <cellStyle name="20% - Accent1 6 2 3 3 2 2 3" xfId="48397" xr:uid="{00000000-0005-0000-0000-000054BC0000}"/>
    <cellStyle name="20% - Accent1 6 2 3 3 2 3" xfId="48398" xr:uid="{00000000-0005-0000-0000-000055BC0000}"/>
    <cellStyle name="20% - Accent1 6 2 3 3 2 3 2" xfId="48399" xr:uid="{00000000-0005-0000-0000-000056BC0000}"/>
    <cellStyle name="20% - Accent1 6 2 3 3 2 4" xfId="48400" xr:uid="{00000000-0005-0000-0000-000057BC0000}"/>
    <cellStyle name="20% - Accent1 6 2 3 3 3" xfId="48401" xr:uid="{00000000-0005-0000-0000-000058BC0000}"/>
    <cellStyle name="20% - Accent1 6 2 3 3 3 2" xfId="48402" xr:uid="{00000000-0005-0000-0000-000059BC0000}"/>
    <cellStyle name="20% - Accent1 6 2 3 3 3 2 2" xfId="48403" xr:uid="{00000000-0005-0000-0000-00005ABC0000}"/>
    <cellStyle name="20% - Accent1 6 2 3 3 3 2 2 2" xfId="48404" xr:uid="{00000000-0005-0000-0000-00005BBC0000}"/>
    <cellStyle name="20% - Accent1 6 2 3 3 3 2 3" xfId="48405" xr:uid="{00000000-0005-0000-0000-00005CBC0000}"/>
    <cellStyle name="20% - Accent1 6 2 3 3 3 3" xfId="48406" xr:uid="{00000000-0005-0000-0000-00005DBC0000}"/>
    <cellStyle name="20% - Accent1 6 2 3 3 3 3 2" xfId="48407" xr:uid="{00000000-0005-0000-0000-00005EBC0000}"/>
    <cellStyle name="20% - Accent1 6 2 3 3 3 4" xfId="48408" xr:uid="{00000000-0005-0000-0000-00005FBC0000}"/>
    <cellStyle name="20% - Accent1 6 2 3 3 4" xfId="48409" xr:uid="{00000000-0005-0000-0000-000060BC0000}"/>
    <cellStyle name="20% - Accent1 6 2 3 3 4 2" xfId="48410" xr:uid="{00000000-0005-0000-0000-000061BC0000}"/>
    <cellStyle name="20% - Accent1 6 2 3 3 4 2 2" xfId="48411" xr:uid="{00000000-0005-0000-0000-000062BC0000}"/>
    <cellStyle name="20% - Accent1 6 2 3 3 4 2 2 2" xfId="48412" xr:uid="{00000000-0005-0000-0000-000063BC0000}"/>
    <cellStyle name="20% - Accent1 6 2 3 3 4 2 3" xfId="48413" xr:uid="{00000000-0005-0000-0000-000064BC0000}"/>
    <cellStyle name="20% - Accent1 6 2 3 3 4 3" xfId="48414" xr:uid="{00000000-0005-0000-0000-000065BC0000}"/>
    <cellStyle name="20% - Accent1 6 2 3 3 4 3 2" xfId="48415" xr:uid="{00000000-0005-0000-0000-000066BC0000}"/>
    <cellStyle name="20% - Accent1 6 2 3 3 4 4" xfId="48416" xr:uid="{00000000-0005-0000-0000-000067BC0000}"/>
    <cellStyle name="20% - Accent1 6 2 3 3 5" xfId="48417" xr:uid="{00000000-0005-0000-0000-000068BC0000}"/>
    <cellStyle name="20% - Accent1 6 2 3 3 5 2" xfId="48418" xr:uid="{00000000-0005-0000-0000-000069BC0000}"/>
    <cellStyle name="20% - Accent1 6 2 3 3 5 2 2" xfId="48419" xr:uid="{00000000-0005-0000-0000-00006ABC0000}"/>
    <cellStyle name="20% - Accent1 6 2 3 3 5 3" xfId="48420" xr:uid="{00000000-0005-0000-0000-00006BBC0000}"/>
    <cellStyle name="20% - Accent1 6 2 3 3 6" xfId="48421" xr:uid="{00000000-0005-0000-0000-00006CBC0000}"/>
    <cellStyle name="20% - Accent1 6 2 3 3 6 2" xfId="48422" xr:uid="{00000000-0005-0000-0000-00006DBC0000}"/>
    <cellStyle name="20% - Accent1 6 2 3 3 6 2 2" xfId="48423" xr:uid="{00000000-0005-0000-0000-00006EBC0000}"/>
    <cellStyle name="20% - Accent1 6 2 3 3 6 3" xfId="48424" xr:uid="{00000000-0005-0000-0000-00006FBC0000}"/>
    <cellStyle name="20% - Accent1 6 2 3 3 7" xfId="48425" xr:uid="{00000000-0005-0000-0000-000070BC0000}"/>
    <cellStyle name="20% - Accent1 6 2 3 3 7 2" xfId="48426" xr:uid="{00000000-0005-0000-0000-000071BC0000}"/>
    <cellStyle name="20% - Accent1 6 2 3 3 8" xfId="48427" xr:uid="{00000000-0005-0000-0000-000072BC0000}"/>
    <cellStyle name="20% - Accent1 6 2 3 3 8 2" xfId="48428" xr:uid="{00000000-0005-0000-0000-000073BC0000}"/>
    <cellStyle name="20% - Accent1 6 2 3 3 9" xfId="48429" xr:uid="{00000000-0005-0000-0000-000074BC0000}"/>
    <cellStyle name="20% - Accent1 6 2 3 4" xfId="48430" xr:uid="{00000000-0005-0000-0000-000075BC0000}"/>
    <cellStyle name="20% - Accent1 6 2 3 4 2" xfId="48431" xr:uid="{00000000-0005-0000-0000-000076BC0000}"/>
    <cellStyle name="20% - Accent1 6 2 3 4 2 2" xfId="48432" xr:uid="{00000000-0005-0000-0000-000077BC0000}"/>
    <cellStyle name="20% - Accent1 6 2 3 4 2 2 2" xfId="48433" xr:uid="{00000000-0005-0000-0000-000078BC0000}"/>
    <cellStyle name="20% - Accent1 6 2 3 4 2 3" xfId="48434" xr:uid="{00000000-0005-0000-0000-000079BC0000}"/>
    <cellStyle name="20% - Accent1 6 2 3 4 3" xfId="48435" xr:uid="{00000000-0005-0000-0000-00007ABC0000}"/>
    <cellStyle name="20% - Accent1 6 2 3 4 3 2" xfId="48436" xr:uid="{00000000-0005-0000-0000-00007BBC0000}"/>
    <cellStyle name="20% - Accent1 6 2 3 4 4" xfId="48437" xr:uid="{00000000-0005-0000-0000-00007CBC0000}"/>
    <cellStyle name="20% - Accent1 6 2 3 5" xfId="48438" xr:uid="{00000000-0005-0000-0000-00007DBC0000}"/>
    <cellStyle name="20% - Accent1 6 2 3 5 2" xfId="48439" xr:uid="{00000000-0005-0000-0000-00007EBC0000}"/>
    <cellStyle name="20% - Accent1 6 2 3 5 2 2" xfId="48440" xr:uid="{00000000-0005-0000-0000-00007FBC0000}"/>
    <cellStyle name="20% - Accent1 6 2 3 5 2 2 2" xfId="48441" xr:uid="{00000000-0005-0000-0000-000080BC0000}"/>
    <cellStyle name="20% - Accent1 6 2 3 5 2 3" xfId="48442" xr:uid="{00000000-0005-0000-0000-000081BC0000}"/>
    <cellStyle name="20% - Accent1 6 2 3 5 3" xfId="48443" xr:uid="{00000000-0005-0000-0000-000082BC0000}"/>
    <cellStyle name="20% - Accent1 6 2 3 5 3 2" xfId="48444" xr:uid="{00000000-0005-0000-0000-000083BC0000}"/>
    <cellStyle name="20% - Accent1 6 2 3 5 4" xfId="48445" xr:uid="{00000000-0005-0000-0000-000084BC0000}"/>
    <cellStyle name="20% - Accent1 6 2 3 6" xfId="48446" xr:uid="{00000000-0005-0000-0000-000085BC0000}"/>
    <cellStyle name="20% - Accent1 6 2 3 6 2" xfId="48447" xr:uid="{00000000-0005-0000-0000-000086BC0000}"/>
    <cellStyle name="20% - Accent1 6 2 3 6 2 2" xfId="48448" xr:uid="{00000000-0005-0000-0000-000087BC0000}"/>
    <cellStyle name="20% - Accent1 6 2 3 6 2 2 2" xfId="48449" xr:uid="{00000000-0005-0000-0000-000088BC0000}"/>
    <cellStyle name="20% - Accent1 6 2 3 6 2 3" xfId="48450" xr:uid="{00000000-0005-0000-0000-000089BC0000}"/>
    <cellStyle name="20% - Accent1 6 2 3 6 3" xfId="48451" xr:uid="{00000000-0005-0000-0000-00008ABC0000}"/>
    <cellStyle name="20% - Accent1 6 2 3 6 3 2" xfId="48452" xr:uid="{00000000-0005-0000-0000-00008BBC0000}"/>
    <cellStyle name="20% - Accent1 6 2 3 6 4" xfId="48453" xr:uid="{00000000-0005-0000-0000-00008CBC0000}"/>
    <cellStyle name="20% - Accent1 6 2 3 7" xfId="48454" xr:uid="{00000000-0005-0000-0000-00008DBC0000}"/>
    <cellStyle name="20% - Accent1 6 2 3 7 2" xfId="48455" xr:uid="{00000000-0005-0000-0000-00008EBC0000}"/>
    <cellStyle name="20% - Accent1 6 2 3 7 2 2" xfId="48456" xr:uid="{00000000-0005-0000-0000-00008FBC0000}"/>
    <cellStyle name="20% - Accent1 6 2 3 7 3" xfId="48457" xr:uid="{00000000-0005-0000-0000-000090BC0000}"/>
    <cellStyle name="20% - Accent1 6 2 3 8" xfId="48458" xr:uid="{00000000-0005-0000-0000-000091BC0000}"/>
    <cellStyle name="20% - Accent1 6 2 3 8 2" xfId="48459" xr:uid="{00000000-0005-0000-0000-000092BC0000}"/>
    <cellStyle name="20% - Accent1 6 2 3 8 2 2" xfId="48460" xr:uid="{00000000-0005-0000-0000-000093BC0000}"/>
    <cellStyle name="20% - Accent1 6 2 3 8 3" xfId="48461" xr:uid="{00000000-0005-0000-0000-000094BC0000}"/>
    <cellStyle name="20% - Accent1 6 2 3 9" xfId="48462" xr:uid="{00000000-0005-0000-0000-000095BC0000}"/>
    <cellStyle name="20% - Accent1 6 2 3 9 2" xfId="48463" xr:uid="{00000000-0005-0000-0000-000096BC0000}"/>
    <cellStyle name="20% - Accent1 6 2 4" xfId="48464" xr:uid="{00000000-0005-0000-0000-000097BC0000}"/>
    <cellStyle name="20% - Accent1 6 2 4 10" xfId="48465" xr:uid="{00000000-0005-0000-0000-000098BC0000}"/>
    <cellStyle name="20% - Accent1 6 2 4 10 2" xfId="48466" xr:uid="{00000000-0005-0000-0000-000099BC0000}"/>
    <cellStyle name="20% - Accent1 6 2 4 11" xfId="48467" xr:uid="{00000000-0005-0000-0000-00009ABC0000}"/>
    <cellStyle name="20% - Accent1 6 2 4 2" xfId="48468" xr:uid="{00000000-0005-0000-0000-00009BBC0000}"/>
    <cellStyle name="20% - Accent1 6 2 4 2 2" xfId="48469" xr:uid="{00000000-0005-0000-0000-00009CBC0000}"/>
    <cellStyle name="20% - Accent1 6 2 4 2 2 2" xfId="48470" xr:uid="{00000000-0005-0000-0000-00009DBC0000}"/>
    <cellStyle name="20% - Accent1 6 2 4 2 2 2 2" xfId="48471" xr:uid="{00000000-0005-0000-0000-00009EBC0000}"/>
    <cellStyle name="20% - Accent1 6 2 4 2 2 2 2 2" xfId="48472" xr:uid="{00000000-0005-0000-0000-00009FBC0000}"/>
    <cellStyle name="20% - Accent1 6 2 4 2 2 2 3" xfId="48473" xr:uid="{00000000-0005-0000-0000-0000A0BC0000}"/>
    <cellStyle name="20% - Accent1 6 2 4 2 2 3" xfId="48474" xr:uid="{00000000-0005-0000-0000-0000A1BC0000}"/>
    <cellStyle name="20% - Accent1 6 2 4 2 2 3 2" xfId="48475" xr:uid="{00000000-0005-0000-0000-0000A2BC0000}"/>
    <cellStyle name="20% - Accent1 6 2 4 2 2 4" xfId="48476" xr:uid="{00000000-0005-0000-0000-0000A3BC0000}"/>
    <cellStyle name="20% - Accent1 6 2 4 2 3" xfId="48477" xr:uid="{00000000-0005-0000-0000-0000A4BC0000}"/>
    <cellStyle name="20% - Accent1 6 2 4 2 3 2" xfId="48478" xr:uid="{00000000-0005-0000-0000-0000A5BC0000}"/>
    <cellStyle name="20% - Accent1 6 2 4 2 3 2 2" xfId="48479" xr:uid="{00000000-0005-0000-0000-0000A6BC0000}"/>
    <cellStyle name="20% - Accent1 6 2 4 2 3 2 2 2" xfId="48480" xr:uid="{00000000-0005-0000-0000-0000A7BC0000}"/>
    <cellStyle name="20% - Accent1 6 2 4 2 3 2 3" xfId="48481" xr:uid="{00000000-0005-0000-0000-0000A8BC0000}"/>
    <cellStyle name="20% - Accent1 6 2 4 2 3 3" xfId="48482" xr:uid="{00000000-0005-0000-0000-0000A9BC0000}"/>
    <cellStyle name="20% - Accent1 6 2 4 2 3 3 2" xfId="48483" xr:uid="{00000000-0005-0000-0000-0000AABC0000}"/>
    <cellStyle name="20% - Accent1 6 2 4 2 3 4" xfId="48484" xr:uid="{00000000-0005-0000-0000-0000ABBC0000}"/>
    <cellStyle name="20% - Accent1 6 2 4 2 4" xfId="48485" xr:uid="{00000000-0005-0000-0000-0000ACBC0000}"/>
    <cellStyle name="20% - Accent1 6 2 4 2 4 2" xfId="48486" xr:uid="{00000000-0005-0000-0000-0000ADBC0000}"/>
    <cellStyle name="20% - Accent1 6 2 4 2 4 2 2" xfId="48487" xr:uid="{00000000-0005-0000-0000-0000AEBC0000}"/>
    <cellStyle name="20% - Accent1 6 2 4 2 4 2 2 2" xfId="48488" xr:uid="{00000000-0005-0000-0000-0000AFBC0000}"/>
    <cellStyle name="20% - Accent1 6 2 4 2 4 2 3" xfId="48489" xr:uid="{00000000-0005-0000-0000-0000B0BC0000}"/>
    <cellStyle name="20% - Accent1 6 2 4 2 4 3" xfId="48490" xr:uid="{00000000-0005-0000-0000-0000B1BC0000}"/>
    <cellStyle name="20% - Accent1 6 2 4 2 4 3 2" xfId="48491" xr:uid="{00000000-0005-0000-0000-0000B2BC0000}"/>
    <cellStyle name="20% - Accent1 6 2 4 2 4 4" xfId="48492" xr:uid="{00000000-0005-0000-0000-0000B3BC0000}"/>
    <cellStyle name="20% - Accent1 6 2 4 2 5" xfId="48493" xr:uid="{00000000-0005-0000-0000-0000B4BC0000}"/>
    <cellStyle name="20% - Accent1 6 2 4 2 5 2" xfId="48494" xr:uid="{00000000-0005-0000-0000-0000B5BC0000}"/>
    <cellStyle name="20% - Accent1 6 2 4 2 5 2 2" xfId="48495" xr:uid="{00000000-0005-0000-0000-0000B6BC0000}"/>
    <cellStyle name="20% - Accent1 6 2 4 2 5 3" xfId="48496" xr:uid="{00000000-0005-0000-0000-0000B7BC0000}"/>
    <cellStyle name="20% - Accent1 6 2 4 2 6" xfId="48497" xr:uid="{00000000-0005-0000-0000-0000B8BC0000}"/>
    <cellStyle name="20% - Accent1 6 2 4 2 6 2" xfId="48498" xr:uid="{00000000-0005-0000-0000-0000B9BC0000}"/>
    <cellStyle name="20% - Accent1 6 2 4 2 6 2 2" xfId="48499" xr:uid="{00000000-0005-0000-0000-0000BABC0000}"/>
    <cellStyle name="20% - Accent1 6 2 4 2 6 3" xfId="48500" xr:uid="{00000000-0005-0000-0000-0000BBBC0000}"/>
    <cellStyle name="20% - Accent1 6 2 4 2 7" xfId="48501" xr:uid="{00000000-0005-0000-0000-0000BCBC0000}"/>
    <cellStyle name="20% - Accent1 6 2 4 2 7 2" xfId="48502" xr:uid="{00000000-0005-0000-0000-0000BDBC0000}"/>
    <cellStyle name="20% - Accent1 6 2 4 2 8" xfId="48503" xr:uid="{00000000-0005-0000-0000-0000BEBC0000}"/>
    <cellStyle name="20% - Accent1 6 2 4 2 8 2" xfId="48504" xr:uid="{00000000-0005-0000-0000-0000BFBC0000}"/>
    <cellStyle name="20% - Accent1 6 2 4 2 9" xfId="48505" xr:uid="{00000000-0005-0000-0000-0000C0BC0000}"/>
    <cellStyle name="20% - Accent1 6 2 4 3" xfId="48506" xr:uid="{00000000-0005-0000-0000-0000C1BC0000}"/>
    <cellStyle name="20% - Accent1 6 2 4 3 2" xfId="48507" xr:uid="{00000000-0005-0000-0000-0000C2BC0000}"/>
    <cellStyle name="20% - Accent1 6 2 4 3 2 2" xfId="48508" xr:uid="{00000000-0005-0000-0000-0000C3BC0000}"/>
    <cellStyle name="20% - Accent1 6 2 4 3 2 2 2" xfId="48509" xr:uid="{00000000-0005-0000-0000-0000C4BC0000}"/>
    <cellStyle name="20% - Accent1 6 2 4 3 2 2 2 2" xfId="48510" xr:uid="{00000000-0005-0000-0000-0000C5BC0000}"/>
    <cellStyle name="20% - Accent1 6 2 4 3 2 2 3" xfId="48511" xr:uid="{00000000-0005-0000-0000-0000C6BC0000}"/>
    <cellStyle name="20% - Accent1 6 2 4 3 2 3" xfId="48512" xr:uid="{00000000-0005-0000-0000-0000C7BC0000}"/>
    <cellStyle name="20% - Accent1 6 2 4 3 2 3 2" xfId="48513" xr:uid="{00000000-0005-0000-0000-0000C8BC0000}"/>
    <cellStyle name="20% - Accent1 6 2 4 3 2 4" xfId="48514" xr:uid="{00000000-0005-0000-0000-0000C9BC0000}"/>
    <cellStyle name="20% - Accent1 6 2 4 3 3" xfId="48515" xr:uid="{00000000-0005-0000-0000-0000CABC0000}"/>
    <cellStyle name="20% - Accent1 6 2 4 3 3 2" xfId="48516" xr:uid="{00000000-0005-0000-0000-0000CBBC0000}"/>
    <cellStyle name="20% - Accent1 6 2 4 3 3 2 2" xfId="48517" xr:uid="{00000000-0005-0000-0000-0000CCBC0000}"/>
    <cellStyle name="20% - Accent1 6 2 4 3 3 2 2 2" xfId="48518" xr:uid="{00000000-0005-0000-0000-0000CDBC0000}"/>
    <cellStyle name="20% - Accent1 6 2 4 3 3 2 3" xfId="48519" xr:uid="{00000000-0005-0000-0000-0000CEBC0000}"/>
    <cellStyle name="20% - Accent1 6 2 4 3 3 3" xfId="48520" xr:uid="{00000000-0005-0000-0000-0000CFBC0000}"/>
    <cellStyle name="20% - Accent1 6 2 4 3 3 3 2" xfId="48521" xr:uid="{00000000-0005-0000-0000-0000D0BC0000}"/>
    <cellStyle name="20% - Accent1 6 2 4 3 3 4" xfId="48522" xr:uid="{00000000-0005-0000-0000-0000D1BC0000}"/>
    <cellStyle name="20% - Accent1 6 2 4 3 4" xfId="48523" xr:uid="{00000000-0005-0000-0000-0000D2BC0000}"/>
    <cellStyle name="20% - Accent1 6 2 4 3 4 2" xfId="48524" xr:uid="{00000000-0005-0000-0000-0000D3BC0000}"/>
    <cellStyle name="20% - Accent1 6 2 4 3 4 2 2" xfId="48525" xr:uid="{00000000-0005-0000-0000-0000D4BC0000}"/>
    <cellStyle name="20% - Accent1 6 2 4 3 4 2 2 2" xfId="48526" xr:uid="{00000000-0005-0000-0000-0000D5BC0000}"/>
    <cellStyle name="20% - Accent1 6 2 4 3 4 2 3" xfId="48527" xr:uid="{00000000-0005-0000-0000-0000D6BC0000}"/>
    <cellStyle name="20% - Accent1 6 2 4 3 4 3" xfId="48528" xr:uid="{00000000-0005-0000-0000-0000D7BC0000}"/>
    <cellStyle name="20% - Accent1 6 2 4 3 4 3 2" xfId="48529" xr:uid="{00000000-0005-0000-0000-0000D8BC0000}"/>
    <cellStyle name="20% - Accent1 6 2 4 3 4 4" xfId="48530" xr:uid="{00000000-0005-0000-0000-0000D9BC0000}"/>
    <cellStyle name="20% - Accent1 6 2 4 3 5" xfId="48531" xr:uid="{00000000-0005-0000-0000-0000DABC0000}"/>
    <cellStyle name="20% - Accent1 6 2 4 3 5 2" xfId="48532" xr:uid="{00000000-0005-0000-0000-0000DBBC0000}"/>
    <cellStyle name="20% - Accent1 6 2 4 3 5 2 2" xfId="48533" xr:uid="{00000000-0005-0000-0000-0000DCBC0000}"/>
    <cellStyle name="20% - Accent1 6 2 4 3 5 3" xfId="48534" xr:uid="{00000000-0005-0000-0000-0000DDBC0000}"/>
    <cellStyle name="20% - Accent1 6 2 4 3 6" xfId="48535" xr:uid="{00000000-0005-0000-0000-0000DEBC0000}"/>
    <cellStyle name="20% - Accent1 6 2 4 3 6 2" xfId="48536" xr:uid="{00000000-0005-0000-0000-0000DFBC0000}"/>
    <cellStyle name="20% - Accent1 6 2 4 3 6 2 2" xfId="48537" xr:uid="{00000000-0005-0000-0000-0000E0BC0000}"/>
    <cellStyle name="20% - Accent1 6 2 4 3 6 3" xfId="48538" xr:uid="{00000000-0005-0000-0000-0000E1BC0000}"/>
    <cellStyle name="20% - Accent1 6 2 4 3 7" xfId="48539" xr:uid="{00000000-0005-0000-0000-0000E2BC0000}"/>
    <cellStyle name="20% - Accent1 6 2 4 3 7 2" xfId="48540" xr:uid="{00000000-0005-0000-0000-0000E3BC0000}"/>
    <cellStyle name="20% - Accent1 6 2 4 3 8" xfId="48541" xr:uid="{00000000-0005-0000-0000-0000E4BC0000}"/>
    <cellStyle name="20% - Accent1 6 2 4 3 8 2" xfId="48542" xr:uid="{00000000-0005-0000-0000-0000E5BC0000}"/>
    <cellStyle name="20% - Accent1 6 2 4 3 9" xfId="48543" xr:uid="{00000000-0005-0000-0000-0000E6BC0000}"/>
    <cellStyle name="20% - Accent1 6 2 4 4" xfId="48544" xr:uid="{00000000-0005-0000-0000-0000E7BC0000}"/>
    <cellStyle name="20% - Accent1 6 2 4 4 2" xfId="48545" xr:uid="{00000000-0005-0000-0000-0000E8BC0000}"/>
    <cellStyle name="20% - Accent1 6 2 4 4 2 2" xfId="48546" xr:uid="{00000000-0005-0000-0000-0000E9BC0000}"/>
    <cellStyle name="20% - Accent1 6 2 4 4 2 2 2" xfId="48547" xr:uid="{00000000-0005-0000-0000-0000EABC0000}"/>
    <cellStyle name="20% - Accent1 6 2 4 4 2 3" xfId="48548" xr:uid="{00000000-0005-0000-0000-0000EBBC0000}"/>
    <cellStyle name="20% - Accent1 6 2 4 4 3" xfId="48549" xr:uid="{00000000-0005-0000-0000-0000ECBC0000}"/>
    <cellStyle name="20% - Accent1 6 2 4 4 3 2" xfId="48550" xr:uid="{00000000-0005-0000-0000-0000EDBC0000}"/>
    <cellStyle name="20% - Accent1 6 2 4 4 4" xfId="48551" xr:uid="{00000000-0005-0000-0000-0000EEBC0000}"/>
    <cellStyle name="20% - Accent1 6 2 4 5" xfId="48552" xr:uid="{00000000-0005-0000-0000-0000EFBC0000}"/>
    <cellStyle name="20% - Accent1 6 2 4 5 2" xfId="48553" xr:uid="{00000000-0005-0000-0000-0000F0BC0000}"/>
    <cellStyle name="20% - Accent1 6 2 4 5 2 2" xfId="48554" xr:uid="{00000000-0005-0000-0000-0000F1BC0000}"/>
    <cellStyle name="20% - Accent1 6 2 4 5 2 2 2" xfId="48555" xr:uid="{00000000-0005-0000-0000-0000F2BC0000}"/>
    <cellStyle name="20% - Accent1 6 2 4 5 2 3" xfId="48556" xr:uid="{00000000-0005-0000-0000-0000F3BC0000}"/>
    <cellStyle name="20% - Accent1 6 2 4 5 3" xfId="48557" xr:uid="{00000000-0005-0000-0000-0000F4BC0000}"/>
    <cellStyle name="20% - Accent1 6 2 4 5 3 2" xfId="48558" xr:uid="{00000000-0005-0000-0000-0000F5BC0000}"/>
    <cellStyle name="20% - Accent1 6 2 4 5 4" xfId="48559" xr:uid="{00000000-0005-0000-0000-0000F6BC0000}"/>
    <cellStyle name="20% - Accent1 6 2 4 6" xfId="48560" xr:uid="{00000000-0005-0000-0000-0000F7BC0000}"/>
    <cellStyle name="20% - Accent1 6 2 4 6 2" xfId="48561" xr:uid="{00000000-0005-0000-0000-0000F8BC0000}"/>
    <cellStyle name="20% - Accent1 6 2 4 6 2 2" xfId="48562" xr:uid="{00000000-0005-0000-0000-0000F9BC0000}"/>
    <cellStyle name="20% - Accent1 6 2 4 6 2 2 2" xfId="48563" xr:uid="{00000000-0005-0000-0000-0000FABC0000}"/>
    <cellStyle name="20% - Accent1 6 2 4 6 2 3" xfId="48564" xr:uid="{00000000-0005-0000-0000-0000FBBC0000}"/>
    <cellStyle name="20% - Accent1 6 2 4 6 3" xfId="48565" xr:uid="{00000000-0005-0000-0000-0000FCBC0000}"/>
    <cellStyle name="20% - Accent1 6 2 4 6 3 2" xfId="48566" xr:uid="{00000000-0005-0000-0000-0000FDBC0000}"/>
    <cellStyle name="20% - Accent1 6 2 4 6 4" xfId="48567" xr:uid="{00000000-0005-0000-0000-0000FEBC0000}"/>
    <cellStyle name="20% - Accent1 6 2 4 7" xfId="48568" xr:uid="{00000000-0005-0000-0000-0000FFBC0000}"/>
    <cellStyle name="20% - Accent1 6 2 4 7 2" xfId="48569" xr:uid="{00000000-0005-0000-0000-000000BD0000}"/>
    <cellStyle name="20% - Accent1 6 2 4 7 2 2" xfId="48570" xr:uid="{00000000-0005-0000-0000-000001BD0000}"/>
    <cellStyle name="20% - Accent1 6 2 4 7 3" xfId="48571" xr:uid="{00000000-0005-0000-0000-000002BD0000}"/>
    <cellStyle name="20% - Accent1 6 2 4 8" xfId="48572" xr:uid="{00000000-0005-0000-0000-000003BD0000}"/>
    <cellStyle name="20% - Accent1 6 2 4 8 2" xfId="48573" xr:uid="{00000000-0005-0000-0000-000004BD0000}"/>
    <cellStyle name="20% - Accent1 6 2 4 8 2 2" xfId="48574" xr:uid="{00000000-0005-0000-0000-000005BD0000}"/>
    <cellStyle name="20% - Accent1 6 2 4 8 3" xfId="48575" xr:uid="{00000000-0005-0000-0000-000006BD0000}"/>
    <cellStyle name="20% - Accent1 6 2 4 9" xfId="48576" xr:uid="{00000000-0005-0000-0000-000007BD0000}"/>
    <cellStyle name="20% - Accent1 6 2 4 9 2" xfId="48577" xr:uid="{00000000-0005-0000-0000-000008BD0000}"/>
    <cellStyle name="20% - Accent1 6 2 5" xfId="48578" xr:uid="{00000000-0005-0000-0000-000009BD0000}"/>
    <cellStyle name="20% - Accent1 6 2 5 10" xfId="48579" xr:uid="{00000000-0005-0000-0000-00000ABD0000}"/>
    <cellStyle name="20% - Accent1 6 2 5 10 2" xfId="48580" xr:uid="{00000000-0005-0000-0000-00000BBD0000}"/>
    <cellStyle name="20% - Accent1 6 2 5 11" xfId="48581" xr:uid="{00000000-0005-0000-0000-00000CBD0000}"/>
    <cellStyle name="20% - Accent1 6 2 5 2" xfId="48582" xr:uid="{00000000-0005-0000-0000-00000DBD0000}"/>
    <cellStyle name="20% - Accent1 6 2 5 2 2" xfId="48583" xr:uid="{00000000-0005-0000-0000-00000EBD0000}"/>
    <cellStyle name="20% - Accent1 6 2 5 2 2 2" xfId="48584" xr:uid="{00000000-0005-0000-0000-00000FBD0000}"/>
    <cellStyle name="20% - Accent1 6 2 5 2 2 2 2" xfId="48585" xr:uid="{00000000-0005-0000-0000-000010BD0000}"/>
    <cellStyle name="20% - Accent1 6 2 5 2 2 2 2 2" xfId="48586" xr:uid="{00000000-0005-0000-0000-000011BD0000}"/>
    <cellStyle name="20% - Accent1 6 2 5 2 2 2 3" xfId="48587" xr:uid="{00000000-0005-0000-0000-000012BD0000}"/>
    <cellStyle name="20% - Accent1 6 2 5 2 2 3" xfId="48588" xr:uid="{00000000-0005-0000-0000-000013BD0000}"/>
    <cellStyle name="20% - Accent1 6 2 5 2 2 3 2" xfId="48589" xr:uid="{00000000-0005-0000-0000-000014BD0000}"/>
    <cellStyle name="20% - Accent1 6 2 5 2 2 4" xfId="48590" xr:uid="{00000000-0005-0000-0000-000015BD0000}"/>
    <cellStyle name="20% - Accent1 6 2 5 2 3" xfId="48591" xr:uid="{00000000-0005-0000-0000-000016BD0000}"/>
    <cellStyle name="20% - Accent1 6 2 5 2 3 2" xfId="48592" xr:uid="{00000000-0005-0000-0000-000017BD0000}"/>
    <cellStyle name="20% - Accent1 6 2 5 2 3 2 2" xfId="48593" xr:uid="{00000000-0005-0000-0000-000018BD0000}"/>
    <cellStyle name="20% - Accent1 6 2 5 2 3 2 2 2" xfId="48594" xr:uid="{00000000-0005-0000-0000-000019BD0000}"/>
    <cellStyle name="20% - Accent1 6 2 5 2 3 2 3" xfId="48595" xr:uid="{00000000-0005-0000-0000-00001ABD0000}"/>
    <cellStyle name="20% - Accent1 6 2 5 2 3 3" xfId="48596" xr:uid="{00000000-0005-0000-0000-00001BBD0000}"/>
    <cellStyle name="20% - Accent1 6 2 5 2 3 3 2" xfId="48597" xr:uid="{00000000-0005-0000-0000-00001CBD0000}"/>
    <cellStyle name="20% - Accent1 6 2 5 2 3 4" xfId="48598" xr:uid="{00000000-0005-0000-0000-00001DBD0000}"/>
    <cellStyle name="20% - Accent1 6 2 5 2 4" xfId="48599" xr:uid="{00000000-0005-0000-0000-00001EBD0000}"/>
    <cellStyle name="20% - Accent1 6 2 5 2 4 2" xfId="48600" xr:uid="{00000000-0005-0000-0000-00001FBD0000}"/>
    <cellStyle name="20% - Accent1 6 2 5 2 4 2 2" xfId="48601" xr:uid="{00000000-0005-0000-0000-000020BD0000}"/>
    <cellStyle name="20% - Accent1 6 2 5 2 4 2 2 2" xfId="48602" xr:uid="{00000000-0005-0000-0000-000021BD0000}"/>
    <cellStyle name="20% - Accent1 6 2 5 2 4 2 3" xfId="48603" xr:uid="{00000000-0005-0000-0000-000022BD0000}"/>
    <cellStyle name="20% - Accent1 6 2 5 2 4 3" xfId="48604" xr:uid="{00000000-0005-0000-0000-000023BD0000}"/>
    <cellStyle name="20% - Accent1 6 2 5 2 4 3 2" xfId="48605" xr:uid="{00000000-0005-0000-0000-000024BD0000}"/>
    <cellStyle name="20% - Accent1 6 2 5 2 4 4" xfId="48606" xr:uid="{00000000-0005-0000-0000-000025BD0000}"/>
    <cellStyle name="20% - Accent1 6 2 5 2 5" xfId="48607" xr:uid="{00000000-0005-0000-0000-000026BD0000}"/>
    <cellStyle name="20% - Accent1 6 2 5 2 5 2" xfId="48608" xr:uid="{00000000-0005-0000-0000-000027BD0000}"/>
    <cellStyle name="20% - Accent1 6 2 5 2 5 2 2" xfId="48609" xr:uid="{00000000-0005-0000-0000-000028BD0000}"/>
    <cellStyle name="20% - Accent1 6 2 5 2 5 3" xfId="48610" xr:uid="{00000000-0005-0000-0000-000029BD0000}"/>
    <cellStyle name="20% - Accent1 6 2 5 2 6" xfId="48611" xr:uid="{00000000-0005-0000-0000-00002ABD0000}"/>
    <cellStyle name="20% - Accent1 6 2 5 2 6 2" xfId="48612" xr:uid="{00000000-0005-0000-0000-00002BBD0000}"/>
    <cellStyle name="20% - Accent1 6 2 5 2 6 2 2" xfId="48613" xr:uid="{00000000-0005-0000-0000-00002CBD0000}"/>
    <cellStyle name="20% - Accent1 6 2 5 2 6 3" xfId="48614" xr:uid="{00000000-0005-0000-0000-00002DBD0000}"/>
    <cellStyle name="20% - Accent1 6 2 5 2 7" xfId="48615" xr:uid="{00000000-0005-0000-0000-00002EBD0000}"/>
    <cellStyle name="20% - Accent1 6 2 5 2 7 2" xfId="48616" xr:uid="{00000000-0005-0000-0000-00002FBD0000}"/>
    <cellStyle name="20% - Accent1 6 2 5 2 8" xfId="48617" xr:uid="{00000000-0005-0000-0000-000030BD0000}"/>
    <cellStyle name="20% - Accent1 6 2 5 2 8 2" xfId="48618" xr:uid="{00000000-0005-0000-0000-000031BD0000}"/>
    <cellStyle name="20% - Accent1 6 2 5 2 9" xfId="48619" xr:uid="{00000000-0005-0000-0000-000032BD0000}"/>
    <cellStyle name="20% - Accent1 6 2 5 3" xfId="48620" xr:uid="{00000000-0005-0000-0000-000033BD0000}"/>
    <cellStyle name="20% - Accent1 6 2 5 3 2" xfId="48621" xr:uid="{00000000-0005-0000-0000-000034BD0000}"/>
    <cellStyle name="20% - Accent1 6 2 5 3 2 2" xfId="48622" xr:uid="{00000000-0005-0000-0000-000035BD0000}"/>
    <cellStyle name="20% - Accent1 6 2 5 3 2 2 2" xfId="48623" xr:uid="{00000000-0005-0000-0000-000036BD0000}"/>
    <cellStyle name="20% - Accent1 6 2 5 3 2 2 2 2" xfId="48624" xr:uid="{00000000-0005-0000-0000-000037BD0000}"/>
    <cellStyle name="20% - Accent1 6 2 5 3 2 2 3" xfId="48625" xr:uid="{00000000-0005-0000-0000-000038BD0000}"/>
    <cellStyle name="20% - Accent1 6 2 5 3 2 3" xfId="48626" xr:uid="{00000000-0005-0000-0000-000039BD0000}"/>
    <cellStyle name="20% - Accent1 6 2 5 3 2 3 2" xfId="48627" xr:uid="{00000000-0005-0000-0000-00003ABD0000}"/>
    <cellStyle name="20% - Accent1 6 2 5 3 2 4" xfId="48628" xr:uid="{00000000-0005-0000-0000-00003BBD0000}"/>
    <cellStyle name="20% - Accent1 6 2 5 3 3" xfId="48629" xr:uid="{00000000-0005-0000-0000-00003CBD0000}"/>
    <cellStyle name="20% - Accent1 6 2 5 3 3 2" xfId="48630" xr:uid="{00000000-0005-0000-0000-00003DBD0000}"/>
    <cellStyle name="20% - Accent1 6 2 5 3 3 2 2" xfId="48631" xr:uid="{00000000-0005-0000-0000-00003EBD0000}"/>
    <cellStyle name="20% - Accent1 6 2 5 3 3 2 2 2" xfId="48632" xr:uid="{00000000-0005-0000-0000-00003FBD0000}"/>
    <cellStyle name="20% - Accent1 6 2 5 3 3 2 3" xfId="48633" xr:uid="{00000000-0005-0000-0000-000040BD0000}"/>
    <cellStyle name="20% - Accent1 6 2 5 3 3 3" xfId="48634" xr:uid="{00000000-0005-0000-0000-000041BD0000}"/>
    <cellStyle name="20% - Accent1 6 2 5 3 3 3 2" xfId="48635" xr:uid="{00000000-0005-0000-0000-000042BD0000}"/>
    <cellStyle name="20% - Accent1 6 2 5 3 3 4" xfId="48636" xr:uid="{00000000-0005-0000-0000-000043BD0000}"/>
    <cellStyle name="20% - Accent1 6 2 5 3 4" xfId="48637" xr:uid="{00000000-0005-0000-0000-000044BD0000}"/>
    <cellStyle name="20% - Accent1 6 2 5 3 4 2" xfId="48638" xr:uid="{00000000-0005-0000-0000-000045BD0000}"/>
    <cellStyle name="20% - Accent1 6 2 5 3 4 2 2" xfId="48639" xr:uid="{00000000-0005-0000-0000-000046BD0000}"/>
    <cellStyle name="20% - Accent1 6 2 5 3 4 2 2 2" xfId="48640" xr:uid="{00000000-0005-0000-0000-000047BD0000}"/>
    <cellStyle name="20% - Accent1 6 2 5 3 4 2 3" xfId="48641" xr:uid="{00000000-0005-0000-0000-000048BD0000}"/>
    <cellStyle name="20% - Accent1 6 2 5 3 4 3" xfId="48642" xr:uid="{00000000-0005-0000-0000-000049BD0000}"/>
    <cellStyle name="20% - Accent1 6 2 5 3 4 3 2" xfId="48643" xr:uid="{00000000-0005-0000-0000-00004ABD0000}"/>
    <cellStyle name="20% - Accent1 6 2 5 3 4 4" xfId="48644" xr:uid="{00000000-0005-0000-0000-00004BBD0000}"/>
    <cellStyle name="20% - Accent1 6 2 5 3 5" xfId="48645" xr:uid="{00000000-0005-0000-0000-00004CBD0000}"/>
    <cellStyle name="20% - Accent1 6 2 5 3 5 2" xfId="48646" xr:uid="{00000000-0005-0000-0000-00004DBD0000}"/>
    <cellStyle name="20% - Accent1 6 2 5 3 5 2 2" xfId="48647" xr:uid="{00000000-0005-0000-0000-00004EBD0000}"/>
    <cellStyle name="20% - Accent1 6 2 5 3 5 3" xfId="48648" xr:uid="{00000000-0005-0000-0000-00004FBD0000}"/>
    <cellStyle name="20% - Accent1 6 2 5 3 6" xfId="48649" xr:uid="{00000000-0005-0000-0000-000050BD0000}"/>
    <cellStyle name="20% - Accent1 6 2 5 3 6 2" xfId="48650" xr:uid="{00000000-0005-0000-0000-000051BD0000}"/>
    <cellStyle name="20% - Accent1 6 2 5 3 6 2 2" xfId="48651" xr:uid="{00000000-0005-0000-0000-000052BD0000}"/>
    <cellStyle name="20% - Accent1 6 2 5 3 6 3" xfId="48652" xr:uid="{00000000-0005-0000-0000-000053BD0000}"/>
    <cellStyle name="20% - Accent1 6 2 5 3 7" xfId="48653" xr:uid="{00000000-0005-0000-0000-000054BD0000}"/>
    <cellStyle name="20% - Accent1 6 2 5 3 7 2" xfId="48654" xr:uid="{00000000-0005-0000-0000-000055BD0000}"/>
    <cellStyle name="20% - Accent1 6 2 5 3 8" xfId="48655" xr:uid="{00000000-0005-0000-0000-000056BD0000}"/>
    <cellStyle name="20% - Accent1 6 2 5 3 8 2" xfId="48656" xr:uid="{00000000-0005-0000-0000-000057BD0000}"/>
    <cellStyle name="20% - Accent1 6 2 5 3 9" xfId="48657" xr:uid="{00000000-0005-0000-0000-000058BD0000}"/>
    <cellStyle name="20% - Accent1 6 2 5 4" xfId="48658" xr:uid="{00000000-0005-0000-0000-000059BD0000}"/>
    <cellStyle name="20% - Accent1 6 2 5 4 2" xfId="48659" xr:uid="{00000000-0005-0000-0000-00005ABD0000}"/>
    <cellStyle name="20% - Accent1 6 2 5 4 2 2" xfId="48660" xr:uid="{00000000-0005-0000-0000-00005BBD0000}"/>
    <cellStyle name="20% - Accent1 6 2 5 4 2 2 2" xfId="48661" xr:uid="{00000000-0005-0000-0000-00005CBD0000}"/>
    <cellStyle name="20% - Accent1 6 2 5 4 2 3" xfId="48662" xr:uid="{00000000-0005-0000-0000-00005DBD0000}"/>
    <cellStyle name="20% - Accent1 6 2 5 4 3" xfId="48663" xr:uid="{00000000-0005-0000-0000-00005EBD0000}"/>
    <cellStyle name="20% - Accent1 6 2 5 4 3 2" xfId="48664" xr:uid="{00000000-0005-0000-0000-00005FBD0000}"/>
    <cellStyle name="20% - Accent1 6 2 5 4 4" xfId="48665" xr:uid="{00000000-0005-0000-0000-000060BD0000}"/>
    <cellStyle name="20% - Accent1 6 2 5 5" xfId="48666" xr:uid="{00000000-0005-0000-0000-000061BD0000}"/>
    <cellStyle name="20% - Accent1 6 2 5 5 2" xfId="48667" xr:uid="{00000000-0005-0000-0000-000062BD0000}"/>
    <cellStyle name="20% - Accent1 6 2 5 5 2 2" xfId="48668" xr:uid="{00000000-0005-0000-0000-000063BD0000}"/>
    <cellStyle name="20% - Accent1 6 2 5 5 2 2 2" xfId="48669" xr:uid="{00000000-0005-0000-0000-000064BD0000}"/>
    <cellStyle name="20% - Accent1 6 2 5 5 2 3" xfId="48670" xr:uid="{00000000-0005-0000-0000-000065BD0000}"/>
    <cellStyle name="20% - Accent1 6 2 5 5 3" xfId="48671" xr:uid="{00000000-0005-0000-0000-000066BD0000}"/>
    <cellStyle name="20% - Accent1 6 2 5 5 3 2" xfId="48672" xr:uid="{00000000-0005-0000-0000-000067BD0000}"/>
    <cellStyle name="20% - Accent1 6 2 5 5 4" xfId="48673" xr:uid="{00000000-0005-0000-0000-000068BD0000}"/>
    <cellStyle name="20% - Accent1 6 2 5 6" xfId="48674" xr:uid="{00000000-0005-0000-0000-000069BD0000}"/>
    <cellStyle name="20% - Accent1 6 2 5 6 2" xfId="48675" xr:uid="{00000000-0005-0000-0000-00006ABD0000}"/>
    <cellStyle name="20% - Accent1 6 2 5 6 2 2" xfId="48676" xr:uid="{00000000-0005-0000-0000-00006BBD0000}"/>
    <cellStyle name="20% - Accent1 6 2 5 6 2 2 2" xfId="48677" xr:uid="{00000000-0005-0000-0000-00006CBD0000}"/>
    <cellStyle name="20% - Accent1 6 2 5 6 2 3" xfId="48678" xr:uid="{00000000-0005-0000-0000-00006DBD0000}"/>
    <cellStyle name="20% - Accent1 6 2 5 6 3" xfId="48679" xr:uid="{00000000-0005-0000-0000-00006EBD0000}"/>
    <cellStyle name="20% - Accent1 6 2 5 6 3 2" xfId="48680" xr:uid="{00000000-0005-0000-0000-00006FBD0000}"/>
    <cellStyle name="20% - Accent1 6 2 5 6 4" xfId="48681" xr:uid="{00000000-0005-0000-0000-000070BD0000}"/>
    <cellStyle name="20% - Accent1 6 2 5 7" xfId="48682" xr:uid="{00000000-0005-0000-0000-000071BD0000}"/>
    <cellStyle name="20% - Accent1 6 2 5 7 2" xfId="48683" xr:uid="{00000000-0005-0000-0000-000072BD0000}"/>
    <cellStyle name="20% - Accent1 6 2 5 7 2 2" xfId="48684" xr:uid="{00000000-0005-0000-0000-000073BD0000}"/>
    <cellStyle name="20% - Accent1 6 2 5 7 3" xfId="48685" xr:uid="{00000000-0005-0000-0000-000074BD0000}"/>
    <cellStyle name="20% - Accent1 6 2 5 8" xfId="48686" xr:uid="{00000000-0005-0000-0000-000075BD0000}"/>
    <cellStyle name="20% - Accent1 6 2 5 8 2" xfId="48687" xr:uid="{00000000-0005-0000-0000-000076BD0000}"/>
    <cellStyle name="20% - Accent1 6 2 5 8 2 2" xfId="48688" xr:uid="{00000000-0005-0000-0000-000077BD0000}"/>
    <cellStyle name="20% - Accent1 6 2 5 8 3" xfId="48689" xr:uid="{00000000-0005-0000-0000-000078BD0000}"/>
    <cellStyle name="20% - Accent1 6 2 5 9" xfId="48690" xr:uid="{00000000-0005-0000-0000-000079BD0000}"/>
    <cellStyle name="20% - Accent1 6 2 5 9 2" xfId="48691" xr:uid="{00000000-0005-0000-0000-00007ABD0000}"/>
    <cellStyle name="20% - Accent1 6 2 6" xfId="48692" xr:uid="{00000000-0005-0000-0000-00007BBD0000}"/>
    <cellStyle name="20% - Accent1 6 2 6 2" xfId="48693" xr:uid="{00000000-0005-0000-0000-00007CBD0000}"/>
    <cellStyle name="20% - Accent1 6 2 6 2 2" xfId="48694" xr:uid="{00000000-0005-0000-0000-00007DBD0000}"/>
    <cellStyle name="20% - Accent1 6 2 6 2 2 2" xfId="48695" xr:uid="{00000000-0005-0000-0000-00007EBD0000}"/>
    <cellStyle name="20% - Accent1 6 2 6 2 2 2 2" xfId="48696" xr:uid="{00000000-0005-0000-0000-00007FBD0000}"/>
    <cellStyle name="20% - Accent1 6 2 6 2 2 3" xfId="48697" xr:uid="{00000000-0005-0000-0000-000080BD0000}"/>
    <cellStyle name="20% - Accent1 6 2 6 2 3" xfId="48698" xr:uid="{00000000-0005-0000-0000-000081BD0000}"/>
    <cellStyle name="20% - Accent1 6 2 6 2 3 2" xfId="48699" xr:uid="{00000000-0005-0000-0000-000082BD0000}"/>
    <cellStyle name="20% - Accent1 6 2 6 2 4" xfId="48700" xr:uid="{00000000-0005-0000-0000-000083BD0000}"/>
    <cellStyle name="20% - Accent1 6 2 6 3" xfId="48701" xr:uid="{00000000-0005-0000-0000-000084BD0000}"/>
    <cellStyle name="20% - Accent1 6 2 6 3 2" xfId="48702" xr:uid="{00000000-0005-0000-0000-000085BD0000}"/>
    <cellStyle name="20% - Accent1 6 2 6 3 2 2" xfId="48703" xr:uid="{00000000-0005-0000-0000-000086BD0000}"/>
    <cellStyle name="20% - Accent1 6 2 6 3 2 2 2" xfId="48704" xr:uid="{00000000-0005-0000-0000-000087BD0000}"/>
    <cellStyle name="20% - Accent1 6 2 6 3 2 3" xfId="48705" xr:uid="{00000000-0005-0000-0000-000088BD0000}"/>
    <cellStyle name="20% - Accent1 6 2 6 3 3" xfId="48706" xr:uid="{00000000-0005-0000-0000-000089BD0000}"/>
    <cellStyle name="20% - Accent1 6 2 6 3 3 2" xfId="48707" xr:uid="{00000000-0005-0000-0000-00008ABD0000}"/>
    <cellStyle name="20% - Accent1 6 2 6 3 4" xfId="48708" xr:uid="{00000000-0005-0000-0000-00008BBD0000}"/>
    <cellStyle name="20% - Accent1 6 2 6 4" xfId="48709" xr:uid="{00000000-0005-0000-0000-00008CBD0000}"/>
    <cellStyle name="20% - Accent1 6 2 6 4 2" xfId="48710" xr:uid="{00000000-0005-0000-0000-00008DBD0000}"/>
    <cellStyle name="20% - Accent1 6 2 6 4 2 2" xfId="48711" xr:uid="{00000000-0005-0000-0000-00008EBD0000}"/>
    <cellStyle name="20% - Accent1 6 2 6 4 2 2 2" xfId="48712" xr:uid="{00000000-0005-0000-0000-00008FBD0000}"/>
    <cellStyle name="20% - Accent1 6 2 6 4 2 3" xfId="48713" xr:uid="{00000000-0005-0000-0000-000090BD0000}"/>
    <cellStyle name="20% - Accent1 6 2 6 4 3" xfId="48714" xr:uid="{00000000-0005-0000-0000-000091BD0000}"/>
    <cellStyle name="20% - Accent1 6 2 6 4 3 2" xfId="48715" xr:uid="{00000000-0005-0000-0000-000092BD0000}"/>
    <cellStyle name="20% - Accent1 6 2 6 4 4" xfId="48716" xr:uid="{00000000-0005-0000-0000-000093BD0000}"/>
    <cellStyle name="20% - Accent1 6 2 6 5" xfId="48717" xr:uid="{00000000-0005-0000-0000-000094BD0000}"/>
    <cellStyle name="20% - Accent1 6 2 6 5 2" xfId="48718" xr:uid="{00000000-0005-0000-0000-000095BD0000}"/>
    <cellStyle name="20% - Accent1 6 2 6 5 2 2" xfId="48719" xr:uid="{00000000-0005-0000-0000-000096BD0000}"/>
    <cellStyle name="20% - Accent1 6 2 6 5 3" xfId="48720" xr:uid="{00000000-0005-0000-0000-000097BD0000}"/>
    <cellStyle name="20% - Accent1 6 2 6 6" xfId="48721" xr:uid="{00000000-0005-0000-0000-000098BD0000}"/>
    <cellStyle name="20% - Accent1 6 2 6 6 2" xfId="48722" xr:uid="{00000000-0005-0000-0000-000099BD0000}"/>
    <cellStyle name="20% - Accent1 6 2 6 6 2 2" xfId="48723" xr:uid="{00000000-0005-0000-0000-00009ABD0000}"/>
    <cellStyle name="20% - Accent1 6 2 6 6 3" xfId="48724" xr:uid="{00000000-0005-0000-0000-00009BBD0000}"/>
    <cellStyle name="20% - Accent1 6 2 6 7" xfId="48725" xr:uid="{00000000-0005-0000-0000-00009CBD0000}"/>
    <cellStyle name="20% - Accent1 6 2 6 7 2" xfId="48726" xr:uid="{00000000-0005-0000-0000-00009DBD0000}"/>
    <cellStyle name="20% - Accent1 6 2 6 8" xfId="48727" xr:uid="{00000000-0005-0000-0000-00009EBD0000}"/>
    <cellStyle name="20% - Accent1 6 2 6 8 2" xfId="48728" xr:uid="{00000000-0005-0000-0000-00009FBD0000}"/>
    <cellStyle name="20% - Accent1 6 2 6 9" xfId="48729" xr:uid="{00000000-0005-0000-0000-0000A0BD0000}"/>
    <cellStyle name="20% - Accent1 6 2 7" xfId="48730" xr:uid="{00000000-0005-0000-0000-0000A1BD0000}"/>
    <cellStyle name="20% - Accent1 6 2 7 2" xfId="48731" xr:uid="{00000000-0005-0000-0000-0000A2BD0000}"/>
    <cellStyle name="20% - Accent1 6 2 7 2 2" xfId="48732" xr:uid="{00000000-0005-0000-0000-0000A3BD0000}"/>
    <cellStyle name="20% - Accent1 6 2 7 2 2 2" xfId="48733" xr:uid="{00000000-0005-0000-0000-0000A4BD0000}"/>
    <cellStyle name="20% - Accent1 6 2 7 2 2 2 2" xfId="48734" xr:uid="{00000000-0005-0000-0000-0000A5BD0000}"/>
    <cellStyle name="20% - Accent1 6 2 7 2 2 3" xfId="48735" xr:uid="{00000000-0005-0000-0000-0000A6BD0000}"/>
    <cellStyle name="20% - Accent1 6 2 7 2 3" xfId="48736" xr:uid="{00000000-0005-0000-0000-0000A7BD0000}"/>
    <cellStyle name="20% - Accent1 6 2 7 2 3 2" xfId="48737" xr:uid="{00000000-0005-0000-0000-0000A8BD0000}"/>
    <cellStyle name="20% - Accent1 6 2 7 2 4" xfId="48738" xr:uid="{00000000-0005-0000-0000-0000A9BD0000}"/>
    <cellStyle name="20% - Accent1 6 2 7 3" xfId="48739" xr:uid="{00000000-0005-0000-0000-0000AABD0000}"/>
    <cellStyle name="20% - Accent1 6 2 7 3 2" xfId="48740" xr:uid="{00000000-0005-0000-0000-0000ABBD0000}"/>
    <cellStyle name="20% - Accent1 6 2 7 3 2 2" xfId="48741" xr:uid="{00000000-0005-0000-0000-0000ACBD0000}"/>
    <cellStyle name="20% - Accent1 6 2 7 3 2 2 2" xfId="48742" xr:uid="{00000000-0005-0000-0000-0000ADBD0000}"/>
    <cellStyle name="20% - Accent1 6 2 7 3 2 3" xfId="48743" xr:uid="{00000000-0005-0000-0000-0000AEBD0000}"/>
    <cellStyle name="20% - Accent1 6 2 7 3 3" xfId="48744" xr:uid="{00000000-0005-0000-0000-0000AFBD0000}"/>
    <cellStyle name="20% - Accent1 6 2 7 3 3 2" xfId="48745" xr:uid="{00000000-0005-0000-0000-0000B0BD0000}"/>
    <cellStyle name="20% - Accent1 6 2 7 3 4" xfId="48746" xr:uid="{00000000-0005-0000-0000-0000B1BD0000}"/>
    <cellStyle name="20% - Accent1 6 2 7 4" xfId="48747" xr:uid="{00000000-0005-0000-0000-0000B2BD0000}"/>
    <cellStyle name="20% - Accent1 6 2 7 4 2" xfId="48748" xr:uid="{00000000-0005-0000-0000-0000B3BD0000}"/>
    <cellStyle name="20% - Accent1 6 2 7 4 2 2" xfId="48749" xr:uid="{00000000-0005-0000-0000-0000B4BD0000}"/>
    <cellStyle name="20% - Accent1 6 2 7 4 2 2 2" xfId="48750" xr:uid="{00000000-0005-0000-0000-0000B5BD0000}"/>
    <cellStyle name="20% - Accent1 6 2 7 4 2 3" xfId="48751" xr:uid="{00000000-0005-0000-0000-0000B6BD0000}"/>
    <cellStyle name="20% - Accent1 6 2 7 4 3" xfId="48752" xr:uid="{00000000-0005-0000-0000-0000B7BD0000}"/>
    <cellStyle name="20% - Accent1 6 2 7 4 3 2" xfId="48753" xr:uid="{00000000-0005-0000-0000-0000B8BD0000}"/>
    <cellStyle name="20% - Accent1 6 2 7 4 4" xfId="48754" xr:uid="{00000000-0005-0000-0000-0000B9BD0000}"/>
    <cellStyle name="20% - Accent1 6 2 7 5" xfId="48755" xr:uid="{00000000-0005-0000-0000-0000BABD0000}"/>
    <cellStyle name="20% - Accent1 6 2 7 5 2" xfId="48756" xr:uid="{00000000-0005-0000-0000-0000BBBD0000}"/>
    <cellStyle name="20% - Accent1 6 2 7 5 2 2" xfId="48757" xr:uid="{00000000-0005-0000-0000-0000BCBD0000}"/>
    <cellStyle name="20% - Accent1 6 2 7 5 3" xfId="48758" xr:uid="{00000000-0005-0000-0000-0000BDBD0000}"/>
    <cellStyle name="20% - Accent1 6 2 7 6" xfId="48759" xr:uid="{00000000-0005-0000-0000-0000BEBD0000}"/>
    <cellStyle name="20% - Accent1 6 2 7 6 2" xfId="48760" xr:uid="{00000000-0005-0000-0000-0000BFBD0000}"/>
    <cellStyle name="20% - Accent1 6 2 7 6 2 2" xfId="48761" xr:uid="{00000000-0005-0000-0000-0000C0BD0000}"/>
    <cellStyle name="20% - Accent1 6 2 7 6 3" xfId="48762" xr:uid="{00000000-0005-0000-0000-0000C1BD0000}"/>
    <cellStyle name="20% - Accent1 6 2 7 7" xfId="48763" xr:uid="{00000000-0005-0000-0000-0000C2BD0000}"/>
    <cellStyle name="20% - Accent1 6 2 7 7 2" xfId="48764" xr:uid="{00000000-0005-0000-0000-0000C3BD0000}"/>
    <cellStyle name="20% - Accent1 6 2 7 8" xfId="48765" xr:uid="{00000000-0005-0000-0000-0000C4BD0000}"/>
    <cellStyle name="20% - Accent1 6 2 7 8 2" xfId="48766" xr:uid="{00000000-0005-0000-0000-0000C5BD0000}"/>
    <cellStyle name="20% - Accent1 6 2 7 9" xfId="48767" xr:uid="{00000000-0005-0000-0000-0000C6BD0000}"/>
    <cellStyle name="20% - Accent1 6 2 8" xfId="48768" xr:uid="{00000000-0005-0000-0000-0000C7BD0000}"/>
    <cellStyle name="20% - Accent1 6 2 8 2" xfId="48769" xr:uid="{00000000-0005-0000-0000-0000C8BD0000}"/>
    <cellStyle name="20% - Accent1 6 2 8 2 2" xfId="48770" xr:uid="{00000000-0005-0000-0000-0000C9BD0000}"/>
    <cellStyle name="20% - Accent1 6 2 8 2 2 2" xfId="48771" xr:uid="{00000000-0005-0000-0000-0000CABD0000}"/>
    <cellStyle name="20% - Accent1 6 2 8 2 3" xfId="48772" xr:uid="{00000000-0005-0000-0000-0000CBBD0000}"/>
    <cellStyle name="20% - Accent1 6 2 8 3" xfId="48773" xr:uid="{00000000-0005-0000-0000-0000CCBD0000}"/>
    <cellStyle name="20% - Accent1 6 2 8 3 2" xfId="48774" xr:uid="{00000000-0005-0000-0000-0000CDBD0000}"/>
    <cellStyle name="20% - Accent1 6 2 8 4" xfId="48775" xr:uid="{00000000-0005-0000-0000-0000CEBD0000}"/>
    <cellStyle name="20% - Accent1 6 2 9" xfId="48776" xr:uid="{00000000-0005-0000-0000-0000CFBD0000}"/>
    <cellStyle name="20% - Accent1 6 2 9 2" xfId="48777" xr:uid="{00000000-0005-0000-0000-0000D0BD0000}"/>
    <cellStyle name="20% - Accent1 6 2 9 2 2" xfId="48778" xr:uid="{00000000-0005-0000-0000-0000D1BD0000}"/>
    <cellStyle name="20% - Accent1 6 2 9 2 2 2" xfId="48779" xr:uid="{00000000-0005-0000-0000-0000D2BD0000}"/>
    <cellStyle name="20% - Accent1 6 2 9 2 3" xfId="48780" xr:uid="{00000000-0005-0000-0000-0000D3BD0000}"/>
    <cellStyle name="20% - Accent1 6 2 9 3" xfId="48781" xr:uid="{00000000-0005-0000-0000-0000D4BD0000}"/>
    <cellStyle name="20% - Accent1 6 2 9 3 2" xfId="48782" xr:uid="{00000000-0005-0000-0000-0000D5BD0000}"/>
    <cellStyle name="20% - Accent1 6 2 9 4" xfId="48783" xr:uid="{00000000-0005-0000-0000-0000D6BD0000}"/>
    <cellStyle name="20% - Accent1 6 3" xfId="48784" xr:uid="{00000000-0005-0000-0000-0000D7BD0000}"/>
    <cellStyle name="20% - Accent1 6 3 10" xfId="48785" xr:uid="{00000000-0005-0000-0000-0000D8BD0000}"/>
    <cellStyle name="20% - Accent1 6 3 10 2" xfId="48786" xr:uid="{00000000-0005-0000-0000-0000D9BD0000}"/>
    <cellStyle name="20% - Accent1 6 3 10 2 2" xfId="48787" xr:uid="{00000000-0005-0000-0000-0000DABD0000}"/>
    <cellStyle name="20% - Accent1 6 3 10 3" xfId="48788" xr:uid="{00000000-0005-0000-0000-0000DBBD0000}"/>
    <cellStyle name="20% - Accent1 6 3 11" xfId="48789" xr:uid="{00000000-0005-0000-0000-0000DCBD0000}"/>
    <cellStyle name="20% - Accent1 6 3 11 2" xfId="48790" xr:uid="{00000000-0005-0000-0000-0000DDBD0000}"/>
    <cellStyle name="20% - Accent1 6 3 11 2 2" xfId="48791" xr:uid="{00000000-0005-0000-0000-0000DEBD0000}"/>
    <cellStyle name="20% - Accent1 6 3 11 3" xfId="48792" xr:uid="{00000000-0005-0000-0000-0000DFBD0000}"/>
    <cellStyle name="20% - Accent1 6 3 12" xfId="48793" xr:uid="{00000000-0005-0000-0000-0000E0BD0000}"/>
    <cellStyle name="20% - Accent1 6 3 12 2" xfId="48794" xr:uid="{00000000-0005-0000-0000-0000E1BD0000}"/>
    <cellStyle name="20% - Accent1 6 3 13" xfId="48795" xr:uid="{00000000-0005-0000-0000-0000E2BD0000}"/>
    <cellStyle name="20% - Accent1 6 3 13 2" xfId="48796" xr:uid="{00000000-0005-0000-0000-0000E3BD0000}"/>
    <cellStyle name="20% - Accent1 6 3 14" xfId="48797" xr:uid="{00000000-0005-0000-0000-0000E4BD0000}"/>
    <cellStyle name="20% - Accent1 6 3 2" xfId="48798" xr:uid="{00000000-0005-0000-0000-0000E5BD0000}"/>
    <cellStyle name="20% - Accent1 6 3 2 10" xfId="48799" xr:uid="{00000000-0005-0000-0000-0000E6BD0000}"/>
    <cellStyle name="20% - Accent1 6 3 2 10 2" xfId="48800" xr:uid="{00000000-0005-0000-0000-0000E7BD0000}"/>
    <cellStyle name="20% - Accent1 6 3 2 11" xfId="48801" xr:uid="{00000000-0005-0000-0000-0000E8BD0000}"/>
    <cellStyle name="20% - Accent1 6 3 2 2" xfId="48802" xr:uid="{00000000-0005-0000-0000-0000E9BD0000}"/>
    <cellStyle name="20% - Accent1 6 3 2 2 2" xfId="48803" xr:uid="{00000000-0005-0000-0000-0000EABD0000}"/>
    <cellStyle name="20% - Accent1 6 3 2 2 2 2" xfId="48804" xr:uid="{00000000-0005-0000-0000-0000EBBD0000}"/>
    <cellStyle name="20% - Accent1 6 3 2 2 2 2 2" xfId="48805" xr:uid="{00000000-0005-0000-0000-0000ECBD0000}"/>
    <cellStyle name="20% - Accent1 6 3 2 2 2 2 2 2" xfId="48806" xr:uid="{00000000-0005-0000-0000-0000EDBD0000}"/>
    <cellStyle name="20% - Accent1 6 3 2 2 2 2 3" xfId="48807" xr:uid="{00000000-0005-0000-0000-0000EEBD0000}"/>
    <cellStyle name="20% - Accent1 6 3 2 2 2 3" xfId="48808" xr:uid="{00000000-0005-0000-0000-0000EFBD0000}"/>
    <cellStyle name="20% - Accent1 6 3 2 2 2 3 2" xfId="48809" xr:uid="{00000000-0005-0000-0000-0000F0BD0000}"/>
    <cellStyle name="20% - Accent1 6 3 2 2 2 4" xfId="48810" xr:uid="{00000000-0005-0000-0000-0000F1BD0000}"/>
    <cellStyle name="20% - Accent1 6 3 2 2 3" xfId="48811" xr:uid="{00000000-0005-0000-0000-0000F2BD0000}"/>
    <cellStyle name="20% - Accent1 6 3 2 2 3 2" xfId="48812" xr:uid="{00000000-0005-0000-0000-0000F3BD0000}"/>
    <cellStyle name="20% - Accent1 6 3 2 2 3 2 2" xfId="48813" xr:uid="{00000000-0005-0000-0000-0000F4BD0000}"/>
    <cellStyle name="20% - Accent1 6 3 2 2 3 2 2 2" xfId="48814" xr:uid="{00000000-0005-0000-0000-0000F5BD0000}"/>
    <cellStyle name="20% - Accent1 6 3 2 2 3 2 3" xfId="48815" xr:uid="{00000000-0005-0000-0000-0000F6BD0000}"/>
    <cellStyle name="20% - Accent1 6 3 2 2 3 3" xfId="48816" xr:uid="{00000000-0005-0000-0000-0000F7BD0000}"/>
    <cellStyle name="20% - Accent1 6 3 2 2 3 3 2" xfId="48817" xr:uid="{00000000-0005-0000-0000-0000F8BD0000}"/>
    <cellStyle name="20% - Accent1 6 3 2 2 3 4" xfId="48818" xr:uid="{00000000-0005-0000-0000-0000F9BD0000}"/>
    <cellStyle name="20% - Accent1 6 3 2 2 4" xfId="48819" xr:uid="{00000000-0005-0000-0000-0000FABD0000}"/>
    <cellStyle name="20% - Accent1 6 3 2 2 4 2" xfId="48820" xr:uid="{00000000-0005-0000-0000-0000FBBD0000}"/>
    <cellStyle name="20% - Accent1 6 3 2 2 4 2 2" xfId="48821" xr:uid="{00000000-0005-0000-0000-0000FCBD0000}"/>
    <cellStyle name="20% - Accent1 6 3 2 2 4 2 2 2" xfId="48822" xr:uid="{00000000-0005-0000-0000-0000FDBD0000}"/>
    <cellStyle name="20% - Accent1 6 3 2 2 4 2 3" xfId="48823" xr:uid="{00000000-0005-0000-0000-0000FEBD0000}"/>
    <cellStyle name="20% - Accent1 6 3 2 2 4 3" xfId="48824" xr:uid="{00000000-0005-0000-0000-0000FFBD0000}"/>
    <cellStyle name="20% - Accent1 6 3 2 2 4 3 2" xfId="48825" xr:uid="{00000000-0005-0000-0000-000000BE0000}"/>
    <cellStyle name="20% - Accent1 6 3 2 2 4 4" xfId="48826" xr:uid="{00000000-0005-0000-0000-000001BE0000}"/>
    <cellStyle name="20% - Accent1 6 3 2 2 5" xfId="48827" xr:uid="{00000000-0005-0000-0000-000002BE0000}"/>
    <cellStyle name="20% - Accent1 6 3 2 2 5 2" xfId="48828" xr:uid="{00000000-0005-0000-0000-000003BE0000}"/>
    <cellStyle name="20% - Accent1 6 3 2 2 5 2 2" xfId="48829" xr:uid="{00000000-0005-0000-0000-000004BE0000}"/>
    <cellStyle name="20% - Accent1 6 3 2 2 5 3" xfId="48830" xr:uid="{00000000-0005-0000-0000-000005BE0000}"/>
    <cellStyle name="20% - Accent1 6 3 2 2 6" xfId="48831" xr:uid="{00000000-0005-0000-0000-000006BE0000}"/>
    <cellStyle name="20% - Accent1 6 3 2 2 6 2" xfId="48832" xr:uid="{00000000-0005-0000-0000-000007BE0000}"/>
    <cellStyle name="20% - Accent1 6 3 2 2 6 2 2" xfId="48833" xr:uid="{00000000-0005-0000-0000-000008BE0000}"/>
    <cellStyle name="20% - Accent1 6 3 2 2 6 3" xfId="48834" xr:uid="{00000000-0005-0000-0000-000009BE0000}"/>
    <cellStyle name="20% - Accent1 6 3 2 2 7" xfId="48835" xr:uid="{00000000-0005-0000-0000-00000ABE0000}"/>
    <cellStyle name="20% - Accent1 6 3 2 2 7 2" xfId="48836" xr:uid="{00000000-0005-0000-0000-00000BBE0000}"/>
    <cellStyle name="20% - Accent1 6 3 2 2 8" xfId="48837" xr:uid="{00000000-0005-0000-0000-00000CBE0000}"/>
    <cellStyle name="20% - Accent1 6 3 2 2 8 2" xfId="48838" xr:uid="{00000000-0005-0000-0000-00000DBE0000}"/>
    <cellStyle name="20% - Accent1 6 3 2 2 9" xfId="48839" xr:uid="{00000000-0005-0000-0000-00000EBE0000}"/>
    <cellStyle name="20% - Accent1 6 3 2 3" xfId="48840" xr:uid="{00000000-0005-0000-0000-00000FBE0000}"/>
    <cellStyle name="20% - Accent1 6 3 2 3 2" xfId="48841" xr:uid="{00000000-0005-0000-0000-000010BE0000}"/>
    <cellStyle name="20% - Accent1 6 3 2 3 2 2" xfId="48842" xr:uid="{00000000-0005-0000-0000-000011BE0000}"/>
    <cellStyle name="20% - Accent1 6 3 2 3 2 2 2" xfId="48843" xr:uid="{00000000-0005-0000-0000-000012BE0000}"/>
    <cellStyle name="20% - Accent1 6 3 2 3 2 2 2 2" xfId="48844" xr:uid="{00000000-0005-0000-0000-000013BE0000}"/>
    <cellStyle name="20% - Accent1 6 3 2 3 2 2 3" xfId="48845" xr:uid="{00000000-0005-0000-0000-000014BE0000}"/>
    <cellStyle name="20% - Accent1 6 3 2 3 2 3" xfId="48846" xr:uid="{00000000-0005-0000-0000-000015BE0000}"/>
    <cellStyle name="20% - Accent1 6 3 2 3 2 3 2" xfId="48847" xr:uid="{00000000-0005-0000-0000-000016BE0000}"/>
    <cellStyle name="20% - Accent1 6 3 2 3 2 4" xfId="48848" xr:uid="{00000000-0005-0000-0000-000017BE0000}"/>
    <cellStyle name="20% - Accent1 6 3 2 3 3" xfId="48849" xr:uid="{00000000-0005-0000-0000-000018BE0000}"/>
    <cellStyle name="20% - Accent1 6 3 2 3 3 2" xfId="48850" xr:uid="{00000000-0005-0000-0000-000019BE0000}"/>
    <cellStyle name="20% - Accent1 6 3 2 3 3 2 2" xfId="48851" xr:uid="{00000000-0005-0000-0000-00001ABE0000}"/>
    <cellStyle name="20% - Accent1 6 3 2 3 3 2 2 2" xfId="48852" xr:uid="{00000000-0005-0000-0000-00001BBE0000}"/>
    <cellStyle name="20% - Accent1 6 3 2 3 3 2 3" xfId="48853" xr:uid="{00000000-0005-0000-0000-00001CBE0000}"/>
    <cellStyle name="20% - Accent1 6 3 2 3 3 3" xfId="48854" xr:uid="{00000000-0005-0000-0000-00001DBE0000}"/>
    <cellStyle name="20% - Accent1 6 3 2 3 3 3 2" xfId="48855" xr:uid="{00000000-0005-0000-0000-00001EBE0000}"/>
    <cellStyle name="20% - Accent1 6 3 2 3 3 4" xfId="48856" xr:uid="{00000000-0005-0000-0000-00001FBE0000}"/>
    <cellStyle name="20% - Accent1 6 3 2 3 4" xfId="48857" xr:uid="{00000000-0005-0000-0000-000020BE0000}"/>
    <cellStyle name="20% - Accent1 6 3 2 3 4 2" xfId="48858" xr:uid="{00000000-0005-0000-0000-000021BE0000}"/>
    <cellStyle name="20% - Accent1 6 3 2 3 4 2 2" xfId="48859" xr:uid="{00000000-0005-0000-0000-000022BE0000}"/>
    <cellStyle name="20% - Accent1 6 3 2 3 4 2 2 2" xfId="48860" xr:uid="{00000000-0005-0000-0000-000023BE0000}"/>
    <cellStyle name="20% - Accent1 6 3 2 3 4 2 3" xfId="48861" xr:uid="{00000000-0005-0000-0000-000024BE0000}"/>
    <cellStyle name="20% - Accent1 6 3 2 3 4 3" xfId="48862" xr:uid="{00000000-0005-0000-0000-000025BE0000}"/>
    <cellStyle name="20% - Accent1 6 3 2 3 4 3 2" xfId="48863" xr:uid="{00000000-0005-0000-0000-000026BE0000}"/>
    <cellStyle name="20% - Accent1 6 3 2 3 4 4" xfId="48864" xr:uid="{00000000-0005-0000-0000-000027BE0000}"/>
    <cellStyle name="20% - Accent1 6 3 2 3 5" xfId="48865" xr:uid="{00000000-0005-0000-0000-000028BE0000}"/>
    <cellStyle name="20% - Accent1 6 3 2 3 5 2" xfId="48866" xr:uid="{00000000-0005-0000-0000-000029BE0000}"/>
    <cellStyle name="20% - Accent1 6 3 2 3 5 2 2" xfId="48867" xr:uid="{00000000-0005-0000-0000-00002ABE0000}"/>
    <cellStyle name="20% - Accent1 6 3 2 3 5 3" xfId="48868" xr:uid="{00000000-0005-0000-0000-00002BBE0000}"/>
    <cellStyle name="20% - Accent1 6 3 2 3 6" xfId="48869" xr:uid="{00000000-0005-0000-0000-00002CBE0000}"/>
    <cellStyle name="20% - Accent1 6 3 2 3 6 2" xfId="48870" xr:uid="{00000000-0005-0000-0000-00002DBE0000}"/>
    <cellStyle name="20% - Accent1 6 3 2 3 6 2 2" xfId="48871" xr:uid="{00000000-0005-0000-0000-00002EBE0000}"/>
    <cellStyle name="20% - Accent1 6 3 2 3 6 3" xfId="48872" xr:uid="{00000000-0005-0000-0000-00002FBE0000}"/>
    <cellStyle name="20% - Accent1 6 3 2 3 7" xfId="48873" xr:uid="{00000000-0005-0000-0000-000030BE0000}"/>
    <cellStyle name="20% - Accent1 6 3 2 3 7 2" xfId="48874" xr:uid="{00000000-0005-0000-0000-000031BE0000}"/>
    <cellStyle name="20% - Accent1 6 3 2 3 8" xfId="48875" xr:uid="{00000000-0005-0000-0000-000032BE0000}"/>
    <cellStyle name="20% - Accent1 6 3 2 3 8 2" xfId="48876" xr:uid="{00000000-0005-0000-0000-000033BE0000}"/>
    <cellStyle name="20% - Accent1 6 3 2 3 9" xfId="48877" xr:uid="{00000000-0005-0000-0000-000034BE0000}"/>
    <cellStyle name="20% - Accent1 6 3 2 4" xfId="48878" xr:uid="{00000000-0005-0000-0000-000035BE0000}"/>
    <cellStyle name="20% - Accent1 6 3 2 4 2" xfId="48879" xr:uid="{00000000-0005-0000-0000-000036BE0000}"/>
    <cellStyle name="20% - Accent1 6 3 2 4 2 2" xfId="48880" xr:uid="{00000000-0005-0000-0000-000037BE0000}"/>
    <cellStyle name="20% - Accent1 6 3 2 4 2 2 2" xfId="48881" xr:uid="{00000000-0005-0000-0000-000038BE0000}"/>
    <cellStyle name="20% - Accent1 6 3 2 4 2 3" xfId="48882" xr:uid="{00000000-0005-0000-0000-000039BE0000}"/>
    <cellStyle name="20% - Accent1 6 3 2 4 3" xfId="48883" xr:uid="{00000000-0005-0000-0000-00003ABE0000}"/>
    <cellStyle name="20% - Accent1 6 3 2 4 3 2" xfId="48884" xr:uid="{00000000-0005-0000-0000-00003BBE0000}"/>
    <cellStyle name="20% - Accent1 6 3 2 4 4" xfId="48885" xr:uid="{00000000-0005-0000-0000-00003CBE0000}"/>
    <cellStyle name="20% - Accent1 6 3 2 5" xfId="48886" xr:uid="{00000000-0005-0000-0000-00003DBE0000}"/>
    <cellStyle name="20% - Accent1 6 3 2 5 2" xfId="48887" xr:uid="{00000000-0005-0000-0000-00003EBE0000}"/>
    <cellStyle name="20% - Accent1 6 3 2 5 2 2" xfId="48888" xr:uid="{00000000-0005-0000-0000-00003FBE0000}"/>
    <cellStyle name="20% - Accent1 6 3 2 5 2 2 2" xfId="48889" xr:uid="{00000000-0005-0000-0000-000040BE0000}"/>
    <cellStyle name="20% - Accent1 6 3 2 5 2 3" xfId="48890" xr:uid="{00000000-0005-0000-0000-000041BE0000}"/>
    <cellStyle name="20% - Accent1 6 3 2 5 3" xfId="48891" xr:uid="{00000000-0005-0000-0000-000042BE0000}"/>
    <cellStyle name="20% - Accent1 6 3 2 5 3 2" xfId="48892" xr:uid="{00000000-0005-0000-0000-000043BE0000}"/>
    <cellStyle name="20% - Accent1 6 3 2 5 4" xfId="48893" xr:uid="{00000000-0005-0000-0000-000044BE0000}"/>
    <cellStyle name="20% - Accent1 6 3 2 6" xfId="48894" xr:uid="{00000000-0005-0000-0000-000045BE0000}"/>
    <cellStyle name="20% - Accent1 6 3 2 6 2" xfId="48895" xr:uid="{00000000-0005-0000-0000-000046BE0000}"/>
    <cellStyle name="20% - Accent1 6 3 2 6 2 2" xfId="48896" xr:uid="{00000000-0005-0000-0000-000047BE0000}"/>
    <cellStyle name="20% - Accent1 6 3 2 6 2 2 2" xfId="48897" xr:uid="{00000000-0005-0000-0000-000048BE0000}"/>
    <cellStyle name="20% - Accent1 6 3 2 6 2 3" xfId="48898" xr:uid="{00000000-0005-0000-0000-000049BE0000}"/>
    <cellStyle name="20% - Accent1 6 3 2 6 3" xfId="48899" xr:uid="{00000000-0005-0000-0000-00004ABE0000}"/>
    <cellStyle name="20% - Accent1 6 3 2 6 3 2" xfId="48900" xr:uid="{00000000-0005-0000-0000-00004BBE0000}"/>
    <cellStyle name="20% - Accent1 6 3 2 6 4" xfId="48901" xr:uid="{00000000-0005-0000-0000-00004CBE0000}"/>
    <cellStyle name="20% - Accent1 6 3 2 7" xfId="48902" xr:uid="{00000000-0005-0000-0000-00004DBE0000}"/>
    <cellStyle name="20% - Accent1 6 3 2 7 2" xfId="48903" xr:uid="{00000000-0005-0000-0000-00004EBE0000}"/>
    <cellStyle name="20% - Accent1 6 3 2 7 2 2" xfId="48904" xr:uid="{00000000-0005-0000-0000-00004FBE0000}"/>
    <cellStyle name="20% - Accent1 6 3 2 7 3" xfId="48905" xr:uid="{00000000-0005-0000-0000-000050BE0000}"/>
    <cellStyle name="20% - Accent1 6 3 2 8" xfId="48906" xr:uid="{00000000-0005-0000-0000-000051BE0000}"/>
    <cellStyle name="20% - Accent1 6 3 2 8 2" xfId="48907" xr:uid="{00000000-0005-0000-0000-000052BE0000}"/>
    <cellStyle name="20% - Accent1 6 3 2 8 2 2" xfId="48908" xr:uid="{00000000-0005-0000-0000-000053BE0000}"/>
    <cellStyle name="20% - Accent1 6 3 2 8 3" xfId="48909" xr:uid="{00000000-0005-0000-0000-000054BE0000}"/>
    <cellStyle name="20% - Accent1 6 3 2 9" xfId="48910" xr:uid="{00000000-0005-0000-0000-000055BE0000}"/>
    <cellStyle name="20% - Accent1 6 3 2 9 2" xfId="48911" xr:uid="{00000000-0005-0000-0000-000056BE0000}"/>
    <cellStyle name="20% - Accent1 6 3 3" xfId="48912" xr:uid="{00000000-0005-0000-0000-000057BE0000}"/>
    <cellStyle name="20% - Accent1 6 3 3 10" xfId="48913" xr:uid="{00000000-0005-0000-0000-000058BE0000}"/>
    <cellStyle name="20% - Accent1 6 3 3 10 2" xfId="48914" xr:uid="{00000000-0005-0000-0000-000059BE0000}"/>
    <cellStyle name="20% - Accent1 6 3 3 11" xfId="48915" xr:uid="{00000000-0005-0000-0000-00005ABE0000}"/>
    <cellStyle name="20% - Accent1 6 3 3 2" xfId="48916" xr:uid="{00000000-0005-0000-0000-00005BBE0000}"/>
    <cellStyle name="20% - Accent1 6 3 3 2 2" xfId="48917" xr:uid="{00000000-0005-0000-0000-00005CBE0000}"/>
    <cellStyle name="20% - Accent1 6 3 3 2 2 2" xfId="48918" xr:uid="{00000000-0005-0000-0000-00005DBE0000}"/>
    <cellStyle name="20% - Accent1 6 3 3 2 2 2 2" xfId="48919" xr:uid="{00000000-0005-0000-0000-00005EBE0000}"/>
    <cellStyle name="20% - Accent1 6 3 3 2 2 2 2 2" xfId="48920" xr:uid="{00000000-0005-0000-0000-00005FBE0000}"/>
    <cellStyle name="20% - Accent1 6 3 3 2 2 2 3" xfId="48921" xr:uid="{00000000-0005-0000-0000-000060BE0000}"/>
    <cellStyle name="20% - Accent1 6 3 3 2 2 3" xfId="48922" xr:uid="{00000000-0005-0000-0000-000061BE0000}"/>
    <cellStyle name="20% - Accent1 6 3 3 2 2 3 2" xfId="48923" xr:uid="{00000000-0005-0000-0000-000062BE0000}"/>
    <cellStyle name="20% - Accent1 6 3 3 2 2 4" xfId="48924" xr:uid="{00000000-0005-0000-0000-000063BE0000}"/>
    <cellStyle name="20% - Accent1 6 3 3 2 3" xfId="48925" xr:uid="{00000000-0005-0000-0000-000064BE0000}"/>
    <cellStyle name="20% - Accent1 6 3 3 2 3 2" xfId="48926" xr:uid="{00000000-0005-0000-0000-000065BE0000}"/>
    <cellStyle name="20% - Accent1 6 3 3 2 3 2 2" xfId="48927" xr:uid="{00000000-0005-0000-0000-000066BE0000}"/>
    <cellStyle name="20% - Accent1 6 3 3 2 3 2 2 2" xfId="48928" xr:uid="{00000000-0005-0000-0000-000067BE0000}"/>
    <cellStyle name="20% - Accent1 6 3 3 2 3 2 3" xfId="48929" xr:uid="{00000000-0005-0000-0000-000068BE0000}"/>
    <cellStyle name="20% - Accent1 6 3 3 2 3 3" xfId="48930" xr:uid="{00000000-0005-0000-0000-000069BE0000}"/>
    <cellStyle name="20% - Accent1 6 3 3 2 3 3 2" xfId="48931" xr:uid="{00000000-0005-0000-0000-00006ABE0000}"/>
    <cellStyle name="20% - Accent1 6 3 3 2 3 4" xfId="48932" xr:uid="{00000000-0005-0000-0000-00006BBE0000}"/>
    <cellStyle name="20% - Accent1 6 3 3 2 4" xfId="48933" xr:uid="{00000000-0005-0000-0000-00006CBE0000}"/>
    <cellStyle name="20% - Accent1 6 3 3 2 4 2" xfId="48934" xr:uid="{00000000-0005-0000-0000-00006DBE0000}"/>
    <cellStyle name="20% - Accent1 6 3 3 2 4 2 2" xfId="48935" xr:uid="{00000000-0005-0000-0000-00006EBE0000}"/>
    <cellStyle name="20% - Accent1 6 3 3 2 4 2 2 2" xfId="48936" xr:uid="{00000000-0005-0000-0000-00006FBE0000}"/>
    <cellStyle name="20% - Accent1 6 3 3 2 4 2 3" xfId="48937" xr:uid="{00000000-0005-0000-0000-000070BE0000}"/>
    <cellStyle name="20% - Accent1 6 3 3 2 4 3" xfId="48938" xr:uid="{00000000-0005-0000-0000-000071BE0000}"/>
    <cellStyle name="20% - Accent1 6 3 3 2 4 3 2" xfId="48939" xr:uid="{00000000-0005-0000-0000-000072BE0000}"/>
    <cellStyle name="20% - Accent1 6 3 3 2 4 4" xfId="48940" xr:uid="{00000000-0005-0000-0000-000073BE0000}"/>
    <cellStyle name="20% - Accent1 6 3 3 2 5" xfId="48941" xr:uid="{00000000-0005-0000-0000-000074BE0000}"/>
    <cellStyle name="20% - Accent1 6 3 3 2 5 2" xfId="48942" xr:uid="{00000000-0005-0000-0000-000075BE0000}"/>
    <cellStyle name="20% - Accent1 6 3 3 2 5 2 2" xfId="48943" xr:uid="{00000000-0005-0000-0000-000076BE0000}"/>
    <cellStyle name="20% - Accent1 6 3 3 2 5 3" xfId="48944" xr:uid="{00000000-0005-0000-0000-000077BE0000}"/>
    <cellStyle name="20% - Accent1 6 3 3 2 6" xfId="48945" xr:uid="{00000000-0005-0000-0000-000078BE0000}"/>
    <cellStyle name="20% - Accent1 6 3 3 2 6 2" xfId="48946" xr:uid="{00000000-0005-0000-0000-000079BE0000}"/>
    <cellStyle name="20% - Accent1 6 3 3 2 6 2 2" xfId="48947" xr:uid="{00000000-0005-0000-0000-00007ABE0000}"/>
    <cellStyle name="20% - Accent1 6 3 3 2 6 3" xfId="48948" xr:uid="{00000000-0005-0000-0000-00007BBE0000}"/>
    <cellStyle name="20% - Accent1 6 3 3 2 7" xfId="48949" xr:uid="{00000000-0005-0000-0000-00007CBE0000}"/>
    <cellStyle name="20% - Accent1 6 3 3 2 7 2" xfId="48950" xr:uid="{00000000-0005-0000-0000-00007DBE0000}"/>
    <cellStyle name="20% - Accent1 6 3 3 2 8" xfId="48951" xr:uid="{00000000-0005-0000-0000-00007EBE0000}"/>
    <cellStyle name="20% - Accent1 6 3 3 2 8 2" xfId="48952" xr:uid="{00000000-0005-0000-0000-00007FBE0000}"/>
    <cellStyle name="20% - Accent1 6 3 3 2 9" xfId="48953" xr:uid="{00000000-0005-0000-0000-000080BE0000}"/>
    <cellStyle name="20% - Accent1 6 3 3 3" xfId="48954" xr:uid="{00000000-0005-0000-0000-000081BE0000}"/>
    <cellStyle name="20% - Accent1 6 3 3 3 2" xfId="48955" xr:uid="{00000000-0005-0000-0000-000082BE0000}"/>
    <cellStyle name="20% - Accent1 6 3 3 3 2 2" xfId="48956" xr:uid="{00000000-0005-0000-0000-000083BE0000}"/>
    <cellStyle name="20% - Accent1 6 3 3 3 2 2 2" xfId="48957" xr:uid="{00000000-0005-0000-0000-000084BE0000}"/>
    <cellStyle name="20% - Accent1 6 3 3 3 2 2 2 2" xfId="48958" xr:uid="{00000000-0005-0000-0000-000085BE0000}"/>
    <cellStyle name="20% - Accent1 6 3 3 3 2 2 3" xfId="48959" xr:uid="{00000000-0005-0000-0000-000086BE0000}"/>
    <cellStyle name="20% - Accent1 6 3 3 3 2 3" xfId="48960" xr:uid="{00000000-0005-0000-0000-000087BE0000}"/>
    <cellStyle name="20% - Accent1 6 3 3 3 2 3 2" xfId="48961" xr:uid="{00000000-0005-0000-0000-000088BE0000}"/>
    <cellStyle name="20% - Accent1 6 3 3 3 2 4" xfId="48962" xr:uid="{00000000-0005-0000-0000-000089BE0000}"/>
    <cellStyle name="20% - Accent1 6 3 3 3 3" xfId="48963" xr:uid="{00000000-0005-0000-0000-00008ABE0000}"/>
    <cellStyle name="20% - Accent1 6 3 3 3 3 2" xfId="48964" xr:uid="{00000000-0005-0000-0000-00008BBE0000}"/>
    <cellStyle name="20% - Accent1 6 3 3 3 3 2 2" xfId="48965" xr:uid="{00000000-0005-0000-0000-00008CBE0000}"/>
    <cellStyle name="20% - Accent1 6 3 3 3 3 2 2 2" xfId="48966" xr:uid="{00000000-0005-0000-0000-00008DBE0000}"/>
    <cellStyle name="20% - Accent1 6 3 3 3 3 2 3" xfId="48967" xr:uid="{00000000-0005-0000-0000-00008EBE0000}"/>
    <cellStyle name="20% - Accent1 6 3 3 3 3 3" xfId="48968" xr:uid="{00000000-0005-0000-0000-00008FBE0000}"/>
    <cellStyle name="20% - Accent1 6 3 3 3 3 3 2" xfId="48969" xr:uid="{00000000-0005-0000-0000-000090BE0000}"/>
    <cellStyle name="20% - Accent1 6 3 3 3 3 4" xfId="48970" xr:uid="{00000000-0005-0000-0000-000091BE0000}"/>
    <cellStyle name="20% - Accent1 6 3 3 3 4" xfId="48971" xr:uid="{00000000-0005-0000-0000-000092BE0000}"/>
    <cellStyle name="20% - Accent1 6 3 3 3 4 2" xfId="48972" xr:uid="{00000000-0005-0000-0000-000093BE0000}"/>
    <cellStyle name="20% - Accent1 6 3 3 3 4 2 2" xfId="48973" xr:uid="{00000000-0005-0000-0000-000094BE0000}"/>
    <cellStyle name="20% - Accent1 6 3 3 3 4 2 2 2" xfId="48974" xr:uid="{00000000-0005-0000-0000-000095BE0000}"/>
    <cellStyle name="20% - Accent1 6 3 3 3 4 2 3" xfId="48975" xr:uid="{00000000-0005-0000-0000-000096BE0000}"/>
    <cellStyle name="20% - Accent1 6 3 3 3 4 3" xfId="48976" xr:uid="{00000000-0005-0000-0000-000097BE0000}"/>
    <cellStyle name="20% - Accent1 6 3 3 3 4 3 2" xfId="48977" xr:uid="{00000000-0005-0000-0000-000098BE0000}"/>
    <cellStyle name="20% - Accent1 6 3 3 3 4 4" xfId="48978" xr:uid="{00000000-0005-0000-0000-000099BE0000}"/>
    <cellStyle name="20% - Accent1 6 3 3 3 5" xfId="48979" xr:uid="{00000000-0005-0000-0000-00009ABE0000}"/>
    <cellStyle name="20% - Accent1 6 3 3 3 5 2" xfId="48980" xr:uid="{00000000-0005-0000-0000-00009BBE0000}"/>
    <cellStyle name="20% - Accent1 6 3 3 3 5 2 2" xfId="48981" xr:uid="{00000000-0005-0000-0000-00009CBE0000}"/>
    <cellStyle name="20% - Accent1 6 3 3 3 5 3" xfId="48982" xr:uid="{00000000-0005-0000-0000-00009DBE0000}"/>
    <cellStyle name="20% - Accent1 6 3 3 3 6" xfId="48983" xr:uid="{00000000-0005-0000-0000-00009EBE0000}"/>
    <cellStyle name="20% - Accent1 6 3 3 3 6 2" xfId="48984" xr:uid="{00000000-0005-0000-0000-00009FBE0000}"/>
    <cellStyle name="20% - Accent1 6 3 3 3 6 2 2" xfId="48985" xr:uid="{00000000-0005-0000-0000-0000A0BE0000}"/>
    <cellStyle name="20% - Accent1 6 3 3 3 6 3" xfId="48986" xr:uid="{00000000-0005-0000-0000-0000A1BE0000}"/>
    <cellStyle name="20% - Accent1 6 3 3 3 7" xfId="48987" xr:uid="{00000000-0005-0000-0000-0000A2BE0000}"/>
    <cellStyle name="20% - Accent1 6 3 3 3 7 2" xfId="48988" xr:uid="{00000000-0005-0000-0000-0000A3BE0000}"/>
    <cellStyle name="20% - Accent1 6 3 3 3 8" xfId="48989" xr:uid="{00000000-0005-0000-0000-0000A4BE0000}"/>
    <cellStyle name="20% - Accent1 6 3 3 3 8 2" xfId="48990" xr:uid="{00000000-0005-0000-0000-0000A5BE0000}"/>
    <cellStyle name="20% - Accent1 6 3 3 3 9" xfId="48991" xr:uid="{00000000-0005-0000-0000-0000A6BE0000}"/>
    <cellStyle name="20% - Accent1 6 3 3 4" xfId="48992" xr:uid="{00000000-0005-0000-0000-0000A7BE0000}"/>
    <cellStyle name="20% - Accent1 6 3 3 4 2" xfId="48993" xr:uid="{00000000-0005-0000-0000-0000A8BE0000}"/>
    <cellStyle name="20% - Accent1 6 3 3 4 2 2" xfId="48994" xr:uid="{00000000-0005-0000-0000-0000A9BE0000}"/>
    <cellStyle name="20% - Accent1 6 3 3 4 2 2 2" xfId="48995" xr:uid="{00000000-0005-0000-0000-0000AABE0000}"/>
    <cellStyle name="20% - Accent1 6 3 3 4 2 3" xfId="48996" xr:uid="{00000000-0005-0000-0000-0000ABBE0000}"/>
    <cellStyle name="20% - Accent1 6 3 3 4 3" xfId="48997" xr:uid="{00000000-0005-0000-0000-0000ACBE0000}"/>
    <cellStyle name="20% - Accent1 6 3 3 4 3 2" xfId="48998" xr:uid="{00000000-0005-0000-0000-0000ADBE0000}"/>
    <cellStyle name="20% - Accent1 6 3 3 4 4" xfId="48999" xr:uid="{00000000-0005-0000-0000-0000AEBE0000}"/>
    <cellStyle name="20% - Accent1 6 3 3 5" xfId="49000" xr:uid="{00000000-0005-0000-0000-0000AFBE0000}"/>
    <cellStyle name="20% - Accent1 6 3 3 5 2" xfId="49001" xr:uid="{00000000-0005-0000-0000-0000B0BE0000}"/>
    <cellStyle name="20% - Accent1 6 3 3 5 2 2" xfId="49002" xr:uid="{00000000-0005-0000-0000-0000B1BE0000}"/>
    <cellStyle name="20% - Accent1 6 3 3 5 2 2 2" xfId="49003" xr:uid="{00000000-0005-0000-0000-0000B2BE0000}"/>
    <cellStyle name="20% - Accent1 6 3 3 5 2 3" xfId="49004" xr:uid="{00000000-0005-0000-0000-0000B3BE0000}"/>
    <cellStyle name="20% - Accent1 6 3 3 5 3" xfId="49005" xr:uid="{00000000-0005-0000-0000-0000B4BE0000}"/>
    <cellStyle name="20% - Accent1 6 3 3 5 3 2" xfId="49006" xr:uid="{00000000-0005-0000-0000-0000B5BE0000}"/>
    <cellStyle name="20% - Accent1 6 3 3 5 4" xfId="49007" xr:uid="{00000000-0005-0000-0000-0000B6BE0000}"/>
    <cellStyle name="20% - Accent1 6 3 3 6" xfId="49008" xr:uid="{00000000-0005-0000-0000-0000B7BE0000}"/>
    <cellStyle name="20% - Accent1 6 3 3 6 2" xfId="49009" xr:uid="{00000000-0005-0000-0000-0000B8BE0000}"/>
    <cellStyle name="20% - Accent1 6 3 3 6 2 2" xfId="49010" xr:uid="{00000000-0005-0000-0000-0000B9BE0000}"/>
    <cellStyle name="20% - Accent1 6 3 3 6 2 2 2" xfId="49011" xr:uid="{00000000-0005-0000-0000-0000BABE0000}"/>
    <cellStyle name="20% - Accent1 6 3 3 6 2 3" xfId="49012" xr:uid="{00000000-0005-0000-0000-0000BBBE0000}"/>
    <cellStyle name="20% - Accent1 6 3 3 6 3" xfId="49013" xr:uid="{00000000-0005-0000-0000-0000BCBE0000}"/>
    <cellStyle name="20% - Accent1 6 3 3 6 3 2" xfId="49014" xr:uid="{00000000-0005-0000-0000-0000BDBE0000}"/>
    <cellStyle name="20% - Accent1 6 3 3 6 4" xfId="49015" xr:uid="{00000000-0005-0000-0000-0000BEBE0000}"/>
    <cellStyle name="20% - Accent1 6 3 3 7" xfId="49016" xr:uid="{00000000-0005-0000-0000-0000BFBE0000}"/>
    <cellStyle name="20% - Accent1 6 3 3 7 2" xfId="49017" xr:uid="{00000000-0005-0000-0000-0000C0BE0000}"/>
    <cellStyle name="20% - Accent1 6 3 3 7 2 2" xfId="49018" xr:uid="{00000000-0005-0000-0000-0000C1BE0000}"/>
    <cellStyle name="20% - Accent1 6 3 3 7 3" xfId="49019" xr:uid="{00000000-0005-0000-0000-0000C2BE0000}"/>
    <cellStyle name="20% - Accent1 6 3 3 8" xfId="49020" xr:uid="{00000000-0005-0000-0000-0000C3BE0000}"/>
    <cellStyle name="20% - Accent1 6 3 3 8 2" xfId="49021" xr:uid="{00000000-0005-0000-0000-0000C4BE0000}"/>
    <cellStyle name="20% - Accent1 6 3 3 8 2 2" xfId="49022" xr:uid="{00000000-0005-0000-0000-0000C5BE0000}"/>
    <cellStyle name="20% - Accent1 6 3 3 8 3" xfId="49023" xr:uid="{00000000-0005-0000-0000-0000C6BE0000}"/>
    <cellStyle name="20% - Accent1 6 3 3 9" xfId="49024" xr:uid="{00000000-0005-0000-0000-0000C7BE0000}"/>
    <cellStyle name="20% - Accent1 6 3 3 9 2" xfId="49025" xr:uid="{00000000-0005-0000-0000-0000C8BE0000}"/>
    <cellStyle name="20% - Accent1 6 3 4" xfId="49026" xr:uid="{00000000-0005-0000-0000-0000C9BE0000}"/>
    <cellStyle name="20% - Accent1 6 3 4 10" xfId="49027" xr:uid="{00000000-0005-0000-0000-0000CABE0000}"/>
    <cellStyle name="20% - Accent1 6 3 4 10 2" xfId="49028" xr:uid="{00000000-0005-0000-0000-0000CBBE0000}"/>
    <cellStyle name="20% - Accent1 6 3 4 11" xfId="49029" xr:uid="{00000000-0005-0000-0000-0000CCBE0000}"/>
    <cellStyle name="20% - Accent1 6 3 4 2" xfId="49030" xr:uid="{00000000-0005-0000-0000-0000CDBE0000}"/>
    <cellStyle name="20% - Accent1 6 3 4 2 2" xfId="49031" xr:uid="{00000000-0005-0000-0000-0000CEBE0000}"/>
    <cellStyle name="20% - Accent1 6 3 4 2 2 2" xfId="49032" xr:uid="{00000000-0005-0000-0000-0000CFBE0000}"/>
    <cellStyle name="20% - Accent1 6 3 4 2 2 2 2" xfId="49033" xr:uid="{00000000-0005-0000-0000-0000D0BE0000}"/>
    <cellStyle name="20% - Accent1 6 3 4 2 2 2 2 2" xfId="49034" xr:uid="{00000000-0005-0000-0000-0000D1BE0000}"/>
    <cellStyle name="20% - Accent1 6 3 4 2 2 2 3" xfId="49035" xr:uid="{00000000-0005-0000-0000-0000D2BE0000}"/>
    <cellStyle name="20% - Accent1 6 3 4 2 2 3" xfId="49036" xr:uid="{00000000-0005-0000-0000-0000D3BE0000}"/>
    <cellStyle name="20% - Accent1 6 3 4 2 2 3 2" xfId="49037" xr:uid="{00000000-0005-0000-0000-0000D4BE0000}"/>
    <cellStyle name="20% - Accent1 6 3 4 2 2 4" xfId="49038" xr:uid="{00000000-0005-0000-0000-0000D5BE0000}"/>
    <cellStyle name="20% - Accent1 6 3 4 2 3" xfId="49039" xr:uid="{00000000-0005-0000-0000-0000D6BE0000}"/>
    <cellStyle name="20% - Accent1 6 3 4 2 3 2" xfId="49040" xr:uid="{00000000-0005-0000-0000-0000D7BE0000}"/>
    <cellStyle name="20% - Accent1 6 3 4 2 3 2 2" xfId="49041" xr:uid="{00000000-0005-0000-0000-0000D8BE0000}"/>
    <cellStyle name="20% - Accent1 6 3 4 2 3 2 2 2" xfId="49042" xr:uid="{00000000-0005-0000-0000-0000D9BE0000}"/>
    <cellStyle name="20% - Accent1 6 3 4 2 3 2 3" xfId="49043" xr:uid="{00000000-0005-0000-0000-0000DABE0000}"/>
    <cellStyle name="20% - Accent1 6 3 4 2 3 3" xfId="49044" xr:uid="{00000000-0005-0000-0000-0000DBBE0000}"/>
    <cellStyle name="20% - Accent1 6 3 4 2 3 3 2" xfId="49045" xr:uid="{00000000-0005-0000-0000-0000DCBE0000}"/>
    <cellStyle name="20% - Accent1 6 3 4 2 3 4" xfId="49046" xr:uid="{00000000-0005-0000-0000-0000DDBE0000}"/>
    <cellStyle name="20% - Accent1 6 3 4 2 4" xfId="49047" xr:uid="{00000000-0005-0000-0000-0000DEBE0000}"/>
    <cellStyle name="20% - Accent1 6 3 4 2 4 2" xfId="49048" xr:uid="{00000000-0005-0000-0000-0000DFBE0000}"/>
    <cellStyle name="20% - Accent1 6 3 4 2 4 2 2" xfId="49049" xr:uid="{00000000-0005-0000-0000-0000E0BE0000}"/>
    <cellStyle name="20% - Accent1 6 3 4 2 4 2 2 2" xfId="49050" xr:uid="{00000000-0005-0000-0000-0000E1BE0000}"/>
    <cellStyle name="20% - Accent1 6 3 4 2 4 2 3" xfId="49051" xr:uid="{00000000-0005-0000-0000-0000E2BE0000}"/>
    <cellStyle name="20% - Accent1 6 3 4 2 4 3" xfId="49052" xr:uid="{00000000-0005-0000-0000-0000E3BE0000}"/>
    <cellStyle name="20% - Accent1 6 3 4 2 4 3 2" xfId="49053" xr:uid="{00000000-0005-0000-0000-0000E4BE0000}"/>
    <cellStyle name="20% - Accent1 6 3 4 2 4 4" xfId="49054" xr:uid="{00000000-0005-0000-0000-0000E5BE0000}"/>
    <cellStyle name="20% - Accent1 6 3 4 2 5" xfId="49055" xr:uid="{00000000-0005-0000-0000-0000E6BE0000}"/>
    <cellStyle name="20% - Accent1 6 3 4 2 5 2" xfId="49056" xr:uid="{00000000-0005-0000-0000-0000E7BE0000}"/>
    <cellStyle name="20% - Accent1 6 3 4 2 5 2 2" xfId="49057" xr:uid="{00000000-0005-0000-0000-0000E8BE0000}"/>
    <cellStyle name="20% - Accent1 6 3 4 2 5 3" xfId="49058" xr:uid="{00000000-0005-0000-0000-0000E9BE0000}"/>
    <cellStyle name="20% - Accent1 6 3 4 2 6" xfId="49059" xr:uid="{00000000-0005-0000-0000-0000EABE0000}"/>
    <cellStyle name="20% - Accent1 6 3 4 2 6 2" xfId="49060" xr:uid="{00000000-0005-0000-0000-0000EBBE0000}"/>
    <cellStyle name="20% - Accent1 6 3 4 2 6 2 2" xfId="49061" xr:uid="{00000000-0005-0000-0000-0000ECBE0000}"/>
    <cellStyle name="20% - Accent1 6 3 4 2 6 3" xfId="49062" xr:uid="{00000000-0005-0000-0000-0000EDBE0000}"/>
    <cellStyle name="20% - Accent1 6 3 4 2 7" xfId="49063" xr:uid="{00000000-0005-0000-0000-0000EEBE0000}"/>
    <cellStyle name="20% - Accent1 6 3 4 2 7 2" xfId="49064" xr:uid="{00000000-0005-0000-0000-0000EFBE0000}"/>
    <cellStyle name="20% - Accent1 6 3 4 2 8" xfId="49065" xr:uid="{00000000-0005-0000-0000-0000F0BE0000}"/>
    <cellStyle name="20% - Accent1 6 3 4 2 8 2" xfId="49066" xr:uid="{00000000-0005-0000-0000-0000F1BE0000}"/>
    <cellStyle name="20% - Accent1 6 3 4 2 9" xfId="49067" xr:uid="{00000000-0005-0000-0000-0000F2BE0000}"/>
    <cellStyle name="20% - Accent1 6 3 4 3" xfId="49068" xr:uid="{00000000-0005-0000-0000-0000F3BE0000}"/>
    <cellStyle name="20% - Accent1 6 3 4 3 2" xfId="49069" xr:uid="{00000000-0005-0000-0000-0000F4BE0000}"/>
    <cellStyle name="20% - Accent1 6 3 4 3 2 2" xfId="49070" xr:uid="{00000000-0005-0000-0000-0000F5BE0000}"/>
    <cellStyle name="20% - Accent1 6 3 4 3 2 2 2" xfId="49071" xr:uid="{00000000-0005-0000-0000-0000F6BE0000}"/>
    <cellStyle name="20% - Accent1 6 3 4 3 2 2 2 2" xfId="49072" xr:uid="{00000000-0005-0000-0000-0000F7BE0000}"/>
    <cellStyle name="20% - Accent1 6 3 4 3 2 2 3" xfId="49073" xr:uid="{00000000-0005-0000-0000-0000F8BE0000}"/>
    <cellStyle name="20% - Accent1 6 3 4 3 2 3" xfId="49074" xr:uid="{00000000-0005-0000-0000-0000F9BE0000}"/>
    <cellStyle name="20% - Accent1 6 3 4 3 2 3 2" xfId="49075" xr:uid="{00000000-0005-0000-0000-0000FABE0000}"/>
    <cellStyle name="20% - Accent1 6 3 4 3 2 4" xfId="49076" xr:uid="{00000000-0005-0000-0000-0000FBBE0000}"/>
    <cellStyle name="20% - Accent1 6 3 4 3 3" xfId="49077" xr:uid="{00000000-0005-0000-0000-0000FCBE0000}"/>
    <cellStyle name="20% - Accent1 6 3 4 3 3 2" xfId="49078" xr:uid="{00000000-0005-0000-0000-0000FDBE0000}"/>
    <cellStyle name="20% - Accent1 6 3 4 3 3 2 2" xfId="49079" xr:uid="{00000000-0005-0000-0000-0000FEBE0000}"/>
    <cellStyle name="20% - Accent1 6 3 4 3 3 2 2 2" xfId="49080" xr:uid="{00000000-0005-0000-0000-0000FFBE0000}"/>
    <cellStyle name="20% - Accent1 6 3 4 3 3 2 3" xfId="49081" xr:uid="{00000000-0005-0000-0000-000000BF0000}"/>
    <cellStyle name="20% - Accent1 6 3 4 3 3 3" xfId="49082" xr:uid="{00000000-0005-0000-0000-000001BF0000}"/>
    <cellStyle name="20% - Accent1 6 3 4 3 3 3 2" xfId="49083" xr:uid="{00000000-0005-0000-0000-000002BF0000}"/>
    <cellStyle name="20% - Accent1 6 3 4 3 3 4" xfId="49084" xr:uid="{00000000-0005-0000-0000-000003BF0000}"/>
    <cellStyle name="20% - Accent1 6 3 4 3 4" xfId="49085" xr:uid="{00000000-0005-0000-0000-000004BF0000}"/>
    <cellStyle name="20% - Accent1 6 3 4 3 4 2" xfId="49086" xr:uid="{00000000-0005-0000-0000-000005BF0000}"/>
    <cellStyle name="20% - Accent1 6 3 4 3 4 2 2" xfId="49087" xr:uid="{00000000-0005-0000-0000-000006BF0000}"/>
    <cellStyle name="20% - Accent1 6 3 4 3 4 2 2 2" xfId="49088" xr:uid="{00000000-0005-0000-0000-000007BF0000}"/>
    <cellStyle name="20% - Accent1 6 3 4 3 4 2 3" xfId="49089" xr:uid="{00000000-0005-0000-0000-000008BF0000}"/>
    <cellStyle name="20% - Accent1 6 3 4 3 4 3" xfId="49090" xr:uid="{00000000-0005-0000-0000-000009BF0000}"/>
    <cellStyle name="20% - Accent1 6 3 4 3 4 3 2" xfId="49091" xr:uid="{00000000-0005-0000-0000-00000ABF0000}"/>
    <cellStyle name="20% - Accent1 6 3 4 3 4 4" xfId="49092" xr:uid="{00000000-0005-0000-0000-00000BBF0000}"/>
    <cellStyle name="20% - Accent1 6 3 4 3 5" xfId="49093" xr:uid="{00000000-0005-0000-0000-00000CBF0000}"/>
    <cellStyle name="20% - Accent1 6 3 4 3 5 2" xfId="49094" xr:uid="{00000000-0005-0000-0000-00000DBF0000}"/>
    <cellStyle name="20% - Accent1 6 3 4 3 5 2 2" xfId="49095" xr:uid="{00000000-0005-0000-0000-00000EBF0000}"/>
    <cellStyle name="20% - Accent1 6 3 4 3 5 3" xfId="49096" xr:uid="{00000000-0005-0000-0000-00000FBF0000}"/>
    <cellStyle name="20% - Accent1 6 3 4 3 6" xfId="49097" xr:uid="{00000000-0005-0000-0000-000010BF0000}"/>
    <cellStyle name="20% - Accent1 6 3 4 3 6 2" xfId="49098" xr:uid="{00000000-0005-0000-0000-000011BF0000}"/>
    <cellStyle name="20% - Accent1 6 3 4 3 6 2 2" xfId="49099" xr:uid="{00000000-0005-0000-0000-000012BF0000}"/>
    <cellStyle name="20% - Accent1 6 3 4 3 6 3" xfId="49100" xr:uid="{00000000-0005-0000-0000-000013BF0000}"/>
    <cellStyle name="20% - Accent1 6 3 4 3 7" xfId="49101" xr:uid="{00000000-0005-0000-0000-000014BF0000}"/>
    <cellStyle name="20% - Accent1 6 3 4 3 7 2" xfId="49102" xr:uid="{00000000-0005-0000-0000-000015BF0000}"/>
    <cellStyle name="20% - Accent1 6 3 4 3 8" xfId="49103" xr:uid="{00000000-0005-0000-0000-000016BF0000}"/>
    <cellStyle name="20% - Accent1 6 3 4 3 8 2" xfId="49104" xr:uid="{00000000-0005-0000-0000-000017BF0000}"/>
    <cellStyle name="20% - Accent1 6 3 4 3 9" xfId="49105" xr:uid="{00000000-0005-0000-0000-000018BF0000}"/>
    <cellStyle name="20% - Accent1 6 3 4 4" xfId="49106" xr:uid="{00000000-0005-0000-0000-000019BF0000}"/>
    <cellStyle name="20% - Accent1 6 3 4 4 2" xfId="49107" xr:uid="{00000000-0005-0000-0000-00001ABF0000}"/>
    <cellStyle name="20% - Accent1 6 3 4 4 2 2" xfId="49108" xr:uid="{00000000-0005-0000-0000-00001BBF0000}"/>
    <cellStyle name="20% - Accent1 6 3 4 4 2 2 2" xfId="49109" xr:uid="{00000000-0005-0000-0000-00001CBF0000}"/>
    <cellStyle name="20% - Accent1 6 3 4 4 2 3" xfId="49110" xr:uid="{00000000-0005-0000-0000-00001DBF0000}"/>
    <cellStyle name="20% - Accent1 6 3 4 4 3" xfId="49111" xr:uid="{00000000-0005-0000-0000-00001EBF0000}"/>
    <cellStyle name="20% - Accent1 6 3 4 4 3 2" xfId="49112" xr:uid="{00000000-0005-0000-0000-00001FBF0000}"/>
    <cellStyle name="20% - Accent1 6 3 4 4 4" xfId="49113" xr:uid="{00000000-0005-0000-0000-000020BF0000}"/>
    <cellStyle name="20% - Accent1 6 3 4 5" xfId="49114" xr:uid="{00000000-0005-0000-0000-000021BF0000}"/>
    <cellStyle name="20% - Accent1 6 3 4 5 2" xfId="49115" xr:uid="{00000000-0005-0000-0000-000022BF0000}"/>
    <cellStyle name="20% - Accent1 6 3 4 5 2 2" xfId="49116" xr:uid="{00000000-0005-0000-0000-000023BF0000}"/>
    <cellStyle name="20% - Accent1 6 3 4 5 2 2 2" xfId="49117" xr:uid="{00000000-0005-0000-0000-000024BF0000}"/>
    <cellStyle name="20% - Accent1 6 3 4 5 2 3" xfId="49118" xr:uid="{00000000-0005-0000-0000-000025BF0000}"/>
    <cellStyle name="20% - Accent1 6 3 4 5 3" xfId="49119" xr:uid="{00000000-0005-0000-0000-000026BF0000}"/>
    <cellStyle name="20% - Accent1 6 3 4 5 3 2" xfId="49120" xr:uid="{00000000-0005-0000-0000-000027BF0000}"/>
    <cellStyle name="20% - Accent1 6 3 4 5 4" xfId="49121" xr:uid="{00000000-0005-0000-0000-000028BF0000}"/>
    <cellStyle name="20% - Accent1 6 3 4 6" xfId="49122" xr:uid="{00000000-0005-0000-0000-000029BF0000}"/>
    <cellStyle name="20% - Accent1 6 3 4 6 2" xfId="49123" xr:uid="{00000000-0005-0000-0000-00002ABF0000}"/>
    <cellStyle name="20% - Accent1 6 3 4 6 2 2" xfId="49124" xr:uid="{00000000-0005-0000-0000-00002BBF0000}"/>
    <cellStyle name="20% - Accent1 6 3 4 6 2 2 2" xfId="49125" xr:uid="{00000000-0005-0000-0000-00002CBF0000}"/>
    <cellStyle name="20% - Accent1 6 3 4 6 2 3" xfId="49126" xr:uid="{00000000-0005-0000-0000-00002DBF0000}"/>
    <cellStyle name="20% - Accent1 6 3 4 6 3" xfId="49127" xr:uid="{00000000-0005-0000-0000-00002EBF0000}"/>
    <cellStyle name="20% - Accent1 6 3 4 6 3 2" xfId="49128" xr:uid="{00000000-0005-0000-0000-00002FBF0000}"/>
    <cellStyle name="20% - Accent1 6 3 4 6 4" xfId="49129" xr:uid="{00000000-0005-0000-0000-000030BF0000}"/>
    <cellStyle name="20% - Accent1 6 3 4 7" xfId="49130" xr:uid="{00000000-0005-0000-0000-000031BF0000}"/>
    <cellStyle name="20% - Accent1 6 3 4 7 2" xfId="49131" xr:uid="{00000000-0005-0000-0000-000032BF0000}"/>
    <cellStyle name="20% - Accent1 6 3 4 7 2 2" xfId="49132" xr:uid="{00000000-0005-0000-0000-000033BF0000}"/>
    <cellStyle name="20% - Accent1 6 3 4 7 3" xfId="49133" xr:uid="{00000000-0005-0000-0000-000034BF0000}"/>
    <cellStyle name="20% - Accent1 6 3 4 8" xfId="49134" xr:uid="{00000000-0005-0000-0000-000035BF0000}"/>
    <cellStyle name="20% - Accent1 6 3 4 8 2" xfId="49135" xr:uid="{00000000-0005-0000-0000-000036BF0000}"/>
    <cellStyle name="20% - Accent1 6 3 4 8 2 2" xfId="49136" xr:uid="{00000000-0005-0000-0000-000037BF0000}"/>
    <cellStyle name="20% - Accent1 6 3 4 8 3" xfId="49137" xr:uid="{00000000-0005-0000-0000-000038BF0000}"/>
    <cellStyle name="20% - Accent1 6 3 4 9" xfId="49138" xr:uid="{00000000-0005-0000-0000-000039BF0000}"/>
    <cellStyle name="20% - Accent1 6 3 4 9 2" xfId="49139" xr:uid="{00000000-0005-0000-0000-00003ABF0000}"/>
    <cellStyle name="20% - Accent1 6 3 5" xfId="49140" xr:uid="{00000000-0005-0000-0000-00003BBF0000}"/>
    <cellStyle name="20% - Accent1 6 3 5 2" xfId="49141" xr:uid="{00000000-0005-0000-0000-00003CBF0000}"/>
    <cellStyle name="20% - Accent1 6 3 5 2 2" xfId="49142" xr:uid="{00000000-0005-0000-0000-00003DBF0000}"/>
    <cellStyle name="20% - Accent1 6 3 5 2 2 2" xfId="49143" xr:uid="{00000000-0005-0000-0000-00003EBF0000}"/>
    <cellStyle name="20% - Accent1 6 3 5 2 2 2 2" xfId="49144" xr:uid="{00000000-0005-0000-0000-00003FBF0000}"/>
    <cellStyle name="20% - Accent1 6 3 5 2 2 3" xfId="49145" xr:uid="{00000000-0005-0000-0000-000040BF0000}"/>
    <cellStyle name="20% - Accent1 6 3 5 2 3" xfId="49146" xr:uid="{00000000-0005-0000-0000-000041BF0000}"/>
    <cellStyle name="20% - Accent1 6 3 5 2 3 2" xfId="49147" xr:uid="{00000000-0005-0000-0000-000042BF0000}"/>
    <cellStyle name="20% - Accent1 6 3 5 2 4" xfId="49148" xr:uid="{00000000-0005-0000-0000-000043BF0000}"/>
    <cellStyle name="20% - Accent1 6 3 5 3" xfId="49149" xr:uid="{00000000-0005-0000-0000-000044BF0000}"/>
    <cellStyle name="20% - Accent1 6 3 5 3 2" xfId="49150" xr:uid="{00000000-0005-0000-0000-000045BF0000}"/>
    <cellStyle name="20% - Accent1 6 3 5 3 2 2" xfId="49151" xr:uid="{00000000-0005-0000-0000-000046BF0000}"/>
    <cellStyle name="20% - Accent1 6 3 5 3 2 2 2" xfId="49152" xr:uid="{00000000-0005-0000-0000-000047BF0000}"/>
    <cellStyle name="20% - Accent1 6 3 5 3 2 3" xfId="49153" xr:uid="{00000000-0005-0000-0000-000048BF0000}"/>
    <cellStyle name="20% - Accent1 6 3 5 3 3" xfId="49154" xr:uid="{00000000-0005-0000-0000-000049BF0000}"/>
    <cellStyle name="20% - Accent1 6 3 5 3 3 2" xfId="49155" xr:uid="{00000000-0005-0000-0000-00004ABF0000}"/>
    <cellStyle name="20% - Accent1 6 3 5 3 4" xfId="49156" xr:uid="{00000000-0005-0000-0000-00004BBF0000}"/>
    <cellStyle name="20% - Accent1 6 3 5 4" xfId="49157" xr:uid="{00000000-0005-0000-0000-00004CBF0000}"/>
    <cellStyle name="20% - Accent1 6 3 5 4 2" xfId="49158" xr:uid="{00000000-0005-0000-0000-00004DBF0000}"/>
    <cellStyle name="20% - Accent1 6 3 5 4 2 2" xfId="49159" xr:uid="{00000000-0005-0000-0000-00004EBF0000}"/>
    <cellStyle name="20% - Accent1 6 3 5 4 2 2 2" xfId="49160" xr:uid="{00000000-0005-0000-0000-00004FBF0000}"/>
    <cellStyle name="20% - Accent1 6 3 5 4 2 3" xfId="49161" xr:uid="{00000000-0005-0000-0000-000050BF0000}"/>
    <cellStyle name="20% - Accent1 6 3 5 4 3" xfId="49162" xr:uid="{00000000-0005-0000-0000-000051BF0000}"/>
    <cellStyle name="20% - Accent1 6 3 5 4 3 2" xfId="49163" xr:uid="{00000000-0005-0000-0000-000052BF0000}"/>
    <cellStyle name="20% - Accent1 6 3 5 4 4" xfId="49164" xr:uid="{00000000-0005-0000-0000-000053BF0000}"/>
    <cellStyle name="20% - Accent1 6 3 5 5" xfId="49165" xr:uid="{00000000-0005-0000-0000-000054BF0000}"/>
    <cellStyle name="20% - Accent1 6 3 5 5 2" xfId="49166" xr:uid="{00000000-0005-0000-0000-000055BF0000}"/>
    <cellStyle name="20% - Accent1 6 3 5 5 2 2" xfId="49167" xr:uid="{00000000-0005-0000-0000-000056BF0000}"/>
    <cellStyle name="20% - Accent1 6 3 5 5 3" xfId="49168" xr:uid="{00000000-0005-0000-0000-000057BF0000}"/>
    <cellStyle name="20% - Accent1 6 3 5 6" xfId="49169" xr:uid="{00000000-0005-0000-0000-000058BF0000}"/>
    <cellStyle name="20% - Accent1 6 3 5 6 2" xfId="49170" xr:uid="{00000000-0005-0000-0000-000059BF0000}"/>
    <cellStyle name="20% - Accent1 6 3 5 6 2 2" xfId="49171" xr:uid="{00000000-0005-0000-0000-00005ABF0000}"/>
    <cellStyle name="20% - Accent1 6 3 5 6 3" xfId="49172" xr:uid="{00000000-0005-0000-0000-00005BBF0000}"/>
    <cellStyle name="20% - Accent1 6 3 5 7" xfId="49173" xr:uid="{00000000-0005-0000-0000-00005CBF0000}"/>
    <cellStyle name="20% - Accent1 6 3 5 7 2" xfId="49174" xr:uid="{00000000-0005-0000-0000-00005DBF0000}"/>
    <cellStyle name="20% - Accent1 6 3 5 8" xfId="49175" xr:uid="{00000000-0005-0000-0000-00005EBF0000}"/>
    <cellStyle name="20% - Accent1 6 3 5 8 2" xfId="49176" xr:uid="{00000000-0005-0000-0000-00005FBF0000}"/>
    <cellStyle name="20% - Accent1 6 3 5 9" xfId="49177" xr:uid="{00000000-0005-0000-0000-000060BF0000}"/>
    <cellStyle name="20% - Accent1 6 3 6" xfId="49178" xr:uid="{00000000-0005-0000-0000-000061BF0000}"/>
    <cellStyle name="20% - Accent1 6 3 6 2" xfId="49179" xr:uid="{00000000-0005-0000-0000-000062BF0000}"/>
    <cellStyle name="20% - Accent1 6 3 6 2 2" xfId="49180" xr:uid="{00000000-0005-0000-0000-000063BF0000}"/>
    <cellStyle name="20% - Accent1 6 3 6 2 2 2" xfId="49181" xr:uid="{00000000-0005-0000-0000-000064BF0000}"/>
    <cellStyle name="20% - Accent1 6 3 6 2 2 2 2" xfId="49182" xr:uid="{00000000-0005-0000-0000-000065BF0000}"/>
    <cellStyle name="20% - Accent1 6 3 6 2 2 3" xfId="49183" xr:uid="{00000000-0005-0000-0000-000066BF0000}"/>
    <cellStyle name="20% - Accent1 6 3 6 2 3" xfId="49184" xr:uid="{00000000-0005-0000-0000-000067BF0000}"/>
    <cellStyle name="20% - Accent1 6 3 6 2 3 2" xfId="49185" xr:uid="{00000000-0005-0000-0000-000068BF0000}"/>
    <cellStyle name="20% - Accent1 6 3 6 2 4" xfId="49186" xr:uid="{00000000-0005-0000-0000-000069BF0000}"/>
    <cellStyle name="20% - Accent1 6 3 6 3" xfId="49187" xr:uid="{00000000-0005-0000-0000-00006ABF0000}"/>
    <cellStyle name="20% - Accent1 6 3 6 3 2" xfId="49188" xr:uid="{00000000-0005-0000-0000-00006BBF0000}"/>
    <cellStyle name="20% - Accent1 6 3 6 3 2 2" xfId="49189" xr:uid="{00000000-0005-0000-0000-00006CBF0000}"/>
    <cellStyle name="20% - Accent1 6 3 6 3 2 2 2" xfId="49190" xr:uid="{00000000-0005-0000-0000-00006DBF0000}"/>
    <cellStyle name="20% - Accent1 6 3 6 3 2 3" xfId="49191" xr:uid="{00000000-0005-0000-0000-00006EBF0000}"/>
    <cellStyle name="20% - Accent1 6 3 6 3 3" xfId="49192" xr:uid="{00000000-0005-0000-0000-00006FBF0000}"/>
    <cellStyle name="20% - Accent1 6 3 6 3 3 2" xfId="49193" xr:uid="{00000000-0005-0000-0000-000070BF0000}"/>
    <cellStyle name="20% - Accent1 6 3 6 3 4" xfId="49194" xr:uid="{00000000-0005-0000-0000-000071BF0000}"/>
    <cellStyle name="20% - Accent1 6 3 6 4" xfId="49195" xr:uid="{00000000-0005-0000-0000-000072BF0000}"/>
    <cellStyle name="20% - Accent1 6 3 6 4 2" xfId="49196" xr:uid="{00000000-0005-0000-0000-000073BF0000}"/>
    <cellStyle name="20% - Accent1 6 3 6 4 2 2" xfId="49197" xr:uid="{00000000-0005-0000-0000-000074BF0000}"/>
    <cellStyle name="20% - Accent1 6 3 6 4 2 2 2" xfId="49198" xr:uid="{00000000-0005-0000-0000-000075BF0000}"/>
    <cellStyle name="20% - Accent1 6 3 6 4 2 3" xfId="49199" xr:uid="{00000000-0005-0000-0000-000076BF0000}"/>
    <cellStyle name="20% - Accent1 6 3 6 4 3" xfId="49200" xr:uid="{00000000-0005-0000-0000-000077BF0000}"/>
    <cellStyle name="20% - Accent1 6 3 6 4 3 2" xfId="49201" xr:uid="{00000000-0005-0000-0000-000078BF0000}"/>
    <cellStyle name="20% - Accent1 6 3 6 4 4" xfId="49202" xr:uid="{00000000-0005-0000-0000-000079BF0000}"/>
    <cellStyle name="20% - Accent1 6 3 6 5" xfId="49203" xr:uid="{00000000-0005-0000-0000-00007ABF0000}"/>
    <cellStyle name="20% - Accent1 6 3 6 5 2" xfId="49204" xr:uid="{00000000-0005-0000-0000-00007BBF0000}"/>
    <cellStyle name="20% - Accent1 6 3 6 5 2 2" xfId="49205" xr:uid="{00000000-0005-0000-0000-00007CBF0000}"/>
    <cellStyle name="20% - Accent1 6 3 6 5 3" xfId="49206" xr:uid="{00000000-0005-0000-0000-00007DBF0000}"/>
    <cellStyle name="20% - Accent1 6 3 6 6" xfId="49207" xr:uid="{00000000-0005-0000-0000-00007EBF0000}"/>
    <cellStyle name="20% - Accent1 6 3 6 6 2" xfId="49208" xr:uid="{00000000-0005-0000-0000-00007FBF0000}"/>
    <cellStyle name="20% - Accent1 6 3 6 6 2 2" xfId="49209" xr:uid="{00000000-0005-0000-0000-000080BF0000}"/>
    <cellStyle name="20% - Accent1 6 3 6 6 3" xfId="49210" xr:uid="{00000000-0005-0000-0000-000081BF0000}"/>
    <cellStyle name="20% - Accent1 6 3 6 7" xfId="49211" xr:uid="{00000000-0005-0000-0000-000082BF0000}"/>
    <cellStyle name="20% - Accent1 6 3 6 7 2" xfId="49212" xr:uid="{00000000-0005-0000-0000-000083BF0000}"/>
    <cellStyle name="20% - Accent1 6 3 6 8" xfId="49213" xr:uid="{00000000-0005-0000-0000-000084BF0000}"/>
    <cellStyle name="20% - Accent1 6 3 6 8 2" xfId="49214" xr:uid="{00000000-0005-0000-0000-000085BF0000}"/>
    <cellStyle name="20% - Accent1 6 3 6 9" xfId="49215" xr:uid="{00000000-0005-0000-0000-000086BF0000}"/>
    <cellStyle name="20% - Accent1 6 3 7" xfId="49216" xr:uid="{00000000-0005-0000-0000-000087BF0000}"/>
    <cellStyle name="20% - Accent1 6 3 7 2" xfId="49217" xr:uid="{00000000-0005-0000-0000-000088BF0000}"/>
    <cellStyle name="20% - Accent1 6 3 7 2 2" xfId="49218" xr:uid="{00000000-0005-0000-0000-000089BF0000}"/>
    <cellStyle name="20% - Accent1 6 3 7 2 2 2" xfId="49219" xr:uid="{00000000-0005-0000-0000-00008ABF0000}"/>
    <cellStyle name="20% - Accent1 6 3 7 2 3" xfId="49220" xr:uid="{00000000-0005-0000-0000-00008BBF0000}"/>
    <cellStyle name="20% - Accent1 6 3 7 3" xfId="49221" xr:uid="{00000000-0005-0000-0000-00008CBF0000}"/>
    <cellStyle name="20% - Accent1 6 3 7 3 2" xfId="49222" xr:uid="{00000000-0005-0000-0000-00008DBF0000}"/>
    <cellStyle name="20% - Accent1 6 3 7 4" xfId="49223" xr:uid="{00000000-0005-0000-0000-00008EBF0000}"/>
    <cellStyle name="20% - Accent1 6 3 8" xfId="49224" xr:uid="{00000000-0005-0000-0000-00008FBF0000}"/>
    <cellStyle name="20% - Accent1 6 3 8 2" xfId="49225" xr:uid="{00000000-0005-0000-0000-000090BF0000}"/>
    <cellStyle name="20% - Accent1 6 3 8 2 2" xfId="49226" xr:uid="{00000000-0005-0000-0000-000091BF0000}"/>
    <cellStyle name="20% - Accent1 6 3 8 2 2 2" xfId="49227" xr:uid="{00000000-0005-0000-0000-000092BF0000}"/>
    <cellStyle name="20% - Accent1 6 3 8 2 3" xfId="49228" xr:uid="{00000000-0005-0000-0000-000093BF0000}"/>
    <cellStyle name="20% - Accent1 6 3 8 3" xfId="49229" xr:uid="{00000000-0005-0000-0000-000094BF0000}"/>
    <cellStyle name="20% - Accent1 6 3 8 3 2" xfId="49230" xr:uid="{00000000-0005-0000-0000-000095BF0000}"/>
    <cellStyle name="20% - Accent1 6 3 8 4" xfId="49231" xr:uid="{00000000-0005-0000-0000-000096BF0000}"/>
    <cellStyle name="20% - Accent1 6 3 9" xfId="49232" xr:uid="{00000000-0005-0000-0000-000097BF0000}"/>
    <cellStyle name="20% - Accent1 6 3 9 2" xfId="49233" xr:uid="{00000000-0005-0000-0000-000098BF0000}"/>
    <cellStyle name="20% - Accent1 6 3 9 2 2" xfId="49234" xr:uid="{00000000-0005-0000-0000-000099BF0000}"/>
    <cellStyle name="20% - Accent1 6 3 9 2 2 2" xfId="49235" xr:uid="{00000000-0005-0000-0000-00009ABF0000}"/>
    <cellStyle name="20% - Accent1 6 3 9 2 3" xfId="49236" xr:uid="{00000000-0005-0000-0000-00009BBF0000}"/>
    <cellStyle name="20% - Accent1 6 3 9 3" xfId="49237" xr:uid="{00000000-0005-0000-0000-00009CBF0000}"/>
    <cellStyle name="20% - Accent1 6 3 9 3 2" xfId="49238" xr:uid="{00000000-0005-0000-0000-00009DBF0000}"/>
    <cellStyle name="20% - Accent1 6 3 9 4" xfId="49239" xr:uid="{00000000-0005-0000-0000-00009EBF0000}"/>
    <cellStyle name="20% - Accent1 6 4" xfId="49240" xr:uid="{00000000-0005-0000-0000-00009FBF0000}"/>
    <cellStyle name="20% - Accent1 6 4 10" xfId="49241" xr:uid="{00000000-0005-0000-0000-0000A0BF0000}"/>
    <cellStyle name="20% - Accent1 6 4 10 2" xfId="49242" xr:uid="{00000000-0005-0000-0000-0000A1BF0000}"/>
    <cellStyle name="20% - Accent1 6 4 11" xfId="49243" xr:uid="{00000000-0005-0000-0000-0000A2BF0000}"/>
    <cellStyle name="20% - Accent1 6 4 2" xfId="49244" xr:uid="{00000000-0005-0000-0000-0000A3BF0000}"/>
    <cellStyle name="20% - Accent1 6 4 2 2" xfId="49245" xr:uid="{00000000-0005-0000-0000-0000A4BF0000}"/>
    <cellStyle name="20% - Accent1 6 4 2 2 2" xfId="49246" xr:uid="{00000000-0005-0000-0000-0000A5BF0000}"/>
    <cellStyle name="20% - Accent1 6 4 2 2 2 2" xfId="49247" xr:uid="{00000000-0005-0000-0000-0000A6BF0000}"/>
    <cellStyle name="20% - Accent1 6 4 2 2 2 2 2" xfId="49248" xr:uid="{00000000-0005-0000-0000-0000A7BF0000}"/>
    <cellStyle name="20% - Accent1 6 4 2 2 2 3" xfId="49249" xr:uid="{00000000-0005-0000-0000-0000A8BF0000}"/>
    <cellStyle name="20% - Accent1 6 4 2 2 3" xfId="49250" xr:uid="{00000000-0005-0000-0000-0000A9BF0000}"/>
    <cellStyle name="20% - Accent1 6 4 2 2 3 2" xfId="49251" xr:uid="{00000000-0005-0000-0000-0000AABF0000}"/>
    <cellStyle name="20% - Accent1 6 4 2 2 4" xfId="49252" xr:uid="{00000000-0005-0000-0000-0000ABBF0000}"/>
    <cellStyle name="20% - Accent1 6 4 2 3" xfId="49253" xr:uid="{00000000-0005-0000-0000-0000ACBF0000}"/>
    <cellStyle name="20% - Accent1 6 4 2 3 2" xfId="49254" xr:uid="{00000000-0005-0000-0000-0000ADBF0000}"/>
    <cellStyle name="20% - Accent1 6 4 2 3 2 2" xfId="49255" xr:uid="{00000000-0005-0000-0000-0000AEBF0000}"/>
    <cellStyle name="20% - Accent1 6 4 2 3 2 2 2" xfId="49256" xr:uid="{00000000-0005-0000-0000-0000AFBF0000}"/>
    <cellStyle name="20% - Accent1 6 4 2 3 2 3" xfId="49257" xr:uid="{00000000-0005-0000-0000-0000B0BF0000}"/>
    <cellStyle name="20% - Accent1 6 4 2 3 3" xfId="49258" xr:uid="{00000000-0005-0000-0000-0000B1BF0000}"/>
    <cellStyle name="20% - Accent1 6 4 2 3 3 2" xfId="49259" xr:uid="{00000000-0005-0000-0000-0000B2BF0000}"/>
    <cellStyle name="20% - Accent1 6 4 2 3 4" xfId="49260" xr:uid="{00000000-0005-0000-0000-0000B3BF0000}"/>
    <cellStyle name="20% - Accent1 6 4 2 4" xfId="49261" xr:uid="{00000000-0005-0000-0000-0000B4BF0000}"/>
    <cellStyle name="20% - Accent1 6 4 2 4 2" xfId="49262" xr:uid="{00000000-0005-0000-0000-0000B5BF0000}"/>
    <cellStyle name="20% - Accent1 6 4 2 4 2 2" xfId="49263" xr:uid="{00000000-0005-0000-0000-0000B6BF0000}"/>
    <cellStyle name="20% - Accent1 6 4 2 4 2 2 2" xfId="49264" xr:uid="{00000000-0005-0000-0000-0000B7BF0000}"/>
    <cellStyle name="20% - Accent1 6 4 2 4 2 3" xfId="49265" xr:uid="{00000000-0005-0000-0000-0000B8BF0000}"/>
    <cellStyle name="20% - Accent1 6 4 2 4 3" xfId="49266" xr:uid="{00000000-0005-0000-0000-0000B9BF0000}"/>
    <cellStyle name="20% - Accent1 6 4 2 4 3 2" xfId="49267" xr:uid="{00000000-0005-0000-0000-0000BABF0000}"/>
    <cellStyle name="20% - Accent1 6 4 2 4 4" xfId="49268" xr:uid="{00000000-0005-0000-0000-0000BBBF0000}"/>
    <cellStyle name="20% - Accent1 6 4 2 5" xfId="49269" xr:uid="{00000000-0005-0000-0000-0000BCBF0000}"/>
    <cellStyle name="20% - Accent1 6 4 2 5 2" xfId="49270" xr:uid="{00000000-0005-0000-0000-0000BDBF0000}"/>
    <cellStyle name="20% - Accent1 6 4 2 5 2 2" xfId="49271" xr:uid="{00000000-0005-0000-0000-0000BEBF0000}"/>
    <cellStyle name="20% - Accent1 6 4 2 5 3" xfId="49272" xr:uid="{00000000-0005-0000-0000-0000BFBF0000}"/>
    <cellStyle name="20% - Accent1 6 4 2 6" xfId="49273" xr:uid="{00000000-0005-0000-0000-0000C0BF0000}"/>
    <cellStyle name="20% - Accent1 6 4 2 6 2" xfId="49274" xr:uid="{00000000-0005-0000-0000-0000C1BF0000}"/>
    <cellStyle name="20% - Accent1 6 4 2 6 2 2" xfId="49275" xr:uid="{00000000-0005-0000-0000-0000C2BF0000}"/>
    <cellStyle name="20% - Accent1 6 4 2 6 3" xfId="49276" xr:uid="{00000000-0005-0000-0000-0000C3BF0000}"/>
    <cellStyle name="20% - Accent1 6 4 2 7" xfId="49277" xr:uid="{00000000-0005-0000-0000-0000C4BF0000}"/>
    <cellStyle name="20% - Accent1 6 4 2 7 2" xfId="49278" xr:uid="{00000000-0005-0000-0000-0000C5BF0000}"/>
    <cellStyle name="20% - Accent1 6 4 2 8" xfId="49279" xr:uid="{00000000-0005-0000-0000-0000C6BF0000}"/>
    <cellStyle name="20% - Accent1 6 4 2 8 2" xfId="49280" xr:uid="{00000000-0005-0000-0000-0000C7BF0000}"/>
    <cellStyle name="20% - Accent1 6 4 2 9" xfId="49281" xr:uid="{00000000-0005-0000-0000-0000C8BF0000}"/>
    <cellStyle name="20% - Accent1 6 4 3" xfId="49282" xr:uid="{00000000-0005-0000-0000-0000C9BF0000}"/>
    <cellStyle name="20% - Accent1 6 4 3 2" xfId="49283" xr:uid="{00000000-0005-0000-0000-0000CABF0000}"/>
    <cellStyle name="20% - Accent1 6 4 3 2 2" xfId="49284" xr:uid="{00000000-0005-0000-0000-0000CBBF0000}"/>
    <cellStyle name="20% - Accent1 6 4 3 2 2 2" xfId="49285" xr:uid="{00000000-0005-0000-0000-0000CCBF0000}"/>
    <cellStyle name="20% - Accent1 6 4 3 2 2 2 2" xfId="49286" xr:uid="{00000000-0005-0000-0000-0000CDBF0000}"/>
    <cellStyle name="20% - Accent1 6 4 3 2 2 3" xfId="49287" xr:uid="{00000000-0005-0000-0000-0000CEBF0000}"/>
    <cellStyle name="20% - Accent1 6 4 3 2 3" xfId="49288" xr:uid="{00000000-0005-0000-0000-0000CFBF0000}"/>
    <cellStyle name="20% - Accent1 6 4 3 2 3 2" xfId="49289" xr:uid="{00000000-0005-0000-0000-0000D0BF0000}"/>
    <cellStyle name="20% - Accent1 6 4 3 2 4" xfId="49290" xr:uid="{00000000-0005-0000-0000-0000D1BF0000}"/>
    <cellStyle name="20% - Accent1 6 4 3 3" xfId="49291" xr:uid="{00000000-0005-0000-0000-0000D2BF0000}"/>
    <cellStyle name="20% - Accent1 6 4 3 3 2" xfId="49292" xr:uid="{00000000-0005-0000-0000-0000D3BF0000}"/>
    <cellStyle name="20% - Accent1 6 4 3 3 2 2" xfId="49293" xr:uid="{00000000-0005-0000-0000-0000D4BF0000}"/>
    <cellStyle name="20% - Accent1 6 4 3 3 2 2 2" xfId="49294" xr:uid="{00000000-0005-0000-0000-0000D5BF0000}"/>
    <cellStyle name="20% - Accent1 6 4 3 3 2 3" xfId="49295" xr:uid="{00000000-0005-0000-0000-0000D6BF0000}"/>
    <cellStyle name="20% - Accent1 6 4 3 3 3" xfId="49296" xr:uid="{00000000-0005-0000-0000-0000D7BF0000}"/>
    <cellStyle name="20% - Accent1 6 4 3 3 3 2" xfId="49297" xr:uid="{00000000-0005-0000-0000-0000D8BF0000}"/>
    <cellStyle name="20% - Accent1 6 4 3 3 4" xfId="49298" xr:uid="{00000000-0005-0000-0000-0000D9BF0000}"/>
    <cellStyle name="20% - Accent1 6 4 3 4" xfId="49299" xr:uid="{00000000-0005-0000-0000-0000DABF0000}"/>
    <cellStyle name="20% - Accent1 6 4 3 4 2" xfId="49300" xr:uid="{00000000-0005-0000-0000-0000DBBF0000}"/>
    <cellStyle name="20% - Accent1 6 4 3 4 2 2" xfId="49301" xr:uid="{00000000-0005-0000-0000-0000DCBF0000}"/>
    <cellStyle name="20% - Accent1 6 4 3 4 2 2 2" xfId="49302" xr:uid="{00000000-0005-0000-0000-0000DDBF0000}"/>
    <cellStyle name="20% - Accent1 6 4 3 4 2 3" xfId="49303" xr:uid="{00000000-0005-0000-0000-0000DEBF0000}"/>
    <cellStyle name="20% - Accent1 6 4 3 4 3" xfId="49304" xr:uid="{00000000-0005-0000-0000-0000DFBF0000}"/>
    <cellStyle name="20% - Accent1 6 4 3 4 3 2" xfId="49305" xr:uid="{00000000-0005-0000-0000-0000E0BF0000}"/>
    <cellStyle name="20% - Accent1 6 4 3 4 4" xfId="49306" xr:uid="{00000000-0005-0000-0000-0000E1BF0000}"/>
    <cellStyle name="20% - Accent1 6 4 3 5" xfId="49307" xr:uid="{00000000-0005-0000-0000-0000E2BF0000}"/>
    <cellStyle name="20% - Accent1 6 4 3 5 2" xfId="49308" xr:uid="{00000000-0005-0000-0000-0000E3BF0000}"/>
    <cellStyle name="20% - Accent1 6 4 3 5 2 2" xfId="49309" xr:uid="{00000000-0005-0000-0000-0000E4BF0000}"/>
    <cellStyle name="20% - Accent1 6 4 3 5 3" xfId="49310" xr:uid="{00000000-0005-0000-0000-0000E5BF0000}"/>
    <cellStyle name="20% - Accent1 6 4 3 6" xfId="49311" xr:uid="{00000000-0005-0000-0000-0000E6BF0000}"/>
    <cellStyle name="20% - Accent1 6 4 3 6 2" xfId="49312" xr:uid="{00000000-0005-0000-0000-0000E7BF0000}"/>
    <cellStyle name="20% - Accent1 6 4 3 6 2 2" xfId="49313" xr:uid="{00000000-0005-0000-0000-0000E8BF0000}"/>
    <cellStyle name="20% - Accent1 6 4 3 6 3" xfId="49314" xr:uid="{00000000-0005-0000-0000-0000E9BF0000}"/>
    <cellStyle name="20% - Accent1 6 4 3 7" xfId="49315" xr:uid="{00000000-0005-0000-0000-0000EABF0000}"/>
    <cellStyle name="20% - Accent1 6 4 3 7 2" xfId="49316" xr:uid="{00000000-0005-0000-0000-0000EBBF0000}"/>
    <cellStyle name="20% - Accent1 6 4 3 8" xfId="49317" xr:uid="{00000000-0005-0000-0000-0000ECBF0000}"/>
    <cellStyle name="20% - Accent1 6 4 3 8 2" xfId="49318" xr:uid="{00000000-0005-0000-0000-0000EDBF0000}"/>
    <cellStyle name="20% - Accent1 6 4 3 9" xfId="49319" xr:uid="{00000000-0005-0000-0000-0000EEBF0000}"/>
    <cellStyle name="20% - Accent1 6 4 4" xfId="49320" xr:uid="{00000000-0005-0000-0000-0000EFBF0000}"/>
    <cellStyle name="20% - Accent1 6 4 4 2" xfId="49321" xr:uid="{00000000-0005-0000-0000-0000F0BF0000}"/>
    <cellStyle name="20% - Accent1 6 4 4 2 2" xfId="49322" xr:uid="{00000000-0005-0000-0000-0000F1BF0000}"/>
    <cellStyle name="20% - Accent1 6 4 4 2 2 2" xfId="49323" xr:uid="{00000000-0005-0000-0000-0000F2BF0000}"/>
    <cellStyle name="20% - Accent1 6 4 4 2 3" xfId="49324" xr:uid="{00000000-0005-0000-0000-0000F3BF0000}"/>
    <cellStyle name="20% - Accent1 6 4 4 3" xfId="49325" xr:uid="{00000000-0005-0000-0000-0000F4BF0000}"/>
    <cellStyle name="20% - Accent1 6 4 4 3 2" xfId="49326" xr:uid="{00000000-0005-0000-0000-0000F5BF0000}"/>
    <cellStyle name="20% - Accent1 6 4 4 4" xfId="49327" xr:uid="{00000000-0005-0000-0000-0000F6BF0000}"/>
    <cellStyle name="20% - Accent1 6 4 5" xfId="49328" xr:uid="{00000000-0005-0000-0000-0000F7BF0000}"/>
    <cellStyle name="20% - Accent1 6 4 5 2" xfId="49329" xr:uid="{00000000-0005-0000-0000-0000F8BF0000}"/>
    <cellStyle name="20% - Accent1 6 4 5 2 2" xfId="49330" xr:uid="{00000000-0005-0000-0000-0000F9BF0000}"/>
    <cellStyle name="20% - Accent1 6 4 5 2 2 2" xfId="49331" xr:uid="{00000000-0005-0000-0000-0000FABF0000}"/>
    <cellStyle name="20% - Accent1 6 4 5 2 3" xfId="49332" xr:uid="{00000000-0005-0000-0000-0000FBBF0000}"/>
    <cellStyle name="20% - Accent1 6 4 5 3" xfId="49333" xr:uid="{00000000-0005-0000-0000-0000FCBF0000}"/>
    <cellStyle name="20% - Accent1 6 4 5 3 2" xfId="49334" xr:uid="{00000000-0005-0000-0000-0000FDBF0000}"/>
    <cellStyle name="20% - Accent1 6 4 5 4" xfId="49335" xr:uid="{00000000-0005-0000-0000-0000FEBF0000}"/>
    <cellStyle name="20% - Accent1 6 4 6" xfId="49336" xr:uid="{00000000-0005-0000-0000-0000FFBF0000}"/>
    <cellStyle name="20% - Accent1 6 4 6 2" xfId="49337" xr:uid="{00000000-0005-0000-0000-000000C00000}"/>
    <cellStyle name="20% - Accent1 6 4 6 2 2" xfId="49338" xr:uid="{00000000-0005-0000-0000-000001C00000}"/>
    <cellStyle name="20% - Accent1 6 4 6 2 2 2" xfId="49339" xr:uid="{00000000-0005-0000-0000-000002C00000}"/>
    <cellStyle name="20% - Accent1 6 4 6 2 3" xfId="49340" xr:uid="{00000000-0005-0000-0000-000003C00000}"/>
    <cellStyle name="20% - Accent1 6 4 6 3" xfId="49341" xr:uid="{00000000-0005-0000-0000-000004C00000}"/>
    <cellStyle name="20% - Accent1 6 4 6 3 2" xfId="49342" xr:uid="{00000000-0005-0000-0000-000005C00000}"/>
    <cellStyle name="20% - Accent1 6 4 6 4" xfId="49343" xr:uid="{00000000-0005-0000-0000-000006C00000}"/>
    <cellStyle name="20% - Accent1 6 4 7" xfId="49344" xr:uid="{00000000-0005-0000-0000-000007C00000}"/>
    <cellStyle name="20% - Accent1 6 4 7 2" xfId="49345" xr:uid="{00000000-0005-0000-0000-000008C00000}"/>
    <cellStyle name="20% - Accent1 6 4 7 2 2" xfId="49346" xr:uid="{00000000-0005-0000-0000-000009C00000}"/>
    <cellStyle name="20% - Accent1 6 4 7 3" xfId="49347" xr:uid="{00000000-0005-0000-0000-00000AC00000}"/>
    <cellStyle name="20% - Accent1 6 4 8" xfId="49348" xr:uid="{00000000-0005-0000-0000-00000BC00000}"/>
    <cellStyle name="20% - Accent1 6 4 8 2" xfId="49349" xr:uid="{00000000-0005-0000-0000-00000CC00000}"/>
    <cellStyle name="20% - Accent1 6 4 8 2 2" xfId="49350" xr:uid="{00000000-0005-0000-0000-00000DC00000}"/>
    <cellStyle name="20% - Accent1 6 4 8 3" xfId="49351" xr:uid="{00000000-0005-0000-0000-00000EC00000}"/>
    <cellStyle name="20% - Accent1 6 4 9" xfId="49352" xr:uid="{00000000-0005-0000-0000-00000FC00000}"/>
    <cellStyle name="20% - Accent1 6 4 9 2" xfId="49353" xr:uid="{00000000-0005-0000-0000-000010C00000}"/>
    <cellStyle name="20% - Accent1 6 5" xfId="49354" xr:uid="{00000000-0005-0000-0000-000011C00000}"/>
    <cellStyle name="20% - Accent1 6 5 10" xfId="49355" xr:uid="{00000000-0005-0000-0000-000012C00000}"/>
    <cellStyle name="20% - Accent1 6 5 10 2" xfId="49356" xr:uid="{00000000-0005-0000-0000-000013C00000}"/>
    <cellStyle name="20% - Accent1 6 5 11" xfId="49357" xr:uid="{00000000-0005-0000-0000-000014C00000}"/>
    <cellStyle name="20% - Accent1 6 5 2" xfId="49358" xr:uid="{00000000-0005-0000-0000-000015C00000}"/>
    <cellStyle name="20% - Accent1 6 5 2 2" xfId="49359" xr:uid="{00000000-0005-0000-0000-000016C00000}"/>
    <cellStyle name="20% - Accent1 6 5 2 2 2" xfId="49360" xr:uid="{00000000-0005-0000-0000-000017C00000}"/>
    <cellStyle name="20% - Accent1 6 5 2 2 2 2" xfId="49361" xr:uid="{00000000-0005-0000-0000-000018C00000}"/>
    <cellStyle name="20% - Accent1 6 5 2 2 2 2 2" xfId="49362" xr:uid="{00000000-0005-0000-0000-000019C00000}"/>
    <cellStyle name="20% - Accent1 6 5 2 2 2 3" xfId="49363" xr:uid="{00000000-0005-0000-0000-00001AC00000}"/>
    <cellStyle name="20% - Accent1 6 5 2 2 3" xfId="49364" xr:uid="{00000000-0005-0000-0000-00001BC00000}"/>
    <cellStyle name="20% - Accent1 6 5 2 2 3 2" xfId="49365" xr:uid="{00000000-0005-0000-0000-00001CC00000}"/>
    <cellStyle name="20% - Accent1 6 5 2 2 4" xfId="49366" xr:uid="{00000000-0005-0000-0000-00001DC00000}"/>
    <cellStyle name="20% - Accent1 6 5 2 3" xfId="49367" xr:uid="{00000000-0005-0000-0000-00001EC00000}"/>
    <cellStyle name="20% - Accent1 6 5 2 3 2" xfId="49368" xr:uid="{00000000-0005-0000-0000-00001FC00000}"/>
    <cellStyle name="20% - Accent1 6 5 2 3 2 2" xfId="49369" xr:uid="{00000000-0005-0000-0000-000020C00000}"/>
    <cellStyle name="20% - Accent1 6 5 2 3 2 2 2" xfId="49370" xr:uid="{00000000-0005-0000-0000-000021C00000}"/>
    <cellStyle name="20% - Accent1 6 5 2 3 2 3" xfId="49371" xr:uid="{00000000-0005-0000-0000-000022C00000}"/>
    <cellStyle name="20% - Accent1 6 5 2 3 3" xfId="49372" xr:uid="{00000000-0005-0000-0000-000023C00000}"/>
    <cellStyle name="20% - Accent1 6 5 2 3 3 2" xfId="49373" xr:uid="{00000000-0005-0000-0000-000024C00000}"/>
    <cellStyle name="20% - Accent1 6 5 2 3 4" xfId="49374" xr:uid="{00000000-0005-0000-0000-000025C00000}"/>
    <cellStyle name="20% - Accent1 6 5 2 4" xfId="49375" xr:uid="{00000000-0005-0000-0000-000026C00000}"/>
    <cellStyle name="20% - Accent1 6 5 2 4 2" xfId="49376" xr:uid="{00000000-0005-0000-0000-000027C00000}"/>
    <cellStyle name="20% - Accent1 6 5 2 4 2 2" xfId="49377" xr:uid="{00000000-0005-0000-0000-000028C00000}"/>
    <cellStyle name="20% - Accent1 6 5 2 4 2 2 2" xfId="49378" xr:uid="{00000000-0005-0000-0000-000029C00000}"/>
    <cellStyle name="20% - Accent1 6 5 2 4 2 3" xfId="49379" xr:uid="{00000000-0005-0000-0000-00002AC00000}"/>
    <cellStyle name="20% - Accent1 6 5 2 4 3" xfId="49380" xr:uid="{00000000-0005-0000-0000-00002BC00000}"/>
    <cellStyle name="20% - Accent1 6 5 2 4 3 2" xfId="49381" xr:uid="{00000000-0005-0000-0000-00002CC00000}"/>
    <cellStyle name="20% - Accent1 6 5 2 4 4" xfId="49382" xr:uid="{00000000-0005-0000-0000-00002DC00000}"/>
    <cellStyle name="20% - Accent1 6 5 2 5" xfId="49383" xr:uid="{00000000-0005-0000-0000-00002EC00000}"/>
    <cellStyle name="20% - Accent1 6 5 2 5 2" xfId="49384" xr:uid="{00000000-0005-0000-0000-00002FC00000}"/>
    <cellStyle name="20% - Accent1 6 5 2 5 2 2" xfId="49385" xr:uid="{00000000-0005-0000-0000-000030C00000}"/>
    <cellStyle name="20% - Accent1 6 5 2 5 3" xfId="49386" xr:uid="{00000000-0005-0000-0000-000031C00000}"/>
    <cellStyle name="20% - Accent1 6 5 2 6" xfId="49387" xr:uid="{00000000-0005-0000-0000-000032C00000}"/>
    <cellStyle name="20% - Accent1 6 5 2 6 2" xfId="49388" xr:uid="{00000000-0005-0000-0000-000033C00000}"/>
    <cellStyle name="20% - Accent1 6 5 2 6 2 2" xfId="49389" xr:uid="{00000000-0005-0000-0000-000034C00000}"/>
    <cellStyle name="20% - Accent1 6 5 2 6 3" xfId="49390" xr:uid="{00000000-0005-0000-0000-000035C00000}"/>
    <cellStyle name="20% - Accent1 6 5 2 7" xfId="49391" xr:uid="{00000000-0005-0000-0000-000036C00000}"/>
    <cellStyle name="20% - Accent1 6 5 2 7 2" xfId="49392" xr:uid="{00000000-0005-0000-0000-000037C00000}"/>
    <cellStyle name="20% - Accent1 6 5 2 8" xfId="49393" xr:uid="{00000000-0005-0000-0000-000038C00000}"/>
    <cellStyle name="20% - Accent1 6 5 2 8 2" xfId="49394" xr:uid="{00000000-0005-0000-0000-000039C00000}"/>
    <cellStyle name="20% - Accent1 6 5 2 9" xfId="49395" xr:uid="{00000000-0005-0000-0000-00003AC00000}"/>
    <cellStyle name="20% - Accent1 6 5 3" xfId="49396" xr:uid="{00000000-0005-0000-0000-00003BC00000}"/>
    <cellStyle name="20% - Accent1 6 5 3 2" xfId="49397" xr:uid="{00000000-0005-0000-0000-00003CC00000}"/>
    <cellStyle name="20% - Accent1 6 5 3 2 2" xfId="49398" xr:uid="{00000000-0005-0000-0000-00003DC00000}"/>
    <cellStyle name="20% - Accent1 6 5 3 2 2 2" xfId="49399" xr:uid="{00000000-0005-0000-0000-00003EC00000}"/>
    <cellStyle name="20% - Accent1 6 5 3 2 2 2 2" xfId="49400" xr:uid="{00000000-0005-0000-0000-00003FC00000}"/>
    <cellStyle name="20% - Accent1 6 5 3 2 2 3" xfId="49401" xr:uid="{00000000-0005-0000-0000-000040C00000}"/>
    <cellStyle name="20% - Accent1 6 5 3 2 3" xfId="49402" xr:uid="{00000000-0005-0000-0000-000041C00000}"/>
    <cellStyle name="20% - Accent1 6 5 3 2 3 2" xfId="49403" xr:uid="{00000000-0005-0000-0000-000042C00000}"/>
    <cellStyle name="20% - Accent1 6 5 3 2 4" xfId="49404" xr:uid="{00000000-0005-0000-0000-000043C00000}"/>
    <cellStyle name="20% - Accent1 6 5 3 3" xfId="49405" xr:uid="{00000000-0005-0000-0000-000044C00000}"/>
    <cellStyle name="20% - Accent1 6 5 3 3 2" xfId="49406" xr:uid="{00000000-0005-0000-0000-000045C00000}"/>
    <cellStyle name="20% - Accent1 6 5 3 3 2 2" xfId="49407" xr:uid="{00000000-0005-0000-0000-000046C00000}"/>
    <cellStyle name="20% - Accent1 6 5 3 3 2 2 2" xfId="49408" xr:uid="{00000000-0005-0000-0000-000047C00000}"/>
    <cellStyle name="20% - Accent1 6 5 3 3 2 3" xfId="49409" xr:uid="{00000000-0005-0000-0000-000048C00000}"/>
    <cellStyle name="20% - Accent1 6 5 3 3 3" xfId="49410" xr:uid="{00000000-0005-0000-0000-000049C00000}"/>
    <cellStyle name="20% - Accent1 6 5 3 3 3 2" xfId="49411" xr:uid="{00000000-0005-0000-0000-00004AC00000}"/>
    <cellStyle name="20% - Accent1 6 5 3 3 4" xfId="49412" xr:uid="{00000000-0005-0000-0000-00004BC00000}"/>
    <cellStyle name="20% - Accent1 6 5 3 4" xfId="49413" xr:uid="{00000000-0005-0000-0000-00004CC00000}"/>
    <cellStyle name="20% - Accent1 6 5 3 4 2" xfId="49414" xr:uid="{00000000-0005-0000-0000-00004DC00000}"/>
    <cellStyle name="20% - Accent1 6 5 3 4 2 2" xfId="49415" xr:uid="{00000000-0005-0000-0000-00004EC00000}"/>
    <cellStyle name="20% - Accent1 6 5 3 4 2 2 2" xfId="49416" xr:uid="{00000000-0005-0000-0000-00004FC00000}"/>
    <cellStyle name="20% - Accent1 6 5 3 4 2 3" xfId="49417" xr:uid="{00000000-0005-0000-0000-000050C00000}"/>
    <cellStyle name="20% - Accent1 6 5 3 4 3" xfId="49418" xr:uid="{00000000-0005-0000-0000-000051C00000}"/>
    <cellStyle name="20% - Accent1 6 5 3 4 3 2" xfId="49419" xr:uid="{00000000-0005-0000-0000-000052C00000}"/>
    <cellStyle name="20% - Accent1 6 5 3 4 4" xfId="49420" xr:uid="{00000000-0005-0000-0000-000053C00000}"/>
    <cellStyle name="20% - Accent1 6 5 3 5" xfId="49421" xr:uid="{00000000-0005-0000-0000-000054C00000}"/>
    <cellStyle name="20% - Accent1 6 5 3 5 2" xfId="49422" xr:uid="{00000000-0005-0000-0000-000055C00000}"/>
    <cellStyle name="20% - Accent1 6 5 3 5 2 2" xfId="49423" xr:uid="{00000000-0005-0000-0000-000056C00000}"/>
    <cellStyle name="20% - Accent1 6 5 3 5 3" xfId="49424" xr:uid="{00000000-0005-0000-0000-000057C00000}"/>
    <cellStyle name="20% - Accent1 6 5 3 6" xfId="49425" xr:uid="{00000000-0005-0000-0000-000058C00000}"/>
    <cellStyle name="20% - Accent1 6 5 3 6 2" xfId="49426" xr:uid="{00000000-0005-0000-0000-000059C00000}"/>
    <cellStyle name="20% - Accent1 6 5 3 6 2 2" xfId="49427" xr:uid="{00000000-0005-0000-0000-00005AC00000}"/>
    <cellStyle name="20% - Accent1 6 5 3 6 3" xfId="49428" xr:uid="{00000000-0005-0000-0000-00005BC00000}"/>
    <cellStyle name="20% - Accent1 6 5 3 7" xfId="49429" xr:uid="{00000000-0005-0000-0000-00005CC00000}"/>
    <cellStyle name="20% - Accent1 6 5 3 7 2" xfId="49430" xr:uid="{00000000-0005-0000-0000-00005DC00000}"/>
    <cellStyle name="20% - Accent1 6 5 3 8" xfId="49431" xr:uid="{00000000-0005-0000-0000-00005EC00000}"/>
    <cellStyle name="20% - Accent1 6 5 3 8 2" xfId="49432" xr:uid="{00000000-0005-0000-0000-00005FC00000}"/>
    <cellStyle name="20% - Accent1 6 5 3 9" xfId="49433" xr:uid="{00000000-0005-0000-0000-000060C00000}"/>
    <cellStyle name="20% - Accent1 6 5 4" xfId="49434" xr:uid="{00000000-0005-0000-0000-000061C00000}"/>
    <cellStyle name="20% - Accent1 6 5 4 2" xfId="49435" xr:uid="{00000000-0005-0000-0000-000062C00000}"/>
    <cellStyle name="20% - Accent1 6 5 4 2 2" xfId="49436" xr:uid="{00000000-0005-0000-0000-000063C00000}"/>
    <cellStyle name="20% - Accent1 6 5 4 2 2 2" xfId="49437" xr:uid="{00000000-0005-0000-0000-000064C00000}"/>
    <cellStyle name="20% - Accent1 6 5 4 2 3" xfId="49438" xr:uid="{00000000-0005-0000-0000-000065C00000}"/>
    <cellStyle name="20% - Accent1 6 5 4 3" xfId="49439" xr:uid="{00000000-0005-0000-0000-000066C00000}"/>
    <cellStyle name="20% - Accent1 6 5 4 3 2" xfId="49440" xr:uid="{00000000-0005-0000-0000-000067C00000}"/>
    <cellStyle name="20% - Accent1 6 5 4 4" xfId="49441" xr:uid="{00000000-0005-0000-0000-000068C00000}"/>
    <cellStyle name="20% - Accent1 6 5 5" xfId="49442" xr:uid="{00000000-0005-0000-0000-000069C00000}"/>
    <cellStyle name="20% - Accent1 6 5 5 2" xfId="49443" xr:uid="{00000000-0005-0000-0000-00006AC00000}"/>
    <cellStyle name="20% - Accent1 6 5 5 2 2" xfId="49444" xr:uid="{00000000-0005-0000-0000-00006BC00000}"/>
    <cellStyle name="20% - Accent1 6 5 5 2 2 2" xfId="49445" xr:uid="{00000000-0005-0000-0000-00006CC00000}"/>
    <cellStyle name="20% - Accent1 6 5 5 2 3" xfId="49446" xr:uid="{00000000-0005-0000-0000-00006DC00000}"/>
    <cellStyle name="20% - Accent1 6 5 5 3" xfId="49447" xr:uid="{00000000-0005-0000-0000-00006EC00000}"/>
    <cellStyle name="20% - Accent1 6 5 5 3 2" xfId="49448" xr:uid="{00000000-0005-0000-0000-00006FC00000}"/>
    <cellStyle name="20% - Accent1 6 5 5 4" xfId="49449" xr:uid="{00000000-0005-0000-0000-000070C00000}"/>
    <cellStyle name="20% - Accent1 6 5 6" xfId="49450" xr:uid="{00000000-0005-0000-0000-000071C00000}"/>
    <cellStyle name="20% - Accent1 6 5 6 2" xfId="49451" xr:uid="{00000000-0005-0000-0000-000072C00000}"/>
    <cellStyle name="20% - Accent1 6 5 6 2 2" xfId="49452" xr:uid="{00000000-0005-0000-0000-000073C00000}"/>
    <cellStyle name="20% - Accent1 6 5 6 2 2 2" xfId="49453" xr:uid="{00000000-0005-0000-0000-000074C00000}"/>
    <cellStyle name="20% - Accent1 6 5 6 2 3" xfId="49454" xr:uid="{00000000-0005-0000-0000-000075C00000}"/>
    <cellStyle name="20% - Accent1 6 5 6 3" xfId="49455" xr:uid="{00000000-0005-0000-0000-000076C00000}"/>
    <cellStyle name="20% - Accent1 6 5 6 3 2" xfId="49456" xr:uid="{00000000-0005-0000-0000-000077C00000}"/>
    <cellStyle name="20% - Accent1 6 5 6 4" xfId="49457" xr:uid="{00000000-0005-0000-0000-000078C00000}"/>
    <cellStyle name="20% - Accent1 6 5 7" xfId="49458" xr:uid="{00000000-0005-0000-0000-000079C00000}"/>
    <cellStyle name="20% - Accent1 6 5 7 2" xfId="49459" xr:uid="{00000000-0005-0000-0000-00007AC00000}"/>
    <cellStyle name="20% - Accent1 6 5 7 2 2" xfId="49460" xr:uid="{00000000-0005-0000-0000-00007BC00000}"/>
    <cellStyle name="20% - Accent1 6 5 7 3" xfId="49461" xr:uid="{00000000-0005-0000-0000-00007CC00000}"/>
    <cellStyle name="20% - Accent1 6 5 8" xfId="49462" xr:uid="{00000000-0005-0000-0000-00007DC00000}"/>
    <cellStyle name="20% - Accent1 6 5 8 2" xfId="49463" xr:uid="{00000000-0005-0000-0000-00007EC00000}"/>
    <cellStyle name="20% - Accent1 6 5 8 2 2" xfId="49464" xr:uid="{00000000-0005-0000-0000-00007FC00000}"/>
    <cellStyle name="20% - Accent1 6 5 8 3" xfId="49465" xr:uid="{00000000-0005-0000-0000-000080C00000}"/>
    <cellStyle name="20% - Accent1 6 5 9" xfId="49466" xr:uid="{00000000-0005-0000-0000-000081C00000}"/>
    <cellStyle name="20% - Accent1 6 5 9 2" xfId="49467" xr:uid="{00000000-0005-0000-0000-000082C00000}"/>
    <cellStyle name="20% - Accent1 6 6" xfId="49468" xr:uid="{00000000-0005-0000-0000-000083C00000}"/>
    <cellStyle name="20% - Accent1 6 6 10" xfId="49469" xr:uid="{00000000-0005-0000-0000-000084C00000}"/>
    <cellStyle name="20% - Accent1 6 6 10 2" xfId="49470" xr:uid="{00000000-0005-0000-0000-000085C00000}"/>
    <cellStyle name="20% - Accent1 6 6 11" xfId="49471" xr:uid="{00000000-0005-0000-0000-000086C00000}"/>
    <cellStyle name="20% - Accent1 6 6 2" xfId="49472" xr:uid="{00000000-0005-0000-0000-000087C00000}"/>
    <cellStyle name="20% - Accent1 6 6 2 2" xfId="49473" xr:uid="{00000000-0005-0000-0000-000088C00000}"/>
    <cellStyle name="20% - Accent1 6 6 2 2 2" xfId="49474" xr:uid="{00000000-0005-0000-0000-000089C00000}"/>
    <cellStyle name="20% - Accent1 6 6 2 2 2 2" xfId="49475" xr:uid="{00000000-0005-0000-0000-00008AC00000}"/>
    <cellStyle name="20% - Accent1 6 6 2 2 2 2 2" xfId="49476" xr:uid="{00000000-0005-0000-0000-00008BC00000}"/>
    <cellStyle name="20% - Accent1 6 6 2 2 2 3" xfId="49477" xr:uid="{00000000-0005-0000-0000-00008CC00000}"/>
    <cellStyle name="20% - Accent1 6 6 2 2 3" xfId="49478" xr:uid="{00000000-0005-0000-0000-00008DC00000}"/>
    <cellStyle name="20% - Accent1 6 6 2 2 3 2" xfId="49479" xr:uid="{00000000-0005-0000-0000-00008EC00000}"/>
    <cellStyle name="20% - Accent1 6 6 2 2 4" xfId="49480" xr:uid="{00000000-0005-0000-0000-00008FC00000}"/>
    <cellStyle name="20% - Accent1 6 6 2 3" xfId="49481" xr:uid="{00000000-0005-0000-0000-000090C00000}"/>
    <cellStyle name="20% - Accent1 6 6 2 3 2" xfId="49482" xr:uid="{00000000-0005-0000-0000-000091C00000}"/>
    <cellStyle name="20% - Accent1 6 6 2 3 2 2" xfId="49483" xr:uid="{00000000-0005-0000-0000-000092C00000}"/>
    <cellStyle name="20% - Accent1 6 6 2 3 2 2 2" xfId="49484" xr:uid="{00000000-0005-0000-0000-000093C00000}"/>
    <cellStyle name="20% - Accent1 6 6 2 3 2 3" xfId="49485" xr:uid="{00000000-0005-0000-0000-000094C00000}"/>
    <cellStyle name="20% - Accent1 6 6 2 3 3" xfId="49486" xr:uid="{00000000-0005-0000-0000-000095C00000}"/>
    <cellStyle name="20% - Accent1 6 6 2 3 3 2" xfId="49487" xr:uid="{00000000-0005-0000-0000-000096C00000}"/>
    <cellStyle name="20% - Accent1 6 6 2 3 4" xfId="49488" xr:uid="{00000000-0005-0000-0000-000097C00000}"/>
    <cellStyle name="20% - Accent1 6 6 2 4" xfId="49489" xr:uid="{00000000-0005-0000-0000-000098C00000}"/>
    <cellStyle name="20% - Accent1 6 6 2 4 2" xfId="49490" xr:uid="{00000000-0005-0000-0000-000099C00000}"/>
    <cellStyle name="20% - Accent1 6 6 2 4 2 2" xfId="49491" xr:uid="{00000000-0005-0000-0000-00009AC00000}"/>
    <cellStyle name="20% - Accent1 6 6 2 4 2 2 2" xfId="49492" xr:uid="{00000000-0005-0000-0000-00009BC00000}"/>
    <cellStyle name="20% - Accent1 6 6 2 4 2 3" xfId="49493" xr:uid="{00000000-0005-0000-0000-00009CC00000}"/>
    <cellStyle name="20% - Accent1 6 6 2 4 3" xfId="49494" xr:uid="{00000000-0005-0000-0000-00009DC00000}"/>
    <cellStyle name="20% - Accent1 6 6 2 4 3 2" xfId="49495" xr:uid="{00000000-0005-0000-0000-00009EC00000}"/>
    <cellStyle name="20% - Accent1 6 6 2 4 4" xfId="49496" xr:uid="{00000000-0005-0000-0000-00009FC00000}"/>
    <cellStyle name="20% - Accent1 6 6 2 5" xfId="49497" xr:uid="{00000000-0005-0000-0000-0000A0C00000}"/>
    <cellStyle name="20% - Accent1 6 6 2 5 2" xfId="49498" xr:uid="{00000000-0005-0000-0000-0000A1C00000}"/>
    <cellStyle name="20% - Accent1 6 6 2 5 2 2" xfId="49499" xr:uid="{00000000-0005-0000-0000-0000A2C00000}"/>
    <cellStyle name="20% - Accent1 6 6 2 5 3" xfId="49500" xr:uid="{00000000-0005-0000-0000-0000A3C00000}"/>
    <cellStyle name="20% - Accent1 6 6 2 6" xfId="49501" xr:uid="{00000000-0005-0000-0000-0000A4C00000}"/>
    <cellStyle name="20% - Accent1 6 6 2 6 2" xfId="49502" xr:uid="{00000000-0005-0000-0000-0000A5C00000}"/>
    <cellStyle name="20% - Accent1 6 6 2 6 2 2" xfId="49503" xr:uid="{00000000-0005-0000-0000-0000A6C00000}"/>
    <cellStyle name="20% - Accent1 6 6 2 6 3" xfId="49504" xr:uid="{00000000-0005-0000-0000-0000A7C00000}"/>
    <cellStyle name="20% - Accent1 6 6 2 7" xfId="49505" xr:uid="{00000000-0005-0000-0000-0000A8C00000}"/>
    <cellStyle name="20% - Accent1 6 6 2 7 2" xfId="49506" xr:uid="{00000000-0005-0000-0000-0000A9C00000}"/>
    <cellStyle name="20% - Accent1 6 6 2 8" xfId="49507" xr:uid="{00000000-0005-0000-0000-0000AAC00000}"/>
    <cellStyle name="20% - Accent1 6 6 2 8 2" xfId="49508" xr:uid="{00000000-0005-0000-0000-0000ABC00000}"/>
    <cellStyle name="20% - Accent1 6 6 2 9" xfId="49509" xr:uid="{00000000-0005-0000-0000-0000ACC00000}"/>
    <cellStyle name="20% - Accent1 6 6 3" xfId="49510" xr:uid="{00000000-0005-0000-0000-0000ADC00000}"/>
    <cellStyle name="20% - Accent1 6 6 3 2" xfId="49511" xr:uid="{00000000-0005-0000-0000-0000AEC00000}"/>
    <cellStyle name="20% - Accent1 6 6 3 2 2" xfId="49512" xr:uid="{00000000-0005-0000-0000-0000AFC00000}"/>
    <cellStyle name="20% - Accent1 6 6 3 2 2 2" xfId="49513" xr:uid="{00000000-0005-0000-0000-0000B0C00000}"/>
    <cellStyle name="20% - Accent1 6 6 3 2 2 2 2" xfId="49514" xr:uid="{00000000-0005-0000-0000-0000B1C00000}"/>
    <cellStyle name="20% - Accent1 6 6 3 2 2 3" xfId="49515" xr:uid="{00000000-0005-0000-0000-0000B2C00000}"/>
    <cellStyle name="20% - Accent1 6 6 3 2 3" xfId="49516" xr:uid="{00000000-0005-0000-0000-0000B3C00000}"/>
    <cellStyle name="20% - Accent1 6 6 3 2 3 2" xfId="49517" xr:uid="{00000000-0005-0000-0000-0000B4C00000}"/>
    <cellStyle name="20% - Accent1 6 6 3 2 4" xfId="49518" xr:uid="{00000000-0005-0000-0000-0000B5C00000}"/>
    <cellStyle name="20% - Accent1 6 6 3 3" xfId="49519" xr:uid="{00000000-0005-0000-0000-0000B6C00000}"/>
    <cellStyle name="20% - Accent1 6 6 3 3 2" xfId="49520" xr:uid="{00000000-0005-0000-0000-0000B7C00000}"/>
    <cellStyle name="20% - Accent1 6 6 3 3 2 2" xfId="49521" xr:uid="{00000000-0005-0000-0000-0000B8C00000}"/>
    <cellStyle name="20% - Accent1 6 6 3 3 2 2 2" xfId="49522" xr:uid="{00000000-0005-0000-0000-0000B9C00000}"/>
    <cellStyle name="20% - Accent1 6 6 3 3 2 3" xfId="49523" xr:uid="{00000000-0005-0000-0000-0000BAC00000}"/>
    <cellStyle name="20% - Accent1 6 6 3 3 3" xfId="49524" xr:uid="{00000000-0005-0000-0000-0000BBC00000}"/>
    <cellStyle name="20% - Accent1 6 6 3 3 3 2" xfId="49525" xr:uid="{00000000-0005-0000-0000-0000BCC00000}"/>
    <cellStyle name="20% - Accent1 6 6 3 3 4" xfId="49526" xr:uid="{00000000-0005-0000-0000-0000BDC00000}"/>
    <cellStyle name="20% - Accent1 6 6 3 4" xfId="49527" xr:uid="{00000000-0005-0000-0000-0000BEC00000}"/>
    <cellStyle name="20% - Accent1 6 6 3 4 2" xfId="49528" xr:uid="{00000000-0005-0000-0000-0000BFC00000}"/>
    <cellStyle name="20% - Accent1 6 6 3 4 2 2" xfId="49529" xr:uid="{00000000-0005-0000-0000-0000C0C00000}"/>
    <cellStyle name="20% - Accent1 6 6 3 4 2 2 2" xfId="49530" xr:uid="{00000000-0005-0000-0000-0000C1C00000}"/>
    <cellStyle name="20% - Accent1 6 6 3 4 2 3" xfId="49531" xr:uid="{00000000-0005-0000-0000-0000C2C00000}"/>
    <cellStyle name="20% - Accent1 6 6 3 4 3" xfId="49532" xr:uid="{00000000-0005-0000-0000-0000C3C00000}"/>
    <cellStyle name="20% - Accent1 6 6 3 4 3 2" xfId="49533" xr:uid="{00000000-0005-0000-0000-0000C4C00000}"/>
    <cellStyle name="20% - Accent1 6 6 3 4 4" xfId="49534" xr:uid="{00000000-0005-0000-0000-0000C5C00000}"/>
    <cellStyle name="20% - Accent1 6 6 3 5" xfId="49535" xr:uid="{00000000-0005-0000-0000-0000C6C00000}"/>
    <cellStyle name="20% - Accent1 6 6 3 5 2" xfId="49536" xr:uid="{00000000-0005-0000-0000-0000C7C00000}"/>
    <cellStyle name="20% - Accent1 6 6 3 5 2 2" xfId="49537" xr:uid="{00000000-0005-0000-0000-0000C8C00000}"/>
    <cellStyle name="20% - Accent1 6 6 3 5 3" xfId="49538" xr:uid="{00000000-0005-0000-0000-0000C9C00000}"/>
    <cellStyle name="20% - Accent1 6 6 3 6" xfId="49539" xr:uid="{00000000-0005-0000-0000-0000CAC00000}"/>
    <cellStyle name="20% - Accent1 6 6 3 6 2" xfId="49540" xr:uid="{00000000-0005-0000-0000-0000CBC00000}"/>
    <cellStyle name="20% - Accent1 6 6 3 6 2 2" xfId="49541" xr:uid="{00000000-0005-0000-0000-0000CCC00000}"/>
    <cellStyle name="20% - Accent1 6 6 3 6 3" xfId="49542" xr:uid="{00000000-0005-0000-0000-0000CDC00000}"/>
    <cellStyle name="20% - Accent1 6 6 3 7" xfId="49543" xr:uid="{00000000-0005-0000-0000-0000CEC00000}"/>
    <cellStyle name="20% - Accent1 6 6 3 7 2" xfId="49544" xr:uid="{00000000-0005-0000-0000-0000CFC00000}"/>
    <cellStyle name="20% - Accent1 6 6 3 8" xfId="49545" xr:uid="{00000000-0005-0000-0000-0000D0C00000}"/>
    <cellStyle name="20% - Accent1 6 6 3 8 2" xfId="49546" xr:uid="{00000000-0005-0000-0000-0000D1C00000}"/>
    <cellStyle name="20% - Accent1 6 6 3 9" xfId="49547" xr:uid="{00000000-0005-0000-0000-0000D2C00000}"/>
    <cellStyle name="20% - Accent1 6 6 4" xfId="49548" xr:uid="{00000000-0005-0000-0000-0000D3C00000}"/>
    <cellStyle name="20% - Accent1 6 6 4 2" xfId="49549" xr:uid="{00000000-0005-0000-0000-0000D4C00000}"/>
    <cellStyle name="20% - Accent1 6 6 4 2 2" xfId="49550" xr:uid="{00000000-0005-0000-0000-0000D5C00000}"/>
    <cellStyle name="20% - Accent1 6 6 4 2 2 2" xfId="49551" xr:uid="{00000000-0005-0000-0000-0000D6C00000}"/>
    <cellStyle name="20% - Accent1 6 6 4 2 3" xfId="49552" xr:uid="{00000000-0005-0000-0000-0000D7C00000}"/>
    <cellStyle name="20% - Accent1 6 6 4 3" xfId="49553" xr:uid="{00000000-0005-0000-0000-0000D8C00000}"/>
    <cellStyle name="20% - Accent1 6 6 4 3 2" xfId="49554" xr:uid="{00000000-0005-0000-0000-0000D9C00000}"/>
    <cellStyle name="20% - Accent1 6 6 4 4" xfId="49555" xr:uid="{00000000-0005-0000-0000-0000DAC00000}"/>
    <cellStyle name="20% - Accent1 6 6 5" xfId="49556" xr:uid="{00000000-0005-0000-0000-0000DBC00000}"/>
    <cellStyle name="20% - Accent1 6 6 5 2" xfId="49557" xr:uid="{00000000-0005-0000-0000-0000DCC00000}"/>
    <cellStyle name="20% - Accent1 6 6 5 2 2" xfId="49558" xr:uid="{00000000-0005-0000-0000-0000DDC00000}"/>
    <cellStyle name="20% - Accent1 6 6 5 2 2 2" xfId="49559" xr:uid="{00000000-0005-0000-0000-0000DEC00000}"/>
    <cellStyle name="20% - Accent1 6 6 5 2 3" xfId="49560" xr:uid="{00000000-0005-0000-0000-0000DFC00000}"/>
    <cellStyle name="20% - Accent1 6 6 5 3" xfId="49561" xr:uid="{00000000-0005-0000-0000-0000E0C00000}"/>
    <cellStyle name="20% - Accent1 6 6 5 3 2" xfId="49562" xr:uid="{00000000-0005-0000-0000-0000E1C00000}"/>
    <cellStyle name="20% - Accent1 6 6 5 4" xfId="49563" xr:uid="{00000000-0005-0000-0000-0000E2C00000}"/>
    <cellStyle name="20% - Accent1 6 6 6" xfId="49564" xr:uid="{00000000-0005-0000-0000-0000E3C00000}"/>
    <cellStyle name="20% - Accent1 6 6 6 2" xfId="49565" xr:uid="{00000000-0005-0000-0000-0000E4C00000}"/>
    <cellStyle name="20% - Accent1 6 6 6 2 2" xfId="49566" xr:uid="{00000000-0005-0000-0000-0000E5C00000}"/>
    <cellStyle name="20% - Accent1 6 6 6 2 2 2" xfId="49567" xr:uid="{00000000-0005-0000-0000-0000E6C00000}"/>
    <cellStyle name="20% - Accent1 6 6 6 2 3" xfId="49568" xr:uid="{00000000-0005-0000-0000-0000E7C00000}"/>
    <cellStyle name="20% - Accent1 6 6 6 3" xfId="49569" xr:uid="{00000000-0005-0000-0000-0000E8C00000}"/>
    <cellStyle name="20% - Accent1 6 6 6 3 2" xfId="49570" xr:uid="{00000000-0005-0000-0000-0000E9C00000}"/>
    <cellStyle name="20% - Accent1 6 6 6 4" xfId="49571" xr:uid="{00000000-0005-0000-0000-0000EAC00000}"/>
    <cellStyle name="20% - Accent1 6 6 7" xfId="49572" xr:uid="{00000000-0005-0000-0000-0000EBC00000}"/>
    <cellStyle name="20% - Accent1 6 6 7 2" xfId="49573" xr:uid="{00000000-0005-0000-0000-0000ECC00000}"/>
    <cellStyle name="20% - Accent1 6 6 7 2 2" xfId="49574" xr:uid="{00000000-0005-0000-0000-0000EDC00000}"/>
    <cellStyle name="20% - Accent1 6 6 7 3" xfId="49575" xr:uid="{00000000-0005-0000-0000-0000EEC00000}"/>
    <cellStyle name="20% - Accent1 6 6 8" xfId="49576" xr:uid="{00000000-0005-0000-0000-0000EFC00000}"/>
    <cellStyle name="20% - Accent1 6 6 8 2" xfId="49577" xr:uid="{00000000-0005-0000-0000-0000F0C00000}"/>
    <cellStyle name="20% - Accent1 6 6 8 2 2" xfId="49578" xr:uid="{00000000-0005-0000-0000-0000F1C00000}"/>
    <cellStyle name="20% - Accent1 6 6 8 3" xfId="49579" xr:uid="{00000000-0005-0000-0000-0000F2C00000}"/>
    <cellStyle name="20% - Accent1 6 6 9" xfId="49580" xr:uid="{00000000-0005-0000-0000-0000F3C00000}"/>
    <cellStyle name="20% - Accent1 6 6 9 2" xfId="49581" xr:uid="{00000000-0005-0000-0000-0000F4C00000}"/>
    <cellStyle name="20% - Accent1 6 7" xfId="49582" xr:uid="{00000000-0005-0000-0000-0000F5C00000}"/>
    <cellStyle name="20% - Accent1 6 7 2" xfId="49583" xr:uid="{00000000-0005-0000-0000-0000F6C00000}"/>
    <cellStyle name="20% - Accent1 6 7 2 2" xfId="49584" xr:uid="{00000000-0005-0000-0000-0000F7C00000}"/>
    <cellStyle name="20% - Accent1 6 7 2 2 2" xfId="49585" xr:uid="{00000000-0005-0000-0000-0000F8C00000}"/>
    <cellStyle name="20% - Accent1 6 7 2 2 2 2" xfId="49586" xr:uid="{00000000-0005-0000-0000-0000F9C00000}"/>
    <cellStyle name="20% - Accent1 6 7 2 2 3" xfId="49587" xr:uid="{00000000-0005-0000-0000-0000FAC00000}"/>
    <cellStyle name="20% - Accent1 6 7 2 3" xfId="49588" xr:uid="{00000000-0005-0000-0000-0000FBC00000}"/>
    <cellStyle name="20% - Accent1 6 7 2 3 2" xfId="49589" xr:uid="{00000000-0005-0000-0000-0000FCC00000}"/>
    <cellStyle name="20% - Accent1 6 7 2 4" xfId="49590" xr:uid="{00000000-0005-0000-0000-0000FDC00000}"/>
    <cellStyle name="20% - Accent1 6 7 3" xfId="49591" xr:uid="{00000000-0005-0000-0000-0000FEC00000}"/>
    <cellStyle name="20% - Accent1 6 7 3 2" xfId="49592" xr:uid="{00000000-0005-0000-0000-0000FFC00000}"/>
    <cellStyle name="20% - Accent1 6 7 3 2 2" xfId="49593" xr:uid="{00000000-0005-0000-0000-000000C10000}"/>
    <cellStyle name="20% - Accent1 6 7 3 2 2 2" xfId="49594" xr:uid="{00000000-0005-0000-0000-000001C10000}"/>
    <cellStyle name="20% - Accent1 6 7 3 2 3" xfId="49595" xr:uid="{00000000-0005-0000-0000-000002C10000}"/>
    <cellStyle name="20% - Accent1 6 7 3 3" xfId="49596" xr:uid="{00000000-0005-0000-0000-000003C10000}"/>
    <cellStyle name="20% - Accent1 6 7 3 3 2" xfId="49597" xr:uid="{00000000-0005-0000-0000-000004C10000}"/>
    <cellStyle name="20% - Accent1 6 7 3 4" xfId="49598" xr:uid="{00000000-0005-0000-0000-000005C10000}"/>
    <cellStyle name="20% - Accent1 6 7 4" xfId="49599" xr:uid="{00000000-0005-0000-0000-000006C10000}"/>
    <cellStyle name="20% - Accent1 6 7 4 2" xfId="49600" xr:uid="{00000000-0005-0000-0000-000007C10000}"/>
    <cellStyle name="20% - Accent1 6 7 4 2 2" xfId="49601" xr:uid="{00000000-0005-0000-0000-000008C10000}"/>
    <cellStyle name="20% - Accent1 6 7 4 2 2 2" xfId="49602" xr:uid="{00000000-0005-0000-0000-000009C10000}"/>
    <cellStyle name="20% - Accent1 6 7 4 2 3" xfId="49603" xr:uid="{00000000-0005-0000-0000-00000AC10000}"/>
    <cellStyle name="20% - Accent1 6 7 4 3" xfId="49604" xr:uid="{00000000-0005-0000-0000-00000BC10000}"/>
    <cellStyle name="20% - Accent1 6 7 4 3 2" xfId="49605" xr:uid="{00000000-0005-0000-0000-00000CC10000}"/>
    <cellStyle name="20% - Accent1 6 7 4 4" xfId="49606" xr:uid="{00000000-0005-0000-0000-00000DC10000}"/>
    <cellStyle name="20% - Accent1 6 7 5" xfId="49607" xr:uid="{00000000-0005-0000-0000-00000EC10000}"/>
    <cellStyle name="20% - Accent1 6 7 5 2" xfId="49608" xr:uid="{00000000-0005-0000-0000-00000FC10000}"/>
    <cellStyle name="20% - Accent1 6 7 5 2 2" xfId="49609" xr:uid="{00000000-0005-0000-0000-000010C10000}"/>
    <cellStyle name="20% - Accent1 6 7 5 3" xfId="49610" xr:uid="{00000000-0005-0000-0000-000011C10000}"/>
    <cellStyle name="20% - Accent1 6 7 6" xfId="49611" xr:uid="{00000000-0005-0000-0000-000012C10000}"/>
    <cellStyle name="20% - Accent1 6 7 6 2" xfId="49612" xr:uid="{00000000-0005-0000-0000-000013C10000}"/>
    <cellStyle name="20% - Accent1 6 7 6 2 2" xfId="49613" xr:uid="{00000000-0005-0000-0000-000014C10000}"/>
    <cellStyle name="20% - Accent1 6 7 6 3" xfId="49614" xr:uid="{00000000-0005-0000-0000-000015C10000}"/>
    <cellStyle name="20% - Accent1 6 7 7" xfId="49615" xr:uid="{00000000-0005-0000-0000-000016C10000}"/>
    <cellStyle name="20% - Accent1 6 7 7 2" xfId="49616" xr:uid="{00000000-0005-0000-0000-000017C10000}"/>
    <cellStyle name="20% - Accent1 6 7 8" xfId="49617" xr:uid="{00000000-0005-0000-0000-000018C10000}"/>
    <cellStyle name="20% - Accent1 6 7 8 2" xfId="49618" xr:uid="{00000000-0005-0000-0000-000019C10000}"/>
    <cellStyle name="20% - Accent1 6 7 9" xfId="49619" xr:uid="{00000000-0005-0000-0000-00001AC10000}"/>
    <cellStyle name="20% - Accent1 6 8" xfId="49620" xr:uid="{00000000-0005-0000-0000-00001BC10000}"/>
    <cellStyle name="20% - Accent1 6 8 2" xfId="49621" xr:uid="{00000000-0005-0000-0000-00001CC10000}"/>
    <cellStyle name="20% - Accent1 6 8 2 2" xfId="49622" xr:uid="{00000000-0005-0000-0000-00001DC10000}"/>
    <cellStyle name="20% - Accent1 6 8 2 2 2" xfId="49623" xr:uid="{00000000-0005-0000-0000-00001EC10000}"/>
    <cellStyle name="20% - Accent1 6 8 2 2 2 2" xfId="49624" xr:uid="{00000000-0005-0000-0000-00001FC10000}"/>
    <cellStyle name="20% - Accent1 6 8 2 2 3" xfId="49625" xr:uid="{00000000-0005-0000-0000-000020C10000}"/>
    <cellStyle name="20% - Accent1 6 8 2 3" xfId="49626" xr:uid="{00000000-0005-0000-0000-000021C10000}"/>
    <cellStyle name="20% - Accent1 6 8 2 3 2" xfId="49627" xr:uid="{00000000-0005-0000-0000-000022C10000}"/>
    <cellStyle name="20% - Accent1 6 8 2 4" xfId="49628" xr:uid="{00000000-0005-0000-0000-000023C10000}"/>
    <cellStyle name="20% - Accent1 6 8 3" xfId="49629" xr:uid="{00000000-0005-0000-0000-000024C10000}"/>
    <cellStyle name="20% - Accent1 6 8 3 2" xfId="49630" xr:uid="{00000000-0005-0000-0000-000025C10000}"/>
    <cellStyle name="20% - Accent1 6 8 3 2 2" xfId="49631" xr:uid="{00000000-0005-0000-0000-000026C10000}"/>
    <cellStyle name="20% - Accent1 6 8 3 2 2 2" xfId="49632" xr:uid="{00000000-0005-0000-0000-000027C10000}"/>
    <cellStyle name="20% - Accent1 6 8 3 2 3" xfId="49633" xr:uid="{00000000-0005-0000-0000-000028C10000}"/>
    <cellStyle name="20% - Accent1 6 8 3 3" xfId="49634" xr:uid="{00000000-0005-0000-0000-000029C10000}"/>
    <cellStyle name="20% - Accent1 6 8 3 3 2" xfId="49635" xr:uid="{00000000-0005-0000-0000-00002AC10000}"/>
    <cellStyle name="20% - Accent1 6 8 3 4" xfId="49636" xr:uid="{00000000-0005-0000-0000-00002BC10000}"/>
    <cellStyle name="20% - Accent1 6 8 4" xfId="49637" xr:uid="{00000000-0005-0000-0000-00002CC10000}"/>
    <cellStyle name="20% - Accent1 6 8 4 2" xfId="49638" xr:uid="{00000000-0005-0000-0000-00002DC10000}"/>
    <cellStyle name="20% - Accent1 6 8 4 2 2" xfId="49639" xr:uid="{00000000-0005-0000-0000-00002EC10000}"/>
    <cellStyle name="20% - Accent1 6 8 4 2 2 2" xfId="49640" xr:uid="{00000000-0005-0000-0000-00002FC10000}"/>
    <cellStyle name="20% - Accent1 6 8 4 2 3" xfId="49641" xr:uid="{00000000-0005-0000-0000-000030C10000}"/>
    <cellStyle name="20% - Accent1 6 8 4 3" xfId="49642" xr:uid="{00000000-0005-0000-0000-000031C10000}"/>
    <cellStyle name="20% - Accent1 6 8 4 3 2" xfId="49643" xr:uid="{00000000-0005-0000-0000-000032C10000}"/>
    <cellStyle name="20% - Accent1 6 8 4 4" xfId="49644" xr:uid="{00000000-0005-0000-0000-000033C10000}"/>
    <cellStyle name="20% - Accent1 6 8 5" xfId="49645" xr:uid="{00000000-0005-0000-0000-000034C10000}"/>
    <cellStyle name="20% - Accent1 6 8 5 2" xfId="49646" xr:uid="{00000000-0005-0000-0000-000035C10000}"/>
    <cellStyle name="20% - Accent1 6 8 5 2 2" xfId="49647" xr:uid="{00000000-0005-0000-0000-000036C10000}"/>
    <cellStyle name="20% - Accent1 6 8 5 3" xfId="49648" xr:uid="{00000000-0005-0000-0000-000037C10000}"/>
    <cellStyle name="20% - Accent1 6 8 6" xfId="49649" xr:uid="{00000000-0005-0000-0000-000038C10000}"/>
    <cellStyle name="20% - Accent1 6 8 6 2" xfId="49650" xr:uid="{00000000-0005-0000-0000-000039C10000}"/>
    <cellStyle name="20% - Accent1 6 8 6 2 2" xfId="49651" xr:uid="{00000000-0005-0000-0000-00003AC10000}"/>
    <cellStyle name="20% - Accent1 6 8 6 3" xfId="49652" xr:uid="{00000000-0005-0000-0000-00003BC10000}"/>
    <cellStyle name="20% - Accent1 6 8 7" xfId="49653" xr:uid="{00000000-0005-0000-0000-00003CC10000}"/>
    <cellStyle name="20% - Accent1 6 8 7 2" xfId="49654" xr:uid="{00000000-0005-0000-0000-00003DC10000}"/>
    <cellStyle name="20% - Accent1 6 8 8" xfId="49655" xr:uid="{00000000-0005-0000-0000-00003EC10000}"/>
    <cellStyle name="20% - Accent1 6 8 8 2" xfId="49656" xr:uid="{00000000-0005-0000-0000-00003FC10000}"/>
    <cellStyle name="20% - Accent1 6 8 9" xfId="49657" xr:uid="{00000000-0005-0000-0000-000040C10000}"/>
    <cellStyle name="20% - Accent1 6 9" xfId="49658" xr:uid="{00000000-0005-0000-0000-000041C10000}"/>
    <cellStyle name="20% - Accent1 6 9 2" xfId="49659" xr:uid="{00000000-0005-0000-0000-000042C10000}"/>
    <cellStyle name="20% - Accent1 6 9 2 2" xfId="49660" xr:uid="{00000000-0005-0000-0000-000043C10000}"/>
    <cellStyle name="20% - Accent1 6 9 2 2 2" xfId="49661" xr:uid="{00000000-0005-0000-0000-000044C10000}"/>
    <cellStyle name="20% - Accent1 6 9 2 3" xfId="49662" xr:uid="{00000000-0005-0000-0000-000045C10000}"/>
    <cellStyle name="20% - Accent1 6 9 3" xfId="49663" xr:uid="{00000000-0005-0000-0000-000046C10000}"/>
    <cellStyle name="20% - Accent1 6 9 3 2" xfId="49664" xr:uid="{00000000-0005-0000-0000-000047C10000}"/>
    <cellStyle name="20% - Accent1 6 9 4" xfId="49665" xr:uid="{00000000-0005-0000-0000-000048C10000}"/>
    <cellStyle name="20% - Accent1 7" xfId="49666" xr:uid="{00000000-0005-0000-0000-000049C10000}"/>
    <cellStyle name="20% - Accent1 7 10" xfId="49667" xr:uid="{00000000-0005-0000-0000-00004AC10000}"/>
    <cellStyle name="20% - Accent1 7 10 2" xfId="49668" xr:uid="{00000000-0005-0000-0000-00004BC10000}"/>
    <cellStyle name="20% - Accent1 7 10 2 2" xfId="49669" xr:uid="{00000000-0005-0000-0000-00004CC10000}"/>
    <cellStyle name="20% - Accent1 7 10 2 2 2" xfId="49670" xr:uid="{00000000-0005-0000-0000-00004DC10000}"/>
    <cellStyle name="20% - Accent1 7 10 2 3" xfId="49671" xr:uid="{00000000-0005-0000-0000-00004EC10000}"/>
    <cellStyle name="20% - Accent1 7 10 3" xfId="49672" xr:uid="{00000000-0005-0000-0000-00004FC10000}"/>
    <cellStyle name="20% - Accent1 7 10 3 2" xfId="49673" xr:uid="{00000000-0005-0000-0000-000050C10000}"/>
    <cellStyle name="20% - Accent1 7 10 4" xfId="49674" xr:uid="{00000000-0005-0000-0000-000051C10000}"/>
    <cellStyle name="20% - Accent1 7 11" xfId="49675" xr:uid="{00000000-0005-0000-0000-000052C10000}"/>
    <cellStyle name="20% - Accent1 7 11 2" xfId="49676" xr:uid="{00000000-0005-0000-0000-000053C10000}"/>
    <cellStyle name="20% - Accent1 7 11 2 2" xfId="49677" xr:uid="{00000000-0005-0000-0000-000054C10000}"/>
    <cellStyle name="20% - Accent1 7 11 2 2 2" xfId="49678" xr:uid="{00000000-0005-0000-0000-000055C10000}"/>
    <cellStyle name="20% - Accent1 7 11 2 3" xfId="49679" xr:uid="{00000000-0005-0000-0000-000056C10000}"/>
    <cellStyle name="20% - Accent1 7 11 3" xfId="49680" xr:uid="{00000000-0005-0000-0000-000057C10000}"/>
    <cellStyle name="20% - Accent1 7 11 3 2" xfId="49681" xr:uid="{00000000-0005-0000-0000-000058C10000}"/>
    <cellStyle name="20% - Accent1 7 11 4" xfId="49682" xr:uid="{00000000-0005-0000-0000-000059C10000}"/>
    <cellStyle name="20% - Accent1 7 12" xfId="49683" xr:uid="{00000000-0005-0000-0000-00005AC10000}"/>
    <cellStyle name="20% - Accent1 7 12 2" xfId="49684" xr:uid="{00000000-0005-0000-0000-00005BC10000}"/>
    <cellStyle name="20% - Accent1 7 12 2 2" xfId="49685" xr:uid="{00000000-0005-0000-0000-00005CC10000}"/>
    <cellStyle name="20% - Accent1 7 12 3" xfId="49686" xr:uid="{00000000-0005-0000-0000-00005DC10000}"/>
    <cellStyle name="20% - Accent1 7 13" xfId="49687" xr:uid="{00000000-0005-0000-0000-00005EC10000}"/>
    <cellStyle name="20% - Accent1 7 13 2" xfId="49688" xr:uid="{00000000-0005-0000-0000-00005FC10000}"/>
    <cellStyle name="20% - Accent1 7 13 2 2" xfId="49689" xr:uid="{00000000-0005-0000-0000-000060C10000}"/>
    <cellStyle name="20% - Accent1 7 13 3" xfId="49690" xr:uid="{00000000-0005-0000-0000-000061C10000}"/>
    <cellStyle name="20% - Accent1 7 14" xfId="49691" xr:uid="{00000000-0005-0000-0000-000062C10000}"/>
    <cellStyle name="20% - Accent1 7 14 2" xfId="49692" xr:uid="{00000000-0005-0000-0000-000063C10000}"/>
    <cellStyle name="20% - Accent1 7 15" xfId="49693" xr:uid="{00000000-0005-0000-0000-000064C10000}"/>
    <cellStyle name="20% - Accent1 7 15 2" xfId="49694" xr:uid="{00000000-0005-0000-0000-000065C10000}"/>
    <cellStyle name="20% - Accent1 7 16" xfId="49695" xr:uid="{00000000-0005-0000-0000-000066C10000}"/>
    <cellStyle name="20% - Accent1 7 2" xfId="49696" xr:uid="{00000000-0005-0000-0000-000067C10000}"/>
    <cellStyle name="20% - Accent1 7 2 10" xfId="49697" xr:uid="{00000000-0005-0000-0000-000068C10000}"/>
    <cellStyle name="20% - Accent1 7 2 10 2" xfId="49698" xr:uid="{00000000-0005-0000-0000-000069C10000}"/>
    <cellStyle name="20% - Accent1 7 2 10 2 2" xfId="49699" xr:uid="{00000000-0005-0000-0000-00006AC10000}"/>
    <cellStyle name="20% - Accent1 7 2 10 2 2 2" xfId="49700" xr:uid="{00000000-0005-0000-0000-00006BC10000}"/>
    <cellStyle name="20% - Accent1 7 2 10 2 3" xfId="49701" xr:uid="{00000000-0005-0000-0000-00006CC10000}"/>
    <cellStyle name="20% - Accent1 7 2 10 3" xfId="49702" xr:uid="{00000000-0005-0000-0000-00006DC10000}"/>
    <cellStyle name="20% - Accent1 7 2 10 3 2" xfId="49703" xr:uid="{00000000-0005-0000-0000-00006EC10000}"/>
    <cellStyle name="20% - Accent1 7 2 10 4" xfId="49704" xr:uid="{00000000-0005-0000-0000-00006FC10000}"/>
    <cellStyle name="20% - Accent1 7 2 11" xfId="49705" xr:uid="{00000000-0005-0000-0000-000070C10000}"/>
    <cellStyle name="20% - Accent1 7 2 11 2" xfId="49706" xr:uid="{00000000-0005-0000-0000-000071C10000}"/>
    <cellStyle name="20% - Accent1 7 2 11 2 2" xfId="49707" xr:uid="{00000000-0005-0000-0000-000072C10000}"/>
    <cellStyle name="20% - Accent1 7 2 11 3" xfId="49708" xr:uid="{00000000-0005-0000-0000-000073C10000}"/>
    <cellStyle name="20% - Accent1 7 2 12" xfId="49709" xr:uid="{00000000-0005-0000-0000-000074C10000}"/>
    <cellStyle name="20% - Accent1 7 2 12 2" xfId="49710" xr:uid="{00000000-0005-0000-0000-000075C10000}"/>
    <cellStyle name="20% - Accent1 7 2 12 2 2" xfId="49711" xr:uid="{00000000-0005-0000-0000-000076C10000}"/>
    <cellStyle name="20% - Accent1 7 2 12 3" xfId="49712" xr:uid="{00000000-0005-0000-0000-000077C10000}"/>
    <cellStyle name="20% - Accent1 7 2 13" xfId="49713" xr:uid="{00000000-0005-0000-0000-000078C10000}"/>
    <cellStyle name="20% - Accent1 7 2 13 2" xfId="49714" xr:uid="{00000000-0005-0000-0000-000079C10000}"/>
    <cellStyle name="20% - Accent1 7 2 14" xfId="49715" xr:uid="{00000000-0005-0000-0000-00007AC10000}"/>
    <cellStyle name="20% - Accent1 7 2 14 2" xfId="49716" xr:uid="{00000000-0005-0000-0000-00007BC10000}"/>
    <cellStyle name="20% - Accent1 7 2 15" xfId="49717" xr:uid="{00000000-0005-0000-0000-00007CC10000}"/>
    <cellStyle name="20% - Accent1 7 2 2" xfId="49718" xr:uid="{00000000-0005-0000-0000-00007DC10000}"/>
    <cellStyle name="20% - Accent1 7 2 2 10" xfId="49719" xr:uid="{00000000-0005-0000-0000-00007EC10000}"/>
    <cellStyle name="20% - Accent1 7 2 2 10 2" xfId="49720" xr:uid="{00000000-0005-0000-0000-00007FC10000}"/>
    <cellStyle name="20% - Accent1 7 2 2 10 2 2" xfId="49721" xr:uid="{00000000-0005-0000-0000-000080C10000}"/>
    <cellStyle name="20% - Accent1 7 2 2 10 3" xfId="49722" xr:uid="{00000000-0005-0000-0000-000081C10000}"/>
    <cellStyle name="20% - Accent1 7 2 2 11" xfId="49723" xr:uid="{00000000-0005-0000-0000-000082C10000}"/>
    <cellStyle name="20% - Accent1 7 2 2 11 2" xfId="49724" xr:uid="{00000000-0005-0000-0000-000083C10000}"/>
    <cellStyle name="20% - Accent1 7 2 2 11 2 2" xfId="49725" xr:uid="{00000000-0005-0000-0000-000084C10000}"/>
    <cellStyle name="20% - Accent1 7 2 2 11 3" xfId="49726" xr:uid="{00000000-0005-0000-0000-000085C10000}"/>
    <cellStyle name="20% - Accent1 7 2 2 12" xfId="49727" xr:uid="{00000000-0005-0000-0000-000086C10000}"/>
    <cellStyle name="20% - Accent1 7 2 2 12 2" xfId="49728" xr:uid="{00000000-0005-0000-0000-000087C10000}"/>
    <cellStyle name="20% - Accent1 7 2 2 13" xfId="49729" xr:uid="{00000000-0005-0000-0000-000088C10000}"/>
    <cellStyle name="20% - Accent1 7 2 2 13 2" xfId="49730" xr:uid="{00000000-0005-0000-0000-000089C10000}"/>
    <cellStyle name="20% - Accent1 7 2 2 14" xfId="49731" xr:uid="{00000000-0005-0000-0000-00008AC10000}"/>
    <cellStyle name="20% - Accent1 7 2 2 2" xfId="49732" xr:uid="{00000000-0005-0000-0000-00008BC10000}"/>
    <cellStyle name="20% - Accent1 7 2 2 2 10" xfId="49733" xr:uid="{00000000-0005-0000-0000-00008CC10000}"/>
    <cellStyle name="20% - Accent1 7 2 2 2 10 2" xfId="49734" xr:uid="{00000000-0005-0000-0000-00008DC10000}"/>
    <cellStyle name="20% - Accent1 7 2 2 2 11" xfId="49735" xr:uid="{00000000-0005-0000-0000-00008EC10000}"/>
    <cellStyle name="20% - Accent1 7 2 2 2 2" xfId="49736" xr:uid="{00000000-0005-0000-0000-00008FC10000}"/>
    <cellStyle name="20% - Accent1 7 2 2 2 2 2" xfId="49737" xr:uid="{00000000-0005-0000-0000-000090C10000}"/>
    <cellStyle name="20% - Accent1 7 2 2 2 2 2 2" xfId="49738" xr:uid="{00000000-0005-0000-0000-000091C10000}"/>
    <cellStyle name="20% - Accent1 7 2 2 2 2 2 2 2" xfId="49739" xr:uid="{00000000-0005-0000-0000-000092C10000}"/>
    <cellStyle name="20% - Accent1 7 2 2 2 2 2 2 2 2" xfId="49740" xr:uid="{00000000-0005-0000-0000-000093C10000}"/>
    <cellStyle name="20% - Accent1 7 2 2 2 2 2 2 3" xfId="49741" xr:uid="{00000000-0005-0000-0000-000094C10000}"/>
    <cellStyle name="20% - Accent1 7 2 2 2 2 2 3" xfId="49742" xr:uid="{00000000-0005-0000-0000-000095C10000}"/>
    <cellStyle name="20% - Accent1 7 2 2 2 2 2 3 2" xfId="49743" xr:uid="{00000000-0005-0000-0000-000096C10000}"/>
    <cellStyle name="20% - Accent1 7 2 2 2 2 2 4" xfId="49744" xr:uid="{00000000-0005-0000-0000-000097C10000}"/>
    <cellStyle name="20% - Accent1 7 2 2 2 2 3" xfId="49745" xr:uid="{00000000-0005-0000-0000-000098C10000}"/>
    <cellStyle name="20% - Accent1 7 2 2 2 2 3 2" xfId="49746" xr:uid="{00000000-0005-0000-0000-000099C10000}"/>
    <cellStyle name="20% - Accent1 7 2 2 2 2 3 2 2" xfId="49747" xr:uid="{00000000-0005-0000-0000-00009AC10000}"/>
    <cellStyle name="20% - Accent1 7 2 2 2 2 3 2 2 2" xfId="49748" xr:uid="{00000000-0005-0000-0000-00009BC10000}"/>
    <cellStyle name="20% - Accent1 7 2 2 2 2 3 2 3" xfId="49749" xr:uid="{00000000-0005-0000-0000-00009CC10000}"/>
    <cellStyle name="20% - Accent1 7 2 2 2 2 3 3" xfId="49750" xr:uid="{00000000-0005-0000-0000-00009DC10000}"/>
    <cellStyle name="20% - Accent1 7 2 2 2 2 3 3 2" xfId="49751" xr:uid="{00000000-0005-0000-0000-00009EC10000}"/>
    <cellStyle name="20% - Accent1 7 2 2 2 2 3 4" xfId="49752" xr:uid="{00000000-0005-0000-0000-00009FC10000}"/>
    <cellStyle name="20% - Accent1 7 2 2 2 2 4" xfId="49753" xr:uid="{00000000-0005-0000-0000-0000A0C10000}"/>
    <cellStyle name="20% - Accent1 7 2 2 2 2 4 2" xfId="49754" xr:uid="{00000000-0005-0000-0000-0000A1C10000}"/>
    <cellStyle name="20% - Accent1 7 2 2 2 2 4 2 2" xfId="49755" xr:uid="{00000000-0005-0000-0000-0000A2C10000}"/>
    <cellStyle name="20% - Accent1 7 2 2 2 2 4 2 2 2" xfId="49756" xr:uid="{00000000-0005-0000-0000-0000A3C10000}"/>
    <cellStyle name="20% - Accent1 7 2 2 2 2 4 2 3" xfId="49757" xr:uid="{00000000-0005-0000-0000-0000A4C10000}"/>
    <cellStyle name="20% - Accent1 7 2 2 2 2 4 3" xfId="49758" xr:uid="{00000000-0005-0000-0000-0000A5C10000}"/>
    <cellStyle name="20% - Accent1 7 2 2 2 2 4 3 2" xfId="49759" xr:uid="{00000000-0005-0000-0000-0000A6C10000}"/>
    <cellStyle name="20% - Accent1 7 2 2 2 2 4 4" xfId="49760" xr:uid="{00000000-0005-0000-0000-0000A7C10000}"/>
    <cellStyle name="20% - Accent1 7 2 2 2 2 5" xfId="49761" xr:uid="{00000000-0005-0000-0000-0000A8C10000}"/>
    <cellStyle name="20% - Accent1 7 2 2 2 2 5 2" xfId="49762" xr:uid="{00000000-0005-0000-0000-0000A9C10000}"/>
    <cellStyle name="20% - Accent1 7 2 2 2 2 5 2 2" xfId="49763" xr:uid="{00000000-0005-0000-0000-0000AAC10000}"/>
    <cellStyle name="20% - Accent1 7 2 2 2 2 5 3" xfId="49764" xr:uid="{00000000-0005-0000-0000-0000ABC10000}"/>
    <cellStyle name="20% - Accent1 7 2 2 2 2 6" xfId="49765" xr:uid="{00000000-0005-0000-0000-0000ACC10000}"/>
    <cellStyle name="20% - Accent1 7 2 2 2 2 6 2" xfId="49766" xr:uid="{00000000-0005-0000-0000-0000ADC10000}"/>
    <cellStyle name="20% - Accent1 7 2 2 2 2 6 2 2" xfId="49767" xr:uid="{00000000-0005-0000-0000-0000AEC10000}"/>
    <cellStyle name="20% - Accent1 7 2 2 2 2 6 3" xfId="49768" xr:uid="{00000000-0005-0000-0000-0000AFC10000}"/>
    <cellStyle name="20% - Accent1 7 2 2 2 2 7" xfId="49769" xr:uid="{00000000-0005-0000-0000-0000B0C10000}"/>
    <cellStyle name="20% - Accent1 7 2 2 2 2 7 2" xfId="49770" xr:uid="{00000000-0005-0000-0000-0000B1C10000}"/>
    <cellStyle name="20% - Accent1 7 2 2 2 2 8" xfId="49771" xr:uid="{00000000-0005-0000-0000-0000B2C10000}"/>
    <cellStyle name="20% - Accent1 7 2 2 2 2 8 2" xfId="49772" xr:uid="{00000000-0005-0000-0000-0000B3C10000}"/>
    <cellStyle name="20% - Accent1 7 2 2 2 2 9" xfId="49773" xr:uid="{00000000-0005-0000-0000-0000B4C10000}"/>
    <cellStyle name="20% - Accent1 7 2 2 2 3" xfId="49774" xr:uid="{00000000-0005-0000-0000-0000B5C10000}"/>
    <cellStyle name="20% - Accent1 7 2 2 2 3 2" xfId="49775" xr:uid="{00000000-0005-0000-0000-0000B6C10000}"/>
    <cellStyle name="20% - Accent1 7 2 2 2 3 2 2" xfId="49776" xr:uid="{00000000-0005-0000-0000-0000B7C10000}"/>
    <cellStyle name="20% - Accent1 7 2 2 2 3 2 2 2" xfId="49777" xr:uid="{00000000-0005-0000-0000-0000B8C10000}"/>
    <cellStyle name="20% - Accent1 7 2 2 2 3 2 2 2 2" xfId="49778" xr:uid="{00000000-0005-0000-0000-0000B9C10000}"/>
    <cellStyle name="20% - Accent1 7 2 2 2 3 2 2 3" xfId="49779" xr:uid="{00000000-0005-0000-0000-0000BAC10000}"/>
    <cellStyle name="20% - Accent1 7 2 2 2 3 2 3" xfId="49780" xr:uid="{00000000-0005-0000-0000-0000BBC10000}"/>
    <cellStyle name="20% - Accent1 7 2 2 2 3 2 3 2" xfId="49781" xr:uid="{00000000-0005-0000-0000-0000BCC10000}"/>
    <cellStyle name="20% - Accent1 7 2 2 2 3 2 4" xfId="49782" xr:uid="{00000000-0005-0000-0000-0000BDC10000}"/>
    <cellStyle name="20% - Accent1 7 2 2 2 3 3" xfId="49783" xr:uid="{00000000-0005-0000-0000-0000BEC10000}"/>
    <cellStyle name="20% - Accent1 7 2 2 2 3 3 2" xfId="49784" xr:uid="{00000000-0005-0000-0000-0000BFC10000}"/>
    <cellStyle name="20% - Accent1 7 2 2 2 3 3 2 2" xfId="49785" xr:uid="{00000000-0005-0000-0000-0000C0C10000}"/>
    <cellStyle name="20% - Accent1 7 2 2 2 3 3 2 2 2" xfId="49786" xr:uid="{00000000-0005-0000-0000-0000C1C10000}"/>
    <cellStyle name="20% - Accent1 7 2 2 2 3 3 2 3" xfId="49787" xr:uid="{00000000-0005-0000-0000-0000C2C10000}"/>
    <cellStyle name="20% - Accent1 7 2 2 2 3 3 3" xfId="49788" xr:uid="{00000000-0005-0000-0000-0000C3C10000}"/>
    <cellStyle name="20% - Accent1 7 2 2 2 3 3 3 2" xfId="49789" xr:uid="{00000000-0005-0000-0000-0000C4C10000}"/>
    <cellStyle name="20% - Accent1 7 2 2 2 3 3 4" xfId="49790" xr:uid="{00000000-0005-0000-0000-0000C5C10000}"/>
    <cellStyle name="20% - Accent1 7 2 2 2 3 4" xfId="49791" xr:uid="{00000000-0005-0000-0000-0000C6C10000}"/>
    <cellStyle name="20% - Accent1 7 2 2 2 3 4 2" xfId="49792" xr:uid="{00000000-0005-0000-0000-0000C7C10000}"/>
    <cellStyle name="20% - Accent1 7 2 2 2 3 4 2 2" xfId="49793" xr:uid="{00000000-0005-0000-0000-0000C8C10000}"/>
    <cellStyle name="20% - Accent1 7 2 2 2 3 4 2 2 2" xfId="49794" xr:uid="{00000000-0005-0000-0000-0000C9C10000}"/>
    <cellStyle name="20% - Accent1 7 2 2 2 3 4 2 3" xfId="49795" xr:uid="{00000000-0005-0000-0000-0000CAC10000}"/>
    <cellStyle name="20% - Accent1 7 2 2 2 3 4 3" xfId="49796" xr:uid="{00000000-0005-0000-0000-0000CBC10000}"/>
    <cellStyle name="20% - Accent1 7 2 2 2 3 4 3 2" xfId="49797" xr:uid="{00000000-0005-0000-0000-0000CCC10000}"/>
    <cellStyle name="20% - Accent1 7 2 2 2 3 4 4" xfId="49798" xr:uid="{00000000-0005-0000-0000-0000CDC10000}"/>
    <cellStyle name="20% - Accent1 7 2 2 2 3 5" xfId="49799" xr:uid="{00000000-0005-0000-0000-0000CEC10000}"/>
    <cellStyle name="20% - Accent1 7 2 2 2 3 5 2" xfId="49800" xr:uid="{00000000-0005-0000-0000-0000CFC10000}"/>
    <cellStyle name="20% - Accent1 7 2 2 2 3 5 2 2" xfId="49801" xr:uid="{00000000-0005-0000-0000-0000D0C10000}"/>
    <cellStyle name="20% - Accent1 7 2 2 2 3 5 3" xfId="49802" xr:uid="{00000000-0005-0000-0000-0000D1C10000}"/>
    <cellStyle name="20% - Accent1 7 2 2 2 3 6" xfId="49803" xr:uid="{00000000-0005-0000-0000-0000D2C10000}"/>
    <cellStyle name="20% - Accent1 7 2 2 2 3 6 2" xfId="49804" xr:uid="{00000000-0005-0000-0000-0000D3C10000}"/>
    <cellStyle name="20% - Accent1 7 2 2 2 3 6 2 2" xfId="49805" xr:uid="{00000000-0005-0000-0000-0000D4C10000}"/>
    <cellStyle name="20% - Accent1 7 2 2 2 3 6 3" xfId="49806" xr:uid="{00000000-0005-0000-0000-0000D5C10000}"/>
    <cellStyle name="20% - Accent1 7 2 2 2 3 7" xfId="49807" xr:uid="{00000000-0005-0000-0000-0000D6C10000}"/>
    <cellStyle name="20% - Accent1 7 2 2 2 3 7 2" xfId="49808" xr:uid="{00000000-0005-0000-0000-0000D7C10000}"/>
    <cellStyle name="20% - Accent1 7 2 2 2 3 8" xfId="49809" xr:uid="{00000000-0005-0000-0000-0000D8C10000}"/>
    <cellStyle name="20% - Accent1 7 2 2 2 3 8 2" xfId="49810" xr:uid="{00000000-0005-0000-0000-0000D9C10000}"/>
    <cellStyle name="20% - Accent1 7 2 2 2 3 9" xfId="49811" xr:uid="{00000000-0005-0000-0000-0000DAC10000}"/>
    <cellStyle name="20% - Accent1 7 2 2 2 4" xfId="49812" xr:uid="{00000000-0005-0000-0000-0000DBC10000}"/>
    <cellStyle name="20% - Accent1 7 2 2 2 4 2" xfId="49813" xr:uid="{00000000-0005-0000-0000-0000DCC10000}"/>
    <cellStyle name="20% - Accent1 7 2 2 2 4 2 2" xfId="49814" xr:uid="{00000000-0005-0000-0000-0000DDC10000}"/>
    <cellStyle name="20% - Accent1 7 2 2 2 4 2 2 2" xfId="49815" xr:uid="{00000000-0005-0000-0000-0000DEC10000}"/>
    <cellStyle name="20% - Accent1 7 2 2 2 4 2 3" xfId="49816" xr:uid="{00000000-0005-0000-0000-0000DFC10000}"/>
    <cellStyle name="20% - Accent1 7 2 2 2 4 3" xfId="49817" xr:uid="{00000000-0005-0000-0000-0000E0C10000}"/>
    <cellStyle name="20% - Accent1 7 2 2 2 4 3 2" xfId="49818" xr:uid="{00000000-0005-0000-0000-0000E1C10000}"/>
    <cellStyle name="20% - Accent1 7 2 2 2 4 4" xfId="49819" xr:uid="{00000000-0005-0000-0000-0000E2C10000}"/>
    <cellStyle name="20% - Accent1 7 2 2 2 5" xfId="49820" xr:uid="{00000000-0005-0000-0000-0000E3C10000}"/>
    <cellStyle name="20% - Accent1 7 2 2 2 5 2" xfId="49821" xr:uid="{00000000-0005-0000-0000-0000E4C10000}"/>
    <cellStyle name="20% - Accent1 7 2 2 2 5 2 2" xfId="49822" xr:uid="{00000000-0005-0000-0000-0000E5C10000}"/>
    <cellStyle name="20% - Accent1 7 2 2 2 5 2 2 2" xfId="49823" xr:uid="{00000000-0005-0000-0000-0000E6C10000}"/>
    <cellStyle name="20% - Accent1 7 2 2 2 5 2 3" xfId="49824" xr:uid="{00000000-0005-0000-0000-0000E7C10000}"/>
    <cellStyle name="20% - Accent1 7 2 2 2 5 3" xfId="49825" xr:uid="{00000000-0005-0000-0000-0000E8C10000}"/>
    <cellStyle name="20% - Accent1 7 2 2 2 5 3 2" xfId="49826" xr:uid="{00000000-0005-0000-0000-0000E9C10000}"/>
    <cellStyle name="20% - Accent1 7 2 2 2 5 4" xfId="49827" xr:uid="{00000000-0005-0000-0000-0000EAC10000}"/>
    <cellStyle name="20% - Accent1 7 2 2 2 6" xfId="49828" xr:uid="{00000000-0005-0000-0000-0000EBC10000}"/>
    <cellStyle name="20% - Accent1 7 2 2 2 6 2" xfId="49829" xr:uid="{00000000-0005-0000-0000-0000ECC10000}"/>
    <cellStyle name="20% - Accent1 7 2 2 2 6 2 2" xfId="49830" xr:uid="{00000000-0005-0000-0000-0000EDC10000}"/>
    <cellStyle name="20% - Accent1 7 2 2 2 6 2 2 2" xfId="49831" xr:uid="{00000000-0005-0000-0000-0000EEC10000}"/>
    <cellStyle name="20% - Accent1 7 2 2 2 6 2 3" xfId="49832" xr:uid="{00000000-0005-0000-0000-0000EFC10000}"/>
    <cellStyle name="20% - Accent1 7 2 2 2 6 3" xfId="49833" xr:uid="{00000000-0005-0000-0000-0000F0C10000}"/>
    <cellStyle name="20% - Accent1 7 2 2 2 6 3 2" xfId="49834" xr:uid="{00000000-0005-0000-0000-0000F1C10000}"/>
    <cellStyle name="20% - Accent1 7 2 2 2 6 4" xfId="49835" xr:uid="{00000000-0005-0000-0000-0000F2C10000}"/>
    <cellStyle name="20% - Accent1 7 2 2 2 7" xfId="49836" xr:uid="{00000000-0005-0000-0000-0000F3C10000}"/>
    <cellStyle name="20% - Accent1 7 2 2 2 7 2" xfId="49837" xr:uid="{00000000-0005-0000-0000-0000F4C10000}"/>
    <cellStyle name="20% - Accent1 7 2 2 2 7 2 2" xfId="49838" xr:uid="{00000000-0005-0000-0000-0000F5C10000}"/>
    <cellStyle name="20% - Accent1 7 2 2 2 7 3" xfId="49839" xr:uid="{00000000-0005-0000-0000-0000F6C10000}"/>
    <cellStyle name="20% - Accent1 7 2 2 2 8" xfId="49840" xr:uid="{00000000-0005-0000-0000-0000F7C10000}"/>
    <cellStyle name="20% - Accent1 7 2 2 2 8 2" xfId="49841" xr:uid="{00000000-0005-0000-0000-0000F8C10000}"/>
    <cellStyle name="20% - Accent1 7 2 2 2 8 2 2" xfId="49842" xr:uid="{00000000-0005-0000-0000-0000F9C10000}"/>
    <cellStyle name="20% - Accent1 7 2 2 2 8 3" xfId="49843" xr:uid="{00000000-0005-0000-0000-0000FAC10000}"/>
    <cellStyle name="20% - Accent1 7 2 2 2 9" xfId="49844" xr:uid="{00000000-0005-0000-0000-0000FBC10000}"/>
    <cellStyle name="20% - Accent1 7 2 2 2 9 2" xfId="49845" xr:uid="{00000000-0005-0000-0000-0000FCC10000}"/>
    <cellStyle name="20% - Accent1 7 2 2 3" xfId="49846" xr:uid="{00000000-0005-0000-0000-0000FDC10000}"/>
    <cellStyle name="20% - Accent1 7 2 2 3 10" xfId="49847" xr:uid="{00000000-0005-0000-0000-0000FEC10000}"/>
    <cellStyle name="20% - Accent1 7 2 2 3 10 2" xfId="49848" xr:uid="{00000000-0005-0000-0000-0000FFC10000}"/>
    <cellStyle name="20% - Accent1 7 2 2 3 11" xfId="49849" xr:uid="{00000000-0005-0000-0000-000000C20000}"/>
    <cellStyle name="20% - Accent1 7 2 2 3 2" xfId="49850" xr:uid="{00000000-0005-0000-0000-000001C20000}"/>
    <cellStyle name="20% - Accent1 7 2 2 3 2 2" xfId="49851" xr:uid="{00000000-0005-0000-0000-000002C20000}"/>
    <cellStyle name="20% - Accent1 7 2 2 3 2 2 2" xfId="49852" xr:uid="{00000000-0005-0000-0000-000003C20000}"/>
    <cellStyle name="20% - Accent1 7 2 2 3 2 2 2 2" xfId="49853" xr:uid="{00000000-0005-0000-0000-000004C20000}"/>
    <cellStyle name="20% - Accent1 7 2 2 3 2 2 2 2 2" xfId="49854" xr:uid="{00000000-0005-0000-0000-000005C20000}"/>
    <cellStyle name="20% - Accent1 7 2 2 3 2 2 2 3" xfId="49855" xr:uid="{00000000-0005-0000-0000-000006C20000}"/>
    <cellStyle name="20% - Accent1 7 2 2 3 2 2 3" xfId="49856" xr:uid="{00000000-0005-0000-0000-000007C20000}"/>
    <cellStyle name="20% - Accent1 7 2 2 3 2 2 3 2" xfId="49857" xr:uid="{00000000-0005-0000-0000-000008C20000}"/>
    <cellStyle name="20% - Accent1 7 2 2 3 2 2 4" xfId="49858" xr:uid="{00000000-0005-0000-0000-000009C20000}"/>
    <cellStyle name="20% - Accent1 7 2 2 3 2 3" xfId="49859" xr:uid="{00000000-0005-0000-0000-00000AC20000}"/>
    <cellStyle name="20% - Accent1 7 2 2 3 2 3 2" xfId="49860" xr:uid="{00000000-0005-0000-0000-00000BC20000}"/>
    <cellStyle name="20% - Accent1 7 2 2 3 2 3 2 2" xfId="49861" xr:uid="{00000000-0005-0000-0000-00000CC20000}"/>
    <cellStyle name="20% - Accent1 7 2 2 3 2 3 2 2 2" xfId="49862" xr:uid="{00000000-0005-0000-0000-00000DC20000}"/>
    <cellStyle name="20% - Accent1 7 2 2 3 2 3 2 3" xfId="49863" xr:uid="{00000000-0005-0000-0000-00000EC20000}"/>
    <cellStyle name="20% - Accent1 7 2 2 3 2 3 3" xfId="49864" xr:uid="{00000000-0005-0000-0000-00000FC20000}"/>
    <cellStyle name="20% - Accent1 7 2 2 3 2 3 3 2" xfId="49865" xr:uid="{00000000-0005-0000-0000-000010C20000}"/>
    <cellStyle name="20% - Accent1 7 2 2 3 2 3 4" xfId="49866" xr:uid="{00000000-0005-0000-0000-000011C20000}"/>
    <cellStyle name="20% - Accent1 7 2 2 3 2 4" xfId="49867" xr:uid="{00000000-0005-0000-0000-000012C20000}"/>
    <cellStyle name="20% - Accent1 7 2 2 3 2 4 2" xfId="49868" xr:uid="{00000000-0005-0000-0000-000013C20000}"/>
    <cellStyle name="20% - Accent1 7 2 2 3 2 4 2 2" xfId="49869" xr:uid="{00000000-0005-0000-0000-000014C20000}"/>
    <cellStyle name="20% - Accent1 7 2 2 3 2 4 2 2 2" xfId="49870" xr:uid="{00000000-0005-0000-0000-000015C20000}"/>
    <cellStyle name="20% - Accent1 7 2 2 3 2 4 2 3" xfId="49871" xr:uid="{00000000-0005-0000-0000-000016C20000}"/>
    <cellStyle name="20% - Accent1 7 2 2 3 2 4 3" xfId="49872" xr:uid="{00000000-0005-0000-0000-000017C20000}"/>
    <cellStyle name="20% - Accent1 7 2 2 3 2 4 3 2" xfId="49873" xr:uid="{00000000-0005-0000-0000-000018C20000}"/>
    <cellStyle name="20% - Accent1 7 2 2 3 2 4 4" xfId="49874" xr:uid="{00000000-0005-0000-0000-000019C20000}"/>
    <cellStyle name="20% - Accent1 7 2 2 3 2 5" xfId="49875" xr:uid="{00000000-0005-0000-0000-00001AC20000}"/>
    <cellStyle name="20% - Accent1 7 2 2 3 2 5 2" xfId="49876" xr:uid="{00000000-0005-0000-0000-00001BC20000}"/>
    <cellStyle name="20% - Accent1 7 2 2 3 2 5 2 2" xfId="49877" xr:uid="{00000000-0005-0000-0000-00001CC20000}"/>
    <cellStyle name="20% - Accent1 7 2 2 3 2 5 3" xfId="49878" xr:uid="{00000000-0005-0000-0000-00001DC20000}"/>
    <cellStyle name="20% - Accent1 7 2 2 3 2 6" xfId="49879" xr:uid="{00000000-0005-0000-0000-00001EC20000}"/>
    <cellStyle name="20% - Accent1 7 2 2 3 2 6 2" xfId="49880" xr:uid="{00000000-0005-0000-0000-00001FC20000}"/>
    <cellStyle name="20% - Accent1 7 2 2 3 2 6 2 2" xfId="49881" xr:uid="{00000000-0005-0000-0000-000020C20000}"/>
    <cellStyle name="20% - Accent1 7 2 2 3 2 6 3" xfId="49882" xr:uid="{00000000-0005-0000-0000-000021C20000}"/>
    <cellStyle name="20% - Accent1 7 2 2 3 2 7" xfId="49883" xr:uid="{00000000-0005-0000-0000-000022C20000}"/>
    <cellStyle name="20% - Accent1 7 2 2 3 2 7 2" xfId="49884" xr:uid="{00000000-0005-0000-0000-000023C20000}"/>
    <cellStyle name="20% - Accent1 7 2 2 3 2 8" xfId="49885" xr:uid="{00000000-0005-0000-0000-000024C20000}"/>
    <cellStyle name="20% - Accent1 7 2 2 3 2 8 2" xfId="49886" xr:uid="{00000000-0005-0000-0000-000025C20000}"/>
    <cellStyle name="20% - Accent1 7 2 2 3 2 9" xfId="49887" xr:uid="{00000000-0005-0000-0000-000026C20000}"/>
    <cellStyle name="20% - Accent1 7 2 2 3 3" xfId="49888" xr:uid="{00000000-0005-0000-0000-000027C20000}"/>
    <cellStyle name="20% - Accent1 7 2 2 3 3 2" xfId="49889" xr:uid="{00000000-0005-0000-0000-000028C20000}"/>
    <cellStyle name="20% - Accent1 7 2 2 3 3 2 2" xfId="49890" xr:uid="{00000000-0005-0000-0000-000029C20000}"/>
    <cellStyle name="20% - Accent1 7 2 2 3 3 2 2 2" xfId="49891" xr:uid="{00000000-0005-0000-0000-00002AC20000}"/>
    <cellStyle name="20% - Accent1 7 2 2 3 3 2 2 2 2" xfId="49892" xr:uid="{00000000-0005-0000-0000-00002BC20000}"/>
    <cellStyle name="20% - Accent1 7 2 2 3 3 2 2 3" xfId="49893" xr:uid="{00000000-0005-0000-0000-00002CC20000}"/>
    <cellStyle name="20% - Accent1 7 2 2 3 3 2 3" xfId="49894" xr:uid="{00000000-0005-0000-0000-00002DC20000}"/>
    <cellStyle name="20% - Accent1 7 2 2 3 3 2 3 2" xfId="49895" xr:uid="{00000000-0005-0000-0000-00002EC20000}"/>
    <cellStyle name="20% - Accent1 7 2 2 3 3 2 4" xfId="49896" xr:uid="{00000000-0005-0000-0000-00002FC20000}"/>
    <cellStyle name="20% - Accent1 7 2 2 3 3 3" xfId="49897" xr:uid="{00000000-0005-0000-0000-000030C20000}"/>
    <cellStyle name="20% - Accent1 7 2 2 3 3 3 2" xfId="49898" xr:uid="{00000000-0005-0000-0000-000031C20000}"/>
    <cellStyle name="20% - Accent1 7 2 2 3 3 3 2 2" xfId="49899" xr:uid="{00000000-0005-0000-0000-000032C20000}"/>
    <cellStyle name="20% - Accent1 7 2 2 3 3 3 2 2 2" xfId="49900" xr:uid="{00000000-0005-0000-0000-000033C20000}"/>
    <cellStyle name="20% - Accent1 7 2 2 3 3 3 2 3" xfId="49901" xr:uid="{00000000-0005-0000-0000-000034C20000}"/>
    <cellStyle name="20% - Accent1 7 2 2 3 3 3 3" xfId="49902" xr:uid="{00000000-0005-0000-0000-000035C20000}"/>
    <cellStyle name="20% - Accent1 7 2 2 3 3 3 3 2" xfId="49903" xr:uid="{00000000-0005-0000-0000-000036C20000}"/>
    <cellStyle name="20% - Accent1 7 2 2 3 3 3 4" xfId="49904" xr:uid="{00000000-0005-0000-0000-000037C20000}"/>
    <cellStyle name="20% - Accent1 7 2 2 3 3 4" xfId="49905" xr:uid="{00000000-0005-0000-0000-000038C20000}"/>
    <cellStyle name="20% - Accent1 7 2 2 3 3 4 2" xfId="49906" xr:uid="{00000000-0005-0000-0000-000039C20000}"/>
    <cellStyle name="20% - Accent1 7 2 2 3 3 4 2 2" xfId="49907" xr:uid="{00000000-0005-0000-0000-00003AC20000}"/>
    <cellStyle name="20% - Accent1 7 2 2 3 3 4 2 2 2" xfId="49908" xr:uid="{00000000-0005-0000-0000-00003BC20000}"/>
    <cellStyle name="20% - Accent1 7 2 2 3 3 4 2 3" xfId="49909" xr:uid="{00000000-0005-0000-0000-00003CC20000}"/>
    <cellStyle name="20% - Accent1 7 2 2 3 3 4 3" xfId="49910" xr:uid="{00000000-0005-0000-0000-00003DC20000}"/>
    <cellStyle name="20% - Accent1 7 2 2 3 3 4 3 2" xfId="49911" xr:uid="{00000000-0005-0000-0000-00003EC20000}"/>
    <cellStyle name="20% - Accent1 7 2 2 3 3 4 4" xfId="49912" xr:uid="{00000000-0005-0000-0000-00003FC20000}"/>
    <cellStyle name="20% - Accent1 7 2 2 3 3 5" xfId="49913" xr:uid="{00000000-0005-0000-0000-000040C20000}"/>
    <cellStyle name="20% - Accent1 7 2 2 3 3 5 2" xfId="49914" xr:uid="{00000000-0005-0000-0000-000041C20000}"/>
    <cellStyle name="20% - Accent1 7 2 2 3 3 5 2 2" xfId="49915" xr:uid="{00000000-0005-0000-0000-000042C20000}"/>
    <cellStyle name="20% - Accent1 7 2 2 3 3 5 3" xfId="49916" xr:uid="{00000000-0005-0000-0000-000043C20000}"/>
    <cellStyle name="20% - Accent1 7 2 2 3 3 6" xfId="49917" xr:uid="{00000000-0005-0000-0000-000044C20000}"/>
    <cellStyle name="20% - Accent1 7 2 2 3 3 6 2" xfId="49918" xr:uid="{00000000-0005-0000-0000-000045C20000}"/>
    <cellStyle name="20% - Accent1 7 2 2 3 3 6 2 2" xfId="49919" xr:uid="{00000000-0005-0000-0000-000046C20000}"/>
    <cellStyle name="20% - Accent1 7 2 2 3 3 6 3" xfId="49920" xr:uid="{00000000-0005-0000-0000-000047C20000}"/>
    <cellStyle name="20% - Accent1 7 2 2 3 3 7" xfId="49921" xr:uid="{00000000-0005-0000-0000-000048C20000}"/>
    <cellStyle name="20% - Accent1 7 2 2 3 3 7 2" xfId="49922" xr:uid="{00000000-0005-0000-0000-000049C20000}"/>
    <cellStyle name="20% - Accent1 7 2 2 3 3 8" xfId="49923" xr:uid="{00000000-0005-0000-0000-00004AC20000}"/>
    <cellStyle name="20% - Accent1 7 2 2 3 3 8 2" xfId="49924" xr:uid="{00000000-0005-0000-0000-00004BC20000}"/>
    <cellStyle name="20% - Accent1 7 2 2 3 3 9" xfId="49925" xr:uid="{00000000-0005-0000-0000-00004CC20000}"/>
    <cellStyle name="20% - Accent1 7 2 2 3 4" xfId="49926" xr:uid="{00000000-0005-0000-0000-00004DC20000}"/>
    <cellStyle name="20% - Accent1 7 2 2 3 4 2" xfId="49927" xr:uid="{00000000-0005-0000-0000-00004EC20000}"/>
    <cellStyle name="20% - Accent1 7 2 2 3 4 2 2" xfId="49928" xr:uid="{00000000-0005-0000-0000-00004FC20000}"/>
    <cellStyle name="20% - Accent1 7 2 2 3 4 2 2 2" xfId="49929" xr:uid="{00000000-0005-0000-0000-000050C20000}"/>
    <cellStyle name="20% - Accent1 7 2 2 3 4 2 3" xfId="49930" xr:uid="{00000000-0005-0000-0000-000051C20000}"/>
    <cellStyle name="20% - Accent1 7 2 2 3 4 3" xfId="49931" xr:uid="{00000000-0005-0000-0000-000052C20000}"/>
    <cellStyle name="20% - Accent1 7 2 2 3 4 3 2" xfId="49932" xr:uid="{00000000-0005-0000-0000-000053C20000}"/>
    <cellStyle name="20% - Accent1 7 2 2 3 4 4" xfId="49933" xr:uid="{00000000-0005-0000-0000-000054C20000}"/>
    <cellStyle name="20% - Accent1 7 2 2 3 5" xfId="49934" xr:uid="{00000000-0005-0000-0000-000055C20000}"/>
    <cellStyle name="20% - Accent1 7 2 2 3 5 2" xfId="49935" xr:uid="{00000000-0005-0000-0000-000056C20000}"/>
    <cellStyle name="20% - Accent1 7 2 2 3 5 2 2" xfId="49936" xr:uid="{00000000-0005-0000-0000-000057C20000}"/>
    <cellStyle name="20% - Accent1 7 2 2 3 5 2 2 2" xfId="49937" xr:uid="{00000000-0005-0000-0000-000058C20000}"/>
    <cellStyle name="20% - Accent1 7 2 2 3 5 2 3" xfId="49938" xr:uid="{00000000-0005-0000-0000-000059C20000}"/>
    <cellStyle name="20% - Accent1 7 2 2 3 5 3" xfId="49939" xr:uid="{00000000-0005-0000-0000-00005AC20000}"/>
    <cellStyle name="20% - Accent1 7 2 2 3 5 3 2" xfId="49940" xr:uid="{00000000-0005-0000-0000-00005BC20000}"/>
    <cellStyle name="20% - Accent1 7 2 2 3 5 4" xfId="49941" xr:uid="{00000000-0005-0000-0000-00005CC20000}"/>
    <cellStyle name="20% - Accent1 7 2 2 3 6" xfId="49942" xr:uid="{00000000-0005-0000-0000-00005DC20000}"/>
    <cellStyle name="20% - Accent1 7 2 2 3 6 2" xfId="49943" xr:uid="{00000000-0005-0000-0000-00005EC20000}"/>
    <cellStyle name="20% - Accent1 7 2 2 3 6 2 2" xfId="49944" xr:uid="{00000000-0005-0000-0000-00005FC20000}"/>
    <cellStyle name="20% - Accent1 7 2 2 3 6 2 2 2" xfId="49945" xr:uid="{00000000-0005-0000-0000-000060C20000}"/>
    <cellStyle name="20% - Accent1 7 2 2 3 6 2 3" xfId="49946" xr:uid="{00000000-0005-0000-0000-000061C20000}"/>
    <cellStyle name="20% - Accent1 7 2 2 3 6 3" xfId="49947" xr:uid="{00000000-0005-0000-0000-000062C20000}"/>
    <cellStyle name="20% - Accent1 7 2 2 3 6 3 2" xfId="49948" xr:uid="{00000000-0005-0000-0000-000063C20000}"/>
    <cellStyle name="20% - Accent1 7 2 2 3 6 4" xfId="49949" xr:uid="{00000000-0005-0000-0000-000064C20000}"/>
    <cellStyle name="20% - Accent1 7 2 2 3 7" xfId="49950" xr:uid="{00000000-0005-0000-0000-000065C20000}"/>
    <cellStyle name="20% - Accent1 7 2 2 3 7 2" xfId="49951" xr:uid="{00000000-0005-0000-0000-000066C20000}"/>
    <cellStyle name="20% - Accent1 7 2 2 3 7 2 2" xfId="49952" xr:uid="{00000000-0005-0000-0000-000067C20000}"/>
    <cellStyle name="20% - Accent1 7 2 2 3 7 3" xfId="49953" xr:uid="{00000000-0005-0000-0000-000068C20000}"/>
    <cellStyle name="20% - Accent1 7 2 2 3 8" xfId="49954" xr:uid="{00000000-0005-0000-0000-000069C20000}"/>
    <cellStyle name="20% - Accent1 7 2 2 3 8 2" xfId="49955" xr:uid="{00000000-0005-0000-0000-00006AC20000}"/>
    <cellStyle name="20% - Accent1 7 2 2 3 8 2 2" xfId="49956" xr:uid="{00000000-0005-0000-0000-00006BC20000}"/>
    <cellStyle name="20% - Accent1 7 2 2 3 8 3" xfId="49957" xr:uid="{00000000-0005-0000-0000-00006CC20000}"/>
    <cellStyle name="20% - Accent1 7 2 2 3 9" xfId="49958" xr:uid="{00000000-0005-0000-0000-00006DC20000}"/>
    <cellStyle name="20% - Accent1 7 2 2 3 9 2" xfId="49959" xr:uid="{00000000-0005-0000-0000-00006EC20000}"/>
    <cellStyle name="20% - Accent1 7 2 2 4" xfId="49960" xr:uid="{00000000-0005-0000-0000-00006FC20000}"/>
    <cellStyle name="20% - Accent1 7 2 2 4 10" xfId="49961" xr:uid="{00000000-0005-0000-0000-000070C20000}"/>
    <cellStyle name="20% - Accent1 7 2 2 4 10 2" xfId="49962" xr:uid="{00000000-0005-0000-0000-000071C20000}"/>
    <cellStyle name="20% - Accent1 7 2 2 4 11" xfId="49963" xr:uid="{00000000-0005-0000-0000-000072C20000}"/>
    <cellStyle name="20% - Accent1 7 2 2 4 2" xfId="49964" xr:uid="{00000000-0005-0000-0000-000073C20000}"/>
    <cellStyle name="20% - Accent1 7 2 2 4 2 2" xfId="49965" xr:uid="{00000000-0005-0000-0000-000074C20000}"/>
    <cellStyle name="20% - Accent1 7 2 2 4 2 2 2" xfId="49966" xr:uid="{00000000-0005-0000-0000-000075C20000}"/>
    <cellStyle name="20% - Accent1 7 2 2 4 2 2 2 2" xfId="49967" xr:uid="{00000000-0005-0000-0000-000076C20000}"/>
    <cellStyle name="20% - Accent1 7 2 2 4 2 2 2 2 2" xfId="49968" xr:uid="{00000000-0005-0000-0000-000077C20000}"/>
    <cellStyle name="20% - Accent1 7 2 2 4 2 2 2 3" xfId="49969" xr:uid="{00000000-0005-0000-0000-000078C20000}"/>
    <cellStyle name="20% - Accent1 7 2 2 4 2 2 3" xfId="49970" xr:uid="{00000000-0005-0000-0000-000079C20000}"/>
    <cellStyle name="20% - Accent1 7 2 2 4 2 2 3 2" xfId="49971" xr:uid="{00000000-0005-0000-0000-00007AC20000}"/>
    <cellStyle name="20% - Accent1 7 2 2 4 2 2 4" xfId="49972" xr:uid="{00000000-0005-0000-0000-00007BC20000}"/>
    <cellStyle name="20% - Accent1 7 2 2 4 2 3" xfId="49973" xr:uid="{00000000-0005-0000-0000-00007CC20000}"/>
    <cellStyle name="20% - Accent1 7 2 2 4 2 3 2" xfId="49974" xr:uid="{00000000-0005-0000-0000-00007DC20000}"/>
    <cellStyle name="20% - Accent1 7 2 2 4 2 3 2 2" xfId="49975" xr:uid="{00000000-0005-0000-0000-00007EC20000}"/>
    <cellStyle name="20% - Accent1 7 2 2 4 2 3 2 2 2" xfId="49976" xr:uid="{00000000-0005-0000-0000-00007FC20000}"/>
    <cellStyle name="20% - Accent1 7 2 2 4 2 3 2 3" xfId="49977" xr:uid="{00000000-0005-0000-0000-000080C20000}"/>
    <cellStyle name="20% - Accent1 7 2 2 4 2 3 3" xfId="49978" xr:uid="{00000000-0005-0000-0000-000081C20000}"/>
    <cellStyle name="20% - Accent1 7 2 2 4 2 3 3 2" xfId="49979" xr:uid="{00000000-0005-0000-0000-000082C20000}"/>
    <cellStyle name="20% - Accent1 7 2 2 4 2 3 4" xfId="49980" xr:uid="{00000000-0005-0000-0000-000083C20000}"/>
    <cellStyle name="20% - Accent1 7 2 2 4 2 4" xfId="49981" xr:uid="{00000000-0005-0000-0000-000084C20000}"/>
    <cellStyle name="20% - Accent1 7 2 2 4 2 4 2" xfId="49982" xr:uid="{00000000-0005-0000-0000-000085C20000}"/>
    <cellStyle name="20% - Accent1 7 2 2 4 2 4 2 2" xfId="49983" xr:uid="{00000000-0005-0000-0000-000086C20000}"/>
    <cellStyle name="20% - Accent1 7 2 2 4 2 4 2 2 2" xfId="49984" xr:uid="{00000000-0005-0000-0000-000087C20000}"/>
    <cellStyle name="20% - Accent1 7 2 2 4 2 4 2 3" xfId="49985" xr:uid="{00000000-0005-0000-0000-000088C20000}"/>
    <cellStyle name="20% - Accent1 7 2 2 4 2 4 3" xfId="49986" xr:uid="{00000000-0005-0000-0000-000089C20000}"/>
    <cellStyle name="20% - Accent1 7 2 2 4 2 4 3 2" xfId="49987" xr:uid="{00000000-0005-0000-0000-00008AC20000}"/>
    <cellStyle name="20% - Accent1 7 2 2 4 2 4 4" xfId="49988" xr:uid="{00000000-0005-0000-0000-00008BC20000}"/>
    <cellStyle name="20% - Accent1 7 2 2 4 2 5" xfId="49989" xr:uid="{00000000-0005-0000-0000-00008CC20000}"/>
    <cellStyle name="20% - Accent1 7 2 2 4 2 5 2" xfId="49990" xr:uid="{00000000-0005-0000-0000-00008DC20000}"/>
    <cellStyle name="20% - Accent1 7 2 2 4 2 5 2 2" xfId="49991" xr:uid="{00000000-0005-0000-0000-00008EC20000}"/>
    <cellStyle name="20% - Accent1 7 2 2 4 2 5 3" xfId="49992" xr:uid="{00000000-0005-0000-0000-00008FC20000}"/>
    <cellStyle name="20% - Accent1 7 2 2 4 2 6" xfId="49993" xr:uid="{00000000-0005-0000-0000-000090C20000}"/>
    <cellStyle name="20% - Accent1 7 2 2 4 2 6 2" xfId="49994" xr:uid="{00000000-0005-0000-0000-000091C20000}"/>
    <cellStyle name="20% - Accent1 7 2 2 4 2 6 2 2" xfId="49995" xr:uid="{00000000-0005-0000-0000-000092C20000}"/>
    <cellStyle name="20% - Accent1 7 2 2 4 2 6 3" xfId="49996" xr:uid="{00000000-0005-0000-0000-000093C20000}"/>
    <cellStyle name="20% - Accent1 7 2 2 4 2 7" xfId="49997" xr:uid="{00000000-0005-0000-0000-000094C20000}"/>
    <cellStyle name="20% - Accent1 7 2 2 4 2 7 2" xfId="49998" xr:uid="{00000000-0005-0000-0000-000095C20000}"/>
    <cellStyle name="20% - Accent1 7 2 2 4 2 8" xfId="49999" xr:uid="{00000000-0005-0000-0000-000096C20000}"/>
    <cellStyle name="20% - Accent1 7 2 2 4 2 8 2" xfId="50000" xr:uid="{00000000-0005-0000-0000-000097C20000}"/>
    <cellStyle name="20% - Accent1 7 2 2 4 2 9" xfId="50001" xr:uid="{00000000-0005-0000-0000-000098C20000}"/>
    <cellStyle name="20% - Accent1 7 2 2 4 3" xfId="50002" xr:uid="{00000000-0005-0000-0000-000099C20000}"/>
    <cellStyle name="20% - Accent1 7 2 2 4 3 2" xfId="50003" xr:uid="{00000000-0005-0000-0000-00009AC20000}"/>
    <cellStyle name="20% - Accent1 7 2 2 4 3 2 2" xfId="50004" xr:uid="{00000000-0005-0000-0000-00009BC20000}"/>
    <cellStyle name="20% - Accent1 7 2 2 4 3 2 2 2" xfId="50005" xr:uid="{00000000-0005-0000-0000-00009CC20000}"/>
    <cellStyle name="20% - Accent1 7 2 2 4 3 2 2 2 2" xfId="50006" xr:uid="{00000000-0005-0000-0000-00009DC20000}"/>
    <cellStyle name="20% - Accent1 7 2 2 4 3 2 2 3" xfId="50007" xr:uid="{00000000-0005-0000-0000-00009EC20000}"/>
    <cellStyle name="20% - Accent1 7 2 2 4 3 2 3" xfId="50008" xr:uid="{00000000-0005-0000-0000-00009FC20000}"/>
    <cellStyle name="20% - Accent1 7 2 2 4 3 2 3 2" xfId="50009" xr:uid="{00000000-0005-0000-0000-0000A0C20000}"/>
    <cellStyle name="20% - Accent1 7 2 2 4 3 2 4" xfId="50010" xr:uid="{00000000-0005-0000-0000-0000A1C20000}"/>
    <cellStyle name="20% - Accent1 7 2 2 4 3 3" xfId="50011" xr:uid="{00000000-0005-0000-0000-0000A2C20000}"/>
    <cellStyle name="20% - Accent1 7 2 2 4 3 3 2" xfId="50012" xr:uid="{00000000-0005-0000-0000-0000A3C20000}"/>
    <cellStyle name="20% - Accent1 7 2 2 4 3 3 2 2" xfId="50013" xr:uid="{00000000-0005-0000-0000-0000A4C20000}"/>
    <cellStyle name="20% - Accent1 7 2 2 4 3 3 2 2 2" xfId="50014" xr:uid="{00000000-0005-0000-0000-0000A5C20000}"/>
    <cellStyle name="20% - Accent1 7 2 2 4 3 3 2 3" xfId="50015" xr:uid="{00000000-0005-0000-0000-0000A6C20000}"/>
    <cellStyle name="20% - Accent1 7 2 2 4 3 3 3" xfId="50016" xr:uid="{00000000-0005-0000-0000-0000A7C20000}"/>
    <cellStyle name="20% - Accent1 7 2 2 4 3 3 3 2" xfId="50017" xr:uid="{00000000-0005-0000-0000-0000A8C20000}"/>
    <cellStyle name="20% - Accent1 7 2 2 4 3 3 4" xfId="50018" xr:uid="{00000000-0005-0000-0000-0000A9C20000}"/>
    <cellStyle name="20% - Accent1 7 2 2 4 3 4" xfId="50019" xr:uid="{00000000-0005-0000-0000-0000AAC20000}"/>
    <cellStyle name="20% - Accent1 7 2 2 4 3 4 2" xfId="50020" xr:uid="{00000000-0005-0000-0000-0000ABC20000}"/>
    <cellStyle name="20% - Accent1 7 2 2 4 3 4 2 2" xfId="50021" xr:uid="{00000000-0005-0000-0000-0000ACC20000}"/>
    <cellStyle name="20% - Accent1 7 2 2 4 3 4 2 2 2" xfId="50022" xr:uid="{00000000-0005-0000-0000-0000ADC20000}"/>
    <cellStyle name="20% - Accent1 7 2 2 4 3 4 2 3" xfId="50023" xr:uid="{00000000-0005-0000-0000-0000AEC20000}"/>
    <cellStyle name="20% - Accent1 7 2 2 4 3 4 3" xfId="50024" xr:uid="{00000000-0005-0000-0000-0000AFC20000}"/>
    <cellStyle name="20% - Accent1 7 2 2 4 3 4 3 2" xfId="50025" xr:uid="{00000000-0005-0000-0000-0000B0C20000}"/>
    <cellStyle name="20% - Accent1 7 2 2 4 3 4 4" xfId="50026" xr:uid="{00000000-0005-0000-0000-0000B1C20000}"/>
    <cellStyle name="20% - Accent1 7 2 2 4 3 5" xfId="50027" xr:uid="{00000000-0005-0000-0000-0000B2C20000}"/>
    <cellStyle name="20% - Accent1 7 2 2 4 3 5 2" xfId="50028" xr:uid="{00000000-0005-0000-0000-0000B3C20000}"/>
    <cellStyle name="20% - Accent1 7 2 2 4 3 5 2 2" xfId="50029" xr:uid="{00000000-0005-0000-0000-0000B4C20000}"/>
    <cellStyle name="20% - Accent1 7 2 2 4 3 5 3" xfId="50030" xr:uid="{00000000-0005-0000-0000-0000B5C20000}"/>
    <cellStyle name="20% - Accent1 7 2 2 4 3 6" xfId="50031" xr:uid="{00000000-0005-0000-0000-0000B6C20000}"/>
    <cellStyle name="20% - Accent1 7 2 2 4 3 6 2" xfId="50032" xr:uid="{00000000-0005-0000-0000-0000B7C20000}"/>
    <cellStyle name="20% - Accent1 7 2 2 4 3 6 2 2" xfId="50033" xr:uid="{00000000-0005-0000-0000-0000B8C20000}"/>
    <cellStyle name="20% - Accent1 7 2 2 4 3 6 3" xfId="50034" xr:uid="{00000000-0005-0000-0000-0000B9C20000}"/>
    <cellStyle name="20% - Accent1 7 2 2 4 3 7" xfId="50035" xr:uid="{00000000-0005-0000-0000-0000BAC20000}"/>
    <cellStyle name="20% - Accent1 7 2 2 4 3 7 2" xfId="50036" xr:uid="{00000000-0005-0000-0000-0000BBC20000}"/>
    <cellStyle name="20% - Accent1 7 2 2 4 3 8" xfId="50037" xr:uid="{00000000-0005-0000-0000-0000BCC20000}"/>
    <cellStyle name="20% - Accent1 7 2 2 4 3 8 2" xfId="50038" xr:uid="{00000000-0005-0000-0000-0000BDC20000}"/>
    <cellStyle name="20% - Accent1 7 2 2 4 3 9" xfId="50039" xr:uid="{00000000-0005-0000-0000-0000BEC20000}"/>
    <cellStyle name="20% - Accent1 7 2 2 4 4" xfId="50040" xr:uid="{00000000-0005-0000-0000-0000BFC20000}"/>
    <cellStyle name="20% - Accent1 7 2 2 4 4 2" xfId="50041" xr:uid="{00000000-0005-0000-0000-0000C0C20000}"/>
    <cellStyle name="20% - Accent1 7 2 2 4 4 2 2" xfId="50042" xr:uid="{00000000-0005-0000-0000-0000C1C20000}"/>
    <cellStyle name="20% - Accent1 7 2 2 4 4 2 2 2" xfId="50043" xr:uid="{00000000-0005-0000-0000-0000C2C20000}"/>
    <cellStyle name="20% - Accent1 7 2 2 4 4 2 3" xfId="50044" xr:uid="{00000000-0005-0000-0000-0000C3C20000}"/>
    <cellStyle name="20% - Accent1 7 2 2 4 4 3" xfId="50045" xr:uid="{00000000-0005-0000-0000-0000C4C20000}"/>
    <cellStyle name="20% - Accent1 7 2 2 4 4 3 2" xfId="50046" xr:uid="{00000000-0005-0000-0000-0000C5C20000}"/>
    <cellStyle name="20% - Accent1 7 2 2 4 4 4" xfId="50047" xr:uid="{00000000-0005-0000-0000-0000C6C20000}"/>
    <cellStyle name="20% - Accent1 7 2 2 4 5" xfId="50048" xr:uid="{00000000-0005-0000-0000-0000C7C20000}"/>
    <cellStyle name="20% - Accent1 7 2 2 4 5 2" xfId="50049" xr:uid="{00000000-0005-0000-0000-0000C8C20000}"/>
    <cellStyle name="20% - Accent1 7 2 2 4 5 2 2" xfId="50050" xr:uid="{00000000-0005-0000-0000-0000C9C20000}"/>
    <cellStyle name="20% - Accent1 7 2 2 4 5 2 2 2" xfId="50051" xr:uid="{00000000-0005-0000-0000-0000CAC20000}"/>
    <cellStyle name="20% - Accent1 7 2 2 4 5 2 3" xfId="50052" xr:uid="{00000000-0005-0000-0000-0000CBC20000}"/>
    <cellStyle name="20% - Accent1 7 2 2 4 5 3" xfId="50053" xr:uid="{00000000-0005-0000-0000-0000CCC20000}"/>
    <cellStyle name="20% - Accent1 7 2 2 4 5 3 2" xfId="50054" xr:uid="{00000000-0005-0000-0000-0000CDC20000}"/>
    <cellStyle name="20% - Accent1 7 2 2 4 5 4" xfId="50055" xr:uid="{00000000-0005-0000-0000-0000CEC20000}"/>
    <cellStyle name="20% - Accent1 7 2 2 4 6" xfId="50056" xr:uid="{00000000-0005-0000-0000-0000CFC20000}"/>
    <cellStyle name="20% - Accent1 7 2 2 4 6 2" xfId="50057" xr:uid="{00000000-0005-0000-0000-0000D0C20000}"/>
    <cellStyle name="20% - Accent1 7 2 2 4 6 2 2" xfId="50058" xr:uid="{00000000-0005-0000-0000-0000D1C20000}"/>
    <cellStyle name="20% - Accent1 7 2 2 4 6 2 2 2" xfId="50059" xr:uid="{00000000-0005-0000-0000-0000D2C20000}"/>
    <cellStyle name="20% - Accent1 7 2 2 4 6 2 3" xfId="50060" xr:uid="{00000000-0005-0000-0000-0000D3C20000}"/>
    <cellStyle name="20% - Accent1 7 2 2 4 6 3" xfId="50061" xr:uid="{00000000-0005-0000-0000-0000D4C20000}"/>
    <cellStyle name="20% - Accent1 7 2 2 4 6 3 2" xfId="50062" xr:uid="{00000000-0005-0000-0000-0000D5C20000}"/>
    <cellStyle name="20% - Accent1 7 2 2 4 6 4" xfId="50063" xr:uid="{00000000-0005-0000-0000-0000D6C20000}"/>
    <cellStyle name="20% - Accent1 7 2 2 4 7" xfId="50064" xr:uid="{00000000-0005-0000-0000-0000D7C20000}"/>
    <cellStyle name="20% - Accent1 7 2 2 4 7 2" xfId="50065" xr:uid="{00000000-0005-0000-0000-0000D8C20000}"/>
    <cellStyle name="20% - Accent1 7 2 2 4 7 2 2" xfId="50066" xr:uid="{00000000-0005-0000-0000-0000D9C20000}"/>
    <cellStyle name="20% - Accent1 7 2 2 4 7 3" xfId="50067" xr:uid="{00000000-0005-0000-0000-0000DAC20000}"/>
    <cellStyle name="20% - Accent1 7 2 2 4 8" xfId="50068" xr:uid="{00000000-0005-0000-0000-0000DBC20000}"/>
    <cellStyle name="20% - Accent1 7 2 2 4 8 2" xfId="50069" xr:uid="{00000000-0005-0000-0000-0000DCC20000}"/>
    <cellStyle name="20% - Accent1 7 2 2 4 8 2 2" xfId="50070" xr:uid="{00000000-0005-0000-0000-0000DDC20000}"/>
    <cellStyle name="20% - Accent1 7 2 2 4 8 3" xfId="50071" xr:uid="{00000000-0005-0000-0000-0000DEC20000}"/>
    <cellStyle name="20% - Accent1 7 2 2 4 9" xfId="50072" xr:uid="{00000000-0005-0000-0000-0000DFC20000}"/>
    <cellStyle name="20% - Accent1 7 2 2 4 9 2" xfId="50073" xr:uid="{00000000-0005-0000-0000-0000E0C20000}"/>
    <cellStyle name="20% - Accent1 7 2 2 5" xfId="50074" xr:uid="{00000000-0005-0000-0000-0000E1C20000}"/>
    <cellStyle name="20% - Accent1 7 2 2 5 2" xfId="50075" xr:uid="{00000000-0005-0000-0000-0000E2C20000}"/>
    <cellStyle name="20% - Accent1 7 2 2 5 2 2" xfId="50076" xr:uid="{00000000-0005-0000-0000-0000E3C20000}"/>
    <cellStyle name="20% - Accent1 7 2 2 5 2 2 2" xfId="50077" xr:uid="{00000000-0005-0000-0000-0000E4C20000}"/>
    <cellStyle name="20% - Accent1 7 2 2 5 2 2 2 2" xfId="50078" xr:uid="{00000000-0005-0000-0000-0000E5C20000}"/>
    <cellStyle name="20% - Accent1 7 2 2 5 2 2 3" xfId="50079" xr:uid="{00000000-0005-0000-0000-0000E6C20000}"/>
    <cellStyle name="20% - Accent1 7 2 2 5 2 3" xfId="50080" xr:uid="{00000000-0005-0000-0000-0000E7C20000}"/>
    <cellStyle name="20% - Accent1 7 2 2 5 2 3 2" xfId="50081" xr:uid="{00000000-0005-0000-0000-0000E8C20000}"/>
    <cellStyle name="20% - Accent1 7 2 2 5 2 4" xfId="50082" xr:uid="{00000000-0005-0000-0000-0000E9C20000}"/>
    <cellStyle name="20% - Accent1 7 2 2 5 3" xfId="50083" xr:uid="{00000000-0005-0000-0000-0000EAC20000}"/>
    <cellStyle name="20% - Accent1 7 2 2 5 3 2" xfId="50084" xr:uid="{00000000-0005-0000-0000-0000EBC20000}"/>
    <cellStyle name="20% - Accent1 7 2 2 5 3 2 2" xfId="50085" xr:uid="{00000000-0005-0000-0000-0000ECC20000}"/>
    <cellStyle name="20% - Accent1 7 2 2 5 3 2 2 2" xfId="50086" xr:uid="{00000000-0005-0000-0000-0000EDC20000}"/>
    <cellStyle name="20% - Accent1 7 2 2 5 3 2 3" xfId="50087" xr:uid="{00000000-0005-0000-0000-0000EEC20000}"/>
    <cellStyle name="20% - Accent1 7 2 2 5 3 3" xfId="50088" xr:uid="{00000000-0005-0000-0000-0000EFC20000}"/>
    <cellStyle name="20% - Accent1 7 2 2 5 3 3 2" xfId="50089" xr:uid="{00000000-0005-0000-0000-0000F0C20000}"/>
    <cellStyle name="20% - Accent1 7 2 2 5 3 4" xfId="50090" xr:uid="{00000000-0005-0000-0000-0000F1C20000}"/>
    <cellStyle name="20% - Accent1 7 2 2 5 4" xfId="50091" xr:uid="{00000000-0005-0000-0000-0000F2C20000}"/>
    <cellStyle name="20% - Accent1 7 2 2 5 4 2" xfId="50092" xr:uid="{00000000-0005-0000-0000-0000F3C20000}"/>
    <cellStyle name="20% - Accent1 7 2 2 5 4 2 2" xfId="50093" xr:uid="{00000000-0005-0000-0000-0000F4C20000}"/>
    <cellStyle name="20% - Accent1 7 2 2 5 4 2 2 2" xfId="50094" xr:uid="{00000000-0005-0000-0000-0000F5C20000}"/>
    <cellStyle name="20% - Accent1 7 2 2 5 4 2 3" xfId="50095" xr:uid="{00000000-0005-0000-0000-0000F6C20000}"/>
    <cellStyle name="20% - Accent1 7 2 2 5 4 3" xfId="50096" xr:uid="{00000000-0005-0000-0000-0000F7C20000}"/>
    <cellStyle name="20% - Accent1 7 2 2 5 4 3 2" xfId="50097" xr:uid="{00000000-0005-0000-0000-0000F8C20000}"/>
    <cellStyle name="20% - Accent1 7 2 2 5 4 4" xfId="50098" xr:uid="{00000000-0005-0000-0000-0000F9C20000}"/>
    <cellStyle name="20% - Accent1 7 2 2 5 5" xfId="50099" xr:uid="{00000000-0005-0000-0000-0000FAC20000}"/>
    <cellStyle name="20% - Accent1 7 2 2 5 5 2" xfId="50100" xr:uid="{00000000-0005-0000-0000-0000FBC20000}"/>
    <cellStyle name="20% - Accent1 7 2 2 5 5 2 2" xfId="50101" xr:uid="{00000000-0005-0000-0000-0000FCC20000}"/>
    <cellStyle name="20% - Accent1 7 2 2 5 5 3" xfId="50102" xr:uid="{00000000-0005-0000-0000-0000FDC20000}"/>
    <cellStyle name="20% - Accent1 7 2 2 5 6" xfId="50103" xr:uid="{00000000-0005-0000-0000-0000FEC20000}"/>
    <cellStyle name="20% - Accent1 7 2 2 5 6 2" xfId="50104" xr:uid="{00000000-0005-0000-0000-0000FFC20000}"/>
    <cellStyle name="20% - Accent1 7 2 2 5 6 2 2" xfId="50105" xr:uid="{00000000-0005-0000-0000-000000C30000}"/>
    <cellStyle name="20% - Accent1 7 2 2 5 6 3" xfId="50106" xr:uid="{00000000-0005-0000-0000-000001C30000}"/>
    <cellStyle name="20% - Accent1 7 2 2 5 7" xfId="50107" xr:uid="{00000000-0005-0000-0000-000002C30000}"/>
    <cellStyle name="20% - Accent1 7 2 2 5 7 2" xfId="50108" xr:uid="{00000000-0005-0000-0000-000003C30000}"/>
    <cellStyle name="20% - Accent1 7 2 2 5 8" xfId="50109" xr:uid="{00000000-0005-0000-0000-000004C30000}"/>
    <cellStyle name="20% - Accent1 7 2 2 5 8 2" xfId="50110" xr:uid="{00000000-0005-0000-0000-000005C30000}"/>
    <cellStyle name="20% - Accent1 7 2 2 5 9" xfId="50111" xr:uid="{00000000-0005-0000-0000-000006C30000}"/>
    <cellStyle name="20% - Accent1 7 2 2 6" xfId="50112" xr:uid="{00000000-0005-0000-0000-000007C30000}"/>
    <cellStyle name="20% - Accent1 7 2 2 6 2" xfId="50113" xr:uid="{00000000-0005-0000-0000-000008C30000}"/>
    <cellStyle name="20% - Accent1 7 2 2 6 2 2" xfId="50114" xr:uid="{00000000-0005-0000-0000-000009C30000}"/>
    <cellStyle name="20% - Accent1 7 2 2 6 2 2 2" xfId="50115" xr:uid="{00000000-0005-0000-0000-00000AC30000}"/>
    <cellStyle name="20% - Accent1 7 2 2 6 2 2 2 2" xfId="50116" xr:uid="{00000000-0005-0000-0000-00000BC30000}"/>
    <cellStyle name="20% - Accent1 7 2 2 6 2 2 3" xfId="50117" xr:uid="{00000000-0005-0000-0000-00000CC30000}"/>
    <cellStyle name="20% - Accent1 7 2 2 6 2 3" xfId="50118" xr:uid="{00000000-0005-0000-0000-00000DC30000}"/>
    <cellStyle name="20% - Accent1 7 2 2 6 2 3 2" xfId="50119" xr:uid="{00000000-0005-0000-0000-00000EC30000}"/>
    <cellStyle name="20% - Accent1 7 2 2 6 2 4" xfId="50120" xr:uid="{00000000-0005-0000-0000-00000FC30000}"/>
    <cellStyle name="20% - Accent1 7 2 2 6 3" xfId="50121" xr:uid="{00000000-0005-0000-0000-000010C30000}"/>
    <cellStyle name="20% - Accent1 7 2 2 6 3 2" xfId="50122" xr:uid="{00000000-0005-0000-0000-000011C30000}"/>
    <cellStyle name="20% - Accent1 7 2 2 6 3 2 2" xfId="50123" xr:uid="{00000000-0005-0000-0000-000012C30000}"/>
    <cellStyle name="20% - Accent1 7 2 2 6 3 2 2 2" xfId="50124" xr:uid="{00000000-0005-0000-0000-000013C30000}"/>
    <cellStyle name="20% - Accent1 7 2 2 6 3 2 3" xfId="50125" xr:uid="{00000000-0005-0000-0000-000014C30000}"/>
    <cellStyle name="20% - Accent1 7 2 2 6 3 3" xfId="50126" xr:uid="{00000000-0005-0000-0000-000015C30000}"/>
    <cellStyle name="20% - Accent1 7 2 2 6 3 3 2" xfId="50127" xr:uid="{00000000-0005-0000-0000-000016C30000}"/>
    <cellStyle name="20% - Accent1 7 2 2 6 3 4" xfId="50128" xr:uid="{00000000-0005-0000-0000-000017C30000}"/>
    <cellStyle name="20% - Accent1 7 2 2 6 4" xfId="50129" xr:uid="{00000000-0005-0000-0000-000018C30000}"/>
    <cellStyle name="20% - Accent1 7 2 2 6 4 2" xfId="50130" xr:uid="{00000000-0005-0000-0000-000019C30000}"/>
    <cellStyle name="20% - Accent1 7 2 2 6 4 2 2" xfId="50131" xr:uid="{00000000-0005-0000-0000-00001AC30000}"/>
    <cellStyle name="20% - Accent1 7 2 2 6 4 2 2 2" xfId="50132" xr:uid="{00000000-0005-0000-0000-00001BC30000}"/>
    <cellStyle name="20% - Accent1 7 2 2 6 4 2 3" xfId="50133" xr:uid="{00000000-0005-0000-0000-00001CC30000}"/>
    <cellStyle name="20% - Accent1 7 2 2 6 4 3" xfId="50134" xr:uid="{00000000-0005-0000-0000-00001DC30000}"/>
    <cellStyle name="20% - Accent1 7 2 2 6 4 3 2" xfId="50135" xr:uid="{00000000-0005-0000-0000-00001EC30000}"/>
    <cellStyle name="20% - Accent1 7 2 2 6 4 4" xfId="50136" xr:uid="{00000000-0005-0000-0000-00001FC30000}"/>
    <cellStyle name="20% - Accent1 7 2 2 6 5" xfId="50137" xr:uid="{00000000-0005-0000-0000-000020C30000}"/>
    <cellStyle name="20% - Accent1 7 2 2 6 5 2" xfId="50138" xr:uid="{00000000-0005-0000-0000-000021C30000}"/>
    <cellStyle name="20% - Accent1 7 2 2 6 5 2 2" xfId="50139" xr:uid="{00000000-0005-0000-0000-000022C30000}"/>
    <cellStyle name="20% - Accent1 7 2 2 6 5 3" xfId="50140" xr:uid="{00000000-0005-0000-0000-000023C30000}"/>
    <cellStyle name="20% - Accent1 7 2 2 6 6" xfId="50141" xr:uid="{00000000-0005-0000-0000-000024C30000}"/>
    <cellStyle name="20% - Accent1 7 2 2 6 6 2" xfId="50142" xr:uid="{00000000-0005-0000-0000-000025C30000}"/>
    <cellStyle name="20% - Accent1 7 2 2 6 6 2 2" xfId="50143" xr:uid="{00000000-0005-0000-0000-000026C30000}"/>
    <cellStyle name="20% - Accent1 7 2 2 6 6 3" xfId="50144" xr:uid="{00000000-0005-0000-0000-000027C30000}"/>
    <cellStyle name="20% - Accent1 7 2 2 6 7" xfId="50145" xr:uid="{00000000-0005-0000-0000-000028C30000}"/>
    <cellStyle name="20% - Accent1 7 2 2 6 7 2" xfId="50146" xr:uid="{00000000-0005-0000-0000-000029C30000}"/>
    <cellStyle name="20% - Accent1 7 2 2 6 8" xfId="50147" xr:uid="{00000000-0005-0000-0000-00002AC30000}"/>
    <cellStyle name="20% - Accent1 7 2 2 6 8 2" xfId="50148" xr:uid="{00000000-0005-0000-0000-00002BC30000}"/>
    <cellStyle name="20% - Accent1 7 2 2 6 9" xfId="50149" xr:uid="{00000000-0005-0000-0000-00002CC30000}"/>
    <cellStyle name="20% - Accent1 7 2 2 7" xfId="50150" xr:uid="{00000000-0005-0000-0000-00002DC30000}"/>
    <cellStyle name="20% - Accent1 7 2 2 7 2" xfId="50151" xr:uid="{00000000-0005-0000-0000-00002EC30000}"/>
    <cellStyle name="20% - Accent1 7 2 2 7 2 2" xfId="50152" xr:uid="{00000000-0005-0000-0000-00002FC30000}"/>
    <cellStyle name="20% - Accent1 7 2 2 7 2 2 2" xfId="50153" xr:uid="{00000000-0005-0000-0000-000030C30000}"/>
    <cellStyle name="20% - Accent1 7 2 2 7 2 3" xfId="50154" xr:uid="{00000000-0005-0000-0000-000031C30000}"/>
    <cellStyle name="20% - Accent1 7 2 2 7 3" xfId="50155" xr:uid="{00000000-0005-0000-0000-000032C30000}"/>
    <cellStyle name="20% - Accent1 7 2 2 7 3 2" xfId="50156" xr:uid="{00000000-0005-0000-0000-000033C30000}"/>
    <cellStyle name="20% - Accent1 7 2 2 7 4" xfId="50157" xr:uid="{00000000-0005-0000-0000-000034C30000}"/>
    <cellStyle name="20% - Accent1 7 2 2 8" xfId="50158" xr:uid="{00000000-0005-0000-0000-000035C30000}"/>
    <cellStyle name="20% - Accent1 7 2 2 8 2" xfId="50159" xr:uid="{00000000-0005-0000-0000-000036C30000}"/>
    <cellStyle name="20% - Accent1 7 2 2 8 2 2" xfId="50160" xr:uid="{00000000-0005-0000-0000-000037C30000}"/>
    <cellStyle name="20% - Accent1 7 2 2 8 2 2 2" xfId="50161" xr:uid="{00000000-0005-0000-0000-000038C30000}"/>
    <cellStyle name="20% - Accent1 7 2 2 8 2 3" xfId="50162" xr:uid="{00000000-0005-0000-0000-000039C30000}"/>
    <cellStyle name="20% - Accent1 7 2 2 8 3" xfId="50163" xr:uid="{00000000-0005-0000-0000-00003AC30000}"/>
    <cellStyle name="20% - Accent1 7 2 2 8 3 2" xfId="50164" xr:uid="{00000000-0005-0000-0000-00003BC30000}"/>
    <cellStyle name="20% - Accent1 7 2 2 8 4" xfId="50165" xr:uid="{00000000-0005-0000-0000-00003CC30000}"/>
    <cellStyle name="20% - Accent1 7 2 2 9" xfId="50166" xr:uid="{00000000-0005-0000-0000-00003DC30000}"/>
    <cellStyle name="20% - Accent1 7 2 2 9 2" xfId="50167" xr:uid="{00000000-0005-0000-0000-00003EC30000}"/>
    <cellStyle name="20% - Accent1 7 2 2 9 2 2" xfId="50168" xr:uid="{00000000-0005-0000-0000-00003FC30000}"/>
    <cellStyle name="20% - Accent1 7 2 2 9 2 2 2" xfId="50169" xr:uid="{00000000-0005-0000-0000-000040C30000}"/>
    <cellStyle name="20% - Accent1 7 2 2 9 2 3" xfId="50170" xr:uid="{00000000-0005-0000-0000-000041C30000}"/>
    <cellStyle name="20% - Accent1 7 2 2 9 3" xfId="50171" xr:uid="{00000000-0005-0000-0000-000042C30000}"/>
    <cellStyle name="20% - Accent1 7 2 2 9 3 2" xfId="50172" xr:uid="{00000000-0005-0000-0000-000043C30000}"/>
    <cellStyle name="20% - Accent1 7 2 2 9 4" xfId="50173" xr:uid="{00000000-0005-0000-0000-000044C30000}"/>
    <cellStyle name="20% - Accent1 7 2 3" xfId="50174" xr:uid="{00000000-0005-0000-0000-000045C30000}"/>
    <cellStyle name="20% - Accent1 7 2 3 10" xfId="50175" xr:uid="{00000000-0005-0000-0000-000046C30000}"/>
    <cellStyle name="20% - Accent1 7 2 3 10 2" xfId="50176" xr:uid="{00000000-0005-0000-0000-000047C30000}"/>
    <cellStyle name="20% - Accent1 7 2 3 11" xfId="50177" xr:uid="{00000000-0005-0000-0000-000048C30000}"/>
    <cellStyle name="20% - Accent1 7 2 3 2" xfId="50178" xr:uid="{00000000-0005-0000-0000-000049C30000}"/>
    <cellStyle name="20% - Accent1 7 2 3 2 2" xfId="50179" xr:uid="{00000000-0005-0000-0000-00004AC30000}"/>
    <cellStyle name="20% - Accent1 7 2 3 2 2 2" xfId="50180" xr:uid="{00000000-0005-0000-0000-00004BC30000}"/>
    <cellStyle name="20% - Accent1 7 2 3 2 2 2 2" xfId="50181" xr:uid="{00000000-0005-0000-0000-00004CC30000}"/>
    <cellStyle name="20% - Accent1 7 2 3 2 2 2 2 2" xfId="50182" xr:uid="{00000000-0005-0000-0000-00004DC30000}"/>
    <cellStyle name="20% - Accent1 7 2 3 2 2 2 3" xfId="50183" xr:uid="{00000000-0005-0000-0000-00004EC30000}"/>
    <cellStyle name="20% - Accent1 7 2 3 2 2 3" xfId="50184" xr:uid="{00000000-0005-0000-0000-00004FC30000}"/>
    <cellStyle name="20% - Accent1 7 2 3 2 2 3 2" xfId="50185" xr:uid="{00000000-0005-0000-0000-000050C30000}"/>
    <cellStyle name="20% - Accent1 7 2 3 2 2 4" xfId="50186" xr:uid="{00000000-0005-0000-0000-000051C30000}"/>
    <cellStyle name="20% - Accent1 7 2 3 2 3" xfId="50187" xr:uid="{00000000-0005-0000-0000-000052C30000}"/>
    <cellStyle name="20% - Accent1 7 2 3 2 3 2" xfId="50188" xr:uid="{00000000-0005-0000-0000-000053C30000}"/>
    <cellStyle name="20% - Accent1 7 2 3 2 3 2 2" xfId="50189" xr:uid="{00000000-0005-0000-0000-000054C30000}"/>
    <cellStyle name="20% - Accent1 7 2 3 2 3 2 2 2" xfId="50190" xr:uid="{00000000-0005-0000-0000-000055C30000}"/>
    <cellStyle name="20% - Accent1 7 2 3 2 3 2 3" xfId="50191" xr:uid="{00000000-0005-0000-0000-000056C30000}"/>
    <cellStyle name="20% - Accent1 7 2 3 2 3 3" xfId="50192" xr:uid="{00000000-0005-0000-0000-000057C30000}"/>
    <cellStyle name="20% - Accent1 7 2 3 2 3 3 2" xfId="50193" xr:uid="{00000000-0005-0000-0000-000058C30000}"/>
    <cellStyle name="20% - Accent1 7 2 3 2 3 4" xfId="50194" xr:uid="{00000000-0005-0000-0000-000059C30000}"/>
    <cellStyle name="20% - Accent1 7 2 3 2 4" xfId="50195" xr:uid="{00000000-0005-0000-0000-00005AC30000}"/>
    <cellStyle name="20% - Accent1 7 2 3 2 4 2" xfId="50196" xr:uid="{00000000-0005-0000-0000-00005BC30000}"/>
    <cellStyle name="20% - Accent1 7 2 3 2 4 2 2" xfId="50197" xr:uid="{00000000-0005-0000-0000-00005CC30000}"/>
    <cellStyle name="20% - Accent1 7 2 3 2 4 2 2 2" xfId="50198" xr:uid="{00000000-0005-0000-0000-00005DC30000}"/>
    <cellStyle name="20% - Accent1 7 2 3 2 4 2 3" xfId="50199" xr:uid="{00000000-0005-0000-0000-00005EC30000}"/>
    <cellStyle name="20% - Accent1 7 2 3 2 4 3" xfId="50200" xr:uid="{00000000-0005-0000-0000-00005FC30000}"/>
    <cellStyle name="20% - Accent1 7 2 3 2 4 3 2" xfId="50201" xr:uid="{00000000-0005-0000-0000-000060C30000}"/>
    <cellStyle name="20% - Accent1 7 2 3 2 4 4" xfId="50202" xr:uid="{00000000-0005-0000-0000-000061C30000}"/>
    <cellStyle name="20% - Accent1 7 2 3 2 5" xfId="50203" xr:uid="{00000000-0005-0000-0000-000062C30000}"/>
    <cellStyle name="20% - Accent1 7 2 3 2 5 2" xfId="50204" xr:uid="{00000000-0005-0000-0000-000063C30000}"/>
    <cellStyle name="20% - Accent1 7 2 3 2 5 2 2" xfId="50205" xr:uid="{00000000-0005-0000-0000-000064C30000}"/>
    <cellStyle name="20% - Accent1 7 2 3 2 5 3" xfId="50206" xr:uid="{00000000-0005-0000-0000-000065C30000}"/>
    <cellStyle name="20% - Accent1 7 2 3 2 6" xfId="50207" xr:uid="{00000000-0005-0000-0000-000066C30000}"/>
    <cellStyle name="20% - Accent1 7 2 3 2 6 2" xfId="50208" xr:uid="{00000000-0005-0000-0000-000067C30000}"/>
    <cellStyle name="20% - Accent1 7 2 3 2 6 2 2" xfId="50209" xr:uid="{00000000-0005-0000-0000-000068C30000}"/>
    <cellStyle name="20% - Accent1 7 2 3 2 6 3" xfId="50210" xr:uid="{00000000-0005-0000-0000-000069C30000}"/>
    <cellStyle name="20% - Accent1 7 2 3 2 7" xfId="50211" xr:uid="{00000000-0005-0000-0000-00006AC30000}"/>
    <cellStyle name="20% - Accent1 7 2 3 2 7 2" xfId="50212" xr:uid="{00000000-0005-0000-0000-00006BC30000}"/>
    <cellStyle name="20% - Accent1 7 2 3 2 8" xfId="50213" xr:uid="{00000000-0005-0000-0000-00006CC30000}"/>
    <cellStyle name="20% - Accent1 7 2 3 2 8 2" xfId="50214" xr:uid="{00000000-0005-0000-0000-00006DC30000}"/>
    <cellStyle name="20% - Accent1 7 2 3 2 9" xfId="50215" xr:uid="{00000000-0005-0000-0000-00006EC30000}"/>
    <cellStyle name="20% - Accent1 7 2 3 3" xfId="50216" xr:uid="{00000000-0005-0000-0000-00006FC30000}"/>
    <cellStyle name="20% - Accent1 7 2 3 3 2" xfId="50217" xr:uid="{00000000-0005-0000-0000-000070C30000}"/>
    <cellStyle name="20% - Accent1 7 2 3 3 2 2" xfId="50218" xr:uid="{00000000-0005-0000-0000-000071C30000}"/>
    <cellStyle name="20% - Accent1 7 2 3 3 2 2 2" xfId="50219" xr:uid="{00000000-0005-0000-0000-000072C30000}"/>
    <cellStyle name="20% - Accent1 7 2 3 3 2 2 2 2" xfId="50220" xr:uid="{00000000-0005-0000-0000-000073C30000}"/>
    <cellStyle name="20% - Accent1 7 2 3 3 2 2 3" xfId="50221" xr:uid="{00000000-0005-0000-0000-000074C30000}"/>
    <cellStyle name="20% - Accent1 7 2 3 3 2 3" xfId="50222" xr:uid="{00000000-0005-0000-0000-000075C30000}"/>
    <cellStyle name="20% - Accent1 7 2 3 3 2 3 2" xfId="50223" xr:uid="{00000000-0005-0000-0000-000076C30000}"/>
    <cellStyle name="20% - Accent1 7 2 3 3 2 4" xfId="50224" xr:uid="{00000000-0005-0000-0000-000077C30000}"/>
    <cellStyle name="20% - Accent1 7 2 3 3 3" xfId="50225" xr:uid="{00000000-0005-0000-0000-000078C30000}"/>
    <cellStyle name="20% - Accent1 7 2 3 3 3 2" xfId="50226" xr:uid="{00000000-0005-0000-0000-000079C30000}"/>
    <cellStyle name="20% - Accent1 7 2 3 3 3 2 2" xfId="50227" xr:uid="{00000000-0005-0000-0000-00007AC30000}"/>
    <cellStyle name="20% - Accent1 7 2 3 3 3 2 2 2" xfId="50228" xr:uid="{00000000-0005-0000-0000-00007BC30000}"/>
    <cellStyle name="20% - Accent1 7 2 3 3 3 2 3" xfId="50229" xr:uid="{00000000-0005-0000-0000-00007CC30000}"/>
    <cellStyle name="20% - Accent1 7 2 3 3 3 3" xfId="50230" xr:uid="{00000000-0005-0000-0000-00007DC30000}"/>
    <cellStyle name="20% - Accent1 7 2 3 3 3 3 2" xfId="50231" xr:uid="{00000000-0005-0000-0000-00007EC30000}"/>
    <cellStyle name="20% - Accent1 7 2 3 3 3 4" xfId="50232" xr:uid="{00000000-0005-0000-0000-00007FC30000}"/>
    <cellStyle name="20% - Accent1 7 2 3 3 4" xfId="50233" xr:uid="{00000000-0005-0000-0000-000080C30000}"/>
    <cellStyle name="20% - Accent1 7 2 3 3 4 2" xfId="50234" xr:uid="{00000000-0005-0000-0000-000081C30000}"/>
    <cellStyle name="20% - Accent1 7 2 3 3 4 2 2" xfId="50235" xr:uid="{00000000-0005-0000-0000-000082C30000}"/>
    <cellStyle name="20% - Accent1 7 2 3 3 4 2 2 2" xfId="50236" xr:uid="{00000000-0005-0000-0000-000083C30000}"/>
    <cellStyle name="20% - Accent1 7 2 3 3 4 2 3" xfId="50237" xr:uid="{00000000-0005-0000-0000-000084C30000}"/>
    <cellStyle name="20% - Accent1 7 2 3 3 4 3" xfId="50238" xr:uid="{00000000-0005-0000-0000-000085C30000}"/>
    <cellStyle name="20% - Accent1 7 2 3 3 4 3 2" xfId="50239" xr:uid="{00000000-0005-0000-0000-000086C30000}"/>
    <cellStyle name="20% - Accent1 7 2 3 3 4 4" xfId="50240" xr:uid="{00000000-0005-0000-0000-000087C30000}"/>
    <cellStyle name="20% - Accent1 7 2 3 3 5" xfId="50241" xr:uid="{00000000-0005-0000-0000-000088C30000}"/>
    <cellStyle name="20% - Accent1 7 2 3 3 5 2" xfId="50242" xr:uid="{00000000-0005-0000-0000-000089C30000}"/>
    <cellStyle name="20% - Accent1 7 2 3 3 5 2 2" xfId="50243" xr:uid="{00000000-0005-0000-0000-00008AC30000}"/>
    <cellStyle name="20% - Accent1 7 2 3 3 5 3" xfId="50244" xr:uid="{00000000-0005-0000-0000-00008BC30000}"/>
    <cellStyle name="20% - Accent1 7 2 3 3 6" xfId="50245" xr:uid="{00000000-0005-0000-0000-00008CC30000}"/>
    <cellStyle name="20% - Accent1 7 2 3 3 6 2" xfId="50246" xr:uid="{00000000-0005-0000-0000-00008DC30000}"/>
    <cellStyle name="20% - Accent1 7 2 3 3 6 2 2" xfId="50247" xr:uid="{00000000-0005-0000-0000-00008EC30000}"/>
    <cellStyle name="20% - Accent1 7 2 3 3 6 3" xfId="50248" xr:uid="{00000000-0005-0000-0000-00008FC30000}"/>
    <cellStyle name="20% - Accent1 7 2 3 3 7" xfId="50249" xr:uid="{00000000-0005-0000-0000-000090C30000}"/>
    <cellStyle name="20% - Accent1 7 2 3 3 7 2" xfId="50250" xr:uid="{00000000-0005-0000-0000-000091C30000}"/>
    <cellStyle name="20% - Accent1 7 2 3 3 8" xfId="50251" xr:uid="{00000000-0005-0000-0000-000092C30000}"/>
    <cellStyle name="20% - Accent1 7 2 3 3 8 2" xfId="50252" xr:uid="{00000000-0005-0000-0000-000093C30000}"/>
    <cellStyle name="20% - Accent1 7 2 3 3 9" xfId="50253" xr:uid="{00000000-0005-0000-0000-000094C30000}"/>
    <cellStyle name="20% - Accent1 7 2 3 4" xfId="50254" xr:uid="{00000000-0005-0000-0000-000095C30000}"/>
    <cellStyle name="20% - Accent1 7 2 3 4 2" xfId="50255" xr:uid="{00000000-0005-0000-0000-000096C30000}"/>
    <cellStyle name="20% - Accent1 7 2 3 4 2 2" xfId="50256" xr:uid="{00000000-0005-0000-0000-000097C30000}"/>
    <cellStyle name="20% - Accent1 7 2 3 4 2 2 2" xfId="50257" xr:uid="{00000000-0005-0000-0000-000098C30000}"/>
    <cellStyle name="20% - Accent1 7 2 3 4 2 3" xfId="50258" xr:uid="{00000000-0005-0000-0000-000099C30000}"/>
    <cellStyle name="20% - Accent1 7 2 3 4 3" xfId="50259" xr:uid="{00000000-0005-0000-0000-00009AC30000}"/>
    <cellStyle name="20% - Accent1 7 2 3 4 3 2" xfId="50260" xr:uid="{00000000-0005-0000-0000-00009BC30000}"/>
    <cellStyle name="20% - Accent1 7 2 3 4 4" xfId="50261" xr:uid="{00000000-0005-0000-0000-00009CC30000}"/>
    <cellStyle name="20% - Accent1 7 2 3 5" xfId="50262" xr:uid="{00000000-0005-0000-0000-00009DC30000}"/>
    <cellStyle name="20% - Accent1 7 2 3 5 2" xfId="50263" xr:uid="{00000000-0005-0000-0000-00009EC30000}"/>
    <cellStyle name="20% - Accent1 7 2 3 5 2 2" xfId="50264" xr:uid="{00000000-0005-0000-0000-00009FC30000}"/>
    <cellStyle name="20% - Accent1 7 2 3 5 2 2 2" xfId="50265" xr:uid="{00000000-0005-0000-0000-0000A0C30000}"/>
    <cellStyle name="20% - Accent1 7 2 3 5 2 3" xfId="50266" xr:uid="{00000000-0005-0000-0000-0000A1C30000}"/>
    <cellStyle name="20% - Accent1 7 2 3 5 3" xfId="50267" xr:uid="{00000000-0005-0000-0000-0000A2C30000}"/>
    <cellStyle name="20% - Accent1 7 2 3 5 3 2" xfId="50268" xr:uid="{00000000-0005-0000-0000-0000A3C30000}"/>
    <cellStyle name="20% - Accent1 7 2 3 5 4" xfId="50269" xr:uid="{00000000-0005-0000-0000-0000A4C30000}"/>
    <cellStyle name="20% - Accent1 7 2 3 6" xfId="50270" xr:uid="{00000000-0005-0000-0000-0000A5C30000}"/>
    <cellStyle name="20% - Accent1 7 2 3 6 2" xfId="50271" xr:uid="{00000000-0005-0000-0000-0000A6C30000}"/>
    <cellStyle name="20% - Accent1 7 2 3 6 2 2" xfId="50272" xr:uid="{00000000-0005-0000-0000-0000A7C30000}"/>
    <cellStyle name="20% - Accent1 7 2 3 6 2 2 2" xfId="50273" xr:uid="{00000000-0005-0000-0000-0000A8C30000}"/>
    <cellStyle name="20% - Accent1 7 2 3 6 2 3" xfId="50274" xr:uid="{00000000-0005-0000-0000-0000A9C30000}"/>
    <cellStyle name="20% - Accent1 7 2 3 6 3" xfId="50275" xr:uid="{00000000-0005-0000-0000-0000AAC30000}"/>
    <cellStyle name="20% - Accent1 7 2 3 6 3 2" xfId="50276" xr:uid="{00000000-0005-0000-0000-0000ABC30000}"/>
    <cellStyle name="20% - Accent1 7 2 3 6 4" xfId="50277" xr:uid="{00000000-0005-0000-0000-0000ACC30000}"/>
    <cellStyle name="20% - Accent1 7 2 3 7" xfId="50278" xr:uid="{00000000-0005-0000-0000-0000ADC30000}"/>
    <cellStyle name="20% - Accent1 7 2 3 7 2" xfId="50279" xr:uid="{00000000-0005-0000-0000-0000AEC30000}"/>
    <cellStyle name="20% - Accent1 7 2 3 7 2 2" xfId="50280" xr:uid="{00000000-0005-0000-0000-0000AFC30000}"/>
    <cellStyle name="20% - Accent1 7 2 3 7 3" xfId="50281" xr:uid="{00000000-0005-0000-0000-0000B0C30000}"/>
    <cellStyle name="20% - Accent1 7 2 3 8" xfId="50282" xr:uid="{00000000-0005-0000-0000-0000B1C30000}"/>
    <cellStyle name="20% - Accent1 7 2 3 8 2" xfId="50283" xr:uid="{00000000-0005-0000-0000-0000B2C30000}"/>
    <cellStyle name="20% - Accent1 7 2 3 8 2 2" xfId="50284" xr:uid="{00000000-0005-0000-0000-0000B3C30000}"/>
    <cellStyle name="20% - Accent1 7 2 3 8 3" xfId="50285" xr:uid="{00000000-0005-0000-0000-0000B4C30000}"/>
    <cellStyle name="20% - Accent1 7 2 3 9" xfId="50286" xr:uid="{00000000-0005-0000-0000-0000B5C30000}"/>
    <cellStyle name="20% - Accent1 7 2 3 9 2" xfId="50287" xr:uid="{00000000-0005-0000-0000-0000B6C30000}"/>
    <cellStyle name="20% - Accent1 7 2 4" xfId="50288" xr:uid="{00000000-0005-0000-0000-0000B7C30000}"/>
    <cellStyle name="20% - Accent1 7 2 4 10" xfId="50289" xr:uid="{00000000-0005-0000-0000-0000B8C30000}"/>
    <cellStyle name="20% - Accent1 7 2 4 10 2" xfId="50290" xr:uid="{00000000-0005-0000-0000-0000B9C30000}"/>
    <cellStyle name="20% - Accent1 7 2 4 11" xfId="50291" xr:uid="{00000000-0005-0000-0000-0000BAC30000}"/>
    <cellStyle name="20% - Accent1 7 2 4 2" xfId="50292" xr:uid="{00000000-0005-0000-0000-0000BBC30000}"/>
    <cellStyle name="20% - Accent1 7 2 4 2 2" xfId="50293" xr:uid="{00000000-0005-0000-0000-0000BCC30000}"/>
    <cellStyle name="20% - Accent1 7 2 4 2 2 2" xfId="50294" xr:uid="{00000000-0005-0000-0000-0000BDC30000}"/>
    <cellStyle name="20% - Accent1 7 2 4 2 2 2 2" xfId="50295" xr:uid="{00000000-0005-0000-0000-0000BEC30000}"/>
    <cellStyle name="20% - Accent1 7 2 4 2 2 2 2 2" xfId="50296" xr:uid="{00000000-0005-0000-0000-0000BFC30000}"/>
    <cellStyle name="20% - Accent1 7 2 4 2 2 2 3" xfId="50297" xr:uid="{00000000-0005-0000-0000-0000C0C30000}"/>
    <cellStyle name="20% - Accent1 7 2 4 2 2 3" xfId="50298" xr:uid="{00000000-0005-0000-0000-0000C1C30000}"/>
    <cellStyle name="20% - Accent1 7 2 4 2 2 3 2" xfId="50299" xr:uid="{00000000-0005-0000-0000-0000C2C30000}"/>
    <cellStyle name="20% - Accent1 7 2 4 2 2 4" xfId="50300" xr:uid="{00000000-0005-0000-0000-0000C3C30000}"/>
    <cellStyle name="20% - Accent1 7 2 4 2 3" xfId="50301" xr:uid="{00000000-0005-0000-0000-0000C4C30000}"/>
    <cellStyle name="20% - Accent1 7 2 4 2 3 2" xfId="50302" xr:uid="{00000000-0005-0000-0000-0000C5C30000}"/>
    <cellStyle name="20% - Accent1 7 2 4 2 3 2 2" xfId="50303" xr:uid="{00000000-0005-0000-0000-0000C6C30000}"/>
    <cellStyle name="20% - Accent1 7 2 4 2 3 2 2 2" xfId="50304" xr:uid="{00000000-0005-0000-0000-0000C7C30000}"/>
    <cellStyle name="20% - Accent1 7 2 4 2 3 2 3" xfId="50305" xr:uid="{00000000-0005-0000-0000-0000C8C30000}"/>
    <cellStyle name="20% - Accent1 7 2 4 2 3 3" xfId="50306" xr:uid="{00000000-0005-0000-0000-0000C9C30000}"/>
    <cellStyle name="20% - Accent1 7 2 4 2 3 3 2" xfId="50307" xr:uid="{00000000-0005-0000-0000-0000CAC30000}"/>
    <cellStyle name="20% - Accent1 7 2 4 2 3 4" xfId="50308" xr:uid="{00000000-0005-0000-0000-0000CBC30000}"/>
    <cellStyle name="20% - Accent1 7 2 4 2 4" xfId="50309" xr:uid="{00000000-0005-0000-0000-0000CCC30000}"/>
    <cellStyle name="20% - Accent1 7 2 4 2 4 2" xfId="50310" xr:uid="{00000000-0005-0000-0000-0000CDC30000}"/>
    <cellStyle name="20% - Accent1 7 2 4 2 4 2 2" xfId="50311" xr:uid="{00000000-0005-0000-0000-0000CEC30000}"/>
    <cellStyle name="20% - Accent1 7 2 4 2 4 2 2 2" xfId="50312" xr:uid="{00000000-0005-0000-0000-0000CFC30000}"/>
    <cellStyle name="20% - Accent1 7 2 4 2 4 2 3" xfId="50313" xr:uid="{00000000-0005-0000-0000-0000D0C30000}"/>
    <cellStyle name="20% - Accent1 7 2 4 2 4 3" xfId="50314" xr:uid="{00000000-0005-0000-0000-0000D1C30000}"/>
    <cellStyle name="20% - Accent1 7 2 4 2 4 3 2" xfId="50315" xr:uid="{00000000-0005-0000-0000-0000D2C30000}"/>
    <cellStyle name="20% - Accent1 7 2 4 2 4 4" xfId="50316" xr:uid="{00000000-0005-0000-0000-0000D3C30000}"/>
    <cellStyle name="20% - Accent1 7 2 4 2 5" xfId="50317" xr:uid="{00000000-0005-0000-0000-0000D4C30000}"/>
    <cellStyle name="20% - Accent1 7 2 4 2 5 2" xfId="50318" xr:uid="{00000000-0005-0000-0000-0000D5C30000}"/>
    <cellStyle name="20% - Accent1 7 2 4 2 5 2 2" xfId="50319" xr:uid="{00000000-0005-0000-0000-0000D6C30000}"/>
    <cellStyle name="20% - Accent1 7 2 4 2 5 3" xfId="50320" xr:uid="{00000000-0005-0000-0000-0000D7C30000}"/>
    <cellStyle name="20% - Accent1 7 2 4 2 6" xfId="50321" xr:uid="{00000000-0005-0000-0000-0000D8C30000}"/>
    <cellStyle name="20% - Accent1 7 2 4 2 6 2" xfId="50322" xr:uid="{00000000-0005-0000-0000-0000D9C30000}"/>
    <cellStyle name="20% - Accent1 7 2 4 2 6 2 2" xfId="50323" xr:uid="{00000000-0005-0000-0000-0000DAC30000}"/>
    <cellStyle name="20% - Accent1 7 2 4 2 6 3" xfId="50324" xr:uid="{00000000-0005-0000-0000-0000DBC30000}"/>
    <cellStyle name="20% - Accent1 7 2 4 2 7" xfId="50325" xr:uid="{00000000-0005-0000-0000-0000DCC30000}"/>
    <cellStyle name="20% - Accent1 7 2 4 2 7 2" xfId="50326" xr:uid="{00000000-0005-0000-0000-0000DDC30000}"/>
    <cellStyle name="20% - Accent1 7 2 4 2 8" xfId="50327" xr:uid="{00000000-0005-0000-0000-0000DEC30000}"/>
    <cellStyle name="20% - Accent1 7 2 4 2 8 2" xfId="50328" xr:uid="{00000000-0005-0000-0000-0000DFC30000}"/>
    <cellStyle name="20% - Accent1 7 2 4 2 9" xfId="50329" xr:uid="{00000000-0005-0000-0000-0000E0C30000}"/>
    <cellStyle name="20% - Accent1 7 2 4 3" xfId="50330" xr:uid="{00000000-0005-0000-0000-0000E1C30000}"/>
    <cellStyle name="20% - Accent1 7 2 4 3 2" xfId="50331" xr:uid="{00000000-0005-0000-0000-0000E2C30000}"/>
    <cellStyle name="20% - Accent1 7 2 4 3 2 2" xfId="50332" xr:uid="{00000000-0005-0000-0000-0000E3C30000}"/>
    <cellStyle name="20% - Accent1 7 2 4 3 2 2 2" xfId="50333" xr:uid="{00000000-0005-0000-0000-0000E4C30000}"/>
    <cellStyle name="20% - Accent1 7 2 4 3 2 2 2 2" xfId="50334" xr:uid="{00000000-0005-0000-0000-0000E5C30000}"/>
    <cellStyle name="20% - Accent1 7 2 4 3 2 2 3" xfId="50335" xr:uid="{00000000-0005-0000-0000-0000E6C30000}"/>
    <cellStyle name="20% - Accent1 7 2 4 3 2 3" xfId="50336" xr:uid="{00000000-0005-0000-0000-0000E7C30000}"/>
    <cellStyle name="20% - Accent1 7 2 4 3 2 3 2" xfId="50337" xr:uid="{00000000-0005-0000-0000-0000E8C30000}"/>
    <cellStyle name="20% - Accent1 7 2 4 3 2 4" xfId="50338" xr:uid="{00000000-0005-0000-0000-0000E9C30000}"/>
    <cellStyle name="20% - Accent1 7 2 4 3 3" xfId="50339" xr:uid="{00000000-0005-0000-0000-0000EAC30000}"/>
    <cellStyle name="20% - Accent1 7 2 4 3 3 2" xfId="50340" xr:uid="{00000000-0005-0000-0000-0000EBC30000}"/>
    <cellStyle name="20% - Accent1 7 2 4 3 3 2 2" xfId="50341" xr:uid="{00000000-0005-0000-0000-0000ECC30000}"/>
    <cellStyle name="20% - Accent1 7 2 4 3 3 2 2 2" xfId="50342" xr:uid="{00000000-0005-0000-0000-0000EDC30000}"/>
    <cellStyle name="20% - Accent1 7 2 4 3 3 2 3" xfId="50343" xr:uid="{00000000-0005-0000-0000-0000EEC30000}"/>
    <cellStyle name="20% - Accent1 7 2 4 3 3 3" xfId="50344" xr:uid="{00000000-0005-0000-0000-0000EFC30000}"/>
    <cellStyle name="20% - Accent1 7 2 4 3 3 3 2" xfId="50345" xr:uid="{00000000-0005-0000-0000-0000F0C30000}"/>
    <cellStyle name="20% - Accent1 7 2 4 3 3 4" xfId="50346" xr:uid="{00000000-0005-0000-0000-0000F1C30000}"/>
    <cellStyle name="20% - Accent1 7 2 4 3 4" xfId="50347" xr:uid="{00000000-0005-0000-0000-0000F2C30000}"/>
    <cellStyle name="20% - Accent1 7 2 4 3 4 2" xfId="50348" xr:uid="{00000000-0005-0000-0000-0000F3C30000}"/>
    <cellStyle name="20% - Accent1 7 2 4 3 4 2 2" xfId="50349" xr:uid="{00000000-0005-0000-0000-0000F4C30000}"/>
    <cellStyle name="20% - Accent1 7 2 4 3 4 2 2 2" xfId="50350" xr:uid="{00000000-0005-0000-0000-0000F5C30000}"/>
    <cellStyle name="20% - Accent1 7 2 4 3 4 2 3" xfId="50351" xr:uid="{00000000-0005-0000-0000-0000F6C30000}"/>
    <cellStyle name="20% - Accent1 7 2 4 3 4 3" xfId="50352" xr:uid="{00000000-0005-0000-0000-0000F7C30000}"/>
    <cellStyle name="20% - Accent1 7 2 4 3 4 3 2" xfId="50353" xr:uid="{00000000-0005-0000-0000-0000F8C30000}"/>
    <cellStyle name="20% - Accent1 7 2 4 3 4 4" xfId="50354" xr:uid="{00000000-0005-0000-0000-0000F9C30000}"/>
    <cellStyle name="20% - Accent1 7 2 4 3 5" xfId="50355" xr:uid="{00000000-0005-0000-0000-0000FAC30000}"/>
    <cellStyle name="20% - Accent1 7 2 4 3 5 2" xfId="50356" xr:uid="{00000000-0005-0000-0000-0000FBC30000}"/>
    <cellStyle name="20% - Accent1 7 2 4 3 5 2 2" xfId="50357" xr:uid="{00000000-0005-0000-0000-0000FCC30000}"/>
    <cellStyle name="20% - Accent1 7 2 4 3 5 3" xfId="50358" xr:uid="{00000000-0005-0000-0000-0000FDC30000}"/>
    <cellStyle name="20% - Accent1 7 2 4 3 6" xfId="50359" xr:uid="{00000000-0005-0000-0000-0000FEC30000}"/>
    <cellStyle name="20% - Accent1 7 2 4 3 6 2" xfId="50360" xr:uid="{00000000-0005-0000-0000-0000FFC30000}"/>
    <cellStyle name="20% - Accent1 7 2 4 3 6 2 2" xfId="50361" xr:uid="{00000000-0005-0000-0000-000000C40000}"/>
    <cellStyle name="20% - Accent1 7 2 4 3 6 3" xfId="50362" xr:uid="{00000000-0005-0000-0000-000001C40000}"/>
    <cellStyle name="20% - Accent1 7 2 4 3 7" xfId="50363" xr:uid="{00000000-0005-0000-0000-000002C40000}"/>
    <cellStyle name="20% - Accent1 7 2 4 3 7 2" xfId="50364" xr:uid="{00000000-0005-0000-0000-000003C40000}"/>
    <cellStyle name="20% - Accent1 7 2 4 3 8" xfId="50365" xr:uid="{00000000-0005-0000-0000-000004C40000}"/>
    <cellStyle name="20% - Accent1 7 2 4 3 8 2" xfId="50366" xr:uid="{00000000-0005-0000-0000-000005C40000}"/>
    <cellStyle name="20% - Accent1 7 2 4 3 9" xfId="50367" xr:uid="{00000000-0005-0000-0000-000006C40000}"/>
    <cellStyle name="20% - Accent1 7 2 4 4" xfId="50368" xr:uid="{00000000-0005-0000-0000-000007C40000}"/>
    <cellStyle name="20% - Accent1 7 2 4 4 2" xfId="50369" xr:uid="{00000000-0005-0000-0000-000008C40000}"/>
    <cellStyle name="20% - Accent1 7 2 4 4 2 2" xfId="50370" xr:uid="{00000000-0005-0000-0000-000009C40000}"/>
    <cellStyle name="20% - Accent1 7 2 4 4 2 2 2" xfId="50371" xr:uid="{00000000-0005-0000-0000-00000AC40000}"/>
    <cellStyle name="20% - Accent1 7 2 4 4 2 3" xfId="50372" xr:uid="{00000000-0005-0000-0000-00000BC40000}"/>
    <cellStyle name="20% - Accent1 7 2 4 4 3" xfId="50373" xr:uid="{00000000-0005-0000-0000-00000CC40000}"/>
    <cellStyle name="20% - Accent1 7 2 4 4 3 2" xfId="50374" xr:uid="{00000000-0005-0000-0000-00000DC40000}"/>
    <cellStyle name="20% - Accent1 7 2 4 4 4" xfId="50375" xr:uid="{00000000-0005-0000-0000-00000EC40000}"/>
    <cellStyle name="20% - Accent1 7 2 4 5" xfId="50376" xr:uid="{00000000-0005-0000-0000-00000FC40000}"/>
    <cellStyle name="20% - Accent1 7 2 4 5 2" xfId="50377" xr:uid="{00000000-0005-0000-0000-000010C40000}"/>
    <cellStyle name="20% - Accent1 7 2 4 5 2 2" xfId="50378" xr:uid="{00000000-0005-0000-0000-000011C40000}"/>
    <cellStyle name="20% - Accent1 7 2 4 5 2 2 2" xfId="50379" xr:uid="{00000000-0005-0000-0000-000012C40000}"/>
    <cellStyle name="20% - Accent1 7 2 4 5 2 3" xfId="50380" xr:uid="{00000000-0005-0000-0000-000013C40000}"/>
    <cellStyle name="20% - Accent1 7 2 4 5 3" xfId="50381" xr:uid="{00000000-0005-0000-0000-000014C40000}"/>
    <cellStyle name="20% - Accent1 7 2 4 5 3 2" xfId="50382" xr:uid="{00000000-0005-0000-0000-000015C40000}"/>
    <cellStyle name="20% - Accent1 7 2 4 5 4" xfId="50383" xr:uid="{00000000-0005-0000-0000-000016C40000}"/>
    <cellStyle name="20% - Accent1 7 2 4 6" xfId="50384" xr:uid="{00000000-0005-0000-0000-000017C40000}"/>
    <cellStyle name="20% - Accent1 7 2 4 6 2" xfId="50385" xr:uid="{00000000-0005-0000-0000-000018C40000}"/>
    <cellStyle name="20% - Accent1 7 2 4 6 2 2" xfId="50386" xr:uid="{00000000-0005-0000-0000-000019C40000}"/>
    <cellStyle name="20% - Accent1 7 2 4 6 2 2 2" xfId="50387" xr:uid="{00000000-0005-0000-0000-00001AC40000}"/>
    <cellStyle name="20% - Accent1 7 2 4 6 2 3" xfId="50388" xr:uid="{00000000-0005-0000-0000-00001BC40000}"/>
    <cellStyle name="20% - Accent1 7 2 4 6 3" xfId="50389" xr:uid="{00000000-0005-0000-0000-00001CC40000}"/>
    <cellStyle name="20% - Accent1 7 2 4 6 3 2" xfId="50390" xr:uid="{00000000-0005-0000-0000-00001DC40000}"/>
    <cellStyle name="20% - Accent1 7 2 4 6 4" xfId="50391" xr:uid="{00000000-0005-0000-0000-00001EC40000}"/>
    <cellStyle name="20% - Accent1 7 2 4 7" xfId="50392" xr:uid="{00000000-0005-0000-0000-00001FC40000}"/>
    <cellStyle name="20% - Accent1 7 2 4 7 2" xfId="50393" xr:uid="{00000000-0005-0000-0000-000020C40000}"/>
    <cellStyle name="20% - Accent1 7 2 4 7 2 2" xfId="50394" xr:uid="{00000000-0005-0000-0000-000021C40000}"/>
    <cellStyle name="20% - Accent1 7 2 4 7 3" xfId="50395" xr:uid="{00000000-0005-0000-0000-000022C40000}"/>
    <cellStyle name="20% - Accent1 7 2 4 8" xfId="50396" xr:uid="{00000000-0005-0000-0000-000023C40000}"/>
    <cellStyle name="20% - Accent1 7 2 4 8 2" xfId="50397" xr:uid="{00000000-0005-0000-0000-000024C40000}"/>
    <cellStyle name="20% - Accent1 7 2 4 8 2 2" xfId="50398" xr:uid="{00000000-0005-0000-0000-000025C40000}"/>
    <cellStyle name="20% - Accent1 7 2 4 8 3" xfId="50399" xr:uid="{00000000-0005-0000-0000-000026C40000}"/>
    <cellStyle name="20% - Accent1 7 2 4 9" xfId="50400" xr:uid="{00000000-0005-0000-0000-000027C40000}"/>
    <cellStyle name="20% - Accent1 7 2 4 9 2" xfId="50401" xr:uid="{00000000-0005-0000-0000-000028C40000}"/>
    <cellStyle name="20% - Accent1 7 2 5" xfId="50402" xr:uid="{00000000-0005-0000-0000-000029C40000}"/>
    <cellStyle name="20% - Accent1 7 2 5 10" xfId="50403" xr:uid="{00000000-0005-0000-0000-00002AC40000}"/>
    <cellStyle name="20% - Accent1 7 2 5 10 2" xfId="50404" xr:uid="{00000000-0005-0000-0000-00002BC40000}"/>
    <cellStyle name="20% - Accent1 7 2 5 11" xfId="50405" xr:uid="{00000000-0005-0000-0000-00002CC40000}"/>
    <cellStyle name="20% - Accent1 7 2 5 2" xfId="50406" xr:uid="{00000000-0005-0000-0000-00002DC40000}"/>
    <cellStyle name="20% - Accent1 7 2 5 2 2" xfId="50407" xr:uid="{00000000-0005-0000-0000-00002EC40000}"/>
    <cellStyle name="20% - Accent1 7 2 5 2 2 2" xfId="50408" xr:uid="{00000000-0005-0000-0000-00002FC40000}"/>
    <cellStyle name="20% - Accent1 7 2 5 2 2 2 2" xfId="50409" xr:uid="{00000000-0005-0000-0000-000030C40000}"/>
    <cellStyle name="20% - Accent1 7 2 5 2 2 2 2 2" xfId="50410" xr:uid="{00000000-0005-0000-0000-000031C40000}"/>
    <cellStyle name="20% - Accent1 7 2 5 2 2 2 3" xfId="50411" xr:uid="{00000000-0005-0000-0000-000032C40000}"/>
    <cellStyle name="20% - Accent1 7 2 5 2 2 3" xfId="50412" xr:uid="{00000000-0005-0000-0000-000033C40000}"/>
    <cellStyle name="20% - Accent1 7 2 5 2 2 3 2" xfId="50413" xr:uid="{00000000-0005-0000-0000-000034C40000}"/>
    <cellStyle name="20% - Accent1 7 2 5 2 2 4" xfId="50414" xr:uid="{00000000-0005-0000-0000-000035C40000}"/>
    <cellStyle name="20% - Accent1 7 2 5 2 3" xfId="50415" xr:uid="{00000000-0005-0000-0000-000036C40000}"/>
    <cellStyle name="20% - Accent1 7 2 5 2 3 2" xfId="50416" xr:uid="{00000000-0005-0000-0000-000037C40000}"/>
    <cellStyle name="20% - Accent1 7 2 5 2 3 2 2" xfId="50417" xr:uid="{00000000-0005-0000-0000-000038C40000}"/>
    <cellStyle name="20% - Accent1 7 2 5 2 3 2 2 2" xfId="50418" xr:uid="{00000000-0005-0000-0000-000039C40000}"/>
    <cellStyle name="20% - Accent1 7 2 5 2 3 2 3" xfId="50419" xr:uid="{00000000-0005-0000-0000-00003AC40000}"/>
    <cellStyle name="20% - Accent1 7 2 5 2 3 3" xfId="50420" xr:uid="{00000000-0005-0000-0000-00003BC40000}"/>
    <cellStyle name="20% - Accent1 7 2 5 2 3 3 2" xfId="50421" xr:uid="{00000000-0005-0000-0000-00003CC40000}"/>
    <cellStyle name="20% - Accent1 7 2 5 2 3 4" xfId="50422" xr:uid="{00000000-0005-0000-0000-00003DC40000}"/>
    <cellStyle name="20% - Accent1 7 2 5 2 4" xfId="50423" xr:uid="{00000000-0005-0000-0000-00003EC40000}"/>
    <cellStyle name="20% - Accent1 7 2 5 2 4 2" xfId="50424" xr:uid="{00000000-0005-0000-0000-00003FC40000}"/>
    <cellStyle name="20% - Accent1 7 2 5 2 4 2 2" xfId="50425" xr:uid="{00000000-0005-0000-0000-000040C40000}"/>
    <cellStyle name="20% - Accent1 7 2 5 2 4 2 2 2" xfId="50426" xr:uid="{00000000-0005-0000-0000-000041C40000}"/>
    <cellStyle name="20% - Accent1 7 2 5 2 4 2 3" xfId="50427" xr:uid="{00000000-0005-0000-0000-000042C40000}"/>
    <cellStyle name="20% - Accent1 7 2 5 2 4 3" xfId="50428" xr:uid="{00000000-0005-0000-0000-000043C40000}"/>
    <cellStyle name="20% - Accent1 7 2 5 2 4 3 2" xfId="50429" xr:uid="{00000000-0005-0000-0000-000044C40000}"/>
    <cellStyle name="20% - Accent1 7 2 5 2 4 4" xfId="50430" xr:uid="{00000000-0005-0000-0000-000045C40000}"/>
    <cellStyle name="20% - Accent1 7 2 5 2 5" xfId="50431" xr:uid="{00000000-0005-0000-0000-000046C40000}"/>
    <cellStyle name="20% - Accent1 7 2 5 2 5 2" xfId="50432" xr:uid="{00000000-0005-0000-0000-000047C40000}"/>
    <cellStyle name="20% - Accent1 7 2 5 2 5 2 2" xfId="50433" xr:uid="{00000000-0005-0000-0000-000048C40000}"/>
    <cellStyle name="20% - Accent1 7 2 5 2 5 3" xfId="50434" xr:uid="{00000000-0005-0000-0000-000049C40000}"/>
    <cellStyle name="20% - Accent1 7 2 5 2 6" xfId="50435" xr:uid="{00000000-0005-0000-0000-00004AC40000}"/>
    <cellStyle name="20% - Accent1 7 2 5 2 6 2" xfId="50436" xr:uid="{00000000-0005-0000-0000-00004BC40000}"/>
    <cellStyle name="20% - Accent1 7 2 5 2 6 2 2" xfId="50437" xr:uid="{00000000-0005-0000-0000-00004CC40000}"/>
    <cellStyle name="20% - Accent1 7 2 5 2 6 3" xfId="50438" xr:uid="{00000000-0005-0000-0000-00004DC40000}"/>
    <cellStyle name="20% - Accent1 7 2 5 2 7" xfId="50439" xr:uid="{00000000-0005-0000-0000-00004EC40000}"/>
    <cellStyle name="20% - Accent1 7 2 5 2 7 2" xfId="50440" xr:uid="{00000000-0005-0000-0000-00004FC40000}"/>
    <cellStyle name="20% - Accent1 7 2 5 2 8" xfId="50441" xr:uid="{00000000-0005-0000-0000-000050C40000}"/>
    <cellStyle name="20% - Accent1 7 2 5 2 8 2" xfId="50442" xr:uid="{00000000-0005-0000-0000-000051C40000}"/>
    <cellStyle name="20% - Accent1 7 2 5 2 9" xfId="50443" xr:uid="{00000000-0005-0000-0000-000052C40000}"/>
    <cellStyle name="20% - Accent1 7 2 5 3" xfId="50444" xr:uid="{00000000-0005-0000-0000-000053C40000}"/>
    <cellStyle name="20% - Accent1 7 2 5 3 2" xfId="50445" xr:uid="{00000000-0005-0000-0000-000054C40000}"/>
    <cellStyle name="20% - Accent1 7 2 5 3 2 2" xfId="50446" xr:uid="{00000000-0005-0000-0000-000055C40000}"/>
    <cellStyle name="20% - Accent1 7 2 5 3 2 2 2" xfId="50447" xr:uid="{00000000-0005-0000-0000-000056C40000}"/>
    <cellStyle name="20% - Accent1 7 2 5 3 2 2 2 2" xfId="50448" xr:uid="{00000000-0005-0000-0000-000057C40000}"/>
    <cellStyle name="20% - Accent1 7 2 5 3 2 2 3" xfId="50449" xr:uid="{00000000-0005-0000-0000-000058C40000}"/>
    <cellStyle name="20% - Accent1 7 2 5 3 2 3" xfId="50450" xr:uid="{00000000-0005-0000-0000-000059C40000}"/>
    <cellStyle name="20% - Accent1 7 2 5 3 2 3 2" xfId="50451" xr:uid="{00000000-0005-0000-0000-00005AC40000}"/>
    <cellStyle name="20% - Accent1 7 2 5 3 2 4" xfId="50452" xr:uid="{00000000-0005-0000-0000-00005BC40000}"/>
    <cellStyle name="20% - Accent1 7 2 5 3 3" xfId="50453" xr:uid="{00000000-0005-0000-0000-00005CC40000}"/>
    <cellStyle name="20% - Accent1 7 2 5 3 3 2" xfId="50454" xr:uid="{00000000-0005-0000-0000-00005DC40000}"/>
    <cellStyle name="20% - Accent1 7 2 5 3 3 2 2" xfId="50455" xr:uid="{00000000-0005-0000-0000-00005EC40000}"/>
    <cellStyle name="20% - Accent1 7 2 5 3 3 2 2 2" xfId="50456" xr:uid="{00000000-0005-0000-0000-00005FC40000}"/>
    <cellStyle name="20% - Accent1 7 2 5 3 3 2 3" xfId="50457" xr:uid="{00000000-0005-0000-0000-000060C40000}"/>
    <cellStyle name="20% - Accent1 7 2 5 3 3 3" xfId="50458" xr:uid="{00000000-0005-0000-0000-000061C40000}"/>
    <cellStyle name="20% - Accent1 7 2 5 3 3 3 2" xfId="50459" xr:uid="{00000000-0005-0000-0000-000062C40000}"/>
    <cellStyle name="20% - Accent1 7 2 5 3 3 4" xfId="50460" xr:uid="{00000000-0005-0000-0000-000063C40000}"/>
    <cellStyle name="20% - Accent1 7 2 5 3 4" xfId="50461" xr:uid="{00000000-0005-0000-0000-000064C40000}"/>
    <cellStyle name="20% - Accent1 7 2 5 3 4 2" xfId="50462" xr:uid="{00000000-0005-0000-0000-000065C40000}"/>
    <cellStyle name="20% - Accent1 7 2 5 3 4 2 2" xfId="50463" xr:uid="{00000000-0005-0000-0000-000066C40000}"/>
    <cellStyle name="20% - Accent1 7 2 5 3 4 2 2 2" xfId="50464" xr:uid="{00000000-0005-0000-0000-000067C40000}"/>
    <cellStyle name="20% - Accent1 7 2 5 3 4 2 3" xfId="50465" xr:uid="{00000000-0005-0000-0000-000068C40000}"/>
    <cellStyle name="20% - Accent1 7 2 5 3 4 3" xfId="50466" xr:uid="{00000000-0005-0000-0000-000069C40000}"/>
    <cellStyle name="20% - Accent1 7 2 5 3 4 3 2" xfId="50467" xr:uid="{00000000-0005-0000-0000-00006AC40000}"/>
    <cellStyle name="20% - Accent1 7 2 5 3 4 4" xfId="50468" xr:uid="{00000000-0005-0000-0000-00006BC40000}"/>
    <cellStyle name="20% - Accent1 7 2 5 3 5" xfId="50469" xr:uid="{00000000-0005-0000-0000-00006CC40000}"/>
    <cellStyle name="20% - Accent1 7 2 5 3 5 2" xfId="50470" xr:uid="{00000000-0005-0000-0000-00006DC40000}"/>
    <cellStyle name="20% - Accent1 7 2 5 3 5 2 2" xfId="50471" xr:uid="{00000000-0005-0000-0000-00006EC40000}"/>
    <cellStyle name="20% - Accent1 7 2 5 3 5 3" xfId="50472" xr:uid="{00000000-0005-0000-0000-00006FC40000}"/>
    <cellStyle name="20% - Accent1 7 2 5 3 6" xfId="50473" xr:uid="{00000000-0005-0000-0000-000070C40000}"/>
    <cellStyle name="20% - Accent1 7 2 5 3 6 2" xfId="50474" xr:uid="{00000000-0005-0000-0000-000071C40000}"/>
    <cellStyle name="20% - Accent1 7 2 5 3 6 2 2" xfId="50475" xr:uid="{00000000-0005-0000-0000-000072C40000}"/>
    <cellStyle name="20% - Accent1 7 2 5 3 6 3" xfId="50476" xr:uid="{00000000-0005-0000-0000-000073C40000}"/>
    <cellStyle name="20% - Accent1 7 2 5 3 7" xfId="50477" xr:uid="{00000000-0005-0000-0000-000074C40000}"/>
    <cellStyle name="20% - Accent1 7 2 5 3 7 2" xfId="50478" xr:uid="{00000000-0005-0000-0000-000075C40000}"/>
    <cellStyle name="20% - Accent1 7 2 5 3 8" xfId="50479" xr:uid="{00000000-0005-0000-0000-000076C40000}"/>
    <cellStyle name="20% - Accent1 7 2 5 3 8 2" xfId="50480" xr:uid="{00000000-0005-0000-0000-000077C40000}"/>
    <cellStyle name="20% - Accent1 7 2 5 3 9" xfId="50481" xr:uid="{00000000-0005-0000-0000-000078C40000}"/>
    <cellStyle name="20% - Accent1 7 2 5 4" xfId="50482" xr:uid="{00000000-0005-0000-0000-000079C40000}"/>
    <cellStyle name="20% - Accent1 7 2 5 4 2" xfId="50483" xr:uid="{00000000-0005-0000-0000-00007AC40000}"/>
    <cellStyle name="20% - Accent1 7 2 5 4 2 2" xfId="50484" xr:uid="{00000000-0005-0000-0000-00007BC40000}"/>
    <cellStyle name="20% - Accent1 7 2 5 4 2 2 2" xfId="50485" xr:uid="{00000000-0005-0000-0000-00007CC40000}"/>
    <cellStyle name="20% - Accent1 7 2 5 4 2 3" xfId="50486" xr:uid="{00000000-0005-0000-0000-00007DC40000}"/>
    <cellStyle name="20% - Accent1 7 2 5 4 3" xfId="50487" xr:uid="{00000000-0005-0000-0000-00007EC40000}"/>
    <cellStyle name="20% - Accent1 7 2 5 4 3 2" xfId="50488" xr:uid="{00000000-0005-0000-0000-00007FC40000}"/>
    <cellStyle name="20% - Accent1 7 2 5 4 4" xfId="50489" xr:uid="{00000000-0005-0000-0000-000080C40000}"/>
    <cellStyle name="20% - Accent1 7 2 5 5" xfId="50490" xr:uid="{00000000-0005-0000-0000-000081C40000}"/>
    <cellStyle name="20% - Accent1 7 2 5 5 2" xfId="50491" xr:uid="{00000000-0005-0000-0000-000082C40000}"/>
    <cellStyle name="20% - Accent1 7 2 5 5 2 2" xfId="50492" xr:uid="{00000000-0005-0000-0000-000083C40000}"/>
    <cellStyle name="20% - Accent1 7 2 5 5 2 2 2" xfId="50493" xr:uid="{00000000-0005-0000-0000-000084C40000}"/>
    <cellStyle name="20% - Accent1 7 2 5 5 2 3" xfId="50494" xr:uid="{00000000-0005-0000-0000-000085C40000}"/>
    <cellStyle name="20% - Accent1 7 2 5 5 3" xfId="50495" xr:uid="{00000000-0005-0000-0000-000086C40000}"/>
    <cellStyle name="20% - Accent1 7 2 5 5 3 2" xfId="50496" xr:uid="{00000000-0005-0000-0000-000087C40000}"/>
    <cellStyle name="20% - Accent1 7 2 5 5 4" xfId="50497" xr:uid="{00000000-0005-0000-0000-000088C40000}"/>
    <cellStyle name="20% - Accent1 7 2 5 6" xfId="50498" xr:uid="{00000000-0005-0000-0000-000089C40000}"/>
    <cellStyle name="20% - Accent1 7 2 5 6 2" xfId="50499" xr:uid="{00000000-0005-0000-0000-00008AC40000}"/>
    <cellStyle name="20% - Accent1 7 2 5 6 2 2" xfId="50500" xr:uid="{00000000-0005-0000-0000-00008BC40000}"/>
    <cellStyle name="20% - Accent1 7 2 5 6 2 2 2" xfId="50501" xr:uid="{00000000-0005-0000-0000-00008CC40000}"/>
    <cellStyle name="20% - Accent1 7 2 5 6 2 3" xfId="50502" xr:uid="{00000000-0005-0000-0000-00008DC40000}"/>
    <cellStyle name="20% - Accent1 7 2 5 6 3" xfId="50503" xr:uid="{00000000-0005-0000-0000-00008EC40000}"/>
    <cellStyle name="20% - Accent1 7 2 5 6 3 2" xfId="50504" xr:uid="{00000000-0005-0000-0000-00008FC40000}"/>
    <cellStyle name="20% - Accent1 7 2 5 6 4" xfId="50505" xr:uid="{00000000-0005-0000-0000-000090C40000}"/>
    <cellStyle name="20% - Accent1 7 2 5 7" xfId="50506" xr:uid="{00000000-0005-0000-0000-000091C40000}"/>
    <cellStyle name="20% - Accent1 7 2 5 7 2" xfId="50507" xr:uid="{00000000-0005-0000-0000-000092C40000}"/>
    <cellStyle name="20% - Accent1 7 2 5 7 2 2" xfId="50508" xr:uid="{00000000-0005-0000-0000-000093C40000}"/>
    <cellStyle name="20% - Accent1 7 2 5 7 3" xfId="50509" xr:uid="{00000000-0005-0000-0000-000094C40000}"/>
    <cellStyle name="20% - Accent1 7 2 5 8" xfId="50510" xr:uid="{00000000-0005-0000-0000-000095C40000}"/>
    <cellStyle name="20% - Accent1 7 2 5 8 2" xfId="50511" xr:uid="{00000000-0005-0000-0000-000096C40000}"/>
    <cellStyle name="20% - Accent1 7 2 5 8 2 2" xfId="50512" xr:uid="{00000000-0005-0000-0000-000097C40000}"/>
    <cellStyle name="20% - Accent1 7 2 5 8 3" xfId="50513" xr:uid="{00000000-0005-0000-0000-000098C40000}"/>
    <cellStyle name="20% - Accent1 7 2 5 9" xfId="50514" xr:uid="{00000000-0005-0000-0000-000099C40000}"/>
    <cellStyle name="20% - Accent1 7 2 5 9 2" xfId="50515" xr:uid="{00000000-0005-0000-0000-00009AC40000}"/>
    <cellStyle name="20% - Accent1 7 2 6" xfId="50516" xr:uid="{00000000-0005-0000-0000-00009BC40000}"/>
    <cellStyle name="20% - Accent1 7 2 6 2" xfId="50517" xr:uid="{00000000-0005-0000-0000-00009CC40000}"/>
    <cellStyle name="20% - Accent1 7 2 6 2 2" xfId="50518" xr:uid="{00000000-0005-0000-0000-00009DC40000}"/>
    <cellStyle name="20% - Accent1 7 2 6 2 2 2" xfId="50519" xr:uid="{00000000-0005-0000-0000-00009EC40000}"/>
    <cellStyle name="20% - Accent1 7 2 6 2 2 2 2" xfId="50520" xr:uid="{00000000-0005-0000-0000-00009FC40000}"/>
    <cellStyle name="20% - Accent1 7 2 6 2 2 3" xfId="50521" xr:uid="{00000000-0005-0000-0000-0000A0C40000}"/>
    <cellStyle name="20% - Accent1 7 2 6 2 3" xfId="50522" xr:uid="{00000000-0005-0000-0000-0000A1C40000}"/>
    <cellStyle name="20% - Accent1 7 2 6 2 3 2" xfId="50523" xr:uid="{00000000-0005-0000-0000-0000A2C40000}"/>
    <cellStyle name="20% - Accent1 7 2 6 2 4" xfId="50524" xr:uid="{00000000-0005-0000-0000-0000A3C40000}"/>
    <cellStyle name="20% - Accent1 7 2 6 3" xfId="50525" xr:uid="{00000000-0005-0000-0000-0000A4C40000}"/>
    <cellStyle name="20% - Accent1 7 2 6 3 2" xfId="50526" xr:uid="{00000000-0005-0000-0000-0000A5C40000}"/>
    <cellStyle name="20% - Accent1 7 2 6 3 2 2" xfId="50527" xr:uid="{00000000-0005-0000-0000-0000A6C40000}"/>
    <cellStyle name="20% - Accent1 7 2 6 3 2 2 2" xfId="50528" xr:uid="{00000000-0005-0000-0000-0000A7C40000}"/>
    <cellStyle name="20% - Accent1 7 2 6 3 2 3" xfId="50529" xr:uid="{00000000-0005-0000-0000-0000A8C40000}"/>
    <cellStyle name="20% - Accent1 7 2 6 3 3" xfId="50530" xr:uid="{00000000-0005-0000-0000-0000A9C40000}"/>
    <cellStyle name="20% - Accent1 7 2 6 3 3 2" xfId="50531" xr:uid="{00000000-0005-0000-0000-0000AAC40000}"/>
    <cellStyle name="20% - Accent1 7 2 6 3 4" xfId="50532" xr:uid="{00000000-0005-0000-0000-0000ABC40000}"/>
    <cellStyle name="20% - Accent1 7 2 6 4" xfId="50533" xr:uid="{00000000-0005-0000-0000-0000ACC40000}"/>
    <cellStyle name="20% - Accent1 7 2 6 4 2" xfId="50534" xr:uid="{00000000-0005-0000-0000-0000ADC40000}"/>
    <cellStyle name="20% - Accent1 7 2 6 4 2 2" xfId="50535" xr:uid="{00000000-0005-0000-0000-0000AEC40000}"/>
    <cellStyle name="20% - Accent1 7 2 6 4 2 2 2" xfId="50536" xr:uid="{00000000-0005-0000-0000-0000AFC40000}"/>
    <cellStyle name="20% - Accent1 7 2 6 4 2 3" xfId="50537" xr:uid="{00000000-0005-0000-0000-0000B0C40000}"/>
    <cellStyle name="20% - Accent1 7 2 6 4 3" xfId="50538" xr:uid="{00000000-0005-0000-0000-0000B1C40000}"/>
    <cellStyle name="20% - Accent1 7 2 6 4 3 2" xfId="50539" xr:uid="{00000000-0005-0000-0000-0000B2C40000}"/>
    <cellStyle name="20% - Accent1 7 2 6 4 4" xfId="50540" xr:uid="{00000000-0005-0000-0000-0000B3C40000}"/>
    <cellStyle name="20% - Accent1 7 2 6 5" xfId="50541" xr:uid="{00000000-0005-0000-0000-0000B4C40000}"/>
    <cellStyle name="20% - Accent1 7 2 6 5 2" xfId="50542" xr:uid="{00000000-0005-0000-0000-0000B5C40000}"/>
    <cellStyle name="20% - Accent1 7 2 6 5 2 2" xfId="50543" xr:uid="{00000000-0005-0000-0000-0000B6C40000}"/>
    <cellStyle name="20% - Accent1 7 2 6 5 3" xfId="50544" xr:uid="{00000000-0005-0000-0000-0000B7C40000}"/>
    <cellStyle name="20% - Accent1 7 2 6 6" xfId="50545" xr:uid="{00000000-0005-0000-0000-0000B8C40000}"/>
    <cellStyle name="20% - Accent1 7 2 6 6 2" xfId="50546" xr:uid="{00000000-0005-0000-0000-0000B9C40000}"/>
    <cellStyle name="20% - Accent1 7 2 6 6 2 2" xfId="50547" xr:uid="{00000000-0005-0000-0000-0000BAC40000}"/>
    <cellStyle name="20% - Accent1 7 2 6 6 3" xfId="50548" xr:uid="{00000000-0005-0000-0000-0000BBC40000}"/>
    <cellStyle name="20% - Accent1 7 2 6 7" xfId="50549" xr:uid="{00000000-0005-0000-0000-0000BCC40000}"/>
    <cellStyle name="20% - Accent1 7 2 6 7 2" xfId="50550" xr:uid="{00000000-0005-0000-0000-0000BDC40000}"/>
    <cellStyle name="20% - Accent1 7 2 6 8" xfId="50551" xr:uid="{00000000-0005-0000-0000-0000BEC40000}"/>
    <cellStyle name="20% - Accent1 7 2 6 8 2" xfId="50552" xr:uid="{00000000-0005-0000-0000-0000BFC40000}"/>
    <cellStyle name="20% - Accent1 7 2 6 9" xfId="50553" xr:uid="{00000000-0005-0000-0000-0000C0C40000}"/>
    <cellStyle name="20% - Accent1 7 2 7" xfId="50554" xr:uid="{00000000-0005-0000-0000-0000C1C40000}"/>
    <cellStyle name="20% - Accent1 7 2 7 2" xfId="50555" xr:uid="{00000000-0005-0000-0000-0000C2C40000}"/>
    <cellStyle name="20% - Accent1 7 2 7 2 2" xfId="50556" xr:uid="{00000000-0005-0000-0000-0000C3C40000}"/>
    <cellStyle name="20% - Accent1 7 2 7 2 2 2" xfId="50557" xr:uid="{00000000-0005-0000-0000-0000C4C40000}"/>
    <cellStyle name="20% - Accent1 7 2 7 2 2 2 2" xfId="50558" xr:uid="{00000000-0005-0000-0000-0000C5C40000}"/>
    <cellStyle name="20% - Accent1 7 2 7 2 2 3" xfId="50559" xr:uid="{00000000-0005-0000-0000-0000C6C40000}"/>
    <cellStyle name="20% - Accent1 7 2 7 2 3" xfId="50560" xr:uid="{00000000-0005-0000-0000-0000C7C40000}"/>
    <cellStyle name="20% - Accent1 7 2 7 2 3 2" xfId="50561" xr:uid="{00000000-0005-0000-0000-0000C8C40000}"/>
    <cellStyle name="20% - Accent1 7 2 7 2 4" xfId="50562" xr:uid="{00000000-0005-0000-0000-0000C9C40000}"/>
    <cellStyle name="20% - Accent1 7 2 7 3" xfId="50563" xr:uid="{00000000-0005-0000-0000-0000CAC40000}"/>
    <cellStyle name="20% - Accent1 7 2 7 3 2" xfId="50564" xr:uid="{00000000-0005-0000-0000-0000CBC40000}"/>
    <cellStyle name="20% - Accent1 7 2 7 3 2 2" xfId="50565" xr:uid="{00000000-0005-0000-0000-0000CCC40000}"/>
    <cellStyle name="20% - Accent1 7 2 7 3 2 2 2" xfId="50566" xr:uid="{00000000-0005-0000-0000-0000CDC40000}"/>
    <cellStyle name="20% - Accent1 7 2 7 3 2 3" xfId="50567" xr:uid="{00000000-0005-0000-0000-0000CEC40000}"/>
    <cellStyle name="20% - Accent1 7 2 7 3 3" xfId="50568" xr:uid="{00000000-0005-0000-0000-0000CFC40000}"/>
    <cellStyle name="20% - Accent1 7 2 7 3 3 2" xfId="50569" xr:uid="{00000000-0005-0000-0000-0000D0C40000}"/>
    <cellStyle name="20% - Accent1 7 2 7 3 4" xfId="50570" xr:uid="{00000000-0005-0000-0000-0000D1C40000}"/>
    <cellStyle name="20% - Accent1 7 2 7 4" xfId="50571" xr:uid="{00000000-0005-0000-0000-0000D2C40000}"/>
    <cellStyle name="20% - Accent1 7 2 7 4 2" xfId="50572" xr:uid="{00000000-0005-0000-0000-0000D3C40000}"/>
    <cellStyle name="20% - Accent1 7 2 7 4 2 2" xfId="50573" xr:uid="{00000000-0005-0000-0000-0000D4C40000}"/>
    <cellStyle name="20% - Accent1 7 2 7 4 2 2 2" xfId="50574" xr:uid="{00000000-0005-0000-0000-0000D5C40000}"/>
    <cellStyle name="20% - Accent1 7 2 7 4 2 3" xfId="50575" xr:uid="{00000000-0005-0000-0000-0000D6C40000}"/>
    <cellStyle name="20% - Accent1 7 2 7 4 3" xfId="50576" xr:uid="{00000000-0005-0000-0000-0000D7C40000}"/>
    <cellStyle name="20% - Accent1 7 2 7 4 3 2" xfId="50577" xr:uid="{00000000-0005-0000-0000-0000D8C40000}"/>
    <cellStyle name="20% - Accent1 7 2 7 4 4" xfId="50578" xr:uid="{00000000-0005-0000-0000-0000D9C40000}"/>
    <cellStyle name="20% - Accent1 7 2 7 5" xfId="50579" xr:uid="{00000000-0005-0000-0000-0000DAC40000}"/>
    <cellStyle name="20% - Accent1 7 2 7 5 2" xfId="50580" xr:uid="{00000000-0005-0000-0000-0000DBC40000}"/>
    <cellStyle name="20% - Accent1 7 2 7 5 2 2" xfId="50581" xr:uid="{00000000-0005-0000-0000-0000DCC40000}"/>
    <cellStyle name="20% - Accent1 7 2 7 5 3" xfId="50582" xr:uid="{00000000-0005-0000-0000-0000DDC40000}"/>
    <cellStyle name="20% - Accent1 7 2 7 6" xfId="50583" xr:uid="{00000000-0005-0000-0000-0000DEC40000}"/>
    <cellStyle name="20% - Accent1 7 2 7 6 2" xfId="50584" xr:uid="{00000000-0005-0000-0000-0000DFC40000}"/>
    <cellStyle name="20% - Accent1 7 2 7 6 2 2" xfId="50585" xr:uid="{00000000-0005-0000-0000-0000E0C40000}"/>
    <cellStyle name="20% - Accent1 7 2 7 6 3" xfId="50586" xr:uid="{00000000-0005-0000-0000-0000E1C40000}"/>
    <cellStyle name="20% - Accent1 7 2 7 7" xfId="50587" xr:uid="{00000000-0005-0000-0000-0000E2C40000}"/>
    <cellStyle name="20% - Accent1 7 2 7 7 2" xfId="50588" xr:uid="{00000000-0005-0000-0000-0000E3C40000}"/>
    <cellStyle name="20% - Accent1 7 2 7 8" xfId="50589" xr:uid="{00000000-0005-0000-0000-0000E4C40000}"/>
    <cellStyle name="20% - Accent1 7 2 7 8 2" xfId="50590" xr:uid="{00000000-0005-0000-0000-0000E5C40000}"/>
    <cellStyle name="20% - Accent1 7 2 7 9" xfId="50591" xr:uid="{00000000-0005-0000-0000-0000E6C40000}"/>
    <cellStyle name="20% - Accent1 7 2 8" xfId="50592" xr:uid="{00000000-0005-0000-0000-0000E7C40000}"/>
    <cellStyle name="20% - Accent1 7 2 8 2" xfId="50593" xr:uid="{00000000-0005-0000-0000-0000E8C40000}"/>
    <cellStyle name="20% - Accent1 7 2 8 2 2" xfId="50594" xr:uid="{00000000-0005-0000-0000-0000E9C40000}"/>
    <cellStyle name="20% - Accent1 7 2 8 2 2 2" xfId="50595" xr:uid="{00000000-0005-0000-0000-0000EAC40000}"/>
    <cellStyle name="20% - Accent1 7 2 8 2 3" xfId="50596" xr:uid="{00000000-0005-0000-0000-0000EBC40000}"/>
    <cellStyle name="20% - Accent1 7 2 8 3" xfId="50597" xr:uid="{00000000-0005-0000-0000-0000ECC40000}"/>
    <cellStyle name="20% - Accent1 7 2 8 3 2" xfId="50598" xr:uid="{00000000-0005-0000-0000-0000EDC40000}"/>
    <cellStyle name="20% - Accent1 7 2 8 4" xfId="50599" xr:uid="{00000000-0005-0000-0000-0000EEC40000}"/>
    <cellStyle name="20% - Accent1 7 2 9" xfId="50600" xr:uid="{00000000-0005-0000-0000-0000EFC40000}"/>
    <cellStyle name="20% - Accent1 7 2 9 2" xfId="50601" xr:uid="{00000000-0005-0000-0000-0000F0C40000}"/>
    <cellStyle name="20% - Accent1 7 2 9 2 2" xfId="50602" xr:uid="{00000000-0005-0000-0000-0000F1C40000}"/>
    <cellStyle name="20% - Accent1 7 2 9 2 2 2" xfId="50603" xr:uid="{00000000-0005-0000-0000-0000F2C40000}"/>
    <cellStyle name="20% - Accent1 7 2 9 2 3" xfId="50604" xr:uid="{00000000-0005-0000-0000-0000F3C40000}"/>
    <cellStyle name="20% - Accent1 7 2 9 3" xfId="50605" xr:uid="{00000000-0005-0000-0000-0000F4C40000}"/>
    <cellStyle name="20% - Accent1 7 2 9 3 2" xfId="50606" xr:uid="{00000000-0005-0000-0000-0000F5C40000}"/>
    <cellStyle name="20% - Accent1 7 2 9 4" xfId="50607" xr:uid="{00000000-0005-0000-0000-0000F6C40000}"/>
    <cellStyle name="20% - Accent1 7 3" xfId="50608" xr:uid="{00000000-0005-0000-0000-0000F7C40000}"/>
    <cellStyle name="20% - Accent1 7 3 10" xfId="50609" xr:uid="{00000000-0005-0000-0000-0000F8C40000}"/>
    <cellStyle name="20% - Accent1 7 3 10 2" xfId="50610" xr:uid="{00000000-0005-0000-0000-0000F9C40000}"/>
    <cellStyle name="20% - Accent1 7 3 10 2 2" xfId="50611" xr:uid="{00000000-0005-0000-0000-0000FAC40000}"/>
    <cellStyle name="20% - Accent1 7 3 10 3" xfId="50612" xr:uid="{00000000-0005-0000-0000-0000FBC40000}"/>
    <cellStyle name="20% - Accent1 7 3 11" xfId="50613" xr:uid="{00000000-0005-0000-0000-0000FCC40000}"/>
    <cellStyle name="20% - Accent1 7 3 11 2" xfId="50614" xr:uid="{00000000-0005-0000-0000-0000FDC40000}"/>
    <cellStyle name="20% - Accent1 7 3 11 2 2" xfId="50615" xr:uid="{00000000-0005-0000-0000-0000FEC40000}"/>
    <cellStyle name="20% - Accent1 7 3 11 3" xfId="50616" xr:uid="{00000000-0005-0000-0000-0000FFC40000}"/>
    <cellStyle name="20% - Accent1 7 3 12" xfId="50617" xr:uid="{00000000-0005-0000-0000-000000C50000}"/>
    <cellStyle name="20% - Accent1 7 3 12 2" xfId="50618" xr:uid="{00000000-0005-0000-0000-000001C50000}"/>
    <cellStyle name="20% - Accent1 7 3 13" xfId="50619" xr:uid="{00000000-0005-0000-0000-000002C50000}"/>
    <cellStyle name="20% - Accent1 7 3 13 2" xfId="50620" xr:uid="{00000000-0005-0000-0000-000003C50000}"/>
    <cellStyle name="20% - Accent1 7 3 14" xfId="50621" xr:uid="{00000000-0005-0000-0000-000004C50000}"/>
    <cellStyle name="20% - Accent1 7 3 2" xfId="50622" xr:uid="{00000000-0005-0000-0000-000005C50000}"/>
    <cellStyle name="20% - Accent1 7 3 2 10" xfId="50623" xr:uid="{00000000-0005-0000-0000-000006C50000}"/>
    <cellStyle name="20% - Accent1 7 3 2 10 2" xfId="50624" xr:uid="{00000000-0005-0000-0000-000007C50000}"/>
    <cellStyle name="20% - Accent1 7 3 2 11" xfId="50625" xr:uid="{00000000-0005-0000-0000-000008C50000}"/>
    <cellStyle name="20% - Accent1 7 3 2 2" xfId="50626" xr:uid="{00000000-0005-0000-0000-000009C50000}"/>
    <cellStyle name="20% - Accent1 7 3 2 2 2" xfId="50627" xr:uid="{00000000-0005-0000-0000-00000AC50000}"/>
    <cellStyle name="20% - Accent1 7 3 2 2 2 2" xfId="50628" xr:uid="{00000000-0005-0000-0000-00000BC50000}"/>
    <cellStyle name="20% - Accent1 7 3 2 2 2 2 2" xfId="50629" xr:uid="{00000000-0005-0000-0000-00000CC50000}"/>
    <cellStyle name="20% - Accent1 7 3 2 2 2 2 2 2" xfId="50630" xr:uid="{00000000-0005-0000-0000-00000DC50000}"/>
    <cellStyle name="20% - Accent1 7 3 2 2 2 2 3" xfId="50631" xr:uid="{00000000-0005-0000-0000-00000EC50000}"/>
    <cellStyle name="20% - Accent1 7 3 2 2 2 3" xfId="50632" xr:uid="{00000000-0005-0000-0000-00000FC50000}"/>
    <cellStyle name="20% - Accent1 7 3 2 2 2 3 2" xfId="50633" xr:uid="{00000000-0005-0000-0000-000010C50000}"/>
    <cellStyle name="20% - Accent1 7 3 2 2 2 4" xfId="50634" xr:uid="{00000000-0005-0000-0000-000011C50000}"/>
    <cellStyle name="20% - Accent1 7 3 2 2 3" xfId="50635" xr:uid="{00000000-0005-0000-0000-000012C50000}"/>
    <cellStyle name="20% - Accent1 7 3 2 2 3 2" xfId="50636" xr:uid="{00000000-0005-0000-0000-000013C50000}"/>
    <cellStyle name="20% - Accent1 7 3 2 2 3 2 2" xfId="50637" xr:uid="{00000000-0005-0000-0000-000014C50000}"/>
    <cellStyle name="20% - Accent1 7 3 2 2 3 2 2 2" xfId="50638" xr:uid="{00000000-0005-0000-0000-000015C50000}"/>
    <cellStyle name="20% - Accent1 7 3 2 2 3 2 3" xfId="50639" xr:uid="{00000000-0005-0000-0000-000016C50000}"/>
    <cellStyle name="20% - Accent1 7 3 2 2 3 3" xfId="50640" xr:uid="{00000000-0005-0000-0000-000017C50000}"/>
    <cellStyle name="20% - Accent1 7 3 2 2 3 3 2" xfId="50641" xr:uid="{00000000-0005-0000-0000-000018C50000}"/>
    <cellStyle name="20% - Accent1 7 3 2 2 3 4" xfId="50642" xr:uid="{00000000-0005-0000-0000-000019C50000}"/>
    <cellStyle name="20% - Accent1 7 3 2 2 4" xfId="50643" xr:uid="{00000000-0005-0000-0000-00001AC50000}"/>
    <cellStyle name="20% - Accent1 7 3 2 2 4 2" xfId="50644" xr:uid="{00000000-0005-0000-0000-00001BC50000}"/>
    <cellStyle name="20% - Accent1 7 3 2 2 4 2 2" xfId="50645" xr:uid="{00000000-0005-0000-0000-00001CC50000}"/>
    <cellStyle name="20% - Accent1 7 3 2 2 4 2 2 2" xfId="50646" xr:uid="{00000000-0005-0000-0000-00001DC50000}"/>
    <cellStyle name="20% - Accent1 7 3 2 2 4 2 3" xfId="50647" xr:uid="{00000000-0005-0000-0000-00001EC50000}"/>
    <cellStyle name="20% - Accent1 7 3 2 2 4 3" xfId="50648" xr:uid="{00000000-0005-0000-0000-00001FC50000}"/>
    <cellStyle name="20% - Accent1 7 3 2 2 4 3 2" xfId="50649" xr:uid="{00000000-0005-0000-0000-000020C50000}"/>
    <cellStyle name="20% - Accent1 7 3 2 2 4 4" xfId="50650" xr:uid="{00000000-0005-0000-0000-000021C50000}"/>
    <cellStyle name="20% - Accent1 7 3 2 2 5" xfId="50651" xr:uid="{00000000-0005-0000-0000-000022C50000}"/>
    <cellStyle name="20% - Accent1 7 3 2 2 5 2" xfId="50652" xr:uid="{00000000-0005-0000-0000-000023C50000}"/>
    <cellStyle name="20% - Accent1 7 3 2 2 5 2 2" xfId="50653" xr:uid="{00000000-0005-0000-0000-000024C50000}"/>
    <cellStyle name="20% - Accent1 7 3 2 2 5 3" xfId="50654" xr:uid="{00000000-0005-0000-0000-000025C50000}"/>
    <cellStyle name="20% - Accent1 7 3 2 2 6" xfId="50655" xr:uid="{00000000-0005-0000-0000-000026C50000}"/>
    <cellStyle name="20% - Accent1 7 3 2 2 6 2" xfId="50656" xr:uid="{00000000-0005-0000-0000-000027C50000}"/>
    <cellStyle name="20% - Accent1 7 3 2 2 6 2 2" xfId="50657" xr:uid="{00000000-0005-0000-0000-000028C50000}"/>
    <cellStyle name="20% - Accent1 7 3 2 2 6 3" xfId="50658" xr:uid="{00000000-0005-0000-0000-000029C50000}"/>
    <cellStyle name="20% - Accent1 7 3 2 2 7" xfId="50659" xr:uid="{00000000-0005-0000-0000-00002AC50000}"/>
    <cellStyle name="20% - Accent1 7 3 2 2 7 2" xfId="50660" xr:uid="{00000000-0005-0000-0000-00002BC50000}"/>
    <cellStyle name="20% - Accent1 7 3 2 2 8" xfId="50661" xr:uid="{00000000-0005-0000-0000-00002CC50000}"/>
    <cellStyle name="20% - Accent1 7 3 2 2 8 2" xfId="50662" xr:uid="{00000000-0005-0000-0000-00002DC50000}"/>
    <cellStyle name="20% - Accent1 7 3 2 2 9" xfId="50663" xr:uid="{00000000-0005-0000-0000-00002EC50000}"/>
    <cellStyle name="20% - Accent1 7 3 2 3" xfId="50664" xr:uid="{00000000-0005-0000-0000-00002FC50000}"/>
    <cellStyle name="20% - Accent1 7 3 2 3 2" xfId="50665" xr:uid="{00000000-0005-0000-0000-000030C50000}"/>
    <cellStyle name="20% - Accent1 7 3 2 3 2 2" xfId="50666" xr:uid="{00000000-0005-0000-0000-000031C50000}"/>
    <cellStyle name="20% - Accent1 7 3 2 3 2 2 2" xfId="50667" xr:uid="{00000000-0005-0000-0000-000032C50000}"/>
    <cellStyle name="20% - Accent1 7 3 2 3 2 2 2 2" xfId="50668" xr:uid="{00000000-0005-0000-0000-000033C50000}"/>
    <cellStyle name="20% - Accent1 7 3 2 3 2 2 3" xfId="50669" xr:uid="{00000000-0005-0000-0000-000034C50000}"/>
    <cellStyle name="20% - Accent1 7 3 2 3 2 3" xfId="50670" xr:uid="{00000000-0005-0000-0000-000035C50000}"/>
    <cellStyle name="20% - Accent1 7 3 2 3 2 3 2" xfId="50671" xr:uid="{00000000-0005-0000-0000-000036C50000}"/>
    <cellStyle name="20% - Accent1 7 3 2 3 2 4" xfId="50672" xr:uid="{00000000-0005-0000-0000-000037C50000}"/>
    <cellStyle name="20% - Accent1 7 3 2 3 3" xfId="50673" xr:uid="{00000000-0005-0000-0000-000038C50000}"/>
    <cellStyle name="20% - Accent1 7 3 2 3 3 2" xfId="50674" xr:uid="{00000000-0005-0000-0000-000039C50000}"/>
    <cellStyle name="20% - Accent1 7 3 2 3 3 2 2" xfId="50675" xr:uid="{00000000-0005-0000-0000-00003AC50000}"/>
    <cellStyle name="20% - Accent1 7 3 2 3 3 2 2 2" xfId="50676" xr:uid="{00000000-0005-0000-0000-00003BC50000}"/>
    <cellStyle name="20% - Accent1 7 3 2 3 3 2 3" xfId="50677" xr:uid="{00000000-0005-0000-0000-00003CC50000}"/>
    <cellStyle name="20% - Accent1 7 3 2 3 3 3" xfId="50678" xr:uid="{00000000-0005-0000-0000-00003DC50000}"/>
    <cellStyle name="20% - Accent1 7 3 2 3 3 3 2" xfId="50679" xr:uid="{00000000-0005-0000-0000-00003EC50000}"/>
    <cellStyle name="20% - Accent1 7 3 2 3 3 4" xfId="50680" xr:uid="{00000000-0005-0000-0000-00003FC50000}"/>
    <cellStyle name="20% - Accent1 7 3 2 3 4" xfId="50681" xr:uid="{00000000-0005-0000-0000-000040C50000}"/>
    <cellStyle name="20% - Accent1 7 3 2 3 4 2" xfId="50682" xr:uid="{00000000-0005-0000-0000-000041C50000}"/>
    <cellStyle name="20% - Accent1 7 3 2 3 4 2 2" xfId="50683" xr:uid="{00000000-0005-0000-0000-000042C50000}"/>
    <cellStyle name="20% - Accent1 7 3 2 3 4 2 2 2" xfId="50684" xr:uid="{00000000-0005-0000-0000-000043C50000}"/>
    <cellStyle name="20% - Accent1 7 3 2 3 4 2 3" xfId="50685" xr:uid="{00000000-0005-0000-0000-000044C50000}"/>
    <cellStyle name="20% - Accent1 7 3 2 3 4 3" xfId="50686" xr:uid="{00000000-0005-0000-0000-000045C50000}"/>
    <cellStyle name="20% - Accent1 7 3 2 3 4 3 2" xfId="50687" xr:uid="{00000000-0005-0000-0000-000046C50000}"/>
    <cellStyle name="20% - Accent1 7 3 2 3 4 4" xfId="50688" xr:uid="{00000000-0005-0000-0000-000047C50000}"/>
    <cellStyle name="20% - Accent1 7 3 2 3 5" xfId="50689" xr:uid="{00000000-0005-0000-0000-000048C50000}"/>
    <cellStyle name="20% - Accent1 7 3 2 3 5 2" xfId="50690" xr:uid="{00000000-0005-0000-0000-000049C50000}"/>
    <cellStyle name="20% - Accent1 7 3 2 3 5 2 2" xfId="50691" xr:uid="{00000000-0005-0000-0000-00004AC50000}"/>
    <cellStyle name="20% - Accent1 7 3 2 3 5 3" xfId="50692" xr:uid="{00000000-0005-0000-0000-00004BC50000}"/>
    <cellStyle name="20% - Accent1 7 3 2 3 6" xfId="50693" xr:uid="{00000000-0005-0000-0000-00004CC50000}"/>
    <cellStyle name="20% - Accent1 7 3 2 3 6 2" xfId="50694" xr:uid="{00000000-0005-0000-0000-00004DC50000}"/>
    <cellStyle name="20% - Accent1 7 3 2 3 6 2 2" xfId="50695" xr:uid="{00000000-0005-0000-0000-00004EC50000}"/>
    <cellStyle name="20% - Accent1 7 3 2 3 6 3" xfId="50696" xr:uid="{00000000-0005-0000-0000-00004FC50000}"/>
    <cellStyle name="20% - Accent1 7 3 2 3 7" xfId="50697" xr:uid="{00000000-0005-0000-0000-000050C50000}"/>
    <cellStyle name="20% - Accent1 7 3 2 3 7 2" xfId="50698" xr:uid="{00000000-0005-0000-0000-000051C50000}"/>
    <cellStyle name="20% - Accent1 7 3 2 3 8" xfId="50699" xr:uid="{00000000-0005-0000-0000-000052C50000}"/>
    <cellStyle name="20% - Accent1 7 3 2 3 8 2" xfId="50700" xr:uid="{00000000-0005-0000-0000-000053C50000}"/>
    <cellStyle name="20% - Accent1 7 3 2 3 9" xfId="50701" xr:uid="{00000000-0005-0000-0000-000054C50000}"/>
    <cellStyle name="20% - Accent1 7 3 2 4" xfId="50702" xr:uid="{00000000-0005-0000-0000-000055C50000}"/>
    <cellStyle name="20% - Accent1 7 3 2 4 2" xfId="50703" xr:uid="{00000000-0005-0000-0000-000056C50000}"/>
    <cellStyle name="20% - Accent1 7 3 2 4 2 2" xfId="50704" xr:uid="{00000000-0005-0000-0000-000057C50000}"/>
    <cellStyle name="20% - Accent1 7 3 2 4 2 2 2" xfId="50705" xr:uid="{00000000-0005-0000-0000-000058C50000}"/>
    <cellStyle name="20% - Accent1 7 3 2 4 2 3" xfId="50706" xr:uid="{00000000-0005-0000-0000-000059C50000}"/>
    <cellStyle name="20% - Accent1 7 3 2 4 3" xfId="50707" xr:uid="{00000000-0005-0000-0000-00005AC50000}"/>
    <cellStyle name="20% - Accent1 7 3 2 4 3 2" xfId="50708" xr:uid="{00000000-0005-0000-0000-00005BC50000}"/>
    <cellStyle name="20% - Accent1 7 3 2 4 4" xfId="50709" xr:uid="{00000000-0005-0000-0000-00005CC50000}"/>
    <cellStyle name="20% - Accent1 7 3 2 5" xfId="50710" xr:uid="{00000000-0005-0000-0000-00005DC50000}"/>
    <cellStyle name="20% - Accent1 7 3 2 5 2" xfId="50711" xr:uid="{00000000-0005-0000-0000-00005EC50000}"/>
    <cellStyle name="20% - Accent1 7 3 2 5 2 2" xfId="50712" xr:uid="{00000000-0005-0000-0000-00005FC50000}"/>
    <cellStyle name="20% - Accent1 7 3 2 5 2 2 2" xfId="50713" xr:uid="{00000000-0005-0000-0000-000060C50000}"/>
    <cellStyle name="20% - Accent1 7 3 2 5 2 3" xfId="50714" xr:uid="{00000000-0005-0000-0000-000061C50000}"/>
    <cellStyle name="20% - Accent1 7 3 2 5 3" xfId="50715" xr:uid="{00000000-0005-0000-0000-000062C50000}"/>
    <cellStyle name="20% - Accent1 7 3 2 5 3 2" xfId="50716" xr:uid="{00000000-0005-0000-0000-000063C50000}"/>
    <cellStyle name="20% - Accent1 7 3 2 5 4" xfId="50717" xr:uid="{00000000-0005-0000-0000-000064C50000}"/>
    <cellStyle name="20% - Accent1 7 3 2 6" xfId="50718" xr:uid="{00000000-0005-0000-0000-000065C50000}"/>
    <cellStyle name="20% - Accent1 7 3 2 6 2" xfId="50719" xr:uid="{00000000-0005-0000-0000-000066C50000}"/>
    <cellStyle name="20% - Accent1 7 3 2 6 2 2" xfId="50720" xr:uid="{00000000-0005-0000-0000-000067C50000}"/>
    <cellStyle name="20% - Accent1 7 3 2 6 2 2 2" xfId="50721" xr:uid="{00000000-0005-0000-0000-000068C50000}"/>
    <cellStyle name="20% - Accent1 7 3 2 6 2 3" xfId="50722" xr:uid="{00000000-0005-0000-0000-000069C50000}"/>
    <cellStyle name="20% - Accent1 7 3 2 6 3" xfId="50723" xr:uid="{00000000-0005-0000-0000-00006AC50000}"/>
    <cellStyle name="20% - Accent1 7 3 2 6 3 2" xfId="50724" xr:uid="{00000000-0005-0000-0000-00006BC50000}"/>
    <cellStyle name="20% - Accent1 7 3 2 6 4" xfId="50725" xr:uid="{00000000-0005-0000-0000-00006CC50000}"/>
    <cellStyle name="20% - Accent1 7 3 2 7" xfId="50726" xr:uid="{00000000-0005-0000-0000-00006DC50000}"/>
    <cellStyle name="20% - Accent1 7 3 2 7 2" xfId="50727" xr:uid="{00000000-0005-0000-0000-00006EC50000}"/>
    <cellStyle name="20% - Accent1 7 3 2 7 2 2" xfId="50728" xr:uid="{00000000-0005-0000-0000-00006FC50000}"/>
    <cellStyle name="20% - Accent1 7 3 2 7 3" xfId="50729" xr:uid="{00000000-0005-0000-0000-000070C50000}"/>
    <cellStyle name="20% - Accent1 7 3 2 8" xfId="50730" xr:uid="{00000000-0005-0000-0000-000071C50000}"/>
    <cellStyle name="20% - Accent1 7 3 2 8 2" xfId="50731" xr:uid="{00000000-0005-0000-0000-000072C50000}"/>
    <cellStyle name="20% - Accent1 7 3 2 8 2 2" xfId="50732" xr:uid="{00000000-0005-0000-0000-000073C50000}"/>
    <cellStyle name="20% - Accent1 7 3 2 8 3" xfId="50733" xr:uid="{00000000-0005-0000-0000-000074C50000}"/>
    <cellStyle name="20% - Accent1 7 3 2 9" xfId="50734" xr:uid="{00000000-0005-0000-0000-000075C50000}"/>
    <cellStyle name="20% - Accent1 7 3 2 9 2" xfId="50735" xr:uid="{00000000-0005-0000-0000-000076C50000}"/>
    <cellStyle name="20% - Accent1 7 3 3" xfId="50736" xr:uid="{00000000-0005-0000-0000-000077C50000}"/>
    <cellStyle name="20% - Accent1 7 3 3 10" xfId="50737" xr:uid="{00000000-0005-0000-0000-000078C50000}"/>
    <cellStyle name="20% - Accent1 7 3 3 10 2" xfId="50738" xr:uid="{00000000-0005-0000-0000-000079C50000}"/>
    <cellStyle name="20% - Accent1 7 3 3 11" xfId="50739" xr:uid="{00000000-0005-0000-0000-00007AC50000}"/>
    <cellStyle name="20% - Accent1 7 3 3 2" xfId="50740" xr:uid="{00000000-0005-0000-0000-00007BC50000}"/>
    <cellStyle name="20% - Accent1 7 3 3 2 2" xfId="50741" xr:uid="{00000000-0005-0000-0000-00007CC50000}"/>
    <cellStyle name="20% - Accent1 7 3 3 2 2 2" xfId="50742" xr:uid="{00000000-0005-0000-0000-00007DC50000}"/>
    <cellStyle name="20% - Accent1 7 3 3 2 2 2 2" xfId="50743" xr:uid="{00000000-0005-0000-0000-00007EC50000}"/>
    <cellStyle name="20% - Accent1 7 3 3 2 2 2 2 2" xfId="50744" xr:uid="{00000000-0005-0000-0000-00007FC50000}"/>
    <cellStyle name="20% - Accent1 7 3 3 2 2 2 3" xfId="50745" xr:uid="{00000000-0005-0000-0000-000080C50000}"/>
    <cellStyle name="20% - Accent1 7 3 3 2 2 3" xfId="50746" xr:uid="{00000000-0005-0000-0000-000081C50000}"/>
    <cellStyle name="20% - Accent1 7 3 3 2 2 3 2" xfId="50747" xr:uid="{00000000-0005-0000-0000-000082C50000}"/>
    <cellStyle name="20% - Accent1 7 3 3 2 2 4" xfId="50748" xr:uid="{00000000-0005-0000-0000-000083C50000}"/>
    <cellStyle name="20% - Accent1 7 3 3 2 3" xfId="50749" xr:uid="{00000000-0005-0000-0000-000084C50000}"/>
    <cellStyle name="20% - Accent1 7 3 3 2 3 2" xfId="50750" xr:uid="{00000000-0005-0000-0000-000085C50000}"/>
    <cellStyle name="20% - Accent1 7 3 3 2 3 2 2" xfId="50751" xr:uid="{00000000-0005-0000-0000-000086C50000}"/>
    <cellStyle name="20% - Accent1 7 3 3 2 3 2 2 2" xfId="50752" xr:uid="{00000000-0005-0000-0000-000087C50000}"/>
    <cellStyle name="20% - Accent1 7 3 3 2 3 2 3" xfId="50753" xr:uid="{00000000-0005-0000-0000-000088C50000}"/>
    <cellStyle name="20% - Accent1 7 3 3 2 3 3" xfId="50754" xr:uid="{00000000-0005-0000-0000-000089C50000}"/>
    <cellStyle name="20% - Accent1 7 3 3 2 3 3 2" xfId="50755" xr:uid="{00000000-0005-0000-0000-00008AC50000}"/>
    <cellStyle name="20% - Accent1 7 3 3 2 3 4" xfId="50756" xr:uid="{00000000-0005-0000-0000-00008BC50000}"/>
    <cellStyle name="20% - Accent1 7 3 3 2 4" xfId="50757" xr:uid="{00000000-0005-0000-0000-00008CC50000}"/>
    <cellStyle name="20% - Accent1 7 3 3 2 4 2" xfId="50758" xr:uid="{00000000-0005-0000-0000-00008DC50000}"/>
    <cellStyle name="20% - Accent1 7 3 3 2 4 2 2" xfId="50759" xr:uid="{00000000-0005-0000-0000-00008EC50000}"/>
    <cellStyle name="20% - Accent1 7 3 3 2 4 2 2 2" xfId="50760" xr:uid="{00000000-0005-0000-0000-00008FC50000}"/>
    <cellStyle name="20% - Accent1 7 3 3 2 4 2 3" xfId="50761" xr:uid="{00000000-0005-0000-0000-000090C50000}"/>
    <cellStyle name="20% - Accent1 7 3 3 2 4 3" xfId="50762" xr:uid="{00000000-0005-0000-0000-000091C50000}"/>
    <cellStyle name="20% - Accent1 7 3 3 2 4 3 2" xfId="50763" xr:uid="{00000000-0005-0000-0000-000092C50000}"/>
    <cellStyle name="20% - Accent1 7 3 3 2 4 4" xfId="50764" xr:uid="{00000000-0005-0000-0000-000093C50000}"/>
    <cellStyle name="20% - Accent1 7 3 3 2 5" xfId="50765" xr:uid="{00000000-0005-0000-0000-000094C50000}"/>
    <cellStyle name="20% - Accent1 7 3 3 2 5 2" xfId="50766" xr:uid="{00000000-0005-0000-0000-000095C50000}"/>
    <cellStyle name="20% - Accent1 7 3 3 2 5 2 2" xfId="50767" xr:uid="{00000000-0005-0000-0000-000096C50000}"/>
    <cellStyle name="20% - Accent1 7 3 3 2 5 3" xfId="50768" xr:uid="{00000000-0005-0000-0000-000097C50000}"/>
    <cellStyle name="20% - Accent1 7 3 3 2 6" xfId="50769" xr:uid="{00000000-0005-0000-0000-000098C50000}"/>
    <cellStyle name="20% - Accent1 7 3 3 2 6 2" xfId="50770" xr:uid="{00000000-0005-0000-0000-000099C50000}"/>
    <cellStyle name="20% - Accent1 7 3 3 2 6 2 2" xfId="50771" xr:uid="{00000000-0005-0000-0000-00009AC50000}"/>
    <cellStyle name="20% - Accent1 7 3 3 2 6 3" xfId="50772" xr:uid="{00000000-0005-0000-0000-00009BC50000}"/>
    <cellStyle name="20% - Accent1 7 3 3 2 7" xfId="50773" xr:uid="{00000000-0005-0000-0000-00009CC50000}"/>
    <cellStyle name="20% - Accent1 7 3 3 2 7 2" xfId="50774" xr:uid="{00000000-0005-0000-0000-00009DC50000}"/>
    <cellStyle name="20% - Accent1 7 3 3 2 8" xfId="50775" xr:uid="{00000000-0005-0000-0000-00009EC50000}"/>
    <cellStyle name="20% - Accent1 7 3 3 2 8 2" xfId="50776" xr:uid="{00000000-0005-0000-0000-00009FC50000}"/>
    <cellStyle name="20% - Accent1 7 3 3 2 9" xfId="50777" xr:uid="{00000000-0005-0000-0000-0000A0C50000}"/>
    <cellStyle name="20% - Accent1 7 3 3 3" xfId="50778" xr:uid="{00000000-0005-0000-0000-0000A1C50000}"/>
    <cellStyle name="20% - Accent1 7 3 3 3 2" xfId="50779" xr:uid="{00000000-0005-0000-0000-0000A2C50000}"/>
    <cellStyle name="20% - Accent1 7 3 3 3 2 2" xfId="50780" xr:uid="{00000000-0005-0000-0000-0000A3C50000}"/>
    <cellStyle name="20% - Accent1 7 3 3 3 2 2 2" xfId="50781" xr:uid="{00000000-0005-0000-0000-0000A4C50000}"/>
    <cellStyle name="20% - Accent1 7 3 3 3 2 2 2 2" xfId="50782" xr:uid="{00000000-0005-0000-0000-0000A5C50000}"/>
    <cellStyle name="20% - Accent1 7 3 3 3 2 2 3" xfId="50783" xr:uid="{00000000-0005-0000-0000-0000A6C50000}"/>
    <cellStyle name="20% - Accent1 7 3 3 3 2 3" xfId="50784" xr:uid="{00000000-0005-0000-0000-0000A7C50000}"/>
    <cellStyle name="20% - Accent1 7 3 3 3 2 3 2" xfId="50785" xr:uid="{00000000-0005-0000-0000-0000A8C50000}"/>
    <cellStyle name="20% - Accent1 7 3 3 3 2 4" xfId="50786" xr:uid="{00000000-0005-0000-0000-0000A9C50000}"/>
    <cellStyle name="20% - Accent1 7 3 3 3 3" xfId="50787" xr:uid="{00000000-0005-0000-0000-0000AAC50000}"/>
    <cellStyle name="20% - Accent1 7 3 3 3 3 2" xfId="50788" xr:uid="{00000000-0005-0000-0000-0000ABC50000}"/>
    <cellStyle name="20% - Accent1 7 3 3 3 3 2 2" xfId="50789" xr:uid="{00000000-0005-0000-0000-0000ACC50000}"/>
    <cellStyle name="20% - Accent1 7 3 3 3 3 2 2 2" xfId="50790" xr:uid="{00000000-0005-0000-0000-0000ADC50000}"/>
    <cellStyle name="20% - Accent1 7 3 3 3 3 2 3" xfId="50791" xr:uid="{00000000-0005-0000-0000-0000AEC50000}"/>
    <cellStyle name="20% - Accent1 7 3 3 3 3 3" xfId="50792" xr:uid="{00000000-0005-0000-0000-0000AFC50000}"/>
    <cellStyle name="20% - Accent1 7 3 3 3 3 3 2" xfId="50793" xr:uid="{00000000-0005-0000-0000-0000B0C50000}"/>
    <cellStyle name="20% - Accent1 7 3 3 3 3 4" xfId="50794" xr:uid="{00000000-0005-0000-0000-0000B1C50000}"/>
    <cellStyle name="20% - Accent1 7 3 3 3 4" xfId="50795" xr:uid="{00000000-0005-0000-0000-0000B2C50000}"/>
    <cellStyle name="20% - Accent1 7 3 3 3 4 2" xfId="50796" xr:uid="{00000000-0005-0000-0000-0000B3C50000}"/>
    <cellStyle name="20% - Accent1 7 3 3 3 4 2 2" xfId="50797" xr:uid="{00000000-0005-0000-0000-0000B4C50000}"/>
    <cellStyle name="20% - Accent1 7 3 3 3 4 2 2 2" xfId="50798" xr:uid="{00000000-0005-0000-0000-0000B5C50000}"/>
    <cellStyle name="20% - Accent1 7 3 3 3 4 2 3" xfId="50799" xr:uid="{00000000-0005-0000-0000-0000B6C50000}"/>
    <cellStyle name="20% - Accent1 7 3 3 3 4 3" xfId="50800" xr:uid="{00000000-0005-0000-0000-0000B7C50000}"/>
    <cellStyle name="20% - Accent1 7 3 3 3 4 3 2" xfId="50801" xr:uid="{00000000-0005-0000-0000-0000B8C50000}"/>
    <cellStyle name="20% - Accent1 7 3 3 3 4 4" xfId="50802" xr:uid="{00000000-0005-0000-0000-0000B9C50000}"/>
    <cellStyle name="20% - Accent1 7 3 3 3 5" xfId="50803" xr:uid="{00000000-0005-0000-0000-0000BAC50000}"/>
    <cellStyle name="20% - Accent1 7 3 3 3 5 2" xfId="50804" xr:uid="{00000000-0005-0000-0000-0000BBC50000}"/>
    <cellStyle name="20% - Accent1 7 3 3 3 5 2 2" xfId="50805" xr:uid="{00000000-0005-0000-0000-0000BCC50000}"/>
    <cellStyle name="20% - Accent1 7 3 3 3 5 3" xfId="50806" xr:uid="{00000000-0005-0000-0000-0000BDC50000}"/>
    <cellStyle name="20% - Accent1 7 3 3 3 6" xfId="50807" xr:uid="{00000000-0005-0000-0000-0000BEC50000}"/>
    <cellStyle name="20% - Accent1 7 3 3 3 6 2" xfId="50808" xr:uid="{00000000-0005-0000-0000-0000BFC50000}"/>
    <cellStyle name="20% - Accent1 7 3 3 3 6 2 2" xfId="50809" xr:uid="{00000000-0005-0000-0000-0000C0C50000}"/>
    <cellStyle name="20% - Accent1 7 3 3 3 6 3" xfId="50810" xr:uid="{00000000-0005-0000-0000-0000C1C50000}"/>
    <cellStyle name="20% - Accent1 7 3 3 3 7" xfId="50811" xr:uid="{00000000-0005-0000-0000-0000C2C50000}"/>
    <cellStyle name="20% - Accent1 7 3 3 3 7 2" xfId="50812" xr:uid="{00000000-0005-0000-0000-0000C3C50000}"/>
    <cellStyle name="20% - Accent1 7 3 3 3 8" xfId="50813" xr:uid="{00000000-0005-0000-0000-0000C4C50000}"/>
    <cellStyle name="20% - Accent1 7 3 3 3 8 2" xfId="50814" xr:uid="{00000000-0005-0000-0000-0000C5C50000}"/>
    <cellStyle name="20% - Accent1 7 3 3 3 9" xfId="50815" xr:uid="{00000000-0005-0000-0000-0000C6C50000}"/>
    <cellStyle name="20% - Accent1 7 3 3 4" xfId="50816" xr:uid="{00000000-0005-0000-0000-0000C7C50000}"/>
    <cellStyle name="20% - Accent1 7 3 3 4 2" xfId="50817" xr:uid="{00000000-0005-0000-0000-0000C8C50000}"/>
    <cellStyle name="20% - Accent1 7 3 3 4 2 2" xfId="50818" xr:uid="{00000000-0005-0000-0000-0000C9C50000}"/>
    <cellStyle name="20% - Accent1 7 3 3 4 2 2 2" xfId="50819" xr:uid="{00000000-0005-0000-0000-0000CAC50000}"/>
    <cellStyle name="20% - Accent1 7 3 3 4 2 3" xfId="50820" xr:uid="{00000000-0005-0000-0000-0000CBC50000}"/>
    <cellStyle name="20% - Accent1 7 3 3 4 3" xfId="50821" xr:uid="{00000000-0005-0000-0000-0000CCC50000}"/>
    <cellStyle name="20% - Accent1 7 3 3 4 3 2" xfId="50822" xr:uid="{00000000-0005-0000-0000-0000CDC50000}"/>
    <cellStyle name="20% - Accent1 7 3 3 4 4" xfId="50823" xr:uid="{00000000-0005-0000-0000-0000CEC50000}"/>
    <cellStyle name="20% - Accent1 7 3 3 5" xfId="50824" xr:uid="{00000000-0005-0000-0000-0000CFC50000}"/>
    <cellStyle name="20% - Accent1 7 3 3 5 2" xfId="50825" xr:uid="{00000000-0005-0000-0000-0000D0C50000}"/>
    <cellStyle name="20% - Accent1 7 3 3 5 2 2" xfId="50826" xr:uid="{00000000-0005-0000-0000-0000D1C50000}"/>
    <cellStyle name="20% - Accent1 7 3 3 5 2 2 2" xfId="50827" xr:uid="{00000000-0005-0000-0000-0000D2C50000}"/>
    <cellStyle name="20% - Accent1 7 3 3 5 2 3" xfId="50828" xr:uid="{00000000-0005-0000-0000-0000D3C50000}"/>
    <cellStyle name="20% - Accent1 7 3 3 5 3" xfId="50829" xr:uid="{00000000-0005-0000-0000-0000D4C50000}"/>
    <cellStyle name="20% - Accent1 7 3 3 5 3 2" xfId="50830" xr:uid="{00000000-0005-0000-0000-0000D5C50000}"/>
    <cellStyle name="20% - Accent1 7 3 3 5 4" xfId="50831" xr:uid="{00000000-0005-0000-0000-0000D6C50000}"/>
    <cellStyle name="20% - Accent1 7 3 3 6" xfId="50832" xr:uid="{00000000-0005-0000-0000-0000D7C50000}"/>
    <cellStyle name="20% - Accent1 7 3 3 6 2" xfId="50833" xr:uid="{00000000-0005-0000-0000-0000D8C50000}"/>
    <cellStyle name="20% - Accent1 7 3 3 6 2 2" xfId="50834" xr:uid="{00000000-0005-0000-0000-0000D9C50000}"/>
    <cellStyle name="20% - Accent1 7 3 3 6 2 2 2" xfId="50835" xr:uid="{00000000-0005-0000-0000-0000DAC50000}"/>
    <cellStyle name="20% - Accent1 7 3 3 6 2 3" xfId="50836" xr:uid="{00000000-0005-0000-0000-0000DBC50000}"/>
    <cellStyle name="20% - Accent1 7 3 3 6 3" xfId="50837" xr:uid="{00000000-0005-0000-0000-0000DCC50000}"/>
    <cellStyle name="20% - Accent1 7 3 3 6 3 2" xfId="50838" xr:uid="{00000000-0005-0000-0000-0000DDC50000}"/>
    <cellStyle name="20% - Accent1 7 3 3 6 4" xfId="50839" xr:uid="{00000000-0005-0000-0000-0000DEC50000}"/>
    <cellStyle name="20% - Accent1 7 3 3 7" xfId="50840" xr:uid="{00000000-0005-0000-0000-0000DFC50000}"/>
    <cellStyle name="20% - Accent1 7 3 3 7 2" xfId="50841" xr:uid="{00000000-0005-0000-0000-0000E0C50000}"/>
    <cellStyle name="20% - Accent1 7 3 3 7 2 2" xfId="50842" xr:uid="{00000000-0005-0000-0000-0000E1C50000}"/>
    <cellStyle name="20% - Accent1 7 3 3 7 3" xfId="50843" xr:uid="{00000000-0005-0000-0000-0000E2C50000}"/>
    <cellStyle name="20% - Accent1 7 3 3 8" xfId="50844" xr:uid="{00000000-0005-0000-0000-0000E3C50000}"/>
    <cellStyle name="20% - Accent1 7 3 3 8 2" xfId="50845" xr:uid="{00000000-0005-0000-0000-0000E4C50000}"/>
    <cellStyle name="20% - Accent1 7 3 3 8 2 2" xfId="50846" xr:uid="{00000000-0005-0000-0000-0000E5C50000}"/>
    <cellStyle name="20% - Accent1 7 3 3 8 3" xfId="50847" xr:uid="{00000000-0005-0000-0000-0000E6C50000}"/>
    <cellStyle name="20% - Accent1 7 3 3 9" xfId="50848" xr:uid="{00000000-0005-0000-0000-0000E7C50000}"/>
    <cellStyle name="20% - Accent1 7 3 3 9 2" xfId="50849" xr:uid="{00000000-0005-0000-0000-0000E8C50000}"/>
    <cellStyle name="20% - Accent1 7 3 4" xfId="50850" xr:uid="{00000000-0005-0000-0000-0000E9C50000}"/>
    <cellStyle name="20% - Accent1 7 3 4 10" xfId="50851" xr:uid="{00000000-0005-0000-0000-0000EAC50000}"/>
    <cellStyle name="20% - Accent1 7 3 4 10 2" xfId="50852" xr:uid="{00000000-0005-0000-0000-0000EBC50000}"/>
    <cellStyle name="20% - Accent1 7 3 4 11" xfId="50853" xr:uid="{00000000-0005-0000-0000-0000ECC50000}"/>
    <cellStyle name="20% - Accent1 7 3 4 2" xfId="50854" xr:uid="{00000000-0005-0000-0000-0000EDC50000}"/>
    <cellStyle name="20% - Accent1 7 3 4 2 2" xfId="50855" xr:uid="{00000000-0005-0000-0000-0000EEC50000}"/>
    <cellStyle name="20% - Accent1 7 3 4 2 2 2" xfId="50856" xr:uid="{00000000-0005-0000-0000-0000EFC50000}"/>
    <cellStyle name="20% - Accent1 7 3 4 2 2 2 2" xfId="50857" xr:uid="{00000000-0005-0000-0000-0000F0C50000}"/>
    <cellStyle name="20% - Accent1 7 3 4 2 2 2 2 2" xfId="50858" xr:uid="{00000000-0005-0000-0000-0000F1C50000}"/>
    <cellStyle name="20% - Accent1 7 3 4 2 2 2 3" xfId="50859" xr:uid="{00000000-0005-0000-0000-0000F2C50000}"/>
    <cellStyle name="20% - Accent1 7 3 4 2 2 3" xfId="50860" xr:uid="{00000000-0005-0000-0000-0000F3C50000}"/>
    <cellStyle name="20% - Accent1 7 3 4 2 2 3 2" xfId="50861" xr:uid="{00000000-0005-0000-0000-0000F4C50000}"/>
    <cellStyle name="20% - Accent1 7 3 4 2 2 4" xfId="50862" xr:uid="{00000000-0005-0000-0000-0000F5C50000}"/>
    <cellStyle name="20% - Accent1 7 3 4 2 3" xfId="50863" xr:uid="{00000000-0005-0000-0000-0000F6C50000}"/>
    <cellStyle name="20% - Accent1 7 3 4 2 3 2" xfId="50864" xr:uid="{00000000-0005-0000-0000-0000F7C50000}"/>
    <cellStyle name="20% - Accent1 7 3 4 2 3 2 2" xfId="50865" xr:uid="{00000000-0005-0000-0000-0000F8C50000}"/>
    <cellStyle name="20% - Accent1 7 3 4 2 3 2 2 2" xfId="50866" xr:uid="{00000000-0005-0000-0000-0000F9C50000}"/>
    <cellStyle name="20% - Accent1 7 3 4 2 3 2 3" xfId="50867" xr:uid="{00000000-0005-0000-0000-0000FAC50000}"/>
    <cellStyle name="20% - Accent1 7 3 4 2 3 3" xfId="50868" xr:uid="{00000000-0005-0000-0000-0000FBC50000}"/>
    <cellStyle name="20% - Accent1 7 3 4 2 3 3 2" xfId="50869" xr:uid="{00000000-0005-0000-0000-0000FCC50000}"/>
    <cellStyle name="20% - Accent1 7 3 4 2 3 4" xfId="50870" xr:uid="{00000000-0005-0000-0000-0000FDC50000}"/>
    <cellStyle name="20% - Accent1 7 3 4 2 4" xfId="50871" xr:uid="{00000000-0005-0000-0000-0000FEC50000}"/>
    <cellStyle name="20% - Accent1 7 3 4 2 4 2" xfId="50872" xr:uid="{00000000-0005-0000-0000-0000FFC50000}"/>
    <cellStyle name="20% - Accent1 7 3 4 2 4 2 2" xfId="50873" xr:uid="{00000000-0005-0000-0000-000000C60000}"/>
    <cellStyle name="20% - Accent1 7 3 4 2 4 2 2 2" xfId="50874" xr:uid="{00000000-0005-0000-0000-000001C60000}"/>
    <cellStyle name="20% - Accent1 7 3 4 2 4 2 3" xfId="50875" xr:uid="{00000000-0005-0000-0000-000002C60000}"/>
    <cellStyle name="20% - Accent1 7 3 4 2 4 3" xfId="50876" xr:uid="{00000000-0005-0000-0000-000003C60000}"/>
    <cellStyle name="20% - Accent1 7 3 4 2 4 3 2" xfId="50877" xr:uid="{00000000-0005-0000-0000-000004C60000}"/>
    <cellStyle name="20% - Accent1 7 3 4 2 4 4" xfId="50878" xr:uid="{00000000-0005-0000-0000-000005C60000}"/>
    <cellStyle name="20% - Accent1 7 3 4 2 5" xfId="50879" xr:uid="{00000000-0005-0000-0000-000006C60000}"/>
    <cellStyle name="20% - Accent1 7 3 4 2 5 2" xfId="50880" xr:uid="{00000000-0005-0000-0000-000007C60000}"/>
    <cellStyle name="20% - Accent1 7 3 4 2 5 2 2" xfId="50881" xr:uid="{00000000-0005-0000-0000-000008C60000}"/>
    <cellStyle name="20% - Accent1 7 3 4 2 5 3" xfId="50882" xr:uid="{00000000-0005-0000-0000-000009C60000}"/>
    <cellStyle name="20% - Accent1 7 3 4 2 6" xfId="50883" xr:uid="{00000000-0005-0000-0000-00000AC60000}"/>
    <cellStyle name="20% - Accent1 7 3 4 2 6 2" xfId="50884" xr:uid="{00000000-0005-0000-0000-00000BC60000}"/>
    <cellStyle name="20% - Accent1 7 3 4 2 6 2 2" xfId="50885" xr:uid="{00000000-0005-0000-0000-00000CC60000}"/>
    <cellStyle name="20% - Accent1 7 3 4 2 6 3" xfId="50886" xr:uid="{00000000-0005-0000-0000-00000DC60000}"/>
    <cellStyle name="20% - Accent1 7 3 4 2 7" xfId="50887" xr:uid="{00000000-0005-0000-0000-00000EC60000}"/>
    <cellStyle name="20% - Accent1 7 3 4 2 7 2" xfId="50888" xr:uid="{00000000-0005-0000-0000-00000FC60000}"/>
    <cellStyle name="20% - Accent1 7 3 4 2 8" xfId="50889" xr:uid="{00000000-0005-0000-0000-000010C60000}"/>
    <cellStyle name="20% - Accent1 7 3 4 2 8 2" xfId="50890" xr:uid="{00000000-0005-0000-0000-000011C60000}"/>
    <cellStyle name="20% - Accent1 7 3 4 2 9" xfId="50891" xr:uid="{00000000-0005-0000-0000-000012C60000}"/>
    <cellStyle name="20% - Accent1 7 3 4 3" xfId="50892" xr:uid="{00000000-0005-0000-0000-000013C60000}"/>
    <cellStyle name="20% - Accent1 7 3 4 3 2" xfId="50893" xr:uid="{00000000-0005-0000-0000-000014C60000}"/>
    <cellStyle name="20% - Accent1 7 3 4 3 2 2" xfId="50894" xr:uid="{00000000-0005-0000-0000-000015C60000}"/>
    <cellStyle name="20% - Accent1 7 3 4 3 2 2 2" xfId="50895" xr:uid="{00000000-0005-0000-0000-000016C60000}"/>
    <cellStyle name="20% - Accent1 7 3 4 3 2 2 2 2" xfId="50896" xr:uid="{00000000-0005-0000-0000-000017C60000}"/>
    <cellStyle name="20% - Accent1 7 3 4 3 2 2 3" xfId="50897" xr:uid="{00000000-0005-0000-0000-000018C60000}"/>
    <cellStyle name="20% - Accent1 7 3 4 3 2 3" xfId="50898" xr:uid="{00000000-0005-0000-0000-000019C60000}"/>
    <cellStyle name="20% - Accent1 7 3 4 3 2 3 2" xfId="50899" xr:uid="{00000000-0005-0000-0000-00001AC60000}"/>
    <cellStyle name="20% - Accent1 7 3 4 3 2 4" xfId="50900" xr:uid="{00000000-0005-0000-0000-00001BC60000}"/>
    <cellStyle name="20% - Accent1 7 3 4 3 3" xfId="50901" xr:uid="{00000000-0005-0000-0000-00001CC60000}"/>
    <cellStyle name="20% - Accent1 7 3 4 3 3 2" xfId="50902" xr:uid="{00000000-0005-0000-0000-00001DC60000}"/>
    <cellStyle name="20% - Accent1 7 3 4 3 3 2 2" xfId="50903" xr:uid="{00000000-0005-0000-0000-00001EC60000}"/>
    <cellStyle name="20% - Accent1 7 3 4 3 3 2 2 2" xfId="50904" xr:uid="{00000000-0005-0000-0000-00001FC60000}"/>
    <cellStyle name="20% - Accent1 7 3 4 3 3 2 3" xfId="50905" xr:uid="{00000000-0005-0000-0000-000020C60000}"/>
    <cellStyle name="20% - Accent1 7 3 4 3 3 3" xfId="50906" xr:uid="{00000000-0005-0000-0000-000021C60000}"/>
    <cellStyle name="20% - Accent1 7 3 4 3 3 3 2" xfId="50907" xr:uid="{00000000-0005-0000-0000-000022C60000}"/>
    <cellStyle name="20% - Accent1 7 3 4 3 3 4" xfId="50908" xr:uid="{00000000-0005-0000-0000-000023C60000}"/>
    <cellStyle name="20% - Accent1 7 3 4 3 4" xfId="50909" xr:uid="{00000000-0005-0000-0000-000024C60000}"/>
    <cellStyle name="20% - Accent1 7 3 4 3 4 2" xfId="50910" xr:uid="{00000000-0005-0000-0000-000025C60000}"/>
    <cellStyle name="20% - Accent1 7 3 4 3 4 2 2" xfId="50911" xr:uid="{00000000-0005-0000-0000-000026C60000}"/>
    <cellStyle name="20% - Accent1 7 3 4 3 4 2 2 2" xfId="50912" xr:uid="{00000000-0005-0000-0000-000027C60000}"/>
    <cellStyle name="20% - Accent1 7 3 4 3 4 2 3" xfId="50913" xr:uid="{00000000-0005-0000-0000-000028C60000}"/>
    <cellStyle name="20% - Accent1 7 3 4 3 4 3" xfId="50914" xr:uid="{00000000-0005-0000-0000-000029C60000}"/>
    <cellStyle name="20% - Accent1 7 3 4 3 4 3 2" xfId="50915" xr:uid="{00000000-0005-0000-0000-00002AC60000}"/>
    <cellStyle name="20% - Accent1 7 3 4 3 4 4" xfId="50916" xr:uid="{00000000-0005-0000-0000-00002BC60000}"/>
    <cellStyle name="20% - Accent1 7 3 4 3 5" xfId="50917" xr:uid="{00000000-0005-0000-0000-00002CC60000}"/>
    <cellStyle name="20% - Accent1 7 3 4 3 5 2" xfId="50918" xr:uid="{00000000-0005-0000-0000-00002DC60000}"/>
    <cellStyle name="20% - Accent1 7 3 4 3 5 2 2" xfId="50919" xr:uid="{00000000-0005-0000-0000-00002EC60000}"/>
    <cellStyle name="20% - Accent1 7 3 4 3 5 3" xfId="50920" xr:uid="{00000000-0005-0000-0000-00002FC60000}"/>
    <cellStyle name="20% - Accent1 7 3 4 3 6" xfId="50921" xr:uid="{00000000-0005-0000-0000-000030C60000}"/>
    <cellStyle name="20% - Accent1 7 3 4 3 6 2" xfId="50922" xr:uid="{00000000-0005-0000-0000-000031C60000}"/>
    <cellStyle name="20% - Accent1 7 3 4 3 6 2 2" xfId="50923" xr:uid="{00000000-0005-0000-0000-000032C60000}"/>
    <cellStyle name="20% - Accent1 7 3 4 3 6 3" xfId="50924" xr:uid="{00000000-0005-0000-0000-000033C60000}"/>
    <cellStyle name="20% - Accent1 7 3 4 3 7" xfId="50925" xr:uid="{00000000-0005-0000-0000-000034C60000}"/>
    <cellStyle name="20% - Accent1 7 3 4 3 7 2" xfId="50926" xr:uid="{00000000-0005-0000-0000-000035C60000}"/>
    <cellStyle name="20% - Accent1 7 3 4 3 8" xfId="50927" xr:uid="{00000000-0005-0000-0000-000036C60000}"/>
    <cellStyle name="20% - Accent1 7 3 4 3 8 2" xfId="50928" xr:uid="{00000000-0005-0000-0000-000037C60000}"/>
    <cellStyle name="20% - Accent1 7 3 4 3 9" xfId="50929" xr:uid="{00000000-0005-0000-0000-000038C60000}"/>
    <cellStyle name="20% - Accent1 7 3 4 4" xfId="50930" xr:uid="{00000000-0005-0000-0000-000039C60000}"/>
    <cellStyle name="20% - Accent1 7 3 4 4 2" xfId="50931" xr:uid="{00000000-0005-0000-0000-00003AC60000}"/>
    <cellStyle name="20% - Accent1 7 3 4 4 2 2" xfId="50932" xr:uid="{00000000-0005-0000-0000-00003BC60000}"/>
    <cellStyle name="20% - Accent1 7 3 4 4 2 2 2" xfId="50933" xr:uid="{00000000-0005-0000-0000-00003CC60000}"/>
    <cellStyle name="20% - Accent1 7 3 4 4 2 3" xfId="50934" xr:uid="{00000000-0005-0000-0000-00003DC60000}"/>
    <cellStyle name="20% - Accent1 7 3 4 4 3" xfId="50935" xr:uid="{00000000-0005-0000-0000-00003EC60000}"/>
    <cellStyle name="20% - Accent1 7 3 4 4 3 2" xfId="50936" xr:uid="{00000000-0005-0000-0000-00003FC60000}"/>
    <cellStyle name="20% - Accent1 7 3 4 4 4" xfId="50937" xr:uid="{00000000-0005-0000-0000-000040C60000}"/>
    <cellStyle name="20% - Accent1 7 3 4 5" xfId="50938" xr:uid="{00000000-0005-0000-0000-000041C60000}"/>
    <cellStyle name="20% - Accent1 7 3 4 5 2" xfId="50939" xr:uid="{00000000-0005-0000-0000-000042C60000}"/>
    <cellStyle name="20% - Accent1 7 3 4 5 2 2" xfId="50940" xr:uid="{00000000-0005-0000-0000-000043C60000}"/>
    <cellStyle name="20% - Accent1 7 3 4 5 2 2 2" xfId="50941" xr:uid="{00000000-0005-0000-0000-000044C60000}"/>
    <cellStyle name="20% - Accent1 7 3 4 5 2 3" xfId="50942" xr:uid="{00000000-0005-0000-0000-000045C60000}"/>
    <cellStyle name="20% - Accent1 7 3 4 5 3" xfId="50943" xr:uid="{00000000-0005-0000-0000-000046C60000}"/>
    <cellStyle name="20% - Accent1 7 3 4 5 3 2" xfId="50944" xr:uid="{00000000-0005-0000-0000-000047C60000}"/>
    <cellStyle name="20% - Accent1 7 3 4 5 4" xfId="50945" xr:uid="{00000000-0005-0000-0000-000048C60000}"/>
    <cellStyle name="20% - Accent1 7 3 4 6" xfId="50946" xr:uid="{00000000-0005-0000-0000-000049C60000}"/>
    <cellStyle name="20% - Accent1 7 3 4 6 2" xfId="50947" xr:uid="{00000000-0005-0000-0000-00004AC60000}"/>
    <cellStyle name="20% - Accent1 7 3 4 6 2 2" xfId="50948" xr:uid="{00000000-0005-0000-0000-00004BC60000}"/>
    <cellStyle name="20% - Accent1 7 3 4 6 2 2 2" xfId="50949" xr:uid="{00000000-0005-0000-0000-00004CC60000}"/>
    <cellStyle name="20% - Accent1 7 3 4 6 2 3" xfId="50950" xr:uid="{00000000-0005-0000-0000-00004DC60000}"/>
    <cellStyle name="20% - Accent1 7 3 4 6 3" xfId="50951" xr:uid="{00000000-0005-0000-0000-00004EC60000}"/>
    <cellStyle name="20% - Accent1 7 3 4 6 3 2" xfId="50952" xr:uid="{00000000-0005-0000-0000-00004FC60000}"/>
    <cellStyle name="20% - Accent1 7 3 4 6 4" xfId="50953" xr:uid="{00000000-0005-0000-0000-000050C60000}"/>
    <cellStyle name="20% - Accent1 7 3 4 7" xfId="50954" xr:uid="{00000000-0005-0000-0000-000051C60000}"/>
    <cellStyle name="20% - Accent1 7 3 4 7 2" xfId="50955" xr:uid="{00000000-0005-0000-0000-000052C60000}"/>
    <cellStyle name="20% - Accent1 7 3 4 7 2 2" xfId="50956" xr:uid="{00000000-0005-0000-0000-000053C60000}"/>
    <cellStyle name="20% - Accent1 7 3 4 7 3" xfId="50957" xr:uid="{00000000-0005-0000-0000-000054C60000}"/>
    <cellStyle name="20% - Accent1 7 3 4 8" xfId="50958" xr:uid="{00000000-0005-0000-0000-000055C60000}"/>
    <cellStyle name="20% - Accent1 7 3 4 8 2" xfId="50959" xr:uid="{00000000-0005-0000-0000-000056C60000}"/>
    <cellStyle name="20% - Accent1 7 3 4 8 2 2" xfId="50960" xr:uid="{00000000-0005-0000-0000-000057C60000}"/>
    <cellStyle name="20% - Accent1 7 3 4 8 3" xfId="50961" xr:uid="{00000000-0005-0000-0000-000058C60000}"/>
    <cellStyle name="20% - Accent1 7 3 4 9" xfId="50962" xr:uid="{00000000-0005-0000-0000-000059C60000}"/>
    <cellStyle name="20% - Accent1 7 3 4 9 2" xfId="50963" xr:uid="{00000000-0005-0000-0000-00005AC60000}"/>
    <cellStyle name="20% - Accent1 7 3 5" xfId="50964" xr:uid="{00000000-0005-0000-0000-00005BC60000}"/>
    <cellStyle name="20% - Accent1 7 3 5 2" xfId="50965" xr:uid="{00000000-0005-0000-0000-00005CC60000}"/>
    <cellStyle name="20% - Accent1 7 3 5 2 2" xfId="50966" xr:uid="{00000000-0005-0000-0000-00005DC60000}"/>
    <cellStyle name="20% - Accent1 7 3 5 2 2 2" xfId="50967" xr:uid="{00000000-0005-0000-0000-00005EC60000}"/>
    <cellStyle name="20% - Accent1 7 3 5 2 2 2 2" xfId="50968" xr:uid="{00000000-0005-0000-0000-00005FC60000}"/>
    <cellStyle name="20% - Accent1 7 3 5 2 2 3" xfId="50969" xr:uid="{00000000-0005-0000-0000-000060C60000}"/>
    <cellStyle name="20% - Accent1 7 3 5 2 3" xfId="50970" xr:uid="{00000000-0005-0000-0000-000061C60000}"/>
    <cellStyle name="20% - Accent1 7 3 5 2 3 2" xfId="50971" xr:uid="{00000000-0005-0000-0000-000062C60000}"/>
    <cellStyle name="20% - Accent1 7 3 5 2 4" xfId="50972" xr:uid="{00000000-0005-0000-0000-000063C60000}"/>
    <cellStyle name="20% - Accent1 7 3 5 3" xfId="50973" xr:uid="{00000000-0005-0000-0000-000064C60000}"/>
    <cellStyle name="20% - Accent1 7 3 5 3 2" xfId="50974" xr:uid="{00000000-0005-0000-0000-000065C60000}"/>
    <cellStyle name="20% - Accent1 7 3 5 3 2 2" xfId="50975" xr:uid="{00000000-0005-0000-0000-000066C60000}"/>
    <cellStyle name="20% - Accent1 7 3 5 3 2 2 2" xfId="50976" xr:uid="{00000000-0005-0000-0000-000067C60000}"/>
    <cellStyle name="20% - Accent1 7 3 5 3 2 3" xfId="50977" xr:uid="{00000000-0005-0000-0000-000068C60000}"/>
    <cellStyle name="20% - Accent1 7 3 5 3 3" xfId="50978" xr:uid="{00000000-0005-0000-0000-000069C60000}"/>
    <cellStyle name="20% - Accent1 7 3 5 3 3 2" xfId="50979" xr:uid="{00000000-0005-0000-0000-00006AC60000}"/>
    <cellStyle name="20% - Accent1 7 3 5 3 4" xfId="50980" xr:uid="{00000000-0005-0000-0000-00006BC60000}"/>
    <cellStyle name="20% - Accent1 7 3 5 4" xfId="50981" xr:uid="{00000000-0005-0000-0000-00006CC60000}"/>
    <cellStyle name="20% - Accent1 7 3 5 4 2" xfId="50982" xr:uid="{00000000-0005-0000-0000-00006DC60000}"/>
    <cellStyle name="20% - Accent1 7 3 5 4 2 2" xfId="50983" xr:uid="{00000000-0005-0000-0000-00006EC60000}"/>
    <cellStyle name="20% - Accent1 7 3 5 4 2 2 2" xfId="50984" xr:uid="{00000000-0005-0000-0000-00006FC60000}"/>
    <cellStyle name="20% - Accent1 7 3 5 4 2 3" xfId="50985" xr:uid="{00000000-0005-0000-0000-000070C60000}"/>
    <cellStyle name="20% - Accent1 7 3 5 4 3" xfId="50986" xr:uid="{00000000-0005-0000-0000-000071C60000}"/>
    <cellStyle name="20% - Accent1 7 3 5 4 3 2" xfId="50987" xr:uid="{00000000-0005-0000-0000-000072C60000}"/>
    <cellStyle name="20% - Accent1 7 3 5 4 4" xfId="50988" xr:uid="{00000000-0005-0000-0000-000073C60000}"/>
    <cellStyle name="20% - Accent1 7 3 5 5" xfId="50989" xr:uid="{00000000-0005-0000-0000-000074C60000}"/>
    <cellStyle name="20% - Accent1 7 3 5 5 2" xfId="50990" xr:uid="{00000000-0005-0000-0000-000075C60000}"/>
    <cellStyle name="20% - Accent1 7 3 5 5 2 2" xfId="50991" xr:uid="{00000000-0005-0000-0000-000076C60000}"/>
    <cellStyle name="20% - Accent1 7 3 5 5 3" xfId="50992" xr:uid="{00000000-0005-0000-0000-000077C60000}"/>
    <cellStyle name="20% - Accent1 7 3 5 6" xfId="50993" xr:uid="{00000000-0005-0000-0000-000078C60000}"/>
    <cellStyle name="20% - Accent1 7 3 5 6 2" xfId="50994" xr:uid="{00000000-0005-0000-0000-000079C60000}"/>
    <cellStyle name="20% - Accent1 7 3 5 6 2 2" xfId="50995" xr:uid="{00000000-0005-0000-0000-00007AC60000}"/>
    <cellStyle name="20% - Accent1 7 3 5 6 3" xfId="50996" xr:uid="{00000000-0005-0000-0000-00007BC60000}"/>
    <cellStyle name="20% - Accent1 7 3 5 7" xfId="50997" xr:uid="{00000000-0005-0000-0000-00007CC60000}"/>
    <cellStyle name="20% - Accent1 7 3 5 7 2" xfId="50998" xr:uid="{00000000-0005-0000-0000-00007DC60000}"/>
    <cellStyle name="20% - Accent1 7 3 5 8" xfId="50999" xr:uid="{00000000-0005-0000-0000-00007EC60000}"/>
    <cellStyle name="20% - Accent1 7 3 5 8 2" xfId="51000" xr:uid="{00000000-0005-0000-0000-00007FC60000}"/>
    <cellStyle name="20% - Accent1 7 3 5 9" xfId="51001" xr:uid="{00000000-0005-0000-0000-000080C60000}"/>
    <cellStyle name="20% - Accent1 7 3 6" xfId="51002" xr:uid="{00000000-0005-0000-0000-000081C60000}"/>
    <cellStyle name="20% - Accent1 7 3 6 2" xfId="51003" xr:uid="{00000000-0005-0000-0000-000082C60000}"/>
    <cellStyle name="20% - Accent1 7 3 6 2 2" xfId="51004" xr:uid="{00000000-0005-0000-0000-000083C60000}"/>
    <cellStyle name="20% - Accent1 7 3 6 2 2 2" xfId="51005" xr:uid="{00000000-0005-0000-0000-000084C60000}"/>
    <cellStyle name="20% - Accent1 7 3 6 2 2 2 2" xfId="51006" xr:uid="{00000000-0005-0000-0000-000085C60000}"/>
    <cellStyle name="20% - Accent1 7 3 6 2 2 3" xfId="51007" xr:uid="{00000000-0005-0000-0000-000086C60000}"/>
    <cellStyle name="20% - Accent1 7 3 6 2 3" xfId="51008" xr:uid="{00000000-0005-0000-0000-000087C60000}"/>
    <cellStyle name="20% - Accent1 7 3 6 2 3 2" xfId="51009" xr:uid="{00000000-0005-0000-0000-000088C60000}"/>
    <cellStyle name="20% - Accent1 7 3 6 2 4" xfId="51010" xr:uid="{00000000-0005-0000-0000-000089C60000}"/>
    <cellStyle name="20% - Accent1 7 3 6 3" xfId="51011" xr:uid="{00000000-0005-0000-0000-00008AC60000}"/>
    <cellStyle name="20% - Accent1 7 3 6 3 2" xfId="51012" xr:uid="{00000000-0005-0000-0000-00008BC60000}"/>
    <cellStyle name="20% - Accent1 7 3 6 3 2 2" xfId="51013" xr:uid="{00000000-0005-0000-0000-00008CC60000}"/>
    <cellStyle name="20% - Accent1 7 3 6 3 2 2 2" xfId="51014" xr:uid="{00000000-0005-0000-0000-00008DC60000}"/>
    <cellStyle name="20% - Accent1 7 3 6 3 2 3" xfId="51015" xr:uid="{00000000-0005-0000-0000-00008EC60000}"/>
    <cellStyle name="20% - Accent1 7 3 6 3 3" xfId="51016" xr:uid="{00000000-0005-0000-0000-00008FC60000}"/>
    <cellStyle name="20% - Accent1 7 3 6 3 3 2" xfId="51017" xr:uid="{00000000-0005-0000-0000-000090C60000}"/>
    <cellStyle name="20% - Accent1 7 3 6 3 4" xfId="51018" xr:uid="{00000000-0005-0000-0000-000091C60000}"/>
    <cellStyle name="20% - Accent1 7 3 6 4" xfId="51019" xr:uid="{00000000-0005-0000-0000-000092C60000}"/>
    <cellStyle name="20% - Accent1 7 3 6 4 2" xfId="51020" xr:uid="{00000000-0005-0000-0000-000093C60000}"/>
    <cellStyle name="20% - Accent1 7 3 6 4 2 2" xfId="51021" xr:uid="{00000000-0005-0000-0000-000094C60000}"/>
    <cellStyle name="20% - Accent1 7 3 6 4 2 2 2" xfId="51022" xr:uid="{00000000-0005-0000-0000-000095C60000}"/>
    <cellStyle name="20% - Accent1 7 3 6 4 2 3" xfId="51023" xr:uid="{00000000-0005-0000-0000-000096C60000}"/>
    <cellStyle name="20% - Accent1 7 3 6 4 3" xfId="51024" xr:uid="{00000000-0005-0000-0000-000097C60000}"/>
    <cellStyle name="20% - Accent1 7 3 6 4 3 2" xfId="51025" xr:uid="{00000000-0005-0000-0000-000098C60000}"/>
    <cellStyle name="20% - Accent1 7 3 6 4 4" xfId="51026" xr:uid="{00000000-0005-0000-0000-000099C60000}"/>
    <cellStyle name="20% - Accent1 7 3 6 5" xfId="51027" xr:uid="{00000000-0005-0000-0000-00009AC60000}"/>
    <cellStyle name="20% - Accent1 7 3 6 5 2" xfId="51028" xr:uid="{00000000-0005-0000-0000-00009BC60000}"/>
    <cellStyle name="20% - Accent1 7 3 6 5 2 2" xfId="51029" xr:uid="{00000000-0005-0000-0000-00009CC60000}"/>
    <cellStyle name="20% - Accent1 7 3 6 5 3" xfId="51030" xr:uid="{00000000-0005-0000-0000-00009DC60000}"/>
    <cellStyle name="20% - Accent1 7 3 6 6" xfId="51031" xr:uid="{00000000-0005-0000-0000-00009EC60000}"/>
    <cellStyle name="20% - Accent1 7 3 6 6 2" xfId="51032" xr:uid="{00000000-0005-0000-0000-00009FC60000}"/>
    <cellStyle name="20% - Accent1 7 3 6 6 2 2" xfId="51033" xr:uid="{00000000-0005-0000-0000-0000A0C60000}"/>
    <cellStyle name="20% - Accent1 7 3 6 6 3" xfId="51034" xr:uid="{00000000-0005-0000-0000-0000A1C60000}"/>
    <cellStyle name="20% - Accent1 7 3 6 7" xfId="51035" xr:uid="{00000000-0005-0000-0000-0000A2C60000}"/>
    <cellStyle name="20% - Accent1 7 3 6 7 2" xfId="51036" xr:uid="{00000000-0005-0000-0000-0000A3C60000}"/>
    <cellStyle name="20% - Accent1 7 3 6 8" xfId="51037" xr:uid="{00000000-0005-0000-0000-0000A4C60000}"/>
    <cellStyle name="20% - Accent1 7 3 6 8 2" xfId="51038" xr:uid="{00000000-0005-0000-0000-0000A5C60000}"/>
    <cellStyle name="20% - Accent1 7 3 6 9" xfId="51039" xr:uid="{00000000-0005-0000-0000-0000A6C60000}"/>
    <cellStyle name="20% - Accent1 7 3 7" xfId="51040" xr:uid="{00000000-0005-0000-0000-0000A7C60000}"/>
    <cellStyle name="20% - Accent1 7 3 7 2" xfId="51041" xr:uid="{00000000-0005-0000-0000-0000A8C60000}"/>
    <cellStyle name="20% - Accent1 7 3 7 2 2" xfId="51042" xr:uid="{00000000-0005-0000-0000-0000A9C60000}"/>
    <cellStyle name="20% - Accent1 7 3 7 2 2 2" xfId="51043" xr:uid="{00000000-0005-0000-0000-0000AAC60000}"/>
    <cellStyle name="20% - Accent1 7 3 7 2 3" xfId="51044" xr:uid="{00000000-0005-0000-0000-0000ABC60000}"/>
    <cellStyle name="20% - Accent1 7 3 7 3" xfId="51045" xr:uid="{00000000-0005-0000-0000-0000ACC60000}"/>
    <cellStyle name="20% - Accent1 7 3 7 3 2" xfId="51046" xr:uid="{00000000-0005-0000-0000-0000ADC60000}"/>
    <cellStyle name="20% - Accent1 7 3 7 4" xfId="51047" xr:uid="{00000000-0005-0000-0000-0000AEC60000}"/>
    <cellStyle name="20% - Accent1 7 3 8" xfId="51048" xr:uid="{00000000-0005-0000-0000-0000AFC60000}"/>
    <cellStyle name="20% - Accent1 7 3 8 2" xfId="51049" xr:uid="{00000000-0005-0000-0000-0000B0C60000}"/>
    <cellStyle name="20% - Accent1 7 3 8 2 2" xfId="51050" xr:uid="{00000000-0005-0000-0000-0000B1C60000}"/>
    <cellStyle name="20% - Accent1 7 3 8 2 2 2" xfId="51051" xr:uid="{00000000-0005-0000-0000-0000B2C60000}"/>
    <cellStyle name="20% - Accent1 7 3 8 2 3" xfId="51052" xr:uid="{00000000-0005-0000-0000-0000B3C60000}"/>
    <cellStyle name="20% - Accent1 7 3 8 3" xfId="51053" xr:uid="{00000000-0005-0000-0000-0000B4C60000}"/>
    <cellStyle name="20% - Accent1 7 3 8 3 2" xfId="51054" xr:uid="{00000000-0005-0000-0000-0000B5C60000}"/>
    <cellStyle name="20% - Accent1 7 3 8 4" xfId="51055" xr:uid="{00000000-0005-0000-0000-0000B6C60000}"/>
    <cellStyle name="20% - Accent1 7 3 9" xfId="51056" xr:uid="{00000000-0005-0000-0000-0000B7C60000}"/>
    <cellStyle name="20% - Accent1 7 3 9 2" xfId="51057" xr:uid="{00000000-0005-0000-0000-0000B8C60000}"/>
    <cellStyle name="20% - Accent1 7 3 9 2 2" xfId="51058" xr:uid="{00000000-0005-0000-0000-0000B9C60000}"/>
    <cellStyle name="20% - Accent1 7 3 9 2 2 2" xfId="51059" xr:uid="{00000000-0005-0000-0000-0000BAC60000}"/>
    <cellStyle name="20% - Accent1 7 3 9 2 3" xfId="51060" xr:uid="{00000000-0005-0000-0000-0000BBC60000}"/>
    <cellStyle name="20% - Accent1 7 3 9 3" xfId="51061" xr:uid="{00000000-0005-0000-0000-0000BCC60000}"/>
    <cellStyle name="20% - Accent1 7 3 9 3 2" xfId="51062" xr:uid="{00000000-0005-0000-0000-0000BDC60000}"/>
    <cellStyle name="20% - Accent1 7 3 9 4" xfId="51063" xr:uid="{00000000-0005-0000-0000-0000BEC60000}"/>
    <cellStyle name="20% - Accent1 7 4" xfId="51064" xr:uid="{00000000-0005-0000-0000-0000BFC60000}"/>
    <cellStyle name="20% - Accent1 7 4 10" xfId="51065" xr:uid="{00000000-0005-0000-0000-0000C0C60000}"/>
    <cellStyle name="20% - Accent1 7 4 10 2" xfId="51066" xr:uid="{00000000-0005-0000-0000-0000C1C60000}"/>
    <cellStyle name="20% - Accent1 7 4 11" xfId="51067" xr:uid="{00000000-0005-0000-0000-0000C2C60000}"/>
    <cellStyle name="20% - Accent1 7 4 2" xfId="51068" xr:uid="{00000000-0005-0000-0000-0000C3C60000}"/>
    <cellStyle name="20% - Accent1 7 4 2 2" xfId="51069" xr:uid="{00000000-0005-0000-0000-0000C4C60000}"/>
    <cellStyle name="20% - Accent1 7 4 2 2 2" xfId="51070" xr:uid="{00000000-0005-0000-0000-0000C5C60000}"/>
    <cellStyle name="20% - Accent1 7 4 2 2 2 2" xfId="51071" xr:uid="{00000000-0005-0000-0000-0000C6C60000}"/>
    <cellStyle name="20% - Accent1 7 4 2 2 2 2 2" xfId="51072" xr:uid="{00000000-0005-0000-0000-0000C7C60000}"/>
    <cellStyle name="20% - Accent1 7 4 2 2 2 3" xfId="51073" xr:uid="{00000000-0005-0000-0000-0000C8C60000}"/>
    <cellStyle name="20% - Accent1 7 4 2 2 3" xfId="51074" xr:uid="{00000000-0005-0000-0000-0000C9C60000}"/>
    <cellStyle name="20% - Accent1 7 4 2 2 3 2" xfId="51075" xr:uid="{00000000-0005-0000-0000-0000CAC60000}"/>
    <cellStyle name="20% - Accent1 7 4 2 2 4" xfId="51076" xr:uid="{00000000-0005-0000-0000-0000CBC60000}"/>
    <cellStyle name="20% - Accent1 7 4 2 3" xfId="51077" xr:uid="{00000000-0005-0000-0000-0000CCC60000}"/>
    <cellStyle name="20% - Accent1 7 4 2 3 2" xfId="51078" xr:uid="{00000000-0005-0000-0000-0000CDC60000}"/>
    <cellStyle name="20% - Accent1 7 4 2 3 2 2" xfId="51079" xr:uid="{00000000-0005-0000-0000-0000CEC60000}"/>
    <cellStyle name="20% - Accent1 7 4 2 3 2 2 2" xfId="51080" xr:uid="{00000000-0005-0000-0000-0000CFC60000}"/>
    <cellStyle name="20% - Accent1 7 4 2 3 2 3" xfId="51081" xr:uid="{00000000-0005-0000-0000-0000D0C60000}"/>
    <cellStyle name="20% - Accent1 7 4 2 3 3" xfId="51082" xr:uid="{00000000-0005-0000-0000-0000D1C60000}"/>
    <cellStyle name="20% - Accent1 7 4 2 3 3 2" xfId="51083" xr:uid="{00000000-0005-0000-0000-0000D2C60000}"/>
    <cellStyle name="20% - Accent1 7 4 2 3 4" xfId="51084" xr:uid="{00000000-0005-0000-0000-0000D3C60000}"/>
    <cellStyle name="20% - Accent1 7 4 2 4" xfId="51085" xr:uid="{00000000-0005-0000-0000-0000D4C60000}"/>
    <cellStyle name="20% - Accent1 7 4 2 4 2" xfId="51086" xr:uid="{00000000-0005-0000-0000-0000D5C60000}"/>
    <cellStyle name="20% - Accent1 7 4 2 4 2 2" xfId="51087" xr:uid="{00000000-0005-0000-0000-0000D6C60000}"/>
    <cellStyle name="20% - Accent1 7 4 2 4 2 2 2" xfId="51088" xr:uid="{00000000-0005-0000-0000-0000D7C60000}"/>
    <cellStyle name="20% - Accent1 7 4 2 4 2 3" xfId="51089" xr:uid="{00000000-0005-0000-0000-0000D8C60000}"/>
    <cellStyle name="20% - Accent1 7 4 2 4 3" xfId="51090" xr:uid="{00000000-0005-0000-0000-0000D9C60000}"/>
    <cellStyle name="20% - Accent1 7 4 2 4 3 2" xfId="51091" xr:uid="{00000000-0005-0000-0000-0000DAC60000}"/>
    <cellStyle name="20% - Accent1 7 4 2 4 4" xfId="51092" xr:uid="{00000000-0005-0000-0000-0000DBC60000}"/>
    <cellStyle name="20% - Accent1 7 4 2 5" xfId="51093" xr:uid="{00000000-0005-0000-0000-0000DCC60000}"/>
    <cellStyle name="20% - Accent1 7 4 2 5 2" xfId="51094" xr:uid="{00000000-0005-0000-0000-0000DDC60000}"/>
    <cellStyle name="20% - Accent1 7 4 2 5 2 2" xfId="51095" xr:uid="{00000000-0005-0000-0000-0000DEC60000}"/>
    <cellStyle name="20% - Accent1 7 4 2 5 3" xfId="51096" xr:uid="{00000000-0005-0000-0000-0000DFC60000}"/>
    <cellStyle name="20% - Accent1 7 4 2 6" xfId="51097" xr:uid="{00000000-0005-0000-0000-0000E0C60000}"/>
    <cellStyle name="20% - Accent1 7 4 2 6 2" xfId="51098" xr:uid="{00000000-0005-0000-0000-0000E1C60000}"/>
    <cellStyle name="20% - Accent1 7 4 2 6 2 2" xfId="51099" xr:uid="{00000000-0005-0000-0000-0000E2C60000}"/>
    <cellStyle name="20% - Accent1 7 4 2 6 3" xfId="51100" xr:uid="{00000000-0005-0000-0000-0000E3C60000}"/>
    <cellStyle name="20% - Accent1 7 4 2 7" xfId="51101" xr:uid="{00000000-0005-0000-0000-0000E4C60000}"/>
    <cellStyle name="20% - Accent1 7 4 2 7 2" xfId="51102" xr:uid="{00000000-0005-0000-0000-0000E5C60000}"/>
    <cellStyle name="20% - Accent1 7 4 2 8" xfId="51103" xr:uid="{00000000-0005-0000-0000-0000E6C60000}"/>
    <cellStyle name="20% - Accent1 7 4 2 8 2" xfId="51104" xr:uid="{00000000-0005-0000-0000-0000E7C60000}"/>
    <cellStyle name="20% - Accent1 7 4 2 9" xfId="51105" xr:uid="{00000000-0005-0000-0000-0000E8C60000}"/>
    <cellStyle name="20% - Accent1 7 4 3" xfId="51106" xr:uid="{00000000-0005-0000-0000-0000E9C60000}"/>
    <cellStyle name="20% - Accent1 7 4 3 2" xfId="51107" xr:uid="{00000000-0005-0000-0000-0000EAC60000}"/>
    <cellStyle name="20% - Accent1 7 4 3 2 2" xfId="51108" xr:uid="{00000000-0005-0000-0000-0000EBC60000}"/>
    <cellStyle name="20% - Accent1 7 4 3 2 2 2" xfId="51109" xr:uid="{00000000-0005-0000-0000-0000ECC60000}"/>
    <cellStyle name="20% - Accent1 7 4 3 2 2 2 2" xfId="51110" xr:uid="{00000000-0005-0000-0000-0000EDC60000}"/>
    <cellStyle name="20% - Accent1 7 4 3 2 2 3" xfId="51111" xr:uid="{00000000-0005-0000-0000-0000EEC60000}"/>
    <cellStyle name="20% - Accent1 7 4 3 2 3" xfId="51112" xr:uid="{00000000-0005-0000-0000-0000EFC60000}"/>
    <cellStyle name="20% - Accent1 7 4 3 2 3 2" xfId="51113" xr:uid="{00000000-0005-0000-0000-0000F0C60000}"/>
    <cellStyle name="20% - Accent1 7 4 3 2 4" xfId="51114" xr:uid="{00000000-0005-0000-0000-0000F1C60000}"/>
    <cellStyle name="20% - Accent1 7 4 3 3" xfId="51115" xr:uid="{00000000-0005-0000-0000-0000F2C60000}"/>
    <cellStyle name="20% - Accent1 7 4 3 3 2" xfId="51116" xr:uid="{00000000-0005-0000-0000-0000F3C60000}"/>
    <cellStyle name="20% - Accent1 7 4 3 3 2 2" xfId="51117" xr:uid="{00000000-0005-0000-0000-0000F4C60000}"/>
    <cellStyle name="20% - Accent1 7 4 3 3 2 2 2" xfId="51118" xr:uid="{00000000-0005-0000-0000-0000F5C60000}"/>
    <cellStyle name="20% - Accent1 7 4 3 3 2 3" xfId="51119" xr:uid="{00000000-0005-0000-0000-0000F6C60000}"/>
    <cellStyle name="20% - Accent1 7 4 3 3 3" xfId="51120" xr:uid="{00000000-0005-0000-0000-0000F7C60000}"/>
    <cellStyle name="20% - Accent1 7 4 3 3 3 2" xfId="51121" xr:uid="{00000000-0005-0000-0000-0000F8C60000}"/>
    <cellStyle name="20% - Accent1 7 4 3 3 4" xfId="51122" xr:uid="{00000000-0005-0000-0000-0000F9C60000}"/>
    <cellStyle name="20% - Accent1 7 4 3 4" xfId="51123" xr:uid="{00000000-0005-0000-0000-0000FAC60000}"/>
    <cellStyle name="20% - Accent1 7 4 3 4 2" xfId="51124" xr:uid="{00000000-0005-0000-0000-0000FBC60000}"/>
    <cellStyle name="20% - Accent1 7 4 3 4 2 2" xfId="51125" xr:uid="{00000000-0005-0000-0000-0000FCC60000}"/>
    <cellStyle name="20% - Accent1 7 4 3 4 2 2 2" xfId="51126" xr:uid="{00000000-0005-0000-0000-0000FDC60000}"/>
    <cellStyle name="20% - Accent1 7 4 3 4 2 3" xfId="51127" xr:uid="{00000000-0005-0000-0000-0000FEC60000}"/>
    <cellStyle name="20% - Accent1 7 4 3 4 3" xfId="51128" xr:uid="{00000000-0005-0000-0000-0000FFC60000}"/>
    <cellStyle name="20% - Accent1 7 4 3 4 3 2" xfId="51129" xr:uid="{00000000-0005-0000-0000-000000C70000}"/>
    <cellStyle name="20% - Accent1 7 4 3 4 4" xfId="51130" xr:uid="{00000000-0005-0000-0000-000001C70000}"/>
    <cellStyle name="20% - Accent1 7 4 3 5" xfId="51131" xr:uid="{00000000-0005-0000-0000-000002C70000}"/>
    <cellStyle name="20% - Accent1 7 4 3 5 2" xfId="51132" xr:uid="{00000000-0005-0000-0000-000003C70000}"/>
    <cellStyle name="20% - Accent1 7 4 3 5 2 2" xfId="51133" xr:uid="{00000000-0005-0000-0000-000004C70000}"/>
    <cellStyle name="20% - Accent1 7 4 3 5 3" xfId="51134" xr:uid="{00000000-0005-0000-0000-000005C70000}"/>
    <cellStyle name="20% - Accent1 7 4 3 6" xfId="51135" xr:uid="{00000000-0005-0000-0000-000006C70000}"/>
    <cellStyle name="20% - Accent1 7 4 3 6 2" xfId="51136" xr:uid="{00000000-0005-0000-0000-000007C70000}"/>
    <cellStyle name="20% - Accent1 7 4 3 6 2 2" xfId="51137" xr:uid="{00000000-0005-0000-0000-000008C70000}"/>
    <cellStyle name="20% - Accent1 7 4 3 6 3" xfId="51138" xr:uid="{00000000-0005-0000-0000-000009C70000}"/>
    <cellStyle name="20% - Accent1 7 4 3 7" xfId="51139" xr:uid="{00000000-0005-0000-0000-00000AC70000}"/>
    <cellStyle name="20% - Accent1 7 4 3 7 2" xfId="51140" xr:uid="{00000000-0005-0000-0000-00000BC70000}"/>
    <cellStyle name="20% - Accent1 7 4 3 8" xfId="51141" xr:uid="{00000000-0005-0000-0000-00000CC70000}"/>
    <cellStyle name="20% - Accent1 7 4 3 8 2" xfId="51142" xr:uid="{00000000-0005-0000-0000-00000DC70000}"/>
    <cellStyle name="20% - Accent1 7 4 3 9" xfId="51143" xr:uid="{00000000-0005-0000-0000-00000EC70000}"/>
    <cellStyle name="20% - Accent1 7 4 4" xfId="51144" xr:uid="{00000000-0005-0000-0000-00000FC70000}"/>
    <cellStyle name="20% - Accent1 7 4 4 2" xfId="51145" xr:uid="{00000000-0005-0000-0000-000010C70000}"/>
    <cellStyle name="20% - Accent1 7 4 4 2 2" xfId="51146" xr:uid="{00000000-0005-0000-0000-000011C70000}"/>
    <cellStyle name="20% - Accent1 7 4 4 2 2 2" xfId="51147" xr:uid="{00000000-0005-0000-0000-000012C70000}"/>
    <cellStyle name="20% - Accent1 7 4 4 2 3" xfId="51148" xr:uid="{00000000-0005-0000-0000-000013C70000}"/>
    <cellStyle name="20% - Accent1 7 4 4 3" xfId="51149" xr:uid="{00000000-0005-0000-0000-000014C70000}"/>
    <cellStyle name="20% - Accent1 7 4 4 3 2" xfId="51150" xr:uid="{00000000-0005-0000-0000-000015C70000}"/>
    <cellStyle name="20% - Accent1 7 4 4 4" xfId="51151" xr:uid="{00000000-0005-0000-0000-000016C70000}"/>
    <cellStyle name="20% - Accent1 7 4 5" xfId="51152" xr:uid="{00000000-0005-0000-0000-000017C70000}"/>
    <cellStyle name="20% - Accent1 7 4 5 2" xfId="51153" xr:uid="{00000000-0005-0000-0000-000018C70000}"/>
    <cellStyle name="20% - Accent1 7 4 5 2 2" xfId="51154" xr:uid="{00000000-0005-0000-0000-000019C70000}"/>
    <cellStyle name="20% - Accent1 7 4 5 2 2 2" xfId="51155" xr:uid="{00000000-0005-0000-0000-00001AC70000}"/>
    <cellStyle name="20% - Accent1 7 4 5 2 3" xfId="51156" xr:uid="{00000000-0005-0000-0000-00001BC70000}"/>
    <cellStyle name="20% - Accent1 7 4 5 3" xfId="51157" xr:uid="{00000000-0005-0000-0000-00001CC70000}"/>
    <cellStyle name="20% - Accent1 7 4 5 3 2" xfId="51158" xr:uid="{00000000-0005-0000-0000-00001DC70000}"/>
    <cellStyle name="20% - Accent1 7 4 5 4" xfId="51159" xr:uid="{00000000-0005-0000-0000-00001EC70000}"/>
    <cellStyle name="20% - Accent1 7 4 6" xfId="51160" xr:uid="{00000000-0005-0000-0000-00001FC70000}"/>
    <cellStyle name="20% - Accent1 7 4 6 2" xfId="51161" xr:uid="{00000000-0005-0000-0000-000020C70000}"/>
    <cellStyle name="20% - Accent1 7 4 6 2 2" xfId="51162" xr:uid="{00000000-0005-0000-0000-000021C70000}"/>
    <cellStyle name="20% - Accent1 7 4 6 2 2 2" xfId="51163" xr:uid="{00000000-0005-0000-0000-000022C70000}"/>
    <cellStyle name="20% - Accent1 7 4 6 2 3" xfId="51164" xr:uid="{00000000-0005-0000-0000-000023C70000}"/>
    <cellStyle name="20% - Accent1 7 4 6 3" xfId="51165" xr:uid="{00000000-0005-0000-0000-000024C70000}"/>
    <cellStyle name="20% - Accent1 7 4 6 3 2" xfId="51166" xr:uid="{00000000-0005-0000-0000-000025C70000}"/>
    <cellStyle name="20% - Accent1 7 4 6 4" xfId="51167" xr:uid="{00000000-0005-0000-0000-000026C70000}"/>
    <cellStyle name="20% - Accent1 7 4 7" xfId="51168" xr:uid="{00000000-0005-0000-0000-000027C70000}"/>
    <cellStyle name="20% - Accent1 7 4 7 2" xfId="51169" xr:uid="{00000000-0005-0000-0000-000028C70000}"/>
    <cellStyle name="20% - Accent1 7 4 7 2 2" xfId="51170" xr:uid="{00000000-0005-0000-0000-000029C70000}"/>
    <cellStyle name="20% - Accent1 7 4 7 3" xfId="51171" xr:uid="{00000000-0005-0000-0000-00002AC70000}"/>
    <cellStyle name="20% - Accent1 7 4 8" xfId="51172" xr:uid="{00000000-0005-0000-0000-00002BC70000}"/>
    <cellStyle name="20% - Accent1 7 4 8 2" xfId="51173" xr:uid="{00000000-0005-0000-0000-00002CC70000}"/>
    <cellStyle name="20% - Accent1 7 4 8 2 2" xfId="51174" xr:uid="{00000000-0005-0000-0000-00002DC70000}"/>
    <cellStyle name="20% - Accent1 7 4 8 3" xfId="51175" xr:uid="{00000000-0005-0000-0000-00002EC70000}"/>
    <cellStyle name="20% - Accent1 7 4 9" xfId="51176" xr:uid="{00000000-0005-0000-0000-00002FC70000}"/>
    <cellStyle name="20% - Accent1 7 4 9 2" xfId="51177" xr:uid="{00000000-0005-0000-0000-000030C70000}"/>
    <cellStyle name="20% - Accent1 7 5" xfId="51178" xr:uid="{00000000-0005-0000-0000-000031C70000}"/>
    <cellStyle name="20% - Accent1 7 5 10" xfId="51179" xr:uid="{00000000-0005-0000-0000-000032C70000}"/>
    <cellStyle name="20% - Accent1 7 5 10 2" xfId="51180" xr:uid="{00000000-0005-0000-0000-000033C70000}"/>
    <cellStyle name="20% - Accent1 7 5 11" xfId="51181" xr:uid="{00000000-0005-0000-0000-000034C70000}"/>
    <cellStyle name="20% - Accent1 7 5 2" xfId="51182" xr:uid="{00000000-0005-0000-0000-000035C70000}"/>
    <cellStyle name="20% - Accent1 7 5 2 2" xfId="51183" xr:uid="{00000000-0005-0000-0000-000036C70000}"/>
    <cellStyle name="20% - Accent1 7 5 2 2 2" xfId="51184" xr:uid="{00000000-0005-0000-0000-000037C70000}"/>
    <cellStyle name="20% - Accent1 7 5 2 2 2 2" xfId="51185" xr:uid="{00000000-0005-0000-0000-000038C70000}"/>
    <cellStyle name="20% - Accent1 7 5 2 2 2 2 2" xfId="51186" xr:uid="{00000000-0005-0000-0000-000039C70000}"/>
    <cellStyle name="20% - Accent1 7 5 2 2 2 3" xfId="51187" xr:uid="{00000000-0005-0000-0000-00003AC70000}"/>
    <cellStyle name="20% - Accent1 7 5 2 2 3" xfId="51188" xr:uid="{00000000-0005-0000-0000-00003BC70000}"/>
    <cellStyle name="20% - Accent1 7 5 2 2 3 2" xfId="51189" xr:uid="{00000000-0005-0000-0000-00003CC70000}"/>
    <cellStyle name="20% - Accent1 7 5 2 2 4" xfId="51190" xr:uid="{00000000-0005-0000-0000-00003DC70000}"/>
    <cellStyle name="20% - Accent1 7 5 2 3" xfId="51191" xr:uid="{00000000-0005-0000-0000-00003EC70000}"/>
    <cellStyle name="20% - Accent1 7 5 2 3 2" xfId="51192" xr:uid="{00000000-0005-0000-0000-00003FC70000}"/>
    <cellStyle name="20% - Accent1 7 5 2 3 2 2" xfId="51193" xr:uid="{00000000-0005-0000-0000-000040C70000}"/>
    <cellStyle name="20% - Accent1 7 5 2 3 2 2 2" xfId="51194" xr:uid="{00000000-0005-0000-0000-000041C70000}"/>
    <cellStyle name="20% - Accent1 7 5 2 3 2 3" xfId="51195" xr:uid="{00000000-0005-0000-0000-000042C70000}"/>
    <cellStyle name="20% - Accent1 7 5 2 3 3" xfId="51196" xr:uid="{00000000-0005-0000-0000-000043C70000}"/>
    <cellStyle name="20% - Accent1 7 5 2 3 3 2" xfId="51197" xr:uid="{00000000-0005-0000-0000-000044C70000}"/>
    <cellStyle name="20% - Accent1 7 5 2 3 4" xfId="51198" xr:uid="{00000000-0005-0000-0000-000045C70000}"/>
    <cellStyle name="20% - Accent1 7 5 2 4" xfId="51199" xr:uid="{00000000-0005-0000-0000-000046C70000}"/>
    <cellStyle name="20% - Accent1 7 5 2 4 2" xfId="51200" xr:uid="{00000000-0005-0000-0000-000047C70000}"/>
    <cellStyle name="20% - Accent1 7 5 2 4 2 2" xfId="51201" xr:uid="{00000000-0005-0000-0000-000048C70000}"/>
    <cellStyle name="20% - Accent1 7 5 2 4 2 2 2" xfId="51202" xr:uid="{00000000-0005-0000-0000-000049C70000}"/>
    <cellStyle name="20% - Accent1 7 5 2 4 2 3" xfId="51203" xr:uid="{00000000-0005-0000-0000-00004AC70000}"/>
    <cellStyle name="20% - Accent1 7 5 2 4 3" xfId="51204" xr:uid="{00000000-0005-0000-0000-00004BC70000}"/>
    <cellStyle name="20% - Accent1 7 5 2 4 3 2" xfId="51205" xr:uid="{00000000-0005-0000-0000-00004CC70000}"/>
    <cellStyle name="20% - Accent1 7 5 2 4 4" xfId="51206" xr:uid="{00000000-0005-0000-0000-00004DC70000}"/>
    <cellStyle name="20% - Accent1 7 5 2 5" xfId="51207" xr:uid="{00000000-0005-0000-0000-00004EC70000}"/>
    <cellStyle name="20% - Accent1 7 5 2 5 2" xfId="51208" xr:uid="{00000000-0005-0000-0000-00004FC70000}"/>
    <cellStyle name="20% - Accent1 7 5 2 5 2 2" xfId="51209" xr:uid="{00000000-0005-0000-0000-000050C70000}"/>
    <cellStyle name="20% - Accent1 7 5 2 5 3" xfId="51210" xr:uid="{00000000-0005-0000-0000-000051C70000}"/>
    <cellStyle name="20% - Accent1 7 5 2 6" xfId="51211" xr:uid="{00000000-0005-0000-0000-000052C70000}"/>
    <cellStyle name="20% - Accent1 7 5 2 6 2" xfId="51212" xr:uid="{00000000-0005-0000-0000-000053C70000}"/>
    <cellStyle name="20% - Accent1 7 5 2 6 2 2" xfId="51213" xr:uid="{00000000-0005-0000-0000-000054C70000}"/>
    <cellStyle name="20% - Accent1 7 5 2 6 3" xfId="51214" xr:uid="{00000000-0005-0000-0000-000055C70000}"/>
    <cellStyle name="20% - Accent1 7 5 2 7" xfId="51215" xr:uid="{00000000-0005-0000-0000-000056C70000}"/>
    <cellStyle name="20% - Accent1 7 5 2 7 2" xfId="51216" xr:uid="{00000000-0005-0000-0000-000057C70000}"/>
    <cellStyle name="20% - Accent1 7 5 2 8" xfId="51217" xr:uid="{00000000-0005-0000-0000-000058C70000}"/>
    <cellStyle name="20% - Accent1 7 5 2 8 2" xfId="51218" xr:uid="{00000000-0005-0000-0000-000059C70000}"/>
    <cellStyle name="20% - Accent1 7 5 2 9" xfId="51219" xr:uid="{00000000-0005-0000-0000-00005AC70000}"/>
    <cellStyle name="20% - Accent1 7 5 3" xfId="51220" xr:uid="{00000000-0005-0000-0000-00005BC70000}"/>
    <cellStyle name="20% - Accent1 7 5 3 2" xfId="51221" xr:uid="{00000000-0005-0000-0000-00005CC70000}"/>
    <cellStyle name="20% - Accent1 7 5 3 2 2" xfId="51222" xr:uid="{00000000-0005-0000-0000-00005DC70000}"/>
    <cellStyle name="20% - Accent1 7 5 3 2 2 2" xfId="51223" xr:uid="{00000000-0005-0000-0000-00005EC70000}"/>
    <cellStyle name="20% - Accent1 7 5 3 2 2 2 2" xfId="51224" xr:uid="{00000000-0005-0000-0000-00005FC70000}"/>
    <cellStyle name="20% - Accent1 7 5 3 2 2 3" xfId="51225" xr:uid="{00000000-0005-0000-0000-000060C70000}"/>
    <cellStyle name="20% - Accent1 7 5 3 2 3" xfId="51226" xr:uid="{00000000-0005-0000-0000-000061C70000}"/>
    <cellStyle name="20% - Accent1 7 5 3 2 3 2" xfId="51227" xr:uid="{00000000-0005-0000-0000-000062C70000}"/>
    <cellStyle name="20% - Accent1 7 5 3 2 4" xfId="51228" xr:uid="{00000000-0005-0000-0000-000063C70000}"/>
    <cellStyle name="20% - Accent1 7 5 3 3" xfId="51229" xr:uid="{00000000-0005-0000-0000-000064C70000}"/>
    <cellStyle name="20% - Accent1 7 5 3 3 2" xfId="51230" xr:uid="{00000000-0005-0000-0000-000065C70000}"/>
    <cellStyle name="20% - Accent1 7 5 3 3 2 2" xfId="51231" xr:uid="{00000000-0005-0000-0000-000066C70000}"/>
    <cellStyle name="20% - Accent1 7 5 3 3 2 2 2" xfId="51232" xr:uid="{00000000-0005-0000-0000-000067C70000}"/>
    <cellStyle name="20% - Accent1 7 5 3 3 2 3" xfId="51233" xr:uid="{00000000-0005-0000-0000-000068C70000}"/>
    <cellStyle name="20% - Accent1 7 5 3 3 3" xfId="51234" xr:uid="{00000000-0005-0000-0000-000069C70000}"/>
    <cellStyle name="20% - Accent1 7 5 3 3 3 2" xfId="51235" xr:uid="{00000000-0005-0000-0000-00006AC70000}"/>
    <cellStyle name="20% - Accent1 7 5 3 3 4" xfId="51236" xr:uid="{00000000-0005-0000-0000-00006BC70000}"/>
    <cellStyle name="20% - Accent1 7 5 3 4" xfId="51237" xr:uid="{00000000-0005-0000-0000-00006CC70000}"/>
    <cellStyle name="20% - Accent1 7 5 3 4 2" xfId="51238" xr:uid="{00000000-0005-0000-0000-00006DC70000}"/>
    <cellStyle name="20% - Accent1 7 5 3 4 2 2" xfId="51239" xr:uid="{00000000-0005-0000-0000-00006EC70000}"/>
    <cellStyle name="20% - Accent1 7 5 3 4 2 2 2" xfId="51240" xr:uid="{00000000-0005-0000-0000-00006FC70000}"/>
    <cellStyle name="20% - Accent1 7 5 3 4 2 3" xfId="51241" xr:uid="{00000000-0005-0000-0000-000070C70000}"/>
    <cellStyle name="20% - Accent1 7 5 3 4 3" xfId="51242" xr:uid="{00000000-0005-0000-0000-000071C70000}"/>
    <cellStyle name="20% - Accent1 7 5 3 4 3 2" xfId="51243" xr:uid="{00000000-0005-0000-0000-000072C70000}"/>
    <cellStyle name="20% - Accent1 7 5 3 4 4" xfId="51244" xr:uid="{00000000-0005-0000-0000-000073C70000}"/>
    <cellStyle name="20% - Accent1 7 5 3 5" xfId="51245" xr:uid="{00000000-0005-0000-0000-000074C70000}"/>
    <cellStyle name="20% - Accent1 7 5 3 5 2" xfId="51246" xr:uid="{00000000-0005-0000-0000-000075C70000}"/>
    <cellStyle name="20% - Accent1 7 5 3 5 2 2" xfId="51247" xr:uid="{00000000-0005-0000-0000-000076C70000}"/>
    <cellStyle name="20% - Accent1 7 5 3 5 3" xfId="51248" xr:uid="{00000000-0005-0000-0000-000077C70000}"/>
    <cellStyle name="20% - Accent1 7 5 3 6" xfId="51249" xr:uid="{00000000-0005-0000-0000-000078C70000}"/>
    <cellStyle name="20% - Accent1 7 5 3 6 2" xfId="51250" xr:uid="{00000000-0005-0000-0000-000079C70000}"/>
    <cellStyle name="20% - Accent1 7 5 3 6 2 2" xfId="51251" xr:uid="{00000000-0005-0000-0000-00007AC70000}"/>
    <cellStyle name="20% - Accent1 7 5 3 6 3" xfId="51252" xr:uid="{00000000-0005-0000-0000-00007BC70000}"/>
    <cellStyle name="20% - Accent1 7 5 3 7" xfId="51253" xr:uid="{00000000-0005-0000-0000-00007CC70000}"/>
    <cellStyle name="20% - Accent1 7 5 3 7 2" xfId="51254" xr:uid="{00000000-0005-0000-0000-00007DC70000}"/>
    <cellStyle name="20% - Accent1 7 5 3 8" xfId="51255" xr:uid="{00000000-0005-0000-0000-00007EC70000}"/>
    <cellStyle name="20% - Accent1 7 5 3 8 2" xfId="51256" xr:uid="{00000000-0005-0000-0000-00007FC70000}"/>
    <cellStyle name="20% - Accent1 7 5 3 9" xfId="51257" xr:uid="{00000000-0005-0000-0000-000080C70000}"/>
    <cellStyle name="20% - Accent1 7 5 4" xfId="51258" xr:uid="{00000000-0005-0000-0000-000081C70000}"/>
    <cellStyle name="20% - Accent1 7 5 4 2" xfId="51259" xr:uid="{00000000-0005-0000-0000-000082C70000}"/>
    <cellStyle name="20% - Accent1 7 5 4 2 2" xfId="51260" xr:uid="{00000000-0005-0000-0000-000083C70000}"/>
    <cellStyle name="20% - Accent1 7 5 4 2 2 2" xfId="51261" xr:uid="{00000000-0005-0000-0000-000084C70000}"/>
    <cellStyle name="20% - Accent1 7 5 4 2 3" xfId="51262" xr:uid="{00000000-0005-0000-0000-000085C70000}"/>
    <cellStyle name="20% - Accent1 7 5 4 3" xfId="51263" xr:uid="{00000000-0005-0000-0000-000086C70000}"/>
    <cellStyle name="20% - Accent1 7 5 4 3 2" xfId="51264" xr:uid="{00000000-0005-0000-0000-000087C70000}"/>
    <cellStyle name="20% - Accent1 7 5 4 4" xfId="51265" xr:uid="{00000000-0005-0000-0000-000088C70000}"/>
    <cellStyle name="20% - Accent1 7 5 5" xfId="51266" xr:uid="{00000000-0005-0000-0000-000089C70000}"/>
    <cellStyle name="20% - Accent1 7 5 5 2" xfId="51267" xr:uid="{00000000-0005-0000-0000-00008AC70000}"/>
    <cellStyle name="20% - Accent1 7 5 5 2 2" xfId="51268" xr:uid="{00000000-0005-0000-0000-00008BC70000}"/>
    <cellStyle name="20% - Accent1 7 5 5 2 2 2" xfId="51269" xr:uid="{00000000-0005-0000-0000-00008CC70000}"/>
    <cellStyle name="20% - Accent1 7 5 5 2 3" xfId="51270" xr:uid="{00000000-0005-0000-0000-00008DC70000}"/>
    <cellStyle name="20% - Accent1 7 5 5 3" xfId="51271" xr:uid="{00000000-0005-0000-0000-00008EC70000}"/>
    <cellStyle name="20% - Accent1 7 5 5 3 2" xfId="51272" xr:uid="{00000000-0005-0000-0000-00008FC70000}"/>
    <cellStyle name="20% - Accent1 7 5 5 4" xfId="51273" xr:uid="{00000000-0005-0000-0000-000090C70000}"/>
    <cellStyle name="20% - Accent1 7 5 6" xfId="51274" xr:uid="{00000000-0005-0000-0000-000091C70000}"/>
    <cellStyle name="20% - Accent1 7 5 6 2" xfId="51275" xr:uid="{00000000-0005-0000-0000-000092C70000}"/>
    <cellStyle name="20% - Accent1 7 5 6 2 2" xfId="51276" xr:uid="{00000000-0005-0000-0000-000093C70000}"/>
    <cellStyle name="20% - Accent1 7 5 6 2 2 2" xfId="51277" xr:uid="{00000000-0005-0000-0000-000094C70000}"/>
    <cellStyle name="20% - Accent1 7 5 6 2 3" xfId="51278" xr:uid="{00000000-0005-0000-0000-000095C70000}"/>
    <cellStyle name="20% - Accent1 7 5 6 3" xfId="51279" xr:uid="{00000000-0005-0000-0000-000096C70000}"/>
    <cellStyle name="20% - Accent1 7 5 6 3 2" xfId="51280" xr:uid="{00000000-0005-0000-0000-000097C70000}"/>
    <cellStyle name="20% - Accent1 7 5 6 4" xfId="51281" xr:uid="{00000000-0005-0000-0000-000098C70000}"/>
    <cellStyle name="20% - Accent1 7 5 7" xfId="51282" xr:uid="{00000000-0005-0000-0000-000099C70000}"/>
    <cellStyle name="20% - Accent1 7 5 7 2" xfId="51283" xr:uid="{00000000-0005-0000-0000-00009AC70000}"/>
    <cellStyle name="20% - Accent1 7 5 7 2 2" xfId="51284" xr:uid="{00000000-0005-0000-0000-00009BC70000}"/>
    <cellStyle name="20% - Accent1 7 5 7 3" xfId="51285" xr:uid="{00000000-0005-0000-0000-00009CC70000}"/>
    <cellStyle name="20% - Accent1 7 5 8" xfId="51286" xr:uid="{00000000-0005-0000-0000-00009DC70000}"/>
    <cellStyle name="20% - Accent1 7 5 8 2" xfId="51287" xr:uid="{00000000-0005-0000-0000-00009EC70000}"/>
    <cellStyle name="20% - Accent1 7 5 8 2 2" xfId="51288" xr:uid="{00000000-0005-0000-0000-00009FC70000}"/>
    <cellStyle name="20% - Accent1 7 5 8 3" xfId="51289" xr:uid="{00000000-0005-0000-0000-0000A0C70000}"/>
    <cellStyle name="20% - Accent1 7 5 9" xfId="51290" xr:uid="{00000000-0005-0000-0000-0000A1C70000}"/>
    <cellStyle name="20% - Accent1 7 5 9 2" xfId="51291" xr:uid="{00000000-0005-0000-0000-0000A2C70000}"/>
    <cellStyle name="20% - Accent1 7 6" xfId="51292" xr:uid="{00000000-0005-0000-0000-0000A3C70000}"/>
    <cellStyle name="20% - Accent1 7 6 10" xfId="51293" xr:uid="{00000000-0005-0000-0000-0000A4C70000}"/>
    <cellStyle name="20% - Accent1 7 6 10 2" xfId="51294" xr:uid="{00000000-0005-0000-0000-0000A5C70000}"/>
    <cellStyle name="20% - Accent1 7 6 11" xfId="51295" xr:uid="{00000000-0005-0000-0000-0000A6C70000}"/>
    <cellStyle name="20% - Accent1 7 6 2" xfId="51296" xr:uid="{00000000-0005-0000-0000-0000A7C70000}"/>
    <cellStyle name="20% - Accent1 7 6 2 2" xfId="51297" xr:uid="{00000000-0005-0000-0000-0000A8C70000}"/>
    <cellStyle name="20% - Accent1 7 6 2 2 2" xfId="51298" xr:uid="{00000000-0005-0000-0000-0000A9C70000}"/>
    <cellStyle name="20% - Accent1 7 6 2 2 2 2" xfId="51299" xr:uid="{00000000-0005-0000-0000-0000AAC70000}"/>
    <cellStyle name="20% - Accent1 7 6 2 2 2 2 2" xfId="51300" xr:uid="{00000000-0005-0000-0000-0000ABC70000}"/>
    <cellStyle name="20% - Accent1 7 6 2 2 2 3" xfId="51301" xr:uid="{00000000-0005-0000-0000-0000ACC70000}"/>
    <cellStyle name="20% - Accent1 7 6 2 2 3" xfId="51302" xr:uid="{00000000-0005-0000-0000-0000ADC70000}"/>
    <cellStyle name="20% - Accent1 7 6 2 2 3 2" xfId="51303" xr:uid="{00000000-0005-0000-0000-0000AEC70000}"/>
    <cellStyle name="20% - Accent1 7 6 2 2 4" xfId="51304" xr:uid="{00000000-0005-0000-0000-0000AFC70000}"/>
    <cellStyle name="20% - Accent1 7 6 2 3" xfId="51305" xr:uid="{00000000-0005-0000-0000-0000B0C70000}"/>
    <cellStyle name="20% - Accent1 7 6 2 3 2" xfId="51306" xr:uid="{00000000-0005-0000-0000-0000B1C70000}"/>
    <cellStyle name="20% - Accent1 7 6 2 3 2 2" xfId="51307" xr:uid="{00000000-0005-0000-0000-0000B2C70000}"/>
    <cellStyle name="20% - Accent1 7 6 2 3 2 2 2" xfId="51308" xr:uid="{00000000-0005-0000-0000-0000B3C70000}"/>
    <cellStyle name="20% - Accent1 7 6 2 3 2 3" xfId="51309" xr:uid="{00000000-0005-0000-0000-0000B4C70000}"/>
    <cellStyle name="20% - Accent1 7 6 2 3 3" xfId="51310" xr:uid="{00000000-0005-0000-0000-0000B5C70000}"/>
    <cellStyle name="20% - Accent1 7 6 2 3 3 2" xfId="51311" xr:uid="{00000000-0005-0000-0000-0000B6C70000}"/>
    <cellStyle name="20% - Accent1 7 6 2 3 4" xfId="51312" xr:uid="{00000000-0005-0000-0000-0000B7C70000}"/>
    <cellStyle name="20% - Accent1 7 6 2 4" xfId="51313" xr:uid="{00000000-0005-0000-0000-0000B8C70000}"/>
    <cellStyle name="20% - Accent1 7 6 2 4 2" xfId="51314" xr:uid="{00000000-0005-0000-0000-0000B9C70000}"/>
    <cellStyle name="20% - Accent1 7 6 2 4 2 2" xfId="51315" xr:uid="{00000000-0005-0000-0000-0000BAC70000}"/>
    <cellStyle name="20% - Accent1 7 6 2 4 2 2 2" xfId="51316" xr:uid="{00000000-0005-0000-0000-0000BBC70000}"/>
    <cellStyle name="20% - Accent1 7 6 2 4 2 3" xfId="51317" xr:uid="{00000000-0005-0000-0000-0000BCC70000}"/>
    <cellStyle name="20% - Accent1 7 6 2 4 3" xfId="51318" xr:uid="{00000000-0005-0000-0000-0000BDC70000}"/>
    <cellStyle name="20% - Accent1 7 6 2 4 3 2" xfId="51319" xr:uid="{00000000-0005-0000-0000-0000BEC70000}"/>
    <cellStyle name="20% - Accent1 7 6 2 4 4" xfId="51320" xr:uid="{00000000-0005-0000-0000-0000BFC70000}"/>
    <cellStyle name="20% - Accent1 7 6 2 5" xfId="51321" xr:uid="{00000000-0005-0000-0000-0000C0C70000}"/>
    <cellStyle name="20% - Accent1 7 6 2 5 2" xfId="51322" xr:uid="{00000000-0005-0000-0000-0000C1C70000}"/>
    <cellStyle name="20% - Accent1 7 6 2 5 2 2" xfId="51323" xr:uid="{00000000-0005-0000-0000-0000C2C70000}"/>
    <cellStyle name="20% - Accent1 7 6 2 5 3" xfId="51324" xr:uid="{00000000-0005-0000-0000-0000C3C70000}"/>
    <cellStyle name="20% - Accent1 7 6 2 6" xfId="51325" xr:uid="{00000000-0005-0000-0000-0000C4C70000}"/>
    <cellStyle name="20% - Accent1 7 6 2 6 2" xfId="51326" xr:uid="{00000000-0005-0000-0000-0000C5C70000}"/>
    <cellStyle name="20% - Accent1 7 6 2 6 2 2" xfId="51327" xr:uid="{00000000-0005-0000-0000-0000C6C70000}"/>
    <cellStyle name="20% - Accent1 7 6 2 6 3" xfId="51328" xr:uid="{00000000-0005-0000-0000-0000C7C70000}"/>
    <cellStyle name="20% - Accent1 7 6 2 7" xfId="51329" xr:uid="{00000000-0005-0000-0000-0000C8C70000}"/>
    <cellStyle name="20% - Accent1 7 6 2 7 2" xfId="51330" xr:uid="{00000000-0005-0000-0000-0000C9C70000}"/>
    <cellStyle name="20% - Accent1 7 6 2 8" xfId="51331" xr:uid="{00000000-0005-0000-0000-0000CAC70000}"/>
    <cellStyle name="20% - Accent1 7 6 2 8 2" xfId="51332" xr:uid="{00000000-0005-0000-0000-0000CBC70000}"/>
    <cellStyle name="20% - Accent1 7 6 2 9" xfId="51333" xr:uid="{00000000-0005-0000-0000-0000CCC70000}"/>
    <cellStyle name="20% - Accent1 7 6 3" xfId="51334" xr:uid="{00000000-0005-0000-0000-0000CDC70000}"/>
    <cellStyle name="20% - Accent1 7 6 3 2" xfId="51335" xr:uid="{00000000-0005-0000-0000-0000CEC70000}"/>
    <cellStyle name="20% - Accent1 7 6 3 2 2" xfId="51336" xr:uid="{00000000-0005-0000-0000-0000CFC70000}"/>
    <cellStyle name="20% - Accent1 7 6 3 2 2 2" xfId="51337" xr:uid="{00000000-0005-0000-0000-0000D0C70000}"/>
    <cellStyle name="20% - Accent1 7 6 3 2 2 2 2" xfId="51338" xr:uid="{00000000-0005-0000-0000-0000D1C70000}"/>
    <cellStyle name="20% - Accent1 7 6 3 2 2 3" xfId="51339" xr:uid="{00000000-0005-0000-0000-0000D2C70000}"/>
    <cellStyle name="20% - Accent1 7 6 3 2 3" xfId="51340" xr:uid="{00000000-0005-0000-0000-0000D3C70000}"/>
    <cellStyle name="20% - Accent1 7 6 3 2 3 2" xfId="51341" xr:uid="{00000000-0005-0000-0000-0000D4C70000}"/>
    <cellStyle name="20% - Accent1 7 6 3 2 4" xfId="51342" xr:uid="{00000000-0005-0000-0000-0000D5C70000}"/>
    <cellStyle name="20% - Accent1 7 6 3 3" xfId="51343" xr:uid="{00000000-0005-0000-0000-0000D6C70000}"/>
    <cellStyle name="20% - Accent1 7 6 3 3 2" xfId="51344" xr:uid="{00000000-0005-0000-0000-0000D7C70000}"/>
    <cellStyle name="20% - Accent1 7 6 3 3 2 2" xfId="51345" xr:uid="{00000000-0005-0000-0000-0000D8C70000}"/>
    <cellStyle name="20% - Accent1 7 6 3 3 2 2 2" xfId="51346" xr:uid="{00000000-0005-0000-0000-0000D9C70000}"/>
    <cellStyle name="20% - Accent1 7 6 3 3 2 3" xfId="51347" xr:uid="{00000000-0005-0000-0000-0000DAC70000}"/>
    <cellStyle name="20% - Accent1 7 6 3 3 3" xfId="51348" xr:uid="{00000000-0005-0000-0000-0000DBC70000}"/>
    <cellStyle name="20% - Accent1 7 6 3 3 3 2" xfId="51349" xr:uid="{00000000-0005-0000-0000-0000DCC70000}"/>
    <cellStyle name="20% - Accent1 7 6 3 3 4" xfId="51350" xr:uid="{00000000-0005-0000-0000-0000DDC70000}"/>
    <cellStyle name="20% - Accent1 7 6 3 4" xfId="51351" xr:uid="{00000000-0005-0000-0000-0000DEC70000}"/>
    <cellStyle name="20% - Accent1 7 6 3 4 2" xfId="51352" xr:uid="{00000000-0005-0000-0000-0000DFC70000}"/>
    <cellStyle name="20% - Accent1 7 6 3 4 2 2" xfId="51353" xr:uid="{00000000-0005-0000-0000-0000E0C70000}"/>
    <cellStyle name="20% - Accent1 7 6 3 4 2 2 2" xfId="51354" xr:uid="{00000000-0005-0000-0000-0000E1C70000}"/>
    <cellStyle name="20% - Accent1 7 6 3 4 2 3" xfId="51355" xr:uid="{00000000-0005-0000-0000-0000E2C70000}"/>
    <cellStyle name="20% - Accent1 7 6 3 4 3" xfId="51356" xr:uid="{00000000-0005-0000-0000-0000E3C70000}"/>
    <cellStyle name="20% - Accent1 7 6 3 4 3 2" xfId="51357" xr:uid="{00000000-0005-0000-0000-0000E4C70000}"/>
    <cellStyle name="20% - Accent1 7 6 3 4 4" xfId="51358" xr:uid="{00000000-0005-0000-0000-0000E5C70000}"/>
    <cellStyle name="20% - Accent1 7 6 3 5" xfId="51359" xr:uid="{00000000-0005-0000-0000-0000E6C70000}"/>
    <cellStyle name="20% - Accent1 7 6 3 5 2" xfId="51360" xr:uid="{00000000-0005-0000-0000-0000E7C70000}"/>
    <cellStyle name="20% - Accent1 7 6 3 5 2 2" xfId="51361" xr:uid="{00000000-0005-0000-0000-0000E8C70000}"/>
    <cellStyle name="20% - Accent1 7 6 3 5 3" xfId="51362" xr:uid="{00000000-0005-0000-0000-0000E9C70000}"/>
    <cellStyle name="20% - Accent1 7 6 3 6" xfId="51363" xr:uid="{00000000-0005-0000-0000-0000EAC70000}"/>
    <cellStyle name="20% - Accent1 7 6 3 6 2" xfId="51364" xr:uid="{00000000-0005-0000-0000-0000EBC70000}"/>
    <cellStyle name="20% - Accent1 7 6 3 6 2 2" xfId="51365" xr:uid="{00000000-0005-0000-0000-0000ECC70000}"/>
    <cellStyle name="20% - Accent1 7 6 3 6 3" xfId="51366" xr:uid="{00000000-0005-0000-0000-0000EDC70000}"/>
    <cellStyle name="20% - Accent1 7 6 3 7" xfId="51367" xr:uid="{00000000-0005-0000-0000-0000EEC70000}"/>
    <cellStyle name="20% - Accent1 7 6 3 7 2" xfId="51368" xr:uid="{00000000-0005-0000-0000-0000EFC70000}"/>
    <cellStyle name="20% - Accent1 7 6 3 8" xfId="51369" xr:uid="{00000000-0005-0000-0000-0000F0C70000}"/>
    <cellStyle name="20% - Accent1 7 6 3 8 2" xfId="51370" xr:uid="{00000000-0005-0000-0000-0000F1C70000}"/>
    <cellStyle name="20% - Accent1 7 6 3 9" xfId="51371" xr:uid="{00000000-0005-0000-0000-0000F2C70000}"/>
    <cellStyle name="20% - Accent1 7 6 4" xfId="51372" xr:uid="{00000000-0005-0000-0000-0000F3C70000}"/>
    <cellStyle name="20% - Accent1 7 6 4 2" xfId="51373" xr:uid="{00000000-0005-0000-0000-0000F4C70000}"/>
    <cellStyle name="20% - Accent1 7 6 4 2 2" xfId="51374" xr:uid="{00000000-0005-0000-0000-0000F5C70000}"/>
    <cellStyle name="20% - Accent1 7 6 4 2 2 2" xfId="51375" xr:uid="{00000000-0005-0000-0000-0000F6C70000}"/>
    <cellStyle name="20% - Accent1 7 6 4 2 3" xfId="51376" xr:uid="{00000000-0005-0000-0000-0000F7C70000}"/>
    <cellStyle name="20% - Accent1 7 6 4 3" xfId="51377" xr:uid="{00000000-0005-0000-0000-0000F8C70000}"/>
    <cellStyle name="20% - Accent1 7 6 4 3 2" xfId="51378" xr:uid="{00000000-0005-0000-0000-0000F9C70000}"/>
    <cellStyle name="20% - Accent1 7 6 4 4" xfId="51379" xr:uid="{00000000-0005-0000-0000-0000FAC70000}"/>
    <cellStyle name="20% - Accent1 7 6 5" xfId="51380" xr:uid="{00000000-0005-0000-0000-0000FBC70000}"/>
    <cellStyle name="20% - Accent1 7 6 5 2" xfId="51381" xr:uid="{00000000-0005-0000-0000-0000FCC70000}"/>
    <cellStyle name="20% - Accent1 7 6 5 2 2" xfId="51382" xr:uid="{00000000-0005-0000-0000-0000FDC70000}"/>
    <cellStyle name="20% - Accent1 7 6 5 2 2 2" xfId="51383" xr:uid="{00000000-0005-0000-0000-0000FEC70000}"/>
    <cellStyle name="20% - Accent1 7 6 5 2 3" xfId="51384" xr:uid="{00000000-0005-0000-0000-0000FFC70000}"/>
    <cellStyle name="20% - Accent1 7 6 5 3" xfId="51385" xr:uid="{00000000-0005-0000-0000-000000C80000}"/>
    <cellStyle name="20% - Accent1 7 6 5 3 2" xfId="51386" xr:uid="{00000000-0005-0000-0000-000001C80000}"/>
    <cellStyle name="20% - Accent1 7 6 5 4" xfId="51387" xr:uid="{00000000-0005-0000-0000-000002C80000}"/>
    <cellStyle name="20% - Accent1 7 6 6" xfId="51388" xr:uid="{00000000-0005-0000-0000-000003C80000}"/>
    <cellStyle name="20% - Accent1 7 6 6 2" xfId="51389" xr:uid="{00000000-0005-0000-0000-000004C80000}"/>
    <cellStyle name="20% - Accent1 7 6 6 2 2" xfId="51390" xr:uid="{00000000-0005-0000-0000-000005C80000}"/>
    <cellStyle name="20% - Accent1 7 6 6 2 2 2" xfId="51391" xr:uid="{00000000-0005-0000-0000-000006C80000}"/>
    <cellStyle name="20% - Accent1 7 6 6 2 3" xfId="51392" xr:uid="{00000000-0005-0000-0000-000007C80000}"/>
    <cellStyle name="20% - Accent1 7 6 6 3" xfId="51393" xr:uid="{00000000-0005-0000-0000-000008C80000}"/>
    <cellStyle name="20% - Accent1 7 6 6 3 2" xfId="51394" xr:uid="{00000000-0005-0000-0000-000009C80000}"/>
    <cellStyle name="20% - Accent1 7 6 6 4" xfId="51395" xr:uid="{00000000-0005-0000-0000-00000AC80000}"/>
    <cellStyle name="20% - Accent1 7 6 7" xfId="51396" xr:uid="{00000000-0005-0000-0000-00000BC80000}"/>
    <cellStyle name="20% - Accent1 7 6 7 2" xfId="51397" xr:uid="{00000000-0005-0000-0000-00000CC80000}"/>
    <cellStyle name="20% - Accent1 7 6 7 2 2" xfId="51398" xr:uid="{00000000-0005-0000-0000-00000DC80000}"/>
    <cellStyle name="20% - Accent1 7 6 7 3" xfId="51399" xr:uid="{00000000-0005-0000-0000-00000EC80000}"/>
    <cellStyle name="20% - Accent1 7 6 8" xfId="51400" xr:uid="{00000000-0005-0000-0000-00000FC80000}"/>
    <cellStyle name="20% - Accent1 7 6 8 2" xfId="51401" xr:uid="{00000000-0005-0000-0000-000010C80000}"/>
    <cellStyle name="20% - Accent1 7 6 8 2 2" xfId="51402" xr:uid="{00000000-0005-0000-0000-000011C80000}"/>
    <cellStyle name="20% - Accent1 7 6 8 3" xfId="51403" xr:uid="{00000000-0005-0000-0000-000012C80000}"/>
    <cellStyle name="20% - Accent1 7 6 9" xfId="51404" xr:uid="{00000000-0005-0000-0000-000013C80000}"/>
    <cellStyle name="20% - Accent1 7 6 9 2" xfId="51405" xr:uid="{00000000-0005-0000-0000-000014C80000}"/>
    <cellStyle name="20% - Accent1 7 7" xfId="51406" xr:uid="{00000000-0005-0000-0000-000015C80000}"/>
    <cellStyle name="20% - Accent1 7 7 2" xfId="51407" xr:uid="{00000000-0005-0000-0000-000016C80000}"/>
    <cellStyle name="20% - Accent1 7 7 2 2" xfId="51408" xr:uid="{00000000-0005-0000-0000-000017C80000}"/>
    <cellStyle name="20% - Accent1 7 7 2 2 2" xfId="51409" xr:uid="{00000000-0005-0000-0000-000018C80000}"/>
    <cellStyle name="20% - Accent1 7 7 2 2 2 2" xfId="51410" xr:uid="{00000000-0005-0000-0000-000019C80000}"/>
    <cellStyle name="20% - Accent1 7 7 2 2 3" xfId="51411" xr:uid="{00000000-0005-0000-0000-00001AC80000}"/>
    <cellStyle name="20% - Accent1 7 7 2 3" xfId="51412" xr:uid="{00000000-0005-0000-0000-00001BC80000}"/>
    <cellStyle name="20% - Accent1 7 7 2 3 2" xfId="51413" xr:uid="{00000000-0005-0000-0000-00001CC80000}"/>
    <cellStyle name="20% - Accent1 7 7 2 4" xfId="51414" xr:uid="{00000000-0005-0000-0000-00001DC80000}"/>
    <cellStyle name="20% - Accent1 7 7 3" xfId="51415" xr:uid="{00000000-0005-0000-0000-00001EC80000}"/>
    <cellStyle name="20% - Accent1 7 7 3 2" xfId="51416" xr:uid="{00000000-0005-0000-0000-00001FC80000}"/>
    <cellStyle name="20% - Accent1 7 7 3 2 2" xfId="51417" xr:uid="{00000000-0005-0000-0000-000020C80000}"/>
    <cellStyle name="20% - Accent1 7 7 3 2 2 2" xfId="51418" xr:uid="{00000000-0005-0000-0000-000021C80000}"/>
    <cellStyle name="20% - Accent1 7 7 3 2 3" xfId="51419" xr:uid="{00000000-0005-0000-0000-000022C80000}"/>
    <cellStyle name="20% - Accent1 7 7 3 3" xfId="51420" xr:uid="{00000000-0005-0000-0000-000023C80000}"/>
    <cellStyle name="20% - Accent1 7 7 3 3 2" xfId="51421" xr:uid="{00000000-0005-0000-0000-000024C80000}"/>
    <cellStyle name="20% - Accent1 7 7 3 4" xfId="51422" xr:uid="{00000000-0005-0000-0000-000025C80000}"/>
    <cellStyle name="20% - Accent1 7 7 4" xfId="51423" xr:uid="{00000000-0005-0000-0000-000026C80000}"/>
    <cellStyle name="20% - Accent1 7 7 4 2" xfId="51424" xr:uid="{00000000-0005-0000-0000-000027C80000}"/>
    <cellStyle name="20% - Accent1 7 7 4 2 2" xfId="51425" xr:uid="{00000000-0005-0000-0000-000028C80000}"/>
    <cellStyle name="20% - Accent1 7 7 4 2 2 2" xfId="51426" xr:uid="{00000000-0005-0000-0000-000029C80000}"/>
    <cellStyle name="20% - Accent1 7 7 4 2 3" xfId="51427" xr:uid="{00000000-0005-0000-0000-00002AC80000}"/>
    <cellStyle name="20% - Accent1 7 7 4 3" xfId="51428" xr:uid="{00000000-0005-0000-0000-00002BC80000}"/>
    <cellStyle name="20% - Accent1 7 7 4 3 2" xfId="51429" xr:uid="{00000000-0005-0000-0000-00002CC80000}"/>
    <cellStyle name="20% - Accent1 7 7 4 4" xfId="51430" xr:uid="{00000000-0005-0000-0000-00002DC80000}"/>
    <cellStyle name="20% - Accent1 7 7 5" xfId="51431" xr:uid="{00000000-0005-0000-0000-00002EC80000}"/>
    <cellStyle name="20% - Accent1 7 7 5 2" xfId="51432" xr:uid="{00000000-0005-0000-0000-00002FC80000}"/>
    <cellStyle name="20% - Accent1 7 7 5 2 2" xfId="51433" xr:uid="{00000000-0005-0000-0000-000030C80000}"/>
    <cellStyle name="20% - Accent1 7 7 5 3" xfId="51434" xr:uid="{00000000-0005-0000-0000-000031C80000}"/>
    <cellStyle name="20% - Accent1 7 7 6" xfId="51435" xr:uid="{00000000-0005-0000-0000-000032C80000}"/>
    <cellStyle name="20% - Accent1 7 7 6 2" xfId="51436" xr:uid="{00000000-0005-0000-0000-000033C80000}"/>
    <cellStyle name="20% - Accent1 7 7 6 2 2" xfId="51437" xr:uid="{00000000-0005-0000-0000-000034C80000}"/>
    <cellStyle name="20% - Accent1 7 7 6 3" xfId="51438" xr:uid="{00000000-0005-0000-0000-000035C80000}"/>
    <cellStyle name="20% - Accent1 7 7 7" xfId="51439" xr:uid="{00000000-0005-0000-0000-000036C80000}"/>
    <cellStyle name="20% - Accent1 7 7 7 2" xfId="51440" xr:uid="{00000000-0005-0000-0000-000037C80000}"/>
    <cellStyle name="20% - Accent1 7 7 8" xfId="51441" xr:uid="{00000000-0005-0000-0000-000038C80000}"/>
    <cellStyle name="20% - Accent1 7 7 8 2" xfId="51442" xr:uid="{00000000-0005-0000-0000-000039C80000}"/>
    <cellStyle name="20% - Accent1 7 7 9" xfId="51443" xr:uid="{00000000-0005-0000-0000-00003AC80000}"/>
    <cellStyle name="20% - Accent1 7 8" xfId="51444" xr:uid="{00000000-0005-0000-0000-00003BC80000}"/>
    <cellStyle name="20% - Accent1 7 8 2" xfId="51445" xr:uid="{00000000-0005-0000-0000-00003CC80000}"/>
    <cellStyle name="20% - Accent1 7 8 2 2" xfId="51446" xr:uid="{00000000-0005-0000-0000-00003DC80000}"/>
    <cellStyle name="20% - Accent1 7 8 2 2 2" xfId="51447" xr:uid="{00000000-0005-0000-0000-00003EC80000}"/>
    <cellStyle name="20% - Accent1 7 8 2 2 2 2" xfId="51448" xr:uid="{00000000-0005-0000-0000-00003FC80000}"/>
    <cellStyle name="20% - Accent1 7 8 2 2 3" xfId="51449" xr:uid="{00000000-0005-0000-0000-000040C80000}"/>
    <cellStyle name="20% - Accent1 7 8 2 3" xfId="51450" xr:uid="{00000000-0005-0000-0000-000041C80000}"/>
    <cellStyle name="20% - Accent1 7 8 2 3 2" xfId="51451" xr:uid="{00000000-0005-0000-0000-000042C80000}"/>
    <cellStyle name="20% - Accent1 7 8 2 4" xfId="51452" xr:uid="{00000000-0005-0000-0000-000043C80000}"/>
    <cellStyle name="20% - Accent1 7 8 3" xfId="51453" xr:uid="{00000000-0005-0000-0000-000044C80000}"/>
    <cellStyle name="20% - Accent1 7 8 3 2" xfId="51454" xr:uid="{00000000-0005-0000-0000-000045C80000}"/>
    <cellStyle name="20% - Accent1 7 8 3 2 2" xfId="51455" xr:uid="{00000000-0005-0000-0000-000046C80000}"/>
    <cellStyle name="20% - Accent1 7 8 3 2 2 2" xfId="51456" xr:uid="{00000000-0005-0000-0000-000047C80000}"/>
    <cellStyle name="20% - Accent1 7 8 3 2 3" xfId="51457" xr:uid="{00000000-0005-0000-0000-000048C80000}"/>
    <cellStyle name="20% - Accent1 7 8 3 3" xfId="51458" xr:uid="{00000000-0005-0000-0000-000049C80000}"/>
    <cellStyle name="20% - Accent1 7 8 3 3 2" xfId="51459" xr:uid="{00000000-0005-0000-0000-00004AC80000}"/>
    <cellStyle name="20% - Accent1 7 8 3 4" xfId="51460" xr:uid="{00000000-0005-0000-0000-00004BC80000}"/>
    <cellStyle name="20% - Accent1 7 8 4" xfId="51461" xr:uid="{00000000-0005-0000-0000-00004CC80000}"/>
    <cellStyle name="20% - Accent1 7 8 4 2" xfId="51462" xr:uid="{00000000-0005-0000-0000-00004DC80000}"/>
    <cellStyle name="20% - Accent1 7 8 4 2 2" xfId="51463" xr:uid="{00000000-0005-0000-0000-00004EC80000}"/>
    <cellStyle name="20% - Accent1 7 8 4 2 2 2" xfId="51464" xr:uid="{00000000-0005-0000-0000-00004FC80000}"/>
    <cellStyle name="20% - Accent1 7 8 4 2 3" xfId="51465" xr:uid="{00000000-0005-0000-0000-000050C80000}"/>
    <cellStyle name="20% - Accent1 7 8 4 3" xfId="51466" xr:uid="{00000000-0005-0000-0000-000051C80000}"/>
    <cellStyle name="20% - Accent1 7 8 4 3 2" xfId="51467" xr:uid="{00000000-0005-0000-0000-000052C80000}"/>
    <cellStyle name="20% - Accent1 7 8 4 4" xfId="51468" xr:uid="{00000000-0005-0000-0000-000053C80000}"/>
    <cellStyle name="20% - Accent1 7 8 5" xfId="51469" xr:uid="{00000000-0005-0000-0000-000054C80000}"/>
    <cellStyle name="20% - Accent1 7 8 5 2" xfId="51470" xr:uid="{00000000-0005-0000-0000-000055C80000}"/>
    <cellStyle name="20% - Accent1 7 8 5 2 2" xfId="51471" xr:uid="{00000000-0005-0000-0000-000056C80000}"/>
    <cellStyle name="20% - Accent1 7 8 5 3" xfId="51472" xr:uid="{00000000-0005-0000-0000-000057C80000}"/>
    <cellStyle name="20% - Accent1 7 8 6" xfId="51473" xr:uid="{00000000-0005-0000-0000-000058C80000}"/>
    <cellStyle name="20% - Accent1 7 8 6 2" xfId="51474" xr:uid="{00000000-0005-0000-0000-000059C80000}"/>
    <cellStyle name="20% - Accent1 7 8 6 2 2" xfId="51475" xr:uid="{00000000-0005-0000-0000-00005AC80000}"/>
    <cellStyle name="20% - Accent1 7 8 6 3" xfId="51476" xr:uid="{00000000-0005-0000-0000-00005BC80000}"/>
    <cellStyle name="20% - Accent1 7 8 7" xfId="51477" xr:uid="{00000000-0005-0000-0000-00005CC80000}"/>
    <cellStyle name="20% - Accent1 7 8 7 2" xfId="51478" xr:uid="{00000000-0005-0000-0000-00005DC80000}"/>
    <cellStyle name="20% - Accent1 7 8 8" xfId="51479" xr:uid="{00000000-0005-0000-0000-00005EC80000}"/>
    <cellStyle name="20% - Accent1 7 8 8 2" xfId="51480" xr:uid="{00000000-0005-0000-0000-00005FC80000}"/>
    <cellStyle name="20% - Accent1 7 8 9" xfId="51481" xr:uid="{00000000-0005-0000-0000-000060C80000}"/>
    <cellStyle name="20% - Accent1 7 9" xfId="51482" xr:uid="{00000000-0005-0000-0000-000061C80000}"/>
    <cellStyle name="20% - Accent1 7 9 2" xfId="51483" xr:uid="{00000000-0005-0000-0000-000062C80000}"/>
    <cellStyle name="20% - Accent1 7 9 2 2" xfId="51484" xr:uid="{00000000-0005-0000-0000-000063C80000}"/>
    <cellStyle name="20% - Accent1 7 9 2 2 2" xfId="51485" xr:uid="{00000000-0005-0000-0000-000064C80000}"/>
    <cellStyle name="20% - Accent1 7 9 2 3" xfId="51486" xr:uid="{00000000-0005-0000-0000-000065C80000}"/>
    <cellStyle name="20% - Accent1 7 9 3" xfId="51487" xr:uid="{00000000-0005-0000-0000-000066C80000}"/>
    <cellStyle name="20% - Accent1 7 9 3 2" xfId="51488" xr:uid="{00000000-0005-0000-0000-000067C80000}"/>
    <cellStyle name="20% - Accent1 7 9 4" xfId="51489" xr:uid="{00000000-0005-0000-0000-000068C80000}"/>
    <cellStyle name="20% - Accent1 8" xfId="51490" xr:uid="{00000000-0005-0000-0000-000069C80000}"/>
    <cellStyle name="20% - Accent1 8 10" xfId="51491" xr:uid="{00000000-0005-0000-0000-00006AC80000}"/>
    <cellStyle name="20% - Accent1 8 10 2" xfId="51492" xr:uid="{00000000-0005-0000-0000-00006BC80000}"/>
    <cellStyle name="20% - Accent1 8 10 2 2" xfId="51493" xr:uid="{00000000-0005-0000-0000-00006CC80000}"/>
    <cellStyle name="20% - Accent1 8 10 2 2 2" xfId="51494" xr:uid="{00000000-0005-0000-0000-00006DC80000}"/>
    <cellStyle name="20% - Accent1 8 10 2 3" xfId="51495" xr:uid="{00000000-0005-0000-0000-00006EC80000}"/>
    <cellStyle name="20% - Accent1 8 10 3" xfId="51496" xr:uid="{00000000-0005-0000-0000-00006FC80000}"/>
    <cellStyle name="20% - Accent1 8 10 3 2" xfId="51497" xr:uid="{00000000-0005-0000-0000-000070C80000}"/>
    <cellStyle name="20% - Accent1 8 10 4" xfId="51498" xr:uid="{00000000-0005-0000-0000-000071C80000}"/>
    <cellStyle name="20% - Accent1 8 11" xfId="51499" xr:uid="{00000000-0005-0000-0000-000072C80000}"/>
    <cellStyle name="20% - Accent1 8 11 2" xfId="51500" xr:uid="{00000000-0005-0000-0000-000073C80000}"/>
    <cellStyle name="20% - Accent1 8 11 2 2" xfId="51501" xr:uid="{00000000-0005-0000-0000-000074C80000}"/>
    <cellStyle name="20% - Accent1 8 11 3" xfId="51502" xr:uid="{00000000-0005-0000-0000-000075C80000}"/>
    <cellStyle name="20% - Accent1 8 12" xfId="51503" xr:uid="{00000000-0005-0000-0000-000076C80000}"/>
    <cellStyle name="20% - Accent1 8 12 2" xfId="51504" xr:uid="{00000000-0005-0000-0000-000077C80000}"/>
    <cellStyle name="20% - Accent1 8 12 2 2" xfId="51505" xr:uid="{00000000-0005-0000-0000-000078C80000}"/>
    <cellStyle name="20% - Accent1 8 12 3" xfId="51506" xr:uid="{00000000-0005-0000-0000-000079C80000}"/>
    <cellStyle name="20% - Accent1 8 13" xfId="51507" xr:uid="{00000000-0005-0000-0000-00007AC80000}"/>
    <cellStyle name="20% - Accent1 8 13 2" xfId="51508" xr:uid="{00000000-0005-0000-0000-00007BC80000}"/>
    <cellStyle name="20% - Accent1 8 14" xfId="51509" xr:uid="{00000000-0005-0000-0000-00007CC80000}"/>
    <cellStyle name="20% - Accent1 8 14 2" xfId="51510" xr:uid="{00000000-0005-0000-0000-00007DC80000}"/>
    <cellStyle name="20% - Accent1 8 15" xfId="51511" xr:uid="{00000000-0005-0000-0000-00007EC80000}"/>
    <cellStyle name="20% - Accent1 8 2" xfId="51512" xr:uid="{00000000-0005-0000-0000-00007FC80000}"/>
    <cellStyle name="20% - Accent1 8 2 10" xfId="51513" xr:uid="{00000000-0005-0000-0000-000080C80000}"/>
    <cellStyle name="20% - Accent1 8 2 10 2" xfId="51514" xr:uid="{00000000-0005-0000-0000-000081C80000}"/>
    <cellStyle name="20% - Accent1 8 2 10 2 2" xfId="51515" xr:uid="{00000000-0005-0000-0000-000082C80000}"/>
    <cellStyle name="20% - Accent1 8 2 10 3" xfId="51516" xr:uid="{00000000-0005-0000-0000-000083C80000}"/>
    <cellStyle name="20% - Accent1 8 2 11" xfId="51517" xr:uid="{00000000-0005-0000-0000-000084C80000}"/>
    <cellStyle name="20% - Accent1 8 2 11 2" xfId="51518" xr:uid="{00000000-0005-0000-0000-000085C80000}"/>
    <cellStyle name="20% - Accent1 8 2 11 2 2" xfId="51519" xr:uid="{00000000-0005-0000-0000-000086C80000}"/>
    <cellStyle name="20% - Accent1 8 2 11 3" xfId="51520" xr:uid="{00000000-0005-0000-0000-000087C80000}"/>
    <cellStyle name="20% - Accent1 8 2 12" xfId="51521" xr:uid="{00000000-0005-0000-0000-000088C80000}"/>
    <cellStyle name="20% - Accent1 8 2 12 2" xfId="51522" xr:uid="{00000000-0005-0000-0000-000089C80000}"/>
    <cellStyle name="20% - Accent1 8 2 13" xfId="51523" xr:uid="{00000000-0005-0000-0000-00008AC80000}"/>
    <cellStyle name="20% - Accent1 8 2 13 2" xfId="51524" xr:uid="{00000000-0005-0000-0000-00008BC80000}"/>
    <cellStyle name="20% - Accent1 8 2 14" xfId="51525" xr:uid="{00000000-0005-0000-0000-00008CC80000}"/>
    <cellStyle name="20% - Accent1 8 2 2" xfId="51526" xr:uid="{00000000-0005-0000-0000-00008DC80000}"/>
    <cellStyle name="20% - Accent1 8 2 2 10" xfId="51527" xr:uid="{00000000-0005-0000-0000-00008EC80000}"/>
    <cellStyle name="20% - Accent1 8 2 2 10 2" xfId="51528" xr:uid="{00000000-0005-0000-0000-00008FC80000}"/>
    <cellStyle name="20% - Accent1 8 2 2 11" xfId="51529" xr:uid="{00000000-0005-0000-0000-000090C80000}"/>
    <cellStyle name="20% - Accent1 8 2 2 2" xfId="51530" xr:uid="{00000000-0005-0000-0000-000091C80000}"/>
    <cellStyle name="20% - Accent1 8 2 2 2 2" xfId="51531" xr:uid="{00000000-0005-0000-0000-000092C80000}"/>
    <cellStyle name="20% - Accent1 8 2 2 2 2 2" xfId="51532" xr:uid="{00000000-0005-0000-0000-000093C80000}"/>
    <cellStyle name="20% - Accent1 8 2 2 2 2 2 2" xfId="51533" xr:uid="{00000000-0005-0000-0000-000094C80000}"/>
    <cellStyle name="20% - Accent1 8 2 2 2 2 2 2 2" xfId="51534" xr:uid="{00000000-0005-0000-0000-000095C80000}"/>
    <cellStyle name="20% - Accent1 8 2 2 2 2 2 3" xfId="51535" xr:uid="{00000000-0005-0000-0000-000096C80000}"/>
    <cellStyle name="20% - Accent1 8 2 2 2 2 3" xfId="51536" xr:uid="{00000000-0005-0000-0000-000097C80000}"/>
    <cellStyle name="20% - Accent1 8 2 2 2 2 3 2" xfId="51537" xr:uid="{00000000-0005-0000-0000-000098C80000}"/>
    <cellStyle name="20% - Accent1 8 2 2 2 2 4" xfId="51538" xr:uid="{00000000-0005-0000-0000-000099C80000}"/>
    <cellStyle name="20% - Accent1 8 2 2 2 3" xfId="51539" xr:uid="{00000000-0005-0000-0000-00009AC80000}"/>
    <cellStyle name="20% - Accent1 8 2 2 2 3 2" xfId="51540" xr:uid="{00000000-0005-0000-0000-00009BC80000}"/>
    <cellStyle name="20% - Accent1 8 2 2 2 3 2 2" xfId="51541" xr:uid="{00000000-0005-0000-0000-00009CC80000}"/>
    <cellStyle name="20% - Accent1 8 2 2 2 3 2 2 2" xfId="51542" xr:uid="{00000000-0005-0000-0000-00009DC80000}"/>
    <cellStyle name="20% - Accent1 8 2 2 2 3 2 3" xfId="51543" xr:uid="{00000000-0005-0000-0000-00009EC80000}"/>
    <cellStyle name="20% - Accent1 8 2 2 2 3 3" xfId="51544" xr:uid="{00000000-0005-0000-0000-00009FC80000}"/>
    <cellStyle name="20% - Accent1 8 2 2 2 3 3 2" xfId="51545" xr:uid="{00000000-0005-0000-0000-0000A0C80000}"/>
    <cellStyle name="20% - Accent1 8 2 2 2 3 4" xfId="51546" xr:uid="{00000000-0005-0000-0000-0000A1C80000}"/>
    <cellStyle name="20% - Accent1 8 2 2 2 4" xfId="51547" xr:uid="{00000000-0005-0000-0000-0000A2C80000}"/>
    <cellStyle name="20% - Accent1 8 2 2 2 4 2" xfId="51548" xr:uid="{00000000-0005-0000-0000-0000A3C80000}"/>
    <cellStyle name="20% - Accent1 8 2 2 2 4 2 2" xfId="51549" xr:uid="{00000000-0005-0000-0000-0000A4C80000}"/>
    <cellStyle name="20% - Accent1 8 2 2 2 4 2 2 2" xfId="51550" xr:uid="{00000000-0005-0000-0000-0000A5C80000}"/>
    <cellStyle name="20% - Accent1 8 2 2 2 4 2 3" xfId="51551" xr:uid="{00000000-0005-0000-0000-0000A6C80000}"/>
    <cellStyle name="20% - Accent1 8 2 2 2 4 3" xfId="51552" xr:uid="{00000000-0005-0000-0000-0000A7C80000}"/>
    <cellStyle name="20% - Accent1 8 2 2 2 4 3 2" xfId="51553" xr:uid="{00000000-0005-0000-0000-0000A8C80000}"/>
    <cellStyle name="20% - Accent1 8 2 2 2 4 4" xfId="51554" xr:uid="{00000000-0005-0000-0000-0000A9C80000}"/>
    <cellStyle name="20% - Accent1 8 2 2 2 5" xfId="51555" xr:uid="{00000000-0005-0000-0000-0000AAC80000}"/>
    <cellStyle name="20% - Accent1 8 2 2 2 5 2" xfId="51556" xr:uid="{00000000-0005-0000-0000-0000ABC80000}"/>
    <cellStyle name="20% - Accent1 8 2 2 2 5 2 2" xfId="51557" xr:uid="{00000000-0005-0000-0000-0000ACC80000}"/>
    <cellStyle name="20% - Accent1 8 2 2 2 5 3" xfId="51558" xr:uid="{00000000-0005-0000-0000-0000ADC80000}"/>
    <cellStyle name="20% - Accent1 8 2 2 2 6" xfId="51559" xr:uid="{00000000-0005-0000-0000-0000AEC80000}"/>
    <cellStyle name="20% - Accent1 8 2 2 2 6 2" xfId="51560" xr:uid="{00000000-0005-0000-0000-0000AFC80000}"/>
    <cellStyle name="20% - Accent1 8 2 2 2 6 2 2" xfId="51561" xr:uid="{00000000-0005-0000-0000-0000B0C80000}"/>
    <cellStyle name="20% - Accent1 8 2 2 2 6 3" xfId="51562" xr:uid="{00000000-0005-0000-0000-0000B1C80000}"/>
    <cellStyle name="20% - Accent1 8 2 2 2 7" xfId="51563" xr:uid="{00000000-0005-0000-0000-0000B2C80000}"/>
    <cellStyle name="20% - Accent1 8 2 2 2 7 2" xfId="51564" xr:uid="{00000000-0005-0000-0000-0000B3C80000}"/>
    <cellStyle name="20% - Accent1 8 2 2 2 8" xfId="51565" xr:uid="{00000000-0005-0000-0000-0000B4C80000}"/>
    <cellStyle name="20% - Accent1 8 2 2 2 8 2" xfId="51566" xr:uid="{00000000-0005-0000-0000-0000B5C80000}"/>
    <cellStyle name="20% - Accent1 8 2 2 2 9" xfId="51567" xr:uid="{00000000-0005-0000-0000-0000B6C80000}"/>
    <cellStyle name="20% - Accent1 8 2 2 3" xfId="51568" xr:uid="{00000000-0005-0000-0000-0000B7C80000}"/>
    <cellStyle name="20% - Accent1 8 2 2 3 2" xfId="51569" xr:uid="{00000000-0005-0000-0000-0000B8C80000}"/>
    <cellStyle name="20% - Accent1 8 2 2 3 2 2" xfId="51570" xr:uid="{00000000-0005-0000-0000-0000B9C80000}"/>
    <cellStyle name="20% - Accent1 8 2 2 3 2 2 2" xfId="51571" xr:uid="{00000000-0005-0000-0000-0000BAC80000}"/>
    <cellStyle name="20% - Accent1 8 2 2 3 2 2 2 2" xfId="51572" xr:uid="{00000000-0005-0000-0000-0000BBC80000}"/>
    <cellStyle name="20% - Accent1 8 2 2 3 2 2 3" xfId="51573" xr:uid="{00000000-0005-0000-0000-0000BCC80000}"/>
    <cellStyle name="20% - Accent1 8 2 2 3 2 3" xfId="51574" xr:uid="{00000000-0005-0000-0000-0000BDC80000}"/>
    <cellStyle name="20% - Accent1 8 2 2 3 2 3 2" xfId="51575" xr:uid="{00000000-0005-0000-0000-0000BEC80000}"/>
    <cellStyle name="20% - Accent1 8 2 2 3 2 4" xfId="51576" xr:uid="{00000000-0005-0000-0000-0000BFC80000}"/>
    <cellStyle name="20% - Accent1 8 2 2 3 3" xfId="51577" xr:uid="{00000000-0005-0000-0000-0000C0C80000}"/>
    <cellStyle name="20% - Accent1 8 2 2 3 3 2" xfId="51578" xr:uid="{00000000-0005-0000-0000-0000C1C80000}"/>
    <cellStyle name="20% - Accent1 8 2 2 3 3 2 2" xfId="51579" xr:uid="{00000000-0005-0000-0000-0000C2C80000}"/>
    <cellStyle name="20% - Accent1 8 2 2 3 3 2 2 2" xfId="51580" xr:uid="{00000000-0005-0000-0000-0000C3C80000}"/>
    <cellStyle name="20% - Accent1 8 2 2 3 3 2 3" xfId="51581" xr:uid="{00000000-0005-0000-0000-0000C4C80000}"/>
    <cellStyle name="20% - Accent1 8 2 2 3 3 3" xfId="51582" xr:uid="{00000000-0005-0000-0000-0000C5C80000}"/>
    <cellStyle name="20% - Accent1 8 2 2 3 3 3 2" xfId="51583" xr:uid="{00000000-0005-0000-0000-0000C6C80000}"/>
    <cellStyle name="20% - Accent1 8 2 2 3 3 4" xfId="51584" xr:uid="{00000000-0005-0000-0000-0000C7C80000}"/>
    <cellStyle name="20% - Accent1 8 2 2 3 4" xfId="51585" xr:uid="{00000000-0005-0000-0000-0000C8C80000}"/>
    <cellStyle name="20% - Accent1 8 2 2 3 4 2" xfId="51586" xr:uid="{00000000-0005-0000-0000-0000C9C80000}"/>
    <cellStyle name="20% - Accent1 8 2 2 3 4 2 2" xfId="51587" xr:uid="{00000000-0005-0000-0000-0000CAC80000}"/>
    <cellStyle name="20% - Accent1 8 2 2 3 4 2 2 2" xfId="51588" xr:uid="{00000000-0005-0000-0000-0000CBC80000}"/>
    <cellStyle name="20% - Accent1 8 2 2 3 4 2 3" xfId="51589" xr:uid="{00000000-0005-0000-0000-0000CCC80000}"/>
    <cellStyle name="20% - Accent1 8 2 2 3 4 3" xfId="51590" xr:uid="{00000000-0005-0000-0000-0000CDC80000}"/>
    <cellStyle name="20% - Accent1 8 2 2 3 4 3 2" xfId="51591" xr:uid="{00000000-0005-0000-0000-0000CEC80000}"/>
    <cellStyle name="20% - Accent1 8 2 2 3 4 4" xfId="51592" xr:uid="{00000000-0005-0000-0000-0000CFC80000}"/>
    <cellStyle name="20% - Accent1 8 2 2 3 5" xfId="51593" xr:uid="{00000000-0005-0000-0000-0000D0C80000}"/>
    <cellStyle name="20% - Accent1 8 2 2 3 5 2" xfId="51594" xr:uid="{00000000-0005-0000-0000-0000D1C80000}"/>
    <cellStyle name="20% - Accent1 8 2 2 3 5 2 2" xfId="51595" xr:uid="{00000000-0005-0000-0000-0000D2C80000}"/>
    <cellStyle name="20% - Accent1 8 2 2 3 5 3" xfId="51596" xr:uid="{00000000-0005-0000-0000-0000D3C80000}"/>
    <cellStyle name="20% - Accent1 8 2 2 3 6" xfId="51597" xr:uid="{00000000-0005-0000-0000-0000D4C80000}"/>
    <cellStyle name="20% - Accent1 8 2 2 3 6 2" xfId="51598" xr:uid="{00000000-0005-0000-0000-0000D5C80000}"/>
    <cellStyle name="20% - Accent1 8 2 2 3 6 2 2" xfId="51599" xr:uid="{00000000-0005-0000-0000-0000D6C80000}"/>
    <cellStyle name="20% - Accent1 8 2 2 3 6 3" xfId="51600" xr:uid="{00000000-0005-0000-0000-0000D7C80000}"/>
    <cellStyle name="20% - Accent1 8 2 2 3 7" xfId="51601" xr:uid="{00000000-0005-0000-0000-0000D8C80000}"/>
    <cellStyle name="20% - Accent1 8 2 2 3 7 2" xfId="51602" xr:uid="{00000000-0005-0000-0000-0000D9C80000}"/>
    <cellStyle name="20% - Accent1 8 2 2 3 8" xfId="51603" xr:uid="{00000000-0005-0000-0000-0000DAC80000}"/>
    <cellStyle name="20% - Accent1 8 2 2 3 8 2" xfId="51604" xr:uid="{00000000-0005-0000-0000-0000DBC80000}"/>
    <cellStyle name="20% - Accent1 8 2 2 3 9" xfId="51605" xr:uid="{00000000-0005-0000-0000-0000DCC80000}"/>
    <cellStyle name="20% - Accent1 8 2 2 4" xfId="51606" xr:uid="{00000000-0005-0000-0000-0000DDC80000}"/>
    <cellStyle name="20% - Accent1 8 2 2 4 2" xfId="51607" xr:uid="{00000000-0005-0000-0000-0000DEC80000}"/>
    <cellStyle name="20% - Accent1 8 2 2 4 2 2" xfId="51608" xr:uid="{00000000-0005-0000-0000-0000DFC80000}"/>
    <cellStyle name="20% - Accent1 8 2 2 4 2 2 2" xfId="51609" xr:uid="{00000000-0005-0000-0000-0000E0C80000}"/>
    <cellStyle name="20% - Accent1 8 2 2 4 2 3" xfId="51610" xr:uid="{00000000-0005-0000-0000-0000E1C80000}"/>
    <cellStyle name="20% - Accent1 8 2 2 4 3" xfId="51611" xr:uid="{00000000-0005-0000-0000-0000E2C80000}"/>
    <cellStyle name="20% - Accent1 8 2 2 4 3 2" xfId="51612" xr:uid="{00000000-0005-0000-0000-0000E3C80000}"/>
    <cellStyle name="20% - Accent1 8 2 2 4 4" xfId="51613" xr:uid="{00000000-0005-0000-0000-0000E4C80000}"/>
    <cellStyle name="20% - Accent1 8 2 2 5" xfId="51614" xr:uid="{00000000-0005-0000-0000-0000E5C80000}"/>
    <cellStyle name="20% - Accent1 8 2 2 5 2" xfId="51615" xr:uid="{00000000-0005-0000-0000-0000E6C80000}"/>
    <cellStyle name="20% - Accent1 8 2 2 5 2 2" xfId="51616" xr:uid="{00000000-0005-0000-0000-0000E7C80000}"/>
    <cellStyle name="20% - Accent1 8 2 2 5 2 2 2" xfId="51617" xr:uid="{00000000-0005-0000-0000-0000E8C80000}"/>
    <cellStyle name="20% - Accent1 8 2 2 5 2 3" xfId="51618" xr:uid="{00000000-0005-0000-0000-0000E9C80000}"/>
    <cellStyle name="20% - Accent1 8 2 2 5 3" xfId="51619" xr:uid="{00000000-0005-0000-0000-0000EAC80000}"/>
    <cellStyle name="20% - Accent1 8 2 2 5 3 2" xfId="51620" xr:uid="{00000000-0005-0000-0000-0000EBC80000}"/>
    <cellStyle name="20% - Accent1 8 2 2 5 4" xfId="51621" xr:uid="{00000000-0005-0000-0000-0000ECC80000}"/>
    <cellStyle name="20% - Accent1 8 2 2 6" xfId="51622" xr:uid="{00000000-0005-0000-0000-0000EDC80000}"/>
    <cellStyle name="20% - Accent1 8 2 2 6 2" xfId="51623" xr:uid="{00000000-0005-0000-0000-0000EEC80000}"/>
    <cellStyle name="20% - Accent1 8 2 2 6 2 2" xfId="51624" xr:uid="{00000000-0005-0000-0000-0000EFC80000}"/>
    <cellStyle name="20% - Accent1 8 2 2 6 2 2 2" xfId="51625" xr:uid="{00000000-0005-0000-0000-0000F0C80000}"/>
    <cellStyle name="20% - Accent1 8 2 2 6 2 3" xfId="51626" xr:uid="{00000000-0005-0000-0000-0000F1C80000}"/>
    <cellStyle name="20% - Accent1 8 2 2 6 3" xfId="51627" xr:uid="{00000000-0005-0000-0000-0000F2C80000}"/>
    <cellStyle name="20% - Accent1 8 2 2 6 3 2" xfId="51628" xr:uid="{00000000-0005-0000-0000-0000F3C80000}"/>
    <cellStyle name="20% - Accent1 8 2 2 6 4" xfId="51629" xr:uid="{00000000-0005-0000-0000-0000F4C80000}"/>
    <cellStyle name="20% - Accent1 8 2 2 7" xfId="51630" xr:uid="{00000000-0005-0000-0000-0000F5C80000}"/>
    <cellStyle name="20% - Accent1 8 2 2 7 2" xfId="51631" xr:uid="{00000000-0005-0000-0000-0000F6C80000}"/>
    <cellStyle name="20% - Accent1 8 2 2 7 2 2" xfId="51632" xr:uid="{00000000-0005-0000-0000-0000F7C80000}"/>
    <cellStyle name="20% - Accent1 8 2 2 7 3" xfId="51633" xr:uid="{00000000-0005-0000-0000-0000F8C80000}"/>
    <cellStyle name="20% - Accent1 8 2 2 8" xfId="51634" xr:uid="{00000000-0005-0000-0000-0000F9C80000}"/>
    <cellStyle name="20% - Accent1 8 2 2 8 2" xfId="51635" xr:uid="{00000000-0005-0000-0000-0000FAC80000}"/>
    <cellStyle name="20% - Accent1 8 2 2 8 2 2" xfId="51636" xr:uid="{00000000-0005-0000-0000-0000FBC80000}"/>
    <cellStyle name="20% - Accent1 8 2 2 8 3" xfId="51637" xr:uid="{00000000-0005-0000-0000-0000FCC80000}"/>
    <cellStyle name="20% - Accent1 8 2 2 9" xfId="51638" xr:uid="{00000000-0005-0000-0000-0000FDC80000}"/>
    <cellStyle name="20% - Accent1 8 2 2 9 2" xfId="51639" xr:uid="{00000000-0005-0000-0000-0000FEC80000}"/>
    <cellStyle name="20% - Accent1 8 2 3" xfId="51640" xr:uid="{00000000-0005-0000-0000-0000FFC80000}"/>
    <cellStyle name="20% - Accent1 8 2 3 10" xfId="51641" xr:uid="{00000000-0005-0000-0000-000000C90000}"/>
    <cellStyle name="20% - Accent1 8 2 3 10 2" xfId="51642" xr:uid="{00000000-0005-0000-0000-000001C90000}"/>
    <cellStyle name="20% - Accent1 8 2 3 11" xfId="51643" xr:uid="{00000000-0005-0000-0000-000002C90000}"/>
    <cellStyle name="20% - Accent1 8 2 3 2" xfId="51644" xr:uid="{00000000-0005-0000-0000-000003C90000}"/>
    <cellStyle name="20% - Accent1 8 2 3 2 2" xfId="51645" xr:uid="{00000000-0005-0000-0000-000004C90000}"/>
    <cellStyle name="20% - Accent1 8 2 3 2 2 2" xfId="51646" xr:uid="{00000000-0005-0000-0000-000005C90000}"/>
    <cellStyle name="20% - Accent1 8 2 3 2 2 2 2" xfId="51647" xr:uid="{00000000-0005-0000-0000-000006C90000}"/>
    <cellStyle name="20% - Accent1 8 2 3 2 2 2 2 2" xfId="51648" xr:uid="{00000000-0005-0000-0000-000007C90000}"/>
    <cellStyle name="20% - Accent1 8 2 3 2 2 2 3" xfId="51649" xr:uid="{00000000-0005-0000-0000-000008C90000}"/>
    <cellStyle name="20% - Accent1 8 2 3 2 2 3" xfId="51650" xr:uid="{00000000-0005-0000-0000-000009C90000}"/>
    <cellStyle name="20% - Accent1 8 2 3 2 2 3 2" xfId="51651" xr:uid="{00000000-0005-0000-0000-00000AC90000}"/>
    <cellStyle name="20% - Accent1 8 2 3 2 2 4" xfId="51652" xr:uid="{00000000-0005-0000-0000-00000BC90000}"/>
    <cellStyle name="20% - Accent1 8 2 3 2 3" xfId="51653" xr:uid="{00000000-0005-0000-0000-00000CC90000}"/>
    <cellStyle name="20% - Accent1 8 2 3 2 3 2" xfId="51654" xr:uid="{00000000-0005-0000-0000-00000DC90000}"/>
    <cellStyle name="20% - Accent1 8 2 3 2 3 2 2" xfId="51655" xr:uid="{00000000-0005-0000-0000-00000EC90000}"/>
    <cellStyle name="20% - Accent1 8 2 3 2 3 2 2 2" xfId="51656" xr:uid="{00000000-0005-0000-0000-00000FC90000}"/>
    <cellStyle name="20% - Accent1 8 2 3 2 3 2 3" xfId="51657" xr:uid="{00000000-0005-0000-0000-000010C90000}"/>
    <cellStyle name="20% - Accent1 8 2 3 2 3 3" xfId="51658" xr:uid="{00000000-0005-0000-0000-000011C90000}"/>
    <cellStyle name="20% - Accent1 8 2 3 2 3 3 2" xfId="51659" xr:uid="{00000000-0005-0000-0000-000012C90000}"/>
    <cellStyle name="20% - Accent1 8 2 3 2 3 4" xfId="51660" xr:uid="{00000000-0005-0000-0000-000013C90000}"/>
    <cellStyle name="20% - Accent1 8 2 3 2 4" xfId="51661" xr:uid="{00000000-0005-0000-0000-000014C90000}"/>
    <cellStyle name="20% - Accent1 8 2 3 2 4 2" xfId="51662" xr:uid="{00000000-0005-0000-0000-000015C90000}"/>
    <cellStyle name="20% - Accent1 8 2 3 2 4 2 2" xfId="51663" xr:uid="{00000000-0005-0000-0000-000016C90000}"/>
    <cellStyle name="20% - Accent1 8 2 3 2 4 2 2 2" xfId="51664" xr:uid="{00000000-0005-0000-0000-000017C90000}"/>
    <cellStyle name="20% - Accent1 8 2 3 2 4 2 3" xfId="51665" xr:uid="{00000000-0005-0000-0000-000018C90000}"/>
    <cellStyle name="20% - Accent1 8 2 3 2 4 3" xfId="51666" xr:uid="{00000000-0005-0000-0000-000019C90000}"/>
    <cellStyle name="20% - Accent1 8 2 3 2 4 3 2" xfId="51667" xr:uid="{00000000-0005-0000-0000-00001AC90000}"/>
    <cellStyle name="20% - Accent1 8 2 3 2 4 4" xfId="51668" xr:uid="{00000000-0005-0000-0000-00001BC90000}"/>
    <cellStyle name="20% - Accent1 8 2 3 2 5" xfId="51669" xr:uid="{00000000-0005-0000-0000-00001CC90000}"/>
    <cellStyle name="20% - Accent1 8 2 3 2 5 2" xfId="51670" xr:uid="{00000000-0005-0000-0000-00001DC90000}"/>
    <cellStyle name="20% - Accent1 8 2 3 2 5 2 2" xfId="51671" xr:uid="{00000000-0005-0000-0000-00001EC90000}"/>
    <cellStyle name="20% - Accent1 8 2 3 2 5 3" xfId="51672" xr:uid="{00000000-0005-0000-0000-00001FC90000}"/>
    <cellStyle name="20% - Accent1 8 2 3 2 6" xfId="51673" xr:uid="{00000000-0005-0000-0000-000020C90000}"/>
    <cellStyle name="20% - Accent1 8 2 3 2 6 2" xfId="51674" xr:uid="{00000000-0005-0000-0000-000021C90000}"/>
    <cellStyle name="20% - Accent1 8 2 3 2 6 2 2" xfId="51675" xr:uid="{00000000-0005-0000-0000-000022C90000}"/>
    <cellStyle name="20% - Accent1 8 2 3 2 6 3" xfId="51676" xr:uid="{00000000-0005-0000-0000-000023C90000}"/>
    <cellStyle name="20% - Accent1 8 2 3 2 7" xfId="51677" xr:uid="{00000000-0005-0000-0000-000024C90000}"/>
    <cellStyle name="20% - Accent1 8 2 3 2 7 2" xfId="51678" xr:uid="{00000000-0005-0000-0000-000025C90000}"/>
    <cellStyle name="20% - Accent1 8 2 3 2 8" xfId="51679" xr:uid="{00000000-0005-0000-0000-000026C90000}"/>
    <cellStyle name="20% - Accent1 8 2 3 2 8 2" xfId="51680" xr:uid="{00000000-0005-0000-0000-000027C90000}"/>
    <cellStyle name="20% - Accent1 8 2 3 2 9" xfId="51681" xr:uid="{00000000-0005-0000-0000-000028C90000}"/>
    <cellStyle name="20% - Accent1 8 2 3 3" xfId="51682" xr:uid="{00000000-0005-0000-0000-000029C90000}"/>
    <cellStyle name="20% - Accent1 8 2 3 3 2" xfId="51683" xr:uid="{00000000-0005-0000-0000-00002AC90000}"/>
    <cellStyle name="20% - Accent1 8 2 3 3 2 2" xfId="51684" xr:uid="{00000000-0005-0000-0000-00002BC90000}"/>
    <cellStyle name="20% - Accent1 8 2 3 3 2 2 2" xfId="51685" xr:uid="{00000000-0005-0000-0000-00002CC90000}"/>
    <cellStyle name="20% - Accent1 8 2 3 3 2 2 2 2" xfId="51686" xr:uid="{00000000-0005-0000-0000-00002DC90000}"/>
    <cellStyle name="20% - Accent1 8 2 3 3 2 2 3" xfId="51687" xr:uid="{00000000-0005-0000-0000-00002EC90000}"/>
    <cellStyle name="20% - Accent1 8 2 3 3 2 3" xfId="51688" xr:uid="{00000000-0005-0000-0000-00002FC90000}"/>
    <cellStyle name="20% - Accent1 8 2 3 3 2 3 2" xfId="51689" xr:uid="{00000000-0005-0000-0000-000030C90000}"/>
    <cellStyle name="20% - Accent1 8 2 3 3 2 4" xfId="51690" xr:uid="{00000000-0005-0000-0000-000031C90000}"/>
    <cellStyle name="20% - Accent1 8 2 3 3 3" xfId="51691" xr:uid="{00000000-0005-0000-0000-000032C90000}"/>
    <cellStyle name="20% - Accent1 8 2 3 3 3 2" xfId="51692" xr:uid="{00000000-0005-0000-0000-000033C90000}"/>
    <cellStyle name="20% - Accent1 8 2 3 3 3 2 2" xfId="51693" xr:uid="{00000000-0005-0000-0000-000034C90000}"/>
    <cellStyle name="20% - Accent1 8 2 3 3 3 2 2 2" xfId="51694" xr:uid="{00000000-0005-0000-0000-000035C90000}"/>
    <cellStyle name="20% - Accent1 8 2 3 3 3 2 3" xfId="51695" xr:uid="{00000000-0005-0000-0000-000036C90000}"/>
    <cellStyle name="20% - Accent1 8 2 3 3 3 3" xfId="51696" xr:uid="{00000000-0005-0000-0000-000037C90000}"/>
    <cellStyle name="20% - Accent1 8 2 3 3 3 3 2" xfId="51697" xr:uid="{00000000-0005-0000-0000-000038C90000}"/>
    <cellStyle name="20% - Accent1 8 2 3 3 3 4" xfId="51698" xr:uid="{00000000-0005-0000-0000-000039C90000}"/>
    <cellStyle name="20% - Accent1 8 2 3 3 4" xfId="51699" xr:uid="{00000000-0005-0000-0000-00003AC90000}"/>
    <cellStyle name="20% - Accent1 8 2 3 3 4 2" xfId="51700" xr:uid="{00000000-0005-0000-0000-00003BC90000}"/>
    <cellStyle name="20% - Accent1 8 2 3 3 4 2 2" xfId="51701" xr:uid="{00000000-0005-0000-0000-00003CC90000}"/>
    <cellStyle name="20% - Accent1 8 2 3 3 4 2 2 2" xfId="51702" xr:uid="{00000000-0005-0000-0000-00003DC90000}"/>
    <cellStyle name="20% - Accent1 8 2 3 3 4 2 3" xfId="51703" xr:uid="{00000000-0005-0000-0000-00003EC90000}"/>
    <cellStyle name="20% - Accent1 8 2 3 3 4 3" xfId="51704" xr:uid="{00000000-0005-0000-0000-00003FC90000}"/>
    <cellStyle name="20% - Accent1 8 2 3 3 4 3 2" xfId="51705" xr:uid="{00000000-0005-0000-0000-000040C90000}"/>
    <cellStyle name="20% - Accent1 8 2 3 3 4 4" xfId="51706" xr:uid="{00000000-0005-0000-0000-000041C90000}"/>
    <cellStyle name="20% - Accent1 8 2 3 3 5" xfId="51707" xr:uid="{00000000-0005-0000-0000-000042C90000}"/>
    <cellStyle name="20% - Accent1 8 2 3 3 5 2" xfId="51708" xr:uid="{00000000-0005-0000-0000-000043C90000}"/>
    <cellStyle name="20% - Accent1 8 2 3 3 5 2 2" xfId="51709" xr:uid="{00000000-0005-0000-0000-000044C90000}"/>
    <cellStyle name="20% - Accent1 8 2 3 3 5 3" xfId="51710" xr:uid="{00000000-0005-0000-0000-000045C90000}"/>
    <cellStyle name="20% - Accent1 8 2 3 3 6" xfId="51711" xr:uid="{00000000-0005-0000-0000-000046C90000}"/>
    <cellStyle name="20% - Accent1 8 2 3 3 6 2" xfId="51712" xr:uid="{00000000-0005-0000-0000-000047C90000}"/>
    <cellStyle name="20% - Accent1 8 2 3 3 6 2 2" xfId="51713" xr:uid="{00000000-0005-0000-0000-000048C90000}"/>
    <cellStyle name="20% - Accent1 8 2 3 3 6 3" xfId="51714" xr:uid="{00000000-0005-0000-0000-000049C90000}"/>
    <cellStyle name="20% - Accent1 8 2 3 3 7" xfId="51715" xr:uid="{00000000-0005-0000-0000-00004AC90000}"/>
    <cellStyle name="20% - Accent1 8 2 3 3 7 2" xfId="51716" xr:uid="{00000000-0005-0000-0000-00004BC90000}"/>
    <cellStyle name="20% - Accent1 8 2 3 3 8" xfId="51717" xr:uid="{00000000-0005-0000-0000-00004CC90000}"/>
    <cellStyle name="20% - Accent1 8 2 3 3 8 2" xfId="51718" xr:uid="{00000000-0005-0000-0000-00004DC90000}"/>
    <cellStyle name="20% - Accent1 8 2 3 3 9" xfId="51719" xr:uid="{00000000-0005-0000-0000-00004EC90000}"/>
    <cellStyle name="20% - Accent1 8 2 3 4" xfId="51720" xr:uid="{00000000-0005-0000-0000-00004FC90000}"/>
    <cellStyle name="20% - Accent1 8 2 3 4 2" xfId="51721" xr:uid="{00000000-0005-0000-0000-000050C90000}"/>
    <cellStyle name="20% - Accent1 8 2 3 4 2 2" xfId="51722" xr:uid="{00000000-0005-0000-0000-000051C90000}"/>
    <cellStyle name="20% - Accent1 8 2 3 4 2 2 2" xfId="51723" xr:uid="{00000000-0005-0000-0000-000052C90000}"/>
    <cellStyle name="20% - Accent1 8 2 3 4 2 3" xfId="51724" xr:uid="{00000000-0005-0000-0000-000053C90000}"/>
    <cellStyle name="20% - Accent1 8 2 3 4 3" xfId="51725" xr:uid="{00000000-0005-0000-0000-000054C90000}"/>
    <cellStyle name="20% - Accent1 8 2 3 4 3 2" xfId="51726" xr:uid="{00000000-0005-0000-0000-000055C90000}"/>
    <cellStyle name="20% - Accent1 8 2 3 4 4" xfId="51727" xr:uid="{00000000-0005-0000-0000-000056C90000}"/>
    <cellStyle name="20% - Accent1 8 2 3 5" xfId="51728" xr:uid="{00000000-0005-0000-0000-000057C90000}"/>
    <cellStyle name="20% - Accent1 8 2 3 5 2" xfId="51729" xr:uid="{00000000-0005-0000-0000-000058C90000}"/>
    <cellStyle name="20% - Accent1 8 2 3 5 2 2" xfId="51730" xr:uid="{00000000-0005-0000-0000-000059C90000}"/>
    <cellStyle name="20% - Accent1 8 2 3 5 2 2 2" xfId="51731" xr:uid="{00000000-0005-0000-0000-00005AC90000}"/>
    <cellStyle name="20% - Accent1 8 2 3 5 2 3" xfId="51732" xr:uid="{00000000-0005-0000-0000-00005BC90000}"/>
    <cellStyle name="20% - Accent1 8 2 3 5 3" xfId="51733" xr:uid="{00000000-0005-0000-0000-00005CC90000}"/>
    <cellStyle name="20% - Accent1 8 2 3 5 3 2" xfId="51734" xr:uid="{00000000-0005-0000-0000-00005DC90000}"/>
    <cellStyle name="20% - Accent1 8 2 3 5 4" xfId="51735" xr:uid="{00000000-0005-0000-0000-00005EC90000}"/>
    <cellStyle name="20% - Accent1 8 2 3 6" xfId="51736" xr:uid="{00000000-0005-0000-0000-00005FC90000}"/>
    <cellStyle name="20% - Accent1 8 2 3 6 2" xfId="51737" xr:uid="{00000000-0005-0000-0000-000060C90000}"/>
    <cellStyle name="20% - Accent1 8 2 3 6 2 2" xfId="51738" xr:uid="{00000000-0005-0000-0000-000061C90000}"/>
    <cellStyle name="20% - Accent1 8 2 3 6 2 2 2" xfId="51739" xr:uid="{00000000-0005-0000-0000-000062C90000}"/>
    <cellStyle name="20% - Accent1 8 2 3 6 2 3" xfId="51740" xr:uid="{00000000-0005-0000-0000-000063C90000}"/>
    <cellStyle name="20% - Accent1 8 2 3 6 3" xfId="51741" xr:uid="{00000000-0005-0000-0000-000064C90000}"/>
    <cellStyle name="20% - Accent1 8 2 3 6 3 2" xfId="51742" xr:uid="{00000000-0005-0000-0000-000065C90000}"/>
    <cellStyle name="20% - Accent1 8 2 3 6 4" xfId="51743" xr:uid="{00000000-0005-0000-0000-000066C90000}"/>
    <cellStyle name="20% - Accent1 8 2 3 7" xfId="51744" xr:uid="{00000000-0005-0000-0000-000067C90000}"/>
    <cellStyle name="20% - Accent1 8 2 3 7 2" xfId="51745" xr:uid="{00000000-0005-0000-0000-000068C90000}"/>
    <cellStyle name="20% - Accent1 8 2 3 7 2 2" xfId="51746" xr:uid="{00000000-0005-0000-0000-000069C90000}"/>
    <cellStyle name="20% - Accent1 8 2 3 7 3" xfId="51747" xr:uid="{00000000-0005-0000-0000-00006AC90000}"/>
    <cellStyle name="20% - Accent1 8 2 3 8" xfId="51748" xr:uid="{00000000-0005-0000-0000-00006BC90000}"/>
    <cellStyle name="20% - Accent1 8 2 3 8 2" xfId="51749" xr:uid="{00000000-0005-0000-0000-00006CC90000}"/>
    <cellStyle name="20% - Accent1 8 2 3 8 2 2" xfId="51750" xr:uid="{00000000-0005-0000-0000-00006DC90000}"/>
    <cellStyle name="20% - Accent1 8 2 3 8 3" xfId="51751" xr:uid="{00000000-0005-0000-0000-00006EC90000}"/>
    <cellStyle name="20% - Accent1 8 2 3 9" xfId="51752" xr:uid="{00000000-0005-0000-0000-00006FC90000}"/>
    <cellStyle name="20% - Accent1 8 2 3 9 2" xfId="51753" xr:uid="{00000000-0005-0000-0000-000070C90000}"/>
    <cellStyle name="20% - Accent1 8 2 4" xfId="51754" xr:uid="{00000000-0005-0000-0000-000071C90000}"/>
    <cellStyle name="20% - Accent1 8 2 4 10" xfId="51755" xr:uid="{00000000-0005-0000-0000-000072C90000}"/>
    <cellStyle name="20% - Accent1 8 2 4 10 2" xfId="51756" xr:uid="{00000000-0005-0000-0000-000073C90000}"/>
    <cellStyle name="20% - Accent1 8 2 4 11" xfId="51757" xr:uid="{00000000-0005-0000-0000-000074C90000}"/>
    <cellStyle name="20% - Accent1 8 2 4 2" xfId="51758" xr:uid="{00000000-0005-0000-0000-000075C90000}"/>
    <cellStyle name="20% - Accent1 8 2 4 2 2" xfId="51759" xr:uid="{00000000-0005-0000-0000-000076C90000}"/>
    <cellStyle name="20% - Accent1 8 2 4 2 2 2" xfId="51760" xr:uid="{00000000-0005-0000-0000-000077C90000}"/>
    <cellStyle name="20% - Accent1 8 2 4 2 2 2 2" xfId="51761" xr:uid="{00000000-0005-0000-0000-000078C90000}"/>
    <cellStyle name="20% - Accent1 8 2 4 2 2 2 2 2" xfId="51762" xr:uid="{00000000-0005-0000-0000-000079C90000}"/>
    <cellStyle name="20% - Accent1 8 2 4 2 2 2 3" xfId="51763" xr:uid="{00000000-0005-0000-0000-00007AC90000}"/>
    <cellStyle name="20% - Accent1 8 2 4 2 2 3" xfId="51764" xr:uid="{00000000-0005-0000-0000-00007BC90000}"/>
    <cellStyle name="20% - Accent1 8 2 4 2 2 3 2" xfId="51765" xr:uid="{00000000-0005-0000-0000-00007CC90000}"/>
    <cellStyle name="20% - Accent1 8 2 4 2 2 4" xfId="51766" xr:uid="{00000000-0005-0000-0000-00007DC90000}"/>
    <cellStyle name="20% - Accent1 8 2 4 2 3" xfId="51767" xr:uid="{00000000-0005-0000-0000-00007EC90000}"/>
    <cellStyle name="20% - Accent1 8 2 4 2 3 2" xfId="51768" xr:uid="{00000000-0005-0000-0000-00007FC90000}"/>
    <cellStyle name="20% - Accent1 8 2 4 2 3 2 2" xfId="51769" xr:uid="{00000000-0005-0000-0000-000080C90000}"/>
    <cellStyle name="20% - Accent1 8 2 4 2 3 2 2 2" xfId="51770" xr:uid="{00000000-0005-0000-0000-000081C90000}"/>
    <cellStyle name="20% - Accent1 8 2 4 2 3 2 3" xfId="51771" xr:uid="{00000000-0005-0000-0000-000082C90000}"/>
    <cellStyle name="20% - Accent1 8 2 4 2 3 3" xfId="51772" xr:uid="{00000000-0005-0000-0000-000083C90000}"/>
    <cellStyle name="20% - Accent1 8 2 4 2 3 3 2" xfId="51773" xr:uid="{00000000-0005-0000-0000-000084C90000}"/>
    <cellStyle name="20% - Accent1 8 2 4 2 3 4" xfId="51774" xr:uid="{00000000-0005-0000-0000-000085C90000}"/>
    <cellStyle name="20% - Accent1 8 2 4 2 4" xfId="51775" xr:uid="{00000000-0005-0000-0000-000086C90000}"/>
    <cellStyle name="20% - Accent1 8 2 4 2 4 2" xfId="51776" xr:uid="{00000000-0005-0000-0000-000087C90000}"/>
    <cellStyle name="20% - Accent1 8 2 4 2 4 2 2" xfId="51777" xr:uid="{00000000-0005-0000-0000-000088C90000}"/>
    <cellStyle name="20% - Accent1 8 2 4 2 4 2 2 2" xfId="51778" xr:uid="{00000000-0005-0000-0000-000089C90000}"/>
    <cellStyle name="20% - Accent1 8 2 4 2 4 2 3" xfId="51779" xr:uid="{00000000-0005-0000-0000-00008AC90000}"/>
    <cellStyle name="20% - Accent1 8 2 4 2 4 3" xfId="51780" xr:uid="{00000000-0005-0000-0000-00008BC90000}"/>
    <cellStyle name="20% - Accent1 8 2 4 2 4 3 2" xfId="51781" xr:uid="{00000000-0005-0000-0000-00008CC90000}"/>
    <cellStyle name="20% - Accent1 8 2 4 2 4 4" xfId="51782" xr:uid="{00000000-0005-0000-0000-00008DC90000}"/>
    <cellStyle name="20% - Accent1 8 2 4 2 5" xfId="51783" xr:uid="{00000000-0005-0000-0000-00008EC90000}"/>
    <cellStyle name="20% - Accent1 8 2 4 2 5 2" xfId="51784" xr:uid="{00000000-0005-0000-0000-00008FC90000}"/>
    <cellStyle name="20% - Accent1 8 2 4 2 5 2 2" xfId="51785" xr:uid="{00000000-0005-0000-0000-000090C90000}"/>
    <cellStyle name="20% - Accent1 8 2 4 2 5 3" xfId="51786" xr:uid="{00000000-0005-0000-0000-000091C90000}"/>
    <cellStyle name="20% - Accent1 8 2 4 2 6" xfId="51787" xr:uid="{00000000-0005-0000-0000-000092C90000}"/>
    <cellStyle name="20% - Accent1 8 2 4 2 6 2" xfId="51788" xr:uid="{00000000-0005-0000-0000-000093C90000}"/>
    <cellStyle name="20% - Accent1 8 2 4 2 6 2 2" xfId="51789" xr:uid="{00000000-0005-0000-0000-000094C90000}"/>
    <cellStyle name="20% - Accent1 8 2 4 2 6 3" xfId="51790" xr:uid="{00000000-0005-0000-0000-000095C90000}"/>
    <cellStyle name="20% - Accent1 8 2 4 2 7" xfId="51791" xr:uid="{00000000-0005-0000-0000-000096C90000}"/>
    <cellStyle name="20% - Accent1 8 2 4 2 7 2" xfId="51792" xr:uid="{00000000-0005-0000-0000-000097C90000}"/>
    <cellStyle name="20% - Accent1 8 2 4 2 8" xfId="51793" xr:uid="{00000000-0005-0000-0000-000098C90000}"/>
    <cellStyle name="20% - Accent1 8 2 4 2 8 2" xfId="51794" xr:uid="{00000000-0005-0000-0000-000099C90000}"/>
    <cellStyle name="20% - Accent1 8 2 4 2 9" xfId="51795" xr:uid="{00000000-0005-0000-0000-00009AC90000}"/>
    <cellStyle name="20% - Accent1 8 2 4 3" xfId="51796" xr:uid="{00000000-0005-0000-0000-00009BC90000}"/>
    <cellStyle name="20% - Accent1 8 2 4 3 2" xfId="51797" xr:uid="{00000000-0005-0000-0000-00009CC90000}"/>
    <cellStyle name="20% - Accent1 8 2 4 3 2 2" xfId="51798" xr:uid="{00000000-0005-0000-0000-00009DC90000}"/>
    <cellStyle name="20% - Accent1 8 2 4 3 2 2 2" xfId="51799" xr:uid="{00000000-0005-0000-0000-00009EC90000}"/>
    <cellStyle name="20% - Accent1 8 2 4 3 2 2 2 2" xfId="51800" xr:uid="{00000000-0005-0000-0000-00009FC90000}"/>
    <cellStyle name="20% - Accent1 8 2 4 3 2 2 3" xfId="51801" xr:uid="{00000000-0005-0000-0000-0000A0C90000}"/>
    <cellStyle name="20% - Accent1 8 2 4 3 2 3" xfId="51802" xr:uid="{00000000-0005-0000-0000-0000A1C90000}"/>
    <cellStyle name="20% - Accent1 8 2 4 3 2 3 2" xfId="51803" xr:uid="{00000000-0005-0000-0000-0000A2C90000}"/>
    <cellStyle name="20% - Accent1 8 2 4 3 2 4" xfId="51804" xr:uid="{00000000-0005-0000-0000-0000A3C90000}"/>
    <cellStyle name="20% - Accent1 8 2 4 3 3" xfId="51805" xr:uid="{00000000-0005-0000-0000-0000A4C90000}"/>
    <cellStyle name="20% - Accent1 8 2 4 3 3 2" xfId="51806" xr:uid="{00000000-0005-0000-0000-0000A5C90000}"/>
    <cellStyle name="20% - Accent1 8 2 4 3 3 2 2" xfId="51807" xr:uid="{00000000-0005-0000-0000-0000A6C90000}"/>
    <cellStyle name="20% - Accent1 8 2 4 3 3 2 2 2" xfId="51808" xr:uid="{00000000-0005-0000-0000-0000A7C90000}"/>
    <cellStyle name="20% - Accent1 8 2 4 3 3 2 3" xfId="51809" xr:uid="{00000000-0005-0000-0000-0000A8C90000}"/>
    <cellStyle name="20% - Accent1 8 2 4 3 3 3" xfId="51810" xr:uid="{00000000-0005-0000-0000-0000A9C90000}"/>
    <cellStyle name="20% - Accent1 8 2 4 3 3 3 2" xfId="51811" xr:uid="{00000000-0005-0000-0000-0000AAC90000}"/>
    <cellStyle name="20% - Accent1 8 2 4 3 3 4" xfId="51812" xr:uid="{00000000-0005-0000-0000-0000ABC90000}"/>
    <cellStyle name="20% - Accent1 8 2 4 3 4" xfId="51813" xr:uid="{00000000-0005-0000-0000-0000ACC90000}"/>
    <cellStyle name="20% - Accent1 8 2 4 3 4 2" xfId="51814" xr:uid="{00000000-0005-0000-0000-0000ADC90000}"/>
    <cellStyle name="20% - Accent1 8 2 4 3 4 2 2" xfId="51815" xr:uid="{00000000-0005-0000-0000-0000AEC90000}"/>
    <cellStyle name="20% - Accent1 8 2 4 3 4 2 2 2" xfId="51816" xr:uid="{00000000-0005-0000-0000-0000AFC90000}"/>
    <cellStyle name="20% - Accent1 8 2 4 3 4 2 3" xfId="51817" xr:uid="{00000000-0005-0000-0000-0000B0C90000}"/>
    <cellStyle name="20% - Accent1 8 2 4 3 4 3" xfId="51818" xr:uid="{00000000-0005-0000-0000-0000B1C90000}"/>
    <cellStyle name="20% - Accent1 8 2 4 3 4 3 2" xfId="51819" xr:uid="{00000000-0005-0000-0000-0000B2C90000}"/>
    <cellStyle name="20% - Accent1 8 2 4 3 4 4" xfId="51820" xr:uid="{00000000-0005-0000-0000-0000B3C90000}"/>
    <cellStyle name="20% - Accent1 8 2 4 3 5" xfId="51821" xr:uid="{00000000-0005-0000-0000-0000B4C90000}"/>
    <cellStyle name="20% - Accent1 8 2 4 3 5 2" xfId="51822" xr:uid="{00000000-0005-0000-0000-0000B5C90000}"/>
    <cellStyle name="20% - Accent1 8 2 4 3 5 2 2" xfId="51823" xr:uid="{00000000-0005-0000-0000-0000B6C90000}"/>
    <cellStyle name="20% - Accent1 8 2 4 3 5 3" xfId="51824" xr:uid="{00000000-0005-0000-0000-0000B7C90000}"/>
    <cellStyle name="20% - Accent1 8 2 4 3 6" xfId="51825" xr:uid="{00000000-0005-0000-0000-0000B8C90000}"/>
    <cellStyle name="20% - Accent1 8 2 4 3 6 2" xfId="51826" xr:uid="{00000000-0005-0000-0000-0000B9C90000}"/>
    <cellStyle name="20% - Accent1 8 2 4 3 6 2 2" xfId="51827" xr:uid="{00000000-0005-0000-0000-0000BAC90000}"/>
    <cellStyle name="20% - Accent1 8 2 4 3 6 3" xfId="51828" xr:uid="{00000000-0005-0000-0000-0000BBC90000}"/>
    <cellStyle name="20% - Accent1 8 2 4 3 7" xfId="51829" xr:uid="{00000000-0005-0000-0000-0000BCC90000}"/>
    <cellStyle name="20% - Accent1 8 2 4 3 7 2" xfId="51830" xr:uid="{00000000-0005-0000-0000-0000BDC90000}"/>
    <cellStyle name="20% - Accent1 8 2 4 3 8" xfId="51831" xr:uid="{00000000-0005-0000-0000-0000BEC90000}"/>
    <cellStyle name="20% - Accent1 8 2 4 3 8 2" xfId="51832" xr:uid="{00000000-0005-0000-0000-0000BFC90000}"/>
    <cellStyle name="20% - Accent1 8 2 4 3 9" xfId="51833" xr:uid="{00000000-0005-0000-0000-0000C0C90000}"/>
    <cellStyle name="20% - Accent1 8 2 4 4" xfId="51834" xr:uid="{00000000-0005-0000-0000-0000C1C90000}"/>
    <cellStyle name="20% - Accent1 8 2 4 4 2" xfId="51835" xr:uid="{00000000-0005-0000-0000-0000C2C90000}"/>
    <cellStyle name="20% - Accent1 8 2 4 4 2 2" xfId="51836" xr:uid="{00000000-0005-0000-0000-0000C3C90000}"/>
    <cellStyle name="20% - Accent1 8 2 4 4 2 2 2" xfId="51837" xr:uid="{00000000-0005-0000-0000-0000C4C90000}"/>
    <cellStyle name="20% - Accent1 8 2 4 4 2 3" xfId="51838" xr:uid="{00000000-0005-0000-0000-0000C5C90000}"/>
    <cellStyle name="20% - Accent1 8 2 4 4 3" xfId="51839" xr:uid="{00000000-0005-0000-0000-0000C6C90000}"/>
    <cellStyle name="20% - Accent1 8 2 4 4 3 2" xfId="51840" xr:uid="{00000000-0005-0000-0000-0000C7C90000}"/>
    <cellStyle name="20% - Accent1 8 2 4 4 4" xfId="51841" xr:uid="{00000000-0005-0000-0000-0000C8C90000}"/>
    <cellStyle name="20% - Accent1 8 2 4 5" xfId="51842" xr:uid="{00000000-0005-0000-0000-0000C9C90000}"/>
    <cellStyle name="20% - Accent1 8 2 4 5 2" xfId="51843" xr:uid="{00000000-0005-0000-0000-0000CAC90000}"/>
    <cellStyle name="20% - Accent1 8 2 4 5 2 2" xfId="51844" xr:uid="{00000000-0005-0000-0000-0000CBC90000}"/>
    <cellStyle name="20% - Accent1 8 2 4 5 2 2 2" xfId="51845" xr:uid="{00000000-0005-0000-0000-0000CCC90000}"/>
    <cellStyle name="20% - Accent1 8 2 4 5 2 3" xfId="51846" xr:uid="{00000000-0005-0000-0000-0000CDC90000}"/>
    <cellStyle name="20% - Accent1 8 2 4 5 3" xfId="51847" xr:uid="{00000000-0005-0000-0000-0000CEC90000}"/>
    <cellStyle name="20% - Accent1 8 2 4 5 3 2" xfId="51848" xr:uid="{00000000-0005-0000-0000-0000CFC90000}"/>
    <cellStyle name="20% - Accent1 8 2 4 5 4" xfId="51849" xr:uid="{00000000-0005-0000-0000-0000D0C90000}"/>
    <cellStyle name="20% - Accent1 8 2 4 6" xfId="51850" xr:uid="{00000000-0005-0000-0000-0000D1C90000}"/>
    <cellStyle name="20% - Accent1 8 2 4 6 2" xfId="51851" xr:uid="{00000000-0005-0000-0000-0000D2C90000}"/>
    <cellStyle name="20% - Accent1 8 2 4 6 2 2" xfId="51852" xr:uid="{00000000-0005-0000-0000-0000D3C90000}"/>
    <cellStyle name="20% - Accent1 8 2 4 6 2 2 2" xfId="51853" xr:uid="{00000000-0005-0000-0000-0000D4C90000}"/>
    <cellStyle name="20% - Accent1 8 2 4 6 2 3" xfId="51854" xr:uid="{00000000-0005-0000-0000-0000D5C90000}"/>
    <cellStyle name="20% - Accent1 8 2 4 6 3" xfId="51855" xr:uid="{00000000-0005-0000-0000-0000D6C90000}"/>
    <cellStyle name="20% - Accent1 8 2 4 6 3 2" xfId="51856" xr:uid="{00000000-0005-0000-0000-0000D7C90000}"/>
    <cellStyle name="20% - Accent1 8 2 4 6 4" xfId="51857" xr:uid="{00000000-0005-0000-0000-0000D8C90000}"/>
    <cellStyle name="20% - Accent1 8 2 4 7" xfId="51858" xr:uid="{00000000-0005-0000-0000-0000D9C90000}"/>
    <cellStyle name="20% - Accent1 8 2 4 7 2" xfId="51859" xr:uid="{00000000-0005-0000-0000-0000DAC90000}"/>
    <cellStyle name="20% - Accent1 8 2 4 7 2 2" xfId="51860" xr:uid="{00000000-0005-0000-0000-0000DBC90000}"/>
    <cellStyle name="20% - Accent1 8 2 4 7 3" xfId="51861" xr:uid="{00000000-0005-0000-0000-0000DCC90000}"/>
    <cellStyle name="20% - Accent1 8 2 4 8" xfId="51862" xr:uid="{00000000-0005-0000-0000-0000DDC90000}"/>
    <cellStyle name="20% - Accent1 8 2 4 8 2" xfId="51863" xr:uid="{00000000-0005-0000-0000-0000DEC90000}"/>
    <cellStyle name="20% - Accent1 8 2 4 8 2 2" xfId="51864" xr:uid="{00000000-0005-0000-0000-0000DFC90000}"/>
    <cellStyle name="20% - Accent1 8 2 4 8 3" xfId="51865" xr:uid="{00000000-0005-0000-0000-0000E0C90000}"/>
    <cellStyle name="20% - Accent1 8 2 4 9" xfId="51866" xr:uid="{00000000-0005-0000-0000-0000E1C90000}"/>
    <cellStyle name="20% - Accent1 8 2 4 9 2" xfId="51867" xr:uid="{00000000-0005-0000-0000-0000E2C90000}"/>
    <cellStyle name="20% - Accent1 8 2 5" xfId="51868" xr:uid="{00000000-0005-0000-0000-0000E3C90000}"/>
    <cellStyle name="20% - Accent1 8 2 5 2" xfId="51869" xr:uid="{00000000-0005-0000-0000-0000E4C90000}"/>
    <cellStyle name="20% - Accent1 8 2 5 2 2" xfId="51870" xr:uid="{00000000-0005-0000-0000-0000E5C90000}"/>
    <cellStyle name="20% - Accent1 8 2 5 2 2 2" xfId="51871" xr:uid="{00000000-0005-0000-0000-0000E6C90000}"/>
    <cellStyle name="20% - Accent1 8 2 5 2 2 2 2" xfId="51872" xr:uid="{00000000-0005-0000-0000-0000E7C90000}"/>
    <cellStyle name="20% - Accent1 8 2 5 2 2 3" xfId="51873" xr:uid="{00000000-0005-0000-0000-0000E8C90000}"/>
    <cellStyle name="20% - Accent1 8 2 5 2 3" xfId="51874" xr:uid="{00000000-0005-0000-0000-0000E9C90000}"/>
    <cellStyle name="20% - Accent1 8 2 5 2 3 2" xfId="51875" xr:uid="{00000000-0005-0000-0000-0000EAC90000}"/>
    <cellStyle name="20% - Accent1 8 2 5 2 4" xfId="51876" xr:uid="{00000000-0005-0000-0000-0000EBC90000}"/>
    <cellStyle name="20% - Accent1 8 2 5 3" xfId="51877" xr:uid="{00000000-0005-0000-0000-0000ECC90000}"/>
    <cellStyle name="20% - Accent1 8 2 5 3 2" xfId="51878" xr:uid="{00000000-0005-0000-0000-0000EDC90000}"/>
    <cellStyle name="20% - Accent1 8 2 5 3 2 2" xfId="51879" xr:uid="{00000000-0005-0000-0000-0000EEC90000}"/>
    <cellStyle name="20% - Accent1 8 2 5 3 2 2 2" xfId="51880" xr:uid="{00000000-0005-0000-0000-0000EFC90000}"/>
    <cellStyle name="20% - Accent1 8 2 5 3 2 3" xfId="51881" xr:uid="{00000000-0005-0000-0000-0000F0C90000}"/>
    <cellStyle name="20% - Accent1 8 2 5 3 3" xfId="51882" xr:uid="{00000000-0005-0000-0000-0000F1C90000}"/>
    <cellStyle name="20% - Accent1 8 2 5 3 3 2" xfId="51883" xr:uid="{00000000-0005-0000-0000-0000F2C90000}"/>
    <cellStyle name="20% - Accent1 8 2 5 3 4" xfId="51884" xr:uid="{00000000-0005-0000-0000-0000F3C90000}"/>
    <cellStyle name="20% - Accent1 8 2 5 4" xfId="51885" xr:uid="{00000000-0005-0000-0000-0000F4C90000}"/>
    <cellStyle name="20% - Accent1 8 2 5 4 2" xfId="51886" xr:uid="{00000000-0005-0000-0000-0000F5C90000}"/>
    <cellStyle name="20% - Accent1 8 2 5 4 2 2" xfId="51887" xr:uid="{00000000-0005-0000-0000-0000F6C90000}"/>
    <cellStyle name="20% - Accent1 8 2 5 4 2 2 2" xfId="51888" xr:uid="{00000000-0005-0000-0000-0000F7C90000}"/>
    <cellStyle name="20% - Accent1 8 2 5 4 2 3" xfId="51889" xr:uid="{00000000-0005-0000-0000-0000F8C90000}"/>
    <cellStyle name="20% - Accent1 8 2 5 4 3" xfId="51890" xr:uid="{00000000-0005-0000-0000-0000F9C90000}"/>
    <cellStyle name="20% - Accent1 8 2 5 4 3 2" xfId="51891" xr:uid="{00000000-0005-0000-0000-0000FAC90000}"/>
    <cellStyle name="20% - Accent1 8 2 5 4 4" xfId="51892" xr:uid="{00000000-0005-0000-0000-0000FBC90000}"/>
    <cellStyle name="20% - Accent1 8 2 5 5" xfId="51893" xr:uid="{00000000-0005-0000-0000-0000FCC90000}"/>
    <cellStyle name="20% - Accent1 8 2 5 5 2" xfId="51894" xr:uid="{00000000-0005-0000-0000-0000FDC90000}"/>
    <cellStyle name="20% - Accent1 8 2 5 5 2 2" xfId="51895" xr:uid="{00000000-0005-0000-0000-0000FEC90000}"/>
    <cellStyle name="20% - Accent1 8 2 5 5 3" xfId="51896" xr:uid="{00000000-0005-0000-0000-0000FFC90000}"/>
    <cellStyle name="20% - Accent1 8 2 5 6" xfId="51897" xr:uid="{00000000-0005-0000-0000-000000CA0000}"/>
    <cellStyle name="20% - Accent1 8 2 5 6 2" xfId="51898" xr:uid="{00000000-0005-0000-0000-000001CA0000}"/>
    <cellStyle name="20% - Accent1 8 2 5 6 2 2" xfId="51899" xr:uid="{00000000-0005-0000-0000-000002CA0000}"/>
    <cellStyle name="20% - Accent1 8 2 5 6 3" xfId="51900" xr:uid="{00000000-0005-0000-0000-000003CA0000}"/>
    <cellStyle name="20% - Accent1 8 2 5 7" xfId="51901" xr:uid="{00000000-0005-0000-0000-000004CA0000}"/>
    <cellStyle name="20% - Accent1 8 2 5 7 2" xfId="51902" xr:uid="{00000000-0005-0000-0000-000005CA0000}"/>
    <cellStyle name="20% - Accent1 8 2 5 8" xfId="51903" xr:uid="{00000000-0005-0000-0000-000006CA0000}"/>
    <cellStyle name="20% - Accent1 8 2 5 8 2" xfId="51904" xr:uid="{00000000-0005-0000-0000-000007CA0000}"/>
    <cellStyle name="20% - Accent1 8 2 5 9" xfId="51905" xr:uid="{00000000-0005-0000-0000-000008CA0000}"/>
    <cellStyle name="20% - Accent1 8 2 6" xfId="51906" xr:uid="{00000000-0005-0000-0000-000009CA0000}"/>
    <cellStyle name="20% - Accent1 8 2 6 2" xfId="51907" xr:uid="{00000000-0005-0000-0000-00000ACA0000}"/>
    <cellStyle name="20% - Accent1 8 2 6 2 2" xfId="51908" xr:uid="{00000000-0005-0000-0000-00000BCA0000}"/>
    <cellStyle name="20% - Accent1 8 2 6 2 2 2" xfId="51909" xr:uid="{00000000-0005-0000-0000-00000CCA0000}"/>
    <cellStyle name="20% - Accent1 8 2 6 2 2 2 2" xfId="51910" xr:uid="{00000000-0005-0000-0000-00000DCA0000}"/>
    <cellStyle name="20% - Accent1 8 2 6 2 2 3" xfId="51911" xr:uid="{00000000-0005-0000-0000-00000ECA0000}"/>
    <cellStyle name="20% - Accent1 8 2 6 2 3" xfId="51912" xr:uid="{00000000-0005-0000-0000-00000FCA0000}"/>
    <cellStyle name="20% - Accent1 8 2 6 2 3 2" xfId="51913" xr:uid="{00000000-0005-0000-0000-000010CA0000}"/>
    <cellStyle name="20% - Accent1 8 2 6 2 4" xfId="51914" xr:uid="{00000000-0005-0000-0000-000011CA0000}"/>
    <cellStyle name="20% - Accent1 8 2 6 3" xfId="51915" xr:uid="{00000000-0005-0000-0000-000012CA0000}"/>
    <cellStyle name="20% - Accent1 8 2 6 3 2" xfId="51916" xr:uid="{00000000-0005-0000-0000-000013CA0000}"/>
    <cellStyle name="20% - Accent1 8 2 6 3 2 2" xfId="51917" xr:uid="{00000000-0005-0000-0000-000014CA0000}"/>
    <cellStyle name="20% - Accent1 8 2 6 3 2 2 2" xfId="51918" xr:uid="{00000000-0005-0000-0000-000015CA0000}"/>
    <cellStyle name="20% - Accent1 8 2 6 3 2 3" xfId="51919" xr:uid="{00000000-0005-0000-0000-000016CA0000}"/>
    <cellStyle name="20% - Accent1 8 2 6 3 3" xfId="51920" xr:uid="{00000000-0005-0000-0000-000017CA0000}"/>
    <cellStyle name="20% - Accent1 8 2 6 3 3 2" xfId="51921" xr:uid="{00000000-0005-0000-0000-000018CA0000}"/>
    <cellStyle name="20% - Accent1 8 2 6 3 4" xfId="51922" xr:uid="{00000000-0005-0000-0000-000019CA0000}"/>
    <cellStyle name="20% - Accent1 8 2 6 4" xfId="51923" xr:uid="{00000000-0005-0000-0000-00001ACA0000}"/>
    <cellStyle name="20% - Accent1 8 2 6 4 2" xfId="51924" xr:uid="{00000000-0005-0000-0000-00001BCA0000}"/>
    <cellStyle name="20% - Accent1 8 2 6 4 2 2" xfId="51925" xr:uid="{00000000-0005-0000-0000-00001CCA0000}"/>
    <cellStyle name="20% - Accent1 8 2 6 4 2 2 2" xfId="51926" xr:uid="{00000000-0005-0000-0000-00001DCA0000}"/>
    <cellStyle name="20% - Accent1 8 2 6 4 2 3" xfId="51927" xr:uid="{00000000-0005-0000-0000-00001ECA0000}"/>
    <cellStyle name="20% - Accent1 8 2 6 4 3" xfId="51928" xr:uid="{00000000-0005-0000-0000-00001FCA0000}"/>
    <cellStyle name="20% - Accent1 8 2 6 4 3 2" xfId="51929" xr:uid="{00000000-0005-0000-0000-000020CA0000}"/>
    <cellStyle name="20% - Accent1 8 2 6 4 4" xfId="51930" xr:uid="{00000000-0005-0000-0000-000021CA0000}"/>
    <cellStyle name="20% - Accent1 8 2 6 5" xfId="51931" xr:uid="{00000000-0005-0000-0000-000022CA0000}"/>
    <cellStyle name="20% - Accent1 8 2 6 5 2" xfId="51932" xr:uid="{00000000-0005-0000-0000-000023CA0000}"/>
    <cellStyle name="20% - Accent1 8 2 6 5 2 2" xfId="51933" xr:uid="{00000000-0005-0000-0000-000024CA0000}"/>
    <cellStyle name="20% - Accent1 8 2 6 5 3" xfId="51934" xr:uid="{00000000-0005-0000-0000-000025CA0000}"/>
    <cellStyle name="20% - Accent1 8 2 6 6" xfId="51935" xr:uid="{00000000-0005-0000-0000-000026CA0000}"/>
    <cellStyle name="20% - Accent1 8 2 6 6 2" xfId="51936" xr:uid="{00000000-0005-0000-0000-000027CA0000}"/>
    <cellStyle name="20% - Accent1 8 2 6 6 2 2" xfId="51937" xr:uid="{00000000-0005-0000-0000-000028CA0000}"/>
    <cellStyle name="20% - Accent1 8 2 6 6 3" xfId="51938" xr:uid="{00000000-0005-0000-0000-000029CA0000}"/>
    <cellStyle name="20% - Accent1 8 2 6 7" xfId="51939" xr:uid="{00000000-0005-0000-0000-00002ACA0000}"/>
    <cellStyle name="20% - Accent1 8 2 6 7 2" xfId="51940" xr:uid="{00000000-0005-0000-0000-00002BCA0000}"/>
    <cellStyle name="20% - Accent1 8 2 6 8" xfId="51941" xr:uid="{00000000-0005-0000-0000-00002CCA0000}"/>
    <cellStyle name="20% - Accent1 8 2 6 8 2" xfId="51942" xr:uid="{00000000-0005-0000-0000-00002DCA0000}"/>
    <cellStyle name="20% - Accent1 8 2 6 9" xfId="51943" xr:uid="{00000000-0005-0000-0000-00002ECA0000}"/>
    <cellStyle name="20% - Accent1 8 2 7" xfId="51944" xr:uid="{00000000-0005-0000-0000-00002FCA0000}"/>
    <cellStyle name="20% - Accent1 8 2 7 2" xfId="51945" xr:uid="{00000000-0005-0000-0000-000030CA0000}"/>
    <cellStyle name="20% - Accent1 8 2 7 2 2" xfId="51946" xr:uid="{00000000-0005-0000-0000-000031CA0000}"/>
    <cellStyle name="20% - Accent1 8 2 7 2 2 2" xfId="51947" xr:uid="{00000000-0005-0000-0000-000032CA0000}"/>
    <cellStyle name="20% - Accent1 8 2 7 2 3" xfId="51948" xr:uid="{00000000-0005-0000-0000-000033CA0000}"/>
    <cellStyle name="20% - Accent1 8 2 7 3" xfId="51949" xr:uid="{00000000-0005-0000-0000-000034CA0000}"/>
    <cellStyle name="20% - Accent1 8 2 7 3 2" xfId="51950" xr:uid="{00000000-0005-0000-0000-000035CA0000}"/>
    <cellStyle name="20% - Accent1 8 2 7 4" xfId="51951" xr:uid="{00000000-0005-0000-0000-000036CA0000}"/>
    <cellStyle name="20% - Accent1 8 2 8" xfId="51952" xr:uid="{00000000-0005-0000-0000-000037CA0000}"/>
    <cellStyle name="20% - Accent1 8 2 8 2" xfId="51953" xr:uid="{00000000-0005-0000-0000-000038CA0000}"/>
    <cellStyle name="20% - Accent1 8 2 8 2 2" xfId="51954" xr:uid="{00000000-0005-0000-0000-000039CA0000}"/>
    <cellStyle name="20% - Accent1 8 2 8 2 2 2" xfId="51955" xr:uid="{00000000-0005-0000-0000-00003ACA0000}"/>
    <cellStyle name="20% - Accent1 8 2 8 2 3" xfId="51956" xr:uid="{00000000-0005-0000-0000-00003BCA0000}"/>
    <cellStyle name="20% - Accent1 8 2 8 3" xfId="51957" xr:uid="{00000000-0005-0000-0000-00003CCA0000}"/>
    <cellStyle name="20% - Accent1 8 2 8 3 2" xfId="51958" xr:uid="{00000000-0005-0000-0000-00003DCA0000}"/>
    <cellStyle name="20% - Accent1 8 2 8 4" xfId="51959" xr:uid="{00000000-0005-0000-0000-00003ECA0000}"/>
    <cellStyle name="20% - Accent1 8 2 9" xfId="51960" xr:uid="{00000000-0005-0000-0000-00003FCA0000}"/>
    <cellStyle name="20% - Accent1 8 2 9 2" xfId="51961" xr:uid="{00000000-0005-0000-0000-000040CA0000}"/>
    <cellStyle name="20% - Accent1 8 2 9 2 2" xfId="51962" xr:uid="{00000000-0005-0000-0000-000041CA0000}"/>
    <cellStyle name="20% - Accent1 8 2 9 2 2 2" xfId="51963" xr:uid="{00000000-0005-0000-0000-000042CA0000}"/>
    <cellStyle name="20% - Accent1 8 2 9 2 3" xfId="51964" xr:uid="{00000000-0005-0000-0000-000043CA0000}"/>
    <cellStyle name="20% - Accent1 8 2 9 3" xfId="51965" xr:uid="{00000000-0005-0000-0000-000044CA0000}"/>
    <cellStyle name="20% - Accent1 8 2 9 3 2" xfId="51966" xr:uid="{00000000-0005-0000-0000-000045CA0000}"/>
    <cellStyle name="20% - Accent1 8 2 9 4" xfId="51967" xr:uid="{00000000-0005-0000-0000-000046CA0000}"/>
    <cellStyle name="20% - Accent1 8 3" xfId="51968" xr:uid="{00000000-0005-0000-0000-000047CA0000}"/>
    <cellStyle name="20% - Accent1 8 3 10" xfId="51969" xr:uid="{00000000-0005-0000-0000-000048CA0000}"/>
    <cellStyle name="20% - Accent1 8 3 10 2" xfId="51970" xr:uid="{00000000-0005-0000-0000-000049CA0000}"/>
    <cellStyle name="20% - Accent1 8 3 11" xfId="51971" xr:uid="{00000000-0005-0000-0000-00004ACA0000}"/>
    <cellStyle name="20% - Accent1 8 3 2" xfId="51972" xr:uid="{00000000-0005-0000-0000-00004BCA0000}"/>
    <cellStyle name="20% - Accent1 8 3 2 2" xfId="51973" xr:uid="{00000000-0005-0000-0000-00004CCA0000}"/>
    <cellStyle name="20% - Accent1 8 3 2 2 2" xfId="51974" xr:uid="{00000000-0005-0000-0000-00004DCA0000}"/>
    <cellStyle name="20% - Accent1 8 3 2 2 2 2" xfId="51975" xr:uid="{00000000-0005-0000-0000-00004ECA0000}"/>
    <cellStyle name="20% - Accent1 8 3 2 2 2 2 2" xfId="51976" xr:uid="{00000000-0005-0000-0000-00004FCA0000}"/>
    <cellStyle name="20% - Accent1 8 3 2 2 2 3" xfId="51977" xr:uid="{00000000-0005-0000-0000-000050CA0000}"/>
    <cellStyle name="20% - Accent1 8 3 2 2 3" xfId="51978" xr:uid="{00000000-0005-0000-0000-000051CA0000}"/>
    <cellStyle name="20% - Accent1 8 3 2 2 3 2" xfId="51979" xr:uid="{00000000-0005-0000-0000-000052CA0000}"/>
    <cellStyle name="20% - Accent1 8 3 2 2 4" xfId="51980" xr:uid="{00000000-0005-0000-0000-000053CA0000}"/>
    <cellStyle name="20% - Accent1 8 3 2 3" xfId="51981" xr:uid="{00000000-0005-0000-0000-000054CA0000}"/>
    <cellStyle name="20% - Accent1 8 3 2 3 2" xfId="51982" xr:uid="{00000000-0005-0000-0000-000055CA0000}"/>
    <cellStyle name="20% - Accent1 8 3 2 3 2 2" xfId="51983" xr:uid="{00000000-0005-0000-0000-000056CA0000}"/>
    <cellStyle name="20% - Accent1 8 3 2 3 2 2 2" xfId="51984" xr:uid="{00000000-0005-0000-0000-000057CA0000}"/>
    <cellStyle name="20% - Accent1 8 3 2 3 2 3" xfId="51985" xr:uid="{00000000-0005-0000-0000-000058CA0000}"/>
    <cellStyle name="20% - Accent1 8 3 2 3 3" xfId="51986" xr:uid="{00000000-0005-0000-0000-000059CA0000}"/>
    <cellStyle name="20% - Accent1 8 3 2 3 3 2" xfId="51987" xr:uid="{00000000-0005-0000-0000-00005ACA0000}"/>
    <cellStyle name="20% - Accent1 8 3 2 3 4" xfId="51988" xr:uid="{00000000-0005-0000-0000-00005BCA0000}"/>
    <cellStyle name="20% - Accent1 8 3 2 4" xfId="51989" xr:uid="{00000000-0005-0000-0000-00005CCA0000}"/>
    <cellStyle name="20% - Accent1 8 3 2 4 2" xfId="51990" xr:uid="{00000000-0005-0000-0000-00005DCA0000}"/>
    <cellStyle name="20% - Accent1 8 3 2 4 2 2" xfId="51991" xr:uid="{00000000-0005-0000-0000-00005ECA0000}"/>
    <cellStyle name="20% - Accent1 8 3 2 4 2 2 2" xfId="51992" xr:uid="{00000000-0005-0000-0000-00005FCA0000}"/>
    <cellStyle name="20% - Accent1 8 3 2 4 2 3" xfId="51993" xr:uid="{00000000-0005-0000-0000-000060CA0000}"/>
    <cellStyle name="20% - Accent1 8 3 2 4 3" xfId="51994" xr:uid="{00000000-0005-0000-0000-000061CA0000}"/>
    <cellStyle name="20% - Accent1 8 3 2 4 3 2" xfId="51995" xr:uid="{00000000-0005-0000-0000-000062CA0000}"/>
    <cellStyle name="20% - Accent1 8 3 2 4 4" xfId="51996" xr:uid="{00000000-0005-0000-0000-000063CA0000}"/>
    <cellStyle name="20% - Accent1 8 3 2 5" xfId="51997" xr:uid="{00000000-0005-0000-0000-000064CA0000}"/>
    <cellStyle name="20% - Accent1 8 3 2 5 2" xfId="51998" xr:uid="{00000000-0005-0000-0000-000065CA0000}"/>
    <cellStyle name="20% - Accent1 8 3 2 5 2 2" xfId="51999" xr:uid="{00000000-0005-0000-0000-000066CA0000}"/>
    <cellStyle name="20% - Accent1 8 3 2 5 3" xfId="52000" xr:uid="{00000000-0005-0000-0000-000067CA0000}"/>
    <cellStyle name="20% - Accent1 8 3 2 6" xfId="52001" xr:uid="{00000000-0005-0000-0000-000068CA0000}"/>
    <cellStyle name="20% - Accent1 8 3 2 6 2" xfId="52002" xr:uid="{00000000-0005-0000-0000-000069CA0000}"/>
    <cellStyle name="20% - Accent1 8 3 2 6 2 2" xfId="52003" xr:uid="{00000000-0005-0000-0000-00006ACA0000}"/>
    <cellStyle name="20% - Accent1 8 3 2 6 3" xfId="52004" xr:uid="{00000000-0005-0000-0000-00006BCA0000}"/>
    <cellStyle name="20% - Accent1 8 3 2 7" xfId="52005" xr:uid="{00000000-0005-0000-0000-00006CCA0000}"/>
    <cellStyle name="20% - Accent1 8 3 2 7 2" xfId="52006" xr:uid="{00000000-0005-0000-0000-00006DCA0000}"/>
    <cellStyle name="20% - Accent1 8 3 2 8" xfId="52007" xr:uid="{00000000-0005-0000-0000-00006ECA0000}"/>
    <cellStyle name="20% - Accent1 8 3 2 8 2" xfId="52008" xr:uid="{00000000-0005-0000-0000-00006FCA0000}"/>
    <cellStyle name="20% - Accent1 8 3 2 9" xfId="52009" xr:uid="{00000000-0005-0000-0000-000070CA0000}"/>
    <cellStyle name="20% - Accent1 8 3 3" xfId="52010" xr:uid="{00000000-0005-0000-0000-000071CA0000}"/>
    <cellStyle name="20% - Accent1 8 3 3 2" xfId="52011" xr:uid="{00000000-0005-0000-0000-000072CA0000}"/>
    <cellStyle name="20% - Accent1 8 3 3 2 2" xfId="52012" xr:uid="{00000000-0005-0000-0000-000073CA0000}"/>
    <cellStyle name="20% - Accent1 8 3 3 2 2 2" xfId="52013" xr:uid="{00000000-0005-0000-0000-000074CA0000}"/>
    <cellStyle name="20% - Accent1 8 3 3 2 2 2 2" xfId="52014" xr:uid="{00000000-0005-0000-0000-000075CA0000}"/>
    <cellStyle name="20% - Accent1 8 3 3 2 2 3" xfId="52015" xr:uid="{00000000-0005-0000-0000-000076CA0000}"/>
    <cellStyle name="20% - Accent1 8 3 3 2 3" xfId="52016" xr:uid="{00000000-0005-0000-0000-000077CA0000}"/>
    <cellStyle name="20% - Accent1 8 3 3 2 3 2" xfId="52017" xr:uid="{00000000-0005-0000-0000-000078CA0000}"/>
    <cellStyle name="20% - Accent1 8 3 3 2 4" xfId="52018" xr:uid="{00000000-0005-0000-0000-000079CA0000}"/>
    <cellStyle name="20% - Accent1 8 3 3 3" xfId="52019" xr:uid="{00000000-0005-0000-0000-00007ACA0000}"/>
    <cellStyle name="20% - Accent1 8 3 3 3 2" xfId="52020" xr:uid="{00000000-0005-0000-0000-00007BCA0000}"/>
    <cellStyle name="20% - Accent1 8 3 3 3 2 2" xfId="52021" xr:uid="{00000000-0005-0000-0000-00007CCA0000}"/>
    <cellStyle name="20% - Accent1 8 3 3 3 2 2 2" xfId="52022" xr:uid="{00000000-0005-0000-0000-00007DCA0000}"/>
    <cellStyle name="20% - Accent1 8 3 3 3 2 3" xfId="52023" xr:uid="{00000000-0005-0000-0000-00007ECA0000}"/>
    <cellStyle name="20% - Accent1 8 3 3 3 3" xfId="52024" xr:uid="{00000000-0005-0000-0000-00007FCA0000}"/>
    <cellStyle name="20% - Accent1 8 3 3 3 3 2" xfId="52025" xr:uid="{00000000-0005-0000-0000-000080CA0000}"/>
    <cellStyle name="20% - Accent1 8 3 3 3 4" xfId="52026" xr:uid="{00000000-0005-0000-0000-000081CA0000}"/>
    <cellStyle name="20% - Accent1 8 3 3 4" xfId="52027" xr:uid="{00000000-0005-0000-0000-000082CA0000}"/>
    <cellStyle name="20% - Accent1 8 3 3 4 2" xfId="52028" xr:uid="{00000000-0005-0000-0000-000083CA0000}"/>
    <cellStyle name="20% - Accent1 8 3 3 4 2 2" xfId="52029" xr:uid="{00000000-0005-0000-0000-000084CA0000}"/>
    <cellStyle name="20% - Accent1 8 3 3 4 2 2 2" xfId="52030" xr:uid="{00000000-0005-0000-0000-000085CA0000}"/>
    <cellStyle name="20% - Accent1 8 3 3 4 2 3" xfId="52031" xr:uid="{00000000-0005-0000-0000-000086CA0000}"/>
    <cellStyle name="20% - Accent1 8 3 3 4 3" xfId="52032" xr:uid="{00000000-0005-0000-0000-000087CA0000}"/>
    <cellStyle name="20% - Accent1 8 3 3 4 3 2" xfId="52033" xr:uid="{00000000-0005-0000-0000-000088CA0000}"/>
    <cellStyle name="20% - Accent1 8 3 3 4 4" xfId="52034" xr:uid="{00000000-0005-0000-0000-000089CA0000}"/>
    <cellStyle name="20% - Accent1 8 3 3 5" xfId="52035" xr:uid="{00000000-0005-0000-0000-00008ACA0000}"/>
    <cellStyle name="20% - Accent1 8 3 3 5 2" xfId="52036" xr:uid="{00000000-0005-0000-0000-00008BCA0000}"/>
    <cellStyle name="20% - Accent1 8 3 3 5 2 2" xfId="52037" xr:uid="{00000000-0005-0000-0000-00008CCA0000}"/>
    <cellStyle name="20% - Accent1 8 3 3 5 3" xfId="52038" xr:uid="{00000000-0005-0000-0000-00008DCA0000}"/>
    <cellStyle name="20% - Accent1 8 3 3 6" xfId="52039" xr:uid="{00000000-0005-0000-0000-00008ECA0000}"/>
    <cellStyle name="20% - Accent1 8 3 3 6 2" xfId="52040" xr:uid="{00000000-0005-0000-0000-00008FCA0000}"/>
    <cellStyle name="20% - Accent1 8 3 3 6 2 2" xfId="52041" xr:uid="{00000000-0005-0000-0000-000090CA0000}"/>
    <cellStyle name="20% - Accent1 8 3 3 6 3" xfId="52042" xr:uid="{00000000-0005-0000-0000-000091CA0000}"/>
    <cellStyle name="20% - Accent1 8 3 3 7" xfId="52043" xr:uid="{00000000-0005-0000-0000-000092CA0000}"/>
    <cellStyle name="20% - Accent1 8 3 3 7 2" xfId="52044" xr:uid="{00000000-0005-0000-0000-000093CA0000}"/>
    <cellStyle name="20% - Accent1 8 3 3 8" xfId="52045" xr:uid="{00000000-0005-0000-0000-000094CA0000}"/>
    <cellStyle name="20% - Accent1 8 3 3 8 2" xfId="52046" xr:uid="{00000000-0005-0000-0000-000095CA0000}"/>
    <cellStyle name="20% - Accent1 8 3 3 9" xfId="52047" xr:uid="{00000000-0005-0000-0000-000096CA0000}"/>
    <cellStyle name="20% - Accent1 8 3 4" xfId="52048" xr:uid="{00000000-0005-0000-0000-000097CA0000}"/>
    <cellStyle name="20% - Accent1 8 3 4 2" xfId="52049" xr:uid="{00000000-0005-0000-0000-000098CA0000}"/>
    <cellStyle name="20% - Accent1 8 3 4 2 2" xfId="52050" xr:uid="{00000000-0005-0000-0000-000099CA0000}"/>
    <cellStyle name="20% - Accent1 8 3 4 2 2 2" xfId="52051" xr:uid="{00000000-0005-0000-0000-00009ACA0000}"/>
    <cellStyle name="20% - Accent1 8 3 4 2 3" xfId="52052" xr:uid="{00000000-0005-0000-0000-00009BCA0000}"/>
    <cellStyle name="20% - Accent1 8 3 4 3" xfId="52053" xr:uid="{00000000-0005-0000-0000-00009CCA0000}"/>
    <cellStyle name="20% - Accent1 8 3 4 3 2" xfId="52054" xr:uid="{00000000-0005-0000-0000-00009DCA0000}"/>
    <cellStyle name="20% - Accent1 8 3 4 4" xfId="52055" xr:uid="{00000000-0005-0000-0000-00009ECA0000}"/>
    <cellStyle name="20% - Accent1 8 3 5" xfId="52056" xr:uid="{00000000-0005-0000-0000-00009FCA0000}"/>
    <cellStyle name="20% - Accent1 8 3 5 2" xfId="52057" xr:uid="{00000000-0005-0000-0000-0000A0CA0000}"/>
    <cellStyle name="20% - Accent1 8 3 5 2 2" xfId="52058" xr:uid="{00000000-0005-0000-0000-0000A1CA0000}"/>
    <cellStyle name="20% - Accent1 8 3 5 2 2 2" xfId="52059" xr:uid="{00000000-0005-0000-0000-0000A2CA0000}"/>
    <cellStyle name="20% - Accent1 8 3 5 2 3" xfId="52060" xr:uid="{00000000-0005-0000-0000-0000A3CA0000}"/>
    <cellStyle name="20% - Accent1 8 3 5 3" xfId="52061" xr:uid="{00000000-0005-0000-0000-0000A4CA0000}"/>
    <cellStyle name="20% - Accent1 8 3 5 3 2" xfId="52062" xr:uid="{00000000-0005-0000-0000-0000A5CA0000}"/>
    <cellStyle name="20% - Accent1 8 3 5 4" xfId="52063" xr:uid="{00000000-0005-0000-0000-0000A6CA0000}"/>
    <cellStyle name="20% - Accent1 8 3 6" xfId="52064" xr:uid="{00000000-0005-0000-0000-0000A7CA0000}"/>
    <cellStyle name="20% - Accent1 8 3 6 2" xfId="52065" xr:uid="{00000000-0005-0000-0000-0000A8CA0000}"/>
    <cellStyle name="20% - Accent1 8 3 6 2 2" xfId="52066" xr:uid="{00000000-0005-0000-0000-0000A9CA0000}"/>
    <cellStyle name="20% - Accent1 8 3 6 2 2 2" xfId="52067" xr:uid="{00000000-0005-0000-0000-0000AACA0000}"/>
    <cellStyle name="20% - Accent1 8 3 6 2 3" xfId="52068" xr:uid="{00000000-0005-0000-0000-0000ABCA0000}"/>
    <cellStyle name="20% - Accent1 8 3 6 3" xfId="52069" xr:uid="{00000000-0005-0000-0000-0000ACCA0000}"/>
    <cellStyle name="20% - Accent1 8 3 6 3 2" xfId="52070" xr:uid="{00000000-0005-0000-0000-0000ADCA0000}"/>
    <cellStyle name="20% - Accent1 8 3 6 4" xfId="52071" xr:uid="{00000000-0005-0000-0000-0000AECA0000}"/>
    <cellStyle name="20% - Accent1 8 3 7" xfId="52072" xr:uid="{00000000-0005-0000-0000-0000AFCA0000}"/>
    <cellStyle name="20% - Accent1 8 3 7 2" xfId="52073" xr:uid="{00000000-0005-0000-0000-0000B0CA0000}"/>
    <cellStyle name="20% - Accent1 8 3 7 2 2" xfId="52074" xr:uid="{00000000-0005-0000-0000-0000B1CA0000}"/>
    <cellStyle name="20% - Accent1 8 3 7 3" xfId="52075" xr:uid="{00000000-0005-0000-0000-0000B2CA0000}"/>
    <cellStyle name="20% - Accent1 8 3 8" xfId="52076" xr:uid="{00000000-0005-0000-0000-0000B3CA0000}"/>
    <cellStyle name="20% - Accent1 8 3 8 2" xfId="52077" xr:uid="{00000000-0005-0000-0000-0000B4CA0000}"/>
    <cellStyle name="20% - Accent1 8 3 8 2 2" xfId="52078" xr:uid="{00000000-0005-0000-0000-0000B5CA0000}"/>
    <cellStyle name="20% - Accent1 8 3 8 3" xfId="52079" xr:uid="{00000000-0005-0000-0000-0000B6CA0000}"/>
    <cellStyle name="20% - Accent1 8 3 9" xfId="52080" xr:uid="{00000000-0005-0000-0000-0000B7CA0000}"/>
    <cellStyle name="20% - Accent1 8 3 9 2" xfId="52081" xr:uid="{00000000-0005-0000-0000-0000B8CA0000}"/>
    <cellStyle name="20% - Accent1 8 4" xfId="52082" xr:uid="{00000000-0005-0000-0000-0000B9CA0000}"/>
    <cellStyle name="20% - Accent1 8 4 10" xfId="52083" xr:uid="{00000000-0005-0000-0000-0000BACA0000}"/>
    <cellStyle name="20% - Accent1 8 4 10 2" xfId="52084" xr:uid="{00000000-0005-0000-0000-0000BBCA0000}"/>
    <cellStyle name="20% - Accent1 8 4 11" xfId="52085" xr:uid="{00000000-0005-0000-0000-0000BCCA0000}"/>
    <cellStyle name="20% - Accent1 8 4 2" xfId="52086" xr:uid="{00000000-0005-0000-0000-0000BDCA0000}"/>
    <cellStyle name="20% - Accent1 8 4 2 2" xfId="52087" xr:uid="{00000000-0005-0000-0000-0000BECA0000}"/>
    <cellStyle name="20% - Accent1 8 4 2 2 2" xfId="52088" xr:uid="{00000000-0005-0000-0000-0000BFCA0000}"/>
    <cellStyle name="20% - Accent1 8 4 2 2 2 2" xfId="52089" xr:uid="{00000000-0005-0000-0000-0000C0CA0000}"/>
    <cellStyle name="20% - Accent1 8 4 2 2 2 2 2" xfId="52090" xr:uid="{00000000-0005-0000-0000-0000C1CA0000}"/>
    <cellStyle name="20% - Accent1 8 4 2 2 2 3" xfId="52091" xr:uid="{00000000-0005-0000-0000-0000C2CA0000}"/>
    <cellStyle name="20% - Accent1 8 4 2 2 3" xfId="52092" xr:uid="{00000000-0005-0000-0000-0000C3CA0000}"/>
    <cellStyle name="20% - Accent1 8 4 2 2 3 2" xfId="52093" xr:uid="{00000000-0005-0000-0000-0000C4CA0000}"/>
    <cellStyle name="20% - Accent1 8 4 2 2 4" xfId="52094" xr:uid="{00000000-0005-0000-0000-0000C5CA0000}"/>
    <cellStyle name="20% - Accent1 8 4 2 3" xfId="52095" xr:uid="{00000000-0005-0000-0000-0000C6CA0000}"/>
    <cellStyle name="20% - Accent1 8 4 2 3 2" xfId="52096" xr:uid="{00000000-0005-0000-0000-0000C7CA0000}"/>
    <cellStyle name="20% - Accent1 8 4 2 3 2 2" xfId="52097" xr:uid="{00000000-0005-0000-0000-0000C8CA0000}"/>
    <cellStyle name="20% - Accent1 8 4 2 3 2 2 2" xfId="52098" xr:uid="{00000000-0005-0000-0000-0000C9CA0000}"/>
    <cellStyle name="20% - Accent1 8 4 2 3 2 3" xfId="52099" xr:uid="{00000000-0005-0000-0000-0000CACA0000}"/>
    <cellStyle name="20% - Accent1 8 4 2 3 3" xfId="52100" xr:uid="{00000000-0005-0000-0000-0000CBCA0000}"/>
    <cellStyle name="20% - Accent1 8 4 2 3 3 2" xfId="52101" xr:uid="{00000000-0005-0000-0000-0000CCCA0000}"/>
    <cellStyle name="20% - Accent1 8 4 2 3 4" xfId="52102" xr:uid="{00000000-0005-0000-0000-0000CDCA0000}"/>
    <cellStyle name="20% - Accent1 8 4 2 4" xfId="52103" xr:uid="{00000000-0005-0000-0000-0000CECA0000}"/>
    <cellStyle name="20% - Accent1 8 4 2 4 2" xfId="52104" xr:uid="{00000000-0005-0000-0000-0000CFCA0000}"/>
    <cellStyle name="20% - Accent1 8 4 2 4 2 2" xfId="52105" xr:uid="{00000000-0005-0000-0000-0000D0CA0000}"/>
    <cellStyle name="20% - Accent1 8 4 2 4 2 2 2" xfId="52106" xr:uid="{00000000-0005-0000-0000-0000D1CA0000}"/>
    <cellStyle name="20% - Accent1 8 4 2 4 2 3" xfId="52107" xr:uid="{00000000-0005-0000-0000-0000D2CA0000}"/>
    <cellStyle name="20% - Accent1 8 4 2 4 3" xfId="52108" xr:uid="{00000000-0005-0000-0000-0000D3CA0000}"/>
    <cellStyle name="20% - Accent1 8 4 2 4 3 2" xfId="52109" xr:uid="{00000000-0005-0000-0000-0000D4CA0000}"/>
    <cellStyle name="20% - Accent1 8 4 2 4 4" xfId="52110" xr:uid="{00000000-0005-0000-0000-0000D5CA0000}"/>
    <cellStyle name="20% - Accent1 8 4 2 5" xfId="52111" xr:uid="{00000000-0005-0000-0000-0000D6CA0000}"/>
    <cellStyle name="20% - Accent1 8 4 2 5 2" xfId="52112" xr:uid="{00000000-0005-0000-0000-0000D7CA0000}"/>
    <cellStyle name="20% - Accent1 8 4 2 5 2 2" xfId="52113" xr:uid="{00000000-0005-0000-0000-0000D8CA0000}"/>
    <cellStyle name="20% - Accent1 8 4 2 5 3" xfId="52114" xr:uid="{00000000-0005-0000-0000-0000D9CA0000}"/>
    <cellStyle name="20% - Accent1 8 4 2 6" xfId="52115" xr:uid="{00000000-0005-0000-0000-0000DACA0000}"/>
    <cellStyle name="20% - Accent1 8 4 2 6 2" xfId="52116" xr:uid="{00000000-0005-0000-0000-0000DBCA0000}"/>
    <cellStyle name="20% - Accent1 8 4 2 6 2 2" xfId="52117" xr:uid="{00000000-0005-0000-0000-0000DCCA0000}"/>
    <cellStyle name="20% - Accent1 8 4 2 6 3" xfId="52118" xr:uid="{00000000-0005-0000-0000-0000DDCA0000}"/>
    <cellStyle name="20% - Accent1 8 4 2 7" xfId="52119" xr:uid="{00000000-0005-0000-0000-0000DECA0000}"/>
    <cellStyle name="20% - Accent1 8 4 2 7 2" xfId="52120" xr:uid="{00000000-0005-0000-0000-0000DFCA0000}"/>
    <cellStyle name="20% - Accent1 8 4 2 8" xfId="52121" xr:uid="{00000000-0005-0000-0000-0000E0CA0000}"/>
    <cellStyle name="20% - Accent1 8 4 2 8 2" xfId="52122" xr:uid="{00000000-0005-0000-0000-0000E1CA0000}"/>
    <cellStyle name="20% - Accent1 8 4 2 9" xfId="52123" xr:uid="{00000000-0005-0000-0000-0000E2CA0000}"/>
    <cellStyle name="20% - Accent1 8 4 3" xfId="52124" xr:uid="{00000000-0005-0000-0000-0000E3CA0000}"/>
    <cellStyle name="20% - Accent1 8 4 3 2" xfId="52125" xr:uid="{00000000-0005-0000-0000-0000E4CA0000}"/>
    <cellStyle name="20% - Accent1 8 4 3 2 2" xfId="52126" xr:uid="{00000000-0005-0000-0000-0000E5CA0000}"/>
    <cellStyle name="20% - Accent1 8 4 3 2 2 2" xfId="52127" xr:uid="{00000000-0005-0000-0000-0000E6CA0000}"/>
    <cellStyle name="20% - Accent1 8 4 3 2 2 2 2" xfId="52128" xr:uid="{00000000-0005-0000-0000-0000E7CA0000}"/>
    <cellStyle name="20% - Accent1 8 4 3 2 2 3" xfId="52129" xr:uid="{00000000-0005-0000-0000-0000E8CA0000}"/>
    <cellStyle name="20% - Accent1 8 4 3 2 3" xfId="52130" xr:uid="{00000000-0005-0000-0000-0000E9CA0000}"/>
    <cellStyle name="20% - Accent1 8 4 3 2 3 2" xfId="52131" xr:uid="{00000000-0005-0000-0000-0000EACA0000}"/>
    <cellStyle name="20% - Accent1 8 4 3 2 4" xfId="52132" xr:uid="{00000000-0005-0000-0000-0000EBCA0000}"/>
    <cellStyle name="20% - Accent1 8 4 3 3" xfId="52133" xr:uid="{00000000-0005-0000-0000-0000ECCA0000}"/>
    <cellStyle name="20% - Accent1 8 4 3 3 2" xfId="52134" xr:uid="{00000000-0005-0000-0000-0000EDCA0000}"/>
    <cellStyle name="20% - Accent1 8 4 3 3 2 2" xfId="52135" xr:uid="{00000000-0005-0000-0000-0000EECA0000}"/>
    <cellStyle name="20% - Accent1 8 4 3 3 2 2 2" xfId="52136" xr:uid="{00000000-0005-0000-0000-0000EFCA0000}"/>
    <cellStyle name="20% - Accent1 8 4 3 3 2 3" xfId="52137" xr:uid="{00000000-0005-0000-0000-0000F0CA0000}"/>
    <cellStyle name="20% - Accent1 8 4 3 3 3" xfId="52138" xr:uid="{00000000-0005-0000-0000-0000F1CA0000}"/>
    <cellStyle name="20% - Accent1 8 4 3 3 3 2" xfId="52139" xr:uid="{00000000-0005-0000-0000-0000F2CA0000}"/>
    <cellStyle name="20% - Accent1 8 4 3 3 4" xfId="52140" xr:uid="{00000000-0005-0000-0000-0000F3CA0000}"/>
    <cellStyle name="20% - Accent1 8 4 3 4" xfId="52141" xr:uid="{00000000-0005-0000-0000-0000F4CA0000}"/>
    <cellStyle name="20% - Accent1 8 4 3 4 2" xfId="52142" xr:uid="{00000000-0005-0000-0000-0000F5CA0000}"/>
    <cellStyle name="20% - Accent1 8 4 3 4 2 2" xfId="52143" xr:uid="{00000000-0005-0000-0000-0000F6CA0000}"/>
    <cellStyle name="20% - Accent1 8 4 3 4 2 2 2" xfId="52144" xr:uid="{00000000-0005-0000-0000-0000F7CA0000}"/>
    <cellStyle name="20% - Accent1 8 4 3 4 2 3" xfId="52145" xr:uid="{00000000-0005-0000-0000-0000F8CA0000}"/>
    <cellStyle name="20% - Accent1 8 4 3 4 3" xfId="52146" xr:uid="{00000000-0005-0000-0000-0000F9CA0000}"/>
    <cellStyle name="20% - Accent1 8 4 3 4 3 2" xfId="52147" xr:uid="{00000000-0005-0000-0000-0000FACA0000}"/>
    <cellStyle name="20% - Accent1 8 4 3 4 4" xfId="52148" xr:uid="{00000000-0005-0000-0000-0000FBCA0000}"/>
    <cellStyle name="20% - Accent1 8 4 3 5" xfId="52149" xr:uid="{00000000-0005-0000-0000-0000FCCA0000}"/>
    <cellStyle name="20% - Accent1 8 4 3 5 2" xfId="52150" xr:uid="{00000000-0005-0000-0000-0000FDCA0000}"/>
    <cellStyle name="20% - Accent1 8 4 3 5 2 2" xfId="52151" xr:uid="{00000000-0005-0000-0000-0000FECA0000}"/>
    <cellStyle name="20% - Accent1 8 4 3 5 3" xfId="52152" xr:uid="{00000000-0005-0000-0000-0000FFCA0000}"/>
    <cellStyle name="20% - Accent1 8 4 3 6" xfId="52153" xr:uid="{00000000-0005-0000-0000-000000CB0000}"/>
    <cellStyle name="20% - Accent1 8 4 3 6 2" xfId="52154" xr:uid="{00000000-0005-0000-0000-000001CB0000}"/>
    <cellStyle name="20% - Accent1 8 4 3 6 2 2" xfId="52155" xr:uid="{00000000-0005-0000-0000-000002CB0000}"/>
    <cellStyle name="20% - Accent1 8 4 3 6 3" xfId="52156" xr:uid="{00000000-0005-0000-0000-000003CB0000}"/>
    <cellStyle name="20% - Accent1 8 4 3 7" xfId="52157" xr:uid="{00000000-0005-0000-0000-000004CB0000}"/>
    <cellStyle name="20% - Accent1 8 4 3 7 2" xfId="52158" xr:uid="{00000000-0005-0000-0000-000005CB0000}"/>
    <cellStyle name="20% - Accent1 8 4 3 8" xfId="52159" xr:uid="{00000000-0005-0000-0000-000006CB0000}"/>
    <cellStyle name="20% - Accent1 8 4 3 8 2" xfId="52160" xr:uid="{00000000-0005-0000-0000-000007CB0000}"/>
    <cellStyle name="20% - Accent1 8 4 3 9" xfId="52161" xr:uid="{00000000-0005-0000-0000-000008CB0000}"/>
    <cellStyle name="20% - Accent1 8 4 4" xfId="52162" xr:uid="{00000000-0005-0000-0000-000009CB0000}"/>
    <cellStyle name="20% - Accent1 8 4 4 2" xfId="52163" xr:uid="{00000000-0005-0000-0000-00000ACB0000}"/>
    <cellStyle name="20% - Accent1 8 4 4 2 2" xfId="52164" xr:uid="{00000000-0005-0000-0000-00000BCB0000}"/>
    <cellStyle name="20% - Accent1 8 4 4 2 2 2" xfId="52165" xr:uid="{00000000-0005-0000-0000-00000CCB0000}"/>
    <cellStyle name="20% - Accent1 8 4 4 2 3" xfId="52166" xr:uid="{00000000-0005-0000-0000-00000DCB0000}"/>
    <cellStyle name="20% - Accent1 8 4 4 3" xfId="52167" xr:uid="{00000000-0005-0000-0000-00000ECB0000}"/>
    <cellStyle name="20% - Accent1 8 4 4 3 2" xfId="52168" xr:uid="{00000000-0005-0000-0000-00000FCB0000}"/>
    <cellStyle name="20% - Accent1 8 4 4 4" xfId="52169" xr:uid="{00000000-0005-0000-0000-000010CB0000}"/>
    <cellStyle name="20% - Accent1 8 4 5" xfId="52170" xr:uid="{00000000-0005-0000-0000-000011CB0000}"/>
    <cellStyle name="20% - Accent1 8 4 5 2" xfId="52171" xr:uid="{00000000-0005-0000-0000-000012CB0000}"/>
    <cellStyle name="20% - Accent1 8 4 5 2 2" xfId="52172" xr:uid="{00000000-0005-0000-0000-000013CB0000}"/>
    <cellStyle name="20% - Accent1 8 4 5 2 2 2" xfId="52173" xr:uid="{00000000-0005-0000-0000-000014CB0000}"/>
    <cellStyle name="20% - Accent1 8 4 5 2 3" xfId="52174" xr:uid="{00000000-0005-0000-0000-000015CB0000}"/>
    <cellStyle name="20% - Accent1 8 4 5 3" xfId="52175" xr:uid="{00000000-0005-0000-0000-000016CB0000}"/>
    <cellStyle name="20% - Accent1 8 4 5 3 2" xfId="52176" xr:uid="{00000000-0005-0000-0000-000017CB0000}"/>
    <cellStyle name="20% - Accent1 8 4 5 4" xfId="52177" xr:uid="{00000000-0005-0000-0000-000018CB0000}"/>
    <cellStyle name="20% - Accent1 8 4 6" xfId="52178" xr:uid="{00000000-0005-0000-0000-000019CB0000}"/>
    <cellStyle name="20% - Accent1 8 4 6 2" xfId="52179" xr:uid="{00000000-0005-0000-0000-00001ACB0000}"/>
    <cellStyle name="20% - Accent1 8 4 6 2 2" xfId="52180" xr:uid="{00000000-0005-0000-0000-00001BCB0000}"/>
    <cellStyle name="20% - Accent1 8 4 6 2 2 2" xfId="52181" xr:uid="{00000000-0005-0000-0000-00001CCB0000}"/>
    <cellStyle name="20% - Accent1 8 4 6 2 3" xfId="52182" xr:uid="{00000000-0005-0000-0000-00001DCB0000}"/>
    <cellStyle name="20% - Accent1 8 4 6 3" xfId="52183" xr:uid="{00000000-0005-0000-0000-00001ECB0000}"/>
    <cellStyle name="20% - Accent1 8 4 6 3 2" xfId="52184" xr:uid="{00000000-0005-0000-0000-00001FCB0000}"/>
    <cellStyle name="20% - Accent1 8 4 6 4" xfId="52185" xr:uid="{00000000-0005-0000-0000-000020CB0000}"/>
    <cellStyle name="20% - Accent1 8 4 7" xfId="52186" xr:uid="{00000000-0005-0000-0000-000021CB0000}"/>
    <cellStyle name="20% - Accent1 8 4 7 2" xfId="52187" xr:uid="{00000000-0005-0000-0000-000022CB0000}"/>
    <cellStyle name="20% - Accent1 8 4 7 2 2" xfId="52188" xr:uid="{00000000-0005-0000-0000-000023CB0000}"/>
    <cellStyle name="20% - Accent1 8 4 7 3" xfId="52189" xr:uid="{00000000-0005-0000-0000-000024CB0000}"/>
    <cellStyle name="20% - Accent1 8 4 8" xfId="52190" xr:uid="{00000000-0005-0000-0000-000025CB0000}"/>
    <cellStyle name="20% - Accent1 8 4 8 2" xfId="52191" xr:uid="{00000000-0005-0000-0000-000026CB0000}"/>
    <cellStyle name="20% - Accent1 8 4 8 2 2" xfId="52192" xr:uid="{00000000-0005-0000-0000-000027CB0000}"/>
    <cellStyle name="20% - Accent1 8 4 8 3" xfId="52193" xr:uid="{00000000-0005-0000-0000-000028CB0000}"/>
    <cellStyle name="20% - Accent1 8 4 9" xfId="52194" xr:uid="{00000000-0005-0000-0000-000029CB0000}"/>
    <cellStyle name="20% - Accent1 8 4 9 2" xfId="52195" xr:uid="{00000000-0005-0000-0000-00002ACB0000}"/>
    <cellStyle name="20% - Accent1 8 5" xfId="52196" xr:uid="{00000000-0005-0000-0000-00002BCB0000}"/>
    <cellStyle name="20% - Accent1 8 5 10" xfId="52197" xr:uid="{00000000-0005-0000-0000-00002CCB0000}"/>
    <cellStyle name="20% - Accent1 8 5 10 2" xfId="52198" xr:uid="{00000000-0005-0000-0000-00002DCB0000}"/>
    <cellStyle name="20% - Accent1 8 5 11" xfId="52199" xr:uid="{00000000-0005-0000-0000-00002ECB0000}"/>
    <cellStyle name="20% - Accent1 8 5 2" xfId="52200" xr:uid="{00000000-0005-0000-0000-00002FCB0000}"/>
    <cellStyle name="20% - Accent1 8 5 2 2" xfId="52201" xr:uid="{00000000-0005-0000-0000-000030CB0000}"/>
    <cellStyle name="20% - Accent1 8 5 2 2 2" xfId="52202" xr:uid="{00000000-0005-0000-0000-000031CB0000}"/>
    <cellStyle name="20% - Accent1 8 5 2 2 2 2" xfId="52203" xr:uid="{00000000-0005-0000-0000-000032CB0000}"/>
    <cellStyle name="20% - Accent1 8 5 2 2 2 2 2" xfId="52204" xr:uid="{00000000-0005-0000-0000-000033CB0000}"/>
    <cellStyle name="20% - Accent1 8 5 2 2 2 3" xfId="52205" xr:uid="{00000000-0005-0000-0000-000034CB0000}"/>
    <cellStyle name="20% - Accent1 8 5 2 2 3" xfId="52206" xr:uid="{00000000-0005-0000-0000-000035CB0000}"/>
    <cellStyle name="20% - Accent1 8 5 2 2 3 2" xfId="52207" xr:uid="{00000000-0005-0000-0000-000036CB0000}"/>
    <cellStyle name="20% - Accent1 8 5 2 2 4" xfId="52208" xr:uid="{00000000-0005-0000-0000-000037CB0000}"/>
    <cellStyle name="20% - Accent1 8 5 2 3" xfId="52209" xr:uid="{00000000-0005-0000-0000-000038CB0000}"/>
    <cellStyle name="20% - Accent1 8 5 2 3 2" xfId="52210" xr:uid="{00000000-0005-0000-0000-000039CB0000}"/>
    <cellStyle name="20% - Accent1 8 5 2 3 2 2" xfId="52211" xr:uid="{00000000-0005-0000-0000-00003ACB0000}"/>
    <cellStyle name="20% - Accent1 8 5 2 3 2 2 2" xfId="52212" xr:uid="{00000000-0005-0000-0000-00003BCB0000}"/>
    <cellStyle name="20% - Accent1 8 5 2 3 2 3" xfId="52213" xr:uid="{00000000-0005-0000-0000-00003CCB0000}"/>
    <cellStyle name="20% - Accent1 8 5 2 3 3" xfId="52214" xr:uid="{00000000-0005-0000-0000-00003DCB0000}"/>
    <cellStyle name="20% - Accent1 8 5 2 3 3 2" xfId="52215" xr:uid="{00000000-0005-0000-0000-00003ECB0000}"/>
    <cellStyle name="20% - Accent1 8 5 2 3 4" xfId="52216" xr:uid="{00000000-0005-0000-0000-00003FCB0000}"/>
    <cellStyle name="20% - Accent1 8 5 2 4" xfId="52217" xr:uid="{00000000-0005-0000-0000-000040CB0000}"/>
    <cellStyle name="20% - Accent1 8 5 2 4 2" xfId="52218" xr:uid="{00000000-0005-0000-0000-000041CB0000}"/>
    <cellStyle name="20% - Accent1 8 5 2 4 2 2" xfId="52219" xr:uid="{00000000-0005-0000-0000-000042CB0000}"/>
    <cellStyle name="20% - Accent1 8 5 2 4 2 2 2" xfId="52220" xr:uid="{00000000-0005-0000-0000-000043CB0000}"/>
    <cellStyle name="20% - Accent1 8 5 2 4 2 3" xfId="52221" xr:uid="{00000000-0005-0000-0000-000044CB0000}"/>
    <cellStyle name="20% - Accent1 8 5 2 4 3" xfId="52222" xr:uid="{00000000-0005-0000-0000-000045CB0000}"/>
    <cellStyle name="20% - Accent1 8 5 2 4 3 2" xfId="52223" xr:uid="{00000000-0005-0000-0000-000046CB0000}"/>
    <cellStyle name="20% - Accent1 8 5 2 4 4" xfId="52224" xr:uid="{00000000-0005-0000-0000-000047CB0000}"/>
    <cellStyle name="20% - Accent1 8 5 2 5" xfId="52225" xr:uid="{00000000-0005-0000-0000-000048CB0000}"/>
    <cellStyle name="20% - Accent1 8 5 2 5 2" xfId="52226" xr:uid="{00000000-0005-0000-0000-000049CB0000}"/>
    <cellStyle name="20% - Accent1 8 5 2 5 2 2" xfId="52227" xr:uid="{00000000-0005-0000-0000-00004ACB0000}"/>
    <cellStyle name="20% - Accent1 8 5 2 5 3" xfId="52228" xr:uid="{00000000-0005-0000-0000-00004BCB0000}"/>
    <cellStyle name="20% - Accent1 8 5 2 6" xfId="52229" xr:uid="{00000000-0005-0000-0000-00004CCB0000}"/>
    <cellStyle name="20% - Accent1 8 5 2 6 2" xfId="52230" xr:uid="{00000000-0005-0000-0000-00004DCB0000}"/>
    <cellStyle name="20% - Accent1 8 5 2 6 2 2" xfId="52231" xr:uid="{00000000-0005-0000-0000-00004ECB0000}"/>
    <cellStyle name="20% - Accent1 8 5 2 6 3" xfId="52232" xr:uid="{00000000-0005-0000-0000-00004FCB0000}"/>
    <cellStyle name="20% - Accent1 8 5 2 7" xfId="52233" xr:uid="{00000000-0005-0000-0000-000050CB0000}"/>
    <cellStyle name="20% - Accent1 8 5 2 7 2" xfId="52234" xr:uid="{00000000-0005-0000-0000-000051CB0000}"/>
    <cellStyle name="20% - Accent1 8 5 2 8" xfId="52235" xr:uid="{00000000-0005-0000-0000-000052CB0000}"/>
    <cellStyle name="20% - Accent1 8 5 2 8 2" xfId="52236" xr:uid="{00000000-0005-0000-0000-000053CB0000}"/>
    <cellStyle name="20% - Accent1 8 5 2 9" xfId="52237" xr:uid="{00000000-0005-0000-0000-000054CB0000}"/>
    <cellStyle name="20% - Accent1 8 5 3" xfId="52238" xr:uid="{00000000-0005-0000-0000-000055CB0000}"/>
    <cellStyle name="20% - Accent1 8 5 3 2" xfId="52239" xr:uid="{00000000-0005-0000-0000-000056CB0000}"/>
    <cellStyle name="20% - Accent1 8 5 3 2 2" xfId="52240" xr:uid="{00000000-0005-0000-0000-000057CB0000}"/>
    <cellStyle name="20% - Accent1 8 5 3 2 2 2" xfId="52241" xr:uid="{00000000-0005-0000-0000-000058CB0000}"/>
    <cellStyle name="20% - Accent1 8 5 3 2 2 2 2" xfId="52242" xr:uid="{00000000-0005-0000-0000-000059CB0000}"/>
    <cellStyle name="20% - Accent1 8 5 3 2 2 3" xfId="52243" xr:uid="{00000000-0005-0000-0000-00005ACB0000}"/>
    <cellStyle name="20% - Accent1 8 5 3 2 3" xfId="52244" xr:uid="{00000000-0005-0000-0000-00005BCB0000}"/>
    <cellStyle name="20% - Accent1 8 5 3 2 3 2" xfId="52245" xr:uid="{00000000-0005-0000-0000-00005CCB0000}"/>
    <cellStyle name="20% - Accent1 8 5 3 2 4" xfId="52246" xr:uid="{00000000-0005-0000-0000-00005DCB0000}"/>
    <cellStyle name="20% - Accent1 8 5 3 3" xfId="52247" xr:uid="{00000000-0005-0000-0000-00005ECB0000}"/>
    <cellStyle name="20% - Accent1 8 5 3 3 2" xfId="52248" xr:uid="{00000000-0005-0000-0000-00005FCB0000}"/>
    <cellStyle name="20% - Accent1 8 5 3 3 2 2" xfId="52249" xr:uid="{00000000-0005-0000-0000-000060CB0000}"/>
    <cellStyle name="20% - Accent1 8 5 3 3 2 2 2" xfId="52250" xr:uid="{00000000-0005-0000-0000-000061CB0000}"/>
    <cellStyle name="20% - Accent1 8 5 3 3 2 3" xfId="52251" xr:uid="{00000000-0005-0000-0000-000062CB0000}"/>
    <cellStyle name="20% - Accent1 8 5 3 3 3" xfId="52252" xr:uid="{00000000-0005-0000-0000-000063CB0000}"/>
    <cellStyle name="20% - Accent1 8 5 3 3 3 2" xfId="52253" xr:uid="{00000000-0005-0000-0000-000064CB0000}"/>
    <cellStyle name="20% - Accent1 8 5 3 3 4" xfId="52254" xr:uid="{00000000-0005-0000-0000-000065CB0000}"/>
    <cellStyle name="20% - Accent1 8 5 3 4" xfId="52255" xr:uid="{00000000-0005-0000-0000-000066CB0000}"/>
    <cellStyle name="20% - Accent1 8 5 3 4 2" xfId="52256" xr:uid="{00000000-0005-0000-0000-000067CB0000}"/>
    <cellStyle name="20% - Accent1 8 5 3 4 2 2" xfId="52257" xr:uid="{00000000-0005-0000-0000-000068CB0000}"/>
    <cellStyle name="20% - Accent1 8 5 3 4 2 2 2" xfId="52258" xr:uid="{00000000-0005-0000-0000-000069CB0000}"/>
    <cellStyle name="20% - Accent1 8 5 3 4 2 3" xfId="52259" xr:uid="{00000000-0005-0000-0000-00006ACB0000}"/>
    <cellStyle name="20% - Accent1 8 5 3 4 3" xfId="52260" xr:uid="{00000000-0005-0000-0000-00006BCB0000}"/>
    <cellStyle name="20% - Accent1 8 5 3 4 3 2" xfId="52261" xr:uid="{00000000-0005-0000-0000-00006CCB0000}"/>
    <cellStyle name="20% - Accent1 8 5 3 4 4" xfId="52262" xr:uid="{00000000-0005-0000-0000-00006DCB0000}"/>
    <cellStyle name="20% - Accent1 8 5 3 5" xfId="52263" xr:uid="{00000000-0005-0000-0000-00006ECB0000}"/>
    <cellStyle name="20% - Accent1 8 5 3 5 2" xfId="52264" xr:uid="{00000000-0005-0000-0000-00006FCB0000}"/>
    <cellStyle name="20% - Accent1 8 5 3 5 2 2" xfId="52265" xr:uid="{00000000-0005-0000-0000-000070CB0000}"/>
    <cellStyle name="20% - Accent1 8 5 3 5 3" xfId="52266" xr:uid="{00000000-0005-0000-0000-000071CB0000}"/>
    <cellStyle name="20% - Accent1 8 5 3 6" xfId="52267" xr:uid="{00000000-0005-0000-0000-000072CB0000}"/>
    <cellStyle name="20% - Accent1 8 5 3 6 2" xfId="52268" xr:uid="{00000000-0005-0000-0000-000073CB0000}"/>
    <cellStyle name="20% - Accent1 8 5 3 6 2 2" xfId="52269" xr:uid="{00000000-0005-0000-0000-000074CB0000}"/>
    <cellStyle name="20% - Accent1 8 5 3 6 3" xfId="52270" xr:uid="{00000000-0005-0000-0000-000075CB0000}"/>
    <cellStyle name="20% - Accent1 8 5 3 7" xfId="52271" xr:uid="{00000000-0005-0000-0000-000076CB0000}"/>
    <cellStyle name="20% - Accent1 8 5 3 7 2" xfId="52272" xr:uid="{00000000-0005-0000-0000-000077CB0000}"/>
    <cellStyle name="20% - Accent1 8 5 3 8" xfId="52273" xr:uid="{00000000-0005-0000-0000-000078CB0000}"/>
    <cellStyle name="20% - Accent1 8 5 3 8 2" xfId="52274" xr:uid="{00000000-0005-0000-0000-000079CB0000}"/>
    <cellStyle name="20% - Accent1 8 5 3 9" xfId="52275" xr:uid="{00000000-0005-0000-0000-00007ACB0000}"/>
    <cellStyle name="20% - Accent1 8 5 4" xfId="52276" xr:uid="{00000000-0005-0000-0000-00007BCB0000}"/>
    <cellStyle name="20% - Accent1 8 5 4 2" xfId="52277" xr:uid="{00000000-0005-0000-0000-00007CCB0000}"/>
    <cellStyle name="20% - Accent1 8 5 4 2 2" xfId="52278" xr:uid="{00000000-0005-0000-0000-00007DCB0000}"/>
    <cellStyle name="20% - Accent1 8 5 4 2 2 2" xfId="52279" xr:uid="{00000000-0005-0000-0000-00007ECB0000}"/>
    <cellStyle name="20% - Accent1 8 5 4 2 3" xfId="52280" xr:uid="{00000000-0005-0000-0000-00007FCB0000}"/>
    <cellStyle name="20% - Accent1 8 5 4 3" xfId="52281" xr:uid="{00000000-0005-0000-0000-000080CB0000}"/>
    <cellStyle name="20% - Accent1 8 5 4 3 2" xfId="52282" xr:uid="{00000000-0005-0000-0000-000081CB0000}"/>
    <cellStyle name="20% - Accent1 8 5 4 4" xfId="52283" xr:uid="{00000000-0005-0000-0000-000082CB0000}"/>
    <cellStyle name="20% - Accent1 8 5 5" xfId="52284" xr:uid="{00000000-0005-0000-0000-000083CB0000}"/>
    <cellStyle name="20% - Accent1 8 5 5 2" xfId="52285" xr:uid="{00000000-0005-0000-0000-000084CB0000}"/>
    <cellStyle name="20% - Accent1 8 5 5 2 2" xfId="52286" xr:uid="{00000000-0005-0000-0000-000085CB0000}"/>
    <cellStyle name="20% - Accent1 8 5 5 2 2 2" xfId="52287" xr:uid="{00000000-0005-0000-0000-000086CB0000}"/>
    <cellStyle name="20% - Accent1 8 5 5 2 3" xfId="52288" xr:uid="{00000000-0005-0000-0000-000087CB0000}"/>
    <cellStyle name="20% - Accent1 8 5 5 3" xfId="52289" xr:uid="{00000000-0005-0000-0000-000088CB0000}"/>
    <cellStyle name="20% - Accent1 8 5 5 3 2" xfId="52290" xr:uid="{00000000-0005-0000-0000-000089CB0000}"/>
    <cellStyle name="20% - Accent1 8 5 5 4" xfId="52291" xr:uid="{00000000-0005-0000-0000-00008ACB0000}"/>
    <cellStyle name="20% - Accent1 8 5 6" xfId="52292" xr:uid="{00000000-0005-0000-0000-00008BCB0000}"/>
    <cellStyle name="20% - Accent1 8 5 6 2" xfId="52293" xr:uid="{00000000-0005-0000-0000-00008CCB0000}"/>
    <cellStyle name="20% - Accent1 8 5 6 2 2" xfId="52294" xr:uid="{00000000-0005-0000-0000-00008DCB0000}"/>
    <cellStyle name="20% - Accent1 8 5 6 2 2 2" xfId="52295" xr:uid="{00000000-0005-0000-0000-00008ECB0000}"/>
    <cellStyle name="20% - Accent1 8 5 6 2 3" xfId="52296" xr:uid="{00000000-0005-0000-0000-00008FCB0000}"/>
    <cellStyle name="20% - Accent1 8 5 6 3" xfId="52297" xr:uid="{00000000-0005-0000-0000-000090CB0000}"/>
    <cellStyle name="20% - Accent1 8 5 6 3 2" xfId="52298" xr:uid="{00000000-0005-0000-0000-000091CB0000}"/>
    <cellStyle name="20% - Accent1 8 5 6 4" xfId="52299" xr:uid="{00000000-0005-0000-0000-000092CB0000}"/>
    <cellStyle name="20% - Accent1 8 5 7" xfId="52300" xr:uid="{00000000-0005-0000-0000-000093CB0000}"/>
    <cellStyle name="20% - Accent1 8 5 7 2" xfId="52301" xr:uid="{00000000-0005-0000-0000-000094CB0000}"/>
    <cellStyle name="20% - Accent1 8 5 7 2 2" xfId="52302" xr:uid="{00000000-0005-0000-0000-000095CB0000}"/>
    <cellStyle name="20% - Accent1 8 5 7 3" xfId="52303" xr:uid="{00000000-0005-0000-0000-000096CB0000}"/>
    <cellStyle name="20% - Accent1 8 5 8" xfId="52304" xr:uid="{00000000-0005-0000-0000-000097CB0000}"/>
    <cellStyle name="20% - Accent1 8 5 8 2" xfId="52305" xr:uid="{00000000-0005-0000-0000-000098CB0000}"/>
    <cellStyle name="20% - Accent1 8 5 8 2 2" xfId="52306" xr:uid="{00000000-0005-0000-0000-000099CB0000}"/>
    <cellStyle name="20% - Accent1 8 5 8 3" xfId="52307" xr:uid="{00000000-0005-0000-0000-00009ACB0000}"/>
    <cellStyle name="20% - Accent1 8 5 9" xfId="52308" xr:uid="{00000000-0005-0000-0000-00009BCB0000}"/>
    <cellStyle name="20% - Accent1 8 5 9 2" xfId="52309" xr:uid="{00000000-0005-0000-0000-00009CCB0000}"/>
    <cellStyle name="20% - Accent1 8 6" xfId="52310" xr:uid="{00000000-0005-0000-0000-00009DCB0000}"/>
    <cellStyle name="20% - Accent1 8 6 2" xfId="52311" xr:uid="{00000000-0005-0000-0000-00009ECB0000}"/>
    <cellStyle name="20% - Accent1 8 6 2 2" xfId="52312" xr:uid="{00000000-0005-0000-0000-00009FCB0000}"/>
    <cellStyle name="20% - Accent1 8 6 2 2 2" xfId="52313" xr:uid="{00000000-0005-0000-0000-0000A0CB0000}"/>
    <cellStyle name="20% - Accent1 8 6 2 2 2 2" xfId="52314" xr:uid="{00000000-0005-0000-0000-0000A1CB0000}"/>
    <cellStyle name="20% - Accent1 8 6 2 2 3" xfId="52315" xr:uid="{00000000-0005-0000-0000-0000A2CB0000}"/>
    <cellStyle name="20% - Accent1 8 6 2 3" xfId="52316" xr:uid="{00000000-0005-0000-0000-0000A3CB0000}"/>
    <cellStyle name="20% - Accent1 8 6 2 3 2" xfId="52317" xr:uid="{00000000-0005-0000-0000-0000A4CB0000}"/>
    <cellStyle name="20% - Accent1 8 6 2 4" xfId="52318" xr:uid="{00000000-0005-0000-0000-0000A5CB0000}"/>
    <cellStyle name="20% - Accent1 8 6 3" xfId="52319" xr:uid="{00000000-0005-0000-0000-0000A6CB0000}"/>
    <cellStyle name="20% - Accent1 8 6 3 2" xfId="52320" xr:uid="{00000000-0005-0000-0000-0000A7CB0000}"/>
    <cellStyle name="20% - Accent1 8 6 3 2 2" xfId="52321" xr:uid="{00000000-0005-0000-0000-0000A8CB0000}"/>
    <cellStyle name="20% - Accent1 8 6 3 2 2 2" xfId="52322" xr:uid="{00000000-0005-0000-0000-0000A9CB0000}"/>
    <cellStyle name="20% - Accent1 8 6 3 2 3" xfId="52323" xr:uid="{00000000-0005-0000-0000-0000AACB0000}"/>
    <cellStyle name="20% - Accent1 8 6 3 3" xfId="52324" xr:uid="{00000000-0005-0000-0000-0000ABCB0000}"/>
    <cellStyle name="20% - Accent1 8 6 3 3 2" xfId="52325" xr:uid="{00000000-0005-0000-0000-0000ACCB0000}"/>
    <cellStyle name="20% - Accent1 8 6 3 4" xfId="52326" xr:uid="{00000000-0005-0000-0000-0000ADCB0000}"/>
    <cellStyle name="20% - Accent1 8 6 4" xfId="52327" xr:uid="{00000000-0005-0000-0000-0000AECB0000}"/>
    <cellStyle name="20% - Accent1 8 6 4 2" xfId="52328" xr:uid="{00000000-0005-0000-0000-0000AFCB0000}"/>
    <cellStyle name="20% - Accent1 8 6 4 2 2" xfId="52329" xr:uid="{00000000-0005-0000-0000-0000B0CB0000}"/>
    <cellStyle name="20% - Accent1 8 6 4 2 2 2" xfId="52330" xr:uid="{00000000-0005-0000-0000-0000B1CB0000}"/>
    <cellStyle name="20% - Accent1 8 6 4 2 3" xfId="52331" xr:uid="{00000000-0005-0000-0000-0000B2CB0000}"/>
    <cellStyle name="20% - Accent1 8 6 4 3" xfId="52332" xr:uid="{00000000-0005-0000-0000-0000B3CB0000}"/>
    <cellStyle name="20% - Accent1 8 6 4 3 2" xfId="52333" xr:uid="{00000000-0005-0000-0000-0000B4CB0000}"/>
    <cellStyle name="20% - Accent1 8 6 4 4" xfId="52334" xr:uid="{00000000-0005-0000-0000-0000B5CB0000}"/>
    <cellStyle name="20% - Accent1 8 6 5" xfId="52335" xr:uid="{00000000-0005-0000-0000-0000B6CB0000}"/>
    <cellStyle name="20% - Accent1 8 6 5 2" xfId="52336" xr:uid="{00000000-0005-0000-0000-0000B7CB0000}"/>
    <cellStyle name="20% - Accent1 8 6 5 2 2" xfId="52337" xr:uid="{00000000-0005-0000-0000-0000B8CB0000}"/>
    <cellStyle name="20% - Accent1 8 6 5 3" xfId="52338" xr:uid="{00000000-0005-0000-0000-0000B9CB0000}"/>
    <cellStyle name="20% - Accent1 8 6 6" xfId="52339" xr:uid="{00000000-0005-0000-0000-0000BACB0000}"/>
    <cellStyle name="20% - Accent1 8 6 6 2" xfId="52340" xr:uid="{00000000-0005-0000-0000-0000BBCB0000}"/>
    <cellStyle name="20% - Accent1 8 6 6 2 2" xfId="52341" xr:uid="{00000000-0005-0000-0000-0000BCCB0000}"/>
    <cellStyle name="20% - Accent1 8 6 6 3" xfId="52342" xr:uid="{00000000-0005-0000-0000-0000BDCB0000}"/>
    <cellStyle name="20% - Accent1 8 6 7" xfId="52343" xr:uid="{00000000-0005-0000-0000-0000BECB0000}"/>
    <cellStyle name="20% - Accent1 8 6 7 2" xfId="52344" xr:uid="{00000000-0005-0000-0000-0000BFCB0000}"/>
    <cellStyle name="20% - Accent1 8 6 8" xfId="52345" xr:uid="{00000000-0005-0000-0000-0000C0CB0000}"/>
    <cellStyle name="20% - Accent1 8 6 8 2" xfId="52346" xr:uid="{00000000-0005-0000-0000-0000C1CB0000}"/>
    <cellStyle name="20% - Accent1 8 6 9" xfId="52347" xr:uid="{00000000-0005-0000-0000-0000C2CB0000}"/>
    <cellStyle name="20% - Accent1 8 7" xfId="52348" xr:uid="{00000000-0005-0000-0000-0000C3CB0000}"/>
    <cellStyle name="20% - Accent1 8 7 2" xfId="52349" xr:uid="{00000000-0005-0000-0000-0000C4CB0000}"/>
    <cellStyle name="20% - Accent1 8 7 2 2" xfId="52350" xr:uid="{00000000-0005-0000-0000-0000C5CB0000}"/>
    <cellStyle name="20% - Accent1 8 7 2 2 2" xfId="52351" xr:uid="{00000000-0005-0000-0000-0000C6CB0000}"/>
    <cellStyle name="20% - Accent1 8 7 2 2 2 2" xfId="52352" xr:uid="{00000000-0005-0000-0000-0000C7CB0000}"/>
    <cellStyle name="20% - Accent1 8 7 2 2 3" xfId="52353" xr:uid="{00000000-0005-0000-0000-0000C8CB0000}"/>
    <cellStyle name="20% - Accent1 8 7 2 3" xfId="52354" xr:uid="{00000000-0005-0000-0000-0000C9CB0000}"/>
    <cellStyle name="20% - Accent1 8 7 2 3 2" xfId="52355" xr:uid="{00000000-0005-0000-0000-0000CACB0000}"/>
    <cellStyle name="20% - Accent1 8 7 2 4" xfId="52356" xr:uid="{00000000-0005-0000-0000-0000CBCB0000}"/>
    <cellStyle name="20% - Accent1 8 7 3" xfId="52357" xr:uid="{00000000-0005-0000-0000-0000CCCB0000}"/>
    <cellStyle name="20% - Accent1 8 7 3 2" xfId="52358" xr:uid="{00000000-0005-0000-0000-0000CDCB0000}"/>
    <cellStyle name="20% - Accent1 8 7 3 2 2" xfId="52359" xr:uid="{00000000-0005-0000-0000-0000CECB0000}"/>
    <cellStyle name="20% - Accent1 8 7 3 2 2 2" xfId="52360" xr:uid="{00000000-0005-0000-0000-0000CFCB0000}"/>
    <cellStyle name="20% - Accent1 8 7 3 2 3" xfId="52361" xr:uid="{00000000-0005-0000-0000-0000D0CB0000}"/>
    <cellStyle name="20% - Accent1 8 7 3 3" xfId="52362" xr:uid="{00000000-0005-0000-0000-0000D1CB0000}"/>
    <cellStyle name="20% - Accent1 8 7 3 3 2" xfId="52363" xr:uid="{00000000-0005-0000-0000-0000D2CB0000}"/>
    <cellStyle name="20% - Accent1 8 7 3 4" xfId="52364" xr:uid="{00000000-0005-0000-0000-0000D3CB0000}"/>
    <cellStyle name="20% - Accent1 8 7 4" xfId="52365" xr:uid="{00000000-0005-0000-0000-0000D4CB0000}"/>
    <cellStyle name="20% - Accent1 8 7 4 2" xfId="52366" xr:uid="{00000000-0005-0000-0000-0000D5CB0000}"/>
    <cellStyle name="20% - Accent1 8 7 4 2 2" xfId="52367" xr:uid="{00000000-0005-0000-0000-0000D6CB0000}"/>
    <cellStyle name="20% - Accent1 8 7 4 2 2 2" xfId="52368" xr:uid="{00000000-0005-0000-0000-0000D7CB0000}"/>
    <cellStyle name="20% - Accent1 8 7 4 2 3" xfId="52369" xr:uid="{00000000-0005-0000-0000-0000D8CB0000}"/>
    <cellStyle name="20% - Accent1 8 7 4 3" xfId="52370" xr:uid="{00000000-0005-0000-0000-0000D9CB0000}"/>
    <cellStyle name="20% - Accent1 8 7 4 3 2" xfId="52371" xr:uid="{00000000-0005-0000-0000-0000DACB0000}"/>
    <cellStyle name="20% - Accent1 8 7 4 4" xfId="52372" xr:uid="{00000000-0005-0000-0000-0000DBCB0000}"/>
    <cellStyle name="20% - Accent1 8 7 5" xfId="52373" xr:uid="{00000000-0005-0000-0000-0000DCCB0000}"/>
    <cellStyle name="20% - Accent1 8 7 5 2" xfId="52374" xr:uid="{00000000-0005-0000-0000-0000DDCB0000}"/>
    <cellStyle name="20% - Accent1 8 7 5 2 2" xfId="52375" xr:uid="{00000000-0005-0000-0000-0000DECB0000}"/>
    <cellStyle name="20% - Accent1 8 7 5 3" xfId="52376" xr:uid="{00000000-0005-0000-0000-0000DFCB0000}"/>
    <cellStyle name="20% - Accent1 8 7 6" xfId="52377" xr:uid="{00000000-0005-0000-0000-0000E0CB0000}"/>
    <cellStyle name="20% - Accent1 8 7 6 2" xfId="52378" xr:uid="{00000000-0005-0000-0000-0000E1CB0000}"/>
    <cellStyle name="20% - Accent1 8 7 6 2 2" xfId="52379" xr:uid="{00000000-0005-0000-0000-0000E2CB0000}"/>
    <cellStyle name="20% - Accent1 8 7 6 3" xfId="52380" xr:uid="{00000000-0005-0000-0000-0000E3CB0000}"/>
    <cellStyle name="20% - Accent1 8 7 7" xfId="52381" xr:uid="{00000000-0005-0000-0000-0000E4CB0000}"/>
    <cellStyle name="20% - Accent1 8 7 7 2" xfId="52382" xr:uid="{00000000-0005-0000-0000-0000E5CB0000}"/>
    <cellStyle name="20% - Accent1 8 7 8" xfId="52383" xr:uid="{00000000-0005-0000-0000-0000E6CB0000}"/>
    <cellStyle name="20% - Accent1 8 7 8 2" xfId="52384" xr:uid="{00000000-0005-0000-0000-0000E7CB0000}"/>
    <cellStyle name="20% - Accent1 8 7 9" xfId="52385" xr:uid="{00000000-0005-0000-0000-0000E8CB0000}"/>
    <cellStyle name="20% - Accent1 8 8" xfId="52386" xr:uid="{00000000-0005-0000-0000-0000E9CB0000}"/>
    <cellStyle name="20% - Accent1 8 8 2" xfId="52387" xr:uid="{00000000-0005-0000-0000-0000EACB0000}"/>
    <cellStyle name="20% - Accent1 8 8 2 2" xfId="52388" xr:uid="{00000000-0005-0000-0000-0000EBCB0000}"/>
    <cellStyle name="20% - Accent1 8 8 2 2 2" xfId="52389" xr:uid="{00000000-0005-0000-0000-0000ECCB0000}"/>
    <cellStyle name="20% - Accent1 8 8 2 3" xfId="52390" xr:uid="{00000000-0005-0000-0000-0000EDCB0000}"/>
    <cellStyle name="20% - Accent1 8 8 3" xfId="52391" xr:uid="{00000000-0005-0000-0000-0000EECB0000}"/>
    <cellStyle name="20% - Accent1 8 8 3 2" xfId="52392" xr:uid="{00000000-0005-0000-0000-0000EFCB0000}"/>
    <cellStyle name="20% - Accent1 8 8 4" xfId="52393" xr:uid="{00000000-0005-0000-0000-0000F0CB0000}"/>
    <cellStyle name="20% - Accent1 8 9" xfId="52394" xr:uid="{00000000-0005-0000-0000-0000F1CB0000}"/>
    <cellStyle name="20% - Accent1 8 9 2" xfId="52395" xr:uid="{00000000-0005-0000-0000-0000F2CB0000}"/>
    <cellStyle name="20% - Accent1 8 9 2 2" xfId="52396" xr:uid="{00000000-0005-0000-0000-0000F3CB0000}"/>
    <cellStyle name="20% - Accent1 8 9 2 2 2" xfId="52397" xr:uid="{00000000-0005-0000-0000-0000F4CB0000}"/>
    <cellStyle name="20% - Accent1 8 9 2 3" xfId="52398" xr:uid="{00000000-0005-0000-0000-0000F5CB0000}"/>
    <cellStyle name="20% - Accent1 8 9 3" xfId="52399" xr:uid="{00000000-0005-0000-0000-0000F6CB0000}"/>
    <cellStyle name="20% - Accent1 8 9 3 2" xfId="52400" xr:uid="{00000000-0005-0000-0000-0000F7CB0000}"/>
    <cellStyle name="20% - Accent1 8 9 4" xfId="52401" xr:uid="{00000000-0005-0000-0000-0000F8CB0000}"/>
    <cellStyle name="20% - Accent1 9" xfId="52402" xr:uid="{00000000-0005-0000-0000-0000F9CB0000}"/>
    <cellStyle name="20% - Accent1 9 10" xfId="52403" xr:uid="{00000000-0005-0000-0000-0000FACB0000}"/>
    <cellStyle name="20% - Accent1 9 10 2" xfId="52404" xr:uid="{00000000-0005-0000-0000-0000FBCB0000}"/>
    <cellStyle name="20% - Accent1 9 10 2 2" xfId="52405" xr:uid="{00000000-0005-0000-0000-0000FCCB0000}"/>
    <cellStyle name="20% - Accent1 9 10 3" xfId="52406" xr:uid="{00000000-0005-0000-0000-0000FDCB0000}"/>
    <cellStyle name="20% - Accent1 9 11" xfId="52407" xr:uid="{00000000-0005-0000-0000-0000FECB0000}"/>
    <cellStyle name="20% - Accent1 9 11 2" xfId="52408" xr:uid="{00000000-0005-0000-0000-0000FFCB0000}"/>
    <cellStyle name="20% - Accent1 9 11 2 2" xfId="52409" xr:uid="{00000000-0005-0000-0000-000000CC0000}"/>
    <cellStyle name="20% - Accent1 9 11 3" xfId="52410" xr:uid="{00000000-0005-0000-0000-000001CC0000}"/>
    <cellStyle name="20% - Accent1 9 12" xfId="52411" xr:uid="{00000000-0005-0000-0000-000002CC0000}"/>
    <cellStyle name="20% - Accent1 9 12 2" xfId="52412" xr:uid="{00000000-0005-0000-0000-000003CC0000}"/>
    <cellStyle name="20% - Accent1 9 13" xfId="52413" xr:uid="{00000000-0005-0000-0000-000004CC0000}"/>
    <cellStyle name="20% - Accent1 9 13 2" xfId="52414" xr:uid="{00000000-0005-0000-0000-000005CC0000}"/>
    <cellStyle name="20% - Accent1 9 14" xfId="52415" xr:uid="{00000000-0005-0000-0000-000006CC0000}"/>
    <cellStyle name="20% - Accent1 9 2" xfId="52416" xr:uid="{00000000-0005-0000-0000-000007CC0000}"/>
    <cellStyle name="20% - Accent1 9 2 10" xfId="52417" xr:uid="{00000000-0005-0000-0000-000008CC0000}"/>
    <cellStyle name="20% - Accent1 9 2 10 2" xfId="52418" xr:uid="{00000000-0005-0000-0000-000009CC0000}"/>
    <cellStyle name="20% - Accent1 9 2 11" xfId="52419" xr:uid="{00000000-0005-0000-0000-00000ACC0000}"/>
    <cellStyle name="20% - Accent1 9 2 2" xfId="52420" xr:uid="{00000000-0005-0000-0000-00000BCC0000}"/>
    <cellStyle name="20% - Accent1 9 2 2 2" xfId="52421" xr:uid="{00000000-0005-0000-0000-00000CCC0000}"/>
    <cellStyle name="20% - Accent1 9 2 2 2 2" xfId="52422" xr:uid="{00000000-0005-0000-0000-00000DCC0000}"/>
    <cellStyle name="20% - Accent1 9 2 2 2 2 2" xfId="52423" xr:uid="{00000000-0005-0000-0000-00000ECC0000}"/>
    <cellStyle name="20% - Accent1 9 2 2 2 2 2 2" xfId="52424" xr:uid="{00000000-0005-0000-0000-00000FCC0000}"/>
    <cellStyle name="20% - Accent1 9 2 2 2 2 3" xfId="52425" xr:uid="{00000000-0005-0000-0000-000010CC0000}"/>
    <cellStyle name="20% - Accent1 9 2 2 2 3" xfId="52426" xr:uid="{00000000-0005-0000-0000-000011CC0000}"/>
    <cellStyle name="20% - Accent1 9 2 2 2 3 2" xfId="52427" xr:uid="{00000000-0005-0000-0000-000012CC0000}"/>
    <cellStyle name="20% - Accent1 9 2 2 2 4" xfId="52428" xr:uid="{00000000-0005-0000-0000-000013CC0000}"/>
    <cellStyle name="20% - Accent1 9 2 2 3" xfId="52429" xr:uid="{00000000-0005-0000-0000-000014CC0000}"/>
    <cellStyle name="20% - Accent1 9 2 2 3 2" xfId="52430" xr:uid="{00000000-0005-0000-0000-000015CC0000}"/>
    <cellStyle name="20% - Accent1 9 2 2 3 2 2" xfId="52431" xr:uid="{00000000-0005-0000-0000-000016CC0000}"/>
    <cellStyle name="20% - Accent1 9 2 2 3 2 2 2" xfId="52432" xr:uid="{00000000-0005-0000-0000-000017CC0000}"/>
    <cellStyle name="20% - Accent1 9 2 2 3 2 3" xfId="52433" xr:uid="{00000000-0005-0000-0000-000018CC0000}"/>
    <cellStyle name="20% - Accent1 9 2 2 3 3" xfId="52434" xr:uid="{00000000-0005-0000-0000-000019CC0000}"/>
    <cellStyle name="20% - Accent1 9 2 2 3 3 2" xfId="52435" xr:uid="{00000000-0005-0000-0000-00001ACC0000}"/>
    <cellStyle name="20% - Accent1 9 2 2 3 4" xfId="52436" xr:uid="{00000000-0005-0000-0000-00001BCC0000}"/>
    <cellStyle name="20% - Accent1 9 2 2 4" xfId="52437" xr:uid="{00000000-0005-0000-0000-00001CCC0000}"/>
    <cellStyle name="20% - Accent1 9 2 2 4 2" xfId="52438" xr:uid="{00000000-0005-0000-0000-00001DCC0000}"/>
    <cellStyle name="20% - Accent1 9 2 2 4 2 2" xfId="52439" xr:uid="{00000000-0005-0000-0000-00001ECC0000}"/>
    <cellStyle name="20% - Accent1 9 2 2 4 2 2 2" xfId="52440" xr:uid="{00000000-0005-0000-0000-00001FCC0000}"/>
    <cellStyle name="20% - Accent1 9 2 2 4 2 3" xfId="52441" xr:uid="{00000000-0005-0000-0000-000020CC0000}"/>
    <cellStyle name="20% - Accent1 9 2 2 4 3" xfId="52442" xr:uid="{00000000-0005-0000-0000-000021CC0000}"/>
    <cellStyle name="20% - Accent1 9 2 2 4 3 2" xfId="52443" xr:uid="{00000000-0005-0000-0000-000022CC0000}"/>
    <cellStyle name="20% - Accent1 9 2 2 4 4" xfId="52444" xr:uid="{00000000-0005-0000-0000-000023CC0000}"/>
    <cellStyle name="20% - Accent1 9 2 2 5" xfId="52445" xr:uid="{00000000-0005-0000-0000-000024CC0000}"/>
    <cellStyle name="20% - Accent1 9 2 2 5 2" xfId="52446" xr:uid="{00000000-0005-0000-0000-000025CC0000}"/>
    <cellStyle name="20% - Accent1 9 2 2 5 2 2" xfId="52447" xr:uid="{00000000-0005-0000-0000-000026CC0000}"/>
    <cellStyle name="20% - Accent1 9 2 2 5 3" xfId="52448" xr:uid="{00000000-0005-0000-0000-000027CC0000}"/>
    <cellStyle name="20% - Accent1 9 2 2 6" xfId="52449" xr:uid="{00000000-0005-0000-0000-000028CC0000}"/>
    <cellStyle name="20% - Accent1 9 2 2 6 2" xfId="52450" xr:uid="{00000000-0005-0000-0000-000029CC0000}"/>
    <cellStyle name="20% - Accent1 9 2 2 6 2 2" xfId="52451" xr:uid="{00000000-0005-0000-0000-00002ACC0000}"/>
    <cellStyle name="20% - Accent1 9 2 2 6 3" xfId="52452" xr:uid="{00000000-0005-0000-0000-00002BCC0000}"/>
    <cellStyle name="20% - Accent1 9 2 2 7" xfId="52453" xr:uid="{00000000-0005-0000-0000-00002CCC0000}"/>
    <cellStyle name="20% - Accent1 9 2 2 7 2" xfId="52454" xr:uid="{00000000-0005-0000-0000-00002DCC0000}"/>
    <cellStyle name="20% - Accent1 9 2 2 8" xfId="52455" xr:uid="{00000000-0005-0000-0000-00002ECC0000}"/>
    <cellStyle name="20% - Accent1 9 2 2 8 2" xfId="52456" xr:uid="{00000000-0005-0000-0000-00002FCC0000}"/>
    <cellStyle name="20% - Accent1 9 2 2 9" xfId="52457" xr:uid="{00000000-0005-0000-0000-000030CC0000}"/>
    <cellStyle name="20% - Accent1 9 2 3" xfId="52458" xr:uid="{00000000-0005-0000-0000-000031CC0000}"/>
    <cellStyle name="20% - Accent1 9 2 3 2" xfId="52459" xr:uid="{00000000-0005-0000-0000-000032CC0000}"/>
    <cellStyle name="20% - Accent1 9 2 3 2 2" xfId="52460" xr:uid="{00000000-0005-0000-0000-000033CC0000}"/>
    <cellStyle name="20% - Accent1 9 2 3 2 2 2" xfId="52461" xr:uid="{00000000-0005-0000-0000-000034CC0000}"/>
    <cellStyle name="20% - Accent1 9 2 3 2 2 2 2" xfId="52462" xr:uid="{00000000-0005-0000-0000-000035CC0000}"/>
    <cellStyle name="20% - Accent1 9 2 3 2 2 3" xfId="52463" xr:uid="{00000000-0005-0000-0000-000036CC0000}"/>
    <cellStyle name="20% - Accent1 9 2 3 2 3" xfId="52464" xr:uid="{00000000-0005-0000-0000-000037CC0000}"/>
    <cellStyle name="20% - Accent1 9 2 3 2 3 2" xfId="52465" xr:uid="{00000000-0005-0000-0000-000038CC0000}"/>
    <cellStyle name="20% - Accent1 9 2 3 2 4" xfId="52466" xr:uid="{00000000-0005-0000-0000-000039CC0000}"/>
    <cellStyle name="20% - Accent1 9 2 3 3" xfId="52467" xr:uid="{00000000-0005-0000-0000-00003ACC0000}"/>
    <cellStyle name="20% - Accent1 9 2 3 3 2" xfId="52468" xr:uid="{00000000-0005-0000-0000-00003BCC0000}"/>
    <cellStyle name="20% - Accent1 9 2 3 3 2 2" xfId="52469" xr:uid="{00000000-0005-0000-0000-00003CCC0000}"/>
    <cellStyle name="20% - Accent1 9 2 3 3 2 2 2" xfId="52470" xr:uid="{00000000-0005-0000-0000-00003DCC0000}"/>
    <cellStyle name="20% - Accent1 9 2 3 3 2 3" xfId="52471" xr:uid="{00000000-0005-0000-0000-00003ECC0000}"/>
    <cellStyle name="20% - Accent1 9 2 3 3 3" xfId="52472" xr:uid="{00000000-0005-0000-0000-00003FCC0000}"/>
    <cellStyle name="20% - Accent1 9 2 3 3 3 2" xfId="52473" xr:uid="{00000000-0005-0000-0000-000040CC0000}"/>
    <cellStyle name="20% - Accent1 9 2 3 3 4" xfId="52474" xr:uid="{00000000-0005-0000-0000-000041CC0000}"/>
    <cellStyle name="20% - Accent1 9 2 3 4" xfId="52475" xr:uid="{00000000-0005-0000-0000-000042CC0000}"/>
    <cellStyle name="20% - Accent1 9 2 3 4 2" xfId="52476" xr:uid="{00000000-0005-0000-0000-000043CC0000}"/>
    <cellStyle name="20% - Accent1 9 2 3 4 2 2" xfId="52477" xr:uid="{00000000-0005-0000-0000-000044CC0000}"/>
    <cellStyle name="20% - Accent1 9 2 3 4 2 2 2" xfId="52478" xr:uid="{00000000-0005-0000-0000-000045CC0000}"/>
    <cellStyle name="20% - Accent1 9 2 3 4 2 3" xfId="52479" xr:uid="{00000000-0005-0000-0000-000046CC0000}"/>
    <cellStyle name="20% - Accent1 9 2 3 4 3" xfId="52480" xr:uid="{00000000-0005-0000-0000-000047CC0000}"/>
    <cellStyle name="20% - Accent1 9 2 3 4 3 2" xfId="52481" xr:uid="{00000000-0005-0000-0000-000048CC0000}"/>
    <cellStyle name="20% - Accent1 9 2 3 4 4" xfId="52482" xr:uid="{00000000-0005-0000-0000-000049CC0000}"/>
    <cellStyle name="20% - Accent1 9 2 3 5" xfId="52483" xr:uid="{00000000-0005-0000-0000-00004ACC0000}"/>
    <cellStyle name="20% - Accent1 9 2 3 5 2" xfId="52484" xr:uid="{00000000-0005-0000-0000-00004BCC0000}"/>
    <cellStyle name="20% - Accent1 9 2 3 5 2 2" xfId="52485" xr:uid="{00000000-0005-0000-0000-00004CCC0000}"/>
    <cellStyle name="20% - Accent1 9 2 3 5 3" xfId="52486" xr:uid="{00000000-0005-0000-0000-00004DCC0000}"/>
    <cellStyle name="20% - Accent1 9 2 3 6" xfId="52487" xr:uid="{00000000-0005-0000-0000-00004ECC0000}"/>
    <cellStyle name="20% - Accent1 9 2 3 6 2" xfId="52488" xr:uid="{00000000-0005-0000-0000-00004FCC0000}"/>
    <cellStyle name="20% - Accent1 9 2 3 6 2 2" xfId="52489" xr:uid="{00000000-0005-0000-0000-000050CC0000}"/>
    <cellStyle name="20% - Accent1 9 2 3 6 3" xfId="52490" xr:uid="{00000000-0005-0000-0000-000051CC0000}"/>
    <cellStyle name="20% - Accent1 9 2 3 7" xfId="52491" xr:uid="{00000000-0005-0000-0000-000052CC0000}"/>
    <cellStyle name="20% - Accent1 9 2 3 7 2" xfId="52492" xr:uid="{00000000-0005-0000-0000-000053CC0000}"/>
    <cellStyle name="20% - Accent1 9 2 3 8" xfId="52493" xr:uid="{00000000-0005-0000-0000-000054CC0000}"/>
    <cellStyle name="20% - Accent1 9 2 3 8 2" xfId="52494" xr:uid="{00000000-0005-0000-0000-000055CC0000}"/>
    <cellStyle name="20% - Accent1 9 2 3 9" xfId="52495" xr:uid="{00000000-0005-0000-0000-000056CC0000}"/>
    <cellStyle name="20% - Accent1 9 2 4" xfId="52496" xr:uid="{00000000-0005-0000-0000-000057CC0000}"/>
    <cellStyle name="20% - Accent1 9 2 4 2" xfId="52497" xr:uid="{00000000-0005-0000-0000-000058CC0000}"/>
    <cellStyle name="20% - Accent1 9 2 4 2 2" xfId="52498" xr:uid="{00000000-0005-0000-0000-000059CC0000}"/>
    <cellStyle name="20% - Accent1 9 2 4 2 2 2" xfId="52499" xr:uid="{00000000-0005-0000-0000-00005ACC0000}"/>
    <cellStyle name="20% - Accent1 9 2 4 2 3" xfId="52500" xr:uid="{00000000-0005-0000-0000-00005BCC0000}"/>
    <cellStyle name="20% - Accent1 9 2 4 3" xfId="52501" xr:uid="{00000000-0005-0000-0000-00005CCC0000}"/>
    <cellStyle name="20% - Accent1 9 2 4 3 2" xfId="52502" xr:uid="{00000000-0005-0000-0000-00005DCC0000}"/>
    <cellStyle name="20% - Accent1 9 2 4 4" xfId="52503" xr:uid="{00000000-0005-0000-0000-00005ECC0000}"/>
    <cellStyle name="20% - Accent1 9 2 5" xfId="52504" xr:uid="{00000000-0005-0000-0000-00005FCC0000}"/>
    <cellStyle name="20% - Accent1 9 2 5 2" xfId="52505" xr:uid="{00000000-0005-0000-0000-000060CC0000}"/>
    <cellStyle name="20% - Accent1 9 2 5 2 2" xfId="52506" xr:uid="{00000000-0005-0000-0000-000061CC0000}"/>
    <cellStyle name="20% - Accent1 9 2 5 2 2 2" xfId="52507" xr:uid="{00000000-0005-0000-0000-000062CC0000}"/>
    <cellStyle name="20% - Accent1 9 2 5 2 3" xfId="52508" xr:uid="{00000000-0005-0000-0000-000063CC0000}"/>
    <cellStyle name="20% - Accent1 9 2 5 3" xfId="52509" xr:uid="{00000000-0005-0000-0000-000064CC0000}"/>
    <cellStyle name="20% - Accent1 9 2 5 3 2" xfId="52510" xr:uid="{00000000-0005-0000-0000-000065CC0000}"/>
    <cellStyle name="20% - Accent1 9 2 5 4" xfId="52511" xr:uid="{00000000-0005-0000-0000-000066CC0000}"/>
    <cellStyle name="20% - Accent1 9 2 6" xfId="52512" xr:uid="{00000000-0005-0000-0000-000067CC0000}"/>
    <cellStyle name="20% - Accent1 9 2 6 2" xfId="52513" xr:uid="{00000000-0005-0000-0000-000068CC0000}"/>
    <cellStyle name="20% - Accent1 9 2 6 2 2" xfId="52514" xr:uid="{00000000-0005-0000-0000-000069CC0000}"/>
    <cellStyle name="20% - Accent1 9 2 6 2 2 2" xfId="52515" xr:uid="{00000000-0005-0000-0000-00006ACC0000}"/>
    <cellStyle name="20% - Accent1 9 2 6 2 3" xfId="52516" xr:uid="{00000000-0005-0000-0000-00006BCC0000}"/>
    <cellStyle name="20% - Accent1 9 2 6 3" xfId="52517" xr:uid="{00000000-0005-0000-0000-00006CCC0000}"/>
    <cellStyle name="20% - Accent1 9 2 6 3 2" xfId="52518" xr:uid="{00000000-0005-0000-0000-00006DCC0000}"/>
    <cellStyle name="20% - Accent1 9 2 6 4" xfId="52519" xr:uid="{00000000-0005-0000-0000-00006ECC0000}"/>
    <cellStyle name="20% - Accent1 9 2 7" xfId="52520" xr:uid="{00000000-0005-0000-0000-00006FCC0000}"/>
    <cellStyle name="20% - Accent1 9 2 7 2" xfId="52521" xr:uid="{00000000-0005-0000-0000-000070CC0000}"/>
    <cellStyle name="20% - Accent1 9 2 7 2 2" xfId="52522" xr:uid="{00000000-0005-0000-0000-000071CC0000}"/>
    <cellStyle name="20% - Accent1 9 2 7 3" xfId="52523" xr:uid="{00000000-0005-0000-0000-000072CC0000}"/>
    <cellStyle name="20% - Accent1 9 2 8" xfId="52524" xr:uid="{00000000-0005-0000-0000-000073CC0000}"/>
    <cellStyle name="20% - Accent1 9 2 8 2" xfId="52525" xr:uid="{00000000-0005-0000-0000-000074CC0000}"/>
    <cellStyle name="20% - Accent1 9 2 8 2 2" xfId="52526" xr:uid="{00000000-0005-0000-0000-000075CC0000}"/>
    <cellStyle name="20% - Accent1 9 2 8 3" xfId="52527" xr:uid="{00000000-0005-0000-0000-000076CC0000}"/>
    <cellStyle name="20% - Accent1 9 2 9" xfId="52528" xr:uid="{00000000-0005-0000-0000-000077CC0000}"/>
    <cellStyle name="20% - Accent1 9 2 9 2" xfId="52529" xr:uid="{00000000-0005-0000-0000-000078CC0000}"/>
    <cellStyle name="20% - Accent1 9 3" xfId="52530" xr:uid="{00000000-0005-0000-0000-000079CC0000}"/>
    <cellStyle name="20% - Accent1 9 3 10" xfId="52531" xr:uid="{00000000-0005-0000-0000-00007ACC0000}"/>
    <cellStyle name="20% - Accent1 9 3 10 2" xfId="52532" xr:uid="{00000000-0005-0000-0000-00007BCC0000}"/>
    <cellStyle name="20% - Accent1 9 3 11" xfId="52533" xr:uid="{00000000-0005-0000-0000-00007CCC0000}"/>
    <cellStyle name="20% - Accent1 9 3 2" xfId="52534" xr:uid="{00000000-0005-0000-0000-00007DCC0000}"/>
    <cellStyle name="20% - Accent1 9 3 2 2" xfId="52535" xr:uid="{00000000-0005-0000-0000-00007ECC0000}"/>
    <cellStyle name="20% - Accent1 9 3 2 2 2" xfId="52536" xr:uid="{00000000-0005-0000-0000-00007FCC0000}"/>
    <cellStyle name="20% - Accent1 9 3 2 2 2 2" xfId="52537" xr:uid="{00000000-0005-0000-0000-000080CC0000}"/>
    <cellStyle name="20% - Accent1 9 3 2 2 2 2 2" xfId="52538" xr:uid="{00000000-0005-0000-0000-000081CC0000}"/>
    <cellStyle name="20% - Accent1 9 3 2 2 2 3" xfId="52539" xr:uid="{00000000-0005-0000-0000-000082CC0000}"/>
    <cellStyle name="20% - Accent1 9 3 2 2 3" xfId="52540" xr:uid="{00000000-0005-0000-0000-000083CC0000}"/>
    <cellStyle name="20% - Accent1 9 3 2 2 3 2" xfId="52541" xr:uid="{00000000-0005-0000-0000-000084CC0000}"/>
    <cellStyle name="20% - Accent1 9 3 2 2 4" xfId="52542" xr:uid="{00000000-0005-0000-0000-000085CC0000}"/>
    <cellStyle name="20% - Accent1 9 3 2 3" xfId="52543" xr:uid="{00000000-0005-0000-0000-000086CC0000}"/>
    <cellStyle name="20% - Accent1 9 3 2 3 2" xfId="52544" xr:uid="{00000000-0005-0000-0000-000087CC0000}"/>
    <cellStyle name="20% - Accent1 9 3 2 3 2 2" xfId="52545" xr:uid="{00000000-0005-0000-0000-000088CC0000}"/>
    <cellStyle name="20% - Accent1 9 3 2 3 2 2 2" xfId="52546" xr:uid="{00000000-0005-0000-0000-000089CC0000}"/>
    <cellStyle name="20% - Accent1 9 3 2 3 2 3" xfId="52547" xr:uid="{00000000-0005-0000-0000-00008ACC0000}"/>
    <cellStyle name="20% - Accent1 9 3 2 3 3" xfId="52548" xr:uid="{00000000-0005-0000-0000-00008BCC0000}"/>
    <cellStyle name="20% - Accent1 9 3 2 3 3 2" xfId="52549" xr:uid="{00000000-0005-0000-0000-00008CCC0000}"/>
    <cellStyle name="20% - Accent1 9 3 2 3 4" xfId="52550" xr:uid="{00000000-0005-0000-0000-00008DCC0000}"/>
    <cellStyle name="20% - Accent1 9 3 2 4" xfId="52551" xr:uid="{00000000-0005-0000-0000-00008ECC0000}"/>
    <cellStyle name="20% - Accent1 9 3 2 4 2" xfId="52552" xr:uid="{00000000-0005-0000-0000-00008FCC0000}"/>
    <cellStyle name="20% - Accent1 9 3 2 4 2 2" xfId="52553" xr:uid="{00000000-0005-0000-0000-000090CC0000}"/>
    <cellStyle name="20% - Accent1 9 3 2 4 2 2 2" xfId="52554" xr:uid="{00000000-0005-0000-0000-000091CC0000}"/>
    <cellStyle name="20% - Accent1 9 3 2 4 2 3" xfId="52555" xr:uid="{00000000-0005-0000-0000-000092CC0000}"/>
    <cellStyle name="20% - Accent1 9 3 2 4 3" xfId="52556" xr:uid="{00000000-0005-0000-0000-000093CC0000}"/>
    <cellStyle name="20% - Accent1 9 3 2 4 3 2" xfId="52557" xr:uid="{00000000-0005-0000-0000-000094CC0000}"/>
    <cellStyle name="20% - Accent1 9 3 2 4 4" xfId="52558" xr:uid="{00000000-0005-0000-0000-000095CC0000}"/>
    <cellStyle name="20% - Accent1 9 3 2 5" xfId="52559" xr:uid="{00000000-0005-0000-0000-000096CC0000}"/>
    <cellStyle name="20% - Accent1 9 3 2 5 2" xfId="52560" xr:uid="{00000000-0005-0000-0000-000097CC0000}"/>
    <cellStyle name="20% - Accent1 9 3 2 5 2 2" xfId="52561" xr:uid="{00000000-0005-0000-0000-000098CC0000}"/>
    <cellStyle name="20% - Accent1 9 3 2 5 3" xfId="52562" xr:uid="{00000000-0005-0000-0000-000099CC0000}"/>
    <cellStyle name="20% - Accent1 9 3 2 6" xfId="52563" xr:uid="{00000000-0005-0000-0000-00009ACC0000}"/>
    <cellStyle name="20% - Accent1 9 3 2 6 2" xfId="52564" xr:uid="{00000000-0005-0000-0000-00009BCC0000}"/>
    <cellStyle name="20% - Accent1 9 3 2 6 2 2" xfId="52565" xr:uid="{00000000-0005-0000-0000-00009CCC0000}"/>
    <cellStyle name="20% - Accent1 9 3 2 6 3" xfId="52566" xr:uid="{00000000-0005-0000-0000-00009DCC0000}"/>
    <cellStyle name="20% - Accent1 9 3 2 7" xfId="52567" xr:uid="{00000000-0005-0000-0000-00009ECC0000}"/>
    <cellStyle name="20% - Accent1 9 3 2 7 2" xfId="52568" xr:uid="{00000000-0005-0000-0000-00009FCC0000}"/>
    <cellStyle name="20% - Accent1 9 3 2 8" xfId="52569" xr:uid="{00000000-0005-0000-0000-0000A0CC0000}"/>
    <cellStyle name="20% - Accent1 9 3 2 8 2" xfId="52570" xr:uid="{00000000-0005-0000-0000-0000A1CC0000}"/>
    <cellStyle name="20% - Accent1 9 3 2 9" xfId="52571" xr:uid="{00000000-0005-0000-0000-0000A2CC0000}"/>
    <cellStyle name="20% - Accent1 9 3 3" xfId="52572" xr:uid="{00000000-0005-0000-0000-0000A3CC0000}"/>
    <cellStyle name="20% - Accent1 9 3 3 2" xfId="52573" xr:uid="{00000000-0005-0000-0000-0000A4CC0000}"/>
    <cellStyle name="20% - Accent1 9 3 3 2 2" xfId="52574" xr:uid="{00000000-0005-0000-0000-0000A5CC0000}"/>
    <cellStyle name="20% - Accent1 9 3 3 2 2 2" xfId="52575" xr:uid="{00000000-0005-0000-0000-0000A6CC0000}"/>
    <cellStyle name="20% - Accent1 9 3 3 2 2 2 2" xfId="52576" xr:uid="{00000000-0005-0000-0000-0000A7CC0000}"/>
    <cellStyle name="20% - Accent1 9 3 3 2 2 3" xfId="52577" xr:uid="{00000000-0005-0000-0000-0000A8CC0000}"/>
    <cellStyle name="20% - Accent1 9 3 3 2 3" xfId="52578" xr:uid="{00000000-0005-0000-0000-0000A9CC0000}"/>
    <cellStyle name="20% - Accent1 9 3 3 2 3 2" xfId="52579" xr:uid="{00000000-0005-0000-0000-0000AACC0000}"/>
    <cellStyle name="20% - Accent1 9 3 3 2 4" xfId="52580" xr:uid="{00000000-0005-0000-0000-0000ABCC0000}"/>
    <cellStyle name="20% - Accent1 9 3 3 3" xfId="52581" xr:uid="{00000000-0005-0000-0000-0000ACCC0000}"/>
    <cellStyle name="20% - Accent1 9 3 3 3 2" xfId="52582" xr:uid="{00000000-0005-0000-0000-0000ADCC0000}"/>
    <cellStyle name="20% - Accent1 9 3 3 3 2 2" xfId="52583" xr:uid="{00000000-0005-0000-0000-0000AECC0000}"/>
    <cellStyle name="20% - Accent1 9 3 3 3 2 2 2" xfId="52584" xr:uid="{00000000-0005-0000-0000-0000AFCC0000}"/>
    <cellStyle name="20% - Accent1 9 3 3 3 2 3" xfId="52585" xr:uid="{00000000-0005-0000-0000-0000B0CC0000}"/>
    <cellStyle name="20% - Accent1 9 3 3 3 3" xfId="52586" xr:uid="{00000000-0005-0000-0000-0000B1CC0000}"/>
    <cellStyle name="20% - Accent1 9 3 3 3 3 2" xfId="52587" xr:uid="{00000000-0005-0000-0000-0000B2CC0000}"/>
    <cellStyle name="20% - Accent1 9 3 3 3 4" xfId="52588" xr:uid="{00000000-0005-0000-0000-0000B3CC0000}"/>
    <cellStyle name="20% - Accent1 9 3 3 4" xfId="52589" xr:uid="{00000000-0005-0000-0000-0000B4CC0000}"/>
    <cellStyle name="20% - Accent1 9 3 3 4 2" xfId="52590" xr:uid="{00000000-0005-0000-0000-0000B5CC0000}"/>
    <cellStyle name="20% - Accent1 9 3 3 4 2 2" xfId="52591" xr:uid="{00000000-0005-0000-0000-0000B6CC0000}"/>
    <cellStyle name="20% - Accent1 9 3 3 4 2 2 2" xfId="52592" xr:uid="{00000000-0005-0000-0000-0000B7CC0000}"/>
    <cellStyle name="20% - Accent1 9 3 3 4 2 3" xfId="52593" xr:uid="{00000000-0005-0000-0000-0000B8CC0000}"/>
    <cellStyle name="20% - Accent1 9 3 3 4 3" xfId="52594" xr:uid="{00000000-0005-0000-0000-0000B9CC0000}"/>
    <cellStyle name="20% - Accent1 9 3 3 4 3 2" xfId="52595" xr:uid="{00000000-0005-0000-0000-0000BACC0000}"/>
    <cellStyle name="20% - Accent1 9 3 3 4 4" xfId="52596" xr:uid="{00000000-0005-0000-0000-0000BBCC0000}"/>
    <cellStyle name="20% - Accent1 9 3 3 5" xfId="52597" xr:uid="{00000000-0005-0000-0000-0000BCCC0000}"/>
    <cellStyle name="20% - Accent1 9 3 3 5 2" xfId="52598" xr:uid="{00000000-0005-0000-0000-0000BDCC0000}"/>
    <cellStyle name="20% - Accent1 9 3 3 5 2 2" xfId="52599" xr:uid="{00000000-0005-0000-0000-0000BECC0000}"/>
    <cellStyle name="20% - Accent1 9 3 3 5 3" xfId="52600" xr:uid="{00000000-0005-0000-0000-0000BFCC0000}"/>
    <cellStyle name="20% - Accent1 9 3 3 6" xfId="52601" xr:uid="{00000000-0005-0000-0000-0000C0CC0000}"/>
    <cellStyle name="20% - Accent1 9 3 3 6 2" xfId="52602" xr:uid="{00000000-0005-0000-0000-0000C1CC0000}"/>
    <cellStyle name="20% - Accent1 9 3 3 6 2 2" xfId="52603" xr:uid="{00000000-0005-0000-0000-0000C2CC0000}"/>
    <cellStyle name="20% - Accent1 9 3 3 6 3" xfId="52604" xr:uid="{00000000-0005-0000-0000-0000C3CC0000}"/>
    <cellStyle name="20% - Accent1 9 3 3 7" xfId="52605" xr:uid="{00000000-0005-0000-0000-0000C4CC0000}"/>
    <cellStyle name="20% - Accent1 9 3 3 7 2" xfId="52606" xr:uid="{00000000-0005-0000-0000-0000C5CC0000}"/>
    <cellStyle name="20% - Accent1 9 3 3 8" xfId="52607" xr:uid="{00000000-0005-0000-0000-0000C6CC0000}"/>
    <cellStyle name="20% - Accent1 9 3 3 8 2" xfId="52608" xr:uid="{00000000-0005-0000-0000-0000C7CC0000}"/>
    <cellStyle name="20% - Accent1 9 3 3 9" xfId="52609" xr:uid="{00000000-0005-0000-0000-0000C8CC0000}"/>
    <cellStyle name="20% - Accent1 9 3 4" xfId="52610" xr:uid="{00000000-0005-0000-0000-0000C9CC0000}"/>
    <cellStyle name="20% - Accent1 9 3 4 2" xfId="52611" xr:uid="{00000000-0005-0000-0000-0000CACC0000}"/>
    <cellStyle name="20% - Accent1 9 3 4 2 2" xfId="52612" xr:uid="{00000000-0005-0000-0000-0000CBCC0000}"/>
    <cellStyle name="20% - Accent1 9 3 4 2 2 2" xfId="52613" xr:uid="{00000000-0005-0000-0000-0000CCCC0000}"/>
    <cellStyle name="20% - Accent1 9 3 4 2 3" xfId="52614" xr:uid="{00000000-0005-0000-0000-0000CDCC0000}"/>
    <cellStyle name="20% - Accent1 9 3 4 3" xfId="52615" xr:uid="{00000000-0005-0000-0000-0000CECC0000}"/>
    <cellStyle name="20% - Accent1 9 3 4 3 2" xfId="52616" xr:uid="{00000000-0005-0000-0000-0000CFCC0000}"/>
    <cellStyle name="20% - Accent1 9 3 4 4" xfId="52617" xr:uid="{00000000-0005-0000-0000-0000D0CC0000}"/>
    <cellStyle name="20% - Accent1 9 3 5" xfId="52618" xr:uid="{00000000-0005-0000-0000-0000D1CC0000}"/>
    <cellStyle name="20% - Accent1 9 3 5 2" xfId="52619" xr:uid="{00000000-0005-0000-0000-0000D2CC0000}"/>
    <cellStyle name="20% - Accent1 9 3 5 2 2" xfId="52620" xr:uid="{00000000-0005-0000-0000-0000D3CC0000}"/>
    <cellStyle name="20% - Accent1 9 3 5 2 2 2" xfId="52621" xr:uid="{00000000-0005-0000-0000-0000D4CC0000}"/>
    <cellStyle name="20% - Accent1 9 3 5 2 3" xfId="52622" xr:uid="{00000000-0005-0000-0000-0000D5CC0000}"/>
    <cellStyle name="20% - Accent1 9 3 5 3" xfId="52623" xr:uid="{00000000-0005-0000-0000-0000D6CC0000}"/>
    <cellStyle name="20% - Accent1 9 3 5 3 2" xfId="52624" xr:uid="{00000000-0005-0000-0000-0000D7CC0000}"/>
    <cellStyle name="20% - Accent1 9 3 5 4" xfId="52625" xr:uid="{00000000-0005-0000-0000-0000D8CC0000}"/>
    <cellStyle name="20% - Accent1 9 3 6" xfId="52626" xr:uid="{00000000-0005-0000-0000-0000D9CC0000}"/>
    <cellStyle name="20% - Accent1 9 3 6 2" xfId="52627" xr:uid="{00000000-0005-0000-0000-0000DACC0000}"/>
    <cellStyle name="20% - Accent1 9 3 6 2 2" xfId="52628" xr:uid="{00000000-0005-0000-0000-0000DBCC0000}"/>
    <cellStyle name="20% - Accent1 9 3 6 2 2 2" xfId="52629" xr:uid="{00000000-0005-0000-0000-0000DCCC0000}"/>
    <cellStyle name="20% - Accent1 9 3 6 2 3" xfId="52630" xr:uid="{00000000-0005-0000-0000-0000DDCC0000}"/>
    <cellStyle name="20% - Accent1 9 3 6 3" xfId="52631" xr:uid="{00000000-0005-0000-0000-0000DECC0000}"/>
    <cellStyle name="20% - Accent1 9 3 6 3 2" xfId="52632" xr:uid="{00000000-0005-0000-0000-0000DFCC0000}"/>
    <cellStyle name="20% - Accent1 9 3 6 4" xfId="52633" xr:uid="{00000000-0005-0000-0000-0000E0CC0000}"/>
    <cellStyle name="20% - Accent1 9 3 7" xfId="52634" xr:uid="{00000000-0005-0000-0000-0000E1CC0000}"/>
    <cellStyle name="20% - Accent1 9 3 7 2" xfId="52635" xr:uid="{00000000-0005-0000-0000-0000E2CC0000}"/>
    <cellStyle name="20% - Accent1 9 3 7 2 2" xfId="52636" xr:uid="{00000000-0005-0000-0000-0000E3CC0000}"/>
    <cellStyle name="20% - Accent1 9 3 7 3" xfId="52637" xr:uid="{00000000-0005-0000-0000-0000E4CC0000}"/>
    <cellStyle name="20% - Accent1 9 3 8" xfId="52638" xr:uid="{00000000-0005-0000-0000-0000E5CC0000}"/>
    <cellStyle name="20% - Accent1 9 3 8 2" xfId="52639" xr:uid="{00000000-0005-0000-0000-0000E6CC0000}"/>
    <cellStyle name="20% - Accent1 9 3 8 2 2" xfId="52640" xr:uid="{00000000-0005-0000-0000-0000E7CC0000}"/>
    <cellStyle name="20% - Accent1 9 3 8 3" xfId="52641" xr:uid="{00000000-0005-0000-0000-0000E8CC0000}"/>
    <cellStyle name="20% - Accent1 9 3 9" xfId="52642" xr:uid="{00000000-0005-0000-0000-0000E9CC0000}"/>
    <cellStyle name="20% - Accent1 9 3 9 2" xfId="52643" xr:uid="{00000000-0005-0000-0000-0000EACC0000}"/>
    <cellStyle name="20% - Accent1 9 4" xfId="52644" xr:uid="{00000000-0005-0000-0000-0000EBCC0000}"/>
    <cellStyle name="20% - Accent1 9 4 10" xfId="52645" xr:uid="{00000000-0005-0000-0000-0000ECCC0000}"/>
    <cellStyle name="20% - Accent1 9 4 10 2" xfId="52646" xr:uid="{00000000-0005-0000-0000-0000EDCC0000}"/>
    <cellStyle name="20% - Accent1 9 4 11" xfId="52647" xr:uid="{00000000-0005-0000-0000-0000EECC0000}"/>
    <cellStyle name="20% - Accent1 9 4 2" xfId="52648" xr:uid="{00000000-0005-0000-0000-0000EFCC0000}"/>
    <cellStyle name="20% - Accent1 9 4 2 2" xfId="52649" xr:uid="{00000000-0005-0000-0000-0000F0CC0000}"/>
    <cellStyle name="20% - Accent1 9 4 2 2 2" xfId="52650" xr:uid="{00000000-0005-0000-0000-0000F1CC0000}"/>
    <cellStyle name="20% - Accent1 9 4 2 2 2 2" xfId="52651" xr:uid="{00000000-0005-0000-0000-0000F2CC0000}"/>
    <cellStyle name="20% - Accent1 9 4 2 2 2 2 2" xfId="52652" xr:uid="{00000000-0005-0000-0000-0000F3CC0000}"/>
    <cellStyle name="20% - Accent1 9 4 2 2 2 3" xfId="52653" xr:uid="{00000000-0005-0000-0000-0000F4CC0000}"/>
    <cellStyle name="20% - Accent1 9 4 2 2 3" xfId="52654" xr:uid="{00000000-0005-0000-0000-0000F5CC0000}"/>
    <cellStyle name="20% - Accent1 9 4 2 2 3 2" xfId="52655" xr:uid="{00000000-0005-0000-0000-0000F6CC0000}"/>
    <cellStyle name="20% - Accent1 9 4 2 2 4" xfId="52656" xr:uid="{00000000-0005-0000-0000-0000F7CC0000}"/>
    <cellStyle name="20% - Accent1 9 4 2 3" xfId="52657" xr:uid="{00000000-0005-0000-0000-0000F8CC0000}"/>
    <cellStyle name="20% - Accent1 9 4 2 3 2" xfId="52658" xr:uid="{00000000-0005-0000-0000-0000F9CC0000}"/>
    <cellStyle name="20% - Accent1 9 4 2 3 2 2" xfId="52659" xr:uid="{00000000-0005-0000-0000-0000FACC0000}"/>
    <cellStyle name="20% - Accent1 9 4 2 3 2 2 2" xfId="52660" xr:uid="{00000000-0005-0000-0000-0000FBCC0000}"/>
    <cellStyle name="20% - Accent1 9 4 2 3 2 3" xfId="52661" xr:uid="{00000000-0005-0000-0000-0000FCCC0000}"/>
    <cellStyle name="20% - Accent1 9 4 2 3 3" xfId="52662" xr:uid="{00000000-0005-0000-0000-0000FDCC0000}"/>
    <cellStyle name="20% - Accent1 9 4 2 3 3 2" xfId="52663" xr:uid="{00000000-0005-0000-0000-0000FECC0000}"/>
    <cellStyle name="20% - Accent1 9 4 2 3 4" xfId="52664" xr:uid="{00000000-0005-0000-0000-0000FFCC0000}"/>
    <cellStyle name="20% - Accent1 9 4 2 4" xfId="52665" xr:uid="{00000000-0005-0000-0000-000000CD0000}"/>
    <cellStyle name="20% - Accent1 9 4 2 4 2" xfId="52666" xr:uid="{00000000-0005-0000-0000-000001CD0000}"/>
    <cellStyle name="20% - Accent1 9 4 2 4 2 2" xfId="52667" xr:uid="{00000000-0005-0000-0000-000002CD0000}"/>
    <cellStyle name="20% - Accent1 9 4 2 4 2 2 2" xfId="52668" xr:uid="{00000000-0005-0000-0000-000003CD0000}"/>
    <cellStyle name="20% - Accent1 9 4 2 4 2 3" xfId="52669" xr:uid="{00000000-0005-0000-0000-000004CD0000}"/>
    <cellStyle name="20% - Accent1 9 4 2 4 3" xfId="52670" xr:uid="{00000000-0005-0000-0000-000005CD0000}"/>
    <cellStyle name="20% - Accent1 9 4 2 4 3 2" xfId="52671" xr:uid="{00000000-0005-0000-0000-000006CD0000}"/>
    <cellStyle name="20% - Accent1 9 4 2 4 4" xfId="52672" xr:uid="{00000000-0005-0000-0000-000007CD0000}"/>
    <cellStyle name="20% - Accent1 9 4 2 5" xfId="52673" xr:uid="{00000000-0005-0000-0000-000008CD0000}"/>
    <cellStyle name="20% - Accent1 9 4 2 5 2" xfId="52674" xr:uid="{00000000-0005-0000-0000-000009CD0000}"/>
    <cellStyle name="20% - Accent1 9 4 2 5 2 2" xfId="52675" xr:uid="{00000000-0005-0000-0000-00000ACD0000}"/>
    <cellStyle name="20% - Accent1 9 4 2 5 3" xfId="52676" xr:uid="{00000000-0005-0000-0000-00000BCD0000}"/>
    <cellStyle name="20% - Accent1 9 4 2 6" xfId="52677" xr:uid="{00000000-0005-0000-0000-00000CCD0000}"/>
    <cellStyle name="20% - Accent1 9 4 2 6 2" xfId="52678" xr:uid="{00000000-0005-0000-0000-00000DCD0000}"/>
    <cellStyle name="20% - Accent1 9 4 2 6 2 2" xfId="52679" xr:uid="{00000000-0005-0000-0000-00000ECD0000}"/>
    <cellStyle name="20% - Accent1 9 4 2 6 3" xfId="52680" xr:uid="{00000000-0005-0000-0000-00000FCD0000}"/>
    <cellStyle name="20% - Accent1 9 4 2 7" xfId="52681" xr:uid="{00000000-0005-0000-0000-000010CD0000}"/>
    <cellStyle name="20% - Accent1 9 4 2 7 2" xfId="52682" xr:uid="{00000000-0005-0000-0000-000011CD0000}"/>
    <cellStyle name="20% - Accent1 9 4 2 8" xfId="52683" xr:uid="{00000000-0005-0000-0000-000012CD0000}"/>
    <cellStyle name="20% - Accent1 9 4 2 8 2" xfId="52684" xr:uid="{00000000-0005-0000-0000-000013CD0000}"/>
    <cellStyle name="20% - Accent1 9 4 2 9" xfId="52685" xr:uid="{00000000-0005-0000-0000-000014CD0000}"/>
    <cellStyle name="20% - Accent1 9 4 3" xfId="52686" xr:uid="{00000000-0005-0000-0000-000015CD0000}"/>
    <cellStyle name="20% - Accent1 9 4 3 2" xfId="52687" xr:uid="{00000000-0005-0000-0000-000016CD0000}"/>
    <cellStyle name="20% - Accent1 9 4 3 2 2" xfId="52688" xr:uid="{00000000-0005-0000-0000-000017CD0000}"/>
    <cellStyle name="20% - Accent1 9 4 3 2 2 2" xfId="52689" xr:uid="{00000000-0005-0000-0000-000018CD0000}"/>
    <cellStyle name="20% - Accent1 9 4 3 2 2 2 2" xfId="52690" xr:uid="{00000000-0005-0000-0000-000019CD0000}"/>
    <cellStyle name="20% - Accent1 9 4 3 2 2 3" xfId="52691" xr:uid="{00000000-0005-0000-0000-00001ACD0000}"/>
    <cellStyle name="20% - Accent1 9 4 3 2 3" xfId="52692" xr:uid="{00000000-0005-0000-0000-00001BCD0000}"/>
    <cellStyle name="20% - Accent1 9 4 3 2 3 2" xfId="52693" xr:uid="{00000000-0005-0000-0000-00001CCD0000}"/>
    <cellStyle name="20% - Accent1 9 4 3 2 4" xfId="52694" xr:uid="{00000000-0005-0000-0000-00001DCD0000}"/>
    <cellStyle name="20% - Accent1 9 4 3 3" xfId="52695" xr:uid="{00000000-0005-0000-0000-00001ECD0000}"/>
    <cellStyle name="20% - Accent1 9 4 3 3 2" xfId="52696" xr:uid="{00000000-0005-0000-0000-00001FCD0000}"/>
    <cellStyle name="20% - Accent1 9 4 3 3 2 2" xfId="52697" xr:uid="{00000000-0005-0000-0000-000020CD0000}"/>
    <cellStyle name="20% - Accent1 9 4 3 3 2 2 2" xfId="52698" xr:uid="{00000000-0005-0000-0000-000021CD0000}"/>
    <cellStyle name="20% - Accent1 9 4 3 3 2 3" xfId="52699" xr:uid="{00000000-0005-0000-0000-000022CD0000}"/>
    <cellStyle name="20% - Accent1 9 4 3 3 3" xfId="52700" xr:uid="{00000000-0005-0000-0000-000023CD0000}"/>
    <cellStyle name="20% - Accent1 9 4 3 3 3 2" xfId="52701" xr:uid="{00000000-0005-0000-0000-000024CD0000}"/>
    <cellStyle name="20% - Accent1 9 4 3 3 4" xfId="52702" xr:uid="{00000000-0005-0000-0000-000025CD0000}"/>
    <cellStyle name="20% - Accent1 9 4 3 4" xfId="52703" xr:uid="{00000000-0005-0000-0000-000026CD0000}"/>
    <cellStyle name="20% - Accent1 9 4 3 4 2" xfId="52704" xr:uid="{00000000-0005-0000-0000-000027CD0000}"/>
    <cellStyle name="20% - Accent1 9 4 3 4 2 2" xfId="52705" xr:uid="{00000000-0005-0000-0000-000028CD0000}"/>
    <cellStyle name="20% - Accent1 9 4 3 4 2 2 2" xfId="52706" xr:uid="{00000000-0005-0000-0000-000029CD0000}"/>
    <cellStyle name="20% - Accent1 9 4 3 4 2 3" xfId="52707" xr:uid="{00000000-0005-0000-0000-00002ACD0000}"/>
    <cellStyle name="20% - Accent1 9 4 3 4 3" xfId="52708" xr:uid="{00000000-0005-0000-0000-00002BCD0000}"/>
    <cellStyle name="20% - Accent1 9 4 3 4 3 2" xfId="52709" xr:uid="{00000000-0005-0000-0000-00002CCD0000}"/>
    <cellStyle name="20% - Accent1 9 4 3 4 4" xfId="52710" xr:uid="{00000000-0005-0000-0000-00002DCD0000}"/>
    <cellStyle name="20% - Accent1 9 4 3 5" xfId="52711" xr:uid="{00000000-0005-0000-0000-00002ECD0000}"/>
    <cellStyle name="20% - Accent1 9 4 3 5 2" xfId="52712" xr:uid="{00000000-0005-0000-0000-00002FCD0000}"/>
    <cellStyle name="20% - Accent1 9 4 3 5 2 2" xfId="52713" xr:uid="{00000000-0005-0000-0000-000030CD0000}"/>
    <cellStyle name="20% - Accent1 9 4 3 5 3" xfId="52714" xr:uid="{00000000-0005-0000-0000-000031CD0000}"/>
    <cellStyle name="20% - Accent1 9 4 3 6" xfId="52715" xr:uid="{00000000-0005-0000-0000-000032CD0000}"/>
    <cellStyle name="20% - Accent1 9 4 3 6 2" xfId="52716" xr:uid="{00000000-0005-0000-0000-000033CD0000}"/>
    <cellStyle name="20% - Accent1 9 4 3 6 2 2" xfId="52717" xr:uid="{00000000-0005-0000-0000-000034CD0000}"/>
    <cellStyle name="20% - Accent1 9 4 3 6 3" xfId="52718" xr:uid="{00000000-0005-0000-0000-000035CD0000}"/>
    <cellStyle name="20% - Accent1 9 4 3 7" xfId="52719" xr:uid="{00000000-0005-0000-0000-000036CD0000}"/>
    <cellStyle name="20% - Accent1 9 4 3 7 2" xfId="52720" xr:uid="{00000000-0005-0000-0000-000037CD0000}"/>
    <cellStyle name="20% - Accent1 9 4 3 8" xfId="52721" xr:uid="{00000000-0005-0000-0000-000038CD0000}"/>
    <cellStyle name="20% - Accent1 9 4 3 8 2" xfId="52722" xr:uid="{00000000-0005-0000-0000-000039CD0000}"/>
    <cellStyle name="20% - Accent1 9 4 3 9" xfId="52723" xr:uid="{00000000-0005-0000-0000-00003ACD0000}"/>
    <cellStyle name="20% - Accent1 9 4 4" xfId="52724" xr:uid="{00000000-0005-0000-0000-00003BCD0000}"/>
    <cellStyle name="20% - Accent1 9 4 4 2" xfId="52725" xr:uid="{00000000-0005-0000-0000-00003CCD0000}"/>
    <cellStyle name="20% - Accent1 9 4 4 2 2" xfId="52726" xr:uid="{00000000-0005-0000-0000-00003DCD0000}"/>
    <cellStyle name="20% - Accent1 9 4 4 2 2 2" xfId="52727" xr:uid="{00000000-0005-0000-0000-00003ECD0000}"/>
    <cellStyle name="20% - Accent1 9 4 4 2 3" xfId="52728" xr:uid="{00000000-0005-0000-0000-00003FCD0000}"/>
    <cellStyle name="20% - Accent1 9 4 4 3" xfId="52729" xr:uid="{00000000-0005-0000-0000-000040CD0000}"/>
    <cellStyle name="20% - Accent1 9 4 4 3 2" xfId="52730" xr:uid="{00000000-0005-0000-0000-000041CD0000}"/>
    <cellStyle name="20% - Accent1 9 4 4 4" xfId="52731" xr:uid="{00000000-0005-0000-0000-000042CD0000}"/>
    <cellStyle name="20% - Accent1 9 4 5" xfId="52732" xr:uid="{00000000-0005-0000-0000-000043CD0000}"/>
    <cellStyle name="20% - Accent1 9 4 5 2" xfId="52733" xr:uid="{00000000-0005-0000-0000-000044CD0000}"/>
    <cellStyle name="20% - Accent1 9 4 5 2 2" xfId="52734" xr:uid="{00000000-0005-0000-0000-000045CD0000}"/>
    <cellStyle name="20% - Accent1 9 4 5 2 2 2" xfId="52735" xr:uid="{00000000-0005-0000-0000-000046CD0000}"/>
    <cellStyle name="20% - Accent1 9 4 5 2 3" xfId="52736" xr:uid="{00000000-0005-0000-0000-000047CD0000}"/>
    <cellStyle name="20% - Accent1 9 4 5 3" xfId="52737" xr:uid="{00000000-0005-0000-0000-000048CD0000}"/>
    <cellStyle name="20% - Accent1 9 4 5 3 2" xfId="52738" xr:uid="{00000000-0005-0000-0000-000049CD0000}"/>
    <cellStyle name="20% - Accent1 9 4 5 4" xfId="52739" xr:uid="{00000000-0005-0000-0000-00004ACD0000}"/>
    <cellStyle name="20% - Accent1 9 4 6" xfId="52740" xr:uid="{00000000-0005-0000-0000-00004BCD0000}"/>
    <cellStyle name="20% - Accent1 9 4 6 2" xfId="52741" xr:uid="{00000000-0005-0000-0000-00004CCD0000}"/>
    <cellStyle name="20% - Accent1 9 4 6 2 2" xfId="52742" xr:uid="{00000000-0005-0000-0000-00004DCD0000}"/>
    <cellStyle name="20% - Accent1 9 4 6 2 2 2" xfId="52743" xr:uid="{00000000-0005-0000-0000-00004ECD0000}"/>
    <cellStyle name="20% - Accent1 9 4 6 2 3" xfId="52744" xr:uid="{00000000-0005-0000-0000-00004FCD0000}"/>
    <cellStyle name="20% - Accent1 9 4 6 3" xfId="52745" xr:uid="{00000000-0005-0000-0000-000050CD0000}"/>
    <cellStyle name="20% - Accent1 9 4 6 3 2" xfId="52746" xr:uid="{00000000-0005-0000-0000-000051CD0000}"/>
    <cellStyle name="20% - Accent1 9 4 6 4" xfId="52747" xr:uid="{00000000-0005-0000-0000-000052CD0000}"/>
    <cellStyle name="20% - Accent1 9 4 7" xfId="52748" xr:uid="{00000000-0005-0000-0000-000053CD0000}"/>
    <cellStyle name="20% - Accent1 9 4 7 2" xfId="52749" xr:uid="{00000000-0005-0000-0000-000054CD0000}"/>
    <cellStyle name="20% - Accent1 9 4 7 2 2" xfId="52750" xr:uid="{00000000-0005-0000-0000-000055CD0000}"/>
    <cellStyle name="20% - Accent1 9 4 7 3" xfId="52751" xr:uid="{00000000-0005-0000-0000-000056CD0000}"/>
    <cellStyle name="20% - Accent1 9 4 8" xfId="52752" xr:uid="{00000000-0005-0000-0000-000057CD0000}"/>
    <cellStyle name="20% - Accent1 9 4 8 2" xfId="52753" xr:uid="{00000000-0005-0000-0000-000058CD0000}"/>
    <cellStyle name="20% - Accent1 9 4 8 2 2" xfId="52754" xr:uid="{00000000-0005-0000-0000-000059CD0000}"/>
    <cellStyle name="20% - Accent1 9 4 8 3" xfId="52755" xr:uid="{00000000-0005-0000-0000-00005ACD0000}"/>
    <cellStyle name="20% - Accent1 9 4 9" xfId="52756" xr:uid="{00000000-0005-0000-0000-00005BCD0000}"/>
    <cellStyle name="20% - Accent1 9 4 9 2" xfId="52757" xr:uid="{00000000-0005-0000-0000-00005CCD0000}"/>
    <cellStyle name="20% - Accent1 9 5" xfId="52758" xr:uid="{00000000-0005-0000-0000-00005DCD0000}"/>
    <cellStyle name="20% - Accent1 9 5 2" xfId="52759" xr:uid="{00000000-0005-0000-0000-00005ECD0000}"/>
    <cellStyle name="20% - Accent1 9 5 2 2" xfId="52760" xr:uid="{00000000-0005-0000-0000-00005FCD0000}"/>
    <cellStyle name="20% - Accent1 9 5 2 2 2" xfId="52761" xr:uid="{00000000-0005-0000-0000-000060CD0000}"/>
    <cellStyle name="20% - Accent1 9 5 2 2 2 2" xfId="52762" xr:uid="{00000000-0005-0000-0000-000061CD0000}"/>
    <cellStyle name="20% - Accent1 9 5 2 2 3" xfId="52763" xr:uid="{00000000-0005-0000-0000-000062CD0000}"/>
    <cellStyle name="20% - Accent1 9 5 2 3" xfId="52764" xr:uid="{00000000-0005-0000-0000-000063CD0000}"/>
    <cellStyle name="20% - Accent1 9 5 2 3 2" xfId="52765" xr:uid="{00000000-0005-0000-0000-000064CD0000}"/>
    <cellStyle name="20% - Accent1 9 5 2 4" xfId="52766" xr:uid="{00000000-0005-0000-0000-000065CD0000}"/>
    <cellStyle name="20% - Accent1 9 5 3" xfId="52767" xr:uid="{00000000-0005-0000-0000-000066CD0000}"/>
    <cellStyle name="20% - Accent1 9 5 3 2" xfId="52768" xr:uid="{00000000-0005-0000-0000-000067CD0000}"/>
    <cellStyle name="20% - Accent1 9 5 3 2 2" xfId="52769" xr:uid="{00000000-0005-0000-0000-000068CD0000}"/>
    <cellStyle name="20% - Accent1 9 5 3 2 2 2" xfId="52770" xr:uid="{00000000-0005-0000-0000-000069CD0000}"/>
    <cellStyle name="20% - Accent1 9 5 3 2 3" xfId="52771" xr:uid="{00000000-0005-0000-0000-00006ACD0000}"/>
    <cellStyle name="20% - Accent1 9 5 3 3" xfId="52772" xr:uid="{00000000-0005-0000-0000-00006BCD0000}"/>
    <cellStyle name="20% - Accent1 9 5 3 3 2" xfId="52773" xr:uid="{00000000-0005-0000-0000-00006CCD0000}"/>
    <cellStyle name="20% - Accent1 9 5 3 4" xfId="52774" xr:uid="{00000000-0005-0000-0000-00006DCD0000}"/>
    <cellStyle name="20% - Accent1 9 5 4" xfId="52775" xr:uid="{00000000-0005-0000-0000-00006ECD0000}"/>
    <cellStyle name="20% - Accent1 9 5 4 2" xfId="52776" xr:uid="{00000000-0005-0000-0000-00006FCD0000}"/>
    <cellStyle name="20% - Accent1 9 5 4 2 2" xfId="52777" xr:uid="{00000000-0005-0000-0000-000070CD0000}"/>
    <cellStyle name="20% - Accent1 9 5 4 2 2 2" xfId="52778" xr:uid="{00000000-0005-0000-0000-000071CD0000}"/>
    <cellStyle name="20% - Accent1 9 5 4 2 3" xfId="52779" xr:uid="{00000000-0005-0000-0000-000072CD0000}"/>
    <cellStyle name="20% - Accent1 9 5 4 3" xfId="52780" xr:uid="{00000000-0005-0000-0000-000073CD0000}"/>
    <cellStyle name="20% - Accent1 9 5 4 3 2" xfId="52781" xr:uid="{00000000-0005-0000-0000-000074CD0000}"/>
    <cellStyle name="20% - Accent1 9 5 4 4" xfId="52782" xr:uid="{00000000-0005-0000-0000-000075CD0000}"/>
    <cellStyle name="20% - Accent1 9 5 5" xfId="52783" xr:uid="{00000000-0005-0000-0000-000076CD0000}"/>
    <cellStyle name="20% - Accent1 9 5 5 2" xfId="52784" xr:uid="{00000000-0005-0000-0000-000077CD0000}"/>
    <cellStyle name="20% - Accent1 9 5 5 2 2" xfId="52785" xr:uid="{00000000-0005-0000-0000-000078CD0000}"/>
    <cellStyle name="20% - Accent1 9 5 5 3" xfId="52786" xr:uid="{00000000-0005-0000-0000-000079CD0000}"/>
    <cellStyle name="20% - Accent1 9 5 6" xfId="52787" xr:uid="{00000000-0005-0000-0000-00007ACD0000}"/>
    <cellStyle name="20% - Accent1 9 5 6 2" xfId="52788" xr:uid="{00000000-0005-0000-0000-00007BCD0000}"/>
    <cellStyle name="20% - Accent1 9 5 6 2 2" xfId="52789" xr:uid="{00000000-0005-0000-0000-00007CCD0000}"/>
    <cellStyle name="20% - Accent1 9 5 6 3" xfId="52790" xr:uid="{00000000-0005-0000-0000-00007DCD0000}"/>
    <cellStyle name="20% - Accent1 9 5 7" xfId="52791" xr:uid="{00000000-0005-0000-0000-00007ECD0000}"/>
    <cellStyle name="20% - Accent1 9 5 7 2" xfId="52792" xr:uid="{00000000-0005-0000-0000-00007FCD0000}"/>
    <cellStyle name="20% - Accent1 9 5 8" xfId="52793" xr:uid="{00000000-0005-0000-0000-000080CD0000}"/>
    <cellStyle name="20% - Accent1 9 5 8 2" xfId="52794" xr:uid="{00000000-0005-0000-0000-000081CD0000}"/>
    <cellStyle name="20% - Accent1 9 5 9" xfId="52795" xr:uid="{00000000-0005-0000-0000-000082CD0000}"/>
    <cellStyle name="20% - Accent1 9 6" xfId="52796" xr:uid="{00000000-0005-0000-0000-000083CD0000}"/>
    <cellStyle name="20% - Accent1 9 6 2" xfId="52797" xr:uid="{00000000-0005-0000-0000-000084CD0000}"/>
    <cellStyle name="20% - Accent1 9 6 2 2" xfId="52798" xr:uid="{00000000-0005-0000-0000-000085CD0000}"/>
    <cellStyle name="20% - Accent1 9 6 2 2 2" xfId="52799" xr:uid="{00000000-0005-0000-0000-000086CD0000}"/>
    <cellStyle name="20% - Accent1 9 6 2 2 2 2" xfId="52800" xr:uid="{00000000-0005-0000-0000-000087CD0000}"/>
    <cellStyle name="20% - Accent1 9 6 2 2 3" xfId="52801" xr:uid="{00000000-0005-0000-0000-000088CD0000}"/>
    <cellStyle name="20% - Accent1 9 6 2 3" xfId="52802" xr:uid="{00000000-0005-0000-0000-000089CD0000}"/>
    <cellStyle name="20% - Accent1 9 6 2 3 2" xfId="52803" xr:uid="{00000000-0005-0000-0000-00008ACD0000}"/>
    <cellStyle name="20% - Accent1 9 6 2 4" xfId="52804" xr:uid="{00000000-0005-0000-0000-00008BCD0000}"/>
    <cellStyle name="20% - Accent1 9 6 3" xfId="52805" xr:uid="{00000000-0005-0000-0000-00008CCD0000}"/>
    <cellStyle name="20% - Accent1 9 6 3 2" xfId="52806" xr:uid="{00000000-0005-0000-0000-00008DCD0000}"/>
    <cellStyle name="20% - Accent1 9 6 3 2 2" xfId="52807" xr:uid="{00000000-0005-0000-0000-00008ECD0000}"/>
    <cellStyle name="20% - Accent1 9 6 3 2 2 2" xfId="52808" xr:uid="{00000000-0005-0000-0000-00008FCD0000}"/>
    <cellStyle name="20% - Accent1 9 6 3 2 3" xfId="52809" xr:uid="{00000000-0005-0000-0000-000090CD0000}"/>
    <cellStyle name="20% - Accent1 9 6 3 3" xfId="52810" xr:uid="{00000000-0005-0000-0000-000091CD0000}"/>
    <cellStyle name="20% - Accent1 9 6 3 3 2" xfId="52811" xr:uid="{00000000-0005-0000-0000-000092CD0000}"/>
    <cellStyle name="20% - Accent1 9 6 3 4" xfId="52812" xr:uid="{00000000-0005-0000-0000-000093CD0000}"/>
    <cellStyle name="20% - Accent1 9 6 4" xfId="52813" xr:uid="{00000000-0005-0000-0000-000094CD0000}"/>
    <cellStyle name="20% - Accent1 9 6 4 2" xfId="52814" xr:uid="{00000000-0005-0000-0000-000095CD0000}"/>
    <cellStyle name="20% - Accent1 9 6 4 2 2" xfId="52815" xr:uid="{00000000-0005-0000-0000-000096CD0000}"/>
    <cellStyle name="20% - Accent1 9 6 4 2 2 2" xfId="52816" xr:uid="{00000000-0005-0000-0000-000097CD0000}"/>
    <cellStyle name="20% - Accent1 9 6 4 2 3" xfId="52817" xr:uid="{00000000-0005-0000-0000-000098CD0000}"/>
    <cellStyle name="20% - Accent1 9 6 4 3" xfId="52818" xr:uid="{00000000-0005-0000-0000-000099CD0000}"/>
    <cellStyle name="20% - Accent1 9 6 4 3 2" xfId="52819" xr:uid="{00000000-0005-0000-0000-00009ACD0000}"/>
    <cellStyle name="20% - Accent1 9 6 4 4" xfId="52820" xr:uid="{00000000-0005-0000-0000-00009BCD0000}"/>
    <cellStyle name="20% - Accent1 9 6 5" xfId="52821" xr:uid="{00000000-0005-0000-0000-00009CCD0000}"/>
    <cellStyle name="20% - Accent1 9 6 5 2" xfId="52822" xr:uid="{00000000-0005-0000-0000-00009DCD0000}"/>
    <cellStyle name="20% - Accent1 9 6 5 2 2" xfId="52823" xr:uid="{00000000-0005-0000-0000-00009ECD0000}"/>
    <cellStyle name="20% - Accent1 9 6 5 3" xfId="52824" xr:uid="{00000000-0005-0000-0000-00009FCD0000}"/>
    <cellStyle name="20% - Accent1 9 6 6" xfId="52825" xr:uid="{00000000-0005-0000-0000-0000A0CD0000}"/>
    <cellStyle name="20% - Accent1 9 6 6 2" xfId="52826" xr:uid="{00000000-0005-0000-0000-0000A1CD0000}"/>
    <cellStyle name="20% - Accent1 9 6 6 2 2" xfId="52827" xr:uid="{00000000-0005-0000-0000-0000A2CD0000}"/>
    <cellStyle name="20% - Accent1 9 6 6 3" xfId="52828" xr:uid="{00000000-0005-0000-0000-0000A3CD0000}"/>
    <cellStyle name="20% - Accent1 9 6 7" xfId="52829" xr:uid="{00000000-0005-0000-0000-0000A4CD0000}"/>
    <cellStyle name="20% - Accent1 9 6 7 2" xfId="52830" xr:uid="{00000000-0005-0000-0000-0000A5CD0000}"/>
    <cellStyle name="20% - Accent1 9 6 8" xfId="52831" xr:uid="{00000000-0005-0000-0000-0000A6CD0000}"/>
    <cellStyle name="20% - Accent1 9 6 8 2" xfId="52832" xr:uid="{00000000-0005-0000-0000-0000A7CD0000}"/>
    <cellStyle name="20% - Accent1 9 6 9" xfId="52833" xr:uid="{00000000-0005-0000-0000-0000A8CD0000}"/>
    <cellStyle name="20% - Accent1 9 7" xfId="52834" xr:uid="{00000000-0005-0000-0000-0000A9CD0000}"/>
    <cellStyle name="20% - Accent1 9 7 2" xfId="52835" xr:uid="{00000000-0005-0000-0000-0000AACD0000}"/>
    <cellStyle name="20% - Accent1 9 7 2 2" xfId="52836" xr:uid="{00000000-0005-0000-0000-0000ABCD0000}"/>
    <cellStyle name="20% - Accent1 9 7 2 2 2" xfId="52837" xr:uid="{00000000-0005-0000-0000-0000ACCD0000}"/>
    <cellStyle name="20% - Accent1 9 7 2 3" xfId="52838" xr:uid="{00000000-0005-0000-0000-0000ADCD0000}"/>
    <cellStyle name="20% - Accent1 9 7 3" xfId="52839" xr:uid="{00000000-0005-0000-0000-0000AECD0000}"/>
    <cellStyle name="20% - Accent1 9 7 3 2" xfId="52840" xr:uid="{00000000-0005-0000-0000-0000AFCD0000}"/>
    <cellStyle name="20% - Accent1 9 7 4" xfId="52841" xr:uid="{00000000-0005-0000-0000-0000B0CD0000}"/>
    <cellStyle name="20% - Accent1 9 8" xfId="52842" xr:uid="{00000000-0005-0000-0000-0000B1CD0000}"/>
    <cellStyle name="20% - Accent1 9 8 2" xfId="52843" xr:uid="{00000000-0005-0000-0000-0000B2CD0000}"/>
    <cellStyle name="20% - Accent1 9 8 2 2" xfId="52844" xr:uid="{00000000-0005-0000-0000-0000B3CD0000}"/>
    <cellStyle name="20% - Accent1 9 8 2 2 2" xfId="52845" xr:uid="{00000000-0005-0000-0000-0000B4CD0000}"/>
    <cellStyle name="20% - Accent1 9 8 2 3" xfId="52846" xr:uid="{00000000-0005-0000-0000-0000B5CD0000}"/>
    <cellStyle name="20% - Accent1 9 8 3" xfId="52847" xr:uid="{00000000-0005-0000-0000-0000B6CD0000}"/>
    <cellStyle name="20% - Accent1 9 8 3 2" xfId="52848" xr:uid="{00000000-0005-0000-0000-0000B7CD0000}"/>
    <cellStyle name="20% - Accent1 9 8 4" xfId="52849" xr:uid="{00000000-0005-0000-0000-0000B8CD0000}"/>
    <cellStyle name="20% - Accent1 9 9" xfId="52850" xr:uid="{00000000-0005-0000-0000-0000B9CD0000}"/>
    <cellStyle name="20% - Accent1 9 9 2" xfId="52851" xr:uid="{00000000-0005-0000-0000-0000BACD0000}"/>
    <cellStyle name="20% - Accent1 9 9 2 2" xfId="52852" xr:uid="{00000000-0005-0000-0000-0000BBCD0000}"/>
    <cellStyle name="20% - Accent1 9 9 2 2 2" xfId="52853" xr:uid="{00000000-0005-0000-0000-0000BCCD0000}"/>
    <cellStyle name="20% - Accent1 9 9 2 3" xfId="52854" xr:uid="{00000000-0005-0000-0000-0000BDCD0000}"/>
    <cellStyle name="20% - Accent1 9 9 3" xfId="52855" xr:uid="{00000000-0005-0000-0000-0000BECD0000}"/>
    <cellStyle name="20% - Accent1 9 9 3 2" xfId="52856" xr:uid="{00000000-0005-0000-0000-0000BFCD0000}"/>
    <cellStyle name="20% - Accent1 9 9 4" xfId="52857" xr:uid="{00000000-0005-0000-0000-0000C0CD0000}"/>
    <cellStyle name="20% - Accent2" xfId="41" builtinId="34" customBuiltin="1"/>
    <cellStyle name="20% - Accent2 2" xfId="121" xr:uid="{00000000-0005-0000-0000-0000C2CD0000}"/>
    <cellStyle name="20% - Accent2 3" xfId="122" xr:uid="{00000000-0005-0000-0000-0000C3CD0000}"/>
    <cellStyle name="20% - Accent3" xfId="45" builtinId="38" customBuiltin="1"/>
    <cellStyle name="20% - Accent3 2" xfId="123" xr:uid="{00000000-0005-0000-0000-0000C5CD0000}"/>
    <cellStyle name="20% - Accent3 3" xfId="124" xr:uid="{00000000-0005-0000-0000-0000C6CD0000}"/>
    <cellStyle name="20% - Accent4" xfId="49" builtinId="42" customBuiltin="1"/>
    <cellStyle name="20% - Accent4 2" xfId="125" xr:uid="{00000000-0005-0000-0000-0000C8CD0000}"/>
    <cellStyle name="20% - Accent4 3" xfId="126" xr:uid="{00000000-0005-0000-0000-0000C9CD0000}"/>
    <cellStyle name="20% - Accent5" xfId="53" builtinId="46" customBuiltin="1"/>
    <cellStyle name="20% - Accent5 2" xfId="127" xr:uid="{00000000-0005-0000-0000-0000CBCD0000}"/>
    <cellStyle name="20% - Accent5 3" xfId="128" xr:uid="{00000000-0005-0000-0000-0000CCCD0000}"/>
    <cellStyle name="20% - Accent6" xfId="57" builtinId="50" customBuiltin="1"/>
    <cellStyle name="20% - Accent6 2" xfId="129" xr:uid="{00000000-0005-0000-0000-0000CECD0000}"/>
    <cellStyle name="20% - Accent6 3" xfId="130" xr:uid="{00000000-0005-0000-0000-0000CFCD0000}"/>
    <cellStyle name="40% - Accent1" xfId="38" builtinId="31" customBuiltin="1"/>
    <cellStyle name="40% - Accent1 2" xfId="131" xr:uid="{00000000-0005-0000-0000-0000D1CD0000}"/>
    <cellStyle name="40% - Accent1 3" xfId="132" xr:uid="{00000000-0005-0000-0000-0000D2CD0000}"/>
    <cellStyle name="40% - Accent2" xfId="42" builtinId="35" customBuiltin="1"/>
    <cellStyle name="40% - Accent2 2" xfId="133" xr:uid="{00000000-0005-0000-0000-0000D4CD0000}"/>
    <cellStyle name="40% - Accent2 3" xfId="134" xr:uid="{00000000-0005-0000-0000-0000D5CD0000}"/>
    <cellStyle name="40% - Accent3" xfId="46" builtinId="39" customBuiltin="1"/>
    <cellStyle name="40% - Accent3 2" xfId="135" xr:uid="{00000000-0005-0000-0000-0000D7CD0000}"/>
    <cellStyle name="40% - Accent3 3" xfId="136" xr:uid="{00000000-0005-0000-0000-0000D8CD0000}"/>
    <cellStyle name="40% - Accent4" xfId="50" builtinId="43" customBuiltin="1"/>
    <cellStyle name="40% - Accent4 2" xfId="137" xr:uid="{00000000-0005-0000-0000-0000DACD0000}"/>
    <cellStyle name="40% - Accent4 3" xfId="138" xr:uid="{00000000-0005-0000-0000-0000DBCD0000}"/>
    <cellStyle name="40% - Accent5" xfId="54" builtinId="47" customBuiltin="1"/>
    <cellStyle name="40% - Accent5 2" xfId="139" xr:uid="{00000000-0005-0000-0000-0000DDCD0000}"/>
    <cellStyle name="40% - Accent5 3" xfId="140" xr:uid="{00000000-0005-0000-0000-0000DECD0000}"/>
    <cellStyle name="40% - Accent6" xfId="58" builtinId="51" customBuiltin="1"/>
    <cellStyle name="40% - Accent6 2" xfId="141" xr:uid="{00000000-0005-0000-0000-0000E0CD0000}"/>
    <cellStyle name="40% - Accent6 3" xfId="142" xr:uid="{00000000-0005-0000-0000-0000E1CD0000}"/>
    <cellStyle name="60% - Accent1" xfId="39" builtinId="32" customBuiltin="1"/>
    <cellStyle name="60% - Accent1 2" xfId="143" xr:uid="{00000000-0005-0000-0000-0000E3CD0000}"/>
    <cellStyle name="60% - Accent2" xfId="43" builtinId="36" customBuiltin="1"/>
    <cellStyle name="60% - Accent2 2" xfId="144" xr:uid="{00000000-0005-0000-0000-0000E5CD0000}"/>
    <cellStyle name="60% - Accent3" xfId="47" builtinId="40" customBuiltin="1"/>
    <cellStyle name="60% - Accent3 2" xfId="145" xr:uid="{00000000-0005-0000-0000-0000E7CD0000}"/>
    <cellStyle name="60% - Accent4" xfId="51" builtinId="44" customBuiltin="1"/>
    <cellStyle name="60% - Accent4 2" xfId="146" xr:uid="{00000000-0005-0000-0000-0000E9CD0000}"/>
    <cellStyle name="60% - Accent5" xfId="55" builtinId="48" customBuiltin="1"/>
    <cellStyle name="60% - Accent5 2" xfId="147" xr:uid="{00000000-0005-0000-0000-0000EBCD0000}"/>
    <cellStyle name="60% - Accent6" xfId="59" builtinId="52" customBuiltin="1"/>
    <cellStyle name="60% - Accent6 2" xfId="148" xr:uid="{00000000-0005-0000-0000-0000EDCD0000}"/>
    <cellStyle name="Accent1" xfId="36" builtinId="29" customBuiltin="1"/>
    <cellStyle name="Accent1 2" xfId="149" xr:uid="{00000000-0005-0000-0000-0000EFCD0000}"/>
    <cellStyle name="Accent2" xfId="40" builtinId="33" customBuiltin="1"/>
    <cellStyle name="Accent2 2" xfId="150" xr:uid="{00000000-0005-0000-0000-0000F1CD0000}"/>
    <cellStyle name="Accent3" xfId="44" builtinId="37" customBuiltin="1"/>
    <cellStyle name="Accent3 2" xfId="151" xr:uid="{00000000-0005-0000-0000-0000F3CD0000}"/>
    <cellStyle name="Accent4" xfId="48" builtinId="41" customBuiltin="1"/>
    <cellStyle name="Accent4 2" xfId="152" xr:uid="{00000000-0005-0000-0000-0000F5CD0000}"/>
    <cellStyle name="Accent5" xfId="52" builtinId="45" customBuiltin="1"/>
    <cellStyle name="Accent5 2" xfId="153" xr:uid="{00000000-0005-0000-0000-0000F7CD0000}"/>
    <cellStyle name="Accent6" xfId="56" builtinId="49" customBuiltin="1"/>
    <cellStyle name="Accent6 2" xfId="154" xr:uid="{00000000-0005-0000-0000-0000F9CD0000}"/>
    <cellStyle name="Bad" xfId="155" xr:uid="{00000000-0005-0000-0000-0000FACD0000}"/>
    <cellStyle name="Bad 2" xfId="156" xr:uid="{00000000-0005-0000-0000-0000FBCD0000}"/>
    <cellStyle name="Berekening" xfId="30" builtinId="22" customBuiltin="1"/>
    <cellStyle name="Berekening 2" xfId="157" xr:uid="{00000000-0005-0000-0000-0000FDCD0000}"/>
    <cellStyle name="Bold text" xfId="158" xr:uid="{00000000-0005-0000-0000-0000FECD0000}"/>
    <cellStyle name="Calculation" xfId="159" xr:uid="{00000000-0005-0000-0000-0000FFCD0000}"/>
    <cellStyle name="Check Cell" xfId="160" xr:uid="{00000000-0005-0000-0000-000000CE0000}"/>
    <cellStyle name="Comma [0]" xfId="68" xr:uid="{00000000-0005-0000-0000-000001CE0000}"/>
    <cellStyle name="Comma [0] 2" xfId="52858" xr:uid="{00000000-0005-0000-0000-000002CE0000}"/>
    <cellStyle name="Comma [0]_AA BCR/ Basis ruimtestaat 13.0" xfId="1" xr:uid="{00000000-0005-0000-0000-000003CE0000}"/>
    <cellStyle name="Comma_AA BCR/ Basis ruimtestaat 13.0" xfId="2" xr:uid="{00000000-0005-0000-0000-000004CE0000}"/>
    <cellStyle name="Comma_CALCULATIEBLAD.XLS" xfId="3" xr:uid="{00000000-0005-0000-0000-000005CE0000}"/>
    <cellStyle name="Comma_Uurtarieven 2000 LEVERANCIER" xfId="4" xr:uid="{00000000-0005-0000-0000-000006CE0000}"/>
    <cellStyle name="Controlecel" xfId="32" builtinId="23" customBuiltin="1"/>
    <cellStyle name="Controlecel 2" xfId="161" xr:uid="{00000000-0005-0000-0000-000008CE0000}"/>
    <cellStyle name="Currency [0]" xfId="52859" xr:uid="{00000000-0005-0000-0000-000009CE0000}"/>
    <cellStyle name="Currency_AA BCR/ Basis ruimtestaat 13.0" xfId="5" xr:uid="{00000000-0005-0000-0000-00000ACE0000}"/>
    <cellStyle name="Currency_ATIR-Calc-Uurtarief 2001" xfId="6" xr:uid="{00000000-0005-0000-0000-00000BCE0000}"/>
    <cellStyle name="Currency_CALCULATIEBLAD.XLS" xfId="7" xr:uid="{00000000-0005-0000-0000-00000CCE0000}"/>
    <cellStyle name="Euro" xfId="69" xr:uid="{00000000-0005-0000-0000-00000DCE0000}"/>
    <cellStyle name="Euro 2" xfId="70" xr:uid="{00000000-0005-0000-0000-00000ECE0000}"/>
    <cellStyle name="Euro 2 2" xfId="52860" xr:uid="{00000000-0005-0000-0000-00000FCE0000}"/>
    <cellStyle name="Euro 3" xfId="71" xr:uid="{00000000-0005-0000-0000-000010CE0000}"/>
    <cellStyle name="Euro 3 2" xfId="52861" xr:uid="{00000000-0005-0000-0000-000011CE0000}"/>
    <cellStyle name="Euro 4" xfId="72" xr:uid="{00000000-0005-0000-0000-000012CE0000}"/>
    <cellStyle name="euro 5" xfId="52862" xr:uid="{00000000-0005-0000-0000-000013CE0000}"/>
    <cellStyle name="euro 6" xfId="52863" xr:uid="{00000000-0005-0000-0000-000014CE0000}"/>
    <cellStyle name="Euro_Roto Smeets Hilversum v-1" xfId="73" xr:uid="{00000000-0005-0000-0000-000015CE0000}"/>
    <cellStyle name="Explanatory Text" xfId="162" xr:uid="{00000000-0005-0000-0000-000016CE0000}"/>
    <cellStyle name="Followed Hyperlink_Aantal groepen per school.xls" xfId="8" xr:uid="{00000000-0005-0000-0000-000017CE0000}"/>
    <cellStyle name="Gekoppelde cel" xfId="31" builtinId="24" customBuiltin="1"/>
    <cellStyle name="Gekoppelde cel 2" xfId="163" xr:uid="{00000000-0005-0000-0000-000019CE0000}"/>
    <cellStyle name="Goed" xfId="25" builtinId="26" customBuiltin="1"/>
    <cellStyle name="Goed 2" xfId="164" xr:uid="{00000000-0005-0000-0000-00001BCE0000}"/>
    <cellStyle name="Goed 3" xfId="165" xr:uid="{00000000-0005-0000-0000-00001CCE0000}"/>
    <cellStyle name="Good" xfId="166" xr:uid="{00000000-0005-0000-0000-00001DCE0000}"/>
    <cellStyle name="Heading 1" xfId="167" xr:uid="{00000000-0005-0000-0000-00001ECE0000}"/>
    <cellStyle name="Heading 2" xfId="168" xr:uid="{00000000-0005-0000-0000-00001FCE0000}"/>
    <cellStyle name="Heading 3" xfId="169" xr:uid="{00000000-0005-0000-0000-000020CE0000}"/>
    <cellStyle name="Heading 4" xfId="170" xr:uid="{00000000-0005-0000-0000-000021CE0000}"/>
    <cellStyle name="Hyperlink 2" xfId="52864" xr:uid="{00000000-0005-0000-0000-000022CE0000}"/>
    <cellStyle name="Input" xfId="171" xr:uid="{00000000-0005-0000-0000-000023CE0000}"/>
    <cellStyle name="Invoer" xfId="28" builtinId="20" customBuiltin="1"/>
    <cellStyle name="invoer 2" xfId="172" xr:uid="{00000000-0005-0000-0000-000025CE0000}"/>
    <cellStyle name="Komma" xfId="9" builtinId="3"/>
    <cellStyle name="Komma [0] 2" xfId="74" xr:uid="{00000000-0005-0000-0000-000027CE0000}"/>
    <cellStyle name="Komma 2" xfId="75" xr:uid="{00000000-0005-0000-0000-000028CE0000}"/>
    <cellStyle name="Komma 2 2" xfId="52865" xr:uid="{00000000-0005-0000-0000-000029CE0000}"/>
    <cellStyle name="Komma 3" xfId="76" xr:uid="{00000000-0005-0000-0000-00002ACE0000}"/>
    <cellStyle name="Komma 3 2" xfId="77" xr:uid="{00000000-0005-0000-0000-00002BCE0000}"/>
    <cellStyle name="Komma 3 3" xfId="106" xr:uid="{00000000-0005-0000-0000-00002CCE0000}"/>
    <cellStyle name="Komma 4" xfId="78" xr:uid="{00000000-0005-0000-0000-00002DCE0000}"/>
    <cellStyle name="Komma 4 2" xfId="52866" xr:uid="{00000000-0005-0000-0000-00002ECE0000}"/>
    <cellStyle name="Komma 5" xfId="52867" xr:uid="{00000000-0005-0000-0000-00002FCE0000}"/>
    <cellStyle name="Komma 6" xfId="52868" xr:uid="{00000000-0005-0000-0000-000030CE0000}"/>
    <cellStyle name="kop" xfId="79" xr:uid="{00000000-0005-0000-0000-000031CE0000}"/>
    <cellStyle name="Kop 1" xfId="21" builtinId="16" customBuiltin="1"/>
    <cellStyle name="Kop 1 2" xfId="173" xr:uid="{00000000-0005-0000-0000-000033CE0000}"/>
    <cellStyle name="Kop 2" xfId="22" builtinId="17" customBuiltin="1"/>
    <cellStyle name="Kop 2 2" xfId="174" xr:uid="{00000000-0005-0000-0000-000035CE0000}"/>
    <cellStyle name="Kop 3" xfId="23" builtinId="18" customBuiltin="1"/>
    <cellStyle name="Kop 3 2" xfId="175" xr:uid="{00000000-0005-0000-0000-000037CE0000}"/>
    <cellStyle name="Kop 4" xfId="24" builtinId="19" customBuiltin="1"/>
    <cellStyle name="Kop 4 2" xfId="176" xr:uid="{00000000-0005-0000-0000-000039CE0000}"/>
    <cellStyle name="Koppen_rekenblad" xfId="177" xr:uid="{00000000-0005-0000-0000-00003ACE0000}"/>
    <cellStyle name="koppenrekenblad2" xfId="178" xr:uid="{00000000-0005-0000-0000-00003BCE0000}"/>
    <cellStyle name="koppenrekenblad2 2" xfId="52869" xr:uid="{00000000-0005-0000-0000-00003CCE0000}"/>
    <cellStyle name="Linked Cell" xfId="179" xr:uid="{00000000-0005-0000-0000-00003DCE0000}"/>
    <cellStyle name="m2" xfId="180" xr:uid="{00000000-0005-0000-0000-00003ECE0000}"/>
    <cellStyle name="m2 2" xfId="52870" xr:uid="{00000000-0005-0000-0000-00003FCE0000}"/>
    <cellStyle name="Neutraal" xfId="27" builtinId="28" customBuiltin="1"/>
    <cellStyle name="Neutraal 2" xfId="181" xr:uid="{00000000-0005-0000-0000-000041CE0000}"/>
    <cellStyle name="Neutral" xfId="182" xr:uid="{00000000-0005-0000-0000-000042CE0000}"/>
    <cellStyle name="Normaal 2" xfId="80" xr:uid="{00000000-0005-0000-0000-000043CE0000}"/>
    <cellStyle name="Normaal_Basis Inventarisatielijst. xls.xls" xfId="81" xr:uid="{00000000-0005-0000-0000-000044CE0000}"/>
    <cellStyle name="Normal 2" xfId="183" xr:uid="{00000000-0005-0000-0000-000045CE0000}"/>
    <cellStyle name="Normal_ KLM-CTR(STA)-Recap.xls" xfId="10" xr:uid="{00000000-0005-0000-0000-000046CE0000}"/>
    <cellStyle name="Normal_ KLM-CTR(STA)-Recap.xls 2" xfId="63" xr:uid="{00000000-0005-0000-0000-000047CE0000}"/>
    <cellStyle name="Normal_AFRPPRIJS.xls" xfId="11" xr:uid="{00000000-0005-0000-0000-000048CE0000}"/>
    <cellStyle name="Normal_ATIR-Calc-Uurtarief 2001" xfId="12" xr:uid="{00000000-0005-0000-0000-000049CE0000}"/>
    <cellStyle name="Normal_CALCULATIEBLAD.XLS" xfId="13" xr:uid="{00000000-0005-0000-0000-00004ACE0000}"/>
    <cellStyle name="Normal_CALCULATIEBLAD.XLS 2" xfId="64" xr:uid="{00000000-0005-0000-0000-00004BCE0000}"/>
    <cellStyle name="Normal_Uurtarieven 2000 LEVERANCIER" xfId="14" xr:uid="{00000000-0005-0000-0000-00004CCE0000}"/>
    <cellStyle name="Normal_Workbook1_AFRPPRIJS.xls" xfId="15" xr:uid="{00000000-0005-0000-0000-00004DCE0000}"/>
    <cellStyle name="Note" xfId="184" xr:uid="{00000000-0005-0000-0000-00004ECE0000}"/>
    <cellStyle name="Notitie 2" xfId="61" xr:uid="{00000000-0005-0000-0000-00004FCE0000}"/>
    <cellStyle name="Notitie 3" xfId="185" xr:uid="{00000000-0005-0000-0000-000050CE0000}"/>
    <cellStyle name="Ongedefinieerd" xfId="16" xr:uid="{00000000-0005-0000-0000-000051CE0000}"/>
    <cellStyle name="Ongedefinieerd 2" xfId="82" xr:uid="{00000000-0005-0000-0000-000052CE0000}"/>
    <cellStyle name="Ongeldig" xfId="26" builtinId="27" customBuiltin="1"/>
    <cellStyle name="Ongeldig 2" xfId="186" xr:uid="{00000000-0005-0000-0000-000054CE0000}"/>
    <cellStyle name="Output" xfId="187" xr:uid="{00000000-0005-0000-0000-000055CE0000}"/>
    <cellStyle name="Procent" xfId="17" builtinId="5"/>
    <cellStyle name="Procent 2" xfId="66" xr:uid="{00000000-0005-0000-0000-000057CE0000}"/>
    <cellStyle name="Procent 2 2" xfId="83" xr:uid="{00000000-0005-0000-0000-000058CE0000}"/>
    <cellStyle name="Procent 2 3" xfId="52871" xr:uid="{00000000-0005-0000-0000-000059CE0000}"/>
    <cellStyle name="Procent 3" xfId="84" xr:uid="{00000000-0005-0000-0000-00005ACE0000}"/>
    <cellStyle name="Ruimtestaat_Koppen" xfId="188" xr:uid="{00000000-0005-0000-0000-00005BCE0000}"/>
    <cellStyle name="Standaard" xfId="0" builtinId="0"/>
    <cellStyle name="Standaard 10" xfId="85" xr:uid="{00000000-0005-0000-0000-00005DCE0000}"/>
    <cellStyle name="Standaard 10 2" xfId="86" xr:uid="{00000000-0005-0000-0000-00005ECE0000}"/>
    <cellStyle name="Standaard 11" xfId="87" xr:uid="{00000000-0005-0000-0000-00005FCE0000}"/>
    <cellStyle name="Standaard 12" xfId="88" xr:uid="{00000000-0005-0000-0000-000060CE0000}"/>
    <cellStyle name="Standaard 13" xfId="89" xr:uid="{00000000-0005-0000-0000-000061CE0000}"/>
    <cellStyle name="Standaard 13 2" xfId="52872" xr:uid="{00000000-0005-0000-0000-000062CE0000}"/>
    <cellStyle name="Standaard 14" xfId="52873" xr:uid="{00000000-0005-0000-0000-000063CE0000}"/>
    <cellStyle name="Standaard 2" xfId="60" xr:uid="{00000000-0005-0000-0000-000064CE0000}"/>
    <cellStyle name="Standaard 2 2" xfId="90" xr:uid="{00000000-0005-0000-0000-000065CE0000}"/>
    <cellStyle name="Standaard 2 2 2" xfId="91" xr:uid="{00000000-0005-0000-0000-000066CE0000}"/>
    <cellStyle name="Standaard 2 2 2 2" xfId="92" xr:uid="{00000000-0005-0000-0000-000067CE0000}"/>
    <cellStyle name="Standaard 2 3" xfId="93" xr:uid="{00000000-0005-0000-0000-000068CE0000}"/>
    <cellStyle name="Standaard 2 3 2" xfId="52874" xr:uid="{00000000-0005-0000-0000-000069CE0000}"/>
    <cellStyle name="Standaard 2 4" xfId="52875" xr:uid="{00000000-0005-0000-0000-00006ACE0000}"/>
    <cellStyle name="Standaard 2 5" xfId="52887" xr:uid="{71AC7202-026F-42F8-8A19-30A3D71FD1F5}"/>
    <cellStyle name="Standaard 3" xfId="65" xr:uid="{00000000-0005-0000-0000-00006BCE0000}"/>
    <cellStyle name="Standaard 3 2" xfId="52876" xr:uid="{00000000-0005-0000-0000-00006CCE0000}"/>
    <cellStyle name="Standaard 3 2 2" xfId="52877" xr:uid="{00000000-0005-0000-0000-00006DCE0000}"/>
    <cellStyle name="Standaard 3 3" xfId="52878" xr:uid="{00000000-0005-0000-0000-00006ECE0000}"/>
    <cellStyle name="Standaard 3 4" xfId="52879" xr:uid="{00000000-0005-0000-0000-00006FCE0000}"/>
    <cellStyle name="Standaard 3 5" xfId="52880" xr:uid="{00000000-0005-0000-0000-000070CE0000}"/>
    <cellStyle name="Standaard 4" xfId="94" xr:uid="{00000000-0005-0000-0000-000071CE0000}"/>
    <cellStyle name="Standaard 4 2" xfId="104" xr:uid="{00000000-0005-0000-0000-000072CE0000}"/>
    <cellStyle name="Standaard 4 3" xfId="52881" xr:uid="{00000000-0005-0000-0000-000073CE0000}"/>
    <cellStyle name="Standaard 5" xfId="95" xr:uid="{00000000-0005-0000-0000-000074CE0000}"/>
    <cellStyle name="Standaard 5 2" xfId="96" xr:uid="{00000000-0005-0000-0000-000075CE0000}"/>
    <cellStyle name="Standaard 6" xfId="97" xr:uid="{00000000-0005-0000-0000-000076CE0000}"/>
    <cellStyle name="Standaard 7" xfId="98" xr:uid="{00000000-0005-0000-0000-000077CE0000}"/>
    <cellStyle name="Standaard 7 2" xfId="52882" xr:uid="{00000000-0005-0000-0000-000078CE0000}"/>
    <cellStyle name="Standaard 8" xfId="99" xr:uid="{00000000-0005-0000-0000-000079CE0000}"/>
    <cellStyle name="Standaard 9" xfId="100" xr:uid="{00000000-0005-0000-0000-00007ACE0000}"/>
    <cellStyle name="Standaard_Bijlage 1+3" xfId="62" xr:uid="{00000000-0005-0000-0000-00007BCE0000}"/>
    <cellStyle name="Standaard_Blad1" xfId="18" xr:uid="{00000000-0005-0000-0000-00007CCE0000}"/>
    <cellStyle name="Titel" xfId="20" builtinId="15" customBuiltin="1"/>
    <cellStyle name="Titel 2" xfId="189" xr:uid="{00000000-0005-0000-0000-00007ECE0000}"/>
    <cellStyle name="Title" xfId="190" xr:uid="{00000000-0005-0000-0000-00007FCE0000}"/>
    <cellStyle name="Totaal" xfId="35" builtinId="25" customBuiltin="1"/>
    <cellStyle name="Totaal 2" xfId="191" xr:uid="{00000000-0005-0000-0000-000081CE0000}"/>
    <cellStyle name="Total" xfId="192" xr:uid="{00000000-0005-0000-0000-000082CE0000}"/>
    <cellStyle name="Uitvoer" xfId="29" builtinId="21" customBuiltin="1"/>
    <cellStyle name="Uitvoer 2" xfId="193" xr:uid="{00000000-0005-0000-0000-000084CE0000}"/>
    <cellStyle name="Valuta" xfId="19" builtinId="4"/>
    <cellStyle name="Valuta 2" xfId="67" xr:uid="{00000000-0005-0000-0000-000086CE0000}"/>
    <cellStyle name="Valuta 2 2" xfId="103" xr:uid="{00000000-0005-0000-0000-000087CE0000}"/>
    <cellStyle name="Valuta 2 3" xfId="52883" xr:uid="{00000000-0005-0000-0000-000088CE0000}"/>
    <cellStyle name="Valuta 3" xfId="101" xr:uid="{00000000-0005-0000-0000-000089CE0000}"/>
    <cellStyle name="Valuta 3 2" xfId="105" xr:uid="{00000000-0005-0000-0000-00008ACE0000}"/>
    <cellStyle name="Valuta 3 3" xfId="52884" xr:uid="{00000000-0005-0000-0000-00008BCE0000}"/>
    <cellStyle name="Valuta 4" xfId="102" xr:uid="{00000000-0005-0000-0000-00008CCE0000}"/>
    <cellStyle name="Valuta 4 2" xfId="52885" xr:uid="{00000000-0005-0000-0000-00008DCE0000}"/>
    <cellStyle name="Valuta 5" xfId="52886" xr:uid="{00000000-0005-0000-0000-00008ECE0000}"/>
    <cellStyle name="Valuta euro rb" xfId="194" xr:uid="{00000000-0005-0000-0000-00008FCE0000}"/>
    <cellStyle name="Valuta F rb" xfId="195" xr:uid="{00000000-0005-0000-0000-000090CE0000}"/>
    <cellStyle name="Valuta gulden rb" xfId="196" xr:uid="{00000000-0005-0000-0000-000091CE0000}"/>
    <cellStyle name="Verklarende tekst" xfId="34" builtinId="53" customBuiltin="1"/>
    <cellStyle name="Verklarende tekst 2" xfId="197" xr:uid="{00000000-0005-0000-0000-000093CE0000}"/>
    <cellStyle name="Waarschuwingstekst" xfId="33" builtinId="11" customBuiltin="1"/>
    <cellStyle name="Waarschuwingstekst 2" xfId="198" xr:uid="{00000000-0005-0000-0000-000095CE0000}"/>
    <cellStyle name="Warning Text" xfId="199" xr:uid="{00000000-0005-0000-0000-000096CE0000}"/>
  </cellStyles>
  <dxfs count="16">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0</xdr:row>
      <xdr:rowOff>148166</xdr:rowOff>
    </xdr:from>
    <xdr:to>
      <xdr:col>14</xdr:col>
      <xdr:colOff>57810</xdr:colOff>
      <xdr:row>6</xdr:row>
      <xdr:rowOff>169851</xdr:rowOff>
    </xdr:to>
    <xdr:pic>
      <xdr:nvPicPr>
        <xdr:cNvPr id="5" name="Afbeelding 4">
          <a:extLst>
            <a:ext uri="{FF2B5EF4-FFF2-40B4-BE49-F238E27FC236}">
              <a16:creationId xmlns:a16="http://schemas.microsoft.com/office/drawing/2014/main" id="{644E532D-CC7E-40E3-B66E-4C3659D1AE43}"/>
            </a:ext>
          </a:extLst>
        </xdr:cNvPr>
        <xdr:cNvPicPr>
          <a:picLocks noChangeAspect="1"/>
        </xdr:cNvPicPr>
      </xdr:nvPicPr>
      <xdr:blipFill>
        <a:blip xmlns:r="http://schemas.openxmlformats.org/officeDocument/2006/relationships" r:embed="rId1"/>
        <a:stretch>
          <a:fillRect/>
        </a:stretch>
      </xdr:blipFill>
      <xdr:spPr>
        <a:xfrm>
          <a:off x="7387167" y="148166"/>
          <a:ext cx="6636833" cy="10973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1</xdr:row>
      <xdr:rowOff>0</xdr:rowOff>
    </xdr:from>
    <xdr:to>
      <xdr:col>14</xdr:col>
      <xdr:colOff>19830</xdr:colOff>
      <xdr:row>6</xdr:row>
      <xdr:rowOff>91598</xdr:rowOff>
    </xdr:to>
    <xdr:pic>
      <xdr:nvPicPr>
        <xdr:cNvPr id="4" name="Afbeelding 3">
          <a:extLst>
            <a:ext uri="{FF2B5EF4-FFF2-40B4-BE49-F238E27FC236}">
              <a16:creationId xmlns:a16="http://schemas.microsoft.com/office/drawing/2014/main" id="{A64CCC15-4C1E-4E97-9224-83202CAFC644}"/>
            </a:ext>
          </a:extLst>
        </xdr:cNvPr>
        <xdr:cNvPicPr>
          <a:picLocks noChangeAspect="1"/>
        </xdr:cNvPicPr>
      </xdr:nvPicPr>
      <xdr:blipFill>
        <a:blip xmlns:r="http://schemas.openxmlformats.org/officeDocument/2006/relationships" r:embed="rId1"/>
        <a:stretch>
          <a:fillRect/>
        </a:stretch>
      </xdr:blipFill>
      <xdr:spPr>
        <a:xfrm>
          <a:off x="7395253" y="160534"/>
          <a:ext cx="6623116" cy="103031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Users\r.toorenburgh\AppData\Local\Microsoft\Windows\Temporary%20Internet%20Files\Content.Outlook\83YS3KGK\Westerveld%20oude%20calculati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C\Users\nicole\AppData\Local\Microsoft\Windows\Temporary%20Internet%20Files\Content.Outlook\P4414I6B\Mutatie%20GVB%20Kraaijenest%20Nv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GLV-Calculatiemodel%20DEF"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AtirLLSProductie/Atir/Projecten%20algemeen/In%20behandeling/Kalsbeek%20College/Aanbesteding%202021/5.%20PvE/OUD/P1-%20Calculatiemodel%20Kalsbeek%20College%20Leeg.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Afdelingen\Commercie\Offertes\West\2014\GVB%20Perrons\Perceel%206\Prijslijst\Bijlage%201f%20GVB%20Calculatiemodel%20perceel%206%20(leeg).xlsx"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2%20CSU%20per%201%20juli%202019%20def%20aanpas%20windschermen%20C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1%20CSU%20per%201%20juli%202019%20de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Calculatiemodel%20proquere%20definiti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 val="Gates_08-09"/>
      <sheetName val="CB_Totaal"/>
      <sheetName val="CB_SMO_Oostlijn"/>
      <sheetName val="CB_Ballastbed"/>
      <sheetName val="CB_Graffiti"/>
      <sheetName val="CB_Liftbodems"/>
      <sheetName val="CB_Folder"/>
      <sheetName val="CB_IJzijde"/>
      <sheetName val="CB_Glasbewassing"/>
      <sheetName val="CB_Glas_IJzijde"/>
      <sheetName val="CB_Cico's_&amp;_Kaartautomaten"/>
      <sheetName val="CB_Gates_extra"/>
      <sheetName val="CB_Olieopvangbak"/>
      <sheetName val="CB_Geveldelen"/>
      <sheetName val="CB_Binnenzijde_liftschacht"/>
      <sheetName val="CB_Glaslamellen"/>
      <sheetName val="3-Basis_ruimtestaat"/>
      <sheetName val="3-Ballastbed_ruimtestaat"/>
      <sheetName val="3-Glasbewassing_ruimtestaat"/>
      <sheetName val="3-Glas_IJzijde_ruimtestaat"/>
      <sheetName val="Glasbewassing_op_afroep"/>
      <sheetName val="4-Premies_en_opslagen"/>
      <sheetName val="5-Opbouw_uurtarieven"/>
      <sheetName val="01_0012"/>
      <sheetName val="01_0730b"/>
      <sheetName val="01_1095b"/>
      <sheetName val="01_1460b"/>
      <sheetName val="02_0000"/>
      <sheetName val="02_0004"/>
      <sheetName val="02_0026"/>
      <sheetName val="02_0156"/>
      <sheetName val="02_0255"/>
      <sheetName val="02_0365"/>
      <sheetName val="02_0730"/>
      <sheetName val="03_0000"/>
      <sheetName val="03_0004"/>
      <sheetName val="03_0012"/>
      <sheetName val="03_0365"/>
      <sheetName val="04_0012"/>
      <sheetName val="04_0365"/>
      <sheetName val="05_0004"/>
      <sheetName val="05_0730b"/>
      <sheetName val="06_0026"/>
      <sheetName val="06_0730"/>
      <sheetName val="06_1095"/>
      <sheetName val="06_1460"/>
      <sheetName val="07_0000_a"/>
      <sheetName val="07_0000_b"/>
      <sheetName val="07_0004"/>
      <sheetName val="08_0730"/>
      <sheetName val="09_0000_a"/>
      <sheetName val="09_0000_b"/>
      <sheetName val="09_0004"/>
      <sheetName val="09_0012"/>
      <sheetName val="10_0000"/>
      <sheetName val="10_0004"/>
      <sheetName val="10_0012"/>
      <sheetName val="10_0026"/>
      <sheetName val="10_0156"/>
      <sheetName val="10_0255"/>
      <sheetName val="10_0365"/>
      <sheetName val="10_0730"/>
      <sheetName val="11_0004"/>
      <sheetName val="12_0365"/>
      <sheetName val="13_0000"/>
      <sheetName val="14_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0">
          <cell r="A10" t="str">
            <v>01.0012</v>
          </cell>
          <cell r="B10">
            <v>12</v>
          </cell>
          <cell r="C10" t="str">
            <v>diensten perrons</v>
          </cell>
          <cell r="D10" t="str">
            <v>1 x per maand</v>
          </cell>
          <cell r="E10">
            <v>0.11076255714285714</v>
          </cell>
          <cell r="I10">
            <v>108.33986059497414</v>
          </cell>
          <cell r="J10">
            <v>615.6</v>
          </cell>
          <cell r="K10">
            <v>1.0087873969090076E-2</v>
          </cell>
          <cell r="M10" t="str">
            <v>V</v>
          </cell>
        </row>
        <row r="11">
          <cell r="A11" t="str">
            <v>01.0730b</v>
          </cell>
          <cell r="B11">
            <v>730</v>
          </cell>
          <cell r="C11" t="str">
            <v>perrons Oost en Ringlijn</v>
          </cell>
          <cell r="D11" t="str">
            <v>14x per week</v>
          </cell>
          <cell r="E11">
            <v>0.64832109593023257</v>
          </cell>
          <cell r="F11">
            <v>0.21610169491525424</v>
          </cell>
          <cell r="G11">
            <v>0.10870596981132075</v>
          </cell>
          <cell r="H11">
            <v>9.3220338983050849E-2</v>
          </cell>
          <cell r="I11">
            <v>684.57881217937484</v>
          </cell>
          <cell r="J11">
            <v>25752.63</v>
          </cell>
          <cell r="K11">
            <v>0.42200988598539341</v>
          </cell>
          <cell r="M11" t="str">
            <v>S</v>
          </cell>
        </row>
        <row r="12">
          <cell r="A12" t="str">
            <v>01.1095b</v>
          </cell>
          <cell r="B12">
            <v>1095</v>
          </cell>
          <cell r="C12" t="str">
            <v>perrons Oost en Ringlijn</v>
          </cell>
          <cell r="D12" t="str">
            <v>21x per week</v>
          </cell>
          <cell r="E12">
            <v>0.64832109593023257</v>
          </cell>
          <cell r="F12">
            <v>0.34296729491525424</v>
          </cell>
          <cell r="G12">
            <v>0.10870596981132075</v>
          </cell>
          <cell r="H12">
            <v>0.14794667623795282</v>
          </cell>
          <cell r="I12">
            <v>877.44530200295185</v>
          </cell>
          <cell r="J12">
            <v>5939.54</v>
          </cell>
          <cell r="K12">
            <v>9.7331596741990364E-2</v>
          </cell>
          <cell r="M12" t="str">
            <v>S</v>
          </cell>
        </row>
        <row r="13">
          <cell r="A13" t="str">
            <v>01.1460b</v>
          </cell>
          <cell r="B13">
            <v>1460</v>
          </cell>
          <cell r="C13" t="str">
            <v>perrons Oost en Ringlijn</v>
          </cell>
          <cell r="D13" t="str">
            <v>28x per week</v>
          </cell>
          <cell r="E13">
            <v>0.64832109593023257</v>
          </cell>
          <cell r="F13">
            <v>0.39709269491525423</v>
          </cell>
          <cell r="G13">
            <v>0.10870596981132075</v>
          </cell>
          <cell r="H13">
            <v>0.17129488800265869</v>
          </cell>
          <cell r="I13">
            <v>1101.5420732497973</v>
          </cell>
          <cell r="J13">
            <v>7415</v>
          </cell>
          <cell r="K13">
            <v>0.12151004788954339</v>
          </cell>
          <cell r="M13" t="str">
            <v>S</v>
          </cell>
        </row>
        <row r="14">
          <cell r="A14" t="str">
            <v>02.0000</v>
          </cell>
          <cell r="B14" t="str">
            <v>0</v>
          </cell>
          <cell r="C14" t="str">
            <v>sanitair</v>
          </cell>
          <cell r="D14" t="str">
            <v>op afroep</v>
          </cell>
          <cell r="E14">
            <v>1.8749999999999999E-2</v>
          </cell>
          <cell r="I14">
            <v>0</v>
          </cell>
          <cell r="J14">
            <v>0</v>
          </cell>
          <cell r="K14">
            <v>0</v>
          </cell>
          <cell r="M14" t="str">
            <v>S</v>
          </cell>
        </row>
        <row r="15">
          <cell r="A15" t="str">
            <v>02.0004</v>
          </cell>
          <cell r="B15">
            <v>4</v>
          </cell>
          <cell r="C15" t="str">
            <v>sanitair</v>
          </cell>
          <cell r="D15" t="str">
            <v>4x per jaar</v>
          </cell>
          <cell r="E15">
            <v>7.4999999999999997E-2</v>
          </cell>
          <cell r="I15">
            <v>53.333333333333336</v>
          </cell>
          <cell r="J15">
            <v>0</v>
          </cell>
          <cell r="K15">
            <v>0</v>
          </cell>
          <cell r="M15" t="str">
            <v>V</v>
          </cell>
        </row>
        <row r="16">
          <cell r="A16" t="str">
            <v>02.0026</v>
          </cell>
          <cell r="B16">
            <v>26</v>
          </cell>
          <cell r="C16" t="str">
            <v>sanitair</v>
          </cell>
          <cell r="D16" t="str">
            <v xml:space="preserve">1 x per twee weken </v>
          </cell>
          <cell r="E16">
            <v>0.41935</v>
          </cell>
          <cell r="I16">
            <v>62.000715392869921</v>
          </cell>
          <cell r="J16">
            <v>35.339999999999996</v>
          </cell>
          <cell r="K16">
            <v>5.7911869081813392E-4</v>
          </cell>
          <cell r="M16" t="str">
            <v>V</v>
          </cell>
        </row>
        <row r="17">
          <cell r="A17" t="str">
            <v>02.0052</v>
          </cell>
          <cell r="B17">
            <v>52</v>
          </cell>
          <cell r="C17" t="str">
            <v>sanitair</v>
          </cell>
          <cell r="D17" t="str">
            <v>1x per week</v>
          </cell>
          <cell r="E17">
            <v>0.80913461538461495</v>
          </cell>
          <cell r="I17">
            <v>64.266191325014887</v>
          </cell>
          <cell r="J17">
            <v>14.25</v>
          </cell>
          <cell r="K17">
            <v>2.3351560113634435E-4</v>
          </cell>
        </row>
        <row r="18">
          <cell r="A18" t="str">
            <v>02.0156</v>
          </cell>
          <cell r="B18">
            <v>156</v>
          </cell>
          <cell r="C18" t="str">
            <v>sanitair</v>
          </cell>
          <cell r="D18" t="str">
            <v>3x per week</v>
          </cell>
          <cell r="E18">
            <v>2.2655769230769232</v>
          </cell>
          <cell r="I18">
            <v>68.85663356251591</v>
          </cell>
          <cell r="J18">
            <v>0</v>
          </cell>
          <cell r="K18">
            <v>0</v>
          </cell>
        </row>
        <row r="19">
          <cell r="A19" t="str">
            <v>02.0255</v>
          </cell>
          <cell r="B19">
            <v>255</v>
          </cell>
          <cell r="C19" t="str">
            <v>sanitair</v>
          </cell>
          <cell r="D19" t="str">
            <v>5 x per week</v>
          </cell>
          <cell r="E19">
            <v>3.236538461538462</v>
          </cell>
          <cell r="I19">
            <v>78.787878787878782</v>
          </cell>
          <cell r="J19">
            <v>5</v>
          </cell>
          <cell r="K19">
            <v>8.1935298644331345E-5</v>
          </cell>
          <cell r="M19" t="str">
            <v>V</v>
          </cell>
        </row>
        <row r="20">
          <cell r="A20" t="str">
            <v>02.0365</v>
          </cell>
          <cell r="B20">
            <v>365</v>
          </cell>
          <cell r="C20" t="str">
            <v>sanitair</v>
          </cell>
          <cell r="D20" t="str">
            <v>7x per week</v>
          </cell>
          <cell r="E20">
            <v>3.236538461538462</v>
          </cell>
          <cell r="G20">
            <v>1.2914423076923076</v>
          </cell>
          <cell r="I20">
            <v>80.60988299250387</v>
          </cell>
          <cell r="J20">
            <v>61.439999999999991</v>
          </cell>
          <cell r="K20">
            <v>1.0068209497415435E-3</v>
          </cell>
          <cell r="M20" t="str">
            <v>V</v>
          </cell>
        </row>
        <row r="21">
          <cell r="A21" t="str">
            <v>02.0730</v>
          </cell>
          <cell r="B21">
            <v>730</v>
          </cell>
          <cell r="C21" t="str">
            <v>sanitair</v>
          </cell>
          <cell r="D21" t="str">
            <v>14x per week</v>
          </cell>
          <cell r="E21">
            <v>3.236538461538462</v>
          </cell>
          <cell r="F21">
            <v>2.2636504120879128</v>
          </cell>
          <cell r="G21">
            <v>1.2914423076923076</v>
          </cell>
          <cell r="H21">
            <v>0.90546016483516523</v>
          </cell>
          <cell r="I21">
            <v>94.841020740227151</v>
          </cell>
          <cell r="J21">
            <v>55.95000000000001</v>
          </cell>
          <cell r="K21">
            <v>9.16855991830068E-4</v>
          </cell>
        </row>
        <row r="22">
          <cell r="A22" t="str">
            <v>03.0000</v>
          </cell>
          <cell r="B22" t="str">
            <v>0</v>
          </cell>
          <cell r="C22" t="str">
            <v>gangen</v>
          </cell>
          <cell r="D22" t="str">
            <v>op afroep</v>
          </cell>
          <cell r="E22">
            <v>8.4951923076923078E-3</v>
          </cell>
          <cell r="I22">
            <v>0</v>
          </cell>
          <cell r="J22">
            <v>33.770000000000003</v>
          </cell>
          <cell r="K22">
            <v>5.5339100704381397E-4</v>
          </cell>
          <cell r="M22" t="str">
            <v>V</v>
          </cell>
        </row>
        <row r="23">
          <cell r="A23" t="str">
            <v>03.0004</v>
          </cell>
          <cell r="B23">
            <v>4</v>
          </cell>
          <cell r="C23" t="str">
            <v>gangen</v>
          </cell>
          <cell r="D23" t="str">
            <v>4x per jaar</v>
          </cell>
          <cell r="E23">
            <v>3.3980769230769231E-2</v>
          </cell>
          <cell r="I23">
            <v>117.7136389360498</v>
          </cell>
          <cell r="J23">
            <v>0</v>
          </cell>
          <cell r="K23">
            <v>0</v>
          </cell>
          <cell r="M23" t="str">
            <v>V</v>
          </cell>
        </row>
        <row r="24">
          <cell r="A24" t="str">
            <v>03.0012</v>
          </cell>
          <cell r="B24">
            <v>12</v>
          </cell>
          <cell r="C24" t="str">
            <v>gangen</v>
          </cell>
          <cell r="D24" t="str">
            <v>1 x per maand</v>
          </cell>
          <cell r="E24">
            <v>1.7325791855203616E-2</v>
          </cell>
          <cell r="I24">
            <v>692.6090363019066</v>
          </cell>
          <cell r="J24">
            <v>432.67</v>
          </cell>
          <cell r="K24">
            <v>7.0901891328885693E-3</v>
          </cell>
          <cell r="M24" t="str">
            <v>V</v>
          </cell>
        </row>
        <row r="25">
          <cell r="A25" t="str">
            <v>03.0365</v>
          </cell>
          <cell r="B25">
            <v>365</v>
          </cell>
          <cell r="C25" t="str">
            <v>gangen</v>
          </cell>
          <cell r="D25" t="str">
            <v>7x per week</v>
          </cell>
          <cell r="E25">
            <v>0.3313557692307692</v>
          </cell>
          <cell r="G25">
            <v>0.11740384615384616</v>
          </cell>
          <cell r="I25">
            <v>813.3530457886053</v>
          </cell>
          <cell r="J25">
            <v>820.32</v>
          </cell>
          <cell r="K25">
            <v>1.3442632836783579E-2</v>
          </cell>
          <cell r="M25" t="str">
            <v>V</v>
          </cell>
        </row>
        <row r="26">
          <cell r="A26" t="str">
            <v>04.0012</v>
          </cell>
          <cell r="B26">
            <v>12</v>
          </cell>
          <cell r="C26" t="str">
            <v>liften</v>
          </cell>
          <cell r="D26" t="str">
            <v>1 x per maand</v>
          </cell>
          <cell r="E26">
            <v>6.6666666666666652E-2</v>
          </cell>
          <cell r="I26">
            <v>180.00000000000003</v>
          </cell>
          <cell r="J26">
            <v>0</v>
          </cell>
          <cell r="K26">
            <v>0</v>
          </cell>
          <cell r="M26" t="str">
            <v>V</v>
          </cell>
        </row>
        <row r="27">
          <cell r="A27" t="str">
            <v>04.0365</v>
          </cell>
          <cell r="B27">
            <v>365</v>
          </cell>
          <cell r="C27" t="str">
            <v>liften</v>
          </cell>
          <cell r="D27" t="str">
            <v>7x per week</v>
          </cell>
          <cell r="E27">
            <v>1.2749999999999999</v>
          </cell>
          <cell r="G27">
            <v>0.50875000000000004</v>
          </cell>
          <cell r="I27">
            <v>204.625087596356</v>
          </cell>
          <cell r="J27">
            <v>186.98999999999998</v>
          </cell>
          <cell r="K27">
            <v>3.0642162987007033E-3</v>
          </cell>
          <cell r="M27" t="str">
            <v>V</v>
          </cell>
        </row>
        <row r="28">
          <cell r="A28" t="str">
            <v>05.0004</v>
          </cell>
          <cell r="B28">
            <v>4</v>
          </cell>
          <cell r="C28" t="str">
            <v>trappen</v>
          </cell>
          <cell r="D28" t="str">
            <v>4x per jaar</v>
          </cell>
          <cell r="E28">
            <v>7.4566465753424654E-3</v>
          </cell>
          <cell r="I28">
            <v>536.43416777015341</v>
          </cell>
          <cell r="J28">
            <v>179.68</v>
          </cell>
          <cell r="K28">
            <v>2.9444268920826916E-3</v>
          </cell>
          <cell r="M28" t="str">
            <v>V</v>
          </cell>
        </row>
        <row r="29">
          <cell r="A29" t="str">
            <v>05.0730b</v>
          </cell>
          <cell r="B29">
            <v>730</v>
          </cell>
          <cell r="C29" t="str">
            <v>trappen Ring en Oostlijn</v>
          </cell>
          <cell r="D29" t="str">
            <v>14x per week</v>
          </cell>
          <cell r="E29">
            <v>0.51031424999999997</v>
          </cell>
          <cell r="F29">
            <v>0.35416666666666663</v>
          </cell>
          <cell r="G29">
            <v>0.15262500000000001</v>
          </cell>
          <cell r="H29">
            <v>0.15277777777777776</v>
          </cell>
          <cell r="I29">
            <v>623.99365293031394</v>
          </cell>
          <cell r="J29">
            <v>2198.7500000000005</v>
          </cell>
          <cell r="K29">
            <v>3.6031047578844719E-2</v>
          </cell>
          <cell r="M29" t="str">
            <v>V</v>
          </cell>
        </row>
        <row r="30">
          <cell r="A30" t="str">
            <v>06.0026</v>
          </cell>
          <cell r="B30">
            <v>26</v>
          </cell>
          <cell r="C30" t="str">
            <v>hallen</v>
          </cell>
          <cell r="D30" t="str">
            <v xml:space="preserve">1 x per twee weken </v>
          </cell>
          <cell r="E30">
            <v>5.4932954010953161E-2</v>
          </cell>
          <cell r="I30">
            <v>473.30423910601678</v>
          </cell>
          <cell r="J30">
            <v>0</v>
          </cell>
          <cell r="K30">
            <v>0</v>
          </cell>
          <cell r="M30" t="str">
            <v>V</v>
          </cell>
        </row>
        <row r="31">
          <cell r="A31" t="str">
            <v>06.0730</v>
          </cell>
          <cell r="B31">
            <v>730</v>
          </cell>
          <cell r="C31" t="str">
            <v>hallen</v>
          </cell>
          <cell r="D31" t="str">
            <v>14x per week</v>
          </cell>
          <cell r="E31">
            <v>0.45137975933740604</v>
          </cell>
          <cell r="F31">
            <v>0.19921875</v>
          </cell>
          <cell r="G31">
            <v>8.4217160369821104E-2</v>
          </cell>
          <cell r="H31">
            <v>8.59375E-2</v>
          </cell>
          <cell r="I31">
            <v>889.42696409006874</v>
          </cell>
          <cell r="J31">
            <v>8479.5</v>
          </cell>
          <cell r="K31">
            <v>0.13895407297092152</v>
          </cell>
          <cell r="M31" t="str">
            <v>V</v>
          </cell>
        </row>
        <row r="32">
          <cell r="A32" t="str">
            <v>06.1095</v>
          </cell>
          <cell r="B32">
            <v>1095</v>
          </cell>
          <cell r="C32" t="str">
            <v>hallen</v>
          </cell>
          <cell r="D32" t="str">
            <v>21x per week</v>
          </cell>
          <cell r="E32">
            <v>0.45137975933740604</v>
          </cell>
          <cell r="F32">
            <v>0.31617297499999997</v>
          </cell>
          <cell r="G32">
            <v>8.4217160369821104E-2</v>
          </cell>
          <cell r="H32">
            <v>0.13638834215686274</v>
          </cell>
          <cell r="I32">
            <v>1108.1221196667566</v>
          </cell>
          <cell r="J32">
            <v>1361.8600000000001</v>
          </cell>
          <cell r="K32">
            <v>2.2316881162353822E-2</v>
          </cell>
        </row>
        <row r="33">
          <cell r="A33" t="str">
            <v>06.1460</v>
          </cell>
          <cell r="B33">
            <v>1460</v>
          </cell>
          <cell r="C33" t="str">
            <v>hallen</v>
          </cell>
          <cell r="D33" t="str">
            <v>28x per week</v>
          </cell>
          <cell r="E33">
            <v>0.45137975933740604</v>
          </cell>
          <cell r="F33">
            <v>0.366069828125</v>
          </cell>
          <cell r="G33">
            <v>8.4217160369821104E-2</v>
          </cell>
          <cell r="H33">
            <v>0.17</v>
          </cell>
          <cell r="I33">
            <v>1362.3638159467907</v>
          </cell>
          <cell r="J33">
            <v>2325</v>
          </cell>
          <cell r="K33">
            <v>3.8099913869614074E-2</v>
          </cell>
        </row>
        <row r="34">
          <cell r="A34" t="str">
            <v>07.0000a</v>
          </cell>
          <cell r="B34" t="str">
            <v>0</v>
          </cell>
          <cell r="C34" t="str">
            <v>technische ruimten</v>
          </cell>
          <cell r="D34" t="str">
            <v xml:space="preserve">op afroep </v>
          </cell>
          <cell r="E34">
            <v>2E-3</v>
          </cell>
          <cell r="I34">
            <v>0</v>
          </cell>
          <cell r="J34">
            <v>0</v>
          </cell>
          <cell r="K34">
            <v>0</v>
          </cell>
          <cell r="M34" t="str">
            <v>V</v>
          </cell>
        </row>
        <row r="35">
          <cell r="A35" t="str">
            <v>07.0000b</v>
          </cell>
          <cell r="B35" t="str">
            <v>0</v>
          </cell>
          <cell r="C35" t="str">
            <v>technische ruimten</v>
          </cell>
          <cell r="D35" t="str">
            <v xml:space="preserve">op afroep </v>
          </cell>
          <cell r="E35">
            <v>3.6363636363636364E-3</v>
          </cell>
          <cell r="I35">
            <v>0</v>
          </cell>
          <cell r="J35">
            <v>0</v>
          </cell>
          <cell r="K35">
            <v>0</v>
          </cell>
          <cell r="M35" t="str">
            <v>V</v>
          </cell>
        </row>
        <row r="36">
          <cell r="A36" t="str">
            <v>07.0002</v>
          </cell>
          <cell r="B36">
            <v>2</v>
          </cell>
          <cell r="C36" t="str">
            <v>technische ruimten</v>
          </cell>
          <cell r="D36" t="str">
            <v>2x per jaar</v>
          </cell>
          <cell r="E36">
            <v>4.6153846153846149E-3</v>
          </cell>
          <cell r="I36">
            <v>433.33333333333337</v>
          </cell>
          <cell r="J36">
            <v>0</v>
          </cell>
          <cell r="K36">
            <v>0</v>
          </cell>
          <cell r="M36" t="str">
            <v>V</v>
          </cell>
        </row>
        <row r="37">
          <cell r="A37" t="str">
            <v>07.0004</v>
          </cell>
          <cell r="B37">
            <v>4</v>
          </cell>
          <cell r="C37" t="str">
            <v>technische ruimten</v>
          </cell>
          <cell r="D37" t="str">
            <v>4x per jaar</v>
          </cell>
          <cell r="E37">
            <v>1.673076923076923E-2</v>
          </cell>
          <cell r="I37">
            <v>239.08045977011497</v>
          </cell>
          <cell r="J37">
            <v>2622.5699999999997</v>
          </cell>
          <cell r="K37">
            <v>4.2976211233132812E-2</v>
          </cell>
          <cell r="M37" t="str">
            <v>V</v>
          </cell>
        </row>
        <row r="38">
          <cell r="A38" t="str">
            <v>08.0730</v>
          </cell>
          <cell r="B38">
            <v>730</v>
          </cell>
          <cell r="C38" t="str">
            <v>roltrappen(inclusief aangrenzende bouwdelen)</v>
          </cell>
          <cell r="D38" t="str">
            <v>14x per week</v>
          </cell>
          <cell r="E38">
            <v>1.7006250000000001</v>
          </cell>
          <cell r="F38">
            <v>1.605</v>
          </cell>
          <cell r="G38">
            <v>0.69286290322580646</v>
          </cell>
          <cell r="H38">
            <v>0.6923529411764705</v>
          </cell>
          <cell r="I38">
            <v>155.62241913859245</v>
          </cell>
          <cell r="J38">
            <v>1604.34</v>
          </cell>
          <cell r="K38">
            <v>2.6290415405409311E-2</v>
          </cell>
          <cell r="M38" t="str">
            <v>V</v>
          </cell>
        </row>
        <row r="39">
          <cell r="A39" t="str">
            <v>09.0000a</v>
          </cell>
          <cell r="B39" t="str">
            <v>0</v>
          </cell>
          <cell r="C39" t="str">
            <v>berging/opslag/magazijn</v>
          </cell>
          <cell r="D39" t="str">
            <v xml:space="preserve">op afroep </v>
          </cell>
          <cell r="E39">
            <v>1.3636363636363637E-3</v>
          </cell>
          <cell r="I39">
            <v>0</v>
          </cell>
          <cell r="J39">
            <v>12</v>
          </cell>
          <cell r="K39">
            <v>1.9664471674639525E-4</v>
          </cell>
          <cell r="M39" t="str">
            <v>V</v>
          </cell>
        </row>
        <row r="40">
          <cell r="A40" t="str">
            <v>09.0000b</v>
          </cell>
          <cell r="B40" t="str">
            <v>0</v>
          </cell>
          <cell r="C40" t="str">
            <v>berging/opslag/magazijn</v>
          </cell>
          <cell r="D40" t="str">
            <v xml:space="preserve">op afroep </v>
          </cell>
          <cell r="E40">
            <v>2.142857142857143E-3</v>
          </cell>
          <cell r="I40">
            <v>0</v>
          </cell>
          <cell r="J40">
            <v>0</v>
          </cell>
          <cell r="K40">
            <v>0</v>
          </cell>
          <cell r="M40" t="str">
            <v>V</v>
          </cell>
        </row>
        <row r="41">
          <cell r="A41" t="str">
            <v>09.0004</v>
          </cell>
          <cell r="B41">
            <v>4</v>
          </cell>
          <cell r="C41" t="str">
            <v>berging/opslag/magazijn</v>
          </cell>
          <cell r="D41" t="str">
            <v>4x per jaar</v>
          </cell>
          <cell r="E41">
            <v>1.2E-2</v>
          </cell>
          <cell r="I41">
            <v>333.33333333333331</v>
          </cell>
          <cell r="J41">
            <v>0</v>
          </cell>
          <cell r="K41">
            <v>0</v>
          </cell>
          <cell r="M41" t="str">
            <v>V</v>
          </cell>
        </row>
        <row r="42">
          <cell r="A42" t="str">
            <v>09.0012</v>
          </cell>
          <cell r="B42">
            <v>12</v>
          </cell>
          <cell r="C42" t="str">
            <v>berging/opslag/magazijn</v>
          </cell>
          <cell r="D42" t="str">
            <v>12x per jaar</v>
          </cell>
          <cell r="E42">
            <v>2.2499999999999999E-2</v>
          </cell>
          <cell r="I42">
            <v>533.33333333333337</v>
          </cell>
          <cell r="J42">
            <v>194.08</v>
          </cell>
          <cell r="K42">
            <v>3.1804005521783659E-3</v>
          </cell>
          <cell r="M42" t="str">
            <v>V</v>
          </cell>
        </row>
        <row r="43">
          <cell r="A43" t="str">
            <v>10.0000</v>
          </cell>
          <cell r="B43" t="str">
            <v>0</v>
          </cell>
          <cell r="C43" t="str">
            <v>kantoren/spreekkamers</v>
          </cell>
          <cell r="D43" t="str">
            <v xml:space="preserve">op afroep </v>
          </cell>
          <cell r="E43">
            <v>1.0760869565217393E-2</v>
          </cell>
          <cell r="I43">
            <v>0</v>
          </cell>
          <cell r="J43">
            <v>0</v>
          </cell>
          <cell r="K43">
            <v>0</v>
          </cell>
          <cell r="M43" t="str">
            <v>V</v>
          </cell>
        </row>
        <row r="44">
          <cell r="A44" t="str">
            <v>10.0004</v>
          </cell>
          <cell r="B44">
            <v>4</v>
          </cell>
          <cell r="C44" t="str">
            <v>kantoren/spreekkamers</v>
          </cell>
          <cell r="D44" t="str">
            <v>4x per jaar</v>
          </cell>
          <cell r="E44">
            <v>4.3043478260869572E-2</v>
          </cell>
          <cell r="I44">
            <v>92.929292929292913</v>
          </cell>
          <cell r="J44">
            <v>0</v>
          </cell>
          <cell r="K44">
            <v>0</v>
          </cell>
          <cell r="M44" t="str">
            <v>V</v>
          </cell>
        </row>
        <row r="45">
          <cell r="A45" t="str">
            <v>10.0012</v>
          </cell>
          <cell r="B45">
            <v>12</v>
          </cell>
          <cell r="C45" t="str">
            <v>kantoren/spreekkamers</v>
          </cell>
          <cell r="D45" t="str">
            <v>1 x per maand</v>
          </cell>
          <cell r="E45">
            <v>3.6955017301038055E-2</v>
          </cell>
          <cell r="I45">
            <v>324.71910112359558</v>
          </cell>
          <cell r="J45">
            <v>14.25</v>
          </cell>
          <cell r="K45">
            <v>2.3351560113634435E-4</v>
          </cell>
          <cell r="M45" t="str">
            <v>V</v>
          </cell>
        </row>
        <row r="46">
          <cell r="A46" t="str">
            <v>10.0026</v>
          </cell>
          <cell r="B46">
            <v>26</v>
          </cell>
          <cell r="C46" t="str">
            <v>kantoren/spreekkamers</v>
          </cell>
          <cell r="D46" t="str">
            <v xml:space="preserve">1 x per twee weken </v>
          </cell>
          <cell r="E46">
            <v>7.5620915032679731E-2</v>
          </cell>
          <cell r="I46">
            <v>343.82022471910113</v>
          </cell>
          <cell r="J46">
            <v>179.61999999999998</v>
          </cell>
          <cell r="K46">
            <v>2.9434436684989589E-3</v>
          </cell>
          <cell r="M46" t="str">
            <v>V</v>
          </cell>
        </row>
        <row r="47">
          <cell r="A47" t="str">
            <v>10.0156</v>
          </cell>
          <cell r="B47">
            <v>156</v>
          </cell>
          <cell r="C47" t="str">
            <v>kantoren/spreekkamers</v>
          </cell>
          <cell r="D47" t="str">
            <v>3x per week</v>
          </cell>
          <cell r="E47">
            <v>0.43333333333333335</v>
          </cell>
          <cell r="I47">
            <v>360</v>
          </cell>
          <cell r="J47">
            <v>21.35</v>
          </cell>
          <cell r="K47">
            <v>3.4986372521129489E-4</v>
          </cell>
        </row>
        <row r="48">
          <cell r="A48" t="str">
            <v>10.0255</v>
          </cell>
          <cell r="B48">
            <v>255</v>
          </cell>
          <cell r="C48" t="str">
            <v>kantoren/spreekkamers</v>
          </cell>
          <cell r="D48" t="str">
            <v>5x per week</v>
          </cell>
          <cell r="E48">
            <v>0.66749999999999998</v>
          </cell>
          <cell r="I48">
            <v>382.02247191011236</v>
          </cell>
          <cell r="J48">
            <v>35</v>
          </cell>
          <cell r="K48">
            <v>5.735470905103195E-4</v>
          </cell>
          <cell r="M48" t="str">
            <v>V</v>
          </cell>
        </row>
        <row r="49">
          <cell r="A49" t="str">
            <v>10.0365</v>
          </cell>
          <cell r="B49">
            <v>365</v>
          </cell>
          <cell r="C49" t="str">
            <v>kantoren/spreekkamers</v>
          </cell>
          <cell r="D49" t="str">
            <v>7x per week</v>
          </cell>
          <cell r="E49">
            <v>0.66749999999999998</v>
          </cell>
          <cell r="G49">
            <v>0.25437500000000002</v>
          </cell>
          <cell r="I49">
            <v>395.93220338983053</v>
          </cell>
          <cell r="J49">
            <v>530.09</v>
          </cell>
          <cell r="K49">
            <v>8.6866164916747212E-3</v>
          </cell>
          <cell r="M49" t="str">
            <v>V</v>
          </cell>
        </row>
        <row r="50">
          <cell r="A50" t="str">
            <v>10.0730</v>
          </cell>
          <cell r="B50">
            <v>730</v>
          </cell>
          <cell r="C50" t="str">
            <v>kantoren/spreekkamers</v>
          </cell>
          <cell r="D50" t="str">
            <v>14x per week</v>
          </cell>
          <cell r="E50">
            <v>0.66749999999999998</v>
          </cell>
          <cell r="F50">
            <v>0.61743749999999997</v>
          </cell>
          <cell r="G50">
            <v>0.25437500000000002</v>
          </cell>
          <cell r="H50">
            <v>0.25437500000000002</v>
          </cell>
          <cell r="I50">
            <v>406.98282170110457</v>
          </cell>
          <cell r="J50">
            <v>36.31</v>
          </cell>
          <cell r="K50">
            <v>5.9501413875513427E-4</v>
          </cell>
        </row>
        <row r="51">
          <cell r="A51" t="str">
            <v>11.0004</v>
          </cell>
          <cell r="B51">
            <v>4</v>
          </cell>
          <cell r="C51" t="str">
            <v>kleedruimte</v>
          </cell>
          <cell r="D51" t="str">
            <v>4x per jaar</v>
          </cell>
          <cell r="E51">
            <v>4.2000000000000003E-2</v>
          </cell>
          <cell r="I51">
            <v>95.238095238095227</v>
          </cell>
          <cell r="J51">
            <v>0</v>
          </cell>
          <cell r="K51">
            <v>0</v>
          </cell>
          <cell r="M51" t="str">
            <v>V</v>
          </cell>
        </row>
        <row r="52">
          <cell r="A52" t="str">
            <v>12.0365</v>
          </cell>
          <cell r="B52">
            <v>365</v>
          </cell>
          <cell r="C52" t="str">
            <v>tussenruimte</v>
          </cell>
          <cell r="D52" t="str">
            <v>7x per week</v>
          </cell>
          <cell r="E52">
            <v>0.64832109593023257</v>
          </cell>
          <cell r="G52">
            <v>0.10870596981132075</v>
          </cell>
          <cell r="I52">
            <v>482.1492077597789</v>
          </cell>
          <cell r="J52">
            <v>0</v>
          </cell>
          <cell r="K52">
            <v>0</v>
          </cell>
          <cell r="M52" t="str">
            <v>V</v>
          </cell>
        </row>
        <row r="53">
          <cell r="A53" t="str">
            <v>13.0000</v>
          </cell>
          <cell r="B53" t="str">
            <v>0</v>
          </cell>
          <cell r="C53" t="str">
            <v>tegelwerk onder taluut</v>
          </cell>
          <cell r="D53" t="str">
            <v xml:space="preserve">op afroep </v>
          </cell>
          <cell r="E53">
            <v>2.5000000000000001E-3</v>
          </cell>
          <cell r="I53">
            <v>0</v>
          </cell>
          <cell r="J53">
            <v>0</v>
          </cell>
          <cell r="K53">
            <v>0</v>
          </cell>
          <cell r="M53" t="str">
            <v>V</v>
          </cell>
        </row>
        <row r="54">
          <cell r="A54" t="str">
            <v>14.0000</v>
          </cell>
          <cell r="B54" t="str">
            <v>0</v>
          </cell>
          <cell r="C54" t="str">
            <v>tegelwerk technische ruimten</v>
          </cell>
          <cell r="D54" t="str">
            <v xml:space="preserve">op afroep </v>
          </cell>
          <cell r="E54">
            <v>2.5000000000000001E-3</v>
          </cell>
          <cell r="I54">
            <v>0</v>
          </cell>
          <cell r="J54">
            <v>0</v>
          </cell>
          <cell r="K54">
            <v>0</v>
          </cell>
          <cell r="M54" t="str">
            <v>V</v>
          </cell>
        </row>
        <row r="55">
          <cell r="A55" t="str">
            <v>15.0000</v>
          </cell>
          <cell r="B55" t="str">
            <v>0</v>
          </cell>
          <cell r="C55" t="str">
            <v xml:space="preserve">fietsenstalling </v>
          </cell>
          <cell r="D55" t="str">
            <v>op afroep</v>
          </cell>
          <cell r="E55">
            <v>0</v>
          </cell>
          <cell r="F55">
            <v>0</v>
          </cell>
          <cell r="G55">
            <v>0</v>
          </cell>
          <cell r="H55">
            <v>0</v>
          </cell>
          <cell r="J55">
            <v>2.5</v>
          </cell>
          <cell r="K55">
            <v>4.0967649322165673E-5</v>
          </cell>
          <cell r="M55" t="str">
            <v>V</v>
          </cell>
        </row>
        <row r="56">
          <cell r="A56" t="str">
            <v>00.0000</v>
          </cell>
          <cell r="B56">
            <v>0</v>
          </cell>
          <cell r="C56" t="str">
            <v>niet van toepassing</v>
          </cell>
          <cell r="E56">
            <v>0</v>
          </cell>
          <cell r="F56">
            <v>0</v>
          </cell>
          <cell r="G56">
            <v>0</v>
          </cell>
          <cell r="H56">
            <v>0</v>
          </cell>
          <cell r="J56">
            <v>473.96000000000004</v>
          </cell>
          <cell r="K56">
            <v>7.7668108290934578E-3</v>
          </cell>
        </row>
      </sheetData>
      <sheetData sheetId="17">
        <row r="3">
          <cell r="C3" t="str">
            <v>Gemeentelijk Vervoer Bedrijf Amsterdam</v>
          </cell>
        </row>
        <row r="4">
          <cell r="C4" t="str">
            <v>Schoonmaakonderhoud Metrotations</v>
          </cell>
        </row>
        <row r="5">
          <cell r="C5" t="str">
            <v>Amsterdam</v>
          </cell>
        </row>
        <row r="6">
          <cell r="C6" t="str">
            <v>GVB 2006 0766 EP-RT</v>
          </cell>
        </row>
        <row r="7">
          <cell r="C7" t="str">
            <v>Westerveld</v>
          </cell>
        </row>
        <row r="9">
          <cell r="C9" t="str">
            <v>LIJN</v>
          </cell>
        </row>
        <row r="10">
          <cell r="C10" t="str">
            <v>Oostlijn</v>
          </cell>
        </row>
        <row r="11">
          <cell r="C11" t="str">
            <v>Oostlijn</v>
          </cell>
        </row>
        <row r="12">
          <cell r="C12" t="str">
            <v>Oostlijn</v>
          </cell>
        </row>
        <row r="13">
          <cell r="C13" t="str">
            <v>Oostlijn</v>
          </cell>
        </row>
        <row r="14">
          <cell r="C14" t="str">
            <v>Oostlijn</v>
          </cell>
        </row>
        <row r="15">
          <cell r="C15" t="str">
            <v>Oostlijn</v>
          </cell>
        </row>
        <row r="16">
          <cell r="C16" t="str">
            <v>Oostlijn</v>
          </cell>
        </row>
        <row r="17">
          <cell r="C17" t="str">
            <v>Oostlijn</v>
          </cell>
        </row>
        <row r="18">
          <cell r="C18" t="str">
            <v>Oostlijn</v>
          </cell>
        </row>
        <row r="19">
          <cell r="C19" t="str">
            <v>Oostlijn</v>
          </cell>
        </row>
        <row r="20">
          <cell r="C20" t="str">
            <v>Oostlijn</v>
          </cell>
        </row>
        <row r="21">
          <cell r="C21" t="str">
            <v>Oostlijn</v>
          </cell>
        </row>
        <row r="22">
          <cell r="C22" t="str">
            <v>Oostlijn</v>
          </cell>
        </row>
        <row r="23">
          <cell r="C23" t="str">
            <v>Oostlijn</v>
          </cell>
        </row>
        <row r="24">
          <cell r="C24" t="str">
            <v>Oostlijn</v>
          </cell>
        </row>
        <row r="25">
          <cell r="C25" t="str">
            <v>Oostlijn</v>
          </cell>
        </row>
        <row r="26">
          <cell r="C26" t="str">
            <v>Oostlijn</v>
          </cell>
        </row>
        <row r="27">
          <cell r="C27" t="str">
            <v>Oostlijn</v>
          </cell>
        </row>
        <row r="28">
          <cell r="C28" t="str">
            <v>Oostlijn</v>
          </cell>
        </row>
        <row r="29">
          <cell r="C29" t="str">
            <v>Oostlijn</v>
          </cell>
        </row>
        <row r="30">
          <cell r="C30" t="str">
            <v>Oostlijn</v>
          </cell>
        </row>
        <row r="31">
          <cell r="C31" t="str">
            <v>Oostlijn</v>
          </cell>
        </row>
        <row r="32">
          <cell r="C32" t="str">
            <v>Oostlijn</v>
          </cell>
        </row>
        <row r="33">
          <cell r="C33" t="str">
            <v>Oostlijn</v>
          </cell>
        </row>
        <row r="34">
          <cell r="C34" t="str">
            <v>Oostlijn</v>
          </cell>
        </row>
        <row r="35">
          <cell r="C35" t="str">
            <v>Oostlijn</v>
          </cell>
        </row>
        <row r="36">
          <cell r="C36" t="str">
            <v>Oostlijn</v>
          </cell>
        </row>
        <row r="37">
          <cell r="C37" t="str">
            <v>Oostlijn</v>
          </cell>
        </row>
        <row r="38">
          <cell r="C38" t="str">
            <v>Oostlijn</v>
          </cell>
        </row>
        <row r="39">
          <cell r="C39" t="str">
            <v>Oostlijn</v>
          </cell>
        </row>
        <row r="40">
          <cell r="C40" t="str">
            <v>Oostlijn</v>
          </cell>
        </row>
        <row r="41">
          <cell r="C41" t="str">
            <v>Oostlijn</v>
          </cell>
        </row>
        <row r="42">
          <cell r="C42" t="str">
            <v>Oostlijn</v>
          </cell>
        </row>
        <row r="43">
          <cell r="C43" t="str">
            <v>Oostlijn</v>
          </cell>
        </row>
        <row r="44">
          <cell r="C44" t="str">
            <v>Oostlijn</v>
          </cell>
        </row>
        <row r="45">
          <cell r="C45" t="str">
            <v>Oostlijn</v>
          </cell>
        </row>
        <row r="46">
          <cell r="C46" t="str">
            <v>Oostlijn</v>
          </cell>
        </row>
        <row r="47">
          <cell r="C47" t="str">
            <v>Oostlijn</v>
          </cell>
        </row>
        <row r="48">
          <cell r="C48" t="str">
            <v>Oostlijn</v>
          </cell>
        </row>
        <row r="49">
          <cell r="C49" t="str">
            <v>Oostlijn</v>
          </cell>
        </row>
        <row r="50">
          <cell r="C50" t="str">
            <v>Oostlijn</v>
          </cell>
        </row>
        <row r="51">
          <cell r="C51" t="str">
            <v>Oostlijn</v>
          </cell>
        </row>
        <row r="52">
          <cell r="C52" t="str">
            <v>Oostlijn</v>
          </cell>
        </row>
        <row r="53">
          <cell r="C53" t="str">
            <v>Oostlijn</v>
          </cell>
        </row>
        <row r="54">
          <cell r="C54" t="str">
            <v>Oostlijn</v>
          </cell>
        </row>
        <row r="55">
          <cell r="C55" t="str">
            <v>Oostlijn</v>
          </cell>
        </row>
        <row r="56">
          <cell r="C56" t="str">
            <v>Oostlijn</v>
          </cell>
        </row>
        <row r="57">
          <cell r="C57" t="str">
            <v>Oostlijn</v>
          </cell>
        </row>
        <row r="58">
          <cell r="C58" t="str">
            <v>Oostlijn</v>
          </cell>
        </row>
        <row r="59">
          <cell r="C59" t="str">
            <v>Oostlijn</v>
          </cell>
        </row>
        <row r="60">
          <cell r="C60" t="str">
            <v>Oostlijn</v>
          </cell>
        </row>
        <row r="61">
          <cell r="C61" t="str">
            <v>Oostlijn</v>
          </cell>
        </row>
        <row r="62">
          <cell r="C62" t="str">
            <v>Oostlijn</v>
          </cell>
        </row>
        <row r="63">
          <cell r="C63" t="str">
            <v>Oostlijn</v>
          </cell>
        </row>
        <row r="64">
          <cell r="C64" t="str">
            <v>Oostlijn</v>
          </cell>
        </row>
        <row r="65">
          <cell r="C65" t="str">
            <v>Oostlijn</v>
          </cell>
        </row>
        <row r="66">
          <cell r="C66" t="str">
            <v>Oostlijn</v>
          </cell>
        </row>
        <row r="67">
          <cell r="C67" t="str">
            <v>Oostlijn</v>
          </cell>
        </row>
        <row r="68">
          <cell r="C68" t="str">
            <v>Oostlijn</v>
          </cell>
        </row>
        <row r="69">
          <cell r="C69" t="str">
            <v>Oostlijn</v>
          </cell>
        </row>
        <row r="70">
          <cell r="C70" t="str">
            <v>Oostlijn</v>
          </cell>
        </row>
        <row r="71">
          <cell r="C71" t="str">
            <v>Oostlijn</v>
          </cell>
        </row>
        <row r="72">
          <cell r="C72" t="str">
            <v>Oostlijn</v>
          </cell>
        </row>
        <row r="73">
          <cell r="C73" t="str">
            <v>Oostlijn</v>
          </cell>
        </row>
        <row r="74">
          <cell r="C74" t="str">
            <v>Oostlijn</v>
          </cell>
        </row>
        <row r="75">
          <cell r="C75" t="str">
            <v>Oostlijn</v>
          </cell>
        </row>
        <row r="76">
          <cell r="C76" t="str">
            <v>Oostlijn</v>
          </cell>
        </row>
        <row r="77">
          <cell r="C77" t="str">
            <v>Oostlijn</v>
          </cell>
        </row>
        <row r="78">
          <cell r="C78" t="str">
            <v>Oostlijn</v>
          </cell>
        </row>
        <row r="79">
          <cell r="C79" t="str">
            <v>Oostlijn</v>
          </cell>
        </row>
        <row r="80">
          <cell r="C80" t="str">
            <v>Oostlijn</v>
          </cell>
        </row>
        <row r="81">
          <cell r="C81" t="str">
            <v>Oostlijn</v>
          </cell>
        </row>
        <row r="82">
          <cell r="C82" t="str">
            <v>Oostlijn</v>
          </cell>
        </row>
        <row r="83">
          <cell r="C83" t="str">
            <v>Oostlijn</v>
          </cell>
        </row>
        <row r="84">
          <cell r="C84" t="str">
            <v>Oostlijn</v>
          </cell>
        </row>
        <row r="85">
          <cell r="C85" t="str">
            <v>Oostlijn</v>
          </cell>
        </row>
        <row r="86">
          <cell r="C86" t="str">
            <v>Oostlijn</v>
          </cell>
        </row>
        <row r="87">
          <cell r="C87" t="str">
            <v>Oostlijn</v>
          </cell>
        </row>
        <row r="88">
          <cell r="C88" t="str">
            <v>Oostlijn</v>
          </cell>
        </row>
        <row r="89">
          <cell r="C89" t="str">
            <v>Oostlijn</v>
          </cell>
        </row>
        <row r="90">
          <cell r="C90" t="str">
            <v>Oostlijn</v>
          </cell>
        </row>
        <row r="91">
          <cell r="C91" t="str">
            <v>Oostlijn</v>
          </cell>
        </row>
        <row r="92">
          <cell r="C92" t="str">
            <v>Oostlijn</v>
          </cell>
        </row>
        <row r="93">
          <cell r="C93" t="str">
            <v>Oostlijn</v>
          </cell>
        </row>
        <row r="94">
          <cell r="C94" t="str">
            <v>Oostlijn</v>
          </cell>
        </row>
        <row r="95">
          <cell r="C95" t="str">
            <v>Oostlijn</v>
          </cell>
        </row>
        <row r="96">
          <cell r="C96" t="str">
            <v>Oostlijn</v>
          </cell>
        </row>
        <row r="97">
          <cell r="C97" t="str">
            <v>Oostlijn</v>
          </cell>
        </row>
        <row r="98">
          <cell r="C98" t="str">
            <v>Oostlijn</v>
          </cell>
        </row>
        <row r="99">
          <cell r="C99" t="str">
            <v>Oostlijn</v>
          </cell>
        </row>
        <row r="100">
          <cell r="C100" t="str">
            <v>Oostlijn</v>
          </cell>
        </row>
        <row r="101">
          <cell r="C101" t="str">
            <v>Oostlijn</v>
          </cell>
        </row>
        <row r="102">
          <cell r="C102" t="str">
            <v>Oostlijn</v>
          </cell>
        </row>
        <row r="103">
          <cell r="C103" t="str">
            <v>Oostlijn</v>
          </cell>
        </row>
        <row r="104">
          <cell r="C104" t="str">
            <v>Oostlijn</v>
          </cell>
        </row>
        <row r="105">
          <cell r="C105" t="str">
            <v>Oostlijn</v>
          </cell>
        </row>
        <row r="106">
          <cell r="C106" t="str">
            <v>Oostlijn</v>
          </cell>
        </row>
        <row r="107">
          <cell r="C107" t="str">
            <v>Oostlijn</v>
          </cell>
        </row>
        <row r="108">
          <cell r="C108" t="str">
            <v>Oostlijn</v>
          </cell>
        </row>
        <row r="109">
          <cell r="C109" t="str">
            <v>Oostlijn</v>
          </cell>
        </row>
        <row r="110">
          <cell r="C110" t="str">
            <v>Oostlijn</v>
          </cell>
        </row>
        <row r="111">
          <cell r="C111" t="str">
            <v>Oostlijn</v>
          </cell>
        </row>
        <row r="112">
          <cell r="C112" t="str">
            <v>Oostlijn</v>
          </cell>
        </row>
        <row r="113">
          <cell r="C113" t="str">
            <v>Oostlijn</v>
          </cell>
        </row>
        <row r="114">
          <cell r="C114" t="str">
            <v>Oostlijn</v>
          </cell>
        </row>
        <row r="115">
          <cell r="C115" t="str">
            <v>Oostlijn</v>
          </cell>
        </row>
        <row r="116">
          <cell r="C116" t="str">
            <v>Oostlijn</v>
          </cell>
        </row>
        <row r="117">
          <cell r="C117" t="str">
            <v>Oostlijn</v>
          </cell>
        </row>
        <row r="118">
          <cell r="C118" t="str">
            <v>Oostlijn</v>
          </cell>
        </row>
        <row r="119">
          <cell r="C119" t="str">
            <v>Oostlijn</v>
          </cell>
        </row>
        <row r="120">
          <cell r="C120" t="str">
            <v>Oostlijn</v>
          </cell>
        </row>
        <row r="121">
          <cell r="C121" t="str">
            <v>Oostlijn</v>
          </cell>
        </row>
        <row r="122">
          <cell r="C122" t="str">
            <v>Oostlijn</v>
          </cell>
        </row>
        <row r="123">
          <cell r="C123" t="str">
            <v>Oostlijn</v>
          </cell>
        </row>
        <row r="124">
          <cell r="C124" t="str">
            <v>Oostlijn</v>
          </cell>
        </row>
        <row r="125">
          <cell r="C125" t="str">
            <v>Oostlijn</v>
          </cell>
        </row>
        <row r="126">
          <cell r="C126" t="str">
            <v>Oostlijn</v>
          </cell>
        </row>
        <row r="127">
          <cell r="C127" t="str">
            <v>Oostlijn</v>
          </cell>
        </row>
        <row r="128">
          <cell r="C128" t="str">
            <v>Oostlijn</v>
          </cell>
        </row>
        <row r="129">
          <cell r="C129" t="str">
            <v>Oostlijn</v>
          </cell>
        </row>
        <row r="130">
          <cell r="C130" t="str">
            <v>Oostlijn</v>
          </cell>
        </row>
        <row r="131">
          <cell r="C131" t="str">
            <v>Oostlijn</v>
          </cell>
        </row>
        <row r="132">
          <cell r="C132" t="str">
            <v>Oostlijn</v>
          </cell>
        </row>
        <row r="133">
          <cell r="C133" t="str">
            <v>Oostlijn</v>
          </cell>
        </row>
        <row r="134">
          <cell r="C134" t="str">
            <v>Oostlijn</v>
          </cell>
        </row>
        <row r="135">
          <cell r="C135" t="str">
            <v>Oostlijn</v>
          </cell>
        </row>
        <row r="136">
          <cell r="C136" t="str">
            <v>Oostlijn</v>
          </cell>
        </row>
        <row r="137">
          <cell r="C137" t="str">
            <v>Oostlijn</v>
          </cell>
        </row>
        <row r="138">
          <cell r="C138" t="str">
            <v>Oostlijn</v>
          </cell>
        </row>
        <row r="139">
          <cell r="C139" t="str">
            <v>Oostlijn</v>
          </cell>
        </row>
        <row r="140">
          <cell r="C140" t="str">
            <v>Oostlijn</v>
          </cell>
        </row>
        <row r="141">
          <cell r="C141" t="str">
            <v>Oostlijn</v>
          </cell>
        </row>
        <row r="142">
          <cell r="C142" t="str">
            <v>Oostlijn</v>
          </cell>
        </row>
        <row r="143">
          <cell r="C143" t="str">
            <v>Oostlijn</v>
          </cell>
        </row>
        <row r="144">
          <cell r="C144" t="str">
            <v>Oostlijn</v>
          </cell>
        </row>
        <row r="145">
          <cell r="C145" t="str">
            <v>Oostlijn</v>
          </cell>
        </row>
        <row r="146">
          <cell r="C146" t="str">
            <v>Oostlijn</v>
          </cell>
        </row>
        <row r="147">
          <cell r="C147" t="str">
            <v>Oostlijn</v>
          </cell>
        </row>
        <row r="148">
          <cell r="C148" t="str">
            <v>Oostlijn</v>
          </cell>
        </row>
        <row r="149">
          <cell r="C149" t="str">
            <v>Oostlijn</v>
          </cell>
        </row>
        <row r="150">
          <cell r="C150" t="str">
            <v>Oostlijn</v>
          </cell>
        </row>
        <row r="151">
          <cell r="C151" t="str">
            <v>Oostlijn</v>
          </cell>
        </row>
        <row r="152">
          <cell r="C152" t="str">
            <v>Oostlijn</v>
          </cell>
        </row>
        <row r="153">
          <cell r="C153" t="str">
            <v>Oostlijn</v>
          </cell>
        </row>
        <row r="154">
          <cell r="C154" t="str">
            <v>Oostlijn</v>
          </cell>
        </row>
        <row r="155">
          <cell r="C155" t="str">
            <v>Oostlijn</v>
          </cell>
        </row>
        <row r="156">
          <cell r="C156" t="str">
            <v>Oostlijn</v>
          </cell>
        </row>
        <row r="157">
          <cell r="C157" t="str">
            <v>Oostlijn</v>
          </cell>
        </row>
        <row r="158">
          <cell r="C158" t="str">
            <v>Oostlijn</v>
          </cell>
        </row>
        <row r="159">
          <cell r="C159" t="str">
            <v>Oostlijn</v>
          </cell>
        </row>
        <row r="160">
          <cell r="C160" t="str">
            <v>Oostlijn</v>
          </cell>
        </row>
        <row r="161">
          <cell r="C161" t="str">
            <v>Oostlijn</v>
          </cell>
        </row>
        <row r="162">
          <cell r="C162" t="str">
            <v>Oostlijn</v>
          </cell>
        </row>
        <row r="163">
          <cell r="C163" t="str">
            <v>Oostlijn</v>
          </cell>
        </row>
        <row r="164">
          <cell r="C164" t="str">
            <v>Oostlijn</v>
          </cell>
        </row>
        <row r="165">
          <cell r="C165" t="str">
            <v>Oostlijn</v>
          </cell>
        </row>
        <row r="166">
          <cell r="C166" t="str">
            <v>Oostlijn</v>
          </cell>
        </row>
        <row r="167">
          <cell r="C167" t="str">
            <v>Oostlijn</v>
          </cell>
        </row>
        <row r="168">
          <cell r="C168" t="str">
            <v>Oostlijn</v>
          </cell>
        </row>
        <row r="169">
          <cell r="C169" t="str">
            <v>Oostlijn</v>
          </cell>
        </row>
        <row r="170">
          <cell r="C170" t="str">
            <v>Oostlijn</v>
          </cell>
        </row>
        <row r="171">
          <cell r="C171" t="str">
            <v>Oostlijn</v>
          </cell>
        </row>
        <row r="172">
          <cell r="C172" t="str">
            <v>Oostlijn</v>
          </cell>
        </row>
        <row r="173">
          <cell r="C173" t="str">
            <v>Oostlijn</v>
          </cell>
        </row>
        <row r="174">
          <cell r="C174" t="str">
            <v>Oostlijn</v>
          </cell>
        </row>
        <row r="175">
          <cell r="C175" t="str">
            <v>Oostlijn</v>
          </cell>
        </row>
        <row r="176">
          <cell r="C176" t="str">
            <v>Oostlijn</v>
          </cell>
        </row>
        <row r="177">
          <cell r="C177" t="str">
            <v>Oostlijn</v>
          </cell>
        </row>
        <row r="178">
          <cell r="C178" t="str">
            <v>Oostlijn</v>
          </cell>
        </row>
        <row r="179">
          <cell r="C179" t="str">
            <v>Oostlijn</v>
          </cell>
        </row>
        <row r="180">
          <cell r="C180" t="str">
            <v>Oostlijn</v>
          </cell>
        </row>
        <row r="181">
          <cell r="C181" t="str">
            <v>Oostlijn</v>
          </cell>
        </row>
        <row r="182">
          <cell r="C182" t="str">
            <v>Oostlijn</v>
          </cell>
        </row>
        <row r="183">
          <cell r="C183" t="str">
            <v>Oostlijn</v>
          </cell>
        </row>
        <row r="184">
          <cell r="C184" t="str">
            <v>Oostlijn</v>
          </cell>
        </row>
        <row r="185">
          <cell r="C185" t="str">
            <v>Oostlijn</v>
          </cell>
        </row>
        <row r="186">
          <cell r="C186" t="str">
            <v>Oostlijn</v>
          </cell>
        </row>
        <row r="187">
          <cell r="C187" t="str">
            <v>Oostlijn</v>
          </cell>
        </row>
        <row r="188">
          <cell r="C188" t="str">
            <v>Oostlijn</v>
          </cell>
        </row>
        <row r="189">
          <cell r="C189" t="str">
            <v>Oostlijn</v>
          </cell>
        </row>
        <row r="190">
          <cell r="C190" t="str">
            <v>Oostlijn</v>
          </cell>
        </row>
        <row r="191">
          <cell r="C191" t="str">
            <v>Oostlijn</v>
          </cell>
        </row>
        <row r="192">
          <cell r="C192" t="str">
            <v>Oostlijn</v>
          </cell>
        </row>
        <row r="193">
          <cell r="C193" t="str">
            <v>Oostlijn</v>
          </cell>
        </row>
        <row r="194">
          <cell r="C194" t="str">
            <v>Oostlijn</v>
          </cell>
        </row>
        <row r="195">
          <cell r="C195" t="str">
            <v>Oostlijn</v>
          </cell>
        </row>
        <row r="196">
          <cell r="C196" t="str">
            <v>Oostlijn</v>
          </cell>
        </row>
        <row r="197">
          <cell r="C197" t="str">
            <v>Oostlijn</v>
          </cell>
        </row>
        <row r="198">
          <cell r="C198" t="str">
            <v>Oostlijn</v>
          </cell>
        </row>
        <row r="199">
          <cell r="C199" t="str">
            <v>Oostlijn</v>
          </cell>
        </row>
        <row r="200">
          <cell r="C200" t="str">
            <v>Oostlijn</v>
          </cell>
        </row>
        <row r="201">
          <cell r="C201" t="str">
            <v>Oostlijn</v>
          </cell>
        </row>
        <row r="202">
          <cell r="C202" t="str">
            <v>Oostlijn</v>
          </cell>
        </row>
        <row r="203">
          <cell r="C203" t="str">
            <v>Oostlijn</v>
          </cell>
        </row>
        <row r="204">
          <cell r="C204" t="str">
            <v>Oostlijn</v>
          </cell>
        </row>
        <row r="205">
          <cell r="C205" t="str">
            <v>Oostlijn</v>
          </cell>
        </row>
        <row r="206">
          <cell r="C206" t="str">
            <v>Oostlijn</v>
          </cell>
        </row>
        <row r="207">
          <cell r="C207" t="str">
            <v>Oostlijn</v>
          </cell>
        </row>
        <row r="208">
          <cell r="C208" t="str">
            <v>Oostlijn</v>
          </cell>
        </row>
        <row r="209">
          <cell r="C209" t="str">
            <v>Oostlijn</v>
          </cell>
        </row>
        <row r="210">
          <cell r="C210" t="str">
            <v>Oostlijn</v>
          </cell>
        </row>
        <row r="211">
          <cell r="C211" t="str">
            <v>Oostlijn</v>
          </cell>
        </row>
        <row r="212">
          <cell r="C212" t="str">
            <v>Oostlijn</v>
          </cell>
        </row>
        <row r="213">
          <cell r="C213" t="str">
            <v>Oostlijn</v>
          </cell>
        </row>
        <row r="214">
          <cell r="C214" t="str">
            <v>Oostlijn</v>
          </cell>
        </row>
        <row r="215">
          <cell r="C215" t="str">
            <v>Oostlijn</v>
          </cell>
        </row>
        <row r="216">
          <cell r="C216" t="str">
            <v>Oostlijn</v>
          </cell>
        </row>
        <row r="217">
          <cell r="C217" t="str">
            <v>Oostlijn</v>
          </cell>
        </row>
        <row r="218">
          <cell r="C218" t="str">
            <v>Oostlijn</v>
          </cell>
        </row>
        <row r="219">
          <cell r="C219" t="str">
            <v>Oostlijn</v>
          </cell>
        </row>
        <row r="220">
          <cell r="C220" t="str">
            <v>Oostlijn</v>
          </cell>
        </row>
        <row r="221">
          <cell r="C221" t="str">
            <v>Oostlijn</v>
          </cell>
        </row>
        <row r="222">
          <cell r="C222" t="str">
            <v>Oostlijn</v>
          </cell>
        </row>
        <row r="223">
          <cell r="C223" t="str">
            <v>Oostlijn</v>
          </cell>
        </row>
        <row r="224">
          <cell r="C224" t="str">
            <v>Oostlijn</v>
          </cell>
        </row>
        <row r="225">
          <cell r="C225" t="str">
            <v>Oostlijn</v>
          </cell>
        </row>
        <row r="226">
          <cell r="C226" t="str">
            <v>Oostlijn</v>
          </cell>
        </row>
        <row r="227">
          <cell r="C227" t="str">
            <v>Oostlijn</v>
          </cell>
        </row>
        <row r="228">
          <cell r="C228" t="str">
            <v>Oostlijn</v>
          </cell>
        </row>
        <row r="229">
          <cell r="C229" t="str">
            <v>Oostlijn</v>
          </cell>
        </row>
        <row r="230">
          <cell r="C230" t="str">
            <v>Oostlijn</v>
          </cell>
        </row>
        <row r="231">
          <cell r="C231" t="str">
            <v>Oostlijn</v>
          </cell>
        </row>
        <row r="232">
          <cell r="C232" t="str">
            <v>Oostlijn</v>
          </cell>
        </row>
        <row r="233">
          <cell r="C233" t="str">
            <v>Oostlijn</v>
          </cell>
        </row>
        <row r="234">
          <cell r="C234" t="str">
            <v>Oostlijn</v>
          </cell>
        </row>
        <row r="235">
          <cell r="C235" t="str">
            <v>Oostlijn</v>
          </cell>
        </row>
        <row r="236">
          <cell r="C236" t="str">
            <v>Oostlijn</v>
          </cell>
        </row>
        <row r="237">
          <cell r="C237" t="str">
            <v>Oostlijn</v>
          </cell>
        </row>
        <row r="238">
          <cell r="C238" t="str">
            <v>Oostlijn</v>
          </cell>
        </row>
        <row r="239">
          <cell r="C239" t="str">
            <v>Oostlijn</v>
          </cell>
        </row>
        <row r="240">
          <cell r="C240" t="str">
            <v>Oostlijn</v>
          </cell>
        </row>
        <row r="241">
          <cell r="C241" t="str">
            <v>Oostlijn</v>
          </cell>
        </row>
        <row r="242">
          <cell r="C242" t="str">
            <v>Oostlijn</v>
          </cell>
        </row>
        <row r="243">
          <cell r="C243" t="str">
            <v>Oostlijn</v>
          </cell>
        </row>
        <row r="244">
          <cell r="C244" t="str">
            <v>Oostlijn</v>
          </cell>
        </row>
        <row r="245">
          <cell r="C245" t="str">
            <v>Oostlijn</v>
          </cell>
        </row>
        <row r="246">
          <cell r="C246" t="str">
            <v>Oostlijn</v>
          </cell>
        </row>
        <row r="247">
          <cell r="C247" t="str">
            <v>Oostlijn</v>
          </cell>
        </row>
        <row r="248">
          <cell r="C248" t="str">
            <v>Oostlijn</v>
          </cell>
        </row>
        <row r="249">
          <cell r="C249" t="str">
            <v>Oostlijn</v>
          </cell>
        </row>
        <row r="250">
          <cell r="C250" t="str">
            <v>Oostlijn</v>
          </cell>
        </row>
        <row r="251">
          <cell r="C251" t="str">
            <v>Oostlijn</v>
          </cell>
        </row>
        <row r="252">
          <cell r="C252" t="str">
            <v>Oostlijn</v>
          </cell>
        </row>
        <row r="253">
          <cell r="C253" t="str">
            <v>Oostlijn</v>
          </cell>
        </row>
        <row r="254">
          <cell r="C254" t="str">
            <v>Oostlijn</v>
          </cell>
        </row>
        <row r="255">
          <cell r="C255" t="str">
            <v>Oostlijn</v>
          </cell>
        </row>
        <row r="256">
          <cell r="C256" t="str">
            <v>Oostlijn</v>
          </cell>
        </row>
        <row r="257">
          <cell r="C257" t="str">
            <v>Oostlijn</v>
          </cell>
        </row>
        <row r="258">
          <cell r="C258" t="str">
            <v>Oostlijn</v>
          </cell>
        </row>
        <row r="259">
          <cell r="C259" t="str">
            <v>Oostlijn</v>
          </cell>
        </row>
        <row r="260">
          <cell r="C260" t="str">
            <v>Oostlijn</v>
          </cell>
        </row>
        <row r="261">
          <cell r="C261" t="str">
            <v>Oostlijn</v>
          </cell>
        </row>
        <row r="262">
          <cell r="C262" t="str">
            <v>Oostlijn</v>
          </cell>
        </row>
        <row r="263">
          <cell r="C263" t="str">
            <v>Oostlijn</v>
          </cell>
        </row>
        <row r="264">
          <cell r="C264" t="str">
            <v>Oostlijn</v>
          </cell>
        </row>
        <row r="265">
          <cell r="C265" t="str">
            <v>Oostlijn</v>
          </cell>
        </row>
        <row r="266">
          <cell r="C266" t="str">
            <v>Oostlijn</v>
          </cell>
        </row>
        <row r="267">
          <cell r="C267" t="str">
            <v>Oostlijn</v>
          </cell>
        </row>
        <row r="268">
          <cell r="C268" t="str">
            <v>Oostlijn</v>
          </cell>
        </row>
        <row r="269">
          <cell r="C269" t="str">
            <v>Oostlijn</v>
          </cell>
        </row>
        <row r="270">
          <cell r="C270" t="str">
            <v>Oostlijn</v>
          </cell>
        </row>
        <row r="271">
          <cell r="C271" t="str">
            <v>Oostlijn</v>
          </cell>
        </row>
        <row r="272">
          <cell r="C272" t="str">
            <v>Oostlijn</v>
          </cell>
        </row>
        <row r="273">
          <cell r="C273" t="str">
            <v>Oostlijn</v>
          </cell>
        </row>
        <row r="274">
          <cell r="C274" t="str">
            <v>Oostlijn</v>
          </cell>
        </row>
        <row r="275">
          <cell r="C275" t="str">
            <v>Oostlijn</v>
          </cell>
        </row>
        <row r="276">
          <cell r="C276" t="str">
            <v>Oostlijn</v>
          </cell>
        </row>
        <row r="277">
          <cell r="C277" t="str">
            <v>Oostlijn</v>
          </cell>
        </row>
        <row r="278">
          <cell r="C278" t="str">
            <v>Oostlijn</v>
          </cell>
        </row>
        <row r="279">
          <cell r="C279" t="str">
            <v>Oostlijn</v>
          </cell>
        </row>
        <row r="280">
          <cell r="C280" t="str">
            <v>Oostlijn</v>
          </cell>
        </row>
        <row r="281">
          <cell r="C281" t="str">
            <v>Oostlijn</v>
          </cell>
        </row>
        <row r="282">
          <cell r="C282" t="str">
            <v>Oostlijn</v>
          </cell>
        </row>
        <row r="283">
          <cell r="C283" t="str">
            <v>Oostlijn</v>
          </cell>
        </row>
        <row r="284">
          <cell r="C284" t="str">
            <v>Oostlijn</v>
          </cell>
        </row>
        <row r="285">
          <cell r="C285" t="str">
            <v>Oostlijn</v>
          </cell>
        </row>
        <row r="286">
          <cell r="C286" t="str">
            <v>Oostlijn</v>
          </cell>
        </row>
        <row r="287">
          <cell r="C287" t="str">
            <v>Oostlijn</v>
          </cell>
        </row>
        <row r="288">
          <cell r="C288" t="str">
            <v>Oostlijn</v>
          </cell>
        </row>
        <row r="289">
          <cell r="C289" t="str">
            <v>Oostlijn</v>
          </cell>
        </row>
        <row r="290">
          <cell r="C290" t="str">
            <v>Oostlijn</v>
          </cell>
        </row>
        <row r="291">
          <cell r="C291" t="str">
            <v>Oostlijn</v>
          </cell>
        </row>
        <row r="292">
          <cell r="C292" t="str">
            <v>Oostlijn</v>
          </cell>
        </row>
        <row r="293">
          <cell r="C293" t="str">
            <v>Oostlijn</v>
          </cell>
        </row>
        <row r="294">
          <cell r="C294" t="str">
            <v>Oostlijn</v>
          </cell>
        </row>
        <row r="295">
          <cell r="C295" t="str">
            <v>Oostlijn</v>
          </cell>
        </row>
        <row r="296">
          <cell r="C296" t="str">
            <v>Oostlijn</v>
          </cell>
        </row>
        <row r="297">
          <cell r="C297" t="str">
            <v>Oostlijn</v>
          </cell>
        </row>
        <row r="298">
          <cell r="C298" t="str">
            <v>Oostlijn</v>
          </cell>
        </row>
        <row r="299">
          <cell r="C299" t="str">
            <v>Oostlijn</v>
          </cell>
        </row>
        <row r="300">
          <cell r="C300" t="str">
            <v>Oostlijn</v>
          </cell>
        </row>
        <row r="301">
          <cell r="C301" t="str">
            <v>Oostlijn</v>
          </cell>
        </row>
        <row r="302">
          <cell r="C302" t="str">
            <v>Oostlijn</v>
          </cell>
        </row>
        <row r="303">
          <cell r="C303" t="str">
            <v>Oostlijn</v>
          </cell>
        </row>
        <row r="304">
          <cell r="C304" t="str">
            <v>Oostlijn</v>
          </cell>
        </row>
        <row r="305">
          <cell r="C305" t="str">
            <v>Oostlijn</v>
          </cell>
        </row>
        <row r="306">
          <cell r="C306" t="str">
            <v>Oostlijn</v>
          </cell>
        </row>
        <row r="307">
          <cell r="C307" t="str">
            <v>Oostlijn</v>
          </cell>
        </row>
        <row r="308">
          <cell r="C308" t="str">
            <v>Oostlijn</v>
          </cell>
        </row>
        <row r="309">
          <cell r="C309" t="str">
            <v>Oostlijn</v>
          </cell>
        </row>
        <row r="310">
          <cell r="C310" t="str">
            <v>Oostlijn</v>
          </cell>
        </row>
        <row r="311">
          <cell r="C311" t="str">
            <v>Oostlijn</v>
          </cell>
        </row>
        <row r="312">
          <cell r="C312" t="str">
            <v>Oostlijn</v>
          </cell>
        </row>
        <row r="313">
          <cell r="C313" t="str">
            <v>Oostlijn</v>
          </cell>
        </row>
        <row r="314">
          <cell r="C314" t="str">
            <v>Oostlijn</v>
          </cell>
        </row>
        <row r="315">
          <cell r="C315" t="str">
            <v>Oostlijn</v>
          </cell>
        </row>
        <row r="316">
          <cell r="C316" t="str">
            <v>Oostlijn</v>
          </cell>
        </row>
        <row r="317">
          <cell r="C317" t="str">
            <v>Oostlijn</v>
          </cell>
        </row>
        <row r="318">
          <cell r="C318" t="str">
            <v>Oostlijn</v>
          </cell>
        </row>
        <row r="319">
          <cell r="C319" t="str">
            <v>Oostlijn</v>
          </cell>
        </row>
        <row r="320">
          <cell r="C320" t="str">
            <v>Oostlijn</v>
          </cell>
        </row>
        <row r="321">
          <cell r="C321" t="str">
            <v>Oostlijn</v>
          </cell>
        </row>
        <row r="322">
          <cell r="C322" t="str">
            <v>Oostlijn</v>
          </cell>
        </row>
        <row r="323">
          <cell r="C323" t="str">
            <v>Oostlijn</v>
          </cell>
        </row>
        <row r="324">
          <cell r="C324" t="str">
            <v>Oostlijn</v>
          </cell>
        </row>
        <row r="325">
          <cell r="C325" t="str">
            <v>Oostlijn</v>
          </cell>
        </row>
        <row r="326">
          <cell r="C326" t="str">
            <v>Oostlijn</v>
          </cell>
        </row>
        <row r="327">
          <cell r="C327" t="str">
            <v>Oostlijn</v>
          </cell>
        </row>
        <row r="328">
          <cell r="C328" t="str">
            <v>Oostlijn</v>
          </cell>
        </row>
        <row r="329">
          <cell r="C329" t="str">
            <v>Oostlijn</v>
          </cell>
        </row>
        <row r="330">
          <cell r="C330" t="str">
            <v>Oostlijn</v>
          </cell>
        </row>
        <row r="331">
          <cell r="C331" t="str">
            <v>Oostlijn</v>
          </cell>
        </row>
        <row r="332">
          <cell r="C332" t="str">
            <v>Oostlijn</v>
          </cell>
        </row>
        <row r="333">
          <cell r="C333" t="str">
            <v>Oostlijn</v>
          </cell>
        </row>
        <row r="334">
          <cell r="C334" t="str">
            <v>Oostlijn</v>
          </cell>
        </row>
        <row r="335">
          <cell r="C335" t="str">
            <v>Oostlijn</v>
          </cell>
        </row>
        <row r="336">
          <cell r="C336" t="str">
            <v>Oostlijn</v>
          </cell>
        </row>
        <row r="337">
          <cell r="C337" t="str">
            <v>Oostlijn</v>
          </cell>
        </row>
        <row r="338">
          <cell r="C338" t="str">
            <v>Oostlijn</v>
          </cell>
        </row>
        <row r="339">
          <cell r="C339" t="str">
            <v>Oostlijn</v>
          </cell>
        </row>
        <row r="340">
          <cell r="C340" t="str">
            <v>Oostlijn</v>
          </cell>
        </row>
        <row r="341">
          <cell r="C341" t="str">
            <v>Oostlijn</v>
          </cell>
        </row>
        <row r="342">
          <cell r="C342" t="str">
            <v>Oostlijn</v>
          </cell>
        </row>
        <row r="343">
          <cell r="C343" t="str">
            <v>Oostlijn</v>
          </cell>
        </row>
        <row r="344">
          <cell r="C344" t="str">
            <v>Oostlijn</v>
          </cell>
        </row>
        <row r="345">
          <cell r="C345" t="str">
            <v>Oostlijn</v>
          </cell>
        </row>
        <row r="346">
          <cell r="C346" t="str">
            <v>Oostlijn</v>
          </cell>
        </row>
        <row r="347">
          <cell r="C347" t="str">
            <v>Oostlijn</v>
          </cell>
        </row>
        <row r="348">
          <cell r="C348" t="str">
            <v>Oostlijn</v>
          </cell>
        </row>
        <row r="349">
          <cell r="C349" t="str">
            <v>Oostlijn</v>
          </cell>
        </row>
        <row r="350">
          <cell r="C350" t="str">
            <v>Oostlijn</v>
          </cell>
        </row>
        <row r="351">
          <cell r="C351" t="str">
            <v>Oostlijn</v>
          </cell>
        </row>
        <row r="352">
          <cell r="C352" t="str">
            <v>Oostlijn</v>
          </cell>
        </row>
        <row r="353">
          <cell r="C353" t="str">
            <v>Oostlijn</v>
          </cell>
        </row>
        <row r="354">
          <cell r="C354" t="str">
            <v>Oostlijn</v>
          </cell>
        </row>
        <row r="355">
          <cell r="C355" t="str">
            <v>Oostlijn</v>
          </cell>
        </row>
        <row r="356">
          <cell r="C356" t="str">
            <v>Oostlijn</v>
          </cell>
        </row>
        <row r="357">
          <cell r="C357" t="str">
            <v>Oostlijn</v>
          </cell>
        </row>
        <row r="358">
          <cell r="C358" t="str">
            <v>Oostlijn</v>
          </cell>
        </row>
        <row r="359">
          <cell r="C359" t="str">
            <v>Oostlijn</v>
          </cell>
        </row>
        <row r="360">
          <cell r="C360" t="str">
            <v>Oostlijn</v>
          </cell>
        </row>
        <row r="361">
          <cell r="C361" t="str">
            <v>Oostlijn</v>
          </cell>
        </row>
        <row r="362">
          <cell r="C362" t="str">
            <v>Oostlijn</v>
          </cell>
        </row>
        <row r="363">
          <cell r="C363" t="str">
            <v>Oostlijn</v>
          </cell>
        </row>
        <row r="364">
          <cell r="C364" t="str">
            <v>Oostlijn</v>
          </cell>
        </row>
        <row r="365">
          <cell r="C365" t="str">
            <v>Oostlijn</v>
          </cell>
        </row>
        <row r="366">
          <cell r="C366" t="str">
            <v>Oostlijn</v>
          </cell>
        </row>
        <row r="367">
          <cell r="C367" t="str">
            <v>Oostlijn</v>
          </cell>
        </row>
        <row r="368">
          <cell r="C368" t="str">
            <v>Oostlijn</v>
          </cell>
        </row>
        <row r="369">
          <cell r="C369" t="str">
            <v>Oostlijn</v>
          </cell>
        </row>
        <row r="370">
          <cell r="C370" t="str">
            <v>Oostlijn</v>
          </cell>
        </row>
        <row r="371">
          <cell r="C371" t="str">
            <v>Oostlijn</v>
          </cell>
        </row>
        <row r="372">
          <cell r="C372" t="str">
            <v>Oostlijn</v>
          </cell>
        </row>
        <row r="373">
          <cell r="C373" t="str">
            <v>Oostlijn</v>
          </cell>
        </row>
        <row r="374">
          <cell r="C374" t="str">
            <v>Oostlijn</v>
          </cell>
        </row>
        <row r="375">
          <cell r="C375" t="str">
            <v>Oostlijn</v>
          </cell>
        </row>
        <row r="376">
          <cell r="C376" t="str">
            <v>Oostlijn</v>
          </cell>
        </row>
        <row r="377">
          <cell r="C377" t="str">
            <v>Oostlijn</v>
          </cell>
        </row>
        <row r="378">
          <cell r="C378" t="str">
            <v>Oostlijn</v>
          </cell>
        </row>
        <row r="379">
          <cell r="C379" t="str">
            <v>Oostlijn</v>
          </cell>
        </row>
        <row r="380">
          <cell r="C380" t="str">
            <v>Oostlijn</v>
          </cell>
        </row>
        <row r="381">
          <cell r="C381" t="str">
            <v>Oostlijn</v>
          </cell>
        </row>
        <row r="382">
          <cell r="C382" t="str">
            <v>Oostlijn</v>
          </cell>
        </row>
        <row r="383">
          <cell r="C383" t="str">
            <v>Oostlijn</v>
          </cell>
        </row>
        <row r="384">
          <cell r="C384" t="str">
            <v>Oostlijn</v>
          </cell>
        </row>
        <row r="385">
          <cell r="C385" t="str">
            <v>Oostlijn</v>
          </cell>
        </row>
        <row r="386">
          <cell r="C386" t="str">
            <v>Oostlijn</v>
          </cell>
        </row>
        <row r="387">
          <cell r="C387" t="str">
            <v>Oostlijn</v>
          </cell>
        </row>
        <row r="388">
          <cell r="C388" t="str">
            <v>Oostlijn</v>
          </cell>
        </row>
        <row r="389">
          <cell r="C389" t="str">
            <v>Oostlijn</v>
          </cell>
        </row>
        <row r="390">
          <cell r="C390" t="str">
            <v>Oostlijn</v>
          </cell>
        </row>
        <row r="391">
          <cell r="C391" t="str">
            <v>Oostlijn</v>
          </cell>
        </row>
        <row r="392">
          <cell r="C392" t="str">
            <v>Oostlijn</v>
          </cell>
        </row>
        <row r="393">
          <cell r="C393" t="str">
            <v>Oostlijn</v>
          </cell>
        </row>
        <row r="394">
          <cell r="C394" t="str">
            <v>Oostlijn</v>
          </cell>
        </row>
        <row r="395">
          <cell r="C395" t="str">
            <v>Oostlijn</v>
          </cell>
        </row>
        <row r="396">
          <cell r="C396" t="str">
            <v>Oostlijn</v>
          </cell>
        </row>
        <row r="397">
          <cell r="C397" t="str">
            <v>Oostlijn</v>
          </cell>
        </row>
        <row r="398">
          <cell r="C398" t="str">
            <v>Oostlijn</v>
          </cell>
        </row>
        <row r="399">
          <cell r="C399" t="str">
            <v>Oostlijn</v>
          </cell>
        </row>
        <row r="400">
          <cell r="C400" t="str">
            <v>Oostlijn</v>
          </cell>
        </row>
        <row r="401">
          <cell r="C401" t="str">
            <v>Oostlijn</v>
          </cell>
        </row>
        <row r="402">
          <cell r="C402" t="str">
            <v>Oostlijn</v>
          </cell>
        </row>
        <row r="403">
          <cell r="C403" t="str">
            <v>Oostlijn</v>
          </cell>
        </row>
        <row r="404">
          <cell r="C404" t="str">
            <v>Oostlijn</v>
          </cell>
        </row>
        <row r="405">
          <cell r="C405" t="str">
            <v>Oostlijn</v>
          </cell>
        </row>
        <row r="406">
          <cell r="C406" t="str">
            <v>Oostlijn</v>
          </cell>
        </row>
        <row r="407">
          <cell r="C407" t="str">
            <v>Oostlijn</v>
          </cell>
        </row>
        <row r="408">
          <cell r="C408" t="str">
            <v>Oostlijn</v>
          </cell>
        </row>
        <row r="409">
          <cell r="C409" t="str">
            <v>Oostlijn</v>
          </cell>
        </row>
        <row r="410">
          <cell r="C410" t="str">
            <v>Oostlijn</v>
          </cell>
        </row>
        <row r="411">
          <cell r="C411" t="str">
            <v>Oostlijn</v>
          </cell>
        </row>
        <row r="412">
          <cell r="C412" t="str">
            <v>Oostlijn</v>
          </cell>
        </row>
        <row r="413">
          <cell r="C413" t="str">
            <v>Oostlijn</v>
          </cell>
        </row>
        <row r="414">
          <cell r="C414" t="str">
            <v>Oostlijn</v>
          </cell>
        </row>
        <row r="415">
          <cell r="C415" t="str">
            <v>Oostlijn</v>
          </cell>
        </row>
        <row r="416">
          <cell r="C416" t="str">
            <v>Oostlijn</v>
          </cell>
        </row>
        <row r="417">
          <cell r="C417" t="str">
            <v>Oostlijn</v>
          </cell>
        </row>
        <row r="418">
          <cell r="C418" t="str">
            <v>Oostlijn</v>
          </cell>
        </row>
        <row r="419">
          <cell r="C419" t="str">
            <v>Oostlijn</v>
          </cell>
        </row>
        <row r="420">
          <cell r="C420" t="str">
            <v>Oostlijn</v>
          </cell>
        </row>
        <row r="421">
          <cell r="C421" t="str">
            <v>Oostlijn</v>
          </cell>
        </row>
        <row r="422">
          <cell r="C422" t="str">
            <v>Oostlijn</v>
          </cell>
        </row>
        <row r="423">
          <cell r="C423" t="str">
            <v>Oostlijn</v>
          </cell>
        </row>
        <row r="424">
          <cell r="C424" t="str">
            <v>Oostlijn</v>
          </cell>
        </row>
        <row r="425">
          <cell r="C425" t="str">
            <v>Oostlijn</v>
          </cell>
        </row>
        <row r="426">
          <cell r="C426" t="str">
            <v>Oostlijn</v>
          </cell>
        </row>
        <row r="427">
          <cell r="C427" t="str">
            <v>Oostlijn</v>
          </cell>
        </row>
        <row r="428">
          <cell r="C428" t="str">
            <v>Oostlijn</v>
          </cell>
        </row>
        <row r="429">
          <cell r="C429" t="str">
            <v>Oostlijn</v>
          </cell>
        </row>
        <row r="430">
          <cell r="C430" t="str">
            <v>Oostlijn</v>
          </cell>
        </row>
        <row r="431">
          <cell r="C431" t="str">
            <v>Oostlijn</v>
          </cell>
        </row>
        <row r="432">
          <cell r="C432" t="str">
            <v>Oostlijn</v>
          </cell>
        </row>
        <row r="433">
          <cell r="C433" t="str">
            <v>Oostlijn</v>
          </cell>
        </row>
        <row r="434">
          <cell r="C434" t="str">
            <v>Oostlijn</v>
          </cell>
        </row>
        <row r="435">
          <cell r="C435" t="str">
            <v>Oostlijn</v>
          </cell>
        </row>
        <row r="436">
          <cell r="C436" t="str">
            <v>Oostlijn</v>
          </cell>
        </row>
        <row r="437">
          <cell r="C437" t="str">
            <v>Oostlijn</v>
          </cell>
        </row>
        <row r="438">
          <cell r="C438" t="str">
            <v>Oostlijn</v>
          </cell>
        </row>
        <row r="439">
          <cell r="C439" t="str">
            <v>Oostlijn</v>
          </cell>
        </row>
        <row r="440">
          <cell r="C440" t="str">
            <v>Oostlijn</v>
          </cell>
        </row>
        <row r="441">
          <cell r="C441" t="str">
            <v>Oostlijn</v>
          </cell>
        </row>
        <row r="442">
          <cell r="C442" t="str">
            <v>Oostlijn</v>
          </cell>
        </row>
        <row r="443">
          <cell r="C443" t="str">
            <v>Oostlijn</v>
          </cell>
        </row>
        <row r="444">
          <cell r="C444" t="str">
            <v>Oostlijn</v>
          </cell>
        </row>
        <row r="445">
          <cell r="C445" t="str">
            <v>Oostlijn</v>
          </cell>
        </row>
        <row r="446">
          <cell r="C446" t="str">
            <v>Oostlijn</v>
          </cell>
        </row>
        <row r="447">
          <cell r="C447" t="str">
            <v>Oostlijn</v>
          </cell>
        </row>
        <row r="448">
          <cell r="C448" t="str">
            <v>Oostlijn</v>
          </cell>
        </row>
        <row r="449">
          <cell r="C449" t="str">
            <v>Oostlijn</v>
          </cell>
        </row>
        <row r="450">
          <cell r="C450" t="str">
            <v>Oostlijn</v>
          </cell>
        </row>
        <row r="451">
          <cell r="C451" t="str">
            <v>Oostlijn</v>
          </cell>
        </row>
        <row r="452">
          <cell r="C452" t="str">
            <v>Oostlijn</v>
          </cell>
        </row>
        <row r="453">
          <cell r="C453" t="str">
            <v>Oostlijn</v>
          </cell>
        </row>
        <row r="454">
          <cell r="C454" t="str">
            <v>Oostlijn</v>
          </cell>
        </row>
        <row r="455">
          <cell r="C455" t="str">
            <v>Oostlijn</v>
          </cell>
        </row>
        <row r="456">
          <cell r="C456" t="str">
            <v>Oostlijn</v>
          </cell>
        </row>
        <row r="457">
          <cell r="C457" t="str">
            <v>Oostlijn</v>
          </cell>
        </row>
        <row r="458">
          <cell r="C458" t="str">
            <v>Oostlijn</v>
          </cell>
        </row>
        <row r="459">
          <cell r="C459" t="str">
            <v>Oostlijn</v>
          </cell>
        </row>
        <row r="460">
          <cell r="C460" t="str">
            <v>Oostlijn</v>
          </cell>
        </row>
        <row r="461">
          <cell r="C461" t="str">
            <v>Oostlijn</v>
          </cell>
        </row>
        <row r="462">
          <cell r="C462" t="str">
            <v>Oostlijn</v>
          </cell>
        </row>
        <row r="463">
          <cell r="C463" t="str">
            <v>Oostlijn</v>
          </cell>
        </row>
        <row r="464">
          <cell r="C464" t="str">
            <v>Oostlijn</v>
          </cell>
        </row>
        <row r="465">
          <cell r="C465" t="str">
            <v>Oostlijn</v>
          </cell>
        </row>
        <row r="466">
          <cell r="C466" t="str">
            <v>Oostlijn</v>
          </cell>
        </row>
        <row r="467">
          <cell r="C467" t="str">
            <v>Oostlijn</v>
          </cell>
        </row>
        <row r="468">
          <cell r="C468" t="str">
            <v>Oostlijn</v>
          </cell>
        </row>
        <row r="469">
          <cell r="C469" t="str">
            <v>Oostlijn</v>
          </cell>
        </row>
        <row r="470">
          <cell r="C470" t="str">
            <v>Oostlijn</v>
          </cell>
        </row>
        <row r="471">
          <cell r="C471" t="str">
            <v>Oostlijn</v>
          </cell>
        </row>
        <row r="472">
          <cell r="C472" t="str">
            <v>Oostlijn</v>
          </cell>
        </row>
        <row r="473">
          <cell r="C473" t="str">
            <v>Oostlijn</v>
          </cell>
        </row>
        <row r="474">
          <cell r="C474" t="str">
            <v>Oostlijn</v>
          </cell>
        </row>
        <row r="475">
          <cell r="C475" t="str">
            <v>Oostlijn</v>
          </cell>
        </row>
        <row r="476">
          <cell r="C476" t="str">
            <v>Oostlijn</v>
          </cell>
        </row>
        <row r="477">
          <cell r="C477" t="str">
            <v>Oostlijn</v>
          </cell>
        </row>
        <row r="478">
          <cell r="C478" t="str">
            <v>Oostlijn</v>
          </cell>
        </row>
        <row r="479">
          <cell r="C479" t="str">
            <v>Oostlijn</v>
          </cell>
        </row>
        <row r="480">
          <cell r="C480" t="str">
            <v>Oostlijn</v>
          </cell>
        </row>
        <row r="481">
          <cell r="C481" t="str">
            <v>Oostlijn</v>
          </cell>
        </row>
        <row r="482">
          <cell r="C482" t="str">
            <v>Oostlijn</v>
          </cell>
        </row>
        <row r="483">
          <cell r="C483" t="str">
            <v>Oostlijn</v>
          </cell>
        </row>
        <row r="484">
          <cell r="C484" t="str">
            <v>Oostlijn</v>
          </cell>
        </row>
        <row r="485">
          <cell r="C485" t="str">
            <v>Oostlijn</v>
          </cell>
        </row>
        <row r="486">
          <cell r="C486" t="str">
            <v>Oostlijn</v>
          </cell>
        </row>
        <row r="487">
          <cell r="C487" t="str">
            <v>Oostlijn</v>
          </cell>
        </row>
        <row r="488">
          <cell r="C488" t="str">
            <v>Oostlijn</v>
          </cell>
        </row>
        <row r="489">
          <cell r="C489" t="str">
            <v>Oostlijn</v>
          </cell>
        </row>
        <row r="490">
          <cell r="C490" t="str">
            <v>Oostlijn</v>
          </cell>
        </row>
        <row r="491">
          <cell r="C491" t="str">
            <v>Oostlijn</v>
          </cell>
        </row>
        <row r="492">
          <cell r="C492" t="str">
            <v>Oostlijn</v>
          </cell>
        </row>
        <row r="493">
          <cell r="C493" t="str">
            <v>Oostlijn</v>
          </cell>
        </row>
        <row r="494">
          <cell r="C494" t="str">
            <v>Oostlijn</v>
          </cell>
        </row>
        <row r="495">
          <cell r="C495" t="str">
            <v>Oostlijn</v>
          </cell>
        </row>
        <row r="496">
          <cell r="C496" t="str">
            <v>Oostlijn</v>
          </cell>
        </row>
        <row r="497">
          <cell r="C497" t="str">
            <v>Oostlijn</v>
          </cell>
        </row>
        <row r="498">
          <cell r="C498" t="str">
            <v>Oostlijn</v>
          </cell>
        </row>
        <row r="499">
          <cell r="C499" t="str">
            <v>Oostlijn</v>
          </cell>
        </row>
        <row r="500">
          <cell r="C500" t="str">
            <v>Oostlijn</v>
          </cell>
        </row>
        <row r="501">
          <cell r="C501" t="str">
            <v>Oostlijn</v>
          </cell>
        </row>
        <row r="502">
          <cell r="C502" t="str">
            <v>Oostlijn</v>
          </cell>
        </row>
        <row r="503">
          <cell r="C503" t="str">
            <v>Oostlijn</v>
          </cell>
        </row>
        <row r="504">
          <cell r="C504" t="str">
            <v>Oostlijn</v>
          </cell>
        </row>
        <row r="505">
          <cell r="C505" t="str">
            <v>Oostlijn</v>
          </cell>
        </row>
        <row r="506">
          <cell r="C506" t="str">
            <v>Oostlijn</v>
          </cell>
        </row>
        <row r="507">
          <cell r="C507" t="str">
            <v>Oostlijn</v>
          </cell>
        </row>
        <row r="508">
          <cell r="C508" t="str">
            <v>Oostlijn</v>
          </cell>
        </row>
        <row r="509">
          <cell r="C509" t="str">
            <v>Oostlijn</v>
          </cell>
        </row>
        <row r="510">
          <cell r="C510" t="str">
            <v>Oostlijn</v>
          </cell>
        </row>
        <row r="511">
          <cell r="C511" t="str">
            <v>Oostlijn</v>
          </cell>
        </row>
        <row r="512">
          <cell r="C512" t="str">
            <v>Oostlijn</v>
          </cell>
        </row>
        <row r="513">
          <cell r="C513" t="str">
            <v>Oostlijn</v>
          </cell>
        </row>
        <row r="514">
          <cell r="C514" t="str">
            <v>Oostlijn</v>
          </cell>
        </row>
        <row r="515">
          <cell r="C515" t="str">
            <v>Oostlijn</v>
          </cell>
        </row>
        <row r="516">
          <cell r="C516" t="str">
            <v>Oostlijn</v>
          </cell>
        </row>
        <row r="517">
          <cell r="C517" t="str">
            <v>Oostlijn</v>
          </cell>
        </row>
        <row r="518">
          <cell r="C518" t="str">
            <v>Oostlijn</v>
          </cell>
        </row>
        <row r="519">
          <cell r="C519" t="str">
            <v>Oostlijn</v>
          </cell>
        </row>
        <row r="520">
          <cell r="C520" t="str">
            <v>Oostlijn</v>
          </cell>
        </row>
        <row r="521">
          <cell r="C521" t="str">
            <v>Oostlijn</v>
          </cell>
        </row>
        <row r="522">
          <cell r="C522" t="str">
            <v>Oostlijn</v>
          </cell>
        </row>
        <row r="523">
          <cell r="C523" t="str">
            <v>Oostlijn</v>
          </cell>
        </row>
        <row r="524">
          <cell r="C524" t="str">
            <v>Oostlijn</v>
          </cell>
        </row>
        <row r="525">
          <cell r="C525" t="str">
            <v>Oostlijn</v>
          </cell>
        </row>
        <row r="526">
          <cell r="C526" t="str">
            <v>Oostlijn</v>
          </cell>
        </row>
        <row r="527">
          <cell r="C527" t="str">
            <v>Oostlijn</v>
          </cell>
        </row>
        <row r="528">
          <cell r="C528" t="str">
            <v>Oostlijn</v>
          </cell>
        </row>
        <row r="529">
          <cell r="C529" t="str">
            <v>Oostlijn</v>
          </cell>
        </row>
        <row r="530">
          <cell r="C530" t="str">
            <v>Oostlijn</v>
          </cell>
        </row>
        <row r="531">
          <cell r="C531" t="str">
            <v>Oostlijn</v>
          </cell>
        </row>
        <row r="532">
          <cell r="C532" t="str">
            <v>Oostlijn</v>
          </cell>
        </row>
        <row r="533">
          <cell r="C533" t="str">
            <v>Oostlijn</v>
          </cell>
        </row>
        <row r="534">
          <cell r="C534" t="str">
            <v>Oostlijn</v>
          </cell>
        </row>
        <row r="535">
          <cell r="C535" t="str">
            <v>Oostlijn</v>
          </cell>
        </row>
        <row r="536">
          <cell r="C536" t="str">
            <v>Oostlijn</v>
          </cell>
        </row>
        <row r="537">
          <cell r="C537" t="str">
            <v>Oostlijn</v>
          </cell>
        </row>
        <row r="538">
          <cell r="C538" t="str">
            <v>Oostlijn</v>
          </cell>
        </row>
        <row r="539">
          <cell r="C539" t="str">
            <v>Oostlijn</v>
          </cell>
        </row>
        <row r="540">
          <cell r="C540" t="str">
            <v>Oostlijn</v>
          </cell>
        </row>
        <row r="541">
          <cell r="C541" t="str">
            <v>Oostlijn</v>
          </cell>
        </row>
        <row r="542">
          <cell r="C542" t="str">
            <v>Oostlijn</v>
          </cell>
        </row>
      </sheetData>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ow r="3">
          <cell r="C3" t="str">
            <v>Gemeentelijk Vervoer Bedrijf Amsterdam</v>
          </cell>
        </row>
      </sheetData>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Kengetal"/>
    </sheetNames>
    <sheetDataSet>
      <sheetData sheetId="0" refreshError="1"/>
      <sheetData sheetId="1">
        <row r="10">
          <cell r="A10" t="str">
            <v>PROGR.CODE</v>
          </cell>
          <cell r="B10" t="str">
            <v>FREQ. PER JAAR</v>
          </cell>
          <cell r="C10" t="str">
            <v>RUIMTECATEGORIE</v>
          </cell>
          <cell r="D10" t="str">
            <v>FREQ. OMSCHRIJVING</v>
          </cell>
          <cell r="E10" t="str">
            <v>KENGETAL BASIS-BEURT</v>
          </cell>
          <cell r="F10" t="str">
            <v>KENGETAL NALOOP-BEURT</v>
          </cell>
          <cell r="G10" t="str">
            <v>KENGETAL ZA-ZO-FST</v>
          </cell>
          <cell r="H10" t="str">
            <v>KENGETAL ZA-ZO-FST NALOOP-BEURT</v>
          </cell>
        </row>
        <row r="12">
          <cell r="A12" t="str">
            <v>01.0012</v>
          </cell>
          <cell r="B12">
            <v>12</v>
          </cell>
          <cell r="C12" t="str">
            <v>diensten perrons</v>
          </cell>
          <cell r="D12" t="str">
            <v>1 x per maand</v>
          </cell>
          <cell r="E12">
            <v>0.11076255714285714</v>
          </cell>
        </row>
        <row r="13">
          <cell r="A13" t="str">
            <v>01.0730b</v>
          </cell>
          <cell r="B13">
            <v>730</v>
          </cell>
          <cell r="C13" t="str">
            <v>perrons Oost en Ringlijn</v>
          </cell>
          <cell r="D13" t="str">
            <v>14x per week</v>
          </cell>
          <cell r="E13">
            <v>0.64832109593023257</v>
          </cell>
          <cell r="F13">
            <v>0.21610169491525424</v>
          </cell>
          <cell r="G13">
            <v>0.10870596981132075</v>
          </cell>
          <cell r="H13">
            <v>9.3220338983050849E-2</v>
          </cell>
        </row>
        <row r="14">
          <cell r="A14" t="str">
            <v>01.1095b</v>
          </cell>
          <cell r="B14">
            <v>1095</v>
          </cell>
          <cell r="C14" t="str">
            <v>perrons Oost en Ringlijn</v>
          </cell>
          <cell r="D14" t="str">
            <v>21x per week</v>
          </cell>
          <cell r="E14">
            <v>0.64832109593023257</v>
          </cell>
          <cell r="F14">
            <v>0.34296729491525424</v>
          </cell>
          <cell r="G14">
            <v>0.10870596981132075</v>
          </cell>
          <cell r="H14">
            <v>0.14794667623795282</v>
          </cell>
        </row>
        <row r="15">
          <cell r="A15" t="str">
            <v>01.1460b</v>
          </cell>
          <cell r="B15">
            <v>1460</v>
          </cell>
          <cell r="C15" t="str">
            <v>perrons Oost en Ringlijn</v>
          </cell>
          <cell r="D15" t="str">
            <v>28x per week</v>
          </cell>
          <cell r="E15">
            <v>0.64832109593023257</v>
          </cell>
          <cell r="F15">
            <v>0.39709269491525423</v>
          </cell>
          <cell r="G15">
            <v>0.10870596981132075</v>
          </cell>
          <cell r="H15">
            <v>0.17129488800265869</v>
          </cell>
        </row>
        <row r="16">
          <cell r="A16" t="str">
            <v>02.0000</v>
          </cell>
          <cell r="B16" t="str">
            <v>0</v>
          </cell>
          <cell r="C16" t="str">
            <v>sanitair</v>
          </cell>
          <cell r="D16" t="str">
            <v>op afroep</v>
          </cell>
          <cell r="E16">
            <v>1.8749999999999999E-2</v>
          </cell>
        </row>
        <row r="17">
          <cell r="A17" t="str">
            <v>02.0004</v>
          </cell>
          <cell r="B17">
            <v>4</v>
          </cell>
          <cell r="C17" t="str">
            <v>sanitair</v>
          </cell>
          <cell r="D17" t="str">
            <v>4x per jaar</v>
          </cell>
          <cell r="E17">
            <v>7.4999999999999997E-2</v>
          </cell>
        </row>
        <row r="18">
          <cell r="A18" t="str">
            <v>02.0026</v>
          </cell>
          <cell r="B18">
            <v>26</v>
          </cell>
          <cell r="C18" t="str">
            <v>sanitair</v>
          </cell>
          <cell r="D18" t="str">
            <v xml:space="preserve">1 x per twee weken </v>
          </cell>
          <cell r="E18">
            <v>0.41935</v>
          </cell>
        </row>
        <row r="19">
          <cell r="A19" t="str">
            <v>02.0052</v>
          </cell>
          <cell r="B19">
            <v>52</v>
          </cell>
          <cell r="C19" t="str">
            <v>sanitair</v>
          </cell>
          <cell r="D19" t="str">
            <v>1x per week</v>
          </cell>
          <cell r="E19">
            <v>0.80913461538461495</v>
          </cell>
        </row>
        <row r="20">
          <cell r="A20" t="str">
            <v>02.0156</v>
          </cell>
          <cell r="B20">
            <v>156</v>
          </cell>
          <cell r="C20" t="str">
            <v>sanitair</v>
          </cell>
          <cell r="D20" t="str">
            <v>3x per week</v>
          </cell>
          <cell r="E20">
            <v>2.2655769230769232</v>
          </cell>
        </row>
        <row r="21">
          <cell r="A21" t="str">
            <v>02.0255</v>
          </cell>
          <cell r="B21">
            <v>255</v>
          </cell>
          <cell r="C21" t="str">
            <v>sanitair</v>
          </cell>
          <cell r="D21" t="str">
            <v>5 x per week</v>
          </cell>
          <cell r="E21">
            <v>3.236538461538462</v>
          </cell>
        </row>
        <row r="22">
          <cell r="A22" t="str">
            <v>02.0365</v>
          </cell>
          <cell r="B22">
            <v>365</v>
          </cell>
          <cell r="C22" t="str">
            <v>sanitair</v>
          </cell>
          <cell r="D22" t="str">
            <v>7x per week</v>
          </cell>
          <cell r="E22">
            <v>3.236538461538462</v>
          </cell>
          <cell r="G22">
            <v>1.2914423076923076</v>
          </cell>
        </row>
        <row r="23">
          <cell r="A23" t="str">
            <v>02.0730</v>
          </cell>
          <cell r="B23">
            <v>730</v>
          </cell>
          <cell r="C23" t="str">
            <v>sanitair</v>
          </cell>
          <cell r="D23" t="str">
            <v>14x per week</v>
          </cell>
          <cell r="E23">
            <v>3.236538461538462</v>
          </cell>
          <cell r="F23">
            <v>2.2636504120879128</v>
          </cell>
          <cell r="G23">
            <v>1.2914423076923076</v>
          </cell>
          <cell r="H23">
            <v>0.90546016483516523</v>
          </cell>
        </row>
        <row r="24">
          <cell r="A24" t="str">
            <v>03.0000</v>
          </cell>
          <cell r="B24" t="str">
            <v>0</v>
          </cell>
          <cell r="C24" t="str">
            <v>gangen</v>
          </cell>
          <cell r="D24" t="str">
            <v>op afroep</v>
          </cell>
          <cell r="E24">
            <v>8.4951923076923078E-3</v>
          </cell>
        </row>
        <row r="25">
          <cell r="A25" t="str">
            <v>03.0004</v>
          </cell>
          <cell r="B25">
            <v>4</v>
          </cell>
          <cell r="C25" t="str">
            <v>gangen</v>
          </cell>
          <cell r="D25" t="str">
            <v>4x per jaar</v>
          </cell>
          <cell r="E25">
            <v>3.3980769230769231E-2</v>
          </cell>
        </row>
        <row r="26">
          <cell r="A26" t="str">
            <v>03.0012</v>
          </cell>
          <cell r="B26">
            <v>12</v>
          </cell>
          <cell r="C26" t="str">
            <v>gangen</v>
          </cell>
          <cell r="D26" t="str">
            <v>1 x per maand</v>
          </cell>
          <cell r="E26">
            <v>1.7325791855203616E-2</v>
          </cell>
        </row>
        <row r="27">
          <cell r="A27" t="str">
            <v>03.0365</v>
          </cell>
          <cell r="B27">
            <v>365</v>
          </cell>
          <cell r="C27" t="str">
            <v>gangen</v>
          </cell>
          <cell r="D27" t="str">
            <v>7x per week</v>
          </cell>
          <cell r="E27">
            <v>0.3313557692307692</v>
          </cell>
          <cell r="G27">
            <v>0.11740384615384616</v>
          </cell>
        </row>
        <row r="28">
          <cell r="A28" t="str">
            <v>04.0012</v>
          </cell>
          <cell r="B28">
            <v>12</v>
          </cell>
          <cell r="C28" t="str">
            <v>liften</v>
          </cell>
          <cell r="D28" t="str">
            <v>1 x per maand</v>
          </cell>
          <cell r="E28">
            <v>6.6666666666666652E-2</v>
          </cell>
        </row>
        <row r="29">
          <cell r="A29" t="str">
            <v>04.0365</v>
          </cell>
          <cell r="B29">
            <v>365</v>
          </cell>
          <cell r="C29" t="str">
            <v>liften</v>
          </cell>
          <cell r="D29" t="str">
            <v>7x per week</v>
          </cell>
          <cell r="E29">
            <v>1.2749999999999999</v>
          </cell>
          <cell r="G29">
            <v>0.50875000000000004</v>
          </cell>
        </row>
        <row r="30">
          <cell r="A30" t="str">
            <v>05.0004</v>
          </cell>
          <cell r="B30">
            <v>4</v>
          </cell>
          <cell r="C30" t="str">
            <v>trappen</v>
          </cell>
          <cell r="D30" t="str">
            <v>4x per jaar</v>
          </cell>
          <cell r="E30">
            <v>7.4566465753424654E-3</v>
          </cell>
        </row>
        <row r="31">
          <cell r="A31" t="str">
            <v>05.0730b</v>
          </cell>
          <cell r="B31">
            <v>730</v>
          </cell>
          <cell r="C31" t="str">
            <v>trappen Ring en Oostlijn</v>
          </cell>
          <cell r="D31" t="str">
            <v>14x per week</v>
          </cell>
          <cell r="E31">
            <v>0.51031424999999997</v>
          </cell>
          <cell r="F31">
            <v>0.35416666666666663</v>
          </cell>
          <cell r="G31">
            <v>0.15262500000000001</v>
          </cell>
          <cell r="H31">
            <v>0.15277777777777776</v>
          </cell>
        </row>
        <row r="32">
          <cell r="A32" t="str">
            <v>06.0026</v>
          </cell>
          <cell r="B32">
            <v>26</v>
          </cell>
          <cell r="C32" t="str">
            <v>hallen</v>
          </cell>
          <cell r="D32" t="str">
            <v xml:space="preserve">1 x per twee weken </v>
          </cell>
          <cell r="E32">
            <v>5.4932954010953161E-2</v>
          </cell>
        </row>
        <row r="33">
          <cell r="A33" t="str">
            <v>06.0730</v>
          </cell>
          <cell r="B33">
            <v>730</v>
          </cell>
          <cell r="C33" t="str">
            <v>hallen</v>
          </cell>
          <cell r="D33" t="str">
            <v>14x per week</v>
          </cell>
          <cell r="E33">
            <v>0.45137975933740604</v>
          </cell>
          <cell r="F33">
            <v>0.19921875</v>
          </cell>
          <cell r="G33">
            <v>8.4217160369821104E-2</v>
          </cell>
          <cell r="H33">
            <v>8.59375E-2</v>
          </cell>
        </row>
        <row r="34">
          <cell r="A34" t="str">
            <v>06.1095</v>
          </cell>
          <cell r="B34">
            <v>1095</v>
          </cell>
          <cell r="C34" t="str">
            <v>hallen</v>
          </cell>
          <cell r="D34" t="str">
            <v>21x per week</v>
          </cell>
          <cell r="E34">
            <v>0.45137975933740604</v>
          </cell>
          <cell r="F34">
            <v>0.31617297499999997</v>
          </cell>
          <cell r="G34">
            <v>8.4217160369821104E-2</v>
          </cell>
          <cell r="H34">
            <v>0.13638834215686274</v>
          </cell>
        </row>
        <row r="35">
          <cell r="A35" t="str">
            <v>06.1460</v>
          </cell>
          <cell r="B35">
            <v>1460</v>
          </cell>
          <cell r="C35" t="str">
            <v>hallen</v>
          </cell>
          <cell r="D35" t="str">
            <v>28x per week</v>
          </cell>
          <cell r="E35">
            <v>0.45137975933740604</v>
          </cell>
          <cell r="F35">
            <v>0.366069828125</v>
          </cell>
          <cell r="G35">
            <v>8.4217160369821104E-2</v>
          </cell>
          <cell r="H35">
            <v>0.17</v>
          </cell>
        </row>
        <row r="36">
          <cell r="A36" t="str">
            <v>07.0000a</v>
          </cell>
          <cell r="B36" t="str">
            <v>0</v>
          </cell>
          <cell r="C36" t="str">
            <v>technische ruimten</v>
          </cell>
          <cell r="D36" t="str">
            <v xml:space="preserve">op afroep </v>
          </cell>
          <cell r="E36">
            <v>2E-3</v>
          </cell>
        </row>
        <row r="37">
          <cell r="A37" t="str">
            <v>07.0000b</v>
          </cell>
          <cell r="B37" t="str">
            <v>0</v>
          </cell>
          <cell r="C37" t="str">
            <v>technische ruimten</v>
          </cell>
          <cell r="D37" t="str">
            <v xml:space="preserve">op afroep </v>
          </cell>
          <cell r="E37">
            <v>3.6363636363636364E-3</v>
          </cell>
        </row>
        <row r="38">
          <cell r="A38" t="str">
            <v>07.0002</v>
          </cell>
          <cell r="B38">
            <v>2</v>
          </cell>
          <cell r="C38" t="str">
            <v>technische ruimten</v>
          </cell>
          <cell r="D38" t="str">
            <v>2x per jaar</v>
          </cell>
          <cell r="E38">
            <v>4.6153846153846149E-3</v>
          </cell>
        </row>
        <row r="39">
          <cell r="A39" t="str">
            <v>07.0004</v>
          </cell>
          <cell r="B39">
            <v>4</v>
          </cell>
          <cell r="C39" t="str">
            <v>technische ruimten</v>
          </cell>
          <cell r="D39" t="str">
            <v>4x per jaar</v>
          </cell>
          <cell r="E39">
            <v>1.673076923076923E-2</v>
          </cell>
        </row>
        <row r="40">
          <cell r="A40" t="str">
            <v>08.0730</v>
          </cell>
          <cell r="B40">
            <v>730</v>
          </cell>
          <cell r="C40" t="str">
            <v>roltrappen(inclusief aangrenzende bouwdelen)</v>
          </cell>
          <cell r="D40" t="str">
            <v>14x per week</v>
          </cell>
          <cell r="E40">
            <v>1.7006250000000001</v>
          </cell>
          <cell r="F40">
            <v>1.605</v>
          </cell>
          <cell r="G40">
            <v>0.69286290322580646</v>
          </cell>
          <cell r="H40">
            <v>0.6923529411764705</v>
          </cell>
        </row>
        <row r="41">
          <cell r="A41" t="str">
            <v>09.0000a</v>
          </cell>
          <cell r="B41" t="str">
            <v>0</v>
          </cell>
          <cell r="C41" t="str">
            <v>berging/opslag/magazijn</v>
          </cell>
          <cell r="D41" t="str">
            <v xml:space="preserve">op afroep </v>
          </cell>
          <cell r="E41">
            <v>1.3636363636363637E-3</v>
          </cell>
        </row>
        <row r="42">
          <cell r="A42" t="str">
            <v>09.0000b</v>
          </cell>
          <cell r="B42" t="str">
            <v>0</v>
          </cell>
          <cell r="C42" t="str">
            <v>berging/opslag/magazijn</v>
          </cell>
          <cell r="D42" t="str">
            <v xml:space="preserve">op afroep </v>
          </cell>
          <cell r="E42">
            <v>2.142857142857143E-3</v>
          </cell>
        </row>
        <row r="43">
          <cell r="A43" t="str">
            <v>09.0004</v>
          </cell>
          <cell r="B43">
            <v>4</v>
          </cell>
          <cell r="C43" t="str">
            <v>berging/opslag/magazijn</v>
          </cell>
          <cell r="D43" t="str">
            <v>4x per jaar</v>
          </cell>
          <cell r="E43">
            <v>1.2E-2</v>
          </cell>
        </row>
        <row r="44">
          <cell r="A44" t="str">
            <v>09.0012</v>
          </cell>
          <cell r="B44">
            <v>12</v>
          </cell>
          <cell r="C44" t="str">
            <v>berging/opslag/magazijn</v>
          </cell>
          <cell r="D44" t="str">
            <v>12x per jaar</v>
          </cell>
          <cell r="E44">
            <v>2.2499999999999999E-2</v>
          </cell>
        </row>
        <row r="45">
          <cell r="A45" t="str">
            <v>10.0000</v>
          </cell>
          <cell r="B45" t="str">
            <v>0</v>
          </cell>
          <cell r="C45" t="str">
            <v>kantoren/spreekkamers</v>
          </cell>
          <cell r="D45" t="str">
            <v xml:space="preserve">op afroep </v>
          </cell>
          <cell r="E45">
            <v>1.0760869565217393E-2</v>
          </cell>
        </row>
        <row r="46">
          <cell r="A46" t="str">
            <v>10.0004</v>
          </cell>
          <cell r="B46">
            <v>4</v>
          </cell>
          <cell r="C46" t="str">
            <v>kantoren/spreekkamers</v>
          </cell>
          <cell r="D46" t="str">
            <v>4x per jaar</v>
          </cell>
          <cell r="E46">
            <v>4.3043478260869572E-2</v>
          </cell>
        </row>
        <row r="47">
          <cell r="A47" t="str">
            <v>10.0012</v>
          </cell>
          <cell r="B47">
            <v>12</v>
          </cell>
          <cell r="C47" t="str">
            <v>kantoren/spreekkamers</v>
          </cell>
          <cell r="D47" t="str">
            <v>1 x per maand</v>
          </cell>
          <cell r="E47">
            <v>3.6955017301038055E-2</v>
          </cell>
        </row>
        <row r="48">
          <cell r="A48" t="str">
            <v>10.0026</v>
          </cell>
          <cell r="B48">
            <v>26</v>
          </cell>
          <cell r="C48" t="str">
            <v>kantoren/spreekkamers</v>
          </cell>
          <cell r="D48" t="str">
            <v xml:space="preserve">1 x per twee weken </v>
          </cell>
          <cell r="E48">
            <v>7.5620915032679731E-2</v>
          </cell>
        </row>
        <row r="49">
          <cell r="A49" t="str">
            <v>10.0156</v>
          </cell>
          <cell r="B49">
            <v>156</v>
          </cell>
          <cell r="C49" t="str">
            <v>kantoren/spreekkamers</v>
          </cell>
          <cell r="D49" t="str">
            <v>3x per week</v>
          </cell>
          <cell r="E49">
            <v>0.43333333333333335</v>
          </cell>
        </row>
        <row r="50">
          <cell r="A50" t="str">
            <v>10.0255</v>
          </cell>
          <cell r="B50">
            <v>255</v>
          </cell>
          <cell r="C50" t="str">
            <v>kantoren/spreekkamers</v>
          </cell>
          <cell r="D50" t="str">
            <v>5x per week</v>
          </cell>
          <cell r="E50">
            <v>0.66749999999999998</v>
          </cell>
        </row>
        <row r="51">
          <cell r="A51" t="str">
            <v>10.0365</v>
          </cell>
          <cell r="B51">
            <v>365</v>
          </cell>
          <cell r="C51" t="str">
            <v>kantoren/spreekkamers</v>
          </cell>
          <cell r="D51" t="str">
            <v>7x per week</v>
          </cell>
          <cell r="E51">
            <v>0.66749999999999998</v>
          </cell>
          <cell r="G51">
            <v>0.25437500000000002</v>
          </cell>
        </row>
        <row r="52">
          <cell r="A52" t="str">
            <v>10.0730</v>
          </cell>
          <cell r="B52">
            <v>730</v>
          </cell>
          <cell r="C52" t="str">
            <v>kantoren/spreekkamers</v>
          </cell>
          <cell r="D52" t="str">
            <v>14x per week</v>
          </cell>
          <cell r="E52">
            <v>0.66749999999999998</v>
          </cell>
          <cell r="F52">
            <v>0.61743749999999997</v>
          </cell>
          <cell r="G52">
            <v>0.25437500000000002</v>
          </cell>
          <cell r="H52">
            <v>0.25437500000000002</v>
          </cell>
        </row>
        <row r="53">
          <cell r="A53" t="str">
            <v>11.0004</v>
          </cell>
          <cell r="B53">
            <v>4</v>
          </cell>
          <cell r="C53" t="str">
            <v>kleedruimte</v>
          </cell>
          <cell r="D53" t="str">
            <v>4x per jaar</v>
          </cell>
          <cell r="E53">
            <v>4.2000000000000003E-2</v>
          </cell>
        </row>
        <row r="54">
          <cell r="A54" t="str">
            <v>12.0365</v>
          </cell>
          <cell r="B54">
            <v>365</v>
          </cell>
          <cell r="C54" t="str">
            <v>tussenruimte</v>
          </cell>
          <cell r="D54" t="str">
            <v>7x per week</v>
          </cell>
          <cell r="E54">
            <v>0.64832109593023257</v>
          </cell>
          <cell r="G54">
            <v>0.10870596981132075</v>
          </cell>
        </row>
        <row r="55">
          <cell r="A55" t="str">
            <v>13.0000</v>
          </cell>
          <cell r="B55" t="str">
            <v>0</v>
          </cell>
          <cell r="C55" t="str">
            <v>tegelwerk onder taluut</v>
          </cell>
          <cell r="D55" t="str">
            <v xml:space="preserve">op afroep </v>
          </cell>
          <cell r="E55">
            <v>2.5000000000000001E-3</v>
          </cell>
        </row>
        <row r="56">
          <cell r="A56" t="str">
            <v>14.0000</v>
          </cell>
          <cell r="B56" t="str">
            <v>0</v>
          </cell>
          <cell r="C56" t="str">
            <v>tegelwerk technische ruimten</v>
          </cell>
          <cell r="D56" t="str">
            <v xml:space="preserve">op afroep </v>
          </cell>
          <cell r="E56">
            <v>2.5000000000000001E-3</v>
          </cell>
        </row>
        <row r="57">
          <cell r="A57" t="str">
            <v>15.0000</v>
          </cell>
          <cell r="B57" t="str">
            <v>0</v>
          </cell>
          <cell r="C57" t="str">
            <v xml:space="preserve">fietsenstalling </v>
          </cell>
          <cell r="D57" t="str">
            <v>op afroep</v>
          </cell>
          <cell r="E57">
            <v>0</v>
          </cell>
          <cell r="F57">
            <v>0</v>
          </cell>
          <cell r="G57">
            <v>0</v>
          </cell>
          <cell r="H57">
            <v>0</v>
          </cell>
        </row>
        <row r="58">
          <cell r="A58" t="str">
            <v>00.0000</v>
          </cell>
          <cell r="B58" t="str">
            <v>nvt</v>
          </cell>
          <cell r="C58" t="str">
            <v>niet van toepassing</v>
          </cell>
          <cell r="E58">
            <v>0</v>
          </cell>
          <cell r="F58">
            <v>0</v>
          </cell>
          <cell r="G58">
            <v>0</v>
          </cell>
          <cell r="H58">
            <v>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 val="Info_blad"/>
      <sheetName val="1-Contractblad_BUDGET"/>
      <sheetName val="1-Contractblad_totaal"/>
      <sheetName val="3-Basis_ruimtestaat"/>
      <sheetName val="4-Premies_en_opslagen"/>
      <sheetName val="5-Opbouw_uurtarieven"/>
      <sheetName val="6-_toeslagenmatrix"/>
      <sheetName val="8-Afroepprijs_"/>
    </sheetNames>
    <sheetDataSet>
      <sheetData sheetId="0" refreshError="1"/>
      <sheetData sheetId="1" refreshError="1"/>
      <sheetData sheetId="2"/>
      <sheetData sheetId="3" refreshError="1"/>
      <sheetData sheetId="4">
        <row r="9">
          <cell r="O9" t="str">
            <v>UREN P/JR     NALOOP</v>
          </cell>
        </row>
        <row r="10">
          <cell r="O10">
            <v>0</v>
          </cell>
        </row>
        <row r="11">
          <cell r="O11">
            <v>11.844000000000001</v>
          </cell>
        </row>
        <row r="12">
          <cell r="O12">
            <v>10.264800000000001</v>
          </cell>
        </row>
        <row r="13">
          <cell r="O13">
            <v>36.321600000000004</v>
          </cell>
        </row>
        <row r="14">
          <cell r="O14">
            <v>11.054400000000001</v>
          </cell>
        </row>
        <row r="15">
          <cell r="O15">
            <v>8.6856000000000027</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18.160800000000002</v>
          </cell>
        </row>
        <row r="37">
          <cell r="O37">
            <v>18.160800000000002</v>
          </cell>
        </row>
        <row r="38">
          <cell r="O38">
            <v>0</v>
          </cell>
        </row>
        <row r="39">
          <cell r="O39">
            <v>0</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0</v>
          </cell>
        </row>
        <row r="50">
          <cell r="O50">
            <v>0</v>
          </cell>
        </row>
        <row r="51">
          <cell r="O51">
            <v>0</v>
          </cell>
        </row>
        <row r="52">
          <cell r="O52">
            <v>0</v>
          </cell>
        </row>
        <row r="53">
          <cell r="O53">
            <v>0</v>
          </cell>
        </row>
        <row r="54">
          <cell r="O54">
            <v>0</v>
          </cell>
        </row>
        <row r="55">
          <cell r="O55">
            <v>0</v>
          </cell>
        </row>
        <row r="56">
          <cell r="O56">
            <v>0</v>
          </cell>
        </row>
        <row r="57">
          <cell r="O57">
            <v>0</v>
          </cell>
        </row>
        <row r="58">
          <cell r="O58">
            <v>0</v>
          </cell>
        </row>
        <row r="59">
          <cell r="O59">
            <v>0</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0</v>
          </cell>
        </row>
        <row r="73">
          <cell r="O73">
            <v>0</v>
          </cell>
        </row>
        <row r="74">
          <cell r="O74">
            <v>12.24</v>
          </cell>
        </row>
        <row r="75">
          <cell r="O75">
            <v>0</v>
          </cell>
        </row>
        <row r="76">
          <cell r="O76">
            <v>0</v>
          </cell>
        </row>
        <row r="77">
          <cell r="O77">
            <v>0</v>
          </cell>
        </row>
        <row r="78">
          <cell r="O78">
            <v>5.4</v>
          </cell>
        </row>
        <row r="79">
          <cell r="O79">
            <v>5.4</v>
          </cell>
        </row>
        <row r="80">
          <cell r="O80">
            <v>0</v>
          </cell>
        </row>
        <row r="81">
          <cell r="O81">
            <v>10.368000000000002</v>
          </cell>
        </row>
        <row r="82">
          <cell r="O82">
            <v>10.368000000000002</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4.9920000000000009</v>
          </cell>
        </row>
        <row r="101">
          <cell r="O101">
            <v>5.3760000000000012</v>
          </cell>
        </row>
        <row r="102">
          <cell r="O102">
            <v>5.3760000000000012</v>
          </cell>
        </row>
        <row r="103">
          <cell r="O103">
            <v>19.968000000000004</v>
          </cell>
        </row>
        <row r="104">
          <cell r="O104">
            <v>24.192000000000004</v>
          </cell>
        </row>
        <row r="105">
          <cell r="O105">
            <v>0</v>
          </cell>
        </row>
        <row r="106">
          <cell r="O106">
            <v>0</v>
          </cell>
        </row>
        <row r="107">
          <cell r="O107">
            <v>0</v>
          </cell>
        </row>
        <row r="108">
          <cell r="O108">
            <v>0</v>
          </cell>
        </row>
        <row r="109">
          <cell r="O109">
            <v>0</v>
          </cell>
        </row>
        <row r="110">
          <cell r="O110">
            <v>0</v>
          </cell>
        </row>
        <row r="111">
          <cell r="O111">
            <v>0</v>
          </cell>
        </row>
        <row r="112">
          <cell r="O112">
            <v>0</v>
          </cell>
        </row>
        <row r="113">
          <cell r="O113">
            <v>0</v>
          </cell>
        </row>
        <row r="114">
          <cell r="O114">
            <v>0</v>
          </cell>
        </row>
        <row r="115">
          <cell r="O115">
            <v>0</v>
          </cell>
        </row>
        <row r="116">
          <cell r="O116">
            <v>0</v>
          </cell>
        </row>
        <row r="117">
          <cell r="O117">
            <v>0</v>
          </cell>
        </row>
        <row r="118">
          <cell r="O118">
            <v>0</v>
          </cell>
        </row>
        <row r="119">
          <cell r="O119">
            <v>0</v>
          </cell>
        </row>
        <row r="120">
          <cell r="O120">
            <v>5.3760000000000012</v>
          </cell>
        </row>
        <row r="121">
          <cell r="O121">
            <v>6.5280000000000005</v>
          </cell>
        </row>
        <row r="122">
          <cell r="O122">
            <v>0</v>
          </cell>
        </row>
        <row r="123">
          <cell r="O123">
            <v>0</v>
          </cell>
        </row>
        <row r="124">
          <cell r="O124">
            <v>0</v>
          </cell>
        </row>
        <row r="125">
          <cell r="O125">
            <v>0</v>
          </cell>
        </row>
        <row r="126">
          <cell r="O126">
            <v>0</v>
          </cell>
        </row>
        <row r="127">
          <cell r="O127">
            <v>0</v>
          </cell>
        </row>
        <row r="128">
          <cell r="O128">
            <v>0</v>
          </cell>
        </row>
        <row r="129">
          <cell r="O129">
            <v>0</v>
          </cell>
        </row>
        <row r="130">
          <cell r="O130">
            <v>0</v>
          </cell>
        </row>
        <row r="131">
          <cell r="O131">
            <v>0</v>
          </cell>
        </row>
        <row r="132">
          <cell r="O132">
            <v>0</v>
          </cell>
        </row>
        <row r="133">
          <cell r="O133">
            <v>0</v>
          </cell>
        </row>
        <row r="134">
          <cell r="O134">
            <v>5.7600000000000016</v>
          </cell>
        </row>
        <row r="135">
          <cell r="O135">
            <v>5.7600000000000016</v>
          </cell>
        </row>
        <row r="136">
          <cell r="O136">
            <v>25.344000000000005</v>
          </cell>
        </row>
        <row r="137">
          <cell r="O137">
            <v>0</v>
          </cell>
        </row>
        <row r="138">
          <cell r="O138">
            <v>0</v>
          </cell>
        </row>
        <row r="139">
          <cell r="O139">
            <v>0</v>
          </cell>
        </row>
        <row r="140">
          <cell r="O140">
            <v>0</v>
          </cell>
        </row>
        <row r="141">
          <cell r="O141">
            <v>0</v>
          </cell>
        </row>
        <row r="142">
          <cell r="O142">
            <v>0</v>
          </cell>
        </row>
        <row r="143">
          <cell r="O143">
            <v>0</v>
          </cell>
        </row>
        <row r="144">
          <cell r="O144">
            <v>0</v>
          </cell>
        </row>
        <row r="145">
          <cell r="O145">
            <v>0</v>
          </cell>
        </row>
        <row r="146">
          <cell r="O146">
            <v>0</v>
          </cell>
        </row>
        <row r="147">
          <cell r="O147">
            <v>0</v>
          </cell>
        </row>
        <row r="148">
          <cell r="O148">
            <v>0</v>
          </cell>
        </row>
        <row r="149">
          <cell r="O149">
            <v>0</v>
          </cell>
        </row>
        <row r="150">
          <cell r="O150">
            <v>0</v>
          </cell>
        </row>
        <row r="151">
          <cell r="O151">
            <v>0</v>
          </cell>
        </row>
        <row r="152">
          <cell r="O152">
            <v>0</v>
          </cell>
        </row>
        <row r="153">
          <cell r="O153">
            <v>4.9920000000000009</v>
          </cell>
        </row>
        <row r="154">
          <cell r="O154">
            <v>5.3760000000000012</v>
          </cell>
        </row>
        <row r="155">
          <cell r="O155">
            <v>5.3760000000000012</v>
          </cell>
        </row>
        <row r="156">
          <cell r="O156">
            <v>24.192000000000004</v>
          </cell>
        </row>
        <row r="157">
          <cell r="O157">
            <v>0</v>
          </cell>
        </row>
        <row r="158">
          <cell r="O158">
            <v>19.584000000000003</v>
          </cell>
        </row>
        <row r="159">
          <cell r="O159">
            <v>0</v>
          </cell>
        </row>
        <row r="160">
          <cell r="O160">
            <v>0</v>
          </cell>
        </row>
        <row r="161">
          <cell r="O161">
            <v>0</v>
          </cell>
        </row>
        <row r="162">
          <cell r="O162">
            <v>0</v>
          </cell>
        </row>
        <row r="163">
          <cell r="O163">
            <v>0</v>
          </cell>
        </row>
        <row r="164">
          <cell r="O164">
            <v>0</v>
          </cell>
        </row>
        <row r="165">
          <cell r="O165">
            <v>0</v>
          </cell>
        </row>
        <row r="166">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5.7600000000000016</v>
          </cell>
        </row>
        <row r="193">
          <cell r="O193">
            <v>5.7600000000000016</v>
          </cell>
        </row>
        <row r="194">
          <cell r="O194">
            <v>25.728000000000005</v>
          </cell>
        </row>
        <row r="195">
          <cell r="O195">
            <v>4.9920000000000009</v>
          </cell>
        </row>
        <row r="196">
          <cell r="O196">
            <v>4.9920000000000009</v>
          </cell>
        </row>
        <row r="197">
          <cell r="O197">
            <v>35.71200000000001</v>
          </cell>
        </row>
        <row r="198">
          <cell r="O198">
            <v>0</v>
          </cell>
        </row>
        <row r="199">
          <cell r="O199">
            <v>0</v>
          </cell>
        </row>
        <row r="200">
          <cell r="O200">
            <v>0</v>
          </cell>
        </row>
        <row r="201">
          <cell r="O201">
            <v>0</v>
          </cell>
        </row>
        <row r="202">
          <cell r="O202">
            <v>5.3760000000000012</v>
          </cell>
        </row>
        <row r="203">
          <cell r="O203">
            <v>8.8320000000000007</v>
          </cell>
        </row>
        <row r="204">
          <cell r="O204">
            <v>8.4480000000000022</v>
          </cell>
        </row>
        <row r="205">
          <cell r="O205">
            <v>7.2960000000000012</v>
          </cell>
        </row>
        <row r="206">
          <cell r="O206">
            <v>0</v>
          </cell>
        </row>
        <row r="207">
          <cell r="O207">
            <v>6.1440000000000019</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4.6080000000000005</v>
          </cell>
        </row>
        <row r="226">
          <cell r="O226">
            <v>0.76800000000000024</v>
          </cell>
        </row>
        <row r="227">
          <cell r="O227">
            <v>0</v>
          </cell>
        </row>
        <row r="228">
          <cell r="O228">
            <v>6.9120000000000026</v>
          </cell>
        </row>
        <row r="229">
          <cell r="O229">
            <v>0</v>
          </cell>
        </row>
        <row r="230">
          <cell r="O230">
            <v>0</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0</v>
          </cell>
        </row>
        <row r="242">
          <cell r="O242">
            <v>0</v>
          </cell>
        </row>
        <row r="243">
          <cell r="O243">
            <v>0</v>
          </cell>
        </row>
        <row r="244">
          <cell r="O244">
            <v>0</v>
          </cell>
        </row>
        <row r="245">
          <cell r="O245">
            <v>0</v>
          </cell>
        </row>
        <row r="246">
          <cell r="O246">
            <v>5.6784000000000008</v>
          </cell>
        </row>
        <row r="247">
          <cell r="O247">
            <v>0</v>
          </cell>
        </row>
        <row r="248">
          <cell r="O248">
            <v>0</v>
          </cell>
        </row>
        <row r="249">
          <cell r="O249">
            <v>0</v>
          </cell>
        </row>
        <row r="250">
          <cell r="O250">
            <v>0</v>
          </cell>
        </row>
        <row r="251">
          <cell r="O251">
            <v>19.063200000000005</v>
          </cell>
        </row>
        <row r="252">
          <cell r="O252">
            <v>0</v>
          </cell>
        </row>
        <row r="253">
          <cell r="O253">
            <v>11.356800000000002</v>
          </cell>
        </row>
        <row r="254">
          <cell r="O254">
            <v>4.8672000000000004</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4.056</v>
          </cell>
        </row>
        <row r="264">
          <cell r="O264">
            <v>4.056</v>
          </cell>
        </row>
        <row r="265">
          <cell r="O265">
            <v>4.4616000000000007</v>
          </cell>
        </row>
        <row r="266">
          <cell r="O266">
            <v>37.315200000000004</v>
          </cell>
        </row>
        <row r="267">
          <cell r="O267">
            <v>56.378400000000006</v>
          </cell>
        </row>
        <row r="268">
          <cell r="O268">
            <v>4.4616000000000007</v>
          </cell>
        </row>
        <row r="269">
          <cell r="O269">
            <v>4.4616000000000007</v>
          </cell>
        </row>
        <row r="270">
          <cell r="O270">
            <v>0</v>
          </cell>
        </row>
        <row r="271">
          <cell r="O271">
            <v>0</v>
          </cell>
        </row>
        <row r="272">
          <cell r="O272">
            <v>0</v>
          </cell>
        </row>
        <row r="273">
          <cell r="O273">
            <v>0</v>
          </cell>
        </row>
        <row r="274">
          <cell r="O274">
            <v>0</v>
          </cell>
        </row>
        <row r="275">
          <cell r="O275">
            <v>0</v>
          </cell>
        </row>
        <row r="276">
          <cell r="O276">
            <v>0</v>
          </cell>
        </row>
        <row r="277">
          <cell r="O277">
            <v>0</v>
          </cell>
        </row>
        <row r="278">
          <cell r="O278">
            <v>0</v>
          </cell>
        </row>
        <row r="279">
          <cell r="O279">
            <v>0</v>
          </cell>
        </row>
        <row r="280">
          <cell r="O280">
            <v>0</v>
          </cell>
        </row>
        <row r="281">
          <cell r="O281">
            <v>0</v>
          </cell>
        </row>
        <row r="282">
          <cell r="O282">
            <v>0</v>
          </cell>
        </row>
        <row r="283">
          <cell r="O283">
            <v>0</v>
          </cell>
        </row>
        <row r="284">
          <cell r="O284">
            <v>0</v>
          </cell>
        </row>
        <row r="285">
          <cell r="O285">
            <v>0</v>
          </cell>
        </row>
        <row r="286">
          <cell r="O286">
            <v>0</v>
          </cell>
        </row>
        <row r="287">
          <cell r="O287">
            <v>12.573600000000003</v>
          </cell>
        </row>
        <row r="288">
          <cell r="O288">
            <v>0</v>
          </cell>
        </row>
        <row r="289">
          <cell r="O289">
            <v>0</v>
          </cell>
        </row>
        <row r="290">
          <cell r="O290">
            <v>0</v>
          </cell>
        </row>
        <row r="291">
          <cell r="O291">
            <v>0</v>
          </cell>
        </row>
        <row r="292">
          <cell r="O292">
            <v>0</v>
          </cell>
        </row>
        <row r="293">
          <cell r="O293">
            <v>0</v>
          </cell>
        </row>
        <row r="294">
          <cell r="O294">
            <v>0</v>
          </cell>
        </row>
        <row r="295">
          <cell r="O295">
            <v>0</v>
          </cell>
        </row>
        <row r="296">
          <cell r="O296">
            <v>0</v>
          </cell>
        </row>
        <row r="297">
          <cell r="O297">
            <v>0</v>
          </cell>
        </row>
        <row r="298">
          <cell r="O298">
            <v>0</v>
          </cell>
        </row>
        <row r="299">
          <cell r="O299">
            <v>0</v>
          </cell>
        </row>
        <row r="300">
          <cell r="O300">
            <v>0</v>
          </cell>
        </row>
        <row r="301">
          <cell r="O301">
            <v>0</v>
          </cell>
        </row>
        <row r="302">
          <cell r="O302">
            <v>0</v>
          </cell>
        </row>
        <row r="303">
          <cell r="O303">
            <v>0</v>
          </cell>
        </row>
        <row r="304">
          <cell r="O304">
            <v>0</v>
          </cell>
        </row>
        <row r="305">
          <cell r="O305">
            <v>10.8</v>
          </cell>
        </row>
        <row r="306">
          <cell r="O306">
            <v>10.8</v>
          </cell>
        </row>
        <row r="307">
          <cell r="O307">
            <v>19.800000000000004</v>
          </cell>
        </row>
        <row r="308">
          <cell r="O308">
            <v>38.700000000000003</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9.9000000000000021</v>
          </cell>
        </row>
        <row r="329">
          <cell r="O329">
            <v>11.700000000000003</v>
          </cell>
        </row>
        <row r="330">
          <cell r="O330">
            <v>9.9000000000000021</v>
          </cell>
        </row>
        <row r="331">
          <cell r="O331">
            <v>11.700000000000003</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v>
          </cell>
        </row>
        <row r="343">
          <cell r="O343">
            <v>0</v>
          </cell>
        </row>
        <row r="344">
          <cell r="O344">
            <v>0</v>
          </cell>
        </row>
        <row r="345">
          <cell r="O345">
            <v>0</v>
          </cell>
        </row>
        <row r="346">
          <cell r="O346">
            <v>13.500000000000002</v>
          </cell>
        </row>
        <row r="347">
          <cell r="O347">
            <v>11.700000000000003</v>
          </cell>
        </row>
        <row r="348">
          <cell r="O348">
            <v>11.700000000000003</v>
          </cell>
        </row>
        <row r="349">
          <cell r="O349">
            <v>11.700000000000003</v>
          </cell>
        </row>
        <row r="350">
          <cell r="O350">
            <v>11.700000000000003</v>
          </cell>
        </row>
        <row r="351">
          <cell r="O351">
            <v>11.700000000000003</v>
          </cell>
        </row>
        <row r="352">
          <cell r="O352">
            <v>40.5</v>
          </cell>
        </row>
        <row r="353">
          <cell r="O353">
            <v>12.600000000000001</v>
          </cell>
        </row>
        <row r="354">
          <cell r="O354">
            <v>9.9000000000000021</v>
          </cell>
        </row>
        <row r="355">
          <cell r="O355">
            <v>0</v>
          </cell>
        </row>
        <row r="356">
          <cell r="O356">
            <v>0</v>
          </cell>
        </row>
        <row r="357">
          <cell r="O357">
            <v>0</v>
          </cell>
        </row>
        <row r="358">
          <cell r="O358">
            <v>0</v>
          </cell>
        </row>
        <row r="359">
          <cell r="O359">
            <v>0</v>
          </cell>
        </row>
        <row r="360">
          <cell r="O360">
            <v>0</v>
          </cell>
        </row>
        <row r="361">
          <cell r="O361">
            <v>0</v>
          </cell>
        </row>
        <row r="362">
          <cell r="O362">
            <v>0</v>
          </cell>
        </row>
        <row r="363">
          <cell r="O363">
            <v>3.9072000000000009</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v>0</v>
          </cell>
        </row>
        <row r="374">
          <cell r="O374">
            <v>0</v>
          </cell>
        </row>
        <row r="375">
          <cell r="O375">
            <v>0</v>
          </cell>
        </row>
        <row r="376">
          <cell r="O376">
            <v>0</v>
          </cell>
        </row>
        <row r="377">
          <cell r="O377">
            <v>0</v>
          </cell>
        </row>
        <row r="378">
          <cell r="O378">
            <v>0</v>
          </cell>
        </row>
        <row r="379">
          <cell r="O379">
            <v>15.628800000000004</v>
          </cell>
        </row>
        <row r="380">
          <cell r="O380">
            <v>3.9072000000000009</v>
          </cell>
        </row>
        <row r="381">
          <cell r="O381">
            <v>3.9072000000000009</v>
          </cell>
        </row>
        <row r="382">
          <cell r="O382">
            <v>10.656000000000001</v>
          </cell>
        </row>
        <row r="383">
          <cell r="O383">
            <v>3.9072000000000009</v>
          </cell>
        </row>
        <row r="384">
          <cell r="O384">
            <v>3.9072000000000009</v>
          </cell>
        </row>
        <row r="385">
          <cell r="O385">
            <v>19.891200000000001</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0</v>
          </cell>
        </row>
        <row r="406">
          <cell r="O406">
            <v>0</v>
          </cell>
        </row>
        <row r="407">
          <cell r="O407">
            <v>0</v>
          </cell>
        </row>
        <row r="408">
          <cell r="O408">
            <v>0</v>
          </cell>
        </row>
        <row r="409">
          <cell r="O409">
            <v>0</v>
          </cell>
        </row>
        <row r="410">
          <cell r="O410">
            <v>0</v>
          </cell>
        </row>
        <row r="411">
          <cell r="O411">
            <v>0</v>
          </cell>
        </row>
        <row r="412">
          <cell r="O412">
            <v>0</v>
          </cell>
        </row>
        <row r="413">
          <cell r="O413">
            <v>0</v>
          </cell>
        </row>
        <row r="414">
          <cell r="O414">
            <v>6.3936000000000019</v>
          </cell>
        </row>
        <row r="415">
          <cell r="O415">
            <v>22.022400000000005</v>
          </cell>
        </row>
        <row r="416">
          <cell r="O416">
            <v>0</v>
          </cell>
        </row>
        <row r="417">
          <cell r="O417">
            <v>0</v>
          </cell>
        </row>
        <row r="418">
          <cell r="O418">
            <v>0</v>
          </cell>
        </row>
        <row r="419">
          <cell r="O419">
            <v>0</v>
          </cell>
        </row>
        <row r="420">
          <cell r="O420">
            <v>0</v>
          </cell>
        </row>
        <row r="421">
          <cell r="O421">
            <v>0</v>
          </cell>
        </row>
        <row r="422">
          <cell r="O422">
            <v>0</v>
          </cell>
        </row>
        <row r="423">
          <cell r="O423">
            <v>0</v>
          </cell>
        </row>
        <row r="424">
          <cell r="O424">
            <v>4.9728000000000003</v>
          </cell>
        </row>
        <row r="425">
          <cell r="O425">
            <v>4.9728000000000003</v>
          </cell>
        </row>
        <row r="426">
          <cell r="O426">
            <v>15.2736</v>
          </cell>
        </row>
        <row r="427">
          <cell r="O427">
            <v>21.667200000000001</v>
          </cell>
        </row>
        <row r="428">
          <cell r="O428">
            <v>0</v>
          </cell>
        </row>
        <row r="429">
          <cell r="O429">
            <v>0</v>
          </cell>
        </row>
        <row r="430">
          <cell r="O430">
            <v>0</v>
          </cell>
        </row>
        <row r="431">
          <cell r="O431">
            <v>0</v>
          </cell>
        </row>
        <row r="432">
          <cell r="O432">
            <v>0</v>
          </cell>
        </row>
        <row r="433">
          <cell r="O433">
            <v>0</v>
          </cell>
        </row>
        <row r="434">
          <cell r="O434">
            <v>0</v>
          </cell>
        </row>
        <row r="435">
          <cell r="O435">
            <v>0</v>
          </cell>
        </row>
        <row r="436">
          <cell r="O436">
            <v>0</v>
          </cell>
        </row>
        <row r="437">
          <cell r="O437">
            <v>0</v>
          </cell>
        </row>
        <row r="438">
          <cell r="O438">
            <v>0</v>
          </cell>
        </row>
        <row r="439">
          <cell r="O439">
            <v>0</v>
          </cell>
        </row>
        <row r="440">
          <cell r="O440">
            <v>0</v>
          </cell>
        </row>
        <row r="441">
          <cell r="O441">
            <v>0</v>
          </cell>
        </row>
        <row r="442">
          <cell r="O442">
            <v>0</v>
          </cell>
        </row>
        <row r="443">
          <cell r="O443">
            <v>0</v>
          </cell>
        </row>
        <row r="444">
          <cell r="O444">
            <v>0</v>
          </cell>
        </row>
        <row r="445">
          <cell r="O445">
            <v>0</v>
          </cell>
        </row>
        <row r="446">
          <cell r="O446">
            <v>0</v>
          </cell>
        </row>
        <row r="447">
          <cell r="O447">
            <v>14.208000000000002</v>
          </cell>
        </row>
        <row r="448">
          <cell r="O448">
            <v>4.2624000000000004</v>
          </cell>
        </row>
        <row r="449">
          <cell r="O449">
            <v>6.0384000000000002</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3.9072000000000009</v>
          </cell>
        </row>
        <row r="469">
          <cell r="O469">
            <v>3.9072000000000009</v>
          </cell>
        </row>
        <row r="470">
          <cell r="O470">
            <v>12.787200000000004</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3.9072000000000009</v>
          </cell>
        </row>
        <row r="482">
          <cell r="O482">
            <v>3.9072000000000009</v>
          </cell>
        </row>
        <row r="483">
          <cell r="O483">
            <v>11.011200000000002</v>
          </cell>
        </row>
        <row r="484">
          <cell r="O484">
            <v>0</v>
          </cell>
        </row>
        <row r="485">
          <cell r="O485">
            <v>0</v>
          </cell>
        </row>
        <row r="486">
          <cell r="O486">
            <v>18.470400000000001</v>
          </cell>
        </row>
        <row r="487">
          <cell r="O487">
            <v>3.5520000000000005</v>
          </cell>
        </row>
        <row r="488">
          <cell r="O488">
            <v>3.196800000000001</v>
          </cell>
        </row>
        <row r="489">
          <cell r="O489">
            <v>0</v>
          </cell>
        </row>
        <row r="490">
          <cell r="O490">
            <v>0</v>
          </cell>
        </row>
        <row r="491">
          <cell r="O491">
            <v>0</v>
          </cell>
        </row>
        <row r="492">
          <cell r="O492">
            <v>0</v>
          </cell>
        </row>
        <row r="493">
          <cell r="O493">
            <v>0</v>
          </cell>
        </row>
        <row r="494">
          <cell r="O494">
            <v>0</v>
          </cell>
        </row>
        <row r="495">
          <cell r="O495">
            <v>6.3936000000000019</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21.667200000000001</v>
          </cell>
        </row>
        <row r="508">
          <cell r="O508">
            <v>3.9072000000000009</v>
          </cell>
        </row>
        <row r="509">
          <cell r="O509">
            <v>3.9072000000000009</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7.4592000000000009</v>
          </cell>
        </row>
        <row r="524">
          <cell r="O524">
            <v>5.3280000000000003</v>
          </cell>
        </row>
        <row r="525">
          <cell r="O525">
            <v>5.6832000000000011</v>
          </cell>
        </row>
        <row r="526">
          <cell r="O526">
            <v>6.748800000000001</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11.587199999999999</v>
          </cell>
        </row>
        <row r="576">
          <cell r="O576">
            <v>0</v>
          </cell>
        </row>
        <row r="577">
          <cell r="O577">
            <v>14.654399999999999</v>
          </cell>
        </row>
        <row r="578">
          <cell r="O578">
            <v>15.6768</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23.515200000000004</v>
          </cell>
        </row>
        <row r="592">
          <cell r="O592">
            <v>18.744000000000003</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36.465600000000002</v>
          </cell>
        </row>
        <row r="617">
          <cell r="O617">
            <v>13.632000000000001</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20.107200000000006</v>
          </cell>
        </row>
        <row r="631">
          <cell r="O631">
            <v>26.923200000000005</v>
          </cell>
        </row>
        <row r="632">
          <cell r="O632">
            <v>5.7935999999999996</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36.465600000000002</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11.587199999999999</v>
          </cell>
        </row>
        <row r="675">
          <cell r="O675">
            <v>25.219200000000004</v>
          </cell>
        </row>
        <row r="676">
          <cell r="O676">
            <v>5.7935999999999996</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35.10240000000001</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11.587199999999999</v>
          </cell>
        </row>
        <row r="707">
          <cell r="O707">
            <v>25.219200000000004</v>
          </cell>
        </row>
        <row r="708">
          <cell r="O708">
            <v>5.7935999999999996</v>
          </cell>
        </row>
        <row r="709">
          <cell r="O709">
            <v>0</v>
          </cell>
        </row>
        <row r="710">
          <cell r="O710">
            <v>0</v>
          </cell>
        </row>
        <row r="711">
          <cell r="O711">
            <v>0</v>
          </cell>
        </row>
        <row r="712">
          <cell r="O712">
            <v>0</v>
          </cell>
        </row>
        <row r="713">
          <cell r="O713">
            <v>0</v>
          </cell>
        </row>
        <row r="714">
          <cell r="O714">
            <v>0</v>
          </cell>
        </row>
        <row r="715">
          <cell r="O715">
            <v>0</v>
          </cell>
        </row>
        <row r="716">
          <cell r="O716">
            <v>0</v>
          </cell>
        </row>
        <row r="717">
          <cell r="O717">
            <v>0</v>
          </cell>
        </row>
        <row r="718">
          <cell r="O718">
            <v>0</v>
          </cell>
        </row>
        <row r="719">
          <cell r="O719">
            <v>0</v>
          </cell>
        </row>
        <row r="720">
          <cell r="O720">
            <v>0</v>
          </cell>
        </row>
        <row r="721">
          <cell r="O721">
            <v>0</v>
          </cell>
        </row>
        <row r="722">
          <cell r="O722">
            <v>0</v>
          </cell>
        </row>
        <row r="723">
          <cell r="O723">
            <v>0</v>
          </cell>
        </row>
        <row r="724">
          <cell r="O724">
            <v>0</v>
          </cell>
        </row>
        <row r="725">
          <cell r="O725">
            <v>0</v>
          </cell>
        </row>
        <row r="726">
          <cell r="O726">
            <v>0</v>
          </cell>
        </row>
        <row r="727">
          <cell r="O727">
            <v>0</v>
          </cell>
        </row>
        <row r="728">
          <cell r="O728">
            <v>0</v>
          </cell>
        </row>
        <row r="729">
          <cell r="O729">
            <v>13.3848</v>
          </cell>
        </row>
        <row r="730">
          <cell r="O730">
            <v>7.3008000000000015</v>
          </cell>
        </row>
        <row r="731">
          <cell r="O731">
            <v>7.3008000000000015</v>
          </cell>
        </row>
        <row r="732">
          <cell r="O732">
            <v>7.3008000000000015</v>
          </cell>
        </row>
        <row r="733">
          <cell r="O733">
            <v>7.3008000000000015</v>
          </cell>
        </row>
        <row r="734">
          <cell r="O734">
            <v>15.818400000000002</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5.272800000000001</v>
          </cell>
        </row>
        <row r="746">
          <cell r="O746">
            <v>6.4896000000000011</v>
          </cell>
        </row>
        <row r="747">
          <cell r="O747">
            <v>5.272800000000001</v>
          </cell>
        </row>
        <row r="748">
          <cell r="O748">
            <v>6.4896000000000011</v>
          </cell>
        </row>
        <row r="749">
          <cell r="O749">
            <v>0</v>
          </cell>
        </row>
        <row r="750">
          <cell r="O750">
            <v>0</v>
          </cell>
        </row>
        <row r="751">
          <cell r="O751">
            <v>0</v>
          </cell>
        </row>
        <row r="752">
          <cell r="O752">
            <v>0</v>
          </cell>
        </row>
        <row r="753">
          <cell r="O753">
            <v>0</v>
          </cell>
        </row>
        <row r="754">
          <cell r="O754">
            <v>3.6504000000000008</v>
          </cell>
        </row>
        <row r="755">
          <cell r="O755">
            <v>4.4616000000000007</v>
          </cell>
        </row>
        <row r="756">
          <cell r="O756">
            <v>0</v>
          </cell>
        </row>
        <row r="757">
          <cell r="O757">
            <v>7.3008000000000015</v>
          </cell>
        </row>
        <row r="758">
          <cell r="O758">
            <v>0</v>
          </cell>
        </row>
        <row r="759">
          <cell r="O759">
            <v>0</v>
          </cell>
        </row>
        <row r="760">
          <cell r="O760">
            <v>0</v>
          </cell>
        </row>
        <row r="761">
          <cell r="O761">
            <v>0</v>
          </cell>
        </row>
        <row r="762">
          <cell r="O762">
            <v>0</v>
          </cell>
        </row>
        <row r="763">
          <cell r="O763">
            <v>0</v>
          </cell>
        </row>
        <row r="764">
          <cell r="O764">
            <v>7.3008000000000015</v>
          </cell>
        </row>
        <row r="765">
          <cell r="O765">
            <v>7.3008000000000015</v>
          </cell>
        </row>
        <row r="766">
          <cell r="O766">
            <v>7.3008000000000015</v>
          </cell>
        </row>
        <row r="767">
          <cell r="O767">
            <v>7.3008000000000015</v>
          </cell>
        </row>
        <row r="768">
          <cell r="O768">
            <v>15.818400000000002</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5.272800000000001</v>
          </cell>
        </row>
        <row r="781">
          <cell r="O781">
            <v>6.4896000000000011</v>
          </cell>
        </row>
        <row r="782">
          <cell r="O782">
            <v>5.272800000000001</v>
          </cell>
        </row>
        <row r="783">
          <cell r="O783">
            <v>6.4896000000000011</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9.3288000000000011</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25.080000000000002</v>
          </cell>
        </row>
        <row r="817">
          <cell r="O817">
            <v>25.740000000000002</v>
          </cell>
        </row>
        <row r="818">
          <cell r="O818">
            <v>0</v>
          </cell>
        </row>
        <row r="819">
          <cell r="O819">
            <v>0</v>
          </cell>
        </row>
        <row r="820">
          <cell r="O820">
            <v>0</v>
          </cell>
        </row>
        <row r="821">
          <cell r="O821">
            <v>7.2600000000000016</v>
          </cell>
        </row>
        <row r="822">
          <cell r="O822">
            <v>7.2600000000000016</v>
          </cell>
        </row>
        <row r="823">
          <cell r="O823">
            <v>8.5800000000000018</v>
          </cell>
        </row>
        <row r="824">
          <cell r="O824">
            <v>0</v>
          </cell>
        </row>
        <row r="825">
          <cell r="O825">
            <v>122.10000000000002</v>
          </cell>
        </row>
        <row r="826">
          <cell r="O826">
            <v>9.9000000000000021</v>
          </cell>
        </row>
        <row r="827">
          <cell r="O827">
            <v>0</v>
          </cell>
        </row>
        <row r="828">
          <cell r="O828">
            <v>23.100000000000005</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11.22</v>
          </cell>
        </row>
        <row r="849">
          <cell r="O849">
            <v>22.44</v>
          </cell>
        </row>
        <row r="850">
          <cell r="O850">
            <v>44.88</v>
          </cell>
        </row>
        <row r="851">
          <cell r="O851">
            <v>8.5800000000000018</v>
          </cell>
        </row>
        <row r="852">
          <cell r="O852">
            <v>8.5800000000000018</v>
          </cell>
        </row>
        <row r="853">
          <cell r="O853">
            <v>34.320000000000007</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0</v>
          </cell>
        </row>
        <row r="913">
          <cell r="O913">
            <v>0</v>
          </cell>
        </row>
        <row r="914">
          <cell r="O914">
            <v>0</v>
          </cell>
        </row>
        <row r="915">
          <cell r="O915">
            <v>0</v>
          </cell>
        </row>
        <row r="916">
          <cell r="O916">
            <v>0</v>
          </cell>
        </row>
        <row r="917">
          <cell r="O917">
            <v>0</v>
          </cell>
        </row>
        <row r="918">
          <cell r="O918">
            <v>0</v>
          </cell>
        </row>
        <row r="919">
          <cell r="O919">
            <v>0</v>
          </cell>
        </row>
        <row r="920">
          <cell r="O920">
            <v>0</v>
          </cell>
        </row>
        <row r="921">
          <cell r="O921">
            <v>0</v>
          </cell>
        </row>
        <row r="922">
          <cell r="O922">
            <v>0</v>
          </cell>
        </row>
        <row r="923">
          <cell r="O923">
            <v>0</v>
          </cell>
        </row>
        <row r="924">
          <cell r="O924">
            <v>0</v>
          </cell>
        </row>
        <row r="925">
          <cell r="O925">
            <v>0</v>
          </cell>
        </row>
        <row r="926">
          <cell r="O926">
            <v>0</v>
          </cell>
        </row>
        <row r="927">
          <cell r="O927">
            <v>0</v>
          </cell>
        </row>
        <row r="928">
          <cell r="O928">
            <v>0</v>
          </cell>
        </row>
        <row r="929">
          <cell r="O929">
            <v>0</v>
          </cell>
        </row>
        <row r="930">
          <cell r="O930">
            <v>0</v>
          </cell>
        </row>
        <row r="931">
          <cell r="O931">
            <v>0</v>
          </cell>
        </row>
        <row r="932">
          <cell r="O932">
            <v>0</v>
          </cell>
        </row>
        <row r="933">
          <cell r="O933">
            <v>0</v>
          </cell>
        </row>
        <row r="934">
          <cell r="O934">
            <v>0</v>
          </cell>
        </row>
        <row r="935">
          <cell r="O935">
            <v>0</v>
          </cell>
        </row>
        <row r="936">
          <cell r="O936">
            <v>0</v>
          </cell>
        </row>
        <row r="937">
          <cell r="O937">
            <v>0</v>
          </cell>
        </row>
        <row r="938">
          <cell r="O938">
            <v>0</v>
          </cell>
        </row>
        <row r="939">
          <cell r="O939">
            <v>0</v>
          </cell>
        </row>
        <row r="940">
          <cell r="O940">
            <v>0</v>
          </cell>
        </row>
        <row r="941">
          <cell r="O941">
            <v>0</v>
          </cell>
        </row>
        <row r="942">
          <cell r="O942">
            <v>0</v>
          </cell>
        </row>
        <row r="943">
          <cell r="O943">
            <v>0</v>
          </cell>
        </row>
        <row r="944">
          <cell r="O944">
            <v>0</v>
          </cell>
        </row>
        <row r="945">
          <cell r="O945">
            <v>0</v>
          </cell>
        </row>
        <row r="946">
          <cell r="O946">
            <v>0</v>
          </cell>
        </row>
        <row r="947">
          <cell r="O947">
            <v>0</v>
          </cell>
        </row>
        <row r="948">
          <cell r="O948">
            <v>0</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0</v>
          </cell>
        </row>
        <row r="1029">
          <cell r="O1029">
            <v>0</v>
          </cell>
        </row>
        <row r="1030">
          <cell r="O1030">
            <v>0</v>
          </cell>
        </row>
        <row r="1031">
          <cell r="O1031">
            <v>0</v>
          </cell>
        </row>
        <row r="1032">
          <cell r="O1032">
            <v>0</v>
          </cell>
        </row>
        <row r="1033">
          <cell r="O1033">
            <v>0</v>
          </cell>
        </row>
        <row r="1034">
          <cell r="O1034">
            <v>0</v>
          </cell>
        </row>
        <row r="1035">
          <cell r="O1035">
            <v>0</v>
          </cell>
        </row>
        <row r="1036">
          <cell r="O1036">
            <v>0</v>
          </cell>
        </row>
        <row r="1037">
          <cell r="O1037">
            <v>0</v>
          </cell>
        </row>
        <row r="1038">
          <cell r="O1038">
            <v>0</v>
          </cell>
        </row>
        <row r="1039">
          <cell r="O1039">
            <v>0</v>
          </cell>
        </row>
        <row r="1040">
          <cell r="O1040">
            <v>0</v>
          </cell>
        </row>
        <row r="1041">
          <cell r="O1041">
            <v>0</v>
          </cell>
        </row>
        <row r="1042">
          <cell r="O1042">
            <v>0</v>
          </cell>
        </row>
        <row r="1043">
          <cell r="O1043">
            <v>0</v>
          </cell>
        </row>
        <row r="1044">
          <cell r="O1044">
            <v>0</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row r="1061">
          <cell r="O1061">
            <v>0</v>
          </cell>
        </row>
        <row r="1062">
          <cell r="O1062">
            <v>0</v>
          </cell>
        </row>
        <row r="1063">
          <cell r="O1063">
            <v>0</v>
          </cell>
        </row>
        <row r="1064">
          <cell r="O1064">
            <v>0</v>
          </cell>
        </row>
        <row r="1065">
          <cell r="O1065">
            <v>0</v>
          </cell>
        </row>
        <row r="1066">
          <cell r="O1066">
            <v>0</v>
          </cell>
        </row>
        <row r="1067">
          <cell r="O1067">
            <v>0</v>
          </cell>
        </row>
        <row r="1068">
          <cell r="O1068">
            <v>0</v>
          </cell>
        </row>
        <row r="1069">
          <cell r="O1069">
            <v>0</v>
          </cell>
        </row>
        <row r="1070">
          <cell r="O1070">
            <v>0</v>
          </cell>
        </row>
        <row r="1071">
          <cell r="O1071">
            <v>0</v>
          </cell>
        </row>
        <row r="1072">
          <cell r="O1072">
            <v>0</v>
          </cell>
        </row>
        <row r="1073">
          <cell r="O1073">
            <v>0</v>
          </cell>
        </row>
        <row r="1074">
          <cell r="O1074">
            <v>0</v>
          </cell>
        </row>
        <row r="1075">
          <cell r="O1075">
            <v>0</v>
          </cell>
        </row>
        <row r="1076">
          <cell r="O1076">
            <v>0</v>
          </cell>
        </row>
        <row r="1077">
          <cell r="O1077">
            <v>0</v>
          </cell>
        </row>
        <row r="1078">
          <cell r="O1078">
            <v>0</v>
          </cell>
        </row>
        <row r="1079">
          <cell r="O1079">
            <v>0</v>
          </cell>
        </row>
        <row r="1080">
          <cell r="O1080">
            <v>0</v>
          </cell>
        </row>
        <row r="1081">
          <cell r="O1081">
            <v>0</v>
          </cell>
        </row>
        <row r="1082">
          <cell r="O1082">
            <v>0</v>
          </cell>
        </row>
        <row r="1083">
          <cell r="O1083">
            <v>0</v>
          </cell>
        </row>
        <row r="1084">
          <cell r="O1084">
            <v>0</v>
          </cell>
        </row>
        <row r="1085">
          <cell r="O1085">
            <v>0</v>
          </cell>
        </row>
        <row r="1086">
          <cell r="O1086">
            <v>0</v>
          </cell>
        </row>
        <row r="1087">
          <cell r="O1087">
            <v>0</v>
          </cell>
        </row>
        <row r="1088">
          <cell r="O1088">
            <v>0</v>
          </cell>
        </row>
        <row r="1089">
          <cell r="O1089">
            <v>0</v>
          </cell>
        </row>
        <row r="1090">
          <cell r="O1090">
            <v>0</v>
          </cell>
        </row>
        <row r="1091">
          <cell r="O1091">
            <v>0</v>
          </cell>
        </row>
        <row r="1092">
          <cell r="O1092">
            <v>0</v>
          </cell>
        </row>
        <row r="1093">
          <cell r="O1093">
            <v>0</v>
          </cell>
        </row>
        <row r="1094">
          <cell r="O1094">
            <v>0</v>
          </cell>
        </row>
        <row r="1095">
          <cell r="O1095">
            <v>0</v>
          </cell>
        </row>
        <row r="1096">
          <cell r="O1096">
            <v>0</v>
          </cell>
        </row>
        <row r="1097">
          <cell r="O1097">
            <v>0</v>
          </cell>
        </row>
        <row r="1098">
          <cell r="O1098">
            <v>0</v>
          </cell>
        </row>
        <row r="1099">
          <cell r="O1099">
            <v>0</v>
          </cell>
        </row>
        <row r="1100">
          <cell r="O1100">
            <v>0</v>
          </cell>
        </row>
        <row r="1101">
          <cell r="O1101">
            <v>0</v>
          </cell>
        </row>
        <row r="1102">
          <cell r="O1102">
            <v>0</v>
          </cell>
        </row>
        <row r="1103">
          <cell r="O1103">
            <v>0</v>
          </cell>
        </row>
        <row r="1104">
          <cell r="O1104">
            <v>0</v>
          </cell>
        </row>
        <row r="1105">
          <cell r="O1105">
            <v>0</v>
          </cell>
        </row>
        <row r="1106">
          <cell r="O1106">
            <v>0</v>
          </cell>
        </row>
        <row r="1107">
          <cell r="O1107">
            <v>0</v>
          </cell>
        </row>
        <row r="1108">
          <cell r="O1108">
            <v>0</v>
          </cell>
        </row>
        <row r="1109">
          <cell r="O1109">
            <v>0</v>
          </cell>
        </row>
        <row r="1110">
          <cell r="O1110">
            <v>0</v>
          </cell>
        </row>
        <row r="1111">
          <cell r="O1111">
            <v>0</v>
          </cell>
        </row>
        <row r="1112">
          <cell r="O1112">
            <v>0</v>
          </cell>
        </row>
        <row r="1113">
          <cell r="O1113">
            <v>0</v>
          </cell>
        </row>
        <row r="1114">
          <cell r="O1114">
            <v>0</v>
          </cell>
        </row>
        <row r="1115">
          <cell r="O1115">
            <v>0</v>
          </cell>
        </row>
        <row r="1116">
          <cell r="O1116">
            <v>0</v>
          </cell>
        </row>
        <row r="1117">
          <cell r="O1117">
            <v>0</v>
          </cell>
        </row>
        <row r="1118">
          <cell r="O1118">
            <v>0</v>
          </cell>
        </row>
        <row r="1119">
          <cell r="O1119">
            <v>0</v>
          </cell>
        </row>
        <row r="1120">
          <cell r="O1120">
            <v>0</v>
          </cell>
        </row>
        <row r="1121">
          <cell r="O1121">
            <v>0</v>
          </cell>
        </row>
        <row r="1122">
          <cell r="O1122">
            <v>0</v>
          </cell>
        </row>
        <row r="1123">
          <cell r="O1123">
            <v>0</v>
          </cell>
        </row>
        <row r="1124">
          <cell r="O1124">
            <v>0</v>
          </cell>
        </row>
        <row r="1125">
          <cell r="O1125">
            <v>0</v>
          </cell>
        </row>
        <row r="1126">
          <cell r="O1126">
            <v>0</v>
          </cell>
        </row>
        <row r="1127">
          <cell r="O1127">
            <v>0</v>
          </cell>
        </row>
        <row r="1128">
          <cell r="O1128">
            <v>0</v>
          </cell>
        </row>
        <row r="1129">
          <cell r="O1129">
            <v>0</v>
          </cell>
        </row>
        <row r="1130">
          <cell r="O1130">
            <v>0</v>
          </cell>
        </row>
        <row r="1131">
          <cell r="O1131">
            <v>0</v>
          </cell>
        </row>
        <row r="1132">
          <cell r="O1132">
            <v>0</v>
          </cell>
        </row>
        <row r="1133">
          <cell r="O1133">
            <v>0</v>
          </cell>
        </row>
        <row r="1134">
          <cell r="O1134">
            <v>0</v>
          </cell>
        </row>
        <row r="1135">
          <cell r="O1135">
            <v>0</v>
          </cell>
        </row>
        <row r="1136">
          <cell r="O1136">
            <v>0</v>
          </cell>
        </row>
        <row r="1137">
          <cell r="O1137">
            <v>0</v>
          </cell>
        </row>
        <row r="1138">
          <cell r="O1138">
            <v>0</v>
          </cell>
        </row>
        <row r="1139">
          <cell r="O1139">
            <v>0</v>
          </cell>
        </row>
        <row r="1140">
          <cell r="O1140">
            <v>0</v>
          </cell>
        </row>
        <row r="1141">
          <cell r="O1141">
            <v>0</v>
          </cell>
        </row>
        <row r="1142">
          <cell r="O1142">
            <v>0</v>
          </cell>
        </row>
        <row r="1143">
          <cell r="O1143">
            <v>0</v>
          </cell>
        </row>
        <row r="1144">
          <cell r="O1144">
            <v>0</v>
          </cell>
        </row>
        <row r="1145">
          <cell r="O1145">
            <v>0</v>
          </cell>
        </row>
        <row r="1146">
          <cell r="O1146">
            <v>0</v>
          </cell>
        </row>
        <row r="1147">
          <cell r="O1147">
            <v>0</v>
          </cell>
        </row>
        <row r="1148">
          <cell r="O1148">
            <v>0</v>
          </cell>
        </row>
        <row r="1149">
          <cell r="O1149">
            <v>0</v>
          </cell>
        </row>
        <row r="1150">
          <cell r="O1150">
            <v>0</v>
          </cell>
        </row>
        <row r="1151">
          <cell r="O1151">
            <v>0</v>
          </cell>
        </row>
        <row r="1152">
          <cell r="O1152">
            <v>0</v>
          </cell>
        </row>
        <row r="1153">
          <cell r="O1153">
            <v>0</v>
          </cell>
        </row>
        <row r="1154">
          <cell r="O1154">
            <v>0</v>
          </cell>
        </row>
        <row r="1155">
          <cell r="O1155">
            <v>0</v>
          </cell>
        </row>
        <row r="1156">
          <cell r="O1156">
            <v>0</v>
          </cell>
        </row>
        <row r="1157">
          <cell r="O1157">
            <v>0</v>
          </cell>
        </row>
        <row r="1158">
          <cell r="O1158">
            <v>0</v>
          </cell>
        </row>
        <row r="1159">
          <cell r="O1159">
            <v>0</v>
          </cell>
        </row>
        <row r="1160">
          <cell r="O1160">
            <v>0</v>
          </cell>
        </row>
        <row r="1161">
          <cell r="O1161">
            <v>0</v>
          </cell>
        </row>
        <row r="1162">
          <cell r="O1162">
            <v>0</v>
          </cell>
        </row>
        <row r="1163">
          <cell r="O1163">
            <v>0</v>
          </cell>
        </row>
        <row r="1164">
          <cell r="O1164">
            <v>0</v>
          </cell>
        </row>
        <row r="1165">
          <cell r="O1165">
            <v>0</v>
          </cell>
        </row>
        <row r="1166">
          <cell r="O1166">
            <v>0</v>
          </cell>
        </row>
        <row r="1167">
          <cell r="O1167">
            <v>0</v>
          </cell>
        </row>
        <row r="1168">
          <cell r="O1168">
            <v>0</v>
          </cell>
        </row>
        <row r="1169">
          <cell r="O1169">
            <v>0</v>
          </cell>
        </row>
        <row r="1170">
          <cell r="O1170">
            <v>0</v>
          </cell>
        </row>
        <row r="1171">
          <cell r="O1171">
            <v>0</v>
          </cell>
        </row>
        <row r="1172">
          <cell r="O1172">
            <v>0</v>
          </cell>
        </row>
        <row r="1173">
          <cell r="O1173">
            <v>0</v>
          </cell>
        </row>
        <row r="1174">
          <cell r="O1174">
            <v>0</v>
          </cell>
        </row>
        <row r="1175">
          <cell r="O1175">
            <v>0</v>
          </cell>
        </row>
        <row r="1176">
          <cell r="O1176">
            <v>0</v>
          </cell>
        </row>
        <row r="1177">
          <cell r="O1177">
            <v>0</v>
          </cell>
        </row>
        <row r="1178">
          <cell r="O1178">
            <v>0</v>
          </cell>
        </row>
        <row r="1179">
          <cell r="O1179">
            <v>0</v>
          </cell>
        </row>
        <row r="1180">
          <cell r="O1180">
            <v>0</v>
          </cell>
        </row>
        <row r="1181">
          <cell r="O1181">
            <v>0</v>
          </cell>
        </row>
        <row r="1182">
          <cell r="O1182">
            <v>0</v>
          </cell>
        </row>
        <row r="1183">
          <cell r="O1183">
            <v>0</v>
          </cell>
        </row>
        <row r="1184">
          <cell r="O1184">
            <v>0</v>
          </cell>
        </row>
        <row r="1185">
          <cell r="O1185">
            <v>0</v>
          </cell>
        </row>
        <row r="1186">
          <cell r="O1186">
            <v>0</v>
          </cell>
        </row>
        <row r="1187">
          <cell r="O1187">
            <v>0</v>
          </cell>
        </row>
        <row r="1188">
          <cell r="O1188">
            <v>0</v>
          </cell>
        </row>
        <row r="1189">
          <cell r="O1189">
            <v>0</v>
          </cell>
        </row>
        <row r="1190">
          <cell r="O1190">
            <v>0</v>
          </cell>
        </row>
        <row r="1191">
          <cell r="O1191">
            <v>0</v>
          </cell>
        </row>
        <row r="1192">
          <cell r="O1192">
            <v>0</v>
          </cell>
        </row>
        <row r="1193">
          <cell r="O1193">
            <v>0</v>
          </cell>
        </row>
        <row r="1194">
          <cell r="O1194">
            <v>0</v>
          </cell>
        </row>
        <row r="1195">
          <cell r="O1195">
            <v>0</v>
          </cell>
        </row>
        <row r="1196">
          <cell r="O1196">
            <v>0</v>
          </cell>
        </row>
        <row r="1197">
          <cell r="O1197">
            <v>0</v>
          </cell>
        </row>
        <row r="1198">
          <cell r="O1198">
            <v>0</v>
          </cell>
        </row>
        <row r="1199">
          <cell r="O1199">
            <v>0</v>
          </cell>
        </row>
        <row r="1200">
          <cell r="O1200">
            <v>0</v>
          </cell>
        </row>
        <row r="1201">
          <cell r="O1201">
            <v>0</v>
          </cell>
        </row>
        <row r="1202">
          <cell r="O1202">
            <v>0</v>
          </cell>
        </row>
        <row r="1203">
          <cell r="O1203">
            <v>0</v>
          </cell>
        </row>
        <row r="1204">
          <cell r="O1204">
            <v>0</v>
          </cell>
        </row>
        <row r="1205">
          <cell r="O1205">
            <v>0</v>
          </cell>
        </row>
        <row r="1206">
          <cell r="O1206">
            <v>0</v>
          </cell>
        </row>
        <row r="1207">
          <cell r="O1207">
            <v>0</v>
          </cell>
        </row>
        <row r="1208">
          <cell r="O1208">
            <v>0</v>
          </cell>
        </row>
        <row r="1209">
          <cell r="O1209">
            <v>0</v>
          </cell>
        </row>
        <row r="1210">
          <cell r="O1210">
            <v>0</v>
          </cell>
        </row>
        <row r="1211">
          <cell r="O1211">
            <v>0</v>
          </cell>
        </row>
        <row r="1212">
          <cell r="O1212">
            <v>0</v>
          </cell>
        </row>
        <row r="1213">
          <cell r="O1213">
            <v>0</v>
          </cell>
        </row>
      </sheetData>
      <sheetData sheetId="5" refreshError="1"/>
      <sheetData sheetId="6"/>
      <sheetData sheetId="7" refreshError="1"/>
      <sheetData sheetId="8" refreshError="1"/>
      <sheetData sheetId="9" refreshError="1"/>
      <sheetData sheetId="10"/>
      <sheetData sheetId="11"/>
      <sheetData sheetId="12"/>
      <sheetData sheetId="13"/>
      <sheetData sheetId="14">
        <row r="9">
          <cell r="O9" t="str">
            <v>UREN P/JR     NALOOP</v>
          </cell>
        </row>
      </sheetData>
      <sheetData sheetId="15"/>
      <sheetData sheetId="16"/>
      <sheetData sheetId="17"/>
      <sheetData sheetId="1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row r="9">
          <cell r="M9" t="str">
            <v>UREN P/JR        MA-VR</v>
          </cell>
          <cell r="N9" t="str">
            <v>UREN P/JR     NALOOP</v>
          </cell>
        </row>
        <row r="10">
          <cell r="M10">
            <v>0</v>
          </cell>
          <cell r="N10">
            <v>0</v>
          </cell>
        </row>
        <row r="11">
          <cell r="M11">
            <v>0</v>
          </cell>
          <cell r="N11">
            <v>0</v>
          </cell>
        </row>
        <row r="12">
          <cell r="M12">
            <v>0</v>
          </cell>
          <cell r="N12">
            <v>0</v>
          </cell>
        </row>
        <row r="13">
          <cell r="M13">
            <v>0</v>
          </cell>
          <cell r="N13">
            <v>0</v>
          </cell>
        </row>
        <row r="14">
          <cell r="M14">
            <v>0</v>
          </cell>
          <cell r="N14">
            <v>0</v>
          </cell>
        </row>
        <row r="15">
          <cell r="M15">
            <v>0</v>
          </cell>
          <cell r="N15">
            <v>0</v>
          </cell>
        </row>
        <row r="16">
          <cell r="M16">
            <v>0</v>
          </cell>
          <cell r="N16">
            <v>0</v>
          </cell>
        </row>
        <row r="17">
          <cell r="M17">
            <v>0</v>
          </cell>
          <cell r="N17">
            <v>0</v>
          </cell>
        </row>
        <row r="18">
          <cell r="M18">
            <v>0</v>
          </cell>
          <cell r="N18">
            <v>0</v>
          </cell>
        </row>
        <row r="19">
          <cell r="M19">
            <v>0</v>
          </cell>
          <cell r="N19">
            <v>0</v>
          </cell>
        </row>
        <row r="20">
          <cell r="M20">
            <v>0</v>
          </cell>
          <cell r="N20">
            <v>0</v>
          </cell>
        </row>
        <row r="21">
          <cell r="M21">
            <v>0</v>
          </cell>
          <cell r="N21">
            <v>0</v>
          </cell>
        </row>
        <row r="22">
          <cell r="M22">
            <v>0</v>
          </cell>
          <cell r="N22">
            <v>0</v>
          </cell>
        </row>
        <row r="23">
          <cell r="M23">
            <v>0</v>
          </cell>
          <cell r="N23">
            <v>0</v>
          </cell>
        </row>
        <row r="24">
          <cell r="M24">
            <v>0</v>
          </cell>
          <cell r="N24">
            <v>0</v>
          </cell>
        </row>
        <row r="25">
          <cell r="M25">
            <v>0</v>
          </cell>
          <cell r="N25">
            <v>0</v>
          </cell>
        </row>
        <row r="26">
          <cell r="M26">
            <v>0</v>
          </cell>
          <cell r="N26">
            <v>0</v>
          </cell>
        </row>
        <row r="27">
          <cell r="M27">
            <v>0</v>
          </cell>
          <cell r="N27">
            <v>0</v>
          </cell>
        </row>
        <row r="28">
          <cell r="M28">
            <v>0</v>
          </cell>
          <cell r="N28">
            <v>0</v>
          </cell>
        </row>
        <row r="29">
          <cell r="M29">
            <v>0</v>
          </cell>
          <cell r="N29">
            <v>0</v>
          </cell>
        </row>
        <row r="30">
          <cell r="M30">
            <v>0</v>
          </cell>
          <cell r="N30">
            <v>0</v>
          </cell>
        </row>
        <row r="31">
          <cell r="M31">
            <v>0</v>
          </cell>
          <cell r="N31">
            <v>0</v>
          </cell>
        </row>
        <row r="32">
          <cell r="M32">
            <v>0</v>
          </cell>
          <cell r="N32">
            <v>0</v>
          </cell>
        </row>
        <row r="33">
          <cell r="M33">
            <v>0</v>
          </cell>
          <cell r="N33">
            <v>0</v>
          </cell>
        </row>
        <row r="34">
          <cell r="M34">
            <v>0</v>
          </cell>
          <cell r="N34">
            <v>0</v>
          </cell>
        </row>
        <row r="35">
          <cell r="M35">
            <v>0</v>
          </cell>
          <cell r="N35">
            <v>0</v>
          </cell>
        </row>
        <row r="36">
          <cell r="M36">
            <v>0</v>
          </cell>
          <cell r="N36">
            <v>0</v>
          </cell>
        </row>
        <row r="37">
          <cell r="M37">
            <v>0</v>
          </cell>
          <cell r="N37">
            <v>0</v>
          </cell>
        </row>
        <row r="38">
          <cell r="M38">
            <v>0</v>
          </cell>
          <cell r="N38">
            <v>0</v>
          </cell>
        </row>
        <row r="39">
          <cell r="M39">
            <v>0</v>
          </cell>
          <cell r="N39">
            <v>0</v>
          </cell>
        </row>
        <row r="40">
          <cell r="M40">
            <v>0</v>
          </cell>
          <cell r="N40">
            <v>0</v>
          </cell>
        </row>
        <row r="41">
          <cell r="M41">
            <v>0</v>
          </cell>
          <cell r="N41">
            <v>0</v>
          </cell>
        </row>
        <row r="42">
          <cell r="M42">
            <v>0</v>
          </cell>
          <cell r="N42">
            <v>0</v>
          </cell>
        </row>
        <row r="43">
          <cell r="M43">
            <v>0</v>
          </cell>
          <cell r="N43">
            <v>0</v>
          </cell>
        </row>
        <row r="44">
          <cell r="M44">
            <v>0</v>
          </cell>
          <cell r="N44">
            <v>0</v>
          </cell>
        </row>
        <row r="45">
          <cell r="M45">
            <v>0</v>
          </cell>
          <cell r="N45">
            <v>0</v>
          </cell>
        </row>
        <row r="46">
          <cell r="M46">
            <v>0</v>
          </cell>
          <cell r="N46">
            <v>0</v>
          </cell>
        </row>
        <row r="47">
          <cell r="M47">
            <v>0</v>
          </cell>
          <cell r="N47">
            <v>0</v>
          </cell>
        </row>
        <row r="48">
          <cell r="M48">
            <v>0</v>
          </cell>
          <cell r="N48">
            <v>0</v>
          </cell>
        </row>
        <row r="49">
          <cell r="M49">
            <v>0</v>
          </cell>
          <cell r="N49">
            <v>0</v>
          </cell>
        </row>
        <row r="50">
          <cell r="M50">
            <v>0</v>
          </cell>
          <cell r="N50">
            <v>0</v>
          </cell>
        </row>
        <row r="51">
          <cell r="M51">
            <v>0</v>
          </cell>
          <cell r="N51">
            <v>0</v>
          </cell>
        </row>
        <row r="52">
          <cell r="M52">
            <v>0</v>
          </cell>
          <cell r="N52">
            <v>0</v>
          </cell>
        </row>
        <row r="53">
          <cell r="M53">
            <v>0</v>
          </cell>
          <cell r="N53">
            <v>0</v>
          </cell>
        </row>
        <row r="54">
          <cell r="M54">
            <v>0</v>
          </cell>
          <cell r="N54">
            <v>0</v>
          </cell>
        </row>
        <row r="55">
          <cell r="M55">
            <v>0</v>
          </cell>
          <cell r="N55">
            <v>0</v>
          </cell>
        </row>
        <row r="56">
          <cell r="M56">
            <v>0</v>
          </cell>
          <cell r="N56">
            <v>0</v>
          </cell>
        </row>
        <row r="57">
          <cell r="M57">
            <v>0</v>
          </cell>
          <cell r="N57">
            <v>0</v>
          </cell>
        </row>
        <row r="58">
          <cell r="M58">
            <v>0</v>
          </cell>
          <cell r="N58">
            <v>0</v>
          </cell>
        </row>
        <row r="59">
          <cell r="M59">
            <v>0</v>
          </cell>
          <cell r="N59">
            <v>0</v>
          </cell>
        </row>
        <row r="60">
          <cell r="M60">
            <v>0</v>
          </cell>
          <cell r="N60">
            <v>0</v>
          </cell>
        </row>
        <row r="61">
          <cell r="M61">
            <v>0</v>
          </cell>
          <cell r="N61">
            <v>0</v>
          </cell>
        </row>
        <row r="62">
          <cell r="M62">
            <v>0</v>
          </cell>
          <cell r="N62">
            <v>0</v>
          </cell>
        </row>
        <row r="63">
          <cell r="M63">
            <v>0</v>
          </cell>
          <cell r="N63">
            <v>0</v>
          </cell>
        </row>
        <row r="64">
          <cell r="M64">
            <v>0</v>
          </cell>
          <cell r="N64">
            <v>0</v>
          </cell>
        </row>
        <row r="65">
          <cell r="M65">
            <v>0</v>
          </cell>
          <cell r="N65">
            <v>0</v>
          </cell>
        </row>
        <row r="66">
          <cell r="M66">
            <v>0</v>
          </cell>
          <cell r="N66">
            <v>0</v>
          </cell>
        </row>
        <row r="67">
          <cell r="M67">
            <v>0</v>
          </cell>
          <cell r="N67">
            <v>0</v>
          </cell>
        </row>
        <row r="68">
          <cell r="M68">
            <v>0</v>
          </cell>
          <cell r="N68">
            <v>0</v>
          </cell>
        </row>
        <row r="69">
          <cell r="M69">
            <v>0</v>
          </cell>
          <cell r="N69">
            <v>0</v>
          </cell>
        </row>
        <row r="70">
          <cell r="M70">
            <v>0</v>
          </cell>
          <cell r="N70">
            <v>0</v>
          </cell>
        </row>
        <row r="71">
          <cell r="M71">
            <v>0</v>
          </cell>
          <cell r="N71">
            <v>0</v>
          </cell>
        </row>
        <row r="72">
          <cell r="M72">
            <v>0</v>
          </cell>
          <cell r="N72">
            <v>0</v>
          </cell>
        </row>
        <row r="73">
          <cell r="M73">
            <v>0</v>
          </cell>
          <cell r="N73">
            <v>0</v>
          </cell>
        </row>
        <row r="74">
          <cell r="M74">
            <v>0</v>
          </cell>
          <cell r="N74">
            <v>0</v>
          </cell>
        </row>
        <row r="75">
          <cell r="M75">
            <v>0</v>
          </cell>
          <cell r="N75">
            <v>0</v>
          </cell>
        </row>
        <row r="76">
          <cell r="M76">
            <v>0</v>
          </cell>
          <cell r="N76">
            <v>0</v>
          </cell>
        </row>
        <row r="77">
          <cell r="M77">
            <v>0</v>
          </cell>
          <cell r="N77">
            <v>0</v>
          </cell>
        </row>
        <row r="78">
          <cell r="M78">
            <v>0</v>
          </cell>
          <cell r="N78">
            <v>0</v>
          </cell>
        </row>
        <row r="79">
          <cell r="M79">
            <v>0</v>
          </cell>
          <cell r="N79">
            <v>0</v>
          </cell>
        </row>
        <row r="80">
          <cell r="M80">
            <v>0</v>
          </cell>
          <cell r="N80">
            <v>0</v>
          </cell>
        </row>
        <row r="81">
          <cell r="M81">
            <v>0</v>
          </cell>
          <cell r="N81">
            <v>0</v>
          </cell>
        </row>
        <row r="82">
          <cell r="M82">
            <v>0</v>
          </cell>
          <cell r="N82">
            <v>0</v>
          </cell>
        </row>
        <row r="83">
          <cell r="M83">
            <v>0</v>
          </cell>
          <cell r="N83">
            <v>0</v>
          </cell>
        </row>
        <row r="84">
          <cell r="M84">
            <v>0</v>
          </cell>
          <cell r="N84">
            <v>0</v>
          </cell>
        </row>
        <row r="85">
          <cell r="M85">
            <v>0</v>
          </cell>
          <cell r="N85">
            <v>0</v>
          </cell>
        </row>
        <row r="86">
          <cell r="M86">
            <v>0</v>
          </cell>
          <cell r="N86">
            <v>0</v>
          </cell>
        </row>
        <row r="87">
          <cell r="M87">
            <v>0</v>
          </cell>
          <cell r="N87">
            <v>0</v>
          </cell>
        </row>
        <row r="88">
          <cell r="M88">
            <v>0</v>
          </cell>
          <cell r="N88">
            <v>0</v>
          </cell>
        </row>
        <row r="89">
          <cell r="M89">
            <v>0</v>
          </cell>
          <cell r="N89">
            <v>0</v>
          </cell>
        </row>
        <row r="90">
          <cell r="M90">
            <v>0</v>
          </cell>
          <cell r="N90">
            <v>0</v>
          </cell>
        </row>
        <row r="91">
          <cell r="M91">
            <v>0</v>
          </cell>
          <cell r="N91">
            <v>0</v>
          </cell>
        </row>
        <row r="92">
          <cell r="M92">
            <v>0</v>
          </cell>
          <cell r="N92">
            <v>0</v>
          </cell>
        </row>
        <row r="93">
          <cell r="M93">
            <v>0</v>
          </cell>
          <cell r="N93">
            <v>0</v>
          </cell>
        </row>
        <row r="94">
          <cell r="M94">
            <v>0</v>
          </cell>
          <cell r="N94">
            <v>0</v>
          </cell>
        </row>
        <row r="95">
          <cell r="M95">
            <v>0</v>
          </cell>
          <cell r="N95">
            <v>0</v>
          </cell>
        </row>
        <row r="96">
          <cell r="M96">
            <v>0</v>
          </cell>
          <cell r="N96">
            <v>0</v>
          </cell>
        </row>
        <row r="97">
          <cell r="M97">
            <v>0</v>
          </cell>
          <cell r="N97">
            <v>0</v>
          </cell>
        </row>
        <row r="98">
          <cell r="M98">
            <v>0</v>
          </cell>
          <cell r="N98">
            <v>0</v>
          </cell>
        </row>
        <row r="99">
          <cell r="M99">
            <v>0</v>
          </cell>
          <cell r="N99">
            <v>0</v>
          </cell>
        </row>
        <row r="100">
          <cell r="M100">
            <v>0</v>
          </cell>
          <cell r="N100">
            <v>0</v>
          </cell>
        </row>
        <row r="101">
          <cell r="M101">
            <v>0</v>
          </cell>
          <cell r="N101">
            <v>0</v>
          </cell>
        </row>
        <row r="102">
          <cell r="M102">
            <v>0</v>
          </cell>
          <cell r="N102">
            <v>0</v>
          </cell>
        </row>
        <row r="103">
          <cell r="M103">
            <v>0</v>
          </cell>
          <cell r="N103">
            <v>0</v>
          </cell>
        </row>
        <row r="104">
          <cell r="M104">
            <v>0</v>
          </cell>
          <cell r="N104">
            <v>0</v>
          </cell>
        </row>
        <row r="105">
          <cell r="M105">
            <v>0</v>
          </cell>
          <cell r="N105">
            <v>0</v>
          </cell>
        </row>
        <row r="106">
          <cell r="M106">
            <v>0</v>
          </cell>
          <cell r="N106">
            <v>0</v>
          </cell>
        </row>
        <row r="107">
          <cell r="M107">
            <v>0</v>
          </cell>
          <cell r="N107">
            <v>0</v>
          </cell>
        </row>
        <row r="108">
          <cell r="M108">
            <v>0</v>
          </cell>
          <cell r="N108">
            <v>0</v>
          </cell>
        </row>
        <row r="109">
          <cell r="M109">
            <v>0</v>
          </cell>
          <cell r="N109">
            <v>0</v>
          </cell>
        </row>
        <row r="110">
          <cell r="M110">
            <v>0</v>
          </cell>
          <cell r="N110">
            <v>0</v>
          </cell>
        </row>
        <row r="111">
          <cell r="M111">
            <v>0</v>
          </cell>
          <cell r="N111">
            <v>0</v>
          </cell>
        </row>
        <row r="112">
          <cell r="M112">
            <v>0</v>
          </cell>
          <cell r="N112">
            <v>0</v>
          </cell>
        </row>
        <row r="113">
          <cell r="M113">
            <v>0</v>
          </cell>
          <cell r="N113">
            <v>0</v>
          </cell>
        </row>
        <row r="114">
          <cell r="M114">
            <v>0</v>
          </cell>
          <cell r="N114">
            <v>0</v>
          </cell>
        </row>
        <row r="115">
          <cell r="M115">
            <v>0</v>
          </cell>
          <cell r="N115">
            <v>0</v>
          </cell>
        </row>
        <row r="116">
          <cell r="M116">
            <v>0</v>
          </cell>
          <cell r="N116">
            <v>0</v>
          </cell>
        </row>
        <row r="117">
          <cell r="M117">
            <v>0</v>
          </cell>
          <cell r="N117">
            <v>0</v>
          </cell>
        </row>
        <row r="118">
          <cell r="M118">
            <v>0</v>
          </cell>
          <cell r="N118">
            <v>0</v>
          </cell>
        </row>
        <row r="119">
          <cell r="M119">
            <v>0</v>
          </cell>
          <cell r="N119">
            <v>0</v>
          </cell>
        </row>
        <row r="120">
          <cell r="M120">
            <v>0</v>
          </cell>
          <cell r="N120">
            <v>0</v>
          </cell>
        </row>
        <row r="121">
          <cell r="M121">
            <v>0</v>
          </cell>
          <cell r="N121">
            <v>0</v>
          </cell>
        </row>
        <row r="122">
          <cell r="M122">
            <v>0</v>
          </cell>
          <cell r="N122">
            <v>0</v>
          </cell>
        </row>
        <row r="123">
          <cell r="M123">
            <v>0</v>
          </cell>
          <cell r="N123">
            <v>0</v>
          </cell>
        </row>
        <row r="124">
          <cell r="M124">
            <v>0</v>
          </cell>
          <cell r="N124">
            <v>0</v>
          </cell>
        </row>
        <row r="125">
          <cell r="M125">
            <v>0</v>
          </cell>
          <cell r="N125">
            <v>0</v>
          </cell>
        </row>
        <row r="126">
          <cell r="M126">
            <v>0</v>
          </cell>
          <cell r="N126">
            <v>0</v>
          </cell>
        </row>
        <row r="127">
          <cell r="M127">
            <v>0</v>
          </cell>
          <cell r="N127">
            <v>0</v>
          </cell>
        </row>
        <row r="128">
          <cell r="M128">
            <v>0</v>
          </cell>
          <cell r="N128">
            <v>0</v>
          </cell>
        </row>
        <row r="129">
          <cell r="M129">
            <v>0</v>
          </cell>
          <cell r="N129">
            <v>0</v>
          </cell>
        </row>
        <row r="130">
          <cell r="M130">
            <v>0</v>
          </cell>
          <cell r="N130">
            <v>0</v>
          </cell>
        </row>
        <row r="131">
          <cell r="M131">
            <v>0</v>
          </cell>
          <cell r="N131">
            <v>0</v>
          </cell>
        </row>
        <row r="132">
          <cell r="M132">
            <v>0</v>
          </cell>
          <cell r="N132">
            <v>0</v>
          </cell>
        </row>
        <row r="133">
          <cell r="M133">
            <v>0</v>
          </cell>
          <cell r="N133">
            <v>0</v>
          </cell>
        </row>
        <row r="134">
          <cell r="M134">
            <v>0</v>
          </cell>
          <cell r="N134">
            <v>0</v>
          </cell>
        </row>
        <row r="135">
          <cell r="M135">
            <v>0</v>
          </cell>
          <cell r="N135">
            <v>0</v>
          </cell>
        </row>
        <row r="136">
          <cell r="M136">
            <v>0</v>
          </cell>
          <cell r="N136">
            <v>0</v>
          </cell>
        </row>
        <row r="137">
          <cell r="M137">
            <v>0</v>
          </cell>
          <cell r="N137">
            <v>0</v>
          </cell>
        </row>
        <row r="138">
          <cell r="M138">
            <v>0</v>
          </cell>
          <cell r="N138">
            <v>0</v>
          </cell>
        </row>
        <row r="139">
          <cell r="M139">
            <v>0</v>
          </cell>
          <cell r="N139">
            <v>0</v>
          </cell>
        </row>
        <row r="140">
          <cell r="M140">
            <v>0</v>
          </cell>
          <cell r="N140">
            <v>0</v>
          </cell>
        </row>
        <row r="141">
          <cell r="M141">
            <v>0</v>
          </cell>
          <cell r="N141">
            <v>0</v>
          </cell>
        </row>
        <row r="142">
          <cell r="M142">
            <v>0</v>
          </cell>
          <cell r="N142">
            <v>0</v>
          </cell>
        </row>
        <row r="143">
          <cell r="M143">
            <v>0</v>
          </cell>
          <cell r="N143">
            <v>0</v>
          </cell>
        </row>
        <row r="144">
          <cell r="M144">
            <v>0</v>
          </cell>
          <cell r="N144">
            <v>0</v>
          </cell>
        </row>
        <row r="145">
          <cell r="M145">
            <v>0</v>
          </cell>
          <cell r="N145">
            <v>0</v>
          </cell>
        </row>
        <row r="146">
          <cell r="M146">
            <v>0</v>
          </cell>
          <cell r="N146">
            <v>0</v>
          </cell>
        </row>
        <row r="147">
          <cell r="M147">
            <v>0</v>
          </cell>
          <cell r="N147">
            <v>0</v>
          </cell>
        </row>
        <row r="148">
          <cell r="M148">
            <v>0</v>
          </cell>
          <cell r="N148">
            <v>0</v>
          </cell>
        </row>
        <row r="149">
          <cell r="M149">
            <v>0</v>
          </cell>
          <cell r="N149">
            <v>0</v>
          </cell>
        </row>
        <row r="150">
          <cell r="M150">
            <v>0</v>
          </cell>
          <cell r="N150">
            <v>0</v>
          </cell>
        </row>
        <row r="151">
          <cell r="M151">
            <v>0</v>
          </cell>
          <cell r="N151">
            <v>0</v>
          </cell>
        </row>
        <row r="152">
          <cell r="M152">
            <v>0</v>
          </cell>
          <cell r="N152">
            <v>0</v>
          </cell>
        </row>
        <row r="153">
          <cell r="M153">
            <v>0</v>
          </cell>
          <cell r="N153">
            <v>0</v>
          </cell>
        </row>
        <row r="154">
          <cell r="M154">
            <v>0</v>
          </cell>
          <cell r="N154">
            <v>0</v>
          </cell>
        </row>
        <row r="155">
          <cell r="M155">
            <v>0</v>
          </cell>
          <cell r="N155">
            <v>0</v>
          </cell>
        </row>
        <row r="156">
          <cell r="M156">
            <v>0</v>
          </cell>
          <cell r="N156">
            <v>0</v>
          </cell>
        </row>
        <row r="157">
          <cell r="M157">
            <v>0</v>
          </cell>
          <cell r="N157">
            <v>0</v>
          </cell>
        </row>
        <row r="158">
          <cell r="M158">
            <v>0</v>
          </cell>
          <cell r="N158">
            <v>0</v>
          </cell>
        </row>
        <row r="159">
          <cell r="M159">
            <v>0</v>
          </cell>
          <cell r="N159">
            <v>0</v>
          </cell>
        </row>
        <row r="160">
          <cell r="M160">
            <v>0</v>
          </cell>
          <cell r="N160">
            <v>0</v>
          </cell>
        </row>
        <row r="161">
          <cell r="M161">
            <v>0</v>
          </cell>
          <cell r="N161">
            <v>0</v>
          </cell>
        </row>
        <row r="162">
          <cell r="M162">
            <v>0</v>
          </cell>
          <cell r="N162">
            <v>0</v>
          </cell>
        </row>
        <row r="163">
          <cell r="M163">
            <v>0</v>
          </cell>
          <cell r="N163">
            <v>0</v>
          </cell>
        </row>
        <row r="164">
          <cell r="M164">
            <v>0</v>
          </cell>
          <cell r="N164">
            <v>0</v>
          </cell>
        </row>
        <row r="165">
          <cell r="M165">
            <v>0</v>
          </cell>
          <cell r="N165">
            <v>0</v>
          </cell>
        </row>
        <row r="166">
          <cell r="M166">
            <v>0</v>
          </cell>
          <cell r="N166">
            <v>0</v>
          </cell>
        </row>
        <row r="167">
          <cell r="M167">
            <v>0</v>
          </cell>
          <cell r="N167">
            <v>0</v>
          </cell>
        </row>
        <row r="168">
          <cell r="M168">
            <v>0</v>
          </cell>
          <cell r="N168">
            <v>0</v>
          </cell>
        </row>
        <row r="169">
          <cell r="M169">
            <v>0</v>
          </cell>
          <cell r="N169">
            <v>0</v>
          </cell>
        </row>
        <row r="170">
          <cell r="M170">
            <v>0</v>
          </cell>
          <cell r="N170">
            <v>0</v>
          </cell>
        </row>
        <row r="171">
          <cell r="M171">
            <v>0</v>
          </cell>
          <cell r="N171">
            <v>0</v>
          </cell>
        </row>
        <row r="172">
          <cell r="M172">
            <v>0</v>
          </cell>
          <cell r="N172">
            <v>0</v>
          </cell>
        </row>
        <row r="173">
          <cell r="M173">
            <v>0</v>
          </cell>
          <cell r="N173">
            <v>0</v>
          </cell>
        </row>
        <row r="174">
          <cell r="M174">
            <v>0</v>
          </cell>
          <cell r="N174">
            <v>0</v>
          </cell>
        </row>
        <row r="175">
          <cell r="M175">
            <v>0</v>
          </cell>
          <cell r="N175">
            <v>0</v>
          </cell>
        </row>
        <row r="176">
          <cell r="M176">
            <v>0</v>
          </cell>
          <cell r="N176">
            <v>0</v>
          </cell>
        </row>
        <row r="177">
          <cell r="M177">
            <v>0</v>
          </cell>
          <cell r="N177">
            <v>0</v>
          </cell>
        </row>
        <row r="178">
          <cell r="M178">
            <v>0</v>
          </cell>
          <cell r="N178">
            <v>0</v>
          </cell>
        </row>
        <row r="179">
          <cell r="M179">
            <v>0</v>
          </cell>
          <cell r="N179">
            <v>0</v>
          </cell>
        </row>
        <row r="180">
          <cell r="M180">
            <v>0</v>
          </cell>
          <cell r="N180">
            <v>0</v>
          </cell>
        </row>
        <row r="181">
          <cell r="M181">
            <v>0</v>
          </cell>
          <cell r="N181">
            <v>0</v>
          </cell>
        </row>
        <row r="182">
          <cell r="M182">
            <v>0</v>
          </cell>
          <cell r="N182">
            <v>0</v>
          </cell>
        </row>
        <row r="183">
          <cell r="M183">
            <v>0</v>
          </cell>
          <cell r="N183">
            <v>0</v>
          </cell>
        </row>
        <row r="184">
          <cell r="M184">
            <v>0</v>
          </cell>
          <cell r="N184">
            <v>0</v>
          </cell>
        </row>
        <row r="185">
          <cell r="M185">
            <v>0</v>
          </cell>
          <cell r="N185">
            <v>0</v>
          </cell>
        </row>
        <row r="186">
          <cell r="M186">
            <v>0</v>
          </cell>
          <cell r="N186">
            <v>0</v>
          </cell>
        </row>
        <row r="187">
          <cell r="M187">
            <v>0</v>
          </cell>
          <cell r="N187">
            <v>0</v>
          </cell>
        </row>
        <row r="188">
          <cell r="M188">
            <v>0</v>
          </cell>
          <cell r="N188">
            <v>0</v>
          </cell>
        </row>
        <row r="189">
          <cell r="M189">
            <v>0</v>
          </cell>
          <cell r="N189">
            <v>0</v>
          </cell>
        </row>
        <row r="190">
          <cell r="M190">
            <v>0</v>
          </cell>
          <cell r="N190">
            <v>0</v>
          </cell>
        </row>
        <row r="191">
          <cell r="M191">
            <v>0</v>
          </cell>
          <cell r="N191">
            <v>0</v>
          </cell>
        </row>
        <row r="192">
          <cell r="M192">
            <v>0</v>
          </cell>
          <cell r="N192">
            <v>0</v>
          </cell>
        </row>
        <row r="193">
          <cell r="M193">
            <v>0</v>
          </cell>
          <cell r="N193">
            <v>0</v>
          </cell>
        </row>
        <row r="194">
          <cell r="M194">
            <v>0</v>
          </cell>
          <cell r="N194">
            <v>0</v>
          </cell>
        </row>
        <row r="195">
          <cell r="M195">
            <v>0</v>
          </cell>
          <cell r="N195">
            <v>0</v>
          </cell>
        </row>
        <row r="196">
          <cell r="M196">
            <v>0</v>
          </cell>
          <cell r="N196">
            <v>0</v>
          </cell>
        </row>
        <row r="197">
          <cell r="M197">
            <v>0</v>
          </cell>
          <cell r="N197">
            <v>0</v>
          </cell>
        </row>
        <row r="198">
          <cell r="M198">
            <v>0</v>
          </cell>
          <cell r="N198">
            <v>0</v>
          </cell>
        </row>
        <row r="199">
          <cell r="M199">
            <v>0</v>
          </cell>
          <cell r="N199">
            <v>0</v>
          </cell>
        </row>
        <row r="200">
          <cell r="M200">
            <v>0</v>
          </cell>
          <cell r="N200">
            <v>0</v>
          </cell>
        </row>
        <row r="201">
          <cell r="M201">
            <v>0</v>
          </cell>
          <cell r="N201">
            <v>0</v>
          </cell>
        </row>
        <row r="202">
          <cell r="M202">
            <v>0</v>
          </cell>
          <cell r="N202">
            <v>0</v>
          </cell>
        </row>
        <row r="203">
          <cell r="M203">
            <v>0</v>
          </cell>
          <cell r="N203">
            <v>0</v>
          </cell>
        </row>
        <row r="204">
          <cell r="M204">
            <v>0</v>
          </cell>
          <cell r="N204">
            <v>0</v>
          </cell>
        </row>
        <row r="205">
          <cell r="M205">
            <v>0</v>
          </cell>
          <cell r="N205">
            <v>0</v>
          </cell>
        </row>
        <row r="206">
          <cell r="M206">
            <v>0</v>
          </cell>
          <cell r="N206">
            <v>0</v>
          </cell>
        </row>
        <row r="207">
          <cell r="M207">
            <v>0</v>
          </cell>
          <cell r="N207">
            <v>0</v>
          </cell>
        </row>
        <row r="208">
          <cell r="M208">
            <v>0</v>
          </cell>
          <cell r="N208">
            <v>0</v>
          </cell>
        </row>
        <row r="209">
          <cell r="M209">
            <v>0</v>
          </cell>
          <cell r="N209">
            <v>0</v>
          </cell>
        </row>
        <row r="210">
          <cell r="M210">
            <v>0</v>
          </cell>
          <cell r="N210">
            <v>0</v>
          </cell>
        </row>
        <row r="211">
          <cell r="M211">
            <v>0</v>
          </cell>
          <cell r="N211">
            <v>0</v>
          </cell>
        </row>
        <row r="212">
          <cell r="M212">
            <v>0</v>
          </cell>
          <cell r="N212">
            <v>0</v>
          </cell>
        </row>
        <row r="213">
          <cell r="M213">
            <v>0</v>
          </cell>
          <cell r="N213">
            <v>0</v>
          </cell>
        </row>
        <row r="214">
          <cell r="M214">
            <v>0</v>
          </cell>
          <cell r="N214">
            <v>0</v>
          </cell>
        </row>
        <row r="215">
          <cell r="M215">
            <v>0</v>
          </cell>
          <cell r="N215">
            <v>0</v>
          </cell>
        </row>
        <row r="216">
          <cell r="M216">
            <v>0</v>
          </cell>
          <cell r="N216">
            <v>0</v>
          </cell>
        </row>
        <row r="217">
          <cell r="M217">
            <v>0</v>
          </cell>
          <cell r="N217">
            <v>0</v>
          </cell>
        </row>
        <row r="218">
          <cell r="M218">
            <v>0</v>
          </cell>
          <cell r="N218">
            <v>0</v>
          </cell>
        </row>
        <row r="219">
          <cell r="M219">
            <v>0</v>
          </cell>
          <cell r="N219">
            <v>0</v>
          </cell>
        </row>
        <row r="220">
          <cell r="M220">
            <v>0</v>
          </cell>
          <cell r="N220">
            <v>0</v>
          </cell>
        </row>
        <row r="221">
          <cell r="M221">
            <v>0</v>
          </cell>
          <cell r="N221">
            <v>0</v>
          </cell>
        </row>
        <row r="222">
          <cell r="M222">
            <v>0</v>
          </cell>
          <cell r="N222">
            <v>0</v>
          </cell>
        </row>
        <row r="223">
          <cell r="M223">
            <v>0</v>
          </cell>
          <cell r="N223">
            <v>0</v>
          </cell>
        </row>
        <row r="224">
          <cell r="M224">
            <v>0</v>
          </cell>
          <cell r="N224">
            <v>0</v>
          </cell>
        </row>
        <row r="225">
          <cell r="M225">
            <v>0</v>
          </cell>
          <cell r="N225">
            <v>0</v>
          </cell>
        </row>
        <row r="226">
          <cell r="M226">
            <v>0</v>
          </cell>
          <cell r="N226">
            <v>0</v>
          </cell>
        </row>
        <row r="227">
          <cell r="M227">
            <v>0</v>
          </cell>
          <cell r="N227">
            <v>0</v>
          </cell>
        </row>
        <row r="228">
          <cell r="M228">
            <v>0</v>
          </cell>
          <cell r="N228">
            <v>0</v>
          </cell>
        </row>
        <row r="229">
          <cell r="M229">
            <v>0</v>
          </cell>
          <cell r="N229">
            <v>0</v>
          </cell>
        </row>
        <row r="230">
          <cell r="M230">
            <v>0</v>
          </cell>
          <cell r="N230">
            <v>0</v>
          </cell>
        </row>
        <row r="231">
          <cell r="M231">
            <v>0</v>
          </cell>
          <cell r="N231">
            <v>0</v>
          </cell>
        </row>
        <row r="232">
          <cell r="M232">
            <v>0</v>
          </cell>
          <cell r="N232">
            <v>0</v>
          </cell>
        </row>
        <row r="233">
          <cell r="M233">
            <v>0</v>
          </cell>
          <cell r="N233">
            <v>0</v>
          </cell>
        </row>
        <row r="234">
          <cell r="M234">
            <v>0</v>
          </cell>
          <cell r="N234">
            <v>0</v>
          </cell>
        </row>
        <row r="235">
          <cell r="M235">
            <v>0</v>
          </cell>
          <cell r="N235">
            <v>0</v>
          </cell>
        </row>
        <row r="236">
          <cell r="M236">
            <v>0</v>
          </cell>
          <cell r="N236">
            <v>0</v>
          </cell>
        </row>
        <row r="237">
          <cell r="M237">
            <v>0</v>
          </cell>
          <cell r="N237">
            <v>0</v>
          </cell>
        </row>
        <row r="238">
          <cell r="M238">
            <v>0</v>
          </cell>
          <cell r="N238">
            <v>0</v>
          </cell>
        </row>
        <row r="239">
          <cell r="M239">
            <v>0</v>
          </cell>
          <cell r="N239">
            <v>0</v>
          </cell>
        </row>
        <row r="240">
          <cell r="M240">
            <v>0</v>
          </cell>
          <cell r="N240">
            <v>0</v>
          </cell>
        </row>
        <row r="241">
          <cell r="M241">
            <v>0</v>
          </cell>
          <cell r="N241">
            <v>0</v>
          </cell>
        </row>
        <row r="242">
          <cell r="M242">
            <v>0</v>
          </cell>
          <cell r="N242">
            <v>0</v>
          </cell>
        </row>
        <row r="243">
          <cell r="M243">
            <v>0</v>
          </cell>
          <cell r="N243">
            <v>0</v>
          </cell>
        </row>
        <row r="244">
          <cell r="M244">
            <v>0</v>
          </cell>
          <cell r="N244">
            <v>0</v>
          </cell>
        </row>
        <row r="245">
          <cell r="M245">
            <v>0</v>
          </cell>
          <cell r="N245">
            <v>0</v>
          </cell>
        </row>
        <row r="246">
          <cell r="M246">
            <v>0</v>
          </cell>
          <cell r="N246">
            <v>0</v>
          </cell>
        </row>
        <row r="247">
          <cell r="M247">
            <v>0</v>
          </cell>
          <cell r="N247">
            <v>0</v>
          </cell>
        </row>
        <row r="248">
          <cell r="M248">
            <v>0</v>
          </cell>
          <cell r="N248">
            <v>0</v>
          </cell>
        </row>
        <row r="249">
          <cell r="M249">
            <v>0</v>
          </cell>
          <cell r="N249">
            <v>0</v>
          </cell>
        </row>
        <row r="250">
          <cell r="M250">
            <v>0</v>
          </cell>
          <cell r="N250">
            <v>0</v>
          </cell>
        </row>
        <row r="251">
          <cell r="M251">
            <v>0</v>
          </cell>
          <cell r="N251">
            <v>0</v>
          </cell>
        </row>
        <row r="252">
          <cell r="M252">
            <v>0</v>
          </cell>
          <cell r="N252">
            <v>0</v>
          </cell>
        </row>
        <row r="253">
          <cell r="M253">
            <v>0</v>
          </cell>
          <cell r="N253">
            <v>0</v>
          </cell>
        </row>
        <row r="254">
          <cell r="M254">
            <v>0</v>
          </cell>
          <cell r="N254">
            <v>0</v>
          </cell>
        </row>
        <row r="255">
          <cell r="M255">
            <v>0</v>
          </cell>
          <cell r="N255">
            <v>0</v>
          </cell>
        </row>
        <row r="256">
          <cell r="M256">
            <v>0</v>
          </cell>
          <cell r="N256">
            <v>0</v>
          </cell>
        </row>
        <row r="257">
          <cell r="M257">
            <v>0</v>
          </cell>
          <cell r="N257">
            <v>0</v>
          </cell>
        </row>
        <row r="258">
          <cell r="M258">
            <v>0</v>
          </cell>
          <cell r="N258">
            <v>0</v>
          </cell>
        </row>
        <row r="259">
          <cell r="M259">
            <v>0</v>
          </cell>
          <cell r="N259">
            <v>0</v>
          </cell>
        </row>
        <row r="260">
          <cell r="M260">
            <v>0</v>
          </cell>
          <cell r="N260">
            <v>0</v>
          </cell>
        </row>
        <row r="261">
          <cell r="M261">
            <v>0</v>
          </cell>
          <cell r="N261">
            <v>0</v>
          </cell>
        </row>
        <row r="262">
          <cell r="M262">
            <v>0</v>
          </cell>
          <cell r="N262">
            <v>0</v>
          </cell>
        </row>
        <row r="263">
          <cell r="M263">
            <v>0</v>
          </cell>
          <cell r="N263">
            <v>0</v>
          </cell>
        </row>
        <row r="264">
          <cell r="M264">
            <v>0</v>
          </cell>
          <cell r="N264">
            <v>0</v>
          </cell>
        </row>
        <row r="265">
          <cell r="M265">
            <v>0</v>
          </cell>
          <cell r="N265">
            <v>0</v>
          </cell>
        </row>
        <row r="266">
          <cell r="M266">
            <v>0</v>
          </cell>
          <cell r="N266">
            <v>0</v>
          </cell>
        </row>
        <row r="267">
          <cell r="M267">
            <v>0</v>
          </cell>
          <cell r="N267">
            <v>0</v>
          </cell>
        </row>
        <row r="268">
          <cell r="M268">
            <v>0</v>
          </cell>
          <cell r="N268">
            <v>0</v>
          </cell>
        </row>
        <row r="269">
          <cell r="M269">
            <v>0</v>
          </cell>
          <cell r="N269">
            <v>0</v>
          </cell>
        </row>
        <row r="270">
          <cell r="M270">
            <v>0</v>
          </cell>
          <cell r="N270">
            <v>0</v>
          </cell>
        </row>
        <row r="271">
          <cell r="M271">
            <v>0</v>
          </cell>
          <cell r="N271">
            <v>0</v>
          </cell>
        </row>
        <row r="272">
          <cell r="M272">
            <v>0</v>
          </cell>
          <cell r="N272">
            <v>0</v>
          </cell>
        </row>
        <row r="273">
          <cell r="M273">
            <v>0</v>
          </cell>
          <cell r="N273">
            <v>0</v>
          </cell>
        </row>
        <row r="274">
          <cell r="M274">
            <v>0</v>
          </cell>
          <cell r="N274">
            <v>0</v>
          </cell>
        </row>
        <row r="275">
          <cell r="M275">
            <v>0</v>
          </cell>
          <cell r="N275">
            <v>0</v>
          </cell>
        </row>
        <row r="276">
          <cell r="M276">
            <v>0</v>
          </cell>
          <cell r="N276">
            <v>0</v>
          </cell>
        </row>
        <row r="277">
          <cell r="M277">
            <v>0</v>
          </cell>
          <cell r="N277">
            <v>0</v>
          </cell>
        </row>
        <row r="278">
          <cell r="M278">
            <v>0</v>
          </cell>
          <cell r="N278">
            <v>0</v>
          </cell>
        </row>
        <row r="279">
          <cell r="M279">
            <v>0</v>
          </cell>
          <cell r="N279">
            <v>0</v>
          </cell>
        </row>
        <row r="280">
          <cell r="M280">
            <v>0</v>
          </cell>
          <cell r="N280">
            <v>0</v>
          </cell>
        </row>
        <row r="281">
          <cell r="M281">
            <v>0</v>
          </cell>
          <cell r="N281">
            <v>0</v>
          </cell>
        </row>
        <row r="282">
          <cell r="M282">
            <v>0</v>
          </cell>
          <cell r="N282">
            <v>0</v>
          </cell>
        </row>
        <row r="283">
          <cell r="M283">
            <v>0</v>
          </cell>
          <cell r="N283">
            <v>0</v>
          </cell>
        </row>
        <row r="284">
          <cell r="M284">
            <v>0</v>
          </cell>
          <cell r="N284">
            <v>0</v>
          </cell>
        </row>
        <row r="285">
          <cell r="M285">
            <v>0</v>
          </cell>
          <cell r="N285">
            <v>0</v>
          </cell>
        </row>
        <row r="286">
          <cell r="M286">
            <v>0</v>
          </cell>
          <cell r="N286">
            <v>0</v>
          </cell>
        </row>
        <row r="287">
          <cell r="M287">
            <v>0</v>
          </cell>
          <cell r="N287">
            <v>0</v>
          </cell>
        </row>
        <row r="288">
          <cell r="M288">
            <v>0</v>
          </cell>
          <cell r="N288">
            <v>0</v>
          </cell>
        </row>
        <row r="289">
          <cell r="M289">
            <v>0</v>
          </cell>
          <cell r="N289">
            <v>0</v>
          </cell>
        </row>
        <row r="290">
          <cell r="M290">
            <v>0</v>
          </cell>
          <cell r="N290">
            <v>0</v>
          </cell>
        </row>
        <row r="291">
          <cell r="M291">
            <v>0</v>
          </cell>
          <cell r="N291">
            <v>0</v>
          </cell>
        </row>
        <row r="292">
          <cell r="M292">
            <v>0</v>
          </cell>
          <cell r="N292">
            <v>0</v>
          </cell>
        </row>
        <row r="293">
          <cell r="M293">
            <v>0</v>
          </cell>
          <cell r="N293">
            <v>0</v>
          </cell>
        </row>
        <row r="294">
          <cell r="M294">
            <v>0</v>
          </cell>
          <cell r="N294">
            <v>0</v>
          </cell>
        </row>
        <row r="295">
          <cell r="M295">
            <v>0</v>
          </cell>
          <cell r="N295">
            <v>0</v>
          </cell>
        </row>
        <row r="296">
          <cell r="M296">
            <v>0</v>
          </cell>
          <cell r="N296">
            <v>0</v>
          </cell>
        </row>
        <row r="297">
          <cell r="M297">
            <v>0</v>
          </cell>
          <cell r="N297">
            <v>0</v>
          </cell>
        </row>
        <row r="298">
          <cell r="M298">
            <v>0</v>
          </cell>
          <cell r="N298">
            <v>0</v>
          </cell>
        </row>
        <row r="299">
          <cell r="M299">
            <v>0</v>
          </cell>
          <cell r="N299">
            <v>0</v>
          </cell>
        </row>
        <row r="300">
          <cell r="M300">
            <v>0</v>
          </cell>
          <cell r="N300">
            <v>0</v>
          </cell>
        </row>
        <row r="301">
          <cell r="M301">
            <v>0</v>
          </cell>
          <cell r="N301">
            <v>0</v>
          </cell>
        </row>
        <row r="302">
          <cell r="M302">
            <v>0</v>
          </cell>
          <cell r="N302">
            <v>0</v>
          </cell>
        </row>
        <row r="303">
          <cell r="M303">
            <v>0</v>
          </cell>
          <cell r="N303">
            <v>0</v>
          </cell>
        </row>
        <row r="304">
          <cell r="M304">
            <v>0</v>
          </cell>
          <cell r="N304">
            <v>0</v>
          </cell>
        </row>
        <row r="305">
          <cell r="M305">
            <v>0</v>
          </cell>
          <cell r="N305">
            <v>0</v>
          </cell>
        </row>
        <row r="306">
          <cell r="M306">
            <v>0</v>
          </cell>
          <cell r="N306">
            <v>0</v>
          </cell>
        </row>
        <row r="307">
          <cell r="M307">
            <v>0</v>
          </cell>
          <cell r="N307">
            <v>0</v>
          </cell>
        </row>
        <row r="308">
          <cell r="M308">
            <v>0</v>
          </cell>
          <cell r="N308">
            <v>0</v>
          </cell>
        </row>
        <row r="309">
          <cell r="M309">
            <v>0</v>
          </cell>
          <cell r="N309">
            <v>0</v>
          </cell>
        </row>
        <row r="310">
          <cell r="M310">
            <v>0</v>
          </cell>
          <cell r="N310">
            <v>0</v>
          </cell>
        </row>
        <row r="311">
          <cell r="M311">
            <v>0</v>
          </cell>
          <cell r="N311">
            <v>0</v>
          </cell>
        </row>
        <row r="312">
          <cell r="M312">
            <v>0</v>
          </cell>
          <cell r="N312">
            <v>0</v>
          </cell>
        </row>
        <row r="313">
          <cell r="M313">
            <v>0</v>
          </cell>
          <cell r="N313">
            <v>0</v>
          </cell>
        </row>
        <row r="314">
          <cell r="M314">
            <v>0</v>
          </cell>
          <cell r="N314">
            <v>0</v>
          </cell>
        </row>
        <row r="315">
          <cell r="M315">
            <v>0</v>
          </cell>
          <cell r="N315">
            <v>0</v>
          </cell>
        </row>
        <row r="316">
          <cell r="M316">
            <v>0</v>
          </cell>
          <cell r="N316">
            <v>0</v>
          </cell>
        </row>
        <row r="317">
          <cell r="M317">
            <v>0</v>
          </cell>
          <cell r="N317">
            <v>0</v>
          </cell>
        </row>
        <row r="318">
          <cell r="M318">
            <v>0</v>
          </cell>
          <cell r="N318">
            <v>0</v>
          </cell>
        </row>
        <row r="319">
          <cell r="M319">
            <v>0</v>
          </cell>
          <cell r="N319">
            <v>0</v>
          </cell>
        </row>
        <row r="320">
          <cell r="M320">
            <v>0</v>
          </cell>
          <cell r="N320">
            <v>0</v>
          </cell>
        </row>
        <row r="321">
          <cell r="M321">
            <v>0</v>
          </cell>
          <cell r="N321">
            <v>0</v>
          </cell>
        </row>
        <row r="322">
          <cell r="M322">
            <v>0</v>
          </cell>
          <cell r="N322">
            <v>0</v>
          </cell>
        </row>
        <row r="323">
          <cell r="M323">
            <v>0</v>
          </cell>
          <cell r="N323">
            <v>0</v>
          </cell>
        </row>
        <row r="324">
          <cell r="M324">
            <v>0</v>
          </cell>
          <cell r="N324">
            <v>0</v>
          </cell>
        </row>
        <row r="325">
          <cell r="M325">
            <v>0</v>
          </cell>
          <cell r="N325">
            <v>0</v>
          </cell>
        </row>
        <row r="326">
          <cell r="M326">
            <v>0</v>
          </cell>
          <cell r="N326">
            <v>0</v>
          </cell>
        </row>
        <row r="327">
          <cell r="M327">
            <v>0</v>
          </cell>
          <cell r="N327">
            <v>0</v>
          </cell>
        </row>
        <row r="328">
          <cell r="M328">
            <v>0</v>
          </cell>
          <cell r="N328">
            <v>0</v>
          </cell>
        </row>
        <row r="329">
          <cell r="M329">
            <v>0</v>
          </cell>
          <cell r="N329">
            <v>0</v>
          </cell>
        </row>
        <row r="330">
          <cell r="M330">
            <v>0</v>
          </cell>
          <cell r="N330">
            <v>0</v>
          </cell>
        </row>
        <row r="331">
          <cell r="M331">
            <v>0</v>
          </cell>
          <cell r="N331">
            <v>0</v>
          </cell>
        </row>
        <row r="332">
          <cell r="M332">
            <v>0</v>
          </cell>
          <cell r="N332">
            <v>0</v>
          </cell>
        </row>
        <row r="333">
          <cell r="M333">
            <v>0</v>
          </cell>
          <cell r="N333">
            <v>0</v>
          </cell>
        </row>
        <row r="334">
          <cell r="M334">
            <v>0</v>
          </cell>
          <cell r="N334">
            <v>0</v>
          </cell>
        </row>
        <row r="335">
          <cell r="M335">
            <v>0</v>
          </cell>
          <cell r="N335">
            <v>0</v>
          </cell>
        </row>
        <row r="336">
          <cell r="M336">
            <v>0</v>
          </cell>
          <cell r="N336">
            <v>0</v>
          </cell>
        </row>
        <row r="337">
          <cell r="M337">
            <v>0</v>
          </cell>
          <cell r="N337">
            <v>0</v>
          </cell>
        </row>
        <row r="338">
          <cell r="M338">
            <v>0</v>
          </cell>
          <cell r="N338">
            <v>0</v>
          </cell>
        </row>
        <row r="339">
          <cell r="M339">
            <v>0</v>
          </cell>
          <cell r="N339">
            <v>0</v>
          </cell>
        </row>
        <row r="340">
          <cell r="M340">
            <v>0</v>
          </cell>
          <cell r="N340">
            <v>0</v>
          </cell>
        </row>
        <row r="341">
          <cell r="M341">
            <v>0</v>
          </cell>
          <cell r="N341">
            <v>0</v>
          </cell>
        </row>
        <row r="342">
          <cell r="M342">
            <v>0</v>
          </cell>
          <cell r="N342">
            <v>0</v>
          </cell>
        </row>
        <row r="343">
          <cell r="M343">
            <v>0</v>
          </cell>
          <cell r="N343">
            <v>0</v>
          </cell>
        </row>
        <row r="344">
          <cell r="M344">
            <v>0</v>
          </cell>
          <cell r="N344">
            <v>0</v>
          </cell>
        </row>
        <row r="345">
          <cell r="M345">
            <v>0</v>
          </cell>
          <cell r="N345">
            <v>0</v>
          </cell>
        </row>
        <row r="346">
          <cell r="M346">
            <v>0</v>
          </cell>
          <cell r="N346">
            <v>0</v>
          </cell>
        </row>
        <row r="347">
          <cell r="M347">
            <v>0</v>
          </cell>
          <cell r="N347">
            <v>0</v>
          </cell>
        </row>
        <row r="348">
          <cell r="M348">
            <v>0</v>
          </cell>
          <cell r="N348">
            <v>0</v>
          </cell>
        </row>
        <row r="349">
          <cell r="M349">
            <v>0</v>
          </cell>
          <cell r="N349">
            <v>0</v>
          </cell>
        </row>
        <row r="350">
          <cell r="M350">
            <v>0</v>
          </cell>
          <cell r="N350">
            <v>0</v>
          </cell>
        </row>
        <row r="351">
          <cell r="M351">
            <v>0</v>
          </cell>
          <cell r="N351">
            <v>0</v>
          </cell>
        </row>
        <row r="352">
          <cell r="M352">
            <v>0</v>
          </cell>
          <cell r="N352">
            <v>0</v>
          </cell>
        </row>
        <row r="353">
          <cell r="M353">
            <v>0</v>
          </cell>
          <cell r="N353">
            <v>0</v>
          </cell>
        </row>
        <row r="354">
          <cell r="M354">
            <v>0</v>
          </cell>
          <cell r="N354">
            <v>0</v>
          </cell>
        </row>
        <row r="355">
          <cell r="M355">
            <v>0</v>
          </cell>
          <cell r="N355">
            <v>0</v>
          </cell>
        </row>
        <row r="356">
          <cell r="M356">
            <v>0</v>
          </cell>
          <cell r="N356">
            <v>0</v>
          </cell>
        </row>
        <row r="357">
          <cell r="M357">
            <v>0</v>
          </cell>
          <cell r="N357">
            <v>0</v>
          </cell>
        </row>
        <row r="358">
          <cell r="M358">
            <v>0</v>
          </cell>
          <cell r="N358">
            <v>0</v>
          </cell>
        </row>
        <row r="359">
          <cell r="M359">
            <v>0</v>
          </cell>
          <cell r="N359">
            <v>0</v>
          </cell>
        </row>
        <row r="360">
          <cell r="M360">
            <v>0</v>
          </cell>
          <cell r="N360">
            <v>0</v>
          </cell>
        </row>
        <row r="361">
          <cell r="M361">
            <v>0</v>
          </cell>
          <cell r="N361">
            <v>0</v>
          </cell>
        </row>
        <row r="362">
          <cell r="M362">
            <v>0</v>
          </cell>
          <cell r="N362">
            <v>0</v>
          </cell>
        </row>
        <row r="363">
          <cell r="M363">
            <v>0</v>
          </cell>
          <cell r="N363">
            <v>0</v>
          </cell>
        </row>
        <row r="364">
          <cell r="M364">
            <v>0</v>
          </cell>
          <cell r="N364">
            <v>0</v>
          </cell>
        </row>
        <row r="365">
          <cell r="M365">
            <v>0</v>
          </cell>
          <cell r="N365">
            <v>0</v>
          </cell>
        </row>
        <row r="366">
          <cell r="M366">
            <v>0</v>
          </cell>
          <cell r="N366">
            <v>0</v>
          </cell>
        </row>
        <row r="367">
          <cell r="M367">
            <v>0</v>
          </cell>
          <cell r="N367">
            <v>0</v>
          </cell>
        </row>
        <row r="368">
          <cell r="M368">
            <v>0</v>
          </cell>
          <cell r="N368">
            <v>0</v>
          </cell>
        </row>
        <row r="369">
          <cell r="M369">
            <v>0</v>
          </cell>
          <cell r="N369">
            <v>0</v>
          </cell>
        </row>
        <row r="370">
          <cell r="M370">
            <v>0</v>
          </cell>
          <cell r="N370">
            <v>0</v>
          </cell>
        </row>
        <row r="371">
          <cell r="M371">
            <v>0</v>
          </cell>
          <cell r="N371">
            <v>0</v>
          </cell>
        </row>
        <row r="372">
          <cell r="M372">
            <v>0</v>
          </cell>
          <cell r="N372">
            <v>0</v>
          </cell>
        </row>
        <row r="373">
          <cell r="M373">
            <v>0</v>
          </cell>
          <cell r="N373">
            <v>0</v>
          </cell>
        </row>
        <row r="374">
          <cell r="M374">
            <v>0</v>
          </cell>
          <cell r="N374">
            <v>0</v>
          </cell>
        </row>
        <row r="375">
          <cell r="M375">
            <v>0</v>
          </cell>
          <cell r="N375">
            <v>0</v>
          </cell>
        </row>
        <row r="376">
          <cell r="M376">
            <v>0</v>
          </cell>
          <cell r="N376">
            <v>0</v>
          </cell>
        </row>
        <row r="377">
          <cell r="M377">
            <v>0</v>
          </cell>
          <cell r="N377">
            <v>0</v>
          </cell>
        </row>
        <row r="378">
          <cell r="M378">
            <v>0</v>
          </cell>
          <cell r="N378">
            <v>0</v>
          </cell>
        </row>
        <row r="379">
          <cell r="M379">
            <v>0</v>
          </cell>
          <cell r="N379">
            <v>0</v>
          </cell>
        </row>
        <row r="380">
          <cell r="M380">
            <v>0</v>
          </cell>
          <cell r="N380">
            <v>0</v>
          </cell>
        </row>
        <row r="381">
          <cell r="M381">
            <v>0</v>
          </cell>
          <cell r="N381">
            <v>0</v>
          </cell>
        </row>
        <row r="382">
          <cell r="M382">
            <v>0</v>
          </cell>
          <cell r="N382">
            <v>0</v>
          </cell>
        </row>
        <row r="383">
          <cell r="M383">
            <v>0</v>
          </cell>
          <cell r="N383">
            <v>0</v>
          </cell>
        </row>
        <row r="384">
          <cell r="M384">
            <v>0</v>
          </cell>
          <cell r="N384">
            <v>0</v>
          </cell>
        </row>
        <row r="385">
          <cell r="M385">
            <v>0</v>
          </cell>
          <cell r="N385">
            <v>0</v>
          </cell>
        </row>
        <row r="386">
          <cell r="M386">
            <v>0</v>
          </cell>
          <cell r="N386">
            <v>0</v>
          </cell>
        </row>
        <row r="387">
          <cell r="M387">
            <v>0</v>
          </cell>
          <cell r="N387">
            <v>0</v>
          </cell>
        </row>
        <row r="388">
          <cell r="M388">
            <v>0</v>
          </cell>
          <cell r="N388">
            <v>0</v>
          </cell>
        </row>
        <row r="389">
          <cell r="M389">
            <v>0</v>
          </cell>
          <cell r="N389">
            <v>0</v>
          </cell>
        </row>
        <row r="390">
          <cell r="M390">
            <v>0</v>
          </cell>
          <cell r="N390">
            <v>0</v>
          </cell>
        </row>
        <row r="391">
          <cell r="M391">
            <v>0</v>
          </cell>
          <cell r="N391">
            <v>0</v>
          </cell>
        </row>
        <row r="392">
          <cell r="M392">
            <v>0</v>
          </cell>
          <cell r="N392">
            <v>0</v>
          </cell>
        </row>
        <row r="393">
          <cell r="M393">
            <v>0</v>
          </cell>
          <cell r="N393">
            <v>0</v>
          </cell>
        </row>
        <row r="394">
          <cell r="M394">
            <v>0</v>
          </cell>
          <cell r="N394">
            <v>0</v>
          </cell>
        </row>
        <row r="395">
          <cell r="M395">
            <v>0</v>
          </cell>
          <cell r="N395">
            <v>0</v>
          </cell>
        </row>
        <row r="396">
          <cell r="M396">
            <v>0</v>
          </cell>
          <cell r="N396">
            <v>0</v>
          </cell>
        </row>
        <row r="397">
          <cell r="M397">
            <v>0</v>
          </cell>
          <cell r="N397">
            <v>0</v>
          </cell>
        </row>
        <row r="398">
          <cell r="M398">
            <v>0</v>
          </cell>
          <cell r="N398">
            <v>0</v>
          </cell>
        </row>
        <row r="399">
          <cell r="M399">
            <v>0</v>
          </cell>
          <cell r="N399">
            <v>0</v>
          </cell>
        </row>
        <row r="400">
          <cell r="M400">
            <v>0</v>
          </cell>
          <cell r="N400">
            <v>0</v>
          </cell>
        </row>
        <row r="401">
          <cell r="M401">
            <v>0</v>
          </cell>
          <cell r="N401">
            <v>0</v>
          </cell>
        </row>
        <row r="402">
          <cell r="M402">
            <v>0</v>
          </cell>
          <cell r="N402">
            <v>0</v>
          </cell>
        </row>
        <row r="403">
          <cell r="M403">
            <v>0</v>
          </cell>
          <cell r="N403">
            <v>0</v>
          </cell>
        </row>
        <row r="404">
          <cell r="M404">
            <v>0</v>
          </cell>
          <cell r="N404">
            <v>0</v>
          </cell>
        </row>
        <row r="405">
          <cell r="M405">
            <v>0</v>
          </cell>
          <cell r="N405">
            <v>0</v>
          </cell>
        </row>
        <row r="406">
          <cell r="M406">
            <v>0</v>
          </cell>
          <cell r="N406">
            <v>0</v>
          </cell>
        </row>
        <row r="407">
          <cell r="M407">
            <v>0</v>
          </cell>
          <cell r="N407">
            <v>0</v>
          </cell>
        </row>
        <row r="408">
          <cell r="M408">
            <v>0</v>
          </cell>
          <cell r="N408">
            <v>0</v>
          </cell>
        </row>
        <row r="409">
          <cell r="M409">
            <v>0</v>
          </cell>
          <cell r="N409">
            <v>0</v>
          </cell>
        </row>
        <row r="410">
          <cell r="M410">
            <v>0</v>
          </cell>
          <cell r="N410">
            <v>0</v>
          </cell>
        </row>
        <row r="411">
          <cell r="M411">
            <v>0</v>
          </cell>
          <cell r="N411">
            <v>0</v>
          </cell>
        </row>
        <row r="412">
          <cell r="M412">
            <v>0</v>
          </cell>
          <cell r="N412">
            <v>0</v>
          </cell>
        </row>
        <row r="413">
          <cell r="M413">
            <v>0</v>
          </cell>
          <cell r="N413">
            <v>0</v>
          </cell>
        </row>
        <row r="414">
          <cell r="M414">
            <v>0</v>
          </cell>
          <cell r="N414">
            <v>0</v>
          </cell>
        </row>
        <row r="415">
          <cell r="M415">
            <v>0</v>
          </cell>
          <cell r="N415">
            <v>0</v>
          </cell>
        </row>
        <row r="416">
          <cell r="M416">
            <v>0</v>
          </cell>
          <cell r="N416">
            <v>0</v>
          </cell>
        </row>
        <row r="417">
          <cell r="M417">
            <v>0</v>
          </cell>
          <cell r="N417">
            <v>0</v>
          </cell>
        </row>
        <row r="418">
          <cell r="M418">
            <v>0</v>
          </cell>
          <cell r="N418">
            <v>0</v>
          </cell>
        </row>
        <row r="419">
          <cell r="M419">
            <v>0</v>
          </cell>
          <cell r="N419">
            <v>0</v>
          </cell>
        </row>
        <row r="420">
          <cell r="M420">
            <v>0</v>
          </cell>
          <cell r="N420">
            <v>0</v>
          </cell>
        </row>
        <row r="421">
          <cell r="M421">
            <v>0</v>
          </cell>
          <cell r="N421">
            <v>0</v>
          </cell>
        </row>
        <row r="422">
          <cell r="M422">
            <v>0</v>
          </cell>
          <cell r="N422">
            <v>0</v>
          </cell>
        </row>
        <row r="423">
          <cell r="M423">
            <v>0</v>
          </cell>
          <cell r="N423">
            <v>0</v>
          </cell>
        </row>
        <row r="424">
          <cell r="M424">
            <v>0</v>
          </cell>
          <cell r="N424">
            <v>0</v>
          </cell>
        </row>
        <row r="425">
          <cell r="M425">
            <v>0</v>
          </cell>
          <cell r="N425">
            <v>0</v>
          </cell>
        </row>
        <row r="426">
          <cell r="M426">
            <v>0</v>
          </cell>
          <cell r="N426">
            <v>0</v>
          </cell>
        </row>
        <row r="427">
          <cell r="M427">
            <v>0</v>
          </cell>
          <cell r="N427">
            <v>0</v>
          </cell>
        </row>
        <row r="428">
          <cell r="M428">
            <v>0</v>
          </cell>
          <cell r="N428">
            <v>0</v>
          </cell>
        </row>
        <row r="429">
          <cell r="M429">
            <v>0</v>
          </cell>
          <cell r="N429">
            <v>0</v>
          </cell>
        </row>
        <row r="430">
          <cell r="M430">
            <v>0</v>
          </cell>
          <cell r="N430">
            <v>0</v>
          </cell>
        </row>
        <row r="431">
          <cell r="M431">
            <v>0</v>
          </cell>
          <cell r="N431">
            <v>0</v>
          </cell>
        </row>
        <row r="432">
          <cell r="M432">
            <v>0</v>
          </cell>
          <cell r="N432">
            <v>0</v>
          </cell>
        </row>
        <row r="433">
          <cell r="M433">
            <v>0</v>
          </cell>
          <cell r="N433">
            <v>0</v>
          </cell>
        </row>
        <row r="434">
          <cell r="M434">
            <v>0</v>
          </cell>
          <cell r="N434">
            <v>0</v>
          </cell>
        </row>
        <row r="435">
          <cell r="M435">
            <v>0</v>
          </cell>
          <cell r="N435">
            <v>0</v>
          </cell>
        </row>
        <row r="436">
          <cell r="M436">
            <v>0</v>
          </cell>
          <cell r="N436">
            <v>0</v>
          </cell>
        </row>
        <row r="437">
          <cell r="M437">
            <v>0</v>
          </cell>
          <cell r="N437">
            <v>0</v>
          </cell>
        </row>
        <row r="438">
          <cell r="M438">
            <v>0</v>
          </cell>
          <cell r="N438">
            <v>0</v>
          </cell>
        </row>
        <row r="439">
          <cell r="M439">
            <v>0</v>
          </cell>
          <cell r="N439">
            <v>0</v>
          </cell>
        </row>
        <row r="440">
          <cell r="M440">
            <v>0</v>
          </cell>
          <cell r="N440">
            <v>0</v>
          </cell>
        </row>
        <row r="441">
          <cell r="M441">
            <v>0</v>
          </cell>
          <cell r="N441">
            <v>0</v>
          </cell>
        </row>
        <row r="442">
          <cell r="M442">
            <v>0</v>
          </cell>
          <cell r="N442">
            <v>0</v>
          </cell>
        </row>
        <row r="443">
          <cell r="M443">
            <v>0</v>
          </cell>
          <cell r="N443">
            <v>0</v>
          </cell>
        </row>
        <row r="444">
          <cell r="M444">
            <v>0</v>
          </cell>
          <cell r="N444">
            <v>0</v>
          </cell>
        </row>
        <row r="445">
          <cell r="M445">
            <v>0</v>
          </cell>
          <cell r="N445">
            <v>0</v>
          </cell>
        </row>
        <row r="446">
          <cell r="M446">
            <v>0</v>
          </cell>
          <cell r="N446">
            <v>0</v>
          </cell>
        </row>
        <row r="447">
          <cell r="M447">
            <v>0</v>
          </cell>
          <cell r="N447">
            <v>0</v>
          </cell>
        </row>
        <row r="448">
          <cell r="M448">
            <v>0</v>
          </cell>
          <cell r="N448">
            <v>0</v>
          </cell>
        </row>
        <row r="449">
          <cell r="M449">
            <v>0</v>
          </cell>
          <cell r="N449">
            <v>0</v>
          </cell>
        </row>
        <row r="450">
          <cell r="M450">
            <v>0</v>
          </cell>
          <cell r="N450">
            <v>0</v>
          </cell>
        </row>
        <row r="451">
          <cell r="M451">
            <v>0</v>
          </cell>
          <cell r="N451">
            <v>0</v>
          </cell>
        </row>
        <row r="452">
          <cell r="M452">
            <v>0</v>
          </cell>
          <cell r="N452">
            <v>0</v>
          </cell>
        </row>
        <row r="453">
          <cell r="M453">
            <v>0</v>
          </cell>
          <cell r="N453">
            <v>0</v>
          </cell>
        </row>
        <row r="454">
          <cell r="M454">
            <v>0</v>
          </cell>
          <cell r="N454">
            <v>0</v>
          </cell>
        </row>
        <row r="455">
          <cell r="M455">
            <v>0</v>
          </cell>
          <cell r="N455">
            <v>0</v>
          </cell>
        </row>
        <row r="456">
          <cell r="M456">
            <v>0</v>
          </cell>
          <cell r="N456">
            <v>0</v>
          </cell>
        </row>
        <row r="457">
          <cell r="M457">
            <v>0</v>
          </cell>
          <cell r="N457">
            <v>0</v>
          </cell>
        </row>
        <row r="458">
          <cell r="M458">
            <v>0</v>
          </cell>
          <cell r="N458">
            <v>0</v>
          </cell>
        </row>
        <row r="459">
          <cell r="M459">
            <v>0</v>
          </cell>
          <cell r="N459">
            <v>0</v>
          </cell>
        </row>
        <row r="460">
          <cell r="M460">
            <v>0</v>
          </cell>
          <cell r="N460">
            <v>0</v>
          </cell>
        </row>
        <row r="461">
          <cell r="M461">
            <v>0</v>
          </cell>
          <cell r="N461">
            <v>0</v>
          </cell>
        </row>
        <row r="462">
          <cell r="M462">
            <v>0</v>
          </cell>
          <cell r="N462">
            <v>0</v>
          </cell>
        </row>
        <row r="463">
          <cell r="M463">
            <v>0</v>
          </cell>
          <cell r="N463">
            <v>0</v>
          </cell>
        </row>
        <row r="464">
          <cell r="M464">
            <v>0</v>
          </cell>
          <cell r="N464">
            <v>0</v>
          </cell>
        </row>
        <row r="465">
          <cell r="M465">
            <v>0</v>
          </cell>
          <cell r="N465">
            <v>0</v>
          </cell>
        </row>
        <row r="466">
          <cell r="M466">
            <v>0</v>
          </cell>
          <cell r="N466">
            <v>0</v>
          </cell>
        </row>
        <row r="467">
          <cell r="M467">
            <v>0</v>
          </cell>
          <cell r="N467">
            <v>0</v>
          </cell>
        </row>
        <row r="468">
          <cell r="M468">
            <v>0</v>
          </cell>
          <cell r="N468">
            <v>0</v>
          </cell>
        </row>
        <row r="469">
          <cell r="M469">
            <v>0</v>
          </cell>
          <cell r="N469">
            <v>0</v>
          </cell>
        </row>
        <row r="470">
          <cell r="M470">
            <v>0</v>
          </cell>
          <cell r="N470">
            <v>0</v>
          </cell>
        </row>
        <row r="471">
          <cell r="M471">
            <v>0</v>
          </cell>
          <cell r="N471">
            <v>0</v>
          </cell>
        </row>
        <row r="472">
          <cell r="M472">
            <v>0</v>
          </cell>
          <cell r="N472">
            <v>0</v>
          </cell>
        </row>
        <row r="473">
          <cell r="M473">
            <v>0</v>
          </cell>
          <cell r="N473">
            <v>0</v>
          </cell>
        </row>
        <row r="474">
          <cell r="M474">
            <v>0</v>
          </cell>
          <cell r="N474">
            <v>0</v>
          </cell>
        </row>
        <row r="475">
          <cell r="M475">
            <v>0</v>
          </cell>
          <cell r="N475">
            <v>0</v>
          </cell>
        </row>
        <row r="476">
          <cell r="M476">
            <v>0</v>
          </cell>
          <cell r="N476">
            <v>0</v>
          </cell>
        </row>
        <row r="477">
          <cell r="M477">
            <v>0</v>
          </cell>
          <cell r="N477">
            <v>0</v>
          </cell>
        </row>
        <row r="478">
          <cell r="M478">
            <v>0</v>
          </cell>
          <cell r="N478">
            <v>0</v>
          </cell>
        </row>
        <row r="479">
          <cell r="M479">
            <v>0</v>
          </cell>
          <cell r="N479">
            <v>0</v>
          </cell>
        </row>
        <row r="480">
          <cell r="M480">
            <v>0</v>
          </cell>
          <cell r="N480">
            <v>0</v>
          </cell>
        </row>
        <row r="481">
          <cell r="M481">
            <v>0</v>
          </cell>
          <cell r="N481">
            <v>0</v>
          </cell>
        </row>
        <row r="482">
          <cell r="M482">
            <v>0</v>
          </cell>
          <cell r="N482">
            <v>0</v>
          </cell>
        </row>
        <row r="483">
          <cell r="M483">
            <v>0</v>
          </cell>
          <cell r="N483">
            <v>0</v>
          </cell>
        </row>
        <row r="484">
          <cell r="M484">
            <v>0</v>
          </cell>
          <cell r="N484">
            <v>0</v>
          </cell>
        </row>
        <row r="485">
          <cell r="M485">
            <v>0</v>
          </cell>
          <cell r="N485">
            <v>0</v>
          </cell>
        </row>
        <row r="486">
          <cell r="M486">
            <v>0</v>
          </cell>
          <cell r="N486">
            <v>0</v>
          </cell>
        </row>
        <row r="487">
          <cell r="M487">
            <v>0</v>
          </cell>
          <cell r="N487">
            <v>0</v>
          </cell>
        </row>
        <row r="488">
          <cell r="M488">
            <v>0</v>
          </cell>
          <cell r="N488">
            <v>0</v>
          </cell>
        </row>
        <row r="489">
          <cell r="M489">
            <v>0</v>
          </cell>
          <cell r="N489">
            <v>0</v>
          </cell>
        </row>
        <row r="490">
          <cell r="M490">
            <v>0</v>
          </cell>
          <cell r="N490">
            <v>0</v>
          </cell>
        </row>
        <row r="491">
          <cell r="M491">
            <v>0</v>
          </cell>
          <cell r="N491">
            <v>0</v>
          </cell>
        </row>
        <row r="492">
          <cell r="M492">
            <v>0</v>
          </cell>
          <cell r="N492">
            <v>0</v>
          </cell>
        </row>
        <row r="493">
          <cell r="M493">
            <v>0</v>
          </cell>
          <cell r="N493">
            <v>0</v>
          </cell>
        </row>
        <row r="494">
          <cell r="M494">
            <v>0</v>
          </cell>
          <cell r="N494">
            <v>0</v>
          </cell>
        </row>
        <row r="495">
          <cell r="M495">
            <v>0</v>
          </cell>
          <cell r="N495">
            <v>0</v>
          </cell>
        </row>
        <row r="496">
          <cell r="M496">
            <v>0</v>
          </cell>
          <cell r="N496">
            <v>0</v>
          </cell>
        </row>
        <row r="497">
          <cell r="M497">
            <v>0</v>
          </cell>
          <cell r="N497">
            <v>0</v>
          </cell>
        </row>
        <row r="498">
          <cell r="M498">
            <v>0</v>
          </cell>
          <cell r="N498">
            <v>0</v>
          </cell>
        </row>
        <row r="499">
          <cell r="M499">
            <v>0</v>
          </cell>
          <cell r="N499">
            <v>0</v>
          </cell>
        </row>
        <row r="500">
          <cell r="M500">
            <v>0</v>
          </cell>
          <cell r="N500">
            <v>0</v>
          </cell>
        </row>
        <row r="501">
          <cell r="M501">
            <v>0</v>
          </cell>
          <cell r="N501">
            <v>0</v>
          </cell>
        </row>
        <row r="502">
          <cell r="M502">
            <v>0</v>
          </cell>
          <cell r="N502">
            <v>0</v>
          </cell>
        </row>
        <row r="503">
          <cell r="M503">
            <v>0</v>
          </cell>
          <cell r="N503">
            <v>0</v>
          </cell>
        </row>
        <row r="504">
          <cell r="M504">
            <v>0</v>
          </cell>
          <cell r="N504">
            <v>0</v>
          </cell>
        </row>
        <row r="505">
          <cell r="M505">
            <v>0</v>
          </cell>
          <cell r="N505">
            <v>0</v>
          </cell>
        </row>
        <row r="506">
          <cell r="M506">
            <v>0</v>
          </cell>
          <cell r="N506">
            <v>0</v>
          </cell>
        </row>
        <row r="507">
          <cell r="M507">
            <v>0</v>
          </cell>
          <cell r="N507">
            <v>0</v>
          </cell>
        </row>
        <row r="508">
          <cell r="M508">
            <v>0</v>
          </cell>
          <cell r="N508">
            <v>0</v>
          </cell>
        </row>
        <row r="509">
          <cell r="M509">
            <v>0</v>
          </cell>
          <cell r="N509">
            <v>0</v>
          </cell>
        </row>
        <row r="510">
          <cell r="M510">
            <v>0</v>
          </cell>
          <cell r="N510">
            <v>0</v>
          </cell>
        </row>
        <row r="511">
          <cell r="M511">
            <v>0</v>
          </cell>
          <cell r="N511">
            <v>0</v>
          </cell>
        </row>
        <row r="512">
          <cell r="M512">
            <v>0</v>
          </cell>
          <cell r="N512">
            <v>0</v>
          </cell>
        </row>
        <row r="513">
          <cell r="M513">
            <v>0</v>
          </cell>
          <cell r="N513">
            <v>0</v>
          </cell>
        </row>
        <row r="514">
          <cell r="M514">
            <v>0</v>
          </cell>
          <cell r="N514">
            <v>0</v>
          </cell>
        </row>
        <row r="515">
          <cell r="M515">
            <v>0</v>
          </cell>
          <cell r="N515">
            <v>0</v>
          </cell>
        </row>
        <row r="516">
          <cell r="M516">
            <v>0</v>
          </cell>
          <cell r="N516">
            <v>0</v>
          </cell>
        </row>
        <row r="517">
          <cell r="M517">
            <v>0</v>
          </cell>
          <cell r="N517">
            <v>0</v>
          </cell>
        </row>
        <row r="518">
          <cell r="M518">
            <v>0</v>
          </cell>
          <cell r="N518">
            <v>0</v>
          </cell>
        </row>
        <row r="519">
          <cell r="M519">
            <v>0</v>
          </cell>
          <cell r="N519">
            <v>0</v>
          </cell>
        </row>
        <row r="520">
          <cell r="M520">
            <v>0</v>
          </cell>
          <cell r="N520">
            <v>0</v>
          </cell>
        </row>
        <row r="521">
          <cell r="M521">
            <v>0</v>
          </cell>
          <cell r="N521">
            <v>0</v>
          </cell>
        </row>
        <row r="522">
          <cell r="M522">
            <v>0</v>
          </cell>
          <cell r="N522">
            <v>0</v>
          </cell>
        </row>
        <row r="523">
          <cell r="M523">
            <v>0</v>
          </cell>
          <cell r="N523">
            <v>0</v>
          </cell>
        </row>
        <row r="524">
          <cell r="M524">
            <v>0</v>
          </cell>
          <cell r="N524">
            <v>0</v>
          </cell>
        </row>
        <row r="525">
          <cell r="M525">
            <v>0</v>
          </cell>
          <cell r="N525">
            <v>0</v>
          </cell>
        </row>
        <row r="526">
          <cell r="M526">
            <v>0</v>
          </cell>
          <cell r="N526">
            <v>0</v>
          </cell>
        </row>
        <row r="527">
          <cell r="M527">
            <v>0</v>
          </cell>
          <cell r="N527">
            <v>0</v>
          </cell>
        </row>
        <row r="528">
          <cell r="M528">
            <v>0</v>
          </cell>
          <cell r="N528">
            <v>0</v>
          </cell>
        </row>
        <row r="529">
          <cell r="M529">
            <v>0</v>
          </cell>
          <cell r="N529">
            <v>0</v>
          </cell>
        </row>
        <row r="530">
          <cell r="M530">
            <v>0</v>
          </cell>
          <cell r="N530">
            <v>0</v>
          </cell>
        </row>
        <row r="531">
          <cell r="M531">
            <v>0</v>
          </cell>
          <cell r="N531">
            <v>0</v>
          </cell>
        </row>
        <row r="532">
          <cell r="M532">
            <v>0</v>
          </cell>
          <cell r="N532">
            <v>0</v>
          </cell>
        </row>
        <row r="533">
          <cell r="M533">
            <v>0</v>
          </cell>
          <cell r="N533">
            <v>0</v>
          </cell>
        </row>
        <row r="534">
          <cell r="M534">
            <v>0</v>
          </cell>
          <cell r="N534">
            <v>0</v>
          </cell>
        </row>
        <row r="535">
          <cell r="M535">
            <v>0</v>
          </cell>
          <cell r="N535">
            <v>0</v>
          </cell>
        </row>
        <row r="536">
          <cell r="M536">
            <v>0</v>
          </cell>
          <cell r="N536">
            <v>0</v>
          </cell>
        </row>
        <row r="537">
          <cell r="M537">
            <v>0</v>
          </cell>
          <cell r="N537">
            <v>0</v>
          </cell>
        </row>
        <row r="538">
          <cell r="M538">
            <v>0</v>
          </cell>
          <cell r="N538">
            <v>0</v>
          </cell>
        </row>
        <row r="539">
          <cell r="M539">
            <v>0</v>
          </cell>
          <cell r="N539">
            <v>0</v>
          </cell>
        </row>
        <row r="540">
          <cell r="M540">
            <v>0</v>
          </cell>
          <cell r="N540">
            <v>0</v>
          </cell>
        </row>
        <row r="541">
          <cell r="M541">
            <v>0</v>
          </cell>
          <cell r="N541">
            <v>0</v>
          </cell>
        </row>
        <row r="542">
          <cell r="M542">
            <v>0</v>
          </cell>
          <cell r="N542">
            <v>0</v>
          </cell>
        </row>
        <row r="543">
          <cell r="M543">
            <v>0</v>
          </cell>
          <cell r="N543">
            <v>0</v>
          </cell>
        </row>
        <row r="544">
          <cell r="M544">
            <v>0</v>
          </cell>
          <cell r="N544">
            <v>0</v>
          </cell>
        </row>
        <row r="545">
          <cell r="M545">
            <v>0</v>
          </cell>
          <cell r="N545">
            <v>0</v>
          </cell>
        </row>
        <row r="546">
          <cell r="M546">
            <v>0</v>
          </cell>
          <cell r="N546">
            <v>0</v>
          </cell>
        </row>
        <row r="547">
          <cell r="M547">
            <v>0</v>
          </cell>
          <cell r="N547">
            <v>0</v>
          </cell>
        </row>
        <row r="548">
          <cell r="M548">
            <v>0</v>
          </cell>
          <cell r="N548">
            <v>0</v>
          </cell>
        </row>
        <row r="549">
          <cell r="M549">
            <v>0</v>
          </cell>
          <cell r="N549">
            <v>0</v>
          </cell>
        </row>
        <row r="550">
          <cell r="M550">
            <v>0</v>
          </cell>
          <cell r="N550">
            <v>0</v>
          </cell>
        </row>
        <row r="551">
          <cell r="M551">
            <v>0</v>
          </cell>
          <cell r="N551">
            <v>0</v>
          </cell>
        </row>
        <row r="552">
          <cell r="M552">
            <v>0</v>
          </cell>
          <cell r="N552">
            <v>0</v>
          </cell>
        </row>
        <row r="553">
          <cell r="M553">
            <v>0</v>
          </cell>
          <cell r="N553">
            <v>0</v>
          </cell>
        </row>
        <row r="554">
          <cell r="M554">
            <v>0</v>
          </cell>
          <cell r="N554">
            <v>0</v>
          </cell>
        </row>
        <row r="555">
          <cell r="M555">
            <v>0</v>
          </cell>
          <cell r="N555">
            <v>0</v>
          </cell>
        </row>
        <row r="556">
          <cell r="M556">
            <v>0</v>
          </cell>
          <cell r="N556">
            <v>0</v>
          </cell>
        </row>
        <row r="557">
          <cell r="M557">
            <v>0</v>
          </cell>
          <cell r="N557">
            <v>0</v>
          </cell>
        </row>
        <row r="558">
          <cell r="M558">
            <v>0</v>
          </cell>
          <cell r="N558">
            <v>0</v>
          </cell>
        </row>
        <row r="559">
          <cell r="M559">
            <v>0</v>
          </cell>
          <cell r="N559">
            <v>0</v>
          </cell>
        </row>
        <row r="560">
          <cell r="M560">
            <v>0</v>
          </cell>
          <cell r="N560">
            <v>0</v>
          </cell>
        </row>
        <row r="561">
          <cell r="M561">
            <v>0</v>
          </cell>
          <cell r="N561">
            <v>0</v>
          </cell>
        </row>
        <row r="562">
          <cell r="M562">
            <v>0</v>
          </cell>
          <cell r="N562">
            <v>0</v>
          </cell>
        </row>
        <row r="563">
          <cell r="M563">
            <v>0</v>
          </cell>
          <cell r="N563">
            <v>0</v>
          </cell>
        </row>
        <row r="564">
          <cell r="M564">
            <v>0</v>
          </cell>
          <cell r="N564">
            <v>0</v>
          </cell>
        </row>
        <row r="565">
          <cell r="M565">
            <v>0</v>
          </cell>
          <cell r="N565">
            <v>0</v>
          </cell>
        </row>
        <row r="566">
          <cell r="M566">
            <v>0</v>
          </cell>
          <cell r="N566">
            <v>0</v>
          </cell>
        </row>
        <row r="567">
          <cell r="M567">
            <v>0</v>
          </cell>
          <cell r="N567">
            <v>0</v>
          </cell>
        </row>
        <row r="568">
          <cell r="M568">
            <v>0</v>
          </cell>
          <cell r="N568">
            <v>0</v>
          </cell>
        </row>
        <row r="569">
          <cell r="M569">
            <v>0</v>
          </cell>
          <cell r="N569">
            <v>0</v>
          </cell>
        </row>
        <row r="570">
          <cell r="M570">
            <v>0</v>
          </cell>
          <cell r="N570">
            <v>0</v>
          </cell>
        </row>
        <row r="571">
          <cell r="M571">
            <v>0</v>
          </cell>
          <cell r="N571">
            <v>0</v>
          </cell>
        </row>
        <row r="572">
          <cell r="M572">
            <v>0</v>
          </cell>
          <cell r="N572">
            <v>0</v>
          </cell>
        </row>
        <row r="573">
          <cell r="M573">
            <v>0</v>
          </cell>
          <cell r="N573">
            <v>0</v>
          </cell>
        </row>
        <row r="574">
          <cell r="M574">
            <v>0</v>
          </cell>
          <cell r="N574">
            <v>0</v>
          </cell>
        </row>
        <row r="575">
          <cell r="M575">
            <v>0</v>
          </cell>
          <cell r="N575">
            <v>0</v>
          </cell>
        </row>
        <row r="576">
          <cell r="M576">
            <v>0</v>
          </cell>
          <cell r="N576">
            <v>0</v>
          </cell>
        </row>
        <row r="577">
          <cell r="M577">
            <v>0</v>
          </cell>
          <cell r="N577">
            <v>0</v>
          </cell>
        </row>
        <row r="578">
          <cell r="M578">
            <v>0</v>
          </cell>
          <cell r="N578">
            <v>0</v>
          </cell>
        </row>
        <row r="579">
          <cell r="M579">
            <v>0</v>
          </cell>
          <cell r="N579">
            <v>0</v>
          </cell>
        </row>
        <row r="580">
          <cell r="M580">
            <v>0</v>
          </cell>
          <cell r="N580">
            <v>0</v>
          </cell>
        </row>
        <row r="581">
          <cell r="M581">
            <v>0</v>
          </cell>
          <cell r="N581">
            <v>0</v>
          </cell>
        </row>
        <row r="582">
          <cell r="M582">
            <v>0</v>
          </cell>
          <cell r="N582">
            <v>0</v>
          </cell>
        </row>
        <row r="583">
          <cell r="M583">
            <v>0</v>
          </cell>
          <cell r="N583">
            <v>0</v>
          </cell>
        </row>
        <row r="584">
          <cell r="M584">
            <v>0</v>
          </cell>
          <cell r="N584">
            <v>0</v>
          </cell>
        </row>
        <row r="585">
          <cell r="M585">
            <v>0</v>
          </cell>
          <cell r="N585">
            <v>0</v>
          </cell>
        </row>
        <row r="586">
          <cell r="M586">
            <v>0</v>
          </cell>
          <cell r="N586">
            <v>0</v>
          </cell>
        </row>
        <row r="587">
          <cell r="M587">
            <v>0</v>
          </cell>
          <cell r="N587">
            <v>0</v>
          </cell>
        </row>
        <row r="588">
          <cell r="M588">
            <v>0</v>
          </cell>
          <cell r="N588">
            <v>0</v>
          </cell>
        </row>
        <row r="589">
          <cell r="M589">
            <v>0</v>
          </cell>
          <cell r="N589">
            <v>0</v>
          </cell>
        </row>
        <row r="590">
          <cell r="M590">
            <v>0</v>
          </cell>
          <cell r="N590">
            <v>0</v>
          </cell>
        </row>
        <row r="591">
          <cell r="M591">
            <v>0</v>
          </cell>
          <cell r="N591">
            <v>0</v>
          </cell>
        </row>
        <row r="592">
          <cell r="M592">
            <v>0</v>
          </cell>
          <cell r="N592">
            <v>0</v>
          </cell>
        </row>
        <row r="593">
          <cell r="M593">
            <v>0</v>
          </cell>
          <cell r="N593">
            <v>0</v>
          </cell>
        </row>
        <row r="594">
          <cell r="M594">
            <v>0</v>
          </cell>
          <cell r="N594">
            <v>0</v>
          </cell>
        </row>
        <row r="595">
          <cell r="M595">
            <v>0</v>
          </cell>
          <cell r="N595">
            <v>0</v>
          </cell>
        </row>
        <row r="596">
          <cell r="M596">
            <v>0</v>
          </cell>
          <cell r="N596">
            <v>0</v>
          </cell>
        </row>
        <row r="597">
          <cell r="M597">
            <v>0</v>
          </cell>
          <cell r="N597">
            <v>0</v>
          </cell>
        </row>
        <row r="598">
          <cell r="M598">
            <v>0</v>
          </cell>
          <cell r="N598">
            <v>0</v>
          </cell>
        </row>
        <row r="599">
          <cell r="M599">
            <v>0</v>
          </cell>
          <cell r="N599">
            <v>0</v>
          </cell>
        </row>
        <row r="600">
          <cell r="M600">
            <v>0</v>
          </cell>
          <cell r="N600">
            <v>0</v>
          </cell>
        </row>
        <row r="601">
          <cell r="M601">
            <v>0</v>
          </cell>
          <cell r="N601">
            <v>0</v>
          </cell>
        </row>
        <row r="602">
          <cell r="M602">
            <v>0</v>
          </cell>
          <cell r="N602">
            <v>0</v>
          </cell>
        </row>
        <row r="603">
          <cell r="M603">
            <v>0</v>
          </cell>
          <cell r="N603">
            <v>0</v>
          </cell>
        </row>
        <row r="604">
          <cell r="M604">
            <v>0</v>
          </cell>
          <cell r="N604">
            <v>0</v>
          </cell>
        </row>
        <row r="605">
          <cell r="M605">
            <v>0</v>
          </cell>
          <cell r="N605">
            <v>0</v>
          </cell>
        </row>
        <row r="606">
          <cell r="M606">
            <v>0</v>
          </cell>
          <cell r="N606">
            <v>0</v>
          </cell>
        </row>
        <row r="607">
          <cell r="M607">
            <v>0</v>
          </cell>
          <cell r="N607">
            <v>0</v>
          </cell>
        </row>
        <row r="608">
          <cell r="M608">
            <v>0</v>
          </cell>
          <cell r="N608">
            <v>0</v>
          </cell>
        </row>
        <row r="609">
          <cell r="M609">
            <v>0</v>
          </cell>
          <cell r="N609">
            <v>0</v>
          </cell>
        </row>
        <row r="610">
          <cell r="M610">
            <v>0</v>
          </cell>
          <cell r="N610">
            <v>0</v>
          </cell>
        </row>
        <row r="611">
          <cell r="M611">
            <v>0</v>
          </cell>
          <cell r="N611">
            <v>0</v>
          </cell>
        </row>
        <row r="612">
          <cell r="M612">
            <v>0</v>
          </cell>
          <cell r="N612">
            <v>0</v>
          </cell>
        </row>
        <row r="613">
          <cell r="M613">
            <v>0</v>
          </cell>
          <cell r="N613">
            <v>0</v>
          </cell>
        </row>
        <row r="614">
          <cell r="M614">
            <v>0</v>
          </cell>
          <cell r="N614">
            <v>0</v>
          </cell>
        </row>
        <row r="615">
          <cell r="M615">
            <v>0</v>
          </cell>
          <cell r="N615">
            <v>0</v>
          </cell>
        </row>
        <row r="616">
          <cell r="M616">
            <v>0</v>
          </cell>
          <cell r="N616">
            <v>0</v>
          </cell>
        </row>
        <row r="617">
          <cell r="M617">
            <v>0</v>
          </cell>
          <cell r="N617">
            <v>0</v>
          </cell>
        </row>
        <row r="618">
          <cell r="M618">
            <v>0</v>
          </cell>
          <cell r="N618">
            <v>0</v>
          </cell>
        </row>
        <row r="619">
          <cell r="M619">
            <v>0</v>
          </cell>
          <cell r="N619">
            <v>0</v>
          </cell>
        </row>
        <row r="620">
          <cell r="M620">
            <v>0</v>
          </cell>
          <cell r="N620">
            <v>0</v>
          </cell>
        </row>
        <row r="621">
          <cell r="M621">
            <v>0</v>
          </cell>
          <cell r="N621">
            <v>0</v>
          </cell>
        </row>
        <row r="622">
          <cell r="M622">
            <v>0</v>
          </cell>
          <cell r="N622">
            <v>0</v>
          </cell>
        </row>
        <row r="623">
          <cell r="M623">
            <v>0</v>
          </cell>
          <cell r="N623">
            <v>0</v>
          </cell>
        </row>
        <row r="624">
          <cell r="M624">
            <v>0</v>
          </cell>
          <cell r="N624">
            <v>0</v>
          </cell>
        </row>
        <row r="625">
          <cell r="M625">
            <v>0</v>
          </cell>
          <cell r="N625">
            <v>0</v>
          </cell>
        </row>
        <row r="626">
          <cell r="M626">
            <v>0</v>
          </cell>
          <cell r="N626">
            <v>0</v>
          </cell>
        </row>
        <row r="627">
          <cell r="M627">
            <v>0</v>
          </cell>
          <cell r="N627">
            <v>0</v>
          </cell>
        </row>
        <row r="628">
          <cell r="M628">
            <v>0</v>
          </cell>
          <cell r="N628">
            <v>0</v>
          </cell>
        </row>
        <row r="629">
          <cell r="M629">
            <v>0</v>
          </cell>
          <cell r="N629">
            <v>0</v>
          </cell>
        </row>
        <row r="630">
          <cell r="M630">
            <v>0</v>
          </cell>
          <cell r="N630">
            <v>0</v>
          </cell>
        </row>
        <row r="631">
          <cell r="M631">
            <v>0</v>
          </cell>
          <cell r="N631">
            <v>0</v>
          </cell>
        </row>
        <row r="632">
          <cell r="M632">
            <v>0</v>
          </cell>
          <cell r="N632">
            <v>0</v>
          </cell>
        </row>
        <row r="633">
          <cell r="M633">
            <v>0</v>
          </cell>
          <cell r="N633">
            <v>0</v>
          </cell>
        </row>
        <row r="634">
          <cell r="M634">
            <v>0</v>
          </cell>
          <cell r="N634">
            <v>0</v>
          </cell>
        </row>
        <row r="635">
          <cell r="M635">
            <v>0</v>
          </cell>
          <cell r="N635">
            <v>0</v>
          </cell>
        </row>
        <row r="636">
          <cell r="M636">
            <v>0</v>
          </cell>
          <cell r="N636">
            <v>0</v>
          </cell>
        </row>
        <row r="637">
          <cell r="M637">
            <v>0</v>
          </cell>
          <cell r="N637">
            <v>0</v>
          </cell>
        </row>
        <row r="638">
          <cell r="M638">
            <v>0</v>
          </cell>
          <cell r="N638">
            <v>0</v>
          </cell>
        </row>
        <row r="639">
          <cell r="M639">
            <v>0</v>
          </cell>
          <cell r="N639">
            <v>0</v>
          </cell>
        </row>
        <row r="640">
          <cell r="M640">
            <v>0</v>
          </cell>
          <cell r="N640">
            <v>0</v>
          </cell>
        </row>
        <row r="641">
          <cell r="M641">
            <v>0</v>
          </cell>
          <cell r="N641">
            <v>0</v>
          </cell>
        </row>
        <row r="642">
          <cell r="M642">
            <v>0</v>
          </cell>
          <cell r="N642">
            <v>0</v>
          </cell>
        </row>
        <row r="643">
          <cell r="M643">
            <v>0</v>
          </cell>
          <cell r="N643">
            <v>0</v>
          </cell>
        </row>
        <row r="644">
          <cell r="M644">
            <v>0</v>
          </cell>
          <cell r="N644">
            <v>0</v>
          </cell>
        </row>
        <row r="645">
          <cell r="M645">
            <v>0</v>
          </cell>
          <cell r="N645">
            <v>0</v>
          </cell>
        </row>
        <row r="646">
          <cell r="M646">
            <v>0</v>
          </cell>
          <cell r="N646">
            <v>0</v>
          </cell>
        </row>
        <row r="647">
          <cell r="M647">
            <v>0</v>
          </cell>
          <cell r="N647">
            <v>0</v>
          </cell>
        </row>
        <row r="648">
          <cell r="M648">
            <v>0</v>
          </cell>
          <cell r="N648">
            <v>0</v>
          </cell>
        </row>
        <row r="649">
          <cell r="M649">
            <v>0</v>
          </cell>
          <cell r="N649">
            <v>0</v>
          </cell>
        </row>
        <row r="650">
          <cell r="M650">
            <v>0</v>
          </cell>
          <cell r="N650">
            <v>0</v>
          </cell>
        </row>
        <row r="651">
          <cell r="M651">
            <v>0</v>
          </cell>
          <cell r="N651">
            <v>0</v>
          </cell>
        </row>
        <row r="652">
          <cell r="M652">
            <v>0</v>
          </cell>
          <cell r="N652">
            <v>0</v>
          </cell>
        </row>
        <row r="653">
          <cell r="M653">
            <v>0</v>
          </cell>
          <cell r="N653">
            <v>0</v>
          </cell>
        </row>
        <row r="654">
          <cell r="M654">
            <v>0</v>
          </cell>
          <cell r="N654">
            <v>0</v>
          </cell>
        </row>
        <row r="655">
          <cell r="M655">
            <v>0</v>
          </cell>
          <cell r="N655">
            <v>0</v>
          </cell>
        </row>
        <row r="656">
          <cell r="M656">
            <v>0</v>
          </cell>
          <cell r="N656">
            <v>0</v>
          </cell>
        </row>
        <row r="657">
          <cell r="M657">
            <v>0</v>
          </cell>
          <cell r="N657">
            <v>0</v>
          </cell>
        </row>
        <row r="658">
          <cell r="M658">
            <v>0</v>
          </cell>
          <cell r="N658">
            <v>0</v>
          </cell>
        </row>
        <row r="659">
          <cell r="M659">
            <v>0</v>
          </cell>
          <cell r="N659">
            <v>0</v>
          </cell>
        </row>
        <row r="660">
          <cell r="M660">
            <v>0</v>
          </cell>
          <cell r="N660">
            <v>0</v>
          </cell>
        </row>
        <row r="661">
          <cell r="M661">
            <v>0</v>
          </cell>
          <cell r="N661">
            <v>0</v>
          </cell>
        </row>
        <row r="662">
          <cell r="M662">
            <v>0</v>
          </cell>
          <cell r="N662">
            <v>0</v>
          </cell>
        </row>
        <row r="663">
          <cell r="M663">
            <v>0</v>
          </cell>
          <cell r="N663">
            <v>0</v>
          </cell>
        </row>
        <row r="664">
          <cell r="M664">
            <v>0</v>
          </cell>
          <cell r="N664">
            <v>0</v>
          </cell>
        </row>
        <row r="665">
          <cell r="M665">
            <v>0</v>
          </cell>
          <cell r="N665">
            <v>0</v>
          </cell>
        </row>
        <row r="666">
          <cell r="M666">
            <v>0</v>
          </cell>
          <cell r="N666">
            <v>0</v>
          </cell>
        </row>
        <row r="667">
          <cell r="M667">
            <v>0</v>
          </cell>
          <cell r="N667">
            <v>0</v>
          </cell>
        </row>
        <row r="668">
          <cell r="M668">
            <v>0</v>
          </cell>
          <cell r="N668">
            <v>0</v>
          </cell>
        </row>
        <row r="669">
          <cell r="M669">
            <v>0</v>
          </cell>
          <cell r="N669">
            <v>0</v>
          </cell>
        </row>
        <row r="670">
          <cell r="M670">
            <v>0</v>
          </cell>
          <cell r="N670">
            <v>0</v>
          </cell>
        </row>
        <row r="671">
          <cell r="M671">
            <v>0</v>
          </cell>
          <cell r="N671">
            <v>0</v>
          </cell>
        </row>
        <row r="672">
          <cell r="M672">
            <v>0</v>
          </cell>
          <cell r="N672">
            <v>0</v>
          </cell>
        </row>
        <row r="673">
          <cell r="M673">
            <v>0</v>
          </cell>
          <cell r="N673">
            <v>0</v>
          </cell>
        </row>
        <row r="674">
          <cell r="M674">
            <v>0</v>
          </cell>
          <cell r="N674">
            <v>0</v>
          </cell>
        </row>
        <row r="675">
          <cell r="M675">
            <v>0</v>
          </cell>
          <cell r="N675">
            <v>0</v>
          </cell>
        </row>
        <row r="676">
          <cell r="M676">
            <v>0</v>
          </cell>
          <cell r="N676">
            <v>0</v>
          </cell>
        </row>
        <row r="677">
          <cell r="M677">
            <v>0</v>
          </cell>
          <cell r="N677">
            <v>0</v>
          </cell>
        </row>
        <row r="678">
          <cell r="M678">
            <v>0</v>
          </cell>
          <cell r="N678">
            <v>0</v>
          </cell>
        </row>
        <row r="679">
          <cell r="M679">
            <v>0</v>
          </cell>
          <cell r="N679">
            <v>0</v>
          </cell>
        </row>
        <row r="680">
          <cell r="M680">
            <v>0</v>
          </cell>
          <cell r="N680">
            <v>0</v>
          </cell>
        </row>
        <row r="681">
          <cell r="M681">
            <v>0</v>
          </cell>
          <cell r="N681">
            <v>0</v>
          </cell>
        </row>
        <row r="682">
          <cell r="M682">
            <v>0</v>
          </cell>
          <cell r="N682">
            <v>0</v>
          </cell>
        </row>
        <row r="683">
          <cell r="M683">
            <v>0</v>
          </cell>
          <cell r="N683">
            <v>0</v>
          </cell>
        </row>
        <row r="684">
          <cell r="M684">
            <v>0</v>
          </cell>
          <cell r="N684">
            <v>0</v>
          </cell>
        </row>
        <row r="685">
          <cell r="M685">
            <v>0</v>
          </cell>
          <cell r="N685">
            <v>0</v>
          </cell>
        </row>
        <row r="686">
          <cell r="M686">
            <v>0</v>
          </cell>
          <cell r="N686">
            <v>0</v>
          </cell>
        </row>
        <row r="687">
          <cell r="M687">
            <v>0</v>
          </cell>
          <cell r="N687">
            <v>0</v>
          </cell>
        </row>
        <row r="688">
          <cell r="M688">
            <v>0</v>
          </cell>
          <cell r="N688">
            <v>0</v>
          </cell>
        </row>
        <row r="689">
          <cell r="M689">
            <v>0</v>
          </cell>
          <cell r="N689">
            <v>0</v>
          </cell>
        </row>
        <row r="690">
          <cell r="M690">
            <v>0</v>
          </cell>
          <cell r="N690">
            <v>0</v>
          </cell>
        </row>
        <row r="691">
          <cell r="M691">
            <v>0</v>
          </cell>
          <cell r="N691">
            <v>0</v>
          </cell>
        </row>
        <row r="692">
          <cell r="M692">
            <v>0</v>
          </cell>
          <cell r="N692">
            <v>0</v>
          </cell>
        </row>
        <row r="693">
          <cell r="M693">
            <v>0</v>
          </cell>
          <cell r="N693">
            <v>0</v>
          </cell>
        </row>
        <row r="694">
          <cell r="M694">
            <v>0</v>
          </cell>
          <cell r="N694">
            <v>0</v>
          </cell>
        </row>
        <row r="695">
          <cell r="M695">
            <v>0</v>
          </cell>
          <cell r="N695">
            <v>0</v>
          </cell>
        </row>
        <row r="696">
          <cell r="M696">
            <v>0</v>
          </cell>
          <cell r="N696">
            <v>0</v>
          </cell>
        </row>
        <row r="697">
          <cell r="M697">
            <v>0</v>
          </cell>
          <cell r="N697">
            <v>0</v>
          </cell>
        </row>
        <row r="698">
          <cell r="M698">
            <v>0</v>
          </cell>
          <cell r="N698">
            <v>0</v>
          </cell>
        </row>
        <row r="699">
          <cell r="M699">
            <v>0</v>
          </cell>
          <cell r="N699">
            <v>0</v>
          </cell>
        </row>
        <row r="700">
          <cell r="M700">
            <v>0</v>
          </cell>
          <cell r="N700">
            <v>0</v>
          </cell>
        </row>
        <row r="701">
          <cell r="M701">
            <v>0</v>
          </cell>
          <cell r="N701">
            <v>0</v>
          </cell>
        </row>
        <row r="702">
          <cell r="M702">
            <v>0</v>
          </cell>
          <cell r="N702">
            <v>0</v>
          </cell>
        </row>
        <row r="703">
          <cell r="M703">
            <v>0</v>
          </cell>
          <cell r="N703">
            <v>0</v>
          </cell>
        </row>
        <row r="704">
          <cell r="M704">
            <v>0</v>
          </cell>
          <cell r="N704">
            <v>0</v>
          </cell>
        </row>
        <row r="705">
          <cell r="M705">
            <v>0</v>
          </cell>
          <cell r="N705">
            <v>0</v>
          </cell>
        </row>
        <row r="706">
          <cell r="M706">
            <v>0</v>
          </cell>
          <cell r="N706">
            <v>0</v>
          </cell>
        </row>
        <row r="707">
          <cell r="M707">
            <v>0</v>
          </cell>
          <cell r="N707">
            <v>0</v>
          </cell>
        </row>
        <row r="708">
          <cell r="M708">
            <v>0</v>
          </cell>
          <cell r="N708">
            <v>0</v>
          </cell>
        </row>
        <row r="709">
          <cell r="M709">
            <v>0</v>
          </cell>
          <cell r="N709">
            <v>0</v>
          </cell>
        </row>
        <row r="710">
          <cell r="M710">
            <v>0</v>
          </cell>
          <cell r="N710">
            <v>0</v>
          </cell>
        </row>
        <row r="711">
          <cell r="M711">
            <v>0</v>
          </cell>
          <cell r="N711">
            <v>0</v>
          </cell>
        </row>
        <row r="712">
          <cell r="M712">
            <v>0</v>
          </cell>
          <cell r="N712">
            <v>0</v>
          </cell>
        </row>
        <row r="713">
          <cell r="M713">
            <v>0</v>
          </cell>
          <cell r="N713">
            <v>0</v>
          </cell>
        </row>
        <row r="714">
          <cell r="M714">
            <v>0</v>
          </cell>
          <cell r="N714">
            <v>0</v>
          </cell>
        </row>
        <row r="715">
          <cell r="M715">
            <v>0</v>
          </cell>
          <cell r="N715">
            <v>0</v>
          </cell>
        </row>
        <row r="716">
          <cell r="M716">
            <v>0</v>
          </cell>
          <cell r="N716">
            <v>0</v>
          </cell>
        </row>
        <row r="717">
          <cell r="M717">
            <v>0</v>
          </cell>
          <cell r="N717">
            <v>0</v>
          </cell>
        </row>
        <row r="718">
          <cell r="M718">
            <v>0</v>
          </cell>
          <cell r="N718">
            <v>0</v>
          </cell>
        </row>
        <row r="719">
          <cell r="M719">
            <v>0</v>
          </cell>
          <cell r="N719">
            <v>0</v>
          </cell>
        </row>
        <row r="720">
          <cell r="M720">
            <v>0</v>
          </cell>
          <cell r="N720">
            <v>0</v>
          </cell>
        </row>
        <row r="721">
          <cell r="M721">
            <v>0</v>
          </cell>
          <cell r="N721">
            <v>0</v>
          </cell>
        </row>
        <row r="722">
          <cell r="M722">
            <v>0</v>
          </cell>
          <cell r="N722">
            <v>0</v>
          </cell>
        </row>
        <row r="723">
          <cell r="M723">
            <v>0</v>
          </cell>
          <cell r="N723">
            <v>0</v>
          </cell>
        </row>
        <row r="724">
          <cell r="M724">
            <v>0</v>
          </cell>
          <cell r="N724">
            <v>0</v>
          </cell>
        </row>
        <row r="725">
          <cell r="M725">
            <v>0</v>
          </cell>
          <cell r="N725">
            <v>0</v>
          </cell>
        </row>
        <row r="726">
          <cell r="M726">
            <v>0</v>
          </cell>
          <cell r="N726">
            <v>0</v>
          </cell>
        </row>
        <row r="727">
          <cell r="M727">
            <v>0</v>
          </cell>
          <cell r="N727">
            <v>0</v>
          </cell>
        </row>
        <row r="728">
          <cell r="M728">
            <v>0</v>
          </cell>
          <cell r="N728">
            <v>0</v>
          </cell>
        </row>
        <row r="729">
          <cell r="M729">
            <v>0</v>
          </cell>
          <cell r="N729">
            <v>0</v>
          </cell>
        </row>
        <row r="730">
          <cell r="M730">
            <v>0</v>
          </cell>
          <cell r="N730">
            <v>0</v>
          </cell>
        </row>
        <row r="731">
          <cell r="M731">
            <v>0</v>
          </cell>
          <cell r="N731">
            <v>0</v>
          </cell>
        </row>
        <row r="732">
          <cell r="M732">
            <v>0</v>
          </cell>
          <cell r="N732">
            <v>0</v>
          </cell>
        </row>
        <row r="733">
          <cell r="M733">
            <v>0</v>
          </cell>
          <cell r="N733">
            <v>0</v>
          </cell>
        </row>
        <row r="734">
          <cell r="M734">
            <v>0</v>
          </cell>
          <cell r="N734">
            <v>0</v>
          </cell>
        </row>
        <row r="735">
          <cell r="M735">
            <v>0</v>
          </cell>
          <cell r="N735">
            <v>0</v>
          </cell>
        </row>
        <row r="736">
          <cell r="M736">
            <v>0</v>
          </cell>
          <cell r="N736">
            <v>0</v>
          </cell>
        </row>
        <row r="737">
          <cell r="M737">
            <v>0</v>
          </cell>
          <cell r="N737">
            <v>0</v>
          </cell>
        </row>
        <row r="738">
          <cell r="M738">
            <v>0</v>
          </cell>
          <cell r="N738">
            <v>0</v>
          </cell>
        </row>
        <row r="739">
          <cell r="M739">
            <v>0</v>
          </cell>
          <cell r="N739">
            <v>0</v>
          </cell>
        </row>
        <row r="740">
          <cell r="M740">
            <v>0</v>
          </cell>
          <cell r="N740">
            <v>0</v>
          </cell>
        </row>
        <row r="741">
          <cell r="M741">
            <v>0</v>
          </cell>
          <cell r="N741">
            <v>0</v>
          </cell>
        </row>
        <row r="742">
          <cell r="M742">
            <v>0</v>
          </cell>
          <cell r="N742">
            <v>0</v>
          </cell>
        </row>
        <row r="743">
          <cell r="M743">
            <v>0</v>
          </cell>
          <cell r="N743">
            <v>0</v>
          </cell>
        </row>
        <row r="744">
          <cell r="M744">
            <v>0</v>
          </cell>
          <cell r="N744">
            <v>0</v>
          </cell>
        </row>
        <row r="745">
          <cell r="M745">
            <v>0</v>
          </cell>
          <cell r="N745">
            <v>0</v>
          </cell>
        </row>
        <row r="746">
          <cell r="M746">
            <v>0</v>
          </cell>
          <cell r="N746">
            <v>0</v>
          </cell>
        </row>
        <row r="747">
          <cell r="M747">
            <v>0</v>
          </cell>
          <cell r="N747">
            <v>0</v>
          </cell>
        </row>
        <row r="748">
          <cell r="M748">
            <v>0</v>
          </cell>
          <cell r="N748">
            <v>0</v>
          </cell>
        </row>
        <row r="749">
          <cell r="M749">
            <v>0</v>
          </cell>
          <cell r="N749">
            <v>0</v>
          </cell>
        </row>
        <row r="750">
          <cell r="M750">
            <v>0</v>
          </cell>
          <cell r="N750">
            <v>0</v>
          </cell>
        </row>
        <row r="751">
          <cell r="M751">
            <v>0</v>
          </cell>
          <cell r="N751">
            <v>0</v>
          </cell>
        </row>
        <row r="752">
          <cell r="M752">
            <v>0</v>
          </cell>
          <cell r="N752">
            <v>0</v>
          </cell>
        </row>
        <row r="753">
          <cell r="M753">
            <v>0</v>
          </cell>
          <cell r="N753">
            <v>0</v>
          </cell>
        </row>
        <row r="754">
          <cell r="M754">
            <v>0</v>
          </cell>
          <cell r="N754">
            <v>0</v>
          </cell>
        </row>
        <row r="755">
          <cell r="M755">
            <v>0</v>
          </cell>
          <cell r="N755">
            <v>0</v>
          </cell>
        </row>
        <row r="756">
          <cell r="M756">
            <v>0</v>
          </cell>
          <cell r="N756">
            <v>0</v>
          </cell>
        </row>
        <row r="757">
          <cell r="M757">
            <v>0</v>
          </cell>
          <cell r="N757">
            <v>0</v>
          </cell>
        </row>
        <row r="758">
          <cell r="M758">
            <v>0</v>
          </cell>
          <cell r="N758">
            <v>0</v>
          </cell>
        </row>
        <row r="759">
          <cell r="M759">
            <v>0</v>
          </cell>
          <cell r="N759">
            <v>0</v>
          </cell>
        </row>
        <row r="760">
          <cell r="M760">
            <v>0</v>
          </cell>
          <cell r="N760">
            <v>0</v>
          </cell>
        </row>
        <row r="761">
          <cell r="M761">
            <v>0</v>
          </cell>
          <cell r="N761">
            <v>0</v>
          </cell>
        </row>
        <row r="762">
          <cell r="M762">
            <v>0</v>
          </cell>
          <cell r="N762">
            <v>0</v>
          </cell>
        </row>
        <row r="763">
          <cell r="M763">
            <v>0</v>
          </cell>
          <cell r="N763">
            <v>0</v>
          </cell>
        </row>
        <row r="764">
          <cell r="M764">
            <v>0</v>
          </cell>
          <cell r="N764">
            <v>0</v>
          </cell>
        </row>
        <row r="765">
          <cell r="M765">
            <v>0</v>
          </cell>
          <cell r="N765">
            <v>0</v>
          </cell>
        </row>
        <row r="766">
          <cell r="M766">
            <v>0</v>
          </cell>
          <cell r="N766">
            <v>0</v>
          </cell>
        </row>
        <row r="767">
          <cell r="M767">
            <v>0</v>
          </cell>
          <cell r="N767">
            <v>0</v>
          </cell>
        </row>
        <row r="768">
          <cell r="M768">
            <v>0</v>
          </cell>
          <cell r="N768">
            <v>0</v>
          </cell>
        </row>
        <row r="769">
          <cell r="M769">
            <v>0</v>
          </cell>
          <cell r="N769">
            <v>0</v>
          </cell>
        </row>
        <row r="770">
          <cell r="M770">
            <v>0</v>
          </cell>
          <cell r="N770">
            <v>0</v>
          </cell>
        </row>
        <row r="771">
          <cell r="M771">
            <v>0</v>
          </cell>
          <cell r="N771">
            <v>0</v>
          </cell>
        </row>
        <row r="772">
          <cell r="M772">
            <v>0</v>
          </cell>
          <cell r="N772">
            <v>0</v>
          </cell>
        </row>
        <row r="773">
          <cell r="M773">
            <v>0</v>
          </cell>
          <cell r="N773">
            <v>0</v>
          </cell>
        </row>
        <row r="774">
          <cell r="M774">
            <v>0</v>
          </cell>
          <cell r="N774">
            <v>0</v>
          </cell>
        </row>
        <row r="775">
          <cell r="M775">
            <v>0</v>
          </cell>
          <cell r="N775">
            <v>0</v>
          </cell>
        </row>
        <row r="776">
          <cell r="M776">
            <v>0</v>
          </cell>
          <cell r="N776">
            <v>0</v>
          </cell>
        </row>
        <row r="777">
          <cell r="M777">
            <v>0</v>
          </cell>
          <cell r="N777">
            <v>0</v>
          </cell>
        </row>
        <row r="778">
          <cell r="M778">
            <v>0</v>
          </cell>
          <cell r="N778">
            <v>0</v>
          </cell>
        </row>
        <row r="779">
          <cell r="M779">
            <v>0</v>
          </cell>
          <cell r="N779">
            <v>0</v>
          </cell>
        </row>
        <row r="780">
          <cell r="M780">
            <v>0</v>
          </cell>
          <cell r="N780">
            <v>0</v>
          </cell>
        </row>
        <row r="781">
          <cell r="M781">
            <v>0</v>
          </cell>
          <cell r="N781">
            <v>0</v>
          </cell>
        </row>
        <row r="782">
          <cell r="M782">
            <v>0</v>
          </cell>
          <cell r="N782">
            <v>0</v>
          </cell>
        </row>
        <row r="783">
          <cell r="M783">
            <v>0</v>
          </cell>
          <cell r="N783">
            <v>0</v>
          </cell>
        </row>
        <row r="784">
          <cell r="M784">
            <v>0</v>
          </cell>
          <cell r="N784">
            <v>0</v>
          </cell>
        </row>
        <row r="785">
          <cell r="M785">
            <v>0</v>
          </cell>
          <cell r="N785">
            <v>0</v>
          </cell>
        </row>
        <row r="786">
          <cell r="M786">
            <v>0</v>
          </cell>
          <cell r="N786">
            <v>0</v>
          </cell>
        </row>
        <row r="787">
          <cell r="M787">
            <v>0</v>
          </cell>
          <cell r="N787">
            <v>0</v>
          </cell>
        </row>
        <row r="788">
          <cell r="M788">
            <v>0</v>
          </cell>
          <cell r="N788">
            <v>0</v>
          </cell>
        </row>
        <row r="789">
          <cell r="M789">
            <v>0</v>
          </cell>
          <cell r="N789">
            <v>0</v>
          </cell>
        </row>
        <row r="790">
          <cell r="M790">
            <v>0</v>
          </cell>
          <cell r="N790">
            <v>0</v>
          </cell>
        </row>
        <row r="791">
          <cell r="M791">
            <v>0</v>
          </cell>
          <cell r="N791">
            <v>0</v>
          </cell>
        </row>
        <row r="792">
          <cell r="M792">
            <v>0</v>
          </cell>
          <cell r="N792">
            <v>0</v>
          </cell>
        </row>
        <row r="793">
          <cell r="M793">
            <v>0</v>
          </cell>
          <cell r="N793">
            <v>0</v>
          </cell>
        </row>
        <row r="794">
          <cell r="M794">
            <v>0</v>
          </cell>
          <cell r="N794">
            <v>0</v>
          </cell>
        </row>
        <row r="795">
          <cell r="M795">
            <v>0</v>
          </cell>
          <cell r="N795">
            <v>0</v>
          </cell>
        </row>
        <row r="796">
          <cell r="M796">
            <v>0</v>
          </cell>
          <cell r="N796">
            <v>0</v>
          </cell>
        </row>
        <row r="797">
          <cell r="M797">
            <v>0</v>
          </cell>
          <cell r="N797">
            <v>0</v>
          </cell>
        </row>
        <row r="798">
          <cell r="M798">
            <v>0</v>
          </cell>
          <cell r="N798">
            <v>0</v>
          </cell>
        </row>
        <row r="799">
          <cell r="M799">
            <v>0</v>
          </cell>
          <cell r="N799">
            <v>0</v>
          </cell>
        </row>
        <row r="800">
          <cell r="M800">
            <v>0</v>
          </cell>
          <cell r="N800">
            <v>0</v>
          </cell>
        </row>
        <row r="801">
          <cell r="M801">
            <v>0</v>
          </cell>
          <cell r="N801">
            <v>0</v>
          </cell>
        </row>
        <row r="802">
          <cell r="M802">
            <v>0</v>
          </cell>
          <cell r="N802">
            <v>0</v>
          </cell>
        </row>
        <row r="803">
          <cell r="M803">
            <v>0</v>
          </cell>
          <cell r="N803">
            <v>0</v>
          </cell>
        </row>
        <row r="804">
          <cell r="M804">
            <v>0</v>
          </cell>
          <cell r="N804">
            <v>0</v>
          </cell>
        </row>
        <row r="805">
          <cell r="M805">
            <v>0</v>
          </cell>
          <cell r="N805">
            <v>0</v>
          </cell>
        </row>
        <row r="806">
          <cell r="M806">
            <v>0</v>
          </cell>
          <cell r="N806">
            <v>0</v>
          </cell>
        </row>
        <row r="807">
          <cell r="M807">
            <v>0</v>
          </cell>
          <cell r="N807">
            <v>0</v>
          </cell>
        </row>
        <row r="808">
          <cell r="M808">
            <v>0</v>
          </cell>
          <cell r="N808">
            <v>0</v>
          </cell>
        </row>
        <row r="809">
          <cell r="M809">
            <v>0</v>
          </cell>
          <cell r="N809">
            <v>0</v>
          </cell>
        </row>
        <row r="810">
          <cell r="M810">
            <v>0</v>
          </cell>
          <cell r="N810">
            <v>0</v>
          </cell>
        </row>
        <row r="811">
          <cell r="M811">
            <v>0</v>
          </cell>
          <cell r="N811">
            <v>0</v>
          </cell>
        </row>
        <row r="812">
          <cell r="M812">
            <v>0</v>
          </cell>
          <cell r="N812">
            <v>0</v>
          </cell>
        </row>
        <row r="813">
          <cell r="M813">
            <v>0</v>
          </cell>
          <cell r="N813">
            <v>0</v>
          </cell>
        </row>
        <row r="814">
          <cell r="M814">
            <v>0</v>
          </cell>
          <cell r="N814">
            <v>0</v>
          </cell>
        </row>
        <row r="815">
          <cell r="M815">
            <v>0</v>
          </cell>
          <cell r="N815">
            <v>0</v>
          </cell>
        </row>
        <row r="816">
          <cell r="M816">
            <v>0</v>
          </cell>
          <cell r="N816">
            <v>0</v>
          </cell>
        </row>
        <row r="817">
          <cell r="M817">
            <v>0</v>
          </cell>
          <cell r="N817">
            <v>0</v>
          </cell>
        </row>
        <row r="818">
          <cell r="M818">
            <v>0</v>
          </cell>
          <cell r="N818">
            <v>0</v>
          </cell>
        </row>
        <row r="819">
          <cell r="M819">
            <v>0</v>
          </cell>
          <cell r="N819">
            <v>0</v>
          </cell>
        </row>
        <row r="820">
          <cell r="M820">
            <v>0</v>
          </cell>
          <cell r="N820">
            <v>0</v>
          </cell>
        </row>
        <row r="821">
          <cell r="M821">
            <v>0</v>
          </cell>
          <cell r="N821">
            <v>0</v>
          </cell>
        </row>
        <row r="822">
          <cell r="M822">
            <v>0</v>
          </cell>
          <cell r="N822">
            <v>0</v>
          </cell>
        </row>
        <row r="823">
          <cell r="M823">
            <v>0</v>
          </cell>
          <cell r="N823">
            <v>0</v>
          </cell>
        </row>
        <row r="824">
          <cell r="M824">
            <v>0</v>
          </cell>
          <cell r="N824">
            <v>0</v>
          </cell>
        </row>
        <row r="825">
          <cell r="M825">
            <v>0</v>
          </cell>
          <cell r="N825">
            <v>0</v>
          </cell>
        </row>
        <row r="826">
          <cell r="M826">
            <v>0</v>
          </cell>
          <cell r="N826">
            <v>0</v>
          </cell>
        </row>
        <row r="827">
          <cell r="M827">
            <v>0</v>
          </cell>
          <cell r="N827">
            <v>0</v>
          </cell>
        </row>
        <row r="828">
          <cell r="M828">
            <v>0</v>
          </cell>
          <cell r="N828">
            <v>0</v>
          </cell>
        </row>
        <row r="829">
          <cell r="M829">
            <v>0</v>
          </cell>
          <cell r="N829">
            <v>0</v>
          </cell>
        </row>
        <row r="830">
          <cell r="M830">
            <v>0</v>
          </cell>
          <cell r="N830">
            <v>0</v>
          </cell>
        </row>
        <row r="831">
          <cell r="M831">
            <v>0</v>
          </cell>
          <cell r="N831">
            <v>0</v>
          </cell>
        </row>
        <row r="832">
          <cell r="M832">
            <v>0</v>
          </cell>
          <cell r="N832">
            <v>0</v>
          </cell>
        </row>
        <row r="833">
          <cell r="M833">
            <v>0</v>
          </cell>
          <cell r="N833">
            <v>0</v>
          </cell>
        </row>
        <row r="834">
          <cell r="M834">
            <v>0</v>
          </cell>
          <cell r="N834">
            <v>0</v>
          </cell>
        </row>
        <row r="835">
          <cell r="M835">
            <v>0</v>
          </cell>
          <cell r="N835">
            <v>0</v>
          </cell>
        </row>
        <row r="836">
          <cell r="M836">
            <v>0</v>
          </cell>
          <cell r="N836">
            <v>0</v>
          </cell>
        </row>
        <row r="837">
          <cell r="M837">
            <v>0</v>
          </cell>
          <cell r="N837">
            <v>0</v>
          </cell>
        </row>
        <row r="838">
          <cell r="M838">
            <v>0</v>
          </cell>
          <cell r="N838">
            <v>0</v>
          </cell>
        </row>
        <row r="839">
          <cell r="M839">
            <v>0</v>
          </cell>
          <cell r="N839">
            <v>0</v>
          </cell>
        </row>
        <row r="840">
          <cell r="M840">
            <v>0</v>
          </cell>
          <cell r="N840">
            <v>0</v>
          </cell>
        </row>
        <row r="841">
          <cell r="M841">
            <v>0</v>
          </cell>
          <cell r="N841">
            <v>0</v>
          </cell>
        </row>
        <row r="842">
          <cell r="M842">
            <v>0</v>
          </cell>
          <cell r="N842">
            <v>0</v>
          </cell>
        </row>
        <row r="843">
          <cell r="M843">
            <v>0</v>
          </cell>
          <cell r="N843">
            <v>0</v>
          </cell>
        </row>
        <row r="844">
          <cell r="M844">
            <v>0</v>
          </cell>
          <cell r="N844">
            <v>0</v>
          </cell>
        </row>
        <row r="845">
          <cell r="M845">
            <v>0</v>
          </cell>
          <cell r="N845">
            <v>0</v>
          </cell>
        </row>
        <row r="846">
          <cell r="M846">
            <v>0</v>
          </cell>
          <cell r="N846">
            <v>0</v>
          </cell>
        </row>
        <row r="847">
          <cell r="M847">
            <v>0</v>
          </cell>
          <cell r="N847">
            <v>0</v>
          </cell>
        </row>
        <row r="848">
          <cell r="M848">
            <v>0</v>
          </cell>
          <cell r="N848">
            <v>0</v>
          </cell>
        </row>
        <row r="849">
          <cell r="M849">
            <v>0</v>
          </cell>
          <cell r="N849">
            <v>0</v>
          </cell>
        </row>
        <row r="850">
          <cell r="M850">
            <v>0</v>
          </cell>
          <cell r="N850">
            <v>0</v>
          </cell>
        </row>
        <row r="851">
          <cell r="M851">
            <v>0</v>
          </cell>
          <cell r="N851">
            <v>0</v>
          </cell>
        </row>
        <row r="852">
          <cell r="M852">
            <v>0</v>
          </cell>
          <cell r="N852">
            <v>0</v>
          </cell>
        </row>
        <row r="853">
          <cell r="M853">
            <v>0</v>
          </cell>
          <cell r="N853">
            <v>0</v>
          </cell>
        </row>
        <row r="854">
          <cell r="M854">
            <v>0</v>
          </cell>
          <cell r="N854">
            <v>0</v>
          </cell>
        </row>
        <row r="855">
          <cell r="M855">
            <v>0</v>
          </cell>
          <cell r="N855">
            <v>0</v>
          </cell>
        </row>
        <row r="856">
          <cell r="M856">
            <v>0</v>
          </cell>
          <cell r="N856">
            <v>0</v>
          </cell>
        </row>
        <row r="857">
          <cell r="M857">
            <v>0</v>
          </cell>
          <cell r="N857">
            <v>0</v>
          </cell>
        </row>
        <row r="858">
          <cell r="M858">
            <v>0</v>
          </cell>
          <cell r="N858">
            <v>0</v>
          </cell>
        </row>
        <row r="859">
          <cell r="M859">
            <v>0</v>
          </cell>
          <cell r="N859">
            <v>0</v>
          </cell>
        </row>
        <row r="860">
          <cell r="M860">
            <v>0</v>
          </cell>
          <cell r="N860">
            <v>0</v>
          </cell>
        </row>
        <row r="861">
          <cell r="M861">
            <v>0</v>
          </cell>
          <cell r="N861">
            <v>0</v>
          </cell>
        </row>
        <row r="862">
          <cell r="M862">
            <v>0</v>
          </cell>
          <cell r="N862">
            <v>0</v>
          </cell>
        </row>
        <row r="863">
          <cell r="M863">
            <v>0</v>
          </cell>
          <cell r="N863">
            <v>0</v>
          </cell>
        </row>
        <row r="864">
          <cell r="M864">
            <v>0</v>
          </cell>
          <cell r="N864">
            <v>0</v>
          </cell>
        </row>
        <row r="865">
          <cell r="M865">
            <v>0</v>
          </cell>
          <cell r="N865">
            <v>0</v>
          </cell>
        </row>
        <row r="866">
          <cell r="M866">
            <v>0</v>
          </cell>
          <cell r="N866">
            <v>0</v>
          </cell>
        </row>
        <row r="867">
          <cell r="M867">
            <v>0</v>
          </cell>
          <cell r="N867">
            <v>0</v>
          </cell>
        </row>
        <row r="868">
          <cell r="M868">
            <v>0</v>
          </cell>
          <cell r="N868">
            <v>0</v>
          </cell>
        </row>
        <row r="869">
          <cell r="M869">
            <v>0</v>
          </cell>
          <cell r="N869">
            <v>0</v>
          </cell>
        </row>
        <row r="870">
          <cell r="M870">
            <v>0</v>
          </cell>
          <cell r="N870">
            <v>0</v>
          </cell>
        </row>
        <row r="871">
          <cell r="M871">
            <v>0</v>
          </cell>
          <cell r="N871">
            <v>0</v>
          </cell>
        </row>
        <row r="872">
          <cell r="M872">
            <v>0</v>
          </cell>
          <cell r="N872">
            <v>0</v>
          </cell>
        </row>
        <row r="873">
          <cell r="M873">
            <v>0</v>
          </cell>
          <cell r="N873">
            <v>0</v>
          </cell>
        </row>
        <row r="874">
          <cell r="M874">
            <v>0</v>
          </cell>
          <cell r="N874">
            <v>0</v>
          </cell>
        </row>
        <row r="875">
          <cell r="M875">
            <v>0</v>
          </cell>
          <cell r="N875">
            <v>0</v>
          </cell>
        </row>
        <row r="876">
          <cell r="M876">
            <v>0</v>
          </cell>
          <cell r="N876">
            <v>0</v>
          </cell>
        </row>
        <row r="877">
          <cell r="M877">
            <v>0</v>
          </cell>
          <cell r="N877">
            <v>0</v>
          </cell>
        </row>
        <row r="878">
          <cell r="M878">
            <v>0</v>
          </cell>
          <cell r="N878">
            <v>0</v>
          </cell>
        </row>
        <row r="879">
          <cell r="M879">
            <v>0</v>
          </cell>
          <cell r="N879">
            <v>0</v>
          </cell>
        </row>
        <row r="880">
          <cell r="M880">
            <v>0</v>
          </cell>
          <cell r="N880">
            <v>0</v>
          </cell>
        </row>
        <row r="881">
          <cell r="M881">
            <v>0</v>
          </cell>
          <cell r="N881">
            <v>0</v>
          </cell>
        </row>
        <row r="882">
          <cell r="M882">
            <v>0</v>
          </cell>
          <cell r="N882">
            <v>0</v>
          </cell>
        </row>
        <row r="883">
          <cell r="M883">
            <v>0</v>
          </cell>
          <cell r="N883">
            <v>0</v>
          </cell>
        </row>
        <row r="884">
          <cell r="M884">
            <v>0</v>
          </cell>
          <cell r="N884">
            <v>0</v>
          </cell>
        </row>
        <row r="885">
          <cell r="M885">
            <v>0</v>
          </cell>
          <cell r="N885">
            <v>0</v>
          </cell>
        </row>
        <row r="886">
          <cell r="M886">
            <v>0</v>
          </cell>
          <cell r="N886">
            <v>0</v>
          </cell>
        </row>
        <row r="887">
          <cell r="M887">
            <v>0</v>
          </cell>
          <cell r="N887">
            <v>0</v>
          </cell>
        </row>
        <row r="888">
          <cell r="M888">
            <v>0</v>
          </cell>
          <cell r="N888">
            <v>0</v>
          </cell>
        </row>
        <row r="889">
          <cell r="M889">
            <v>0</v>
          </cell>
          <cell r="N889">
            <v>0</v>
          </cell>
        </row>
        <row r="890">
          <cell r="M890">
            <v>0</v>
          </cell>
          <cell r="N890">
            <v>0</v>
          </cell>
        </row>
        <row r="891">
          <cell r="M891">
            <v>0</v>
          </cell>
          <cell r="N891">
            <v>0</v>
          </cell>
        </row>
        <row r="892">
          <cell r="M892">
            <v>0</v>
          </cell>
          <cell r="N892">
            <v>0</v>
          </cell>
        </row>
        <row r="893">
          <cell r="M893">
            <v>0</v>
          </cell>
          <cell r="N893">
            <v>0</v>
          </cell>
        </row>
        <row r="894">
          <cell r="M894">
            <v>0</v>
          </cell>
          <cell r="N894">
            <v>0</v>
          </cell>
        </row>
        <row r="895">
          <cell r="M895">
            <v>0</v>
          </cell>
          <cell r="N895">
            <v>0</v>
          </cell>
        </row>
        <row r="896">
          <cell r="M896">
            <v>0</v>
          </cell>
          <cell r="N896">
            <v>0</v>
          </cell>
        </row>
        <row r="897">
          <cell r="M897">
            <v>0</v>
          </cell>
          <cell r="N897">
            <v>0</v>
          </cell>
        </row>
        <row r="898">
          <cell r="M898">
            <v>0</v>
          </cell>
          <cell r="N898">
            <v>0</v>
          </cell>
        </row>
        <row r="899">
          <cell r="M899">
            <v>0</v>
          </cell>
          <cell r="N899">
            <v>0</v>
          </cell>
        </row>
        <row r="900">
          <cell r="M900">
            <v>0</v>
          </cell>
          <cell r="N900">
            <v>0</v>
          </cell>
        </row>
        <row r="901">
          <cell r="M901">
            <v>0</v>
          </cell>
          <cell r="N901">
            <v>0</v>
          </cell>
        </row>
        <row r="902">
          <cell r="M902">
            <v>0</v>
          </cell>
          <cell r="N902">
            <v>0</v>
          </cell>
        </row>
        <row r="903">
          <cell r="M903">
            <v>0</v>
          </cell>
          <cell r="N903">
            <v>0</v>
          </cell>
        </row>
        <row r="904">
          <cell r="M904">
            <v>0</v>
          </cell>
          <cell r="N904">
            <v>0</v>
          </cell>
        </row>
        <row r="905">
          <cell r="M905">
            <v>0</v>
          </cell>
          <cell r="N905">
            <v>0</v>
          </cell>
        </row>
        <row r="906">
          <cell r="M906">
            <v>0</v>
          </cell>
          <cell r="N906">
            <v>0</v>
          </cell>
        </row>
        <row r="907">
          <cell r="M907">
            <v>0</v>
          </cell>
          <cell r="N907">
            <v>0</v>
          </cell>
        </row>
        <row r="908">
          <cell r="M908">
            <v>0</v>
          </cell>
          <cell r="N908">
            <v>0</v>
          </cell>
        </row>
        <row r="909">
          <cell r="M909">
            <v>0</v>
          </cell>
          <cell r="N909">
            <v>0</v>
          </cell>
        </row>
        <row r="910">
          <cell r="M910">
            <v>0</v>
          </cell>
          <cell r="N910">
            <v>0</v>
          </cell>
        </row>
        <row r="911">
          <cell r="M911">
            <v>0</v>
          </cell>
          <cell r="N911">
            <v>0</v>
          </cell>
        </row>
        <row r="912">
          <cell r="M912">
            <v>0</v>
          </cell>
          <cell r="N912">
            <v>0</v>
          </cell>
        </row>
        <row r="913">
          <cell r="M913">
            <v>0</v>
          </cell>
          <cell r="N913">
            <v>0</v>
          </cell>
        </row>
        <row r="914">
          <cell r="M914">
            <v>0</v>
          </cell>
          <cell r="N914">
            <v>0</v>
          </cell>
        </row>
        <row r="915">
          <cell r="M915">
            <v>0</v>
          </cell>
          <cell r="N915">
            <v>0</v>
          </cell>
        </row>
        <row r="916">
          <cell r="M916">
            <v>0</v>
          </cell>
          <cell r="N916">
            <v>0</v>
          </cell>
        </row>
        <row r="917">
          <cell r="M917">
            <v>0</v>
          </cell>
          <cell r="N917">
            <v>0</v>
          </cell>
        </row>
        <row r="918">
          <cell r="M918">
            <v>0</v>
          </cell>
          <cell r="N918">
            <v>0</v>
          </cell>
        </row>
        <row r="919">
          <cell r="M919">
            <v>0</v>
          </cell>
          <cell r="N919">
            <v>0</v>
          </cell>
        </row>
        <row r="920">
          <cell r="M920">
            <v>0</v>
          </cell>
          <cell r="N920">
            <v>0</v>
          </cell>
        </row>
        <row r="921">
          <cell r="M921">
            <v>0</v>
          </cell>
          <cell r="N921">
            <v>0</v>
          </cell>
        </row>
        <row r="922">
          <cell r="M922">
            <v>0</v>
          </cell>
          <cell r="N922">
            <v>0</v>
          </cell>
        </row>
        <row r="923">
          <cell r="M923">
            <v>0</v>
          </cell>
          <cell r="N923">
            <v>0</v>
          </cell>
        </row>
        <row r="924">
          <cell r="M924">
            <v>0</v>
          </cell>
          <cell r="N924">
            <v>0</v>
          </cell>
        </row>
        <row r="925">
          <cell r="M925">
            <v>0</v>
          </cell>
          <cell r="N925">
            <v>0</v>
          </cell>
        </row>
        <row r="926">
          <cell r="M926">
            <v>0</v>
          </cell>
          <cell r="N926">
            <v>0</v>
          </cell>
        </row>
        <row r="927">
          <cell r="M927">
            <v>0</v>
          </cell>
          <cell r="N927">
            <v>0</v>
          </cell>
        </row>
        <row r="928">
          <cell r="M928">
            <v>0</v>
          </cell>
          <cell r="N928">
            <v>0</v>
          </cell>
        </row>
        <row r="929">
          <cell r="M929">
            <v>0</v>
          </cell>
          <cell r="N929">
            <v>0</v>
          </cell>
        </row>
        <row r="930">
          <cell r="M930">
            <v>0</v>
          </cell>
          <cell r="N930">
            <v>0</v>
          </cell>
        </row>
        <row r="931">
          <cell r="M931">
            <v>0</v>
          </cell>
          <cell r="N931">
            <v>0</v>
          </cell>
        </row>
        <row r="932">
          <cell r="M932">
            <v>0</v>
          </cell>
          <cell r="N932">
            <v>0</v>
          </cell>
        </row>
        <row r="933">
          <cell r="M933">
            <v>0</v>
          </cell>
          <cell r="N933">
            <v>0</v>
          </cell>
        </row>
        <row r="934">
          <cell r="M934">
            <v>0</v>
          </cell>
          <cell r="N934">
            <v>0</v>
          </cell>
        </row>
        <row r="935">
          <cell r="M935">
            <v>0</v>
          </cell>
          <cell r="N935">
            <v>0</v>
          </cell>
        </row>
        <row r="936">
          <cell r="M936">
            <v>0</v>
          </cell>
          <cell r="N936">
            <v>0</v>
          </cell>
        </row>
        <row r="937">
          <cell r="M937">
            <v>0</v>
          </cell>
          <cell r="N937">
            <v>0</v>
          </cell>
        </row>
        <row r="938">
          <cell r="M938">
            <v>0</v>
          </cell>
          <cell r="N938">
            <v>0</v>
          </cell>
        </row>
        <row r="939">
          <cell r="M939">
            <v>0</v>
          </cell>
          <cell r="N939">
            <v>0</v>
          </cell>
        </row>
        <row r="940">
          <cell r="M940">
            <v>0</v>
          </cell>
          <cell r="N940">
            <v>0</v>
          </cell>
        </row>
        <row r="941">
          <cell r="M941">
            <v>0</v>
          </cell>
          <cell r="N941">
            <v>0</v>
          </cell>
        </row>
        <row r="942">
          <cell r="M942">
            <v>0</v>
          </cell>
          <cell r="N942">
            <v>0</v>
          </cell>
        </row>
        <row r="943">
          <cell r="M943">
            <v>0</v>
          </cell>
          <cell r="N943">
            <v>0</v>
          </cell>
        </row>
        <row r="944">
          <cell r="M944">
            <v>0</v>
          </cell>
          <cell r="N944">
            <v>0</v>
          </cell>
        </row>
        <row r="945">
          <cell r="M945">
            <v>0</v>
          </cell>
          <cell r="N945">
            <v>0</v>
          </cell>
        </row>
        <row r="946">
          <cell r="M946">
            <v>0</v>
          </cell>
          <cell r="N946">
            <v>0</v>
          </cell>
        </row>
        <row r="947">
          <cell r="M947">
            <v>0</v>
          </cell>
          <cell r="N947">
            <v>0</v>
          </cell>
        </row>
        <row r="948">
          <cell r="M948">
            <v>0</v>
          </cell>
          <cell r="N948">
            <v>0</v>
          </cell>
        </row>
        <row r="949">
          <cell r="M949">
            <v>0</v>
          </cell>
          <cell r="N949">
            <v>0</v>
          </cell>
        </row>
        <row r="950">
          <cell r="M950">
            <v>0</v>
          </cell>
          <cell r="N950">
            <v>0</v>
          </cell>
        </row>
        <row r="951">
          <cell r="M951">
            <v>0</v>
          </cell>
          <cell r="N951">
            <v>0</v>
          </cell>
        </row>
        <row r="952">
          <cell r="M952">
            <v>0</v>
          </cell>
          <cell r="N952">
            <v>0</v>
          </cell>
        </row>
        <row r="953">
          <cell r="M953">
            <v>0</v>
          </cell>
          <cell r="N953">
            <v>0</v>
          </cell>
        </row>
        <row r="954">
          <cell r="M954">
            <v>0</v>
          </cell>
          <cell r="N954">
            <v>0</v>
          </cell>
        </row>
        <row r="955">
          <cell r="M955">
            <v>0</v>
          </cell>
          <cell r="N955">
            <v>0</v>
          </cell>
        </row>
        <row r="956">
          <cell r="M956">
            <v>0</v>
          </cell>
          <cell r="N956">
            <v>0</v>
          </cell>
        </row>
        <row r="957">
          <cell r="M957">
            <v>0</v>
          </cell>
          <cell r="N957">
            <v>0</v>
          </cell>
        </row>
        <row r="958">
          <cell r="M958">
            <v>0</v>
          </cell>
          <cell r="N958">
            <v>0</v>
          </cell>
        </row>
        <row r="959">
          <cell r="M959">
            <v>0</v>
          </cell>
          <cell r="N959">
            <v>0</v>
          </cell>
        </row>
        <row r="960">
          <cell r="M960">
            <v>0</v>
          </cell>
          <cell r="N960">
            <v>0</v>
          </cell>
        </row>
        <row r="961">
          <cell r="M961">
            <v>0</v>
          </cell>
          <cell r="N961">
            <v>0</v>
          </cell>
        </row>
        <row r="962">
          <cell r="M962">
            <v>0</v>
          </cell>
          <cell r="N962">
            <v>0</v>
          </cell>
        </row>
        <row r="963">
          <cell r="M963">
            <v>0</v>
          </cell>
          <cell r="N963">
            <v>0</v>
          </cell>
        </row>
        <row r="964">
          <cell r="M964">
            <v>0</v>
          </cell>
          <cell r="N964">
            <v>0</v>
          </cell>
        </row>
        <row r="965">
          <cell r="M965">
            <v>0</v>
          </cell>
          <cell r="N965">
            <v>0</v>
          </cell>
        </row>
        <row r="966">
          <cell r="M966">
            <v>0</v>
          </cell>
          <cell r="N966">
            <v>0</v>
          </cell>
        </row>
        <row r="967">
          <cell r="M967">
            <v>0</v>
          </cell>
          <cell r="N967">
            <v>0</v>
          </cell>
        </row>
        <row r="968">
          <cell r="M968">
            <v>0</v>
          </cell>
          <cell r="N968">
            <v>0</v>
          </cell>
        </row>
        <row r="969">
          <cell r="M969">
            <v>0</v>
          </cell>
          <cell r="N969">
            <v>0</v>
          </cell>
        </row>
        <row r="970">
          <cell r="M970">
            <v>0</v>
          </cell>
          <cell r="N970">
            <v>0</v>
          </cell>
        </row>
        <row r="971">
          <cell r="M971">
            <v>0</v>
          </cell>
          <cell r="N971">
            <v>0</v>
          </cell>
        </row>
        <row r="972">
          <cell r="M972">
            <v>0</v>
          </cell>
          <cell r="N972">
            <v>0</v>
          </cell>
        </row>
        <row r="973">
          <cell r="M973">
            <v>0</v>
          </cell>
          <cell r="N973">
            <v>0</v>
          </cell>
        </row>
        <row r="974">
          <cell r="M974">
            <v>0</v>
          </cell>
          <cell r="N974">
            <v>0</v>
          </cell>
        </row>
        <row r="975">
          <cell r="M975">
            <v>0</v>
          </cell>
          <cell r="N975">
            <v>0</v>
          </cell>
        </row>
        <row r="976">
          <cell r="M976">
            <v>0</v>
          </cell>
          <cell r="N976">
            <v>0</v>
          </cell>
        </row>
        <row r="977">
          <cell r="M977">
            <v>0</v>
          </cell>
          <cell r="N977">
            <v>0</v>
          </cell>
        </row>
        <row r="978">
          <cell r="M978">
            <v>0</v>
          </cell>
          <cell r="N978">
            <v>0</v>
          </cell>
        </row>
        <row r="979">
          <cell r="M979">
            <v>0</v>
          </cell>
          <cell r="N979">
            <v>0</v>
          </cell>
        </row>
        <row r="980">
          <cell r="M980">
            <v>0</v>
          </cell>
          <cell r="N980">
            <v>0</v>
          </cell>
        </row>
        <row r="981">
          <cell r="M981">
            <v>0</v>
          </cell>
          <cell r="N981">
            <v>0</v>
          </cell>
        </row>
        <row r="982">
          <cell r="M982">
            <v>0</v>
          </cell>
          <cell r="N982">
            <v>0</v>
          </cell>
        </row>
        <row r="983">
          <cell r="M983">
            <v>0</v>
          </cell>
          <cell r="N983">
            <v>0</v>
          </cell>
        </row>
        <row r="984">
          <cell r="M984">
            <v>0</v>
          </cell>
          <cell r="N984">
            <v>0</v>
          </cell>
        </row>
        <row r="985">
          <cell r="M985">
            <v>0</v>
          </cell>
          <cell r="N985">
            <v>0</v>
          </cell>
        </row>
        <row r="986">
          <cell r="M986">
            <v>0</v>
          </cell>
          <cell r="N986">
            <v>0</v>
          </cell>
        </row>
        <row r="987">
          <cell r="M987">
            <v>0</v>
          </cell>
          <cell r="N987">
            <v>0</v>
          </cell>
        </row>
        <row r="988">
          <cell r="M988">
            <v>0</v>
          </cell>
          <cell r="N988">
            <v>0</v>
          </cell>
        </row>
        <row r="989">
          <cell r="M989">
            <v>0</v>
          </cell>
          <cell r="N989">
            <v>0</v>
          </cell>
        </row>
        <row r="990">
          <cell r="M990">
            <v>0</v>
          </cell>
          <cell r="N990">
            <v>0</v>
          </cell>
        </row>
        <row r="991">
          <cell r="M991">
            <v>0</v>
          </cell>
          <cell r="N991">
            <v>0</v>
          </cell>
        </row>
        <row r="992">
          <cell r="M992">
            <v>0</v>
          </cell>
          <cell r="N992">
            <v>0</v>
          </cell>
        </row>
        <row r="993">
          <cell r="M993">
            <v>0</v>
          </cell>
          <cell r="N993">
            <v>0</v>
          </cell>
        </row>
        <row r="994">
          <cell r="M994">
            <v>0</v>
          </cell>
          <cell r="N994">
            <v>0</v>
          </cell>
        </row>
        <row r="995">
          <cell r="M995">
            <v>0</v>
          </cell>
          <cell r="N995">
            <v>0</v>
          </cell>
        </row>
        <row r="996">
          <cell r="M996">
            <v>0</v>
          </cell>
          <cell r="N996">
            <v>0</v>
          </cell>
        </row>
        <row r="997">
          <cell r="M997">
            <v>0</v>
          </cell>
          <cell r="N997">
            <v>0</v>
          </cell>
        </row>
        <row r="998">
          <cell r="M998">
            <v>0</v>
          </cell>
          <cell r="N998">
            <v>0</v>
          </cell>
        </row>
        <row r="999">
          <cell r="M999">
            <v>0</v>
          </cell>
          <cell r="N999">
            <v>0</v>
          </cell>
        </row>
        <row r="1000">
          <cell r="M1000">
            <v>0</v>
          </cell>
          <cell r="N1000">
            <v>0</v>
          </cell>
        </row>
        <row r="1001">
          <cell r="M1001">
            <v>0</v>
          </cell>
          <cell r="N1001">
            <v>0</v>
          </cell>
        </row>
        <row r="1002">
          <cell r="M1002">
            <v>0</v>
          </cell>
          <cell r="N1002">
            <v>0</v>
          </cell>
        </row>
        <row r="1003">
          <cell r="M1003">
            <v>0</v>
          </cell>
          <cell r="N1003">
            <v>0</v>
          </cell>
        </row>
        <row r="1004">
          <cell r="M1004">
            <v>0</v>
          </cell>
          <cell r="N1004">
            <v>0</v>
          </cell>
        </row>
        <row r="1005">
          <cell r="M1005">
            <v>0</v>
          </cell>
          <cell r="N1005">
            <v>0</v>
          </cell>
        </row>
        <row r="1006">
          <cell r="M1006">
            <v>0</v>
          </cell>
          <cell r="N1006">
            <v>0</v>
          </cell>
        </row>
        <row r="1007">
          <cell r="M1007">
            <v>0</v>
          </cell>
          <cell r="N1007">
            <v>0</v>
          </cell>
        </row>
        <row r="1008">
          <cell r="M1008">
            <v>0</v>
          </cell>
          <cell r="N1008">
            <v>0</v>
          </cell>
        </row>
        <row r="1009">
          <cell r="M1009">
            <v>0</v>
          </cell>
          <cell r="N1009">
            <v>0</v>
          </cell>
        </row>
        <row r="1010">
          <cell r="M1010">
            <v>0</v>
          </cell>
          <cell r="N1010">
            <v>0</v>
          </cell>
        </row>
        <row r="1011">
          <cell r="M1011">
            <v>0</v>
          </cell>
          <cell r="N1011">
            <v>0</v>
          </cell>
        </row>
        <row r="1012">
          <cell r="M1012">
            <v>0</v>
          </cell>
          <cell r="N1012">
            <v>0</v>
          </cell>
        </row>
        <row r="1013">
          <cell r="M1013">
            <v>0</v>
          </cell>
          <cell r="N1013">
            <v>0</v>
          </cell>
        </row>
        <row r="1014">
          <cell r="M1014">
            <v>0</v>
          </cell>
          <cell r="N1014">
            <v>0</v>
          </cell>
        </row>
        <row r="1015">
          <cell r="M1015">
            <v>0</v>
          </cell>
          <cell r="N1015">
            <v>0</v>
          </cell>
        </row>
        <row r="1016">
          <cell r="M1016">
            <v>0</v>
          </cell>
          <cell r="N1016">
            <v>0</v>
          </cell>
        </row>
        <row r="1017">
          <cell r="M1017">
            <v>0</v>
          </cell>
          <cell r="N1017">
            <v>0</v>
          </cell>
        </row>
        <row r="1018">
          <cell r="M1018">
            <v>0</v>
          </cell>
          <cell r="N1018">
            <v>0</v>
          </cell>
        </row>
        <row r="1019">
          <cell r="M1019">
            <v>0</v>
          </cell>
          <cell r="N1019">
            <v>0</v>
          </cell>
        </row>
        <row r="1020">
          <cell r="M1020">
            <v>0</v>
          </cell>
          <cell r="N1020">
            <v>0</v>
          </cell>
        </row>
        <row r="1021">
          <cell r="M1021">
            <v>0</v>
          </cell>
          <cell r="N1021">
            <v>0</v>
          </cell>
        </row>
        <row r="1022">
          <cell r="M1022">
            <v>0</v>
          </cell>
          <cell r="N1022">
            <v>0</v>
          </cell>
        </row>
        <row r="1023">
          <cell r="M1023">
            <v>0</v>
          </cell>
          <cell r="N1023">
            <v>0</v>
          </cell>
        </row>
        <row r="1024">
          <cell r="M1024">
            <v>0</v>
          </cell>
          <cell r="N1024">
            <v>0</v>
          </cell>
        </row>
        <row r="1025">
          <cell r="M1025">
            <v>0</v>
          </cell>
          <cell r="N1025">
            <v>0</v>
          </cell>
        </row>
        <row r="1026">
          <cell r="M1026">
            <v>0</v>
          </cell>
          <cell r="N1026">
            <v>0</v>
          </cell>
        </row>
        <row r="1027">
          <cell r="M1027">
            <v>0</v>
          </cell>
          <cell r="N1027">
            <v>0</v>
          </cell>
        </row>
        <row r="1028">
          <cell r="M1028">
            <v>0</v>
          </cell>
          <cell r="N1028">
            <v>0</v>
          </cell>
        </row>
        <row r="1029">
          <cell r="M1029">
            <v>0</v>
          </cell>
          <cell r="N1029">
            <v>0</v>
          </cell>
        </row>
        <row r="1030">
          <cell r="M1030">
            <v>0</v>
          </cell>
          <cell r="N1030">
            <v>0</v>
          </cell>
        </row>
        <row r="1031">
          <cell r="M1031">
            <v>0</v>
          </cell>
          <cell r="N1031">
            <v>0</v>
          </cell>
        </row>
        <row r="1032">
          <cell r="M1032">
            <v>0</v>
          </cell>
          <cell r="N1032">
            <v>0</v>
          </cell>
        </row>
        <row r="1033">
          <cell r="M1033">
            <v>0</v>
          </cell>
          <cell r="N1033">
            <v>0</v>
          </cell>
        </row>
        <row r="1034">
          <cell r="M1034">
            <v>0</v>
          </cell>
          <cell r="N1034">
            <v>0</v>
          </cell>
        </row>
        <row r="1035">
          <cell r="M1035">
            <v>0</v>
          </cell>
          <cell r="N1035">
            <v>0</v>
          </cell>
        </row>
        <row r="1036">
          <cell r="M1036">
            <v>0</v>
          </cell>
          <cell r="N1036">
            <v>0</v>
          </cell>
        </row>
        <row r="1037">
          <cell r="M1037">
            <v>0</v>
          </cell>
          <cell r="N1037">
            <v>0</v>
          </cell>
        </row>
        <row r="1038">
          <cell r="M1038">
            <v>0</v>
          </cell>
          <cell r="N1038">
            <v>0</v>
          </cell>
        </row>
        <row r="1039">
          <cell r="M1039">
            <v>0</v>
          </cell>
          <cell r="N1039">
            <v>0</v>
          </cell>
        </row>
        <row r="1040">
          <cell r="M1040">
            <v>0</v>
          </cell>
          <cell r="N1040">
            <v>0</v>
          </cell>
        </row>
        <row r="1041">
          <cell r="M1041">
            <v>0</v>
          </cell>
          <cell r="N1041">
            <v>0</v>
          </cell>
        </row>
        <row r="1042">
          <cell r="M1042">
            <v>0</v>
          </cell>
          <cell r="N1042">
            <v>0</v>
          </cell>
        </row>
        <row r="1043">
          <cell r="M1043">
            <v>0</v>
          </cell>
          <cell r="N1043">
            <v>0</v>
          </cell>
        </row>
        <row r="1044">
          <cell r="M1044">
            <v>0</v>
          </cell>
          <cell r="N1044">
            <v>0</v>
          </cell>
        </row>
        <row r="1045">
          <cell r="M1045">
            <v>0</v>
          </cell>
          <cell r="N1045">
            <v>0</v>
          </cell>
        </row>
        <row r="1046">
          <cell r="M1046">
            <v>0</v>
          </cell>
          <cell r="N1046">
            <v>0</v>
          </cell>
        </row>
        <row r="1047">
          <cell r="M1047">
            <v>0</v>
          </cell>
          <cell r="N1047">
            <v>0</v>
          </cell>
        </row>
        <row r="1048">
          <cell r="M1048">
            <v>0</v>
          </cell>
          <cell r="N1048">
            <v>0</v>
          </cell>
        </row>
        <row r="1049">
          <cell r="M1049">
            <v>0</v>
          </cell>
          <cell r="N1049">
            <v>0</v>
          </cell>
        </row>
        <row r="1050">
          <cell r="M1050">
            <v>0</v>
          </cell>
          <cell r="N1050">
            <v>0</v>
          </cell>
        </row>
        <row r="1051">
          <cell r="M1051">
            <v>0</v>
          </cell>
          <cell r="N1051">
            <v>0</v>
          </cell>
        </row>
        <row r="1052">
          <cell r="M1052">
            <v>0</v>
          </cell>
          <cell r="N1052">
            <v>0</v>
          </cell>
        </row>
        <row r="1053">
          <cell r="M1053">
            <v>0</v>
          </cell>
          <cell r="N1053">
            <v>0</v>
          </cell>
        </row>
        <row r="1054">
          <cell r="M1054">
            <v>0</v>
          </cell>
          <cell r="N1054">
            <v>0</v>
          </cell>
        </row>
        <row r="1055">
          <cell r="M1055">
            <v>0</v>
          </cell>
          <cell r="N1055">
            <v>0</v>
          </cell>
        </row>
        <row r="1056">
          <cell r="M1056">
            <v>0</v>
          </cell>
          <cell r="N1056">
            <v>0</v>
          </cell>
        </row>
        <row r="1057">
          <cell r="M1057">
            <v>0</v>
          </cell>
          <cell r="N1057">
            <v>0</v>
          </cell>
        </row>
        <row r="1058">
          <cell r="M1058">
            <v>0</v>
          </cell>
          <cell r="N1058">
            <v>0</v>
          </cell>
        </row>
        <row r="1059">
          <cell r="M1059">
            <v>0</v>
          </cell>
          <cell r="N1059">
            <v>0</v>
          </cell>
        </row>
        <row r="1060">
          <cell r="M1060">
            <v>0</v>
          </cell>
          <cell r="N1060">
            <v>0</v>
          </cell>
        </row>
        <row r="1061">
          <cell r="M1061">
            <v>0</v>
          </cell>
          <cell r="N1061">
            <v>0</v>
          </cell>
        </row>
        <row r="1062">
          <cell r="M1062">
            <v>0</v>
          </cell>
          <cell r="N1062">
            <v>0</v>
          </cell>
        </row>
        <row r="1063">
          <cell r="M1063">
            <v>0</v>
          </cell>
          <cell r="N1063">
            <v>0</v>
          </cell>
        </row>
        <row r="1064">
          <cell r="M1064">
            <v>0</v>
          </cell>
          <cell r="N1064">
            <v>0</v>
          </cell>
        </row>
        <row r="1065">
          <cell r="M1065">
            <v>0</v>
          </cell>
          <cell r="N1065">
            <v>0</v>
          </cell>
        </row>
        <row r="1066">
          <cell r="M1066">
            <v>0</v>
          </cell>
          <cell r="N1066">
            <v>0</v>
          </cell>
        </row>
        <row r="1067">
          <cell r="M1067">
            <v>0</v>
          </cell>
          <cell r="N1067">
            <v>0</v>
          </cell>
        </row>
        <row r="1068">
          <cell r="M1068">
            <v>0</v>
          </cell>
          <cell r="N1068">
            <v>0</v>
          </cell>
        </row>
        <row r="1069">
          <cell r="M1069">
            <v>0</v>
          </cell>
          <cell r="N1069">
            <v>0</v>
          </cell>
        </row>
        <row r="1070">
          <cell r="M1070">
            <v>0</v>
          </cell>
          <cell r="N1070">
            <v>0</v>
          </cell>
        </row>
        <row r="1071">
          <cell r="M1071">
            <v>0</v>
          </cell>
          <cell r="N1071">
            <v>0</v>
          </cell>
        </row>
        <row r="1072">
          <cell r="M1072">
            <v>0</v>
          </cell>
          <cell r="N1072">
            <v>0</v>
          </cell>
        </row>
        <row r="1073">
          <cell r="M1073">
            <v>0</v>
          </cell>
          <cell r="N1073">
            <v>0</v>
          </cell>
        </row>
        <row r="1074">
          <cell r="M1074">
            <v>0</v>
          </cell>
          <cell r="N1074">
            <v>0</v>
          </cell>
        </row>
        <row r="1075">
          <cell r="M1075">
            <v>0</v>
          </cell>
          <cell r="N1075">
            <v>0</v>
          </cell>
        </row>
        <row r="1076">
          <cell r="M1076">
            <v>0</v>
          </cell>
          <cell r="N1076">
            <v>0</v>
          </cell>
        </row>
        <row r="1077">
          <cell r="M1077">
            <v>0</v>
          </cell>
        </row>
        <row r="1078">
          <cell r="N1078">
            <v>0</v>
          </cell>
        </row>
        <row r="1079">
          <cell r="N1079">
            <v>0</v>
          </cell>
        </row>
        <row r="1080">
          <cell r="N1080">
            <v>0</v>
          </cell>
        </row>
        <row r="1081">
          <cell r="N1081">
            <v>0</v>
          </cell>
        </row>
        <row r="1082">
          <cell r="N1082">
            <v>0</v>
          </cell>
        </row>
        <row r="1083">
          <cell r="N1083">
            <v>0</v>
          </cell>
        </row>
        <row r="1084">
          <cell r="N1084">
            <v>0</v>
          </cell>
        </row>
        <row r="1085">
          <cell r="N1085">
            <v>0</v>
          </cell>
        </row>
        <row r="1086">
          <cell r="N1086">
            <v>0</v>
          </cell>
        </row>
        <row r="1087">
          <cell r="N1087">
            <v>0</v>
          </cell>
        </row>
        <row r="1088">
          <cell r="N1088">
            <v>0</v>
          </cell>
        </row>
        <row r="1089">
          <cell r="N1089">
            <v>0</v>
          </cell>
        </row>
        <row r="1090">
          <cell r="N1090">
            <v>0</v>
          </cell>
        </row>
        <row r="1091">
          <cell r="N1091">
            <v>0</v>
          </cell>
        </row>
        <row r="1092">
          <cell r="N1092">
            <v>0</v>
          </cell>
        </row>
        <row r="1093">
          <cell r="N1093">
            <v>0</v>
          </cell>
        </row>
        <row r="1094">
          <cell r="N1094">
            <v>0</v>
          </cell>
        </row>
        <row r="1095">
          <cell r="N1095">
            <v>0</v>
          </cell>
        </row>
        <row r="1096">
          <cell r="N1096">
            <v>0</v>
          </cell>
        </row>
        <row r="1097">
          <cell r="N1097">
            <v>0</v>
          </cell>
        </row>
        <row r="1098">
          <cell r="N1098">
            <v>0</v>
          </cell>
        </row>
        <row r="1099">
          <cell r="N1099">
            <v>0</v>
          </cell>
        </row>
        <row r="1100">
          <cell r="N1100">
            <v>0</v>
          </cell>
        </row>
        <row r="1101">
          <cell r="N1101">
            <v>0</v>
          </cell>
        </row>
        <row r="1102">
          <cell r="N1102">
            <v>0</v>
          </cell>
        </row>
        <row r="1103">
          <cell r="N1103">
            <v>0</v>
          </cell>
        </row>
        <row r="1104">
          <cell r="N1104">
            <v>0</v>
          </cell>
        </row>
        <row r="1105">
          <cell r="N1105">
            <v>0</v>
          </cell>
        </row>
        <row r="1106">
          <cell r="N1106">
            <v>0</v>
          </cell>
        </row>
        <row r="1107">
          <cell r="N1107">
            <v>0</v>
          </cell>
        </row>
        <row r="1108">
          <cell r="N1108">
            <v>0</v>
          </cell>
        </row>
        <row r="1109">
          <cell r="N1109">
            <v>0</v>
          </cell>
        </row>
        <row r="1110">
          <cell r="M1110">
            <v>0</v>
          </cell>
          <cell r="N1110">
            <v>0</v>
          </cell>
        </row>
        <row r="1111">
          <cell r="M1111">
            <v>0</v>
          </cell>
          <cell r="N1111">
            <v>0</v>
          </cell>
        </row>
        <row r="1112">
          <cell r="M1112">
            <v>0</v>
          </cell>
          <cell r="N1112">
            <v>0</v>
          </cell>
        </row>
        <row r="1113">
          <cell r="M1113">
            <v>0</v>
          </cell>
          <cell r="N1113">
            <v>0</v>
          </cell>
        </row>
        <row r="1114">
          <cell r="M1114">
            <v>0</v>
          </cell>
          <cell r="N1114">
            <v>0</v>
          </cell>
        </row>
        <row r="1115">
          <cell r="M1115">
            <v>0</v>
          </cell>
          <cell r="N1115">
            <v>0</v>
          </cell>
        </row>
        <row r="1116">
          <cell r="M1116">
            <v>0</v>
          </cell>
          <cell r="N1116">
            <v>0</v>
          </cell>
        </row>
        <row r="1117">
          <cell r="M1117">
            <v>0</v>
          </cell>
          <cell r="N1117">
            <v>0</v>
          </cell>
        </row>
        <row r="1118">
          <cell r="M1118">
            <v>0</v>
          </cell>
          <cell r="N1118">
            <v>0</v>
          </cell>
        </row>
        <row r="1119">
          <cell r="M1119">
            <v>0</v>
          </cell>
          <cell r="N1119">
            <v>0</v>
          </cell>
        </row>
        <row r="1120">
          <cell r="M1120">
            <v>0</v>
          </cell>
          <cell r="N1120">
            <v>0</v>
          </cell>
        </row>
        <row r="1121">
          <cell r="M1121">
            <v>0</v>
          </cell>
          <cell r="N1121">
            <v>0</v>
          </cell>
        </row>
        <row r="1122">
          <cell r="M1122">
            <v>0</v>
          </cell>
          <cell r="N1122">
            <v>0</v>
          </cell>
        </row>
        <row r="1123">
          <cell r="M1123">
            <v>0</v>
          </cell>
          <cell r="N1123">
            <v>0</v>
          </cell>
        </row>
        <row r="1124">
          <cell r="M1124">
            <v>0</v>
          </cell>
          <cell r="N1124">
            <v>0</v>
          </cell>
        </row>
        <row r="1125">
          <cell r="M1125">
            <v>0</v>
          </cell>
          <cell r="N1125">
            <v>0</v>
          </cell>
        </row>
        <row r="1126">
          <cell r="M1126">
            <v>0</v>
          </cell>
          <cell r="N1126">
            <v>0</v>
          </cell>
        </row>
        <row r="1127">
          <cell r="M1127">
            <v>0</v>
          </cell>
          <cell r="N1127">
            <v>0</v>
          </cell>
        </row>
        <row r="1128">
          <cell r="M1128">
            <v>0</v>
          </cell>
          <cell r="N1128">
            <v>0</v>
          </cell>
        </row>
        <row r="1129">
          <cell r="M1129">
            <v>0</v>
          </cell>
          <cell r="N1129">
            <v>0</v>
          </cell>
        </row>
        <row r="1130">
          <cell r="M1130">
            <v>0</v>
          </cell>
          <cell r="N1130">
            <v>0</v>
          </cell>
        </row>
        <row r="1131">
          <cell r="M1131">
            <v>0</v>
          </cell>
          <cell r="N1131">
            <v>0</v>
          </cell>
        </row>
        <row r="1132">
          <cell r="M1132">
            <v>0</v>
          </cell>
          <cell r="N1132">
            <v>0</v>
          </cell>
        </row>
        <row r="1133">
          <cell r="M1133">
            <v>0</v>
          </cell>
          <cell r="N1133">
            <v>0</v>
          </cell>
        </row>
        <row r="1134">
          <cell r="M1134">
            <v>0</v>
          </cell>
          <cell r="N1134">
            <v>0</v>
          </cell>
        </row>
        <row r="1135">
          <cell r="M1135">
            <v>0</v>
          </cell>
          <cell r="N1135">
            <v>0</v>
          </cell>
        </row>
        <row r="1136">
          <cell r="M1136">
            <v>0</v>
          </cell>
          <cell r="N1136">
            <v>0</v>
          </cell>
        </row>
        <row r="1137">
          <cell r="M1137">
            <v>0</v>
          </cell>
          <cell r="N1137">
            <v>0</v>
          </cell>
        </row>
        <row r="1138">
          <cell r="M1138">
            <v>0</v>
          </cell>
          <cell r="N1138">
            <v>0</v>
          </cell>
        </row>
        <row r="1139">
          <cell r="M1139">
            <v>0</v>
          </cell>
          <cell r="N1139">
            <v>0</v>
          </cell>
        </row>
        <row r="1140">
          <cell r="M1140">
            <v>0</v>
          </cell>
          <cell r="N1140">
            <v>0</v>
          </cell>
        </row>
        <row r="1141">
          <cell r="M1141">
            <v>0</v>
          </cell>
          <cell r="N1141">
            <v>0</v>
          </cell>
        </row>
        <row r="1142">
          <cell r="M1142">
            <v>0</v>
          </cell>
          <cell r="N1142">
            <v>0</v>
          </cell>
        </row>
        <row r="1143">
          <cell r="M1143">
            <v>0</v>
          </cell>
          <cell r="N1143">
            <v>0</v>
          </cell>
        </row>
        <row r="1144">
          <cell r="M1144">
            <v>0</v>
          </cell>
          <cell r="N1144">
            <v>0</v>
          </cell>
        </row>
        <row r="1145">
          <cell r="M1145">
            <v>0</v>
          </cell>
          <cell r="N1145">
            <v>0</v>
          </cell>
        </row>
        <row r="1146">
          <cell r="M1146">
            <v>0</v>
          </cell>
          <cell r="N1146">
            <v>0</v>
          </cell>
        </row>
        <row r="1147">
          <cell r="M1147">
            <v>0</v>
          </cell>
          <cell r="N1147">
            <v>0</v>
          </cell>
        </row>
        <row r="1148">
          <cell r="M1148">
            <v>0</v>
          </cell>
          <cell r="N1148">
            <v>0</v>
          </cell>
        </row>
        <row r="1149">
          <cell r="M1149">
            <v>0</v>
          </cell>
          <cell r="N1149">
            <v>0</v>
          </cell>
        </row>
        <row r="1150">
          <cell r="M1150">
            <v>0</v>
          </cell>
          <cell r="N1150">
            <v>0</v>
          </cell>
        </row>
        <row r="1151">
          <cell r="M1151">
            <v>0</v>
          </cell>
          <cell r="N1151">
            <v>0</v>
          </cell>
        </row>
        <row r="1152">
          <cell r="M1152">
            <v>0</v>
          </cell>
          <cell r="N1152">
            <v>0</v>
          </cell>
        </row>
        <row r="1153">
          <cell r="M1153">
            <v>0</v>
          </cell>
          <cell r="N1153">
            <v>0</v>
          </cell>
        </row>
        <row r="1154">
          <cell r="M1154">
            <v>0</v>
          </cell>
          <cell r="N1154">
            <v>0</v>
          </cell>
        </row>
        <row r="1155">
          <cell r="M1155">
            <v>0</v>
          </cell>
          <cell r="N1155">
            <v>0</v>
          </cell>
        </row>
        <row r="1156">
          <cell r="M1156">
            <v>0</v>
          </cell>
          <cell r="N1156">
            <v>0</v>
          </cell>
        </row>
        <row r="1157">
          <cell r="M1157">
            <v>0</v>
          </cell>
          <cell r="N1157">
            <v>0</v>
          </cell>
        </row>
        <row r="1158">
          <cell r="M1158">
            <v>0</v>
          </cell>
          <cell r="N1158">
            <v>0</v>
          </cell>
        </row>
        <row r="1159">
          <cell r="M1159">
            <v>0</v>
          </cell>
          <cell r="N1159">
            <v>0</v>
          </cell>
        </row>
        <row r="1160">
          <cell r="M1160">
            <v>0</v>
          </cell>
          <cell r="N1160">
            <v>0</v>
          </cell>
        </row>
        <row r="1161">
          <cell r="M1161">
            <v>0</v>
          </cell>
          <cell r="N1161">
            <v>0</v>
          </cell>
        </row>
        <row r="1162">
          <cell r="M1162">
            <v>0</v>
          </cell>
          <cell r="N1162">
            <v>0</v>
          </cell>
        </row>
        <row r="1163">
          <cell r="M1163">
            <v>0</v>
          </cell>
          <cell r="N1163">
            <v>0</v>
          </cell>
        </row>
        <row r="1164">
          <cell r="M1164">
            <v>0</v>
          </cell>
          <cell r="N1164">
            <v>0</v>
          </cell>
        </row>
        <row r="1165">
          <cell r="M1165">
            <v>0</v>
          </cell>
          <cell r="N1165">
            <v>0</v>
          </cell>
        </row>
        <row r="1166">
          <cell r="M1166">
            <v>0</v>
          </cell>
          <cell r="N1166">
            <v>0</v>
          </cell>
        </row>
        <row r="1167">
          <cell r="M1167">
            <v>0</v>
          </cell>
          <cell r="N1167">
            <v>0</v>
          </cell>
        </row>
        <row r="1168">
          <cell r="M1168">
            <v>0</v>
          </cell>
          <cell r="N1168">
            <v>0</v>
          </cell>
        </row>
        <row r="1169">
          <cell r="M1169">
            <v>0</v>
          </cell>
          <cell r="N1169">
            <v>0</v>
          </cell>
        </row>
        <row r="1170">
          <cell r="M1170">
            <v>0</v>
          </cell>
          <cell r="N1170">
            <v>0</v>
          </cell>
        </row>
        <row r="1171">
          <cell r="M1171">
            <v>0</v>
          </cell>
          <cell r="N1171">
            <v>0</v>
          </cell>
        </row>
        <row r="1172">
          <cell r="M1172">
            <v>0</v>
          </cell>
          <cell r="N1172">
            <v>0</v>
          </cell>
        </row>
        <row r="1173">
          <cell r="M1173">
            <v>0</v>
          </cell>
          <cell r="N1173">
            <v>0</v>
          </cell>
        </row>
        <row r="1174">
          <cell r="M1174">
            <v>0</v>
          </cell>
          <cell r="N1174">
            <v>0</v>
          </cell>
        </row>
        <row r="1175">
          <cell r="M1175">
            <v>0</v>
          </cell>
          <cell r="N1175">
            <v>0</v>
          </cell>
        </row>
        <row r="1176">
          <cell r="M1176">
            <v>0</v>
          </cell>
          <cell r="N1176">
            <v>0</v>
          </cell>
        </row>
        <row r="1177">
          <cell r="M1177">
            <v>0</v>
          </cell>
          <cell r="N1177">
            <v>0</v>
          </cell>
        </row>
        <row r="1178">
          <cell r="M1178">
            <v>0</v>
          </cell>
          <cell r="N1178">
            <v>0</v>
          </cell>
        </row>
        <row r="1179">
          <cell r="M1179">
            <v>0</v>
          </cell>
          <cell r="N1179">
            <v>0</v>
          </cell>
        </row>
        <row r="1180">
          <cell r="M1180">
            <v>0</v>
          </cell>
          <cell r="N1180">
            <v>0</v>
          </cell>
        </row>
        <row r="1181">
          <cell r="M1181">
            <v>0</v>
          </cell>
          <cell r="N1181">
            <v>0</v>
          </cell>
        </row>
        <row r="1182">
          <cell r="M1182">
            <v>0</v>
          </cell>
          <cell r="N1182">
            <v>0</v>
          </cell>
        </row>
        <row r="1183">
          <cell r="M1183">
            <v>0</v>
          </cell>
          <cell r="N1183">
            <v>0</v>
          </cell>
        </row>
        <row r="1184">
          <cell r="M1184">
            <v>0</v>
          </cell>
          <cell r="N1184">
            <v>0</v>
          </cell>
        </row>
        <row r="1185">
          <cell r="M1185">
            <v>0</v>
          </cell>
          <cell r="N1185">
            <v>0</v>
          </cell>
        </row>
        <row r="1186">
          <cell r="M1186">
            <v>0</v>
          </cell>
          <cell r="N1186">
            <v>0</v>
          </cell>
        </row>
        <row r="1187">
          <cell r="M1187">
            <v>0</v>
          </cell>
          <cell r="N1187">
            <v>0</v>
          </cell>
        </row>
        <row r="1188">
          <cell r="M1188">
            <v>0</v>
          </cell>
          <cell r="N1188">
            <v>0</v>
          </cell>
        </row>
        <row r="1189">
          <cell r="M1189">
            <v>0</v>
          </cell>
          <cell r="N1189">
            <v>0</v>
          </cell>
        </row>
        <row r="1190">
          <cell r="M1190">
            <v>0</v>
          </cell>
          <cell r="N1190">
            <v>0</v>
          </cell>
        </row>
        <row r="1191">
          <cell r="M1191">
            <v>0</v>
          </cell>
          <cell r="N1191">
            <v>0</v>
          </cell>
        </row>
        <row r="1192">
          <cell r="M1192">
            <v>0</v>
          </cell>
          <cell r="N1192">
            <v>0</v>
          </cell>
        </row>
        <row r="1193">
          <cell r="M1193">
            <v>0</v>
          </cell>
          <cell r="N1193">
            <v>0</v>
          </cell>
        </row>
        <row r="1194">
          <cell r="M1194">
            <v>0</v>
          </cell>
          <cell r="N1194">
            <v>0</v>
          </cell>
        </row>
        <row r="1195">
          <cell r="M1195">
            <v>0</v>
          </cell>
          <cell r="N1195">
            <v>0</v>
          </cell>
        </row>
        <row r="1196">
          <cell r="M1196">
            <v>0</v>
          </cell>
          <cell r="N1196">
            <v>0</v>
          </cell>
        </row>
        <row r="1197">
          <cell r="M1197">
            <v>0</v>
          </cell>
          <cell r="N1197">
            <v>0</v>
          </cell>
        </row>
        <row r="1198">
          <cell r="M1198">
            <v>0</v>
          </cell>
          <cell r="N1198">
            <v>0</v>
          </cell>
        </row>
        <row r="1199">
          <cell r="M1199">
            <v>0</v>
          </cell>
          <cell r="N1199">
            <v>0</v>
          </cell>
        </row>
        <row r="1200">
          <cell r="M1200">
            <v>0</v>
          </cell>
          <cell r="N1200">
            <v>0</v>
          </cell>
        </row>
        <row r="1201">
          <cell r="M1201">
            <v>0</v>
          </cell>
          <cell r="N1201">
            <v>0</v>
          </cell>
        </row>
        <row r="1202">
          <cell r="M1202">
            <v>0</v>
          </cell>
          <cell r="N1202">
            <v>0</v>
          </cell>
        </row>
        <row r="1203">
          <cell r="M1203">
            <v>0</v>
          </cell>
          <cell r="N1203">
            <v>0</v>
          </cell>
        </row>
        <row r="1204">
          <cell r="M1204">
            <v>0</v>
          </cell>
          <cell r="N1204">
            <v>0</v>
          </cell>
        </row>
        <row r="1205">
          <cell r="M1205">
            <v>0</v>
          </cell>
          <cell r="N1205">
            <v>0</v>
          </cell>
        </row>
        <row r="1206">
          <cell r="M1206">
            <v>0</v>
          </cell>
          <cell r="N1206">
            <v>0</v>
          </cell>
        </row>
        <row r="1207">
          <cell r="M1207">
            <v>0</v>
          </cell>
          <cell r="N1207">
            <v>0</v>
          </cell>
        </row>
        <row r="1208">
          <cell r="M1208">
            <v>0</v>
          </cell>
          <cell r="N1208">
            <v>0</v>
          </cell>
        </row>
        <row r="1209">
          <cell r="M1209">
            <v>0</v>
          </cell>
          <cell r="N1209">
            <v>0</v>
          </cell>
        </row>
        <row r="1210">
          <cell r="M1210">
            <v>0</v>
          </cell>
          <cell r="N1210">
            <v>0</v>
          </cell>
        </row>
        <row r="1211">
          <cell r="M1211">
            <v>0</v>
          </cell>
          <cell r="N1211">
            <v>0</v>
          </cell>
        </row>
        <row r="1212">
          <cell r="M1212">
            <v>0</v>
          </cell>
          <cell r="N1212">
            <v>0</v>
          </cell>
        </row>
        <row r="1213">
          <cell r="M1213">
            <v>0</v>
          </cell>
          <cell r="N1213">
            <v>0</v>
          </cell>
        </row>
        <row r="1214">
          <cell r="M1214">
            <v>0</v>
          </cell>
          <cell r="N1214">
            <v>0</v>
          </cell>
        </row>
        <row r="1215">
          <cell r="M1215">
            <v>0</v>
          </cell>
          <cell r="N1215">
            <v>0</v>
          </cell>
        </row>
        <row r="1216">
          <cell r="M1216">
            <v>0</v>
          </cell>
          <cell r="N1216">
            <v>0</v>
          </cell>
        </row>
        <row r="1217">
          <cell r="M1217">
            <v>0</v>
          </cell>
          <cell r="N1217">
            <v>0</v>
          </cell>
        </row>
        <row r="1218">
          <cell r="M1218">
            <v>0</v>
          </cell>
          <cell r="N1218">
            <v>0</v>
          </cell>
        </row>
        <row r="1219">
          <cell r="M1219">
            <v>0</v>
          </cell>
          <cell r="N1219">
            <v>0</v>
          </cell>
        </row>
        <row r="1220">
          <cell r="M1220">
            <v>0</v>
          </cell>
          <cell r="N1220">
            <v>0</v>
          </cell>
        </row>
        <row r="1221">
          <cell r="M1221">
            <v>0</v>
          </cell>
          <cell r="N1221">
            <v>0</v>
          </cell>
        </row>
        <row r="1222">
          <cell r="M1222">
            <v>0</v>
          </cell>
          <cell r="N1222">
            <v>0</v>
          </cell>
        </row>
        <row r="1223">
          <cell r="M1223">
            <v>0</v>
          </cell>
          <cell r="N1223">
            <v>0</v>
          </cell>
        </row>
        <row r="1224">
          <cell r="M1224">
            <v>0</v>
          </cell>
          <cell r="N1224">
            <v>0</v>
          </cell>
        </row>
        <row r="1225">
          <cell r="M1225">
            <v>0</v>
          </cell>
          <cell r="N1225">
            <v>0</v>
          </cell>
        </row>
        <row r="1226">
          <cell r="M1226">
            <v>0</v>
          </cell>
          <cell r="N1226">
            <v>0</v>
          </cell>
        </row>
        <row r="1227">
          <cell r="M1227">
            <v>0</v>
          </cell>
          <cell r="N1227">
            <v>0</v>
          </cell>
        </row>
        <row r="1228">
          <cell r="M1228">
            <v>0</v>
          </cell>
          <cell r="N1228">
            <v>0</v>
          </cell>
        </row>
        <row r="1229">
          <cell r="M1229">
            <v>0</v>
          </cell>
          <cell r="N1229">
            <v>0</v>
          </cell>
        </row>
        <row r="1230">
          <cell r="M1230">
            <v>0</v>
          </cell>
          <cell r="N1230">
            <v>0</v>
          </cell>
        </row>
        <row r="1231">
          <cell r="M1231">
            <v>0</v>
          </cell>
          <cell r="N1231">
            <v>0</v>
          </cell>
        </row>
        <row r="1232">
          <cell r="M1232">
            <v>0</v>
          </cell>
          <cell r="N1232">
            <v>0</v>
          </cell>
        </row>
        <row r="1233">
          <cell r="M1233">
            <v>0</v>
          </cell>
          <cell r="N1233">
            <v>0</v>
          </cell>
        </row>
        <row r="1234">
          <cell r="M1234">
            <v>0</v>
          </cell>
          <cell r="N1234">
            <v>0</v>
          </cell>
        </row>
        <row r="1235">
          <cell r="M1235">
            <v>0</v>
          </cell>
          <cell r="N1235">
            <v>0</v>
          </cell>
        </row>
        <row r="1236">
          <cell r="M1236">
            <v>0</v>
          </cell>
          <cell r="N1236">
            <v>0</v>
          </cell>
        </row>
        <row r="1237">
          <cell r="M1237">
            <v>0</v>
          </cell>
          <cell r="N1237">
            <v>0</v>
          </cell>
        </row>
        <row r="1238">
          <cell r="M1238">
            <v>0</v>
          </cell>
          <cell r="N1238">
            <v>0</v>
          </cell>
        </row>
        <row r="1239">
          <cell r="M1239">
            <v>0</v>
          </cell>
          <cell r="N1239">
            <v>0</v>
          </cell>
        </row>
        <row r="1240">
          <cell r="M1240">
            <v>0</v>
          </cell>
          <cell r="N1240">
            <v>0</v>
          </cell>
        </row>
        <row r="1241">
          <cell r="M1241">
            <v>0</v>
          </cell>
          <cell r="N1241">
            <v>0</v>
          </cell>
        </row>
        <row r="1242">
          <cell r="M1242">
            <v>0</v>
          </cell>
          <cell r="N1242">
            <v>0</v>
          </cell>
        </row>
        <row r="1243">
          <cell r="M1243">
            <v>0</v>
          </cell>
          <cell r="N1243">
            <v>0</v>
          </cell>
        </row>
        <row r="1244">
          <cell r="M1244">
            <v>0</v>
          </cell>
          <cell r="N1244">
            <v>0</v>
          </cell>
        </row>
        <row r="1245">
          <cell r="M1245">
            <v>0</v>
          </cell>
          <cell r="N1245">
            <v>0</v>
          </cell>
        </row>
        <row r="1246">
          <cell r="M1246">
            <v>0</v>
          </cell>
          <cell r="N1246">
            <v>0</v>
          </cell>
        </row>
        <row r="1247">
          <cell r="M1247">
            <v>0</v>
          </cell>
          <cell r="N1247">
            <v>0</v>
          </cell>
        </row>
        <row r="1248">
          <cell r="M1248">
            <v>0</v>
          </cell>
          <cell r="N1248">
            <v>0</v>
          </cell>
        </row>
        <row r="1249">
          <cell r="M1249">
            <v>0</v>
          </cell>
          <cell r="N1249">
            <v>0</v>
          </cell>
        </row>
        <row r="1250">
          <cell r="M1250">
            <v>0</v>
          </cell>
          <cell r="N1250">
            <v>0</v>
          </cell>
        </row>
        <row r="1251">
          <cell r="M1251">
            <v>0</v>
          </cell>
          <cell r="N1251">
            <v>0</v>
          </cell>
        </row>
        <row r="1252">
          <cell r="M1252">
            <v>0</v>
          </cell>
          <cell r="N1252">
            <v>0</v>
          </cell>
        </row>
        <row r="1253">
          <cell r="M1253">
            <v>0</v>
          </cell>
          <cell r="N1253">
            <v>0</v>
          </cell>
        </row>
        <row r="1254">
          <cell r="M1254">
            <v>0</v>
          </cell>
          <cell r="N1254">
            <v>0</v>
          </cell>
        </row>
        <row r="1255">
          <cell r="M1255">
            <v>0</v>
          </cell>
          <cell r="N1255">
            <v>0</v>
          </cell>
        </row>
        <row r="1256">
          <cell r="M1256">
            <v>0</v>
          </cell>
          <cell r="N1256">
            <v>0</v>
          </cell>
        </row>
        <row r="1257">
          <cell r="M1257">
            <v>0</v>
          </cell>
          <cell r="N1257">
            <v>0</v>
          </cell>
        </row>
        <row r="1258">
          <cell r="M1258">
            <v>0</v>
          </cell>
          <cell r="N1258">
            <v>0</v>
          </cell>
        </row>
        <row r="1259">
          <cell r="M1259">
            <v>0</v>
          </cell>
          <cell r="N1259">
            <v>0</v>
          </cell>
        </row>
        <row r="1260">
          <cell r="M1260">
            <v>0</v>
          </cell>
          <cell r="N1260">
            <v>0</v>
          </cell>
        </row>
        <row r="1261">
          <cell r="M1261">
            <v>0</v>
          </cell>
          <cell r="N1261">
            <v>0</v>
          </cell>
        </row>
        <row r="1262">
          <cell r="M1262">
            <v>0</v>
          </cell>
          <cell r="N1262">
            <v>0</v>
          </cell>
        </row>
        <row r="1263">
          <cell r="M1263">
            <v>0</v>
          </cell>
          <cell r="N1263">
            <v>0</v>
          </cell>
        </row>
        <row r="1264">
          <cell r="M1264">
            <v>0</v>
          </cell>
          <cell r="N1264">
            <v>0</v>
          </cell>
        </row>
        <row r="1265">
          <cell r="M1265">
            <v>0</v>
          </cell>
          <cell r="N1265">
            <v>0</v>
          </cell>
        </row>
        <row r="1266">
          <cell r="M1266">
            <v>0</v>
          </cell>
          <cell r="N1266">
            <v>0</v>
          </cell>
        </row>
        <row r="1267">
          <cell r="M1267">
            <v>0</v>
          </cell>
          <cell r="N1267">
            <v>0</v>
          </cell>
        </row>
        <row r="1268">
          <cell r="M1268">
            <v>0</v>
          </cell>
          <cell r="N1268">
            <v>0</v>
          </cell>
        </row>
        <row r="1269">
          <cell r="M1269">
            <v>0</v>
          </cell>
          <cell r="N1269">
            <v>0</v>
          </cell>
        </row>
        <row r="1270">
          <cell r="M1270">
            <v>0</v>
          </cell>
          <cell r="N1270">
            <v>0</v>
          </cell>
        </row>
        <row r="1271">
          <cell r="M1271">
            <v>0</v>
          </cell>
          <cell r="N1271">
            <v>0</v>
          </cell>
        </row>
        <row r="1272">
          <cell r="M1272">
            <v>0</v>
          </cell>
          <cell r="N1272">
            <v>0</v>
          </cell>
        </row>
        <row r="1273">
          <cell r="M1273">
            <v>0</v>
          </cell>
          <cell r="N1273">
            <v>0</v>
          </cell>
        </row>
        <row r="1274">
          <cell r="M1274">
            <v>0</v>
          </cell>
          <cell r="N1274">
            <v>0</v>
          </cell>
        </row>
        <row r="1275">
          <cell r="M1275">
            <v>0</v>
          </cell>
          <cell r="N1275">
            <v>0</v>
          </cell>
        </row>
        <row r="1276">
          <cell r="M1276">
            <v>0</v>
          </cell>
          <cell r="N1276">
            <v>0</v>
          </cell>
        </row>
        <row r="1277">
          <cell r="M1277">
            <v>0</v>
          </cell>
          <cell r="N1277">
            <v>0</v>
          </cell>
        </row>
        <row r="1278">
          <cell r="M1278">
            <v>0</v>
          </cell>
          <cell r="N1278">
            <v>0</v>
          </cell>
        </row>
        <row r="1279">
          <cell r="M1279">
            <v>0</v>
          </cell>
          <cell r="N1279">
            <v>0</v>
          </cell>
        </row>
        <row r="1280">
          <cell r="M1280">
            <v>0</v>
          </cell>
          <cell r="N1280">
            <v>0</v>
          </cell>
        </row>
        <row r="1281">
          <cell r="M1281">
            <v>0</v>
          </cell>
          <cell r="N1281">
            <v>0</v>
          </cell>
        </row>
        <row r="1282">
          <cell r="M1282">
            <v>0</v>
          </cell>
          <cell r="N1282">
            <v>0</v>
          </cell>
        </row>
        <row r="1283">
          <cell r="M1283">
            <v>0</v>
          </cell>
          <cell r="N1283">
            <v>0</v>
          </cell>
        </row>
        <row r="1284">
          <cell r="M1284">
            <v>0</v>
          </cell>
          <cell r="N1284">
            <v>0</v>
          </cell>
        </row>
        <row r="1285">
          <cell r="M1285">
            <v>0</v>
          </cell>
          <cell r="N1285">
            <v>0</v>
          </cell>
        </row>
        <row r="1286">
          <cell r="M1286">
            <v>0</v>
          </cell>
          <cell r="N1286">
            <v>0</v>
          </cell>
        </row>
        <row r="1287">
          <cell r="M1287">
            <v>0</v>
          </cell>
          <cell r="N1287">
            <v>0</v>
          </cell>
        </row>
        <row r="1288">
          <cell r="M1288">
            <v>0</v>
          </cell>
          <cell r="N1288">
            <v>0</v>
          </cell>
        </row>
        <row r="1289">
          <cell r="M1289">
            <v>0</v>
          </cell>
          <cell r="N1289">
            <v>0</v>
          </cell>
        </row>
        <row r="1290">
          <cell r="M1290">
            <v>0</v>
          </cell>
          <cell r="N1290">
            <v>0</v>
          </cell>
        </row>
        <row r="1291">
          <cell r="M1291">
            <v>0</v>
          </cell>
          <cell r="N1291">
            <v>0</v>
          </cell>
        </row>
        <row r="1292">
          <cell r="M1292">
            <v>0</v>
          </cell>
          <cell r="N1292">
            <v>0</v>
          </cell>
        </row>
      </sheetData>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Kosten per locatie"/>
      <sheetName val="3-Productie normen"/>
      <sheetName val="4-Basis ruimtestaat"/>
      <sheetName val="5-Premies en opslagen"/>
      <sheetName val="6-Opbouw uurtarief productie"/>
      <sheetName val="7-Opbouw uurtarief toezicht"/>
      <sheetName val="8-Additionele werkzaamheden"/>
      <sheetName val="9-Afroepprijs"/>
      <sheetName val="10-Glasbewassing"/>
      <sheetName val="11-Machinekosten"/>
    </sheetNames>
    <sheetDataSet>
      <sheetData sheetId="0"/>
      <sheetData sheetId="1">
        <row r="3">
          <cell r="A3" t="str">
            <v>Naam opdrachtgever</v>
          </cell>
          <cell r="B3" t="str">
            <v>Kalsbeek College</v>
          </cell>
        </row>
        <row r="4">
          <cell r="A4" t="str">
            <v>Calculatie onderdeel</v>
          </cell>
        </row>
        <row r="5">
          <cell r="A5" t="str">
            <v>Gebouw/plaats</v>
          </cell>
          <cell r="B5" t="str">
            <v>Woerden</v>
          </cell>
        </row>
        <row r="6">
          <cell r="A6" t="str">
            <v>Referentie nummer</v>
          </cell>
          <cell r="B6" t="str">
            <v>KC-EA-BK-2021</v>
          </cell>
        </row>
        <row r="8">
          <cell r="A8" t="str">
            <v>Naam dienstverlener</v>
          </cell>
        </row>
        <row r="9">
          <cell r="A9" t="str">
            <v>Prijspeil</v>
          </cell>
        </row>
      </sheetData>
      <sheetData sheetId="2"/>
      <sheetData sheetId="3"/>
      <sheetData sheetId="4">
        <row r="2">
          <cell r="R2"/>
        </row>
        <row r="3">
          <cell r="R3"/>
        </row>
        <row r="4">
          <cell r="R4"/>
        </row>
        <row r="5">
          <cell r="R5"/>
        </row>
        <row r="6">
          <cell r="R6"/>
        </row>
        <row r="7">
          <cell r="R7"/>
        </row>
        <row r="8">
          <cell r="R8"/>
        </row>
        <row r="9">
          <cell r="R9" t="str">
            <v>Uren p/j ma t/m vrij</v>
          </cell>
        </row>
        <row r="10">
          <cell r="R10" t="e">
            <v>#DIV/0!</v>
          </cell>
        </row>
        <row r="11">
          <cell r="R11" t="e">
            <v>#DIV/0!</v>
          </cell>
        </row>
        <row r="12">
          <cell r="R12" t="e">
            <v>#DIV/0!</v>
          </cell>
        </row>
        <row r="13">
          <cell r="R13" t="e">
            <v>#DIV/0!</v>
          </cell>
        </row>
        <row r="14">
          <cell r="R14" t="e">
            <v>#DIV/0!</v>
          </cell>
        </row>
        <row r="15">
          <cell r="R15" t="e">
            <v>#DIV/0!</v>
          </cell>
        </row>
        <row r="16">
          <cell r="R16" t="e">
            <v>#DIV/0!</v>
          </cell>
        </row>
        <row r="17">
          <cell r="R17" t="e">
            <v>#DIV/0!</v>
          </cell>
        </row>
        <row r="18">
          <cell r="R18" t="e">
            <v>#DIV/0!</v>
          </cell>
        </row>
        <row r="19">
          <cell r="R19" t="e">
            <v>#DIV/0!</v>
          </cell>
        </row>
        <row r="20">
          <cell r="R20" t="e">
            <v>#DIV/0!</v>
          </cell>
        </row>
        <row r="21">
          <cell r="R21" t="e">
            <v>#DIV/0!</v>
          </cell>
        </row>
        <row r="22">
          <cell r="R22" t="e">
            <v>#DIV/0!</v>
          </cell>
        </row>
        <row r="23">
          <cell r="R23" t="e">
            <v>#DIV/0!</v>
          </cell>
        </row>
        <row r="24">
          <cell r="R24" t="e">
            <v>#DIV/0!</v>
          </cell>
        </row>
        <row r="25">
          <cell r="R25" t="e">
            <v>#DIV/0!</v>
          </cell>
        </row>
        <row r="26">
          <cell r="R26" t="e">
            <v>#DIV/0!</v>
          </cell>
        </row>
        <row r="27">
          <cell r="R27" t="e">
            <v>#DIV/0!</v>
          </cell>
        </row>
        <row r="28">
          <cell r="R28" t="e">
            <v>#DIV/0!</v>
          </cell>
        </row>
        <row r="29">
          <cell r="R29" t="e">
            <v>#DIV/0!</v>
          </cell>
        </row>
        <row r="30">
          <cell r="R30" t="e">
            <v>#DIV/0!</v>
          </cell>
        </row>
        <row r="31">
          <cell r="R31" t="e">
            <v>#DIV/0!</v>
          </cell>
        </row>
        <row r="32">
          <cell r="R32" t="e">
            <v>#DIV/0!</v>
          </cell>
        </row>
        <row r="33">
          <cell r="R33" t="e">
            <v>#DIV/0!</v>
          </cell>
        </row>
        <row r="34">
          <cell r="R34" t="e">
            <v>#DIV/0!</v>
          </cell>
        </row>
        <row r="35">
          <cell r="R35" t="e">
            <v>#DIV/0!</v>
          </cell>
        </row>
        <row r="36">
          <cell r="R36" t="e">
            <v>#DIV/0!</v>
          </cell>
        </row>
        <row r="37">
          <cell r="R37" t="e">
            <v>#DIV/0!</v>
          </cell>
        </row>
        <row r="38">
          <cell r="R38" t="e">
            <v>#DIV/0!</v>
          </cell>
        </row>
        <row r="39">
          <cell r="R39">
            <v>0</v>
          </cell>
        </row>
        <row r="40">
          <cell r="R40" t="e">
            <v>#DIV/0!</v>
          </cell>
        </row>
        <row r="41">
          <cell r="R41" t="e">
            <v>#DIV/0!</v>
          </cell>
        </row>
        <row r="42">
          <cell r="R42" t="e">
            <v>#DIV/0!</v>
          </cell>
        </row>
        <row r="43">
          <cell r="R43" t="e">
            <v>#DIV/0!</v>
          </cell>
        </row>
        <row r="44">
          <cell r="R44" t="e">
            <v>#DIV/0!</v>
          </cell>
        </row>
        <row r="45">
          <cell r="R45" t="e">
            <v>#DIV/0!</v>
          </cell>
        </row>
        <row r="46">
          <cell r="R46" t="e">
            <v>#DIV/0!</v>
          </cell>
        </row>
        <row r="47">
          <cell r="R47" t="e">
            <v>#DIV/0!</v>
          </cell>
        </row>
        <row r="48">
          <cell r="R48" t="e">
            <v>#DIV/0!</v>
          </cell>
        </row>
        <row r="49">
          <cell r="R49" t="e">
            <v>#DIV/0!</v>
          </cell>
        </row>
        <row r="50">
          <cell r="R50" t="e">
            <v>#DIV/0!</v>
          </cell>
        </row>
        <row r="51">
          <cell r="R51" t="e">
            <v>#DIV/0!</v>
          </cell>
        </row>
        <row r="52">
          <cell r="R52" t="e">
            <v>#DIV/0!</v>
          </cell>
        </row>
        <row r="53">
          <cell r="R53" t="e">
            <v>#DIV/0!</v>
          </cell>
        </row>
        <row r="54">
          <cell r="R54">
            <v>0</v>
          </cell>
        </row>
        <row r="55">
          <cell r="R55" t="e">
            <v>#DIV/0!</v>
          </cell>
        </row>
        <row r="56">
          <cell r="R56" t="e">
            <v>#DIV/0!</v>
          </cell>
        </row>
        <row r="57">
          <cell r="R57" t="e">
            <v>#DIV/0!</v>
          </cell>
        </row>
        <row r="58">
          <cell r="R58" t="e">
            <v>#DIV/0!</v>
          </cell>
        </row>
        <row r="59">
          <cell r="R59" t="e">
            <v>#DIV/0!</v>
          </cell>
        </row>
        <row r="60">
          <cell r="R60" t="e">
            <v>#DIV/0!</v>
          </cell>
        </row>
        <row r="61">
          <cell r="R61" t="e">
            <v>#DIV/0!</v>
          </cell>
        </row>
        <row r="62">
          <cell r="R62">
            <v>0</v>
          </cell>
        </row>
        <row r="63">
          <cell r="R63" t="e">
            <v>#DIV/0!</v>
          </cell>
        </row>
        <row r="64">
          <cell r="R64">
            <v>0</v>
          </cell>
        </row>
        <row r="65">
          <cell r="R65">
            <v>0</v>
          </cell>
        </row>
        <row r="66">
          <cell r="R66">
            <v>0</v>
          </cell>
        </row>
        <row r="67">
          <cell r="R67" t="e">
            <v>#DIV/0!</v>
          </cell>
        </row>
        <row r="68">
          <cell r="R68" t="e">
            <v>#DIV/0!</v>
          </cell>
        </row>
        <row r="69">
          <cell r="R69" t="e">
            <v>#DIV/0!</v>
          </cell>
        </row>
        <row r="70">
          <cell r="R70" t="e">
            <v>#DIV/0!</v>
          </cell>
        </row>
        <row r="71">
          <cell r="R71">
            <v>0</v>
          </cell>
        </row>
        <row r="72">
          <cell r="R72">
            <v>0</v>
          </cell>
        </row>
        <row r="73">
          <cell r="R73" t="e">
            <v>#DIV/0!</v>
          </cell>
        </row>
        <row r="74">
          <cell r="R74">
            <v>0</v>
          </cell>
        </row>
        <row r="75">
          <cell r="R75">
            <v>0</v>
          </cell>
        </row>
        <row r="76">
          <cell r="R76" t="e">
            <v>#DIV/0!</v>
          </cell>
        </row>
        <row r="77">
          <cell r="R77" t="e">
            <v>#DIV/0!</v>
          </cell>
        </row>
        <row r="78">
          <cell r="R78">
            <v>0</v>
          </cell>
        </row>
        <row r="79">
          <cell r="R79" t="e">
            <v>#DIV/0!</v>
          </cell>
        </row>
        <row r="80">
          <cell r="R80" t="e">
            <v>#DIV/0!</v>
          </cell>
        </row>
        <row r="81">
          <cell r="R81" t="e">
            <v>#DIV/0!</v>
          </cell>
        </row>
        <row r="82">
          <cell r="R82" t="e">
            <v>#DIV/0!</v>
          </cell>
        </row>
        <row r="83">
          <cell r="R83" t="e">
            <v>#DIV/0!</v>
          </cell>
        </row>
        <row r="84">
          <cell r="R84" t="e">
            <v>#DIV/0!</v>
          </cell>
        </row>
        <row r="85">
          <cell r="R85" t="e">
            <v>#DIV/0!</v>
          </cell>
        </row>
        <row r="86">
          <cell r="R86" t="e">
            <v>#DIV/0!</v>
          </cell>
        </row>
        <row r="87">
          <cell r="R87" t="e">
            <v>#DIV/0!</v>
          </cell>
        </row>
        <row r="88">
          <cell r="R88" t="e">
            <v>#DIV/0!</v>
          </cell>
        </row>
        <row r="89">
          <cell r="R89" t="e">
            <v>#DIV/0!</v>
          </cell>
        </row>
        <row r="90">
          <cell r="R90" t="e">
            <v>#DIV/0!</v>
          </cell>
        </row>
        <row r="91">
          <cell r="R91" t="e">
            <v>#DIV/0!</v>
          </cell>
        </row>
        <row r="92">
          <cell r="R92" t="e">
            <v>#DIV/0!</v>
          </cell>
        </row>
        <row r="93">
          <cell r="R93" t="e">
            <v>#DIV/0!</v>
          </cell>
        </row>
        <row r="94">
          <cell r="R94" t="e">
            <v>#DIV/0!</v>
          </cell>
        </row>
        <row r="95">
          <cell r="R95" t="e">
            <v>#DIV/0!</v>
          </cell>
        </row>
        <row r="96">
          <cell r="R96" t="e">
            <v>#DIV/0!</v>
          </cell>
        </row>
        <row r="97">
          <cell r="R97" t="e">
            <v>#DIV/0!</v>
          </cell>
        </row>
        <row r="98">
          <cell r="R98" t="e">
            <v>#DIV/0!</v>
          </cell>
        </row>
        <row r="99">
          <cell r="R99" t="e">
            <v>#DIV/0!</v>
          </cell>
        </row>
        <row r="100">
          <cell r="R100" t="e">
            <v>#DIV/0!</v>
          </cell>
        </row>
        <row r="101">
          <cell r="R101" t="e">
            <v>#DIV/0!</v>
          </cell>
        </row>
        <row r="102">
          <cell r="R102">
            <v>0</v>
          </cell>
        </row>
        <row r="103">
          <cell r="R103" t="e">
            <v>#DIV/0!</v>
          </cell>
        </row>
        <row r="104">
          <cell r="R104" t="e">
            <v>#DIV/0!</v>
          </cell>
        </row>
        <row r="105">
          <cell r="R105" t="e">
            <v>#DIV/0!</v>
          </cell>
        </row>
        <row r="106">
          <cell r="R106" t="e">
            <v>#DIV/0!</v>
          </cell>
        </row>
        <row r="107">
          <cell r="R107" t="e">
            <v>#DIV/0!</v>
          </cell>
        </row>
        <row r="108">
          <cell r="R108">
            <v>0</v>
          </cell>
        </row>
        <row r="109">
          <cell r="R109" t="e">
            <v>#DIV/0!</v>
          </cell>
        </row>
        <row r="110">
          <cell r="R110" t="e">
            <v>#DIV/0!</v>
          </cell>
        </row>
        <row r="111">
          <cell r="R111" t="e">
            <v>#DIV/0!</v>
          </cell>
        </row>
        <row r="112">
          <cell r="R112" t="e">
            <v>#DIV/0!</v>
          </cell>
        </row>
        <row r="113">
          <cell r="R113" t="e">
            <v>#DIV/0!</v>
          </cell>
        </row>
        <row r="114">
          <cell r="R114" t="e">
            <v>#DIV/0!</v>
          </cell>
        </row>
        <row r="115">
          <cell r="R115" t="e">
            <v>#DIV/0!</v>
          </cell>
        </row>
        <row r="116">
          <cell r="R116" t="e">
            <v>#DIV/0!</v>
          </cell>
        </row>
        <row r="117">
          <cell r="R117" t="e">
            <v>#DIV/0!</v>
          </cell>
        </row>
        <row r="118">
          <cell r="R118" t="e">
            <v>#DIV/0!</v>
          </cell>
        </row>
        <row r="119">
          <cell r="R119" t="e">
            <v>#DIV/0!</v>
          </cell>
        </row>
        <row r="120">
          <cell r="R120" t="e">
            <v>#DIV/0!</v>
          </cell>
        </row>
        <row r="121">
          <cell r="R121" t="e">
            <v>#DIV/0!</v>
          </cell>
        </row>
        <row r="122">
          <cell r="R122" t="e">
            <v>#DIV/0!</v>
          </cell>
        </row>
        <row r="123">
          <cell r="R123" t="e">
            <v>#DIV/0!</v>
          </cell>
        </row>
        <row r="124">
          <cell r="R124" t="e">
            <v>#DIV/0!</v>
          </cell>
        </row>
        <row r="125">
          <cell r="R125" t="e">
            <v>#DIV/0!</v>
          </cell>
        </row>
        <row r="126">
          <cell r="R126" t="e">
            <v>#DIV/0!</v>
          </cell>
        </row>
        <row r="127">
          <cell r="R127" t="e">
            <v>#DIV/0!</v>
          </cell>
        </row>
        <row r="128">
          <cell r="R128" t="e">
            <v>#DIV/0!</v>
          </cell>
        </row>
        <row r="129">
          <cell r="R129" t="e">
            <v>#DIV/0!</v>
          </cell>
        </row>
        <row r="130">
          <cell r="R130" t="e">
            <v>#DIV/0!</v>
          </cell>
        </row>
        <row r="131">
          <cell r="R131">
            <v>0</v>
          </cell>
        </row>
        <row r="132">
          <cell r="R132" t="e">
            <v>#DIV/0!</v>
          </cell>
        </row>
        <row r="133">
          <cell r="R133" t="e">
            <v>#DIV/0!</v>
          </cell>
        </row>
        <row r="134">
          <cell r="R134" t="e">
            <v>#DIV/0!</v>
          </cell>
        </row>
        <row r="135">
          <cell r="R135" t="e">
            <v>#DIV/0!</v>
          </cell>
        </row>
        <row r="136">
          <cell r="R136" t="e">
            <v>#DIV/0!</v>
          </cell>
        </row>
        <row r="137">
          <cell r="R137" t="e">
            <v>#DIV/0!</v>
          </cell>
        </row>
        <row r="138">
          <cell r="R138" t="e">
            <v>#DIV/0!</v>
          </cell>
        </row>
        <row r="139">
          <cell r="R139" t="e">
            <v>#DIV/0!</v>
          </cell>
        </row>
        <row r="140">
          <cell r="R140" t="e">
            <v>#DIV/0!</v>
          </cell>
        </row>
        <row r="141">
          <cell r="R141" t="e">
            <v>#DIV/0!</v>
          </cell>
        </row>
        <row r="142">
          <cell r="R142" t="e">
            <v>#DIV/0!</v>
          </cell>
        </row>
        <row r="143">
          <cell r="R143" t="e">
            <v>#DIV/0!</v>
          </cell>
        </row>
        <row r="144">
          <cell r="R144" t="e">
            <v>#DIV/0!</v>
          </cell>
        </row>
        <row r="145">
          <cell r="R145" t="e">
            <v>#DIV/0!</v>
          </cell>
        </row>
        <row r="146">
          <cell r="R146" t="e">
            <v>#DIV/0!</v>
          </cell>
        </row>
        <row r="147">
          <cell r="R147" t="e">
            <v>#DIV/0!</v>
          </cell>
        </row>
        <row r="148">
          <cell r="R148" t="e">
            <v>#DIV/0!</v>
          </cell>
        </row>
        <row r="149">
          <cell r="R149" t="e">
            <v>#DIV/0!</v>
          </cell>
        </row>
        <row r="150">
          <cell r="R150" t="e">
            <v>#DIV/0!</v>
          </cell>
        </row>
        <row r="151">
          <cell r="R151">
            <v>0</v>
          </cell>
        </row>
        <row r="152">
          <cell r="R152" t="e">
            <v>#DIV/0!</v>
          </cell>
        </row>
        <row r="153">
          <cell r="R153" t="e">
            <v>#DIV/0!</v>
          </cell>
        </row>
        <row r="154">
          <cell r="R154" t="e">
            <v>#DIV/0!</v>
          </cell>
        </row>
        <row r="155">
          <cell r="R155" t="e">
            <v>#DIV/0!</v>
          </cell>
        </row>
        <row r="156">
          <cell r="R156" t="e">
            <v>#DIV/0!</v>
          </cell>
        </row>
        <row r="157">
          <cell r="R157" t="e">
            <v>#DIV/0!</v>
          </cell>
        </row>
        <row r="158">
          <cell r="R158" t="e">
            <v>#DIV/0!</v>
          </cell>
        </row>
        <row r="159">
          <cell r="R159" t="e">
            <v>#DIV/0!</v>
          </cell>
        </row>
        <row r="160">
          <cell r="R160" t="e">
            <v>#DIV/0!</v>
          </cell>
        </row>
        <row r="161">
          <cell r="R161" t="e">
            <v>#DIV/0!</v>
          </cell>
        </row>
        <row r="162">
          <cell r="R162" t="e">
            <v>#DIV/0!</v>
          </cell>
        </row>
        <row r="163">
          <cell r="R163" t="e">
            <v>#DIV/0!</v>
          </cell>
        </row>
        <row r="164">
          <cell r="R164" t="e">
            <v>#DIV/0!</v>
          </cell>
        </row>
        <row r="165">
          <cell r="R165" t="e">
            <v>#DIV/0!</v>
          </cell>
        </row>
        <row r="166">
          <cell r="R166">
            <v>0</v>
          </cell>
        </row>
        <row r="167">
          <cell r="R167" t="e">
            <v>#DIV/0!</v>
          </cell>
        </row>
        <row r="168">
          <cell r="R168" t="e">
            <v>#DIV/0!</v>
          </cell>
        </row>
        <row r="169">
          <cell r="R169" t="e">
            <v>#DIV/0!</v>
          </cell>
        </row>
        <row r="170">
          <cell r="R170" t="e">
            <v>#DIV/0!</v>
          </cell>
        </row>
        <row r="171">
          <cell r="R171" t="e">
            <v>#DIV/0!</v>
          </cell>
        </row>
        <row r="172">
          <cell r="R172" t="e">
            <v>#DIV/0!</v>
          </cell>
        </row>
        <row r="173">
          <cell r="R173" t="e">
            <v>#DIV/0!</v>
          </cell>
        </row>
        <row r="174">
          <cell r="R174" t="e">
            <v>#DIV/0!</v>
          </cell>
        </row>
        <row r="175">
          <cell r="R175" t="e">
            <v>#DIV/0!</v>
          </cell>
        </row>
        <row r="176">
          <cell r="R176">
            <v>0</v>
          </cell>
        </row>
        <row r="177">
          <cell r="R177">
            <v>0</v>
          </cell>
        </row>
        <row r="178">
          <cell r="R178" t="e">
            <v>#DIV/0!</v>
          </cell>
        </row>
        <row r="179">
          <cell r="R179" t="e">
            <v>#DIV/0!</v>
          </cell>
        </row>
        <row r="180">
          <cell r="R180" t="e">
            <v>#DIV/0!</v>
          </cell>
        </row>
        <row r="181">
          <cell r="R181" t="e">
            <v>#DIV/0!</v>
          </cell>
        </row>
        <row r="182">
          <cell r="R182">
            <v>0</v>
          </cell>
        </row>
        <row r="183">
          <cell r="R183" t="e">
            <v>#DIV/0!</v>
          </cell>
        </row>
        <row r="184">
          <cell r="R184" t="e">
            <v>#DIV/0!</v>
          </cell>
        </row>
        <row r="185">
          <cell r="R185" t="e">
            <v>#DIV/0!</v>
          </cell>
        </row>
        <row r="186">
          <cell r="R186" t="e">
            <v>#DIV/0!</v>
          </cell>
        </row>
        <row r="187">
          <cell r="R187" t="e">
            <v>#DIV/0!</v>
          </cell>
        </row>
        <row r="188">
          <cell r="R188" t="e">
            <v>#DIV/0!</v>
          </cell>
        </row>
        <row r="189">
          <cell r="R189" t="e">
            <v>#DIV/0!</v>
          </cell>
        </row>
        <row r="190">
          <cell r="R190" t="e">
            <v>#DIV/0!</v>
          </cell>
        </row>
        <row r="191">
          <cell r="R191" t="e">
            <v>#DIV/0!</v>
          </cell>
        </row>
        <row r="192">
          <cell r="R192" t="e">
            <v>#DIV/0!</v>
          </cell>
        </row>
        <row r="193">
          <cell r="R193" t="e">
            <v>#DIV/0!</v>
          </cell>
        </row>
        <row r="194">
          <cell r="R194" t="e">
            <v>#DIV/0!</v>
          </cell>
        </row>
        <row r="195">
          <cell r="R195" t="e">
            <v>#DIV/0!</v>
          </cell>
        </row>
        <row r="196">
          <cell r="R196">
            <v>0</v>
          </cell>
        </row>
        <row r="197">
          <cell r="R197" t="e">
            <v>#DIV/0!</v>
          </cell>
        </row>
        <row r="198">
          <cell r="R198" t="e">
            <v>#DIV/0!</v>
          </cell>
        </row>
        <row r="199">
          <cell r="R199" t="e">
            <v>#DIV/0!</v>
          </cell>
        </row>
        <row r="200">
          <cell r="R200" t="e">
            <v>#DIV/0!</v>
          </cell>
        </row>
        <row r="201">
          <cell r="R201" t="e">
            <v>#DIV/0!</v>
          </cell>
        </row>
        <row r="202">
          <cell r="R202" t="e">
            <v>#DIV/0!</v>
          </cell>
        </row>
        <row r="203">
          <cell r="R203" t="e">
            <v>#DIV/0!</v>
          </cell>
        </row>
        <row r="204">
          <cell r="R204" t="e">
            <v>#DIV/0!</v>
          </cell>
        </row>
        <row r="205">
          <cell r="R205">
            <v>0</v>
          </cell>
        </row>
        <row r="206">
          <cell r="R206" t="e">
            <v>#DIV/0!</v>
          </cell>
        </row>
        <row r="207">
          <cell r="R207" t="e">
            <v>#DIV/0!</v>
          </cell>
        </row>
        <row r="208">
          <cell r="R208" t="e">
            <v>#DIV/0!</v>
          </cell>
        </row>
        <row r="209">
          <cell r="R209" t="e">
            <v>#DIV/0!</v>
          </cell>
        </row>
        <row r="210">
          <cell r="R210" t="e">
            <v>#DIV/0!</v>
          </cell>
        </row>
        <row r="211">
          <cell r="R211" t="e">
            <v>#DIV/0!</v>
          </cell>
        </row>
        <row r="212">
          <cell r="R212">
            <v>0</v>
          </cell>
        </row>
        <row r="213">
          <cell r="R213">
            <v>0</v>
          </cell>
        </row>
        <row r="214">
          <cell r="R214" t="e">
            <v>#DIV/0!</v>
          </cell>
        </row>
        <row r="215">
          <cell r="R215">
            <v>0</v>
          </cell>
        </row>
        <row r="216">
          <cell r="R216" t="e">
            <v>#DIV/0!</v>
          </cell>
        </row>
        <row r="217">
          <cell r="R217" t="e">
            <v>#DIV/0!</v>
          </cell>
        </row>
        <row r="218">
          <cell r="R218" t="e">
            <v>#DIV/0!</v>
          </cell>
        </row>
        <row r="219">
          <cell r="R219" t="e">
            <v>#DIV/0!</v>
          </cell>
        </row>
        <row r="220">
          <cell r="R220" t="e">
            <v>#DIV/0!</v>
          </cell>
        </row>
        <row r="221">
          <cell r="R221" t="e">
            <v>#DIV/0!</v>
          </cell>
        </row>
        <row r="222">
          <cell r="R222" t="e">
            <v>#DIV/0!</v>
          </cell>
        </row>
        <row r="223">
          <cell r="R223" t="e">
            <v>#DIV/0!</v>
          </cell>
        </row>
        <row r="224">
          <cell r="R224" t="e">
            <v>#DIV/0!</v>
          </cell>
        </row>
        <row r="225">
          <cell r="R225" t="e">
            <v>#DIV/0!</v>
          </cell>
        </row>
        <row r="226">
          <cell r="R226" t="e">
            <v>#DIV/0!</v>
          </cell>
        </row>
        <row r="227">
          <cell r="R227">
            <v>0</v>
          </cell>
        </row>
        <row r="228">
          <cell r="R228" t="e">
            <v>#DIV/0!</v>
          </cell>
        </row>
        <row r="229">
          <cell r="R229" t="e">
            <v>#DIV/0!</v>
          </cell>
        </row>
        <row r="230">
          <cell r="R230" t="e">
            <v>#DIV/0!</v>
          </cell>
        </row>
        <row r="231">
          <cell r="R231" t="e">
            <v>#DIV/0!</v>
          </cell>
        </row>
        <row r="232">
          <cell r="R232" t="e">
            <v>#DIV/0!</v>
          </cell>
        </row>
        <row r="233">
          <cell r="R233" t="e">
            <v>#DIV/0!</v>
          </cell>
        </row>
        <row r="234">
          <cell r="R234" t="e">
            <v>#DIV/0!</v>
          </cell>
        </row>
        <row r="235">
          <cell r="R235" t="e">
            <v>#DIV/0!</v>
          </cell>
        </row>
        <row r="236">
          <cell r="R236">
            <v>0</v>
          </cell>
        </row>
        <row r="237">
          <cell r="R237" t="e">
            <v>#DIV/0!</v>
          </cell>
        </row>
        <row r="238">
          <cell r="R238" t="e">
            <v>#DIV/0!</v>
          </cell>
        </row>
        <row r="239">
          <cell r="R239" t="e">
            <v>#DIV/0!</v>
          </cell>
        </row>
        <row r="240">
          <cell r="R240" t="e">
            <v>#DIV/0!</v>
          </cell>
        </row>
        <row r="241">
          <cell r="R241" t="e">
            <v>#DIV/0!</v>
          </cell>
        </row>
        <row r="242">
          <cell r="R242" t="e">
            <v>#DIV/0!</v>
          </cell>
        </row>
        <row r="243">
          <cell r="R243">
            <v>0</v>
          </cell>
        </row>
        <row r="244">
          <cell r="R244">
            <v>0</v>
          </cell>
        </row>
        <row r="245">
          <cell r="R245">
            <v>0</v>
          </cell>
        </row>
        <row r="246">
          <cell r="R246" t="e">
            <v>#DIV/0!</v>
          </cell>
        </row>
        <row r="247">
          <cell r="R247">
            <v>0</v>
          </cell>
        </row>
        <row r="248">
          <cell r="R248" t="e">
            <v>#DIV/0!</v>
          </cell>
        </row>
        <row r="249">
          <cell r="R249">
            <v>0</v>
          </cell>
        </row>
        <row r="250">
          <cell r="R250" t="e">
            <v>#DIV/0!</v>
          </cell>
        </row>
        <row r="251">
          <cell r="R251" t="e">
            <v>#DIV/0!</v>
          </cell>
        </row>
        <row r="252">
          <cell r="R252" t="e">
            <v>#DIV/0!</v>
          </cell>
        </row>
        <row r="253">
          <cell r="R253" t="e">
            <v>#DIV/0!</v>
          </cell>
        </row>
        <row r="254">
          <cell r="R254" t="e">
            <v>#DIV/0!</v>
          </cell>
        </row>
        <row r="255">
          <cell r="R255" t="e">
            <v>#DIV/0!</v>
          </cell>
        </row>
        <row r="256">
          <cell r="R256" t="e">
            <v>#DIV/0!</v>
          </cell>
        </row>
        <row r="257">
          <cell r="R257" t="e">
            <v>#DIV/0!</v>
          </cell>
        </row>
        <row r="258">
          <cell r="R258" t="e">
            <v>#DIV/0!</v>
          </cell>
        </row>
        <row r="259">
          <cell r="R259" t="e">
            <v>#DIV/0!</v>
          </cell>
        </row>
        <row r="260">
          <cell r="R260">
            <v>0</v>
          </cell>
        </row>
        <row r="261">
          <cell r="R261" t="e">
            <v>#DIV/0!</v>
          </cell>
        </row>
        <row r="262">
          <cell r="R262" t="e">
            <v>#DIV/0!</v>
          </cell>
        </row>
        <row r="263">
          <cell r="R263" t="e">
            <v>#DIV/0!</v>
          </cell>
        </row>
        <row r="264">
          <cell r="R264" t="e">
            <v>#DIV/0!</v>
          </cell>
        </row>
        <row r="265">
          <cell r="R265" t="e">
            <v>#DIV/0!</v>
          </cell>
        </row>
        <row r="266">
          <cell r="R266" t="e">
            <v>#DIV/0!</v>
          </cell>
        </row>
        <row r="267">
          <cell r="R267" t="e">
            <v>#DIV/0!</v>
          </cell>
        </row>
        <row r="268">
          <cell r="R268" t="e">
            <v>#DIV/0!</v>
          </cell>
        </row>
        <row r="269">
          <cell r="R269" t="e">
            <v>#DIV/0!</v>
          </cell>
        </row>
        <row r="270">
          <cell r="R270" t="e">
            <v>#DIV/0!</v>
          </cell>
        </row>
        <row r="271">
          <cell r="R271" t="e">
            <v>#DIV/0!</v>
          </cell>
        </row>
        <row r="272">
          <cell r="R272" t="e">
            <v>#DIV/0!</v>
          </cell>
        </row>
        <row r="273">
          <cell r="R273" t="e">
            <v>#DIV/0!</v>
          </cell>
        </row>
        <row r="274">
          <cell r="R274" t="e">
            <v>#DIV/0!</v>
          </cell>
        </row>
        <row r="275">
          <cell r="R275" t="e">
            <v>#DIV/0!</v>
          </cell>
        </row>
        <row r="276">
          <cell r="R276" t="e">
            <v>#DIV/0!</v>
          </cell>
        </row>
        <row r="277">
          <cell r="R277" t="e">
            <v>#DIV/0!</v>
          </cell>
        </row>
        <row r="278">
          <cell r="R278" t="e">
            <v>#DIV/0!</v>
          </cell>
        </row>
        <row r="279">
          <cell r="R279">
            <v>0</v>
          </cell>
        </row>
        <row r="280">
          <cell r="R280">
            <v>0</v>
          </cell>
        </row>
        <row r="281">
          <cell r="R281" t="e">
            <v>#DIV/0!</v>
          </cell>
        </row>
        <row r="282">
          <cell r="R282" t="e">
            <v>#DIV/0!</v>
          </cell>
        </row>
        <row r="283">
          <cell r="R283" t="e">
            <v>#DIV/0!</v>
          </cell>
        </row>
        <row r="284">
          <cell r="R284" t="e">
            <v>#DIV/0!</v>
          </cell>
        </row>
        <row r="285">
          <cell r="R285">
            <v>0</v>
          </cell>
        </row>
        <row r="286">
          <cell r="R286" t="e">
            <v>#DIV/0!</v>
          </cell>
        </row>
        <row r="287">
          <cell r="R287" t="e">
            <v>#DIV/0!</v>
          </cell>
        </row>
        <row r="288">
          <cell r="R288">
            <v>0</v>
          </cell>
        </row>
        <row r="289">
          <cell r="R289">
            <v>0</v>
          </cell>
        </row>
        <row r="290">
          <cell r="R290" t="e">
            <v>#DIV/0!</v>
          </cell>
        </row>
        <row r="291">
          <cell r="R291" t="e">
            <v>#DIV/0!</v>
          </cell>
        </row>
        <row r="292">
          <cell r="R292" t="e">
            <v>#DIV/0!</v>
          </cell>
        </row>
        <row r="293">
          <cell r="R293">
            <v>0</v>
          </cell>
        </row>
        <row r="294">
          <cell r="R294" t="e">
            <v>#DIV/0!</v>
          </cell>
        </row>
        <row r="295">
          <cell r="R295" t="e">
            <v>#DIV/0!</v>
          </cell>
        </row>
        <row r="296">
          <cell r="R296">
            <v>0</v>
          </cell>
        </row>
        <row r="297">
          <cell r="R297" t="e">
            <v>#DIV/0!</v>
          </cell>
        </row>
        <row r="298">
          <cell r="R298" t="e">
            <v>#DIV/0!</v>
          </cell>
        </row>
        <row r="299">
          <cell r="R299" t="e">
            <v>#DIV/0!</v>
          </cell>
        </row>
        <row r="300">
          <cell r="R300" t="e">
            <v>#DIV/0!</v>
          </cell>
        </row>
        <row r="301">
          <cell r="R301" t="e">
            <v>#DIV/0!</v>
          </cell>
        </row>
        <row r="302">
          <cell r="R302" t="e">
            <v>#DIV/0!</v>
          </cell>
        </row>
        <row r="303">
          <cell r="R303" t="e">
            <v>#DIV/0!</v>
          </cell>
        </row>
        <row r="304">
          <cell r="R304">
            <v>0</v>
          </cell>
        </row>
        <row r="305">
          <cell r="R305" t="e">
            <v>#DIV/0!</v>
          </cell>
        </row>
        <row r="306">
          <cell r="R306" t="e">
            <v>#DIV/0!</v>
          </cell>
        </row>
        <row r="307">
          <cell r="R307" t="e">
            <v>#DIV/0!</v>
          </cell>
        </row>
        <row r="308">
          <cell r="R308" t="e">
            <v>#DIV/0!</v>
          </cell>
        </row>
        <row r="309">
          <cell r="R309" t="e">
            <v>#DIV/0!</v>
          </cell>
        </row>
        <row r="310">
          <cell r="R310" t="e">
            <v>#DIV/0!</v>
          </cell>
        </row>
        <row r="311">
          <cell r="R311" t="e">
            <v>#DIV/0!</v>
          </cell>
        </row>
        <row r="312">
          <cell r="R312" t="e">
            <v>#DIV/0!</v>
          </cell>
        </row>
        <row r="313">
          <cell r="R313" t="e">
            <v>#DIV/0!</v>
          </cell>
        </row>
        <row r="314">
          <cell r="R314" t="e">
            <v>#DIV/0!</v>
          </cell>
        </row>
        <row r="315">
          <cell r="R315" t="e">
            <v>#DIV/0!</v>
          </cell>
        </row>
        <row r="316">
          <cell r="R316" t="e">
            <v>#DIV/0!</v>
          </cell>
        </row>
        <row r="317">
          <cell r="R317" t="e">
            <v>#DIV/0!</v>
          </cell>
        </row>
        <row r="318">
          <cell r="R318" t="e">
            <v>#DIV/0!</v>
          </cell>
        </row>
        <row r="319">
          <cell r="R319" t="e">
            <v>#DIV/0!</v>
          </cell>
        </row>
        <row r="320">
          <cell r="R320" t="e">
            <v>#DIV/0!</v>
          </cell>
        </row>
        <row r="321">
          <cell r="R321">
            <v>0</v>
          </cell>
        </row>
        <row r="322">
          <cell r="R322">
            <v>0</v>
          </cell>
        </row>
        <row r="323">
          <cell r="R323" t="e">
            <v>#DIV/0!</v>
          </cell>
        </row>
        <row r="324">
          <cell r="R324" t="e">
            <v>#DIV/0!</v>
          </cell>
        </row>
        <row r="325">
          <cell r="R325" t="e">
            <v>#DIV/0!</v>
          </cell>
        </row>
        <row r="326">
          <cell r="R326" t="e">
            <v>#DIV/0!</v>
          </cell>
        </row>
        <row r="327">
          <cell r="R327" t="e">
            <v>#DIV/0!</v>
          </cell>
        </row>
        <row r="328">
          <cell r="R328" t="e">
            <v>#DIV/0!</v>
          </cell>
        </row>
        <row r="329">
          <cell r="R329" t="e">
            <v>#DIV/0!</v>
          </cell>
        </row>
        <row r="330">
          <cell r="R330" t="e">
            <v>#DIV/0!</v>
          </cell>
        </row>
        <row r="331">
          <cell r="R331" t="e">
            <v>#DIV/0!</v>
          </cell>
        </row>
        <row r="332">
          <cell r="R332" t="e">
            <v>#DIV/0!</v>
          </cell>
        </row>
        <row r="333">
          <cell r="R333" t="e">
            <v>#DIV/0!</v>
          </cell>
        </row>
        <row r="334">
          <cell r="R334" t="e">
            <v>#DIV/0!</v>
          </cell>
        </row>
        <row r="335">
          <cell r="R335" t="e">
            <v>#DIV/0!</v>
          </cell>
        </row>
        <row r="336">
          <cell r="R336" t="e">
            <v>#DIV/0!</v>
          </cell>
        </row>
        <row r="337">
          <cell r="R337" t="e">
            <v>#DIV/0!</v>
          </cell>
        </row>
        <row r="338">
          <cell r="R338" t="e">
            <v>#DIV/0!</v>
          </cell>
        </row>
        <row r="339">
          <cell r="R339" t="e">
            <v>#DIV/0!</v>
          </cell>
        </row>
        <row r="340">
          <cell r="R340" t="e">
            <v>#DIV/0!</v>
          </cell>
        </row>
        <row r="341">
          <cell r="R341" t="e">
            <v>#DIV/0!</v>
          </cell>
        </row>
        <row r="342">
          <cell r="R342" t="e">
            <v>#DIV/0!</v>
          </cell>
        </row>
        <row r="343">
          <cell r="R343">
            <v>0</v>
          </cell>
        </row>
        <row r="344">
          <cell r="R344" t="e">
            <v>#DIV/0!</v>
          </cell>
        </row>
        <row r="345">
          <cell r="R345" t="e">
            <v>#DIV/0!</v>
          </cell>
        </row>
        <row r="346">
          <cell r="R346">
            <v>0</v>
          </cell>
        </row>
        <row r="347">
          <cell r="R347" t="e">
            <v>#DIV/0!</v>
          </cell>
        </row>
        <row r="348">
          <cell r="R348">
            <v>0</v>
          </cell>
        </row>
        <row r="349">
          <cell r="R349" t="e">
            <v>#DIV/0!</v>
          </cell>
        </row>
        <row r="350">
          <cell r="R350" t="e">
            <v>#DIV/0!</v>
          </cell>
        </row>
        <row r="351">
          <cell r="R351" t="e">
            <v>#DIV/0!</v>
          </cell>
        </row>
        <row r="352">
          <cell r="R352" t="e">
            <v>#DIV/0!</v>
          </cell>
        </row>
        <row r="353">
          <cell r="R353" t="e">
            <v>#DIV/0!</v>
          </cell>
        </row>
        <row r="354">
          <cell r="R354" t="e">
            <v>#DIV/0!</v>
          </cell>
        </row>
        <row r="355">
          <cell r="R355" t="e">
            <v>#DIV/0!</v>
          </cell>
        </row>
        <row r="356">
          <cell r="R356" t="e">
            <v>#DIV/0!</v>
          </cell>
        </row>
        <row r="357">
          <cell r="R357" t="e">
            <v>#DIV/0!</v>
          </cell>
        </row>
        <row r="358">
          <cell r="R358" t="e">
            <v>#DIV/0!</v>
          </cell>
        </row>
        <row r="359">
          <cell r="R359" t="e">
            <v>#DIV/0!</v>
          </cell>
        </row>
        <row r="360">
          <cell r="R360" t="e">
            <v>#DIV/0!</v>
          </cell>
        </row>
        <row r="361">
          <cell r="R361" t="e">
            <v>#DIV/0!</v>
          </cell>
        </row>
        <row r="362">
          <cell r="R362" t="e">
            <v>#DIV/0!</v>
          </cell>
        </row>
        <row r="363">
          <cell r="R363" t="e">
            <v>#DIV/0!</v>
          </cell>
        </row>
        <row r="364">
          <cell r="R364" t="e">
            <v>#DIV/0!</v>
          </cell>
        </row>
        <row r="365">
          <cell r="R365" t="e">
            <v>#DIV/0!</v>
          </cell>
        </row>
        <row r="366">
          <cell r="R366" t="e">
            <v>#DIV/0!</v>
          </cell>
        </row>
        <row r="367">
          <cell r="R367" t="e">
            <v>#DIV/0!</v>
          </cell>
        </row>
        <row r="368">
          <cell r="R368" t="e">
            <v>#DIV/0!</v>
          </cell>
        </row>
        <row r="369">
          <cell r="R369" t="e">
            <v>#DIV/0!</v>
          </cell>
        </row>
        <row r="370">
          <cell r="R370" t="e">
            <v>#DIV/0!</v>
          </cell>
        </row>
        <row r="371">
          <cell r="R371" t="e">
            <v>#DIV/0!</v>
          </cell>
        </row>
        <row r="372">
          <cell r="R372" t="e">
            <v>#DIV/0!</v>
          </cell>
        </row>
        <row r="373">
          <cell r="R373" t="e">
            <v>#DIV/0!</v>
          </cell>
        </row>
        <row r="374">
          <cell r="R374">
            <v>0</v>
          </cell>
        </row>
        <row r="375">
          <cell r="R375" t="e">
            <v>#DIV/0!</v>
          </cell>
        </row>
        <row r="376">
          <cell r="R376" t="e">
            <v>#DIV/0!</v>
          </cell>
        </row>
        <row r="377">
          <cell r="R377" t="e">
            <v>#DIV/0!</v>
          </cell>
        </row>
        <row r="378">
          <cell r="R378">
            <v>0</v>
          </cell>
        </row>
        <row r="379">
          <cell r="R379" t="e">
            <v>#DIV/0!</v>
          </cell>
        </row>
        <row r="380">
          <cell r="R380" t="e">
            <v>#DIV/0!</v>
          </cell>
        </row>
        <row r="381">
          <cell r="R381" t="e">
            <v>#DIV/0!</v>
          </cell>
        </row>
        <row r="382">
          <cell r="R382" t="e">
            <v>#DIV/0!</v>
          </cell>
        </row>
        <row r="383">
          <cell r="R383" t="e">
            <v>#DIV/0!</v>
          </cell>
        </row>
        <row r="384">
          <cell r="R384" t="e">
            <v>#DIV/0!</v>
          </cell>
        </row>
        <row r="385">
          <cell r="R385" t="e">
            <v>#DIV/0!</v>
          </cell>
        </row>
        <row r="386">
          <cell r="R386" t="e">
            <v>#DIV/0!</v>
          </cell>
        </row>
        <row r="387">
          <cell r="R387" t="e">
            <v>#DIV/0!</v>
          </cell>
        </row>
        <row r="388">
          <cell r="R388" t="e">
            <v>#DIV/0!</v>
          </cell>
        </row>
        <row r="389">
          <cell r="R389" t="e">
            <v>#DIV/0!</v>
          </cell>
        </row>
        <row r="390">
          <cell r="R390" t="e">
            <v>#DIV/0!</v>
          </cell>
        </row>
        <row r="391">
          <cell r="R391" t="e">
            <v>#DIV/0!</v>
          </cell>
        </row>
        <row r="392">
          <cell r="R392" t="e">
            <v>#DIV/0!</v>
          </cell>
        </row>
        <row r="393">
          <cell r="R393" t="e">
            <v>#DIV/0!</v>
          </cell>
        </row>
        <row r="394">
          <cell r="R394" t="e">
            <v>#DIV/0!</v>
          </cell>
        </row>
        <row r="395">
          <cell r="R395" t="e">
            <v>#DIV/0!</v>
          </cell>
        </row>
        <row r="396">
          <cell r="R396">
            <v>0</v>
          </cell>
        </row>
        <row r="397">
          <cell r="R397" t="e">
            <v>#DIV/0!</v>
          </cell>
        </row>
        <row r="398">
          <cell r="R398" t="e">
            <v>#DIV/0!</v>
          </cell>
        </row>
        <row r="399">
          <cell r="R399" t="e">
            <v>#DIV/0!</v>
          </cell>
        </row>
        <row r="400">
          <cell r="R400" t="e">
            <v>#DIV/0!</v>
          </cell>
        </row>
        <row r="401">
          <cell r="R401" t="e">
            <v>#DIV/0!</v>
          </cell>
        </row>
        <row r="402">
          <cell r="R402" t="e">
            <v>#DIV/0!</v>
          </cell>
        </row>
        <row r="403">
          <cell r="R403" t="e">
            <v>#DIV/0!</v>
          </cell>
        </row>
        <row r="404">
          <cell r="R404" t="e">
            <v>#DIV/0!</v>
          </cell>
        </row>
        <row r="405">
          <cell r="R405" t="e">
            <v>#DIV/0!</v>
          </cell>
        </row>
        <row r="406">
          <cell r="R406" t="e">
            <v>#DIV/0!</v>
          </cell>
        </row>
        <row r="407">
          <cell r="R407" t="e">
            <v>#DIV/0!</v>
          </cell>
        </row>
        <row r="408">
          <cell r="R408" t="e">
            <v>#DIV/0!</v>
          </cell>
        </row>
        <row r="409">
          <cell r="R409" t="e">
            <v>#DIV/0!</v>
          </cell>
        </row>
        <row r="410">
          <cell r="R410" t="e">
            <v>#DIV/0!</v>
          </cell>
        </row>
        <row r="411">
          <cell r="R411" t="e">
            <v>#DIV/0!</v>
          </cell>
        </row>
        <row r="412">
          <cell r="R412" t="e">
            <v>#DIV/0!</v>
          </cell>
        </row>
        <row r="413">
          <cell r="R413" t="e">
            <v>#DIV/0!</v>
          </cell>
        </row>
        <row r="414">
          <cell r="R414" t="e">
            <v>#DIV/0!</v>
          </cell>
        </row>
        <row r="415">
          <cell r="R415" t="e">
            <v>#DIV/0!</v>
          </cell>
        </row>
        <row r="416">
          <cell r="R416" t="e">
            <v>#DIV/0!</v>
          </cell>
        </row>
        <row r="417">
          <cell r="R417" t="e">
            <v>#DIV/0!</v>
          </cell>
        </row>
        <row r="418">
          <cell r="R418" t="e">
            <v>#DIV/0!</v>
          </cell>
        </row>
        <row r="419">
          <cell r="R419" t="e">
            <v>#DIV/0!</v>
          </cell>
        </row>
        <row r="420">
          <cell r="R420" t="e">
            <v>#DIV/0!</v>
          </cell>
        </row>
        <row r="421">
          <cell r="R421" t="e">
            <v>#DIV/0!</v>
          </cell>
        </row>
        <row r="422">
          <cell r="R422" t="e">
            <v>#DIV/0!</v>
          </cell>
        </row>
        <row r="423">
          <cell r="R423" t="e">
            <v>#DIV/0!</v>
          </cell>
        </row>
        <row r="424">
          <cell r="R424" t="e">
            <v>#DIV/0!</v>
          </cell>
        </row>
        <row r="425">
          <cell r="R425" t="e">
            <v>#DIV/0!</v>
          </cell>
        </row>
        <row r="426">
          <cell r="R426" t="e">
            <v>#DIV/0!</v>
          </cell>
        </row>
        <row r="427">
          <cell r="R427" t="e">
            <v>#DIV/0!</v>
          </cell>
        </row>
        <row r="428">
          <cell r="R428" t="e">
            <v>#DIV/0!</v>
          </cell>
        </row>
        <row r="429">
          <cell r="R429" t="e">
            <v>#DIV/0!</v>
          </cell>
        </row>
        <row r="430">
          <cell r="R430" t="e">
            <v>#DIV/0!</v>
          </cell>
        </row>
        <row r="431">
          <cell r="R431" t="e">
            <v>#DIV/0!</v>
          </cell>
        </row>
        <row r="432">
          <cell r="R432"/>
        </row>
        <row r="433">
          <cell r="R433"/>
        </row>
        <row r="434">
          <cell r="R434"/>
        </row>
        <row r="435">
          <cell r="R435"/>
        </row>
        <row r="436">
          <cell r="R436"/>
        </row>
        <row r="437">
          <cell r="R437"/>
        </row>
        <row r="438">
          <cell r="R438"/>
        </row>
        <row r="439">
          <cell r="R439"/>
        </row>
        <row r="440">
          <cell r="R440"/>
        </row>
        <row r="441">
          <cell r="R441"/>
        </row>
        <row r="442">
          <cell r="R442"/>
        </row>
        <row r="443">
          <cell r="R443"/>
        </row>
        <row r="444">
          <cell r="R444"/>
        </row>
        <row r="445">
          <cell r="R445"/>
        </row>
        <row r="446">
          <cell r="R446"/>
        </row>
        <row r="447">
          <cell r="R447"/>
        </row>
        <row r="448">
          <cell r="R448"/>
        </row>
        <row r="449">
          <cell r="R449"/>
        </row>
        <row r="450">
          <cell r="R450"/>
        </row>
        <row r="451">
          <cell r="R451"/>
        </row>
        <row r="452">
          <cell r="R452"/>
        </row>
        <row r="453">
          <cell r="R453"/>
        </row>
        <row r="454">
          <cell r="R454"/>
        </row>
        <row r="455">
          <cell r="R455"/>
        </row>
        <row r="456">
          <cell r="R456"/>
        </row>
        <row r="457">
          <cell r="R457"/>
        </row>
        <row r="458">
          <cell r="R458"/>
        </row>
        <row r="459">
          <cell r="R459"/>
        </row>
        <row r="460">
          <cell r="R460"/>
        </row>
        <row r="461">
          <cell r="R461"/>
        </row>
        <row r="462">
          <cell r="R462"/>
        </row>
        <row r="463">
          <cell r="R463"/>
        </row>
        <row r="464">
          <cell r="R464"/>
        </row>
        <row r="465">
          <cell r="R465"/>
        </row>
        <row r="466">
          <cell r="R466"/>
        </row>
        <row r="467">
          <cell r="R467"/>
        </row>
        <row r="468">
          <cell r="R468"/>
        </row>
        <row r="469">
          <cell r="R469"/>
        </row>
        <row r="470">
          <cell r="R470"/>
        </row>
        <row r="471">
          <cell r="R471"/>
        </row>
        <row r="472">
          <cell r="R472"/>
        </row>
        <row r="473">
          <cell r="R473"/>
        </row>
        <row r="474">
          <cell r="R474"/>
        </row>
        <row r="475">
          <cell r="R475"/>
        </row>
        <row r="476">
          <cell r="R476"/>
        </row>
        <row r="477">
          <cell r="R477"/>
        </row>
        <row r="478">
          <cell r="R478"/>
        </row>
        <row r="479">
          <cell r="R479"/>
        </row>
        <row r="480">
          <cell r="R480"/>
        </row>
        <row r="481">
          <cell r="R481"/>
        </row>
        <row r="482">
          <cell r="R482"/>
        </row>
        <row r="483">
          <cell r="R483"/>
        </row>
        <row r="484">
          <cell r="R484"/>
        </row>
        <row r="485">
          <cell r="R485"/>
        </row>
        <row r="486">
          <cell r="R486"/>
        </row>
        <row r="487">
          <cell r="R487"/>
        </row>
        <row r="488">
          <cell r="R488"/>
        </row>
        <row r="489">
          <cell r="R489"/>
        </row>
        <row r="490">
          <cell r="R490"/>
        </row>
        <row r="491">
          <cell r="R491"/>
        </row>
        <row r="492">
          <cell r="R492"/>
        </row>
        <row r="493">
          <cell r="R493"/>
        </row>
        <row r="494">
          <cell r="R494"/>
        </row>
        <row r="495">
          <cell r="R495"/>
        </row>
        <row r="496">
          <cell r="R496"/>
        </row>
        <row r="497">
          <cell r="R497"/>
        </row>
        <row r="498">
          <cell r="R498"/>
        </row>
        <row r="499">
          <cell r="R499"/>
        </row>
        <row r="500">
          <cell r="R500"/>
        </row>
        <row r="501">
          <cell r="R501"/>
        </row>
        <row r="502">
          <cell r="R502"/>
        </row>
        <row r="503">
          <cell r="R503"/>
        </row>
        <row r="504">
          <cell r="R504"/>
        </row>
        <row r="505">
          <cell r="R505"/>
        </row>
        <row r="506">
          <cell r="R506"/>
        </row>
        <row r="507">
          <cell r="R507"/>
        </row>
        <row r="508">
          <cell r="R508"/>
        </row>
        <row r="509">
          <cell r="R509"/>
        </row>
        <row r="510">
          <cell r="R510"/>
        </row>
        <row r="511">
          <cell r="R511"/>
        </row>
        <row r="512">
          <cell r="R512"/>
        </row>
        <row r="513">
          <cell r="R513"/>
        </row>
        <row r="514">
          <cell r="R514"/>
        </row>
        <row r="515">
          <cell r="R515"/>
        </row>
        <row r="516">
          <cell r="R516"/>
        </row>
        <row r="517">
          <cell r="R517"/>
        </row>
        <row r="518">
          <cell r="R518"/>
        </row>
        <row r="519">
          <cell r="R519"/>
        </row>
        <row r="520">
          <cell r="R520"/>
        </row>
        <row r="521">
          <cell r="R521"/>
        </row>
        <row r="522">
          <cell r="R522"/>
        </row>
        <row r="523">
          <cell r="R523"/>
        </row>
        <row r="524">
          <cell r="R524"/>
        </row>
        <row r="525">
          <cell r="R525"/>
        </row>
        <row r="526">
          <cell r="R526"/>
        </row>
        <row r="527">
          <cell r="R527"/>
        </row>
        <row r="528">
          <cell r="R528"/>
        </row>
        <row r="529">
          <cell r="R529"/>
        </row>
        <row r="530">
          <cell r="R530"/>
        </row>
        <row r="531">
          <cell r="R531"/>
        </row>
        <row r="532">
          <cell r="R532"/>
        </row>
        <row r="533">
          <cell r="R533"/>
        </row>
        <row r="534">
          <cell r="R534"/>
        </row>
        <row r="535">
          <cell r="R535"/>
        </row>
        <row r="536">
          <cell r="R536"/>
        </row>
        <row r="537">
          <cell r="R537"/>
        </row>
        <row r="538">
          <cell r="R538"/>
        </row>
        <row r="539">
          <cell r="R539"/>
        </row>
        <row r="540">
          <cell r="R540"/>
        </row>
        <row r="541">
          <cell r="R541"/>
        </row>
        <row r="542">
          <cell r="R542"/>
        </row>
        <row r="543">
          <cell r="R543"/>
        </row>
        <row r="544">
          <cell r="R544"/>
        </row>
        <row r="545">
          <cell r="R545"/>
        </row>
        <row r="546">
          <cell r="R546"/>
        </row>
        <row r="547">
          <cell r="R547"/>
        </row>
        <row r="548">
          <cell r="R548"/>
        </row>
        <row r="549">
          <cell r="R549"/>
        </row>
        <row r="550">
          <cell r="R550"/>
        </row>
        <row r="551">
          <cell r="R551"/>
        </row>
        <row r="552">
          <cell r="R552"/>
        </row>
        <row r="553">
          <cell r="R553"/>
        </row>
        <row r="554">
          <cell r="R554"/>
        </row>
        <row r="555">
          <cell r="R555"/>
        </row>
        <row r="556">
          <cell r="R556"/>
        </row>
        <row r="557">
          <cell r="R557"/>
        </row>
        <row r="558">
          <cell r="R558"/>
        </row>
        <row r="559">
          <cell r="R559"/>
        </row>
        <row r="560">
          <cell r="R560"/>
        </row>
        <row r="561">
          <cell r="R561"/>
        </row>
        <row r="562">
          <cell r="R562"/>
        </row>
        <row r="563">
          <cell r="R563"/>
        </row>
        <row r="564">
          <cell r="R564"/>
        </row>
        <row r="565">
          <cell r="R565"/>
        </row>
        <row r="566">
          <cell r="R566"/>
        </row>
        <row r="567">
          <cell r="R567"/>
        </row>
        <row r="568">
          <cell r="R568"/>
        </row>
        <row r="569">
          <cell r="R569"/>
        </row>
        <row r="570">
          <cell r="R570"/>
        </row>
        <row r="571">
          <cell r="R571"/>
        </row>
        <row r="572">
          <cell r="R572"/>
        </row>
        <row r="573">
          <cell r="R573"/>
        </row>
        <row r="574">
          <cell r="R574"/>
        </row>
        <row r="575">
          <cell r="R575"/>
        </row>
        <row r="576">
          <cell r="R576"/>
        </row>
        <row r="577">
          <cell r="R577"/>
        </row>
        <row r="578">
          <cell r="R578"/>
        </row>
        <row r="579">
          <cell r="R579"/>
        </row>
        <row r="580">
          <cell r="R580"/>
        </row>
        <row r="581">
          <cell r="R581"/>
        </row>
        <row r="582">
          <cell r="R582"/>
        </row>
        <row r="583">
          <cell r="R583"/>
        </row>
        <row r="584">
          <cell r="R584"/>
        </row>
        <row r="585">
          <cell r="R585"/>
        </row>
        <row r="586">
          <cell r="R586"/>
        </row>
        <row r="587">
          <cell r="R587"/>
        </row>
        <row r="588">
          <cell r="R588"/>
        </row>
        <row r="589">
          <cell r="R589"/>
        </row>
        <row r="590">
          <cell r="R590"/>
        </row>
        <row r="591">
          <cell r="R591"/>
        </row>
        <row r="592">
          <cell r="R592"/>
        </row>
        <row r="593">
          <cell r="R593"/>
        </row>
        <row r="594">
          <cell r="R594"/>
        </row>
        <row r="595">
          <cell r="R595"/>
        </row>
        <row r="596">
          <cell r="R596"/>
        </row>
        <row r="597">
          <cell r="R597"/>
        </row>
        <row r="598">
          <cell r="R598"/>
        </row>
        <row r="599">
          <cell r="R599"/>
        </row>
        <row r="600">
          <cell r="R600"/>
        </row>
        <row r="601">
          <cell r="R601"/>
        </row>
        <row r="602">
          <cell r="R602"/>
        </row>
        <row r="603">
          <cell r="R603"/>
        </row>
        <row r="604">
          <cell r="R604"/>
        </row>
        <row r="605">
          <cell r="R605"/>
        </row>
        <row r="606">
          <cell r="R606"/>
        </row>
        <row r="607">
          <cell r="R607"/>
        </row>
        <row r="608">
          <cell r="R608"/>
        </row>
        <row r="609">
          <cell r="R609"/>
        </row>
        <row r="610">
          <cell r="R610"/>
        </row>
        <row r="611">
          <cell r="R611"/>
        </row>
        <row r="612">
          <cell r="R612"/>
        </row>
        <row r="613">
          <cell r="R613"/>
        </row>
        <row r="614">
          <cell r="R614"/>
        </row>
        <row r="615">
          <cell r="R615"/>
        </row>
        <row r="616">
          <cell r="R616"/>
        </row>
        <row r="617">
          <cell r="R617"/>
        </row>
        <row r="618">
          <cell r="R618"/>
        </row>
        <row r="619">
          <cell r="R619"/>
        </row>
        <row r="620">
          <cell r="R620"/>
        </row>
        <row r="621">
          <cell r="R621"/>
        </row>
        <row r="622">
          <cell r="R622"/>
        </row>
        <row r="623">
          <cell r="R623"/>
        </row>
        <row r="624">
          <cell r="R624"/>
        </row>
        <row r="625">
          <cell r="R625"/>
        </row>
        <row r="626">
          <cell r="R626"/>
        </row>
        <row r="627">
          <cell r="R627"/>
        </row>
        <row r="628">
          <cell r="R628"/>
        </row>
        <row r="629">
          <cell r="R629"/>
        </row>
        <row r="630">
          <cell r="R630"/>
        </row>
        <row r="631">
          <cell r="R631"/>
        </row>
        <row r="632">
          <cell r="R632"/>
        </row>
        <row r="633">
          <cell r="R633"/>
        </row>
        <row r="634">
          <cell r="R634"/>
        </row>
        <row r="635">
          <cell r="R635"/>
        </row>
        <row r="636">
          <cell r="R636"/>
        </row>
        <row r="637">
          <cell r="R637"/>
        </row>
        <row r="638">
          <cell r="R638"/>
        </row>
        <row r="639">
          <cell r="R639"/>
        </row>
        <row r="640">
          <cell r="R640"/>
        </row>
        <row r="641">
          <cell r="R641"/>
        </row>
        <row r="642">
          <cell r="R642"/>
        </row>
        <row r="643">
          <cell r="R643"/>
        </row>
        <row r="644">
          <cell r="R644"/>
        </row>
        <row r="645">
          <cell r="R645"/>
        </row>
        <row r="646">
          <cell r="R646"/>
        </row>
        <row r="647">
          <cell r="R647"/>
        </row>
        <row r="648">
          <cell r="R648"/>
        </row>
        <row r="649">
          <cell r="R649"/>
        </row>
        <row r="650">
          <cell r="R650"/>
        </row>
        <row r="651">
          <cell r="R651"/>
        </row>
        <row r="652">
          <cell r="R652"/>
        </row>
        <row r="653">
          <cell r="R653"/>
        </row>
        <row r="654">
          <cell r="R654"/>
        </row>
        <row r="655">
          <cell r="R655"/>
        </row>
        <row r="656">
          <cell r="R656"/>
        </row>
        <row r="657">
          <cell r="R657"/>
        </row>
        <row r="658">
          <cell r="R658"/>
        </row>
        <row r="659">
          <cell r="R659"/>
        </row>
        <row r="660">
          <cell r="R660"/>
        </row>
        <row r="661">
          <cell r="R661"/>
        </row>
        <row r="662">
          <cell r="R662"/>
        </row>
        <row r="663">
          <cell r="R663"/>
        </row>
        <row r="664">
          <cell r="R664"/>
        </row>
        <row r="665">
          <cell r="R665"/>
        </row>
        <row r="666">
          <cell r="R666"/>
        </row>
        <row r="667">
          <cell r="R667"/>
        </row>
        <row r="668">
          <cell r="R668"/>
        </row>
        <row r="669">
          <cell r="R669"/>
        </row>
        <row r="670">
          <cell r="R670"/>
        </row>
        <row r="671">
          <cell r="R671"/>
        </row>
        <row r="672">
          <cell r="R672"/>
        </row>
        <row r="673">
          <cell r="R673"/>
        </row>
        <row r="674">
          <cell r="R674"/>
        </row>
        <row r="675">
          <cell r="R675"/>
        </row>
        <row r="676">
          <cell r="R676"/>
        </row>
        <row r="677">
          <cell r="R677"/>
        </row>
        <row r="678">
          <cell r="R678"/>
        </row>
        <row r="679">
          <cell r="R679"/>
        </row>
        <row r="680">
          <cell r="R680"/>
        </row>
        <row r="681">
          <cell r="R681"/>
        </row>
        <row r="682">
          <cell r="R682"/>
        </row>
        <row r="683">
          <cell r="R683"/>
        </row>
        <row r="684">
          <cell r="R684"/>
        </row>
        <row r="685">
          <cell r="R685"/>
        </row>
        <row r="686">
          <cell r="R686"/>
        </row>
        <row r="687">
          <cell r="R687"/>
        </row>
        <row r="688">
          <cell r="R688"/>
        </row>
        <row r="689">
          <cell r="R689"/>
        </row>
        <row r="690">
          <cell r="R690"/>
        </row>
        <row r="691">
          <cell r="R691"/>
        </row>
        <row r="692">
          <cell r="R692"/>
        </row>
        <row r="693">
          <cell r="R693"/>
        </row>
        <row r="694">
          <cell r="R694"/>
        </row>
        <row r="695">
          <cell r="R695"/>
        </row>
        <row r="696">
          <cell r="R696"/>
        </row>
        <row r="697">
          <cell r="R697"/>
        </row>
        <row r="698">
          <cell r="R698"/>
        </row>
        <row r="699">
          <cell r="R699"/>
        </row>
        <row r="700">
          <cell r="R700"/>
        </row>
        <row r="701">
          <cell r="R701"/>
        </row>
        <row r="702">
          <cell r="R702"/>
        </row>
        <row r="703">
          <cell r="R703"/>
        </row>
        <row r="704">
          <cell r="R704"/>
        </row>
        <row r="705">
          <cell r="R705"/>
        </row>
        <row r="706">
          <cell r="R706"/>
        </row>
        <row r="707">
          <cell r="R707"/>
        </row>
        <row r="708">
          <cell r="R708"/>
        </row>
        <row r="709">
          <cell r="R709"/>
        </row>
        <row r="710">
          <cell r="R710"/>
        </row>
        <row r="711">
          <cell r="R711"/>
        </row>
        <row r="712">
          <cell r="R712"/>
        </row>
        <row r="713">
          <cell r="R713"/>
        </row>
        <row r="714">
          <cell r="R714"/>
        </row>
        <row r="715">
          <cell r="R715"/>
        </row>
        <row r="716">
          <cell r="R716"/>
        </row>
        <row r="717">
          <cell r="R717"/>
        </row>
        <row r="718">
          <cell r="R718"/>
        </row>
        <row r="719">
          <cell r="R719"/>
        </row>
        <row r="720">
          <cell r="R720"/>
        </row>
        <row r="721">
          <cell r="R721"/>
        </row>
        <row r="722">
          <cell r="R722"/>
        </row>
        <row r="723">
          <cell r="R723"/>
        </row>
        <row r="724">
          <cell r="R724"/>
        </row>
        <row r="725">
          <cell r="R725"/>
        </row>
        <row r="726">
          <cell r="R726"/>
        </row>
        <row r="727">
          <cell r="R727"/>
        </row>
        <row r="728">
          <cell r="R728"/>
        </row>
        <row r="729">
          <cell r="R729"/>
        </row>
        <row r="730">
          <cell r="R730"/>
        </row>
        <row r="731">
          <cell r="R731"/>
        </row>
        <row r="732">
          <cell r="R732"/>
        </row>
        <row r="733">
          <cell r="R733"/>
        </row>
        <row r="734">
          <cell r="R734"/>
        </row>
        <row r="735">
          <cell r="R735"/>
        </row>
        <row r="736">
          <cell r="R736"/>
        </row>
        <row r="737">
          <cell r="R737"/>
        </row>
        <row r="738">
          <cell r="R738"/>
        </row>
        <row r="739">
          <cell r="R739"/>
        </row>
        <row r="740">
          <cell r="R740"/>
        </row>
        <row r="741">
          <cell r="R741"/>
        </row>
        <row r="742">
          <cell r="R742"/>
        </row>
        <row r="743">
          <cell r="R743"/>
        </row>
        <row r="744">
          <cell r="R744"/>
        </row>
        <row r="745">
          <cell r="R745"/>
        </row>
        <row r="746">
          <cell r="R746"/>
        </row>
        <row r="747">
          <cell r="R747"/>
        </row>
        <row r="748">
          <cell r="R748"/>
        </row>
        <row r="749">
          <cell r="R749"/>
        </row>
        <row r="750">
          <cell r="R750"/>
        </row>
        <row r="751">
          <cell r="R751"/>
        </row>
        <row r="752">
          <cell r="R752"/>
        </row>
        <row r="753">
          <cell r="R753"/>
        </row>
        <row r="754">
          <cell r="R754"/>
        </row>
        <row r="755">
          <cell r="R755"/>
        </row>
        <row r="756">
          <cell r="R756"/>
        </row>
        <row r="757">
          <cell r="R757"/>
        </row>
        <row r="758">
          <cell r="R758"/>
        </row>
        <row r="759">
          <cell r="R759"/>
        </row>
        <row r="760">
          <cell r="R760"/>
        </row>
        <row r="761">
          <cell r="R761"/>
        </row>
        <row r="762">
          <cell r="R762"/>
        </row>
        <row r="763">
          <cell r="R763"/>
        </row>
        <row r="764">
          <cell r="R764"/>
        </row>
        <row r="765">
          <cell r="R765"/>
        </row>
        <row r="766">
          <cell r="R766"/>
        </row>
        <row r="767">
          <cell r="R767"/>
        </row>
        <row r="768">
          <cell r="R768"/>
        </row>
        <row r="769">
          <cell r="R769"/>
        </row>
        <row r="770">
          <cell r="R770"/>
        </row>
        <row r="771">
          <cell r="R771"/>
        </row>
        <row r="772">
          <cell r="R772"/>
        </row>
        <row r="773">
          <cell r="R773"/>
        </row>
        <row r="774">
          <cell r="R774"/>
        </row>
        <row r="775">
          <cell r="R775"/>
        </row>
        <row r="776">
          <cell r="R776"/>
        </row>
        <row r="777">
          <cell r="R777"/>
        </row>
        <row r="778">
          <cell r="R778"/>
        </row>
        <row r="779">
          <cell r="R779"/>
        </row>
        <row r="780">
          <cell r="R780"/>
        </row>
        <row r="781">
          <cell r="R781"/>
        </row>
        <row r="782">
          <cell r="R782"/>
        </row>
        <row r="783">
          <cell r="R783"/>
        </row>
        <row r="784">
          <cell r="R784"/>
        </row>
        <row r="785">
          <cell r="R785"/>
        </row>
        <row r="786">
          <cell r="R786"/>
        </row>
        <row r="787">
          <cell r="R787"/>
        </row>
        <row r="788">
          <cell r="R788"/>
        </row>
        <row r="789">
          <cell r="R789"/>
        </row>
        <row r="790">
          <cell r="R790"/>
        </row>
        <row r="791">
          <cell r="R791"/>
        </row>
        <row r="792">
          <cell r="R792"/>
        </row>
        <row r="793">
          <cell r="R793"/>
        </row>
        <row r="794">
          <cell r="R794"/>
        </row>
        <row r="795">
          <cell r="R795"/>
        </row>
        <row r="796">
          <cell r="R796"/>
        </row>
        <row r="797">
          <cell r="R797"/>
        </row>
        <row r="798">
          <cell r="R798"/>
        </row>
        <row r="799">
          <cell r="R799"/>
        </row>
        <row r="800">
          <cell r="R800"/>
        </row>
        <row r="801">
          <cell r="R801"/>
        </row>
        <row r="802">
          <cell r="R802"/>
        </row>
        <row r="803">
          <cell r="R803"/>
        </row>
        <row r="804">
          <cell r="R804"/>
        </row>
        <row r="805">
          <cell r="R805"/>
        </row>
        <row r="806">
          <cell r="R806"/>
        </row>
        <row r="807">
          <cell r="R807"/>
        </row>
        <row r="808">
          <cell r="R808"/>
        </row>
        <row r="809">
          <cell r="R809"/>
        </row>
        <row r="810">
          <cell r="R810"/>
        </row>
        <row r="811">
          <cell r="R811"/>
        </row>
        <row r="812">
          <cell r="R812"/>
        </row>
        <row r="813">
          <cell r="R813"/>
        </row>
        <row r="814">
          <cell r="R814"/>
        </row>
      </sheetData>
      <sheetData sheetId="5"/>
      <sheetData sheetId="6"/>
      <sheetData sheetId="7"/>
      <sheetData sheetId="8"/>
      <sheetData sheetId="9"/>
      <sheetData sheetId="10"/>
      <sheetData sheetId="1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 val="Info_blad"/>
      <sheetName val="1-Contractblad_totaal"/>
      <sheetName val="2-Prijzen_per_locatie"/>
      <sheetName val="4-Basis_ruimtestaat"/>
      <sheetName val="7-Sanitaire_voorzieningen"/>
    </sheetNames>
    <sheetDataSet>
      <sheetData sheetId="0"/>
      <sheetData sheetId="1"/>
      <sheetData sheetId="2"/>
      <sheetData sheetId="3"/>
      <sheetData sheetId="4">
        <row r="9">
          <cell r="O9" t="str">
            <v>Uren per jaar za, zo- en feestdag</v>
          </cell>
        </row>
        <row r="10">
          <cell r="O10">
            <v>0</v>
          </cell>
        </row>
        <row r="11">
          <cell r="O11">
            <v>0</v>
          </cell>
        </row>
        <row r="12">
          <cell r="O12">
            <v>0</v>
          </cell>
        </row>
        <row r="13">
          <cell r="O13">
            <v>0</v>
          </cell>
        </row>
        <row r="14">
          <cell r="O14">
            <v>0</v>
          </cell>
        </row>
        <row r="15">
          <cell r="O15">
            <v>0</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0</v>
          </cell>
        </row>
        <row r="37">
          <cell r="O37">
            <v>0</v>
          </cell>
        </row>
        <row r="38">
          <cell r="O38">
            <v>0</v>
          </cell>
        </row>
        <row r="39">
          <cell r="O39">
            <v>0</v>
          </cell>
        </row>
        <row r="40">
          <cell r="O40">
            <v>0</v>
          </cell>
        </row>
        <row r="41">
          <cell r="O41">
            <v>0</v>
          </cell>
        </row>
        <row r="42">
          <cell r="O42">
            <v>5.3261320597205692</v>
          </cell>
        </row>
        <row r="43">
          <cell r="O43">
            <v>18.708825414871256</v>
          </cell>
        </row>
        <row r="44">
          <cell r="O44">
            <v>2.3674748210176588</v>
          </cell>
        </row>
        <row r="45">
          <cell r="O45">
            <v>0</v>
          </cell>
        </row>
        <row r="46">
          <cell r="O46">
            <v>0</v>
          </cell>
        </row>
        <row r="47">
          <cell r="O47">
            <v>5.3261320597205692</v>
          </cell>
        </row>
        <row r="48">
          <cell r="O48">
            <v>18.70882541487126</v>
          </cell>
        </row>
        <row r="49">
          <cell r="O49">
            <v>2.3674748210176588</v>
          </cell>
        </row>
        <row r="50">
          <cell r="O50">
            <v>1.2932076097556757</v>
          </cell>
        </row>
        <row r="51">
          <cell r="O51">
            <v>8.4305200943555665</v>
          </cell>
        </row>
        <row r="52">
          <cell r="O52">
            <v>8.4305200943555665</v>
          </cell>
        </row>
        <row r="53">
          <cell r="O53">
            <v>0</v>
          </cell>
        </row>
        <row r="54">
          <cell r="O54">
            <v>183.230208</v>
          </cell>
        </row>
        <row r="55">
          <cell r="O55">
            <v>0</v>
          </cell>
        </row>
        <row r="56">
          <cell r="O56">
            <v>0</v>
          </cell>
        </row>
        <row r="57">
          <cell r="O57">
            <v>0</v>
          </cell>
        </row>
        <row r="58">
          <cell r="O58">
            <v>0</v>
          </cell>
        </row>
        <row r="59">
          <cell r="O59">
            <v>1.1517630274386488</v>
          </cell>
        </row>
        <row r="60">
          <cell r="O60">
            <v>7.646441796868567</v>
          </cell>
        </row>
        <row r="61">
          <cell r="O61">
            <v>1.1878767466443609</v>
          </cell>
        </row>
        <row r="62">
          <cell r="O62">
            <v>7.1890393955292335</v>
          </cell>
        </row>
        <row r="63">
          <cell r="O63">
            <v>12.874824718999868</v>
          </cell>
        </row>
        <row r="64">
          <cell r="O64">
            <v>11.303248688151385</v>
          </cell>
        </row>
        <row r="65">
          <cell r="O65">
            <v>11.60640095181828</v>
          </cell>
        </row>
        <row r="66">
          <cell r="O66">
            <v>0</v>
          </cell>
        </row>
        <row r="67">
          <cell r="O67">
            <v>3.4911987309913535</v>
          </cell>
        </row>
        <row r="68">
          <cell r="O68">
            <v>3.04681853480625</v>
          </cell>
        </row>
        <row r="69">
          <cell r="O69">
            <v>9.16674702040374</v>
          </cell>
        </row>
        <row r="70">
          <cell r="O70">
            <v>0</v>
          </cell>
        </row>
        <row r="71">
          <cell r="O71">
            <v>0</v>
          </cell>
        </row>
        <row r="72">
          <cell r="O72">
            <v>0</v>
          </cell>
        </row>
        <row r="73">
          <cell r="O73">
            <v>0</v>
          </cell>
        </row>
        <row r="74">
          <cell r="O74">
            <v>0</v>
          </cell>
        </row>
        <row r="75">
          <cell r="O75">
            <v>3.04681853480625</v>
          </cell>
        </row>
        <row r="76">
          <cell r="O76">
            <v>19.364436864831085</v>
          </cell>
        </row>
        <row r="77">
          <cell r="O77">
            <v>0</v>
          </cell>
        </row>
        <row r="78">
          <cell r="O78">
            <v>0</v>
          </cell>
        </row>
        <row r="79">
          <cell r="O79">
            <v>0</v>
          </cell>
        </row>
        <row r="80">
          <cell r="O80">
            <v>0</v>
          </cell>
        </row>
        <row r="81">
          <cell r="O81">
            <v>0</v>
          </cell>
        </row>
        <row r="82">
          <cell r="O82">
            <v>0</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0</v>
          </cell>
        </row>
        <row r="101">
          <cell r="O101">
            <v>0</v>
          </cell>
        </row>
        <row r="102">
          <cell r="O102">
            <v>0</v>
          </cell>
        </row>
        <row r="103">
          <cell r="O103">
            <v>0</v>
          </cell>
        </row>
        <row r="104">
          <cell r="O104">
            <v>0</v>
          </cell>
        </row>
        <row r="105">
          <cell r="O105">
            <v>9.8307948360550359</v>
          </cell>
        </row>
        <row r="106">
          <cell r="O106">
            <v>5.2357199999999997</v>
          </cell>
        </row>
        <row r="107">
          <cell r="O107">
            <v>2.9770716849583785</v>
          </cell>
        </row>
        <row r="108">
          <cell r="O108">
            <v>2.6941825203243246</v>
          </cell>
        </row>
        <row r="109">
          <cell r="O109">
            <v>3.5647402472041221</v>
          </cell>
        </row>
        <row r="110">
          <cell r="O110">
            <v>13.120471659311647</v>
          </cell>
        </row>
        <row r="111">
          <cell r="O111">
            <v>17.308550673171791</v>
          </cell>
        </row>
        <row r="112">
          <cell r="O112">
            <v>16.139249084742335</v>
          </cell>
        </row>
        <row r="113">
          <cell r="O113">
            <v>9.7039528014908907</v>
          </cell>
        </row>
        <row r="114">
          <cell r="O114">
            <v>1.8316698059039034</v>
          </cell>
        </row>
        <row r="115">
          <cell r="O115">
            <v>2.843856949637066</v>
          </cell>
        </row>
        <row r="116">
          <cell r="O116">
            <v>1.8316698059039034</v>
          </cell>
        </row>
        <row r="117">
          <cell r="O117">
            <v>2.843856949637066</v>
          </cell>
        </row>
        <row r="118">
          <cell r="O118">
            <v>0</v>
          </cell>
        </row>
        <row r="119">
          <cell r="O119">
            <v>9.7039528014908907</v>
          </cell>
        </row>
        <row r="120">
          <cell r="O120">
            <v>16.139249084742335</v>
          </cell>
        </row>
        <row r="121">
          <cell r="O121">
            <v>16.139249084742335</v>
          </cell>
        </row>
        <row r="122">
          <cell r="O122">
            <v>9.7039528014908907</v>
          </cell>
        </row>
        <row r="123">
          <cell r="O123">
            <v>276.59519999999998</v>
          </cell>
        </row>
        <row r="124">
          <cell r="O124">
            <v>0</v>
          </cell>
        </row>
        <row r="125">
          <cell r="O125">
            <v>0</v>
          </cell>
        </row>
        <row r="126">
          <cell r="O126">
            <v>0</v>
          </cell>
        </row>
        <row r="127">
          <cell r="O127">
            <v>0</v>
          </cell>
        </row>
        <row r="128">
          <cell r="O128">
            <v>0</v>
          </cell>
        </row>
        <row r="129">
          <cell r="O129">
            <v>0</v>
          </cell>
        </row>
        <row r="130">
          <cell r="O130">
            <v>111.55865061348051</v>
          </cell>
        </row>
        <row r="131">
          <cell r="O131">
            <v>4.5112199999999998</v>
          </cell>
        </row>
        <row r="132">
          <cell r="O132">
            <v>24.938026953752029</v>
          </cell>
        </row>
        <row r="133">
          <cell r="O133">
            <v>15.561816201567295</v>
          </cell>
        </row>
        <row r="134">
          <cell r="O134">
            <v>13.194341380549638</v>
          </cell>
        </row>
        <row r="135">
          <cell r="O135">
            <v>0</v>
          </cell>
        </row>
        <row r="136">
          <cell r="O136">
            <v>0</v>
          </cell>
        </row>
        <row r="137">
          <cell r="O137">
            <v>0</v>
          </cell>
        </row>
        <row r="138">
          <cell r="O138">
            <v>0</v>
          </cell>
        </row>
        <row r="139">
          <cell r="O139">
            <v>0</v>
          </cell>
        </row>
        <row r="140">
          <cell r="O140">
            <v>0</v>
          </cell>
        </row>
        <row r="141">
          <cell r="O141">
            <v>21.899142094413346</v>
          </cell>
        </row>
        <row r="142">
          <cell r="O142">
            <v>1.6346462215809063</v>
          </cell>
        </row>
        <row r="143">
          <cell r="O143">
            <v>1.6368113159141262</v>
          </cell>
        </row>
        <row r="144">
          <cell r="O144">
            <v>8.372776806038063</v>
          </cell>
        </row>
        <row r="145">
          <cell r="O145">
            <v>0</v>
          </cell>
        </row>
        <row r="146">
          <cell r="O146">
            <v>16.067069974345458</v>
          </cell>
        </row>
        <row r="147">
          <cell r="O147">
            <v>9.5998216827850218</v>
          </cell>
        </row>
        <row r="148">
          <cell r="O148">
            <v>27.096038042988695</v>
          </cell>
        </row>
        <row r="149">
          <cell r="O149">
            <v>252.69061172024684</v>
          </cell>
        </row>
        <row r="150">
          <cell r="O150">
            <v>0</v>
          </cell>
        </row>
        <row r="151">
          <cell r="O151">
            <v>0</v>
          </cell>
        </row>
        <row r="152">
          <cell r="O152">
            <v>10.473893345183876</v>
          </cell>
        </row>
        <row r="153">
          <cell r="O153">
            <v>19.376702688590175</v>
          </cell>
        </row>
        <row r="154">
          <cell r="O154">
            <v>0.63795532193392712</v>
          </cell>
        </row>
        <row r="155">
          <cell r="O155">
            <v>4.1816225703878054</v>
          </cell>
        </row>
        <row r="156">
          <cell r="O156">
            <v>2.9088858335942498</v>
          </cell>
        </row>
        <row r="157">
          <cell r="O157">
            <v>4.2351822522665872</v>
          </cell>
        </row>
        <row r="158">
          <cell r="O158">
            <v>1.0225624791773553</v>
          </cell>
        </row>
        <row r="159">
          <cell r="O159">
            <v>0.49950000000000006</v>
          </cell>
        </row>
        <row r="160">
          <cell r="O160">
            <v>0.49950000000000006</v>
          </cell>
        </row>
        <row r="161">
          <cell r="O161">
            <v>0.90862626175643879</v>
          </cell>
        </row>
        <row r="162">
          <cell r="O162">
            <v>0</v>
          </cell>
        </row>
        <row r="163">
          <cell r="O163">
            <v>0</v>
          </cell>
        </row>
        <row r="164">
          <cell r="O164">
            <v>4.7102264011646469</v>
          </cell>
        </row>
        <row r="165">
          <cell r="O165">
            <v>5.2147800000000002</v>
          </cell>
        </row>
        <row r="166">
          <cell r="O166">
            <v>5.2147800000000002</v>
          </cell>
        </row>
        <row r="167">
          <cell r="O167">
            <v>4.7102264011646469</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2.0860274575218045</v>
          </cell>
        </row>
        <row r="208">
          <cell r="O208">
            <v>3.8173198584845278</v>
          </cell>
        </row>
        <row r="209">
          <cell r="O209">
            <v>4.8648720407497024</v>
          </cell>
        </row>
        <row r="210">
          <cell r="O210">
            <v>1.974566031896406</v>
          </cell>
        </row>
        <row r="211">
          <cell r="O211">
            <v>2.1910754652183804</v>
          </cell>
        </row>
        <row r="212">
          <cell r="O212">
            <v>326.33999999999997</v>
          </cell>
        </row>
        <row r="213">
          <cell r="O213">
            <v>0</v>
          </cell>
        </row>
        <row r="214">
          <cell r="O214">
            <v>0</v>
          </cell>
        </row>
        <row r="215">
          <cell r="O215">
            <v>1.0862876718315</v>
          </cell>
        </row>
        <row r="216">
          <cell r="O216">
            <v>13.914543430874527</v>
          </cell>
        </row>
        <row r="217">
          <cell r="O217">
            <v>3.0644302026375003</v>
          </cell>
        </row>
        <row r="218">
          <cell r="O218">
            <v>2.6874470640235137</v>
          </cell>
        </row>
        <row r="219">
          <cell r="O219">
            <v>7.6384528075992559</v>
          </cell>
        </row>
        <row r="220">
          <cell r="O220">
            <v>1.4868896741757249</v>
          </cell>
        </row>
        <row r="221">
          <cell r="O221">
            <v>7.3622692604817441</v>
          </cell>
        </row>
        <row r="222">
          <cell r="O222">
            <v>7.6384528075992559</v>
          </cell>
        </row>
        <row r="223">
          <cell r="O223">
            <v>1.4868896741757249</v>
          </cell>
        </row>
        <row r="224">
          <cell r="O224">
            <v>7.3622692604817441</v>
          </cell>
        </row>
        <row r="225">
          <cell r="O225">
            <v>7.6384528075992559</v>
          </cell>
        </row>
        <row r="226">
          <cell r="O226">
            <v>1.4868896741757249</v>
          </cell>
        </row>
        <row r="227">
          <cell r="O227">
            <v>7.3622692604817441</v>
          </cell>
        </row>
        <row r="228">
          <cell r="O228">
            <v>7.6384528075992559</v>
          </cell>
        </row>
        <row r="229">
          <cell r="O229">
            <v>1.4868896741757249</v>
          </cell>
        </row>
        <row r="230">
          <cell r="O230">
            <v>7.3622692604817441</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1.1677387437480435</v>
          </cell>
        </row>
        <row r="242">
          <cell r="O242">
            <v>0</v>
          </cell>
        </row>
        <row r="243">
          <cell r="O243">
            <v>0</v>
          </cell>
        </row>
        <row r="244">
          <cell r="O244">
            <v>0</v>
          </cell>
        </row>
        <row r="245">
          <cell r="O245">
            <v>0</v>
          </cell>
        </row>
        <row r="246">
          <cell r="O246">
            <v>2.7687456324978408</v>
          </cell>
        </row>
        <row r="247">
          <cell r="O247">
            <v>0</v>
          </cell>
        </row>
        <row r="248">
          <cell r="O248">
            <v>0</v>
          </cell>
        </row>
        <row r="249">
          <cell r="O249">
            <v>0</v>
          </cell>
        </row>
        <row r="250">
          <cell r="O250">
            <v>0</v>
          </cell>
        </row>
        <row r="251">
          <cell r="O251">
            <v>0</v>
          </cell>
        </row>
        <row r="252">
          <cell r="O252">
            <v>0</v>
          </cell>
        </row>
        <row r="253">
          <cell r="O253">
            <v>0</v>
          </cell>
        </row>
        <row r="254">
          <cell r="O254">
            <v>0</v>
          </cell>
        </row>
        <row r="255">
          <cell r="O255">
            <v>0</v>
          </cell>
        </row>
        <row r="256">
          <cell r="O256">
            <v>0</v>
          </cell>
        </row>
        <row r="257">
          <cell r="O257">
            <v>0</v>
          </cell>
        </row>
        <row r="258">
          <cell r="O258">
            <v>0</v>
          </cell>
        </row>
        <row r="259">
          <cell r="O259">
            <v>0</v>
          </cell>
        </row>
        <row r="260">
          <cell r="O260">
            <v>0</v>
          </cell>
        </row>
        <row r="261">
          <cell r="O261">
            <v>40.208399999999997</v>
          </cell>
        </row>
        <row r="262">
          <cell r="O262">
            <v>15.862500000000001</v>
          </cell>
        </row>
        <row r="263">
          <cell r="O263">
            <v>1.168561677593233</v>
          </cell>
        </row>
        <row r="264">
          <cell r="O264">
            <v>2.2479585403956084</v>
          </cell>
        </row>
        <row r="265">
          <cell r="O265">
            <v>0.46979807698155412</v>
          </cell>
        </row>
        <row r="266">
          <cell r="O266">
            <v>3.9048898724712</v>
          </cell>
        </row>
        <row r="267">
          <cell r="O267">
            <v>3.4718152100899204</v>
          </cell>
        </row>
        <row r="268">
          <cell r="O268">
            <v>2.8871644158751941</v>
          </cell>
        </row>
        <row r="269">
          <cell r="O269">
            <v>2.8984932114480002</v>
          </cell>
        </row>
        <row r="270">
          <cell r="O270">
            <v>0.65586505729145272</v>
          </cell>
        </row>
        <row r="271">
          <cell r="O271">
            <v>22.105566</v>
          </cell>
        </row>
        <row r="272">
          <cell r="O272">
            <v>0</v>
          </cell>
        </row>
        <row r="273">
          <cell r="O273">
            <v>0</v>
          </cell>
        </row>
        <row r="274">
          <cell r="O274">
            <v>0</v>
          </cell>
        </row>
        <row r="275">
          <cell r="O275">
            <v>6.50394337699211</v>
          </cell>
        </row>
        <row r="276">
          <cell r="O276">
            <v>1.1259941221913257</v>
          </cell>
        </row>
        <row r="277">
          <cell r="O277">
            <v>10.617547139381028</v>
          </cell>
        </row>
        <row r="278">
          <cell r="O278">
            <v>6.50394337699211</v>
          </cell>
        </row>
        <row r="279">
          <cell r="O279">
            <v>0</v>
          </cell>
        </row>
        <row r="280">
          <cell r="O280">
            <v>4.5052398561755638</v>
          </cell>
        </row>
        <row r="281">
          <cell r="O281">
            <v>0</v>
          </cell>
        </row>
        <row r="282">
          <cell r="O282">
            <v>10.617547139381028</v>
          </cell>
        </row>
        <row r="283">
          <cell r="O283">
            <v>1.1259941221913257</v>
          </cell>
        </row>
        <row r="284">
          <cell r="O284">
            <v>0</v>
          </cell>
        </row>
        <row r="285">
          <cell r="O285">
            <v>0</v>
          </cell>
        </row>
        <row r="286">
          <cell r="O286">
            <v>0</v>
          </cell>
        </row>
        <row r="287">
          <cell r="O287">
            <v>39.552408</v>
          </cell>
        </row>
        <row r="288">
          <cell r="O288">
            <v>0</v>
          </cell>
        </row>
        <row r="289">
          <cell r="O289">
            <v>5.4322216820483371</v>
          </cell>
        </row>
        <row r="290">
          <cell r="O290">
            <v>4.6699884426781262</v>
          </cell>
        </row>
        <row r="291">
          <cell r="O291">
            <v>0.65682990461160673</v>
          </cell>
        </row>
        <row r="292">
          <cell r="O292">
            <v>4.4967585777256147</v>
          </cell>
        </row>
        <row r="293">
          <cell r="O293">
            <v>4.4967585777256147</v>
          </cell>
        </row>
        <row r="294">
          <cell r="O294">
            <v>5.4278914933818978</v>
          </cell>
        </row>
        <row r="295">
          <cell r="O295">
            <v>0.17259606770827704</v>
          </cell>
        </row>
        <row r="296">
          <cell r="O296">
            <v>0</v>
          </cell>
        </row>
        <row r="297">
          <cell r="O297">
            <v>1.6168120728901088</v>
          </cell>
        </row>
        <row r="298">
          <cell r="O298">
            <v>4.69164217579719</v>
          </cell>
        </row>
        <row r="299">
          <cell r="O299">
            <v>0.65682990461160673</v>
          </cell>
        </row>
        <row r="300">
          <cell r="O300">
            <v>1.2991011340188852</v>
          </cell>
        </row>
        <row r="301">
          <cell r="O301">
            <v>0</v>
          </cell>
        </row>
        <row r="302">
          <cell r="O302">
            <v>0</v>
          </cell>
        </row>
        <row r="303">
          <cell r="O303">
            <v>0</v>
          </cell>
        </row>
        <row r="304">
          <cell r="O304">
            <v>0</v>
          </cell>
        </row>
        <row r="305">
          <cell r="O305">
            <v>0</v>
          </cell>
        </row>
        <row r="306">
          <cell r="O306">
            <v>0</v>
          </cell>
        </row>
        <row r="307">
          <cell r="O307">
            <v>0</v>
          </cell>
        </row>
        <row r="308">
          <cell r="O308">
            <v>0</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0</v>
          </cell>
        </row>
        <row r="329">
          <cell r="O329">
            <v>0</v>
          </cell>
        </row>
        <row r="330">
          <cell r="O330">
            <v>0</v>
          </cell>
        </row>
        <row r="331">
          <cell r="O331">
            <v>0</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0.31461844652169713</v>
          </cell>
        </row>
        <row r="343">
          <cell r="O343">
            <v>1.6126132027781408</v>
          </cell>
        </row>
        <row r="344">
          <cell r="O344">
            <v>0.33117474182097817</v>
          </cell>
        </row>
        <row r="345">
          <cell r="O345">
            <v>2.3660595443432104</v>
          </cell>
        </row>
        <row r="346">
          <cell r="O346">
            <v>1.6126132027781408</v>
          </cell>
        </row>
        <row r="347">
          <cell r="O347">
            <v>0.33117474182097817</v>
          </cell>
        </row>
        <row r="348">
          <cell r="O348">
            <v>2.3660595443432104</v>
          </cell>
        </row>
        <row r="349">
          <cell r="O349">
            <v>1.6126132027781408</v>
          </cell>
        </row>
        <row r="350">
          <cell r="O350">
            <v>0.33117474182097817</v>
          </cell>
        </row>
        <row r="351">
          <cell r="O351">
            <v>2.3660595443432104</v>
          </cell>
        </row>
        <row r="352">
          <cell r="O352">
            <v>1.6126132027781408</v>
          </cell>
        </row>
        <row r="353">
          <cell r="O353">
            <v>0.33117474182097817</v>
          </cell>
        </row>
        <row r="354">
          <cell r="O354">
            <v>2.3660595443432104</v>
          </cell>
        </row>
        <row r="355">
          <cell r="O355">
            <v>0.43608777853484898</v>
          </cell>
        </row>
        <row r="356">
          <cell r="O356">
            <v>0.43608777853484898</v>
          </cell>
        </row>
        <row r="357">
          <cell r="O357">
            <v>1.7894192408580563</v>
          </cell>
        </row>
        <row r="358">
          <cell r="O358">
            <v>1.6126132027781408</v>
          </cell>
        </row>
        <row r="359">
          <cell r="O359">
            <v>0.33117474182097817</v>
          </cell>
        </row>
        <row r="360">
          <cell r="O360">
            <v>2.3660595443432104</v>
          </cell>
        </row>
        <row r="361">
          <cell r="O361">
            <v>1.6126132027781408</v>
          </cell>
        </row>
        <row r="362">
          <cell r="O362">
            <v>0.33117474182097817</v>
          </cell>
        </row>
        <row r="363">
          <cell r="O363">
            <v>2.3660595443432104</v>
          </cell>
        </row>
        <row r="364">
          <cell r="O364">
            <v>1.6126132027781408</v>
          </cell>
        </row>
        <row r="365">
          <cell r="O365">
            <v>0.33117474182097817</v>
          </cell>
        </row>
        <row r="366">
          <cell r="O366">
            <v>2.3660595443432104</v>
          </cell>
        </row>
        <row r="367">
          <cell r="O367">
            <v>1.6126132027781408</v>
          </cell>
        </row>
        <row r="368">
          <cell r="O368">
            <v>0.33117474182097817</v>
          </cell>
        </row>
        <row r="369">
          <cell r="O369">
            <v>2.3660595443432104</v>
          </cell>
        </row>
        <row r="370">
          <cell r="O370">
            <v>1.6126132027781408</v>
          </cell>
        </row>
        <row r="371">
          <cell r="O371">
            <v>0.33117474182097817</v>
          </cell>
        </row>
        <row r="372">
          <cell r="O372">
            <v>2.3660595443432104</v>
          </cell>
        </row>
        <row r="373">
          <cell r="O373">
            <v>1.6126132027781408</v>
          </cell>
        </row>
        <row r="374">
          <cell r="O374">
            <v>0.33117474182097817</v>
          </cell>
        </row>
        <row r="375">
          <cell r="O375">
            <v>2.3660595443432104</v>
          </cell>
        </row>
        <row r="376">
          <cell r="O376">
            <v>0.5276037720246074</v>
          </cell>
        </row>
        <row r="377">
          <cell r="O377">
            <v>0.29437754828531393</v>
          </cell>
        </row>
        <row r="378">
          <cell r="O378">
            <v>0</v>
          </cell>
        </row>
        <row r="379">
          <cell r="O379">
            <v>0</v>
          </cell>
        </row>
        <row r="380">
          <cell r="O380">
            <v>0</v>
          </cell>
        </row>
        <row r="381">
          <cell r="O381">
            <v>0</v>
          </cell>
        </row>
        <row r="382">
          <cell r="O382">
            <v>0</v>
          </cell>
        </row>
        <row r="383">
          <cell r="O383">
            <v>0</v>
          </cell>
        </row>
        <row r="384">
          <cell r="O384">
            <v>0</v>
          </cell>
        </row>
        <row r="385">
          <cell r="O385">
            <v>0</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2.4271981060295218</v>
          </cell>
        </row>
        <row r="406">
          <cell r="O406">
            <v>0</v>
          </cell>
        </row>
        <row r="407">
          <cell r="O407">
            <v>2.9400957634995728</v>
          </cell>
        </row>
        <row r="408">
          <cell r="O408">
            <v>0.44524604178153732</v>
          </cell>
        </row>
        <row r="409">
          <cell r="O409">
            <v>2.4271981060295218</v>
          </cell>
        </row>
        <row r="410">
          <cell r="O410">
            <v>0</v>
          </cell>
        </row>
        <row r="411">
          <cell r="O411">
            <v>2.9400957634995728</v>
          </cell>
        </row>
        <row r="412">
          <cell r="O412">
            <v>0.44524604178153732</v>
          </cell>
        </row>
        <row r="413">
          <cell r="O413">
            <v>1.6435188630641011</v>
          </cell>
        </row>
        <row r="414">
          <cell r="O414">
            <v>2.0385645218757991</v>
          </cell>
        </row>
        <row r="415">
          <cell r="O415">
            <v>0</v>
          </cell>
        </row>
        <row r="416">
          <cell r="O416">
            <v>0.41948800630657229</v>
          </cell>
        </row>
        <row r="417">
          <cell r="O417">
            <v>1.6435188630641011</v>
          </cell>
        </row>
        <row r="418">
          <cell r="O418">
            <v>2.0385645218757991</v>
          </cell>
        </row>
        <row r="419">
          <cell r="O419">
            <v>0</v>
          </cell>
        </row>
        <row r="420">
          <cell r="O420">
            <v>0.41948800630657229</v>
          </cell>
        </row>
        <row r="421">
          <cell r="O421">
            <v>1.6435188630641011</v>
          </cell>
        </row>
        <row r="422">
          <cell r="O422">
            <v>2.0385645218757991</v>
          </cell>
        </row>
        <row r="423">
          <cell r="O423">
            <v>0</v>
          </cell>
        </row>
        <row r="424">
          <cell r="O424">
            <v>0.41948800630657229</v>
          </cell>
        </row>
        <row r="425">
          <cell r="O425">
            <v>1.6435188630641011</v>
          </cell>
        </row>
        <row r="426">
          <cell r="O426">
            <v>2.0385645218757991</v>
          </cell>
        </row>
        <row r="427">
          <cell r="O427">
            <v>0</v>
          </cell>
        </row>
        <row r="428">
          <cell r="O428">
            <v>0.41948800630657229</v>
          </cell>
        </row>
        <row r="429">
          <cell r="O429">
            <v>0.12576153455778619</v>
          </cell>
        </row>
        <row r="430">
          <cell r="O430">
            <v>0.36061249664950956</v>
          </cell>
        </row>
        <row r="431">
          <cell r="O431">
            <v>0.36061249664950956</v>
          </cell>
        </row>
        <row r="432">
          <cell r="O432">
            <v>0.80993862017250007</v>
          </cell>
        </row>
        <row r="433">
          <cell r="O433">
            <v>2.4536886719889166</v>
          </cell>
        </row>
        <row r="434">
          <cell r="O434">
            <v>0.37901109341734168</v>
          </cell>
        </row>
        <row r="435">
          <cell r="O435">
            <v>5.3024755884892167</v>
          </cell>
        </row>
        <row r="436">
          <cell r="O436">
            <v>2.4536886719889166</v>
          </cell>
        </row>
        <row r="437">
          <cell r="O437">
            <v>0.37901109341734168</v>
          </cell>
        </row>
        <row r="438">
          <cell r="O438">
            <v>5.3024755884892167</v>
          </cell>
        </row>
        <row r="439">
          <cell r="O439">
            <v>2.054122635434716</v>
          </cell>
        </row>
        <row r="440">
          <cell r="O440">
            <v>4.2316772566013876</v>
          </cell>
        </row>
        <row r="441">
          <cell r="O441">
            <v>0.36797193535664241</v>
          </cell>
        </row>
        <row r="442">
          <cell r="O442">
            <v>2.054122635434716</v>
          </cell>
        </row>
        <row r="443">
          <cell r="O443">
            <v>4.2316772566013876</v>
          </cell>
        </row>
        <row r="444">
          <cell r="O444">
            <v>0.36797193535664241</v>
          </cell>
        </row>
        <row r="445">
          <cell r="O445">
            <v>2.054122635434716</v>
          </cell>
        </row>
        <row r="446">
          <cell r="O446">
            <v>4.2316772566013876</v>
          </cell>
        </row>
        <row r="447">
          <cell r="O447">
            <v>0.36797193535664241</v>
          </cell>
        </row>
        <row r="448">
          <cell r="O448">
            <v>0</v>
          </cell>
        </row>
        <row r="449">
          <cell r="O449">
            <v>0</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0</v>
          </cell>
        </row>
        <row r="469">
          <cell r="O469">
            <v>0</v>
          </cell>
        </row>
        <row r="470">
          <cell r="O470">
            <v>0</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0</v>
          </cell>
        </row>
        <row r="482">
          <cell r="O482">
            <v>0</v>
          </cell>
        </row>
        <row r="483">
          <cell r="O483">
            <v>0</v>
          </cell>
        </row>
        <row r="484">
          <cell r="O484">
            <v>0</v>
          </cell>
        </row>
        <row r="485">
          <cell r="O485">
            <v>0</v>
          </cell>
        </row>
        <row r="486">
          <cell r="O486">
            <v>0</v>
          </cell>
        </row>
        <row r="487">
          <cell r="O487">
            <v>0</v>
          </cell>
        </row>
        <row r="488">
          <cell r="O488">
            <v>0</v>
          </cell>
        </row>
        <row r="489">
          <cell r="O489">
            <v>0</v>
          </cell>
        </row>
        <row r="490">
          <cell r="O490">
            <v>0</v>
          </cell>
        </row>
        <row r="491">
          <cell r="O491">
            <v>0</v>
          </cell>
        </row>
        <row r="492">
          <cell r="O492">
            <v>0</v>
          </cell>
        </row>
        <row r="493">
          <cell r="O493">
            <v>0</v>
          </cell>
        </row>
        <row r="494">
          <cell r="O494">
            <v>0</v>
          </cell>
        </row>
        <row r="495">
          <cell r="O495">
            <v>0</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0</v>
          </cell>
        </row>
        <row r="508">
          <cell r="O508">
            <v>0</v>
          </cell>
        </row>
        <row r="509">
          <cell r="O509">
            <v>0</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0</v>
          </cell>
        </row>
        <row r="524">
          <cell r="O524">
            <v>0</v>
          </cell>
        </row>
        <row r="525">
          <cell r="O525">
            <v>0</v>
          </cell>
        </row>
        <row r="526">
          <cell r="O526">
            <v>0</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0</v>
          </cell>
        </row>
        <row r="576">
          <cell r="O576">
            <v>0</v>
          </cell>
        </row>
        <row r="577">
          <cell r="O577">
            <v>0</v>
          </cell>
        </row>
        <row r="578">
          <cell r="O578">
            <v>0</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0</v>
          </cell>
        </row>
        <row r="592">
          <cell r="O592">
            <v>0</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0</v>
          </cell>
        </row>
        <row r="617">
          <cell r="O617">
            <v>0</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0</v>
          </cell>
        </row>
        <row r="631">
          <cell r="O631">
            <v>0</v>
          </cell>
        </row>
        <row r="632">
          <cell r="O632">
            <v>0</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0</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0</v>
          </cell>
        </row>
        <row r="675">
          <cell r="O675">
            <v>0</v>
          </cell>
        </row>
        <row r="676">
          <cell r="O676">
            <v>0</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0</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0</v>
          </cell>
        </row>
        <row r="707">
          <cell r="O707">
            <v>0</v>
          </cell>
        </row>
        <row r="708">
          <cell r="O708">
            <v>0</v>
          </cell>
        </row>
        <row r="709">
          <cell r="O709">
            <v>15.403530863996849</v>
          </cell>
        </row>
        <row r="710">
          <cell r="O710">
            <v>0</v>
          </cell>
        </row>
        <row r="711">
          <cell r="O711">
            <v>22.695376751458145</v>
          </cell>
        </row>
        <row r="712">
          <cell r="O712">
            <v>33.61282101815484</v>
          </cell>
        </row>
        <row r="713">
          <cell r="O713">
            <v>22.695376751458145</v>
          </cell>
        </row>
        <row r="714">
          <cell r="O714">
            <v>33.61282101815484</v>
          </cell>
        </row>
        <row r="715">
          <cell r="O715">
            <v>0</v>
          </cell>
        </row>
        <row r="716">
          <cell r="O716">
            <v>6.7225642036309674</v>
          </cell>
        </row>
        <row r="717">
          <cell r="O717">
            <v>11.764487356354193</v>
          </cell>
        </row>
        <row r="718">
          <cell r="O718">
            <v>16.134154088714322</v>
          </cell>
        </row>
        <row r="719">
          <cell r="O719">
            <v>11.764487356354193</v>
          </cell>
        </row>
        <row r="720">
          <cell r="O720">
            <v>0</v>
          </cell>
        </row>
        <row r="721">
          <cell r="O721">
            <v>2.4201231133071484</v>
          </cell>
        </row>
        <row r="722">
          <cell r="O722">
            <v>2.4201231133071484</v>
          </cell>
        </row>
        <row r="723">
          <cell r="O723">
            <v>2.4201231133071484</v>
          </cell>
        </row>
        <row r="724">
          <cell r="O724">
            <v>2.4201231133071484</v>
          </cell>
        </row>
        <row r="725">
          <cell r="O725">
            <v>1.6940861793150037</v>
          </cell>
        </row>
        <row r="726">
          <cell r="O726">
            <v>1.6940861793150037</v>
          </cell>
        </row>
        <row r="727">
          <cell r="O727">
            <v>1.6940861793150037</v>
          </cell>
        </row>
        <row r="728">
          <cell r="O728">
            <v>1.6940861793150037</v>
          </cell>
        </row>
        <row r="729">
          <cell r="O729">
            <v>1.6940861793150037</v>
          </cell>
        </row>
        <row r="730">
          <cell r="O730">
            <v>1.6940861793150037</v>
          </cell>
        </row>
        <row r="731">
          <cell r="O731">
            <v>2.4201231133071484</v>
          </cell>
        </row>
        <row r="732">
          <cell r="O732">
            <v>2.4201231133071484</v>
          </cell>
        </row>
        <row r="733">
          <cell r="O733">
            <v>2.4201231133071484</v>
          </cell>
        </row>
        <row r="734">
          <cell r="O734">
            <v>2.4201231133071484</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0</v>
          </cell>
        </row>
        <row r="746">
          <cell r="O746">
            <v>0</v>
          </cell>
        </row>
        <row r="747">
          <cell r="O747">
            <v>0</v>
          </cell>
        </row>
        <row r="748">
          <cell r="O748">
            <v>0</v>
          </cell>
        </row>
        <row r="749">
          <cell r="O749">
            <v>0</v>
          </cell>
        </row>
        <row r="750">
          <cell r="O750">
            <v>0</v>
          </cell>
        </row>
        <row r="751">
          <cell r="O751">
            <v>0</v>
          </cell>
        </row>
        <row r="752">
          <cell r="O752">
            <v>0</v>
          </cell>
        </row>
        <row r="753">
          <cell r="O753">
            <v>0</v>
          </cell>
        </row>
        <row r="754">
          <cell r="O754">
            <v>0</v>
          </cell>
        </row>
        <row r="755">
          <cell r="O755">
            <v>0</v>
          </cell>
        </row>
        <row r="756">
          <cell r="O756">
            <v>0</v>
          </cell>
        </row>
        <row r="757">
          <cell r="O757">
            <v>0</v>
          </cell>
        </row>
        <row r="758">
          <cell r="O758">
            <v>0</v>
          </cell>
        </row>
        <row r="759">
          <cell r="O759">
            <v>0</v>
          </cell>
        </row>
        <row r="760">
          <cell r="O760">
            <v>0</v>
          </cell>
        </row>
        <row r="761">
          <cell r="O761">
            <v>0</v>
          </cell>
        </row>
        <row r="762">
          <cell r="O762">
            <v>0</v>
          </cell>
        </row>
        <row r="763">
          <cell r="O763">
            <v>0</v>
          </cell>
        </row>
        <row r="764">
          <cell r="O764">
            <v>0</v>
          </cell>
        </row>
        <row r="765">
          <cell r="O765">
            <v>0</v>
          </cell>
        </row>
        <row r="766">
          <cell r="O766">
            <v>0</v>
          </cell>
        </row>
        <row r="767">
          <cell r="O767">
            <v>0</v>
          </cell>
        </row>
        <row r="768">
          <cell r="O768">
            <v>0</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0</v>
          </cell>
        </row>
        <row r="781">
          <cell r="O781">
            <v>0</v>
          </cell>
        </row>
        <row r="782">
          <cell r="O782">
            <v>0</v>
          </cell>
        </row>
        <row r="783">
          <cell r="O783">
            <v>0</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0</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0</v>
          </cell>
        </row>
        <row r="817">
          <cell r="O817">
            <v>0</v>
          </cell>
        </row>
        <row r="818">
          <cell r="O818">
            <v>0</v>
          </cell>
        </row>
        <row r="819">
          <cell r="O819">
            <v>0</v>
          </cell>
        </row>
        <row r="820">
          <cell r="O820">
            <v>0</v>
          </cell>
        </row>
        <row r="821">
          <cell r="O821">
            <v>0</v>
          </cell>
        </row>
        <row r="822">
          <cell r="O822">
            <v>0</v>
          </cell>
        </row>
        <row r="823">
          <cell r="O823">
            <v>0</v>
          </cell>
        </row>
        <row r="824">
          <cell r="O824">
            <v>0</v>
          </cell>
        </row>
        <row r="825">
          <cell r="O825">
            <v>0</v>
          </cell>
        </row>
        <row r="826">
          <cell r="O826">
            <v>0</v>
          </cell>
        </row>
        <row r="827">
          <cell r="O827">
            <v>0</v>
          </cell>
        </row>
        <row r="828">
          <cell r="O828">
            <v>0</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0</v>
          </cell>
        </row>
        <row r="849">
          <cell r="O849">
            <v>0</v>
          </cell>
        </row>
        <row r="850">
          <cell r="O850">
            <v>0</v>
          </cell>
        </row>
        <row r="851">
          <cell r="O851">
            <v>0</v>
          </cell>
        </row>
        <row r="852">
          <cell r="O852">
            <v>0</v>
          </cell>
        </row>
        <row r="853">
          <cell r="O853">
            <v>0</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0.51799023033088232</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1.3492143822478992</v>
          </cell>
        </row>
        <row r="913">
          <cell r="O913">
            <v>13.445128407261935</v>
          </cell>
        </row>
        <row r="914">
          <cell r="O914">
            <v>4.0335385221785804</v>
          </cell>
        </row>
        <row r="915">
          <cell r="O915">
            <v>4.0335385221785804</v>
          </cell>
        </row>
        <row r="916">
          <cell r="O916">
            <v>4.0335385221785804</v>
          </cell>
        </row>
        <row r="917">
          <cell r="O917">
            <v>4.0335385221785804</v>
          </cell>
        </row>
        <row r="918">
          <cell r="O918">
            <v>4.0335385221785804</v>
          </cell>
        </row>
        <row r="919">
          <cell r="O919">
            <v>4.0335385221785804</v>
          </cell>
        </row>
        <row r="920">
          <cell r="O920">
            <v>0</v>
          </cell>
        </row>
        <row r="921">
          <cell r="O921">
            <v>10.083846305446452</v>
          </cell>
        </row>
        <row r="922">
          <cell r="O922">
            <v>2.4201231133071484</v>
          </cell>
        </row>
        <row r="923">
          <cell r="O923">
            <v>2.4201231133071484</v>
          </cell>
        </row>
        <row r="924">
          <cell r="O924">
            <v>2.4201231133071484</v>
          </cell>
        </row>
        <row r="925">
          <cell r="O925">
            <v>2.4201231133071484</v>
          </cell>
        </row>
        <row r="926">
          <cell r="O926">
            <v>16.134154088714322</v>
          </cell>
        </row>
        <row r="927">
          <cell r="O927">
            <v>4.0335385221785804</v>
          </cell>
        </row>
        <row r="928">
          <cell r="O928">
            <v>4.0335385221785804</v>
          </cell>
        </row>
        <row r="929">
          <cell r="O929">
            <v>4.0335385221785804</v>
          </cell>
        </row>
        <row r="930">
          <cell r="O930">
            <v>4.0335385221785804</v>
          </cell>
        </row>
        <row r="931">
          <cell r="O931">
            <v>4.0335385221785804</v>
          </cell>
        </row>
        <row r="932">
          <cell r="O932">
            <v>4.0335385221785804</v>
          </cell>
        </row>
        <row r="933">
          <cell r="O933">
            <v>13.445128407261935</v>
          </cell>
        </row>
        <row r="934">
          <cell r="O934">
            <v>2.4201231133071484</v>
          </cell>
        </row>
        <row r="935">
          <cell r="O935">
            <v>2.4201231133071484</v>
          </cell>
        </row>
        <row r="936">
          <cell r="O936">
            <v>2.4201231133071484</v>
          </cell>
        </row>
        <row r="937">
          <cell r="O937">
            <v>2.4201231133071484</v>
          </cell>
        </row>
        <row r="938">
          <cell r="O938">
            <v>5.8836191804141498</v>
          </cell>
        </row>
        <row r="939">
          <cell r="O939">
            <v>2.853197775688427</v>
          </cell>
        </row>
        <row r="940">
          <cell r="O940">
            <v>0.64196949952989613</v>
          </cell>
        </row>
        <row r="941">
          <cell r="O941">
            <v>0.41439218426470587</v>
          </cell>
        </row>
        <row r="942">
          <cell r="O942">
            <v>1.9612063934713833</v>
          </cell>
        </row>
        <row r="943">
          <cell r="O943">
            <v>0</v>
          </cell>
        </row>
        <row r="944">
          <cell r="O944">
            <v>0.80283007155168695</v>
          </cell>
        </row>
        <row r="945">
          <cell r="O945">
            <v>0</v>
          </cell>
        </row>
        <row r="946">
          <cell r="O946">
            <v>0.79911209530601846</v>
          </cell>
        </row>
        <row r="947">
          <cell r="O947">
            <v>0</v>
          </cell>
        </row>
        <row r="948">
          <cell r="O948">
            <v>0.89266806635294116</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24.806249999999999</v>
          </cell>
        </row>
        <row r="1029">
          <cell r="O1029">
            <v>0</v>
          </cell>
        </row>
        <row r="1030">
          <cell r="O1030">
            <v>0</v>
          </cell>
        </row>
        <row r="1031">
          <cell r="O1031">
            <v>0</v>
          </cell>
        </row>
        <row r="1032">
          <cell r="O1032">
            <v>6.8570154877035865</v>
          </cell>
        </row>
        <row r="1033">
          <cell r="O1033">
            <v>3.0581957456728879</v>
          </cell>
        </row>
        <row r="1034">
          <cell r="O1034">
            <v>6.6693498006716982</v>
          </cell>
        </row>
        <row r="1035">
          <cell r="O1035">
            <v>3.2119174433314899</v>
          </cell>
        </row>
        <row r="1036">
          <cell r="O1036">
            <v>0</v>
          </cell>
        </row>
        <row r="1037">
          <cell r="O1037">
            <v>0</v>
          </cell>
        </row>
        <row r="1038">
          <cell r="O1038">
            <v>0.8080647593161765</v>
          </cell>
        </row>
        <row r="1039">
          <cell r="O1039">
            <v>0</v>
          </cell>
        </row>
        <row r="1040">
          <cell r="O1040">
            <v>0</v>
          </cell>
        </row>
        <row r="1041">
          <cell r="O1041">
            <v>0</v>
          </cell>
        </row>
        <row r="1042">
          <cell r="O1042">
            <v>0</v>
          </cell>
        </row>
        <row r="1043">
          <cell r="O1043">
            <v>1.0826866559531978</v>
          </cell>
        </row>
        <row r="1044">
          <cell r="O1044">
            <v>1.0826866559531978</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sheetData>
      <sheetData sheetId="5"/>
      <sheetData sheetId="6"/>
      <sheetData sheetId="7"/>
      <sheetData sheetId="8"/>
      <sheetData sheetId="9"/>
      <sheetData sheetId="10"/>
      <sheetData sheetId="11">
        <row r="9">
          <cell r="O9" t="str">
            <v>Uren per jaar za, zo- en feestdag</v>
          </cell>
        </row>
      </sheetData>
      <sheetData sheetId="1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 val="2-Korting_meerdere_percelen"/>
      <sheetName val="3-_Spoorlengte_per_lijn"/>
      <sheetName val="4A-Ballastbed_-_DAG"/>
      <sheetName val="4b-Ballastbed_-_NACHT"/>
      <sheetName val="5-Tunnelwand_-_NACHT"/>
      <sheetName val="6_-_Extra"/>
      <sheetName val="7-Premies_en_opslagen"/>
      <sheetName val="8_-_Opbouw_uurtarieven"/>
    </sheetNames>
    <sheetDataSet>
      <sheetData sheetId="0"/>
      <sheetData sheetId="1"/>
      <sheetData sheetId="2"/>
      <sheetData sheetId="3"/>
      <sheetData sheetId="4"/>
      <sheetData sheetId="5"/>
      <sheetData sheetId="6"/>
      <sheetData sheetId="7"/>
      <sheetData sheetId="8"/>
      <sheetData sheetId="9"/>
      <sheetData sheetId="10">
        <row r="57">
          <cell r="F57">
            <v>20.58</v>
          </cell>
        </row>
      </sheetData>
      <sheetData sheetId="11">
        <row r="10">
          <cell r="K10">
            <v>11.231117999999999</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s>
    <sheetDataSet>
      <sheetData sheetId="0" refreshError="1"/>
      <sheetData sheetId="1" refreshError="1"/>
      <sheetData sheetId="2" refreshError="1"/>
      <sheetData sheetId="3" refreshError="1"/>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 val="2-Kosten_per_locatie"/>
      <sheetName val="2b-Splitsing_technisch-Comfort"/>
      <sheetName val="3-Ruimtestaat_"/>
      <sheetName val="5-Schrobben_vloeren"/>
      <sheetName val="7-Ballastbed_"/>
      <sheetName val="8-Sanitaire_voorzieningen"/>
      <sheetName val="9-Geveldelen__en_wanden"/>
      <sheetName val="10-Glas_kosten_totaal"/>
      <sheetName val="13a-_Afroepprijs"/>
      <sheetName val="15-Periodieke_beurt"/>
    </sheetNames>
    <sheetDataSet>
      <sheetData sheetId="0"/>
      <sheetData sheetId="1"/>
      <sheetData sheetId="2"/>
      <sheetData sheetId="3"/>
      <sheetData sheetId="4"/>
      <sheetData sheetId="5"/>
      <sheetData sheetId="6">
        <row r="12">
          <cell r="A12" t="str">
            <v>PER.365.1</v>
          </cell>
          <cell r="B12">
            <v>365</v>
          </cell>
          <cell r="C12" t="str">
            <v>Perrons</v>
          </cell>
          <cell r="D12" t="str">
            <v>Klasse 1</v>
          </cell>
          <cell r="E12">
            <v>7.8057311714544983E-2</v>
          </cell>
          <cell r="F12">
            <v>0.11240252886894478</v>
          </cell>
          <cell r="G12">
            <v>0</v>
          </cell>
          <cell r="H12">
            <v>8.0812275657411281E-2</v>
          </cell>
          <cell r="I12">
            <v>1345.5124140951689</v>
          </cell>
          <cell r="J12">
            <v>8547</v>
          </cell>
          <cell r="K12" t="str">
            <v>ja</v>
          </cell>
          <cell r="L12" t="str">
            <v>V</v>
          </cell>
          <cell r="M12" t="str">
            <v>naloop</v>
          </cell>
          <cell r="N12" t="str">
            <v>Volledig</v>
          </cell>
          <cell r="O12" t="str">
            <v>naloop</v>
          </cell>
          <cell r="P12" t="str">
            <v>Volledig</v>
          </cell>
          <cell r="Q12" t="str">
            <v>naloop</v>
          </cell>
          <cell r="R12" t="str">
            <v>naloop</v>
          </cell>
          <cell r="S12" t="str">
            <v>naloop</v>
          </cell>
        </row>
        <row r="13">
          <cell r="A13" t="str">
            <v>PER.365.2</v>
          </cell>
          <cell r="B13">
            <v>365</v>
          </cell>
          <cell r="C13" t="str">
            <v>Perrons</v>
          </cell>
          <cell r="D13" t="str">
            <v>Klasse 2</v>
          </cell>
          <cell r="E13">
            <v>9.7571639643181232E-2</v>
          </cell>
          <cell r="F13">
            <v>9.3668774057453982E-2</v>
          </cell>
          <cell r="G13">
            <v>4.208972690490171E-2</v>
          </cell>
          <cell r="H13">
            <v>4.0406137828705641E-2</v>
          </cell>
          <cell r="I13">
            <v>1333.4001692716117</v>
          </cell>
          <cell r="J13">
            <v>0</v>
          </cell>
          <cell r="K13" t="str">
            <v>ja</v>
          </cell>
          <cell r="L13" t="str">
            <v>V</v>
          </cell>
          <cell r="M13" t="str">
            <v>Volledig</v>
          </cell>
          <cell r="N13" t="str">
            <v>naloop</v>
          </cell>
          <cell r="O13" t="str">
            <v>Volledig</v>
          </cell>
          <cell r="P13" t="str">
            <v>naloop</v>
          </cell>
          <cell r="Q13" t="str">
            <v>Volledig</v>
          </cell>
          <cell r="R13" t="str">
            <v>naloop</v>
          </cell>
          <cell r="S13" t="str">
            <v>Volledig</v>
          </cell>
        </row>
        <row r="14">
          <cell r="A14" t="str">
            <v>PER.365.3</v>
          </cell>
          <cell r="B14">
            <v>365</v>
          </cell>
          <cell r="C14" t="str">
            <v>Perrons</v>
          </cell>
          <cell r="D14" t="str">
            <v>Klasse 3</v>
          </cell>
          <cell r="E14">
            <v>0.19514327928636246</v>
          </cell>
          <cell r="F14"/>
          <cell r="G14">
            <v>8.417945380980342E-2</v>
          </cell>
          <cell r="H14"/>
          <cell r="I14">
            <v>1306.7321658861792</v>
          </cell>
          <cell r="J14">
            <v>10906</v>
          </cell>
          <cell r="K14" t="str">
            <v>ja</v>
          </cell>
          <cell r="L14" t="str">
            <v>V</v>
          </cell>
          <cell r="M14" t="str">
            <v>Volledig</v>
          </cell>
          <cell r="N14" t="str">
            <v>Volledig</v>
          </cell>
          <cell r="O14" t="str">
            <v>Volledig</v>
          </cell>
          <cell r="P14" t="str">
            <v>Volledig</v>
          </cell>
          <cell r="Q14" t="str">
            <v>Volledig</v>
          </cell>
          <cell r="R14" t="str">
            <v>Volledig</v>
          </cell>
          <cell r="S14" t="str">
            <v>Volledig</v>
          </cell>
        </row>
        <row r="15">
          <cell r="A15" t="str">
            <v>SAN.0012</v>
          </cell>
          <cell r="B15">
            <v>12</v>
          </cell>
          <cell r="C15" t="str">
            <v>Sanitair</v>
          </cell>
          <cell r="D15" t="str">
            <v>1 x per maand</v>
          </cell>
          <cell r="E15">
            <v>0.48</v>
          </cell>
          <cell r="F15"/>
          <cell r="G15"/>
          <cell r="H15"/>
          <cell r="I15">
            <v>25</v>
          </cell>
          <cell r="J15">
            <v>43</v>
          </cell>
          <cell r="K15" t="str">
            <v>nee</v>
          </cell>
          <cell r="L15" t="str">
            <v>S</v>
          </cell>
          <cell r="M15" t="str">
            <v>Zie Freq</v>
          </cell>
          <cell r="N15" t="str">
            <v>Zie Freq</v>
          </cell>
          <cell r="O15" t="str">
            <v>Zie Freq</v>
          </cell>
          <cell r="P15" t="str">
            <v>Zie Freq</v>
          </cell>
          <cell r="Q15" t="str">
            <v>Zie Freq</v>
          </cell>
          <cell r="R15" t="str">
            <v>NVT</v>
          </cell>
          <cell r="S15" t="str">
            <v>NVT</v>
          </cell>
        </row>
        <row r="16">
          <cell r="A16" t="str">
            <v>SAN.365.1</v>
          </cell>
          <cell r="B16">
            <v>365</v>
          </cell>
          <cell r="C16" t="str">
            <v>Sanitair</v>
          </cell>
          <cell r="D16" t="str">
            <v>Klasse 1</v>
          </cell>
          <cell r="E16">
            <v>1.36</v>
          </cell>
          <cell r="F16">
            <v>1.7</v>
          </cell>
          <cell r="G16">
            <v>0</v>
          </cell>
          <cell r="H16">
            <v>1.2222222222222223</v>
          </cell>
          <cell r="I16">
            <v>85.236118318630005</v>
          </cell>
          <cell r="J16">
            <v>3</v>
          </cell>
          <cell r="K16" t="str">
            <v>ja</v>
          </cell>
          <cell r="L16" t="str">
            <v>S</v>
          </cell>
          <cell r="M16" t="str">
            <v>naloop</v>
          </cell>
          <cell r="N16" t="str">
            <v>Volledig</v>
          </cell>
          <cell r="O16" t="str">
            <v>naloop</v>
          </cell>
          <cell r="P16" t="str">
            <v>Volledig</v>
          </cell>
          <cell r="Q16" t="str">
            <v>naloop</v>
          </cell>
          <cell r="R16" t="str">
            <v>naloop</v>
          </cell>
          <cell r="S16" t="str">
            <v>naloop</v>
          </cell>
        </row>
        <row r="17">
          <cell r="A17" t="str">
            <v>SAN.365.2</v>
          </cell>
          <cell r="B17">
            <v>365</v>
          </cell>
          <cell r="C17" t="str">
            <v>Sanitair</v>
          </cell>
          <cell r="D17" t="str">
            <v>Klasse 2</v>
          </cell>
          <cell r="E17">
            <v>1.7</v>
          </cell>
          <cell r="F17">
            <v>1.4166666666666667</v>
          </cell>
          <cell r="G17">
            <v>0.73333333333333328</v>
          </cell>
          <cell r="H17">
            <v>0.61111111111111116</v>
          </cell>
          <cell r="I17">
            <v>81.818181818181813</v>
          </cell>
          <cell r="J17">
            <v>0</v>
          </cell>
          <cell r="K17" t="str">
            <v>ja</v>
          </cell>
          <cell r="L17" t="str">
            <v>S</v>
          </cell>
          <cell r="M17" t="str">
            <v>Volledig</v>
          </cell>
          <cell r="N17" t="str">
            <v>naloop</v>
          </cell>
          <cell r="O17" t="str">
            <v>Volledig</v>
          </cell>
          <cell r="P17" t="str">
            <v>naloop</v>
          </cell>
          <cell r="Q17" t="str">
            <v>Volledig</v>
          </cell>
          <cell r="R17" t="str">
            <v>naloop</v>
          </cell>
          <cell r="S17" t="str">
            <v>Volledig</v>
          </cell>
        </row>
        <row r="18">
          <cell r="A18" t="str">
            <v>SAN.365.3</v>
          </cell>
          <cell r="B18">
            <v>365</v>
          </cell>
          <cell r="C18" t="str">
            <v>Sanitair</v>
          </cell>
          <cell r="D18" t="str">
            <v>Klasse 3</v>
          </cell>
          <cell r="E18">
            <v>3.4</v>
          </cell>
          <cell r="F18"/>
          <cell r="G18">
            <v>1.4666666666666666</v>
          </cell>
          <cell r="H18"/>
          <cell r="I18">
            <v>75</v>
          </cell>
          <cell r="J18">
            <v>9.4</v>
          </cell>
          <cell r="K18" t="str">
            <v>ja</v>
          </cell>
          <cell r="L18" t="str">
            <v>S</v>
          </cell>
          <cell r="M18" t="str">
            <v>Volledig</v>
          </cell>
          <cell r="N18" t="str">
            <v>Volledig</v>
          </cell>
          <cell r="O18" t="str">
            <v>Volledig</v>
          </cell>
          <cell r="P18" t="str">
            <v>Volledig</v>
          </cell>
          <cell r="Q18" t="str">
            <v>Volledig</v>
          </cell>
          <cell r="R18" t="str">
            <v>Volledig</v>
          </cell>
          <cell r="S18" t="str">
            <v>Volledig</v>
          </cell>
        </row>
        <row r="19">
          <cell r="A19" t="str">
            <v>GAN.0001</v>
          </cell>
          <cell r="B19">
            <v>1</v>
          </cell>
          <cell r="C19" t="str">
            <v>Gangen</v>
          </cell>
          <cell r="D19" t="str">
            <v>1 x per jaar</v>
          </cell>
          <cell r="E19">
            <v>2.5000000000000001E-3</v>
          </cell>
          <cell r="F19"/>
          <cell r="G19"/>
          <cell r="H19"/>
          <cell r="I19">
            <v>400</v>
          </cell>
          <cell r="J19">
            <v>0</v>
          </cell>
          <cell r="K19" t="str">
            <v>nee</v>
          </cell>
          <cell r="L19" t="str">
            <v>V</v>
          </cell>
          <cell r="M19" t="str">
            <v>Zie Freq</v>
          </cell>
          <cell r="N19" t="str">
            <v>Zie Freq</v>
          </cell>
          <cell r="O19" t="str">
            <v>Zie Freq</v>
          </cell>
          <cell r="P19" t="str">
            <v>Zie Freq</v>
          </cell>
          <cell r="Q19" t="str">
            <v>Zie Freq</v>
          </cell>
          <cell r="R19" t="str">
            <v>NVT</v>
          </cell>
          <cell r="S19" t="str">
            <v>NVT</v>
          </cell>
        </row>
        <row r="20">
          <cell r="A20" t="str">
            <v>GAN.0002</v>
          </cell>
          <cell r="B20">
            <v>2</v>
          </cell>
          <cell r="C20" t="str">
            <v>Gangen</v>
          </cell>
          <cell r="D20" t="str">
            <v>2 x per jaar</v>
          </cell>
          <cell r="E20">
            <v>5.0000000000000001E-3</v>
          </cell>
          <cell r="F20"/>
          <cell r="G20"/>
          <cell r="H20"/>
          <cell r="I20">
            <v>400</v>
          </cell>
          <cell r="J20">
            <v>202</v>
          </cell>
          <cell r="K20" t="str">
            <v>nee</v>
          </cell>
          <cell r="L20" t="str">
            <v>V</v>
          </cell>
          <cell r="M20" t="str">
            <v>Zie Freq</v>
          </cell>
          <cell r="N20" t="str">
            <v>Zie Freq</v>
          </cell>
          <cell r="O20" t="str">
            <v>Zie Freq</v>
          </cell>
          <cell r="P20" t="str">
            <v>Zie Freq</v>
          </cell>
          <cell r="Q20" t="str">
            <v>Zie Freq</v>
          </cell>
          <cell r="R20" t="str">
            <v>NVT</v>
          </cell>
          <cell r="S20" t="str">
            <v>NVT</v>
          </cell>
        </row>
        <row r="21">
          <cell r="A21" t="str">
            <v>GAN.0003</v>
          </cell>
          <cell r="B21">
            <v>3</v>
          </cell>
          <cell r="C21" t="str">
            <v>Gangen</v>
          </cell>
          <cell r="D21" t="str">
            <v>3 x per jaar</v>
          </cell>
          <cell r="E21">
            <v>7.4999999999999997E-3</v>
          </cell>
          <cell r="F21"/>
          <cell r="G21"/>
          <cell r="H21"/>
          <cell r="I21">
            <v>400</v>
          </cell>
          <cell r="J21">
            <v>27</v>
          </cell>
          <cell r="K21" t="str">
            <v>nee</v>
          </cell>
          <cell r="L21" t="str">
            <v>V</v>
          </cell>
          <cell r="M21" t="str">
            <v>Zie Freq</v>
          </cell>
          <cell r="N21" t="str">
            <v>Zie Freq</v>
          </cell>
          <cell r="O21" t="str">
            <v>Zie Freq</v>
          </cell>
          <cell r="P21" t="str">
            <v>Zie Freq</v>
          </cell>
          <cell r="Q21" t="str">
            <v>Zie Freq</v>
          </cell>
          <cell r="R21" t="str">
            <v>NVT</v>
          </cell>
          <cell r="S21" t="str">
            <v>NVT</v>
          </cell>
        </row>
        <row r="22">
          <cell r="A22" t="str">
            <v>GAN.0012</v>
          </cell>
          <cell r="B22">
            <v>12</v>
          </cell>
          <cell r="C22" t="str">
            <v>Gangen</v>
          </cell>
          <cell r="D22" t="str">
            <v>1 x per maand</v>
          </cell>
          <cell r="E22">
            <v>2.4E-2</v>
          </cell>
          <cell r="F22"/>
          <cell r="G22"/>
          <cell r="H22"/>
          <cell r="I22">
            <v>500</v>
          </cell>
          <cell r="J22">
            <v>0</v>
          </cell>
          <cell r="K22" t="str">
            <v>nee</v>
          </cell>
          <cell r="L22" t="str">
            <v>V</v>
          </cell>
          <cell r="M22" t="str">
            <v>Zie Freq</v>
          </cell>
          <cell r="N22" t="str">
            <v>Zie Freq</v>
          </cell>
          <cell r="O22" t="str">
            <v>Zie Freq</v>
          </cell>
          <cell r="P22" t="str">
            <v>Zie Freq</v>
          </cell>
          <cell r="Q22" t="str">
            <v>Zie Freq</v>
          </cell>
          <cell r="R22" t="str">
            <v>NVT</v>
          </cell>
          <cell r="S22" t="str">
            <v>NVT</v>
          </cell>
        </row>
        <row r="23">
          <cell r="A23" t="str">
            <v>GAN.365.1</v>
          </cell>
          <cell r="B23">
            <v>365</v>
          </cell>
          <cell r="C23" t="str">
            <v>Gangen</v>
          </cell>
          <cell r="D23" t="str">
            <v>Klasse 1</v>
          </cell>
          <cell r="E23">
            <v>0.15111111111111111</v>
          </cell>
          <cell r="F23">
            <v>0.20399999999999999</v>
          </cell>
          <cell r="G23">
            <v>0</v>
          </cell>
          <cell r="H23">
            <v>0.14666666666666667</v>
          </cell>
          <cell r="I23">
            <v>727.4136403897254</v>
          </cell>
          <cell r="J23">
            <v>13</v>
          </cell>
          <cell r="K23" t="str">
            <v>ja</v>
          </cell>
          <cell r="L23" t="str">
            <v>V</v>
          </cell>
          <cell r="M23" t="str">
            <v>naloop</v>
          </cell>
          <cell r="N23" t="str">
            <v>Volledig</v>
          </cell>
          <cell r="O23" t="str">
            <v>naloop</v>
          </cell>
          <cell r="P23" t="str">
            <v>Volledig</v>
          </cell>
          <cell r="Q23" t="str">
            <v>naloop</v>
          </cell>
          <cell r="R23" t="str">
            <v>naloop</v>
          </cell>
          <cell r="S23" t="str">
            <v>naloop</v>
          </cell>
        </row>
        <row r="24">
          <cell r="A24" t="str">
            <v>GAN.365.2</v>
          </cell>
          <cell r="B24">
            <v>365</v>
          </cell>
          <cell r="C24" t="str">
            <v>Gangen</v>
          </cell>
          <cell r="D24" t="str">
            <v>Klasse 2</v>
          </cell>
          <cell r="E24">
            <v>0.18888888888888888</v>
          </cell>
          <cell r="F24">
            <v>0.17</v>
          </cell>
          <cell r="G24">
            <v>7.857142857142857E-2</v>
          </cell>
          <cell r="H24">
            <v>7.3333333333333334E-2</v>
          </cell>
          <cell r="I24">
            <v>714.57426973275324</v>
          </cell>
          <cell r="J24">
            <v>0</v>
          </cell>
          <cell r="K24" t="str">
            <v>ja</v>
          </cell>
          <cell r="L24" t="str">
            <v>V</v>
          </cell>
          <cell r="M24" t="str">
            <v>Volledig</v>
          </cell>
          <cell r="N24" t="str">
            <v>naloop</v>
          </cell>
          <cell r="O24" t="str">
            <v>Volledig</v>
          </cell>
          <cell r="P24" t="str">
            <v>naloop</v>
          </cell>
          <cell r="Q24" t="str">
            <v>Volledig</v>
          </cell>
          <cell r="R24" t="str">
            <v>naloop</v>
          </cell>
          <cell r="S24" t="str">
            <v>Volledig</v>
          </cell>
        </row>
        <row r="25">
          <cell r="A25" t="str">
            <v>GAN.365.3</v>
          </cell>
          <cell r="B25">
            <v>365</v>
          </cell>
          <cell r="C25" t="str">
            <v>Gangen</v>
          </cell>
          <cell r="D25" t="str">
            <v>Klasse 3</v>
          </cell>
          <cell r="E25">
            <v>0.37777777777777777</v>
          </cell>
          <cell r="F25"/>
          <cell r="G25">
            <v>0.15714285714285714</v>
          </cell>
          <cell r="H25"/>
          <cell r="I25">
            <v>682.34421364985167</v>
          </cell>
          <cell r="J25">
            <v>25.41</v>
          </cell>
          <cell r="K25" t="str">
            <v>ja</v>
          </cell>
          <cell r="L25" t="str">
            <v>V</v>
          </cell>
          <cell r="M25" t="str">
            <v>Volledig</v>
          </cell>
          <cell r="N25" t="str">
            <v>Volledig</v>
          </cell>
          <cell r="O25" t="str">
            <v>Volledig</v>
          </cell>
          <cell r="P25" t="str">
            <v>Volledig</v>
          </cell>
          <cell r="Q25" t="str">
            <v>Volledig</v>
          </cell>
          <cell r="R25" t="str">
            <v>Volledig</v>
          </cell>
          <cell r="S25" t="str">
            <v>Volledig</v>
          </cell>
        </row>
        <row r="26">
          <cell r="A26" t="str">
            <v>LIF.365.1</v>
          </cell>
          <cell r="B26">
            <v>365</v>
          </cell>
          <cell r="C26" t="str">
            <v>Liften</v>
          </cell>
          <cell r="D26" t="str">
            <v>Klasse 1</v>
          </cell>
          <cell r="E26">
            <v>2.9142857142857141</v>
          </cell>
          <cell r="F26">
            <v>4.371428571428571</v>
          </cell>
          <cell r="G26">
            <v>0</v>
          </cell>
          <cell r="H26">
            <v>3.1428571428571428</v>
          </cell>
          <cell r="I26">
            <v>35.000000000000007</v>
          </cell>
          <cell r="J26">
            <v>45</v>
          </cell>
          <cell r="K26" t="str">
            <v>ja</v>
          </cell>
          <cell r="L26" t="str">
            <v>V</v>
          </cell>
          <cell r="M26" t="str">
            <v>naloop</v>
          </cell>
          <cell r="N26" t="str">
            <v>Volledig</v>
          </cell>
          <cell r="O26" t="str">
            <v>naloop</v>
          </cell>
          <cell r="P26" t="str">
            <v>Volledig</v>
          </cell>
          <cell r="Q26" t="str">
            <v>naloop</v>
          </cell>
          <cell r="R26" t="str">
            <v>naloop</v>
          </cell>
          <cell r="S26" t="str">
            <v>naloop</v>
          </cell>
        </row>
        <row r="27">
          <cell r="A27" t="str">
            <v>LIF.365.2</v>
          </cell>
          <cell r="B27">
            <v>365</v>
          </cell>
          <cell r="C27" t="str">
            <v>Liften</v>
          </cell>
          <cell r="D27" t="str">
            <v>Klasse 2</v>
          </cell>
          <cell r="E27">
            <v>3.6428571428571428</v>
          </cell>
          <cell r="F27">
            <v>3.6428571428571428</v>
          </cell>
          <cell r="G27">
            <v>1.5714285714285714</v>
          </cell>
          <cell r="H27">
            <v>1.5714285714285714</v>
          </cell>
          <cell r="I27">
            <v>35</v>
          </cell>
          <cell r="J27">
            <v>0</v>
          </cell>
          <cell r="K27" t="str">
            <v>ja</v>
          </cell>
          <cell r="L27" t="str">
            <v>V</v>
          </cell>
          <cell r="M27" t="str">
            <v>Volledig</v>
          </cell>
          <cell r="N27" t="str">
            <v>naloop</v>
          </cell>
          <cell r="O27" t="str">
            <v>Volledig</v>
          </cell>
          <cell r="P27" t="str">
            <v>naloop</v>
          </cell>
          <cell r="Q27" t="str">
            <v>Volledig</v>
          </cell>
          <cell r="R27" t="str">
            <v>naloop</v>
          </cell>
          <cell r="S27" t="str">
            <v>Volledig</v>
          </cell>
        </row>
        <row r="28">
          <cell r="A28" t="str">
            <v>LIF.365.3</v>
          </cell>
          <cell r="B28">
            <v>365</v>
          </cell>
          <cell r="C28" t="str">
            <v>Liften</v>
          </cell>
          <cell r="D28" t="str">
            <v>Klasse 3</v>
          </cell>
          <cell r="E28">
            <v>7.2857142857142856</v>
          </cell>
          <cell r="F28"/>
          <cell r="G28">
            <v>3.1428571428571428</v>
          </cell>
          <cell r="H28"/>
          <cell r="I28">
            <v>35</v>
          </cell>
          <cell r="J28">
            <v>52</v>
          </cell>
          <cell r="K28" t="str">
            <v>ja</v>
          </cell>
          <cell r="L28" t="str">
            <v>V</v>
          </cell>
          <cell r="M28" t="str">
            <v>Volledig</v>
          </cell>
          <cell r="N28" t="str">
            <v>Volledig</v>
          </cell>
          <cell r="O28" t="str">
            <v>Volledig</v>
          </cell>
          <cell r="P28" t="str">
            <v>Volledig</v>
          </cell>
          <cell r="Q28" t="str">
            <v>Volledig</v>
          </cell>
          <cell r="R28" t="str">
            <v>Volledig</v>
          </cell>
          <cell r="S28" t="str">
            <v>Volledig</v>
          </cell>
        </row>
        <row r="29">
          <cell r="A29" t="str">
            <v>TRA.0002</v>
          </cell>
          <cell r="B29">
            <v>2</v>
          </cell>
          <cell r="C29" t="str">
            <v>Trappen</v>
          </cell>
          <cell r="D29" t="str">
            <v>2 x per jaar</v>
          </cell>
          <cell r="E29">
            <v>1.6E-2</v>
          </cell>
          <cell r="F29"/>
          <cell r="G29"/>
          <cell r="H29"/>
          <cell r="I29">
            <v>125</v>
          </cell>
          <cell r="J29">
            <v>24</v>
          </cell>
          <cell r="K29" t="str">
            <v>nee</v>
          </cell>
          <cell r="L29" t="str">
            <v>V</v>
          </cell>
          <cell r="M29" t="str">
            <v>Zie Freq</v>
          </cell>
          <cell r="N29" t="str">
            <v>Zie Freq</v>
          </cell>
          <cell r="O29" t="str">
            <v>Zie Freq</v>
          </cell>
          <cell r="P29" t="str">
            <v>Zie Freq</v>
          </cell>
          <cell r="Q29" t="str">
            <v>Zie Freq</v>
          </cell>
          <cell r="R29" t="str">
            <v>NVT</v>
          </cell>
          <cell r="S29" t="str">
            <v>NVT</v>
          </cell>
        </row>
        <row r="30">
          <cell r="A30" t="str">
            <v>TRA.0003</v>
          </cell>
          <cell r="B30">
            <v>3</v>
          </cell>
          <cell r="C30" t="str">
            <v>Trappen</v>
          </cell>
          <cell r="D30" t="str">
            <v>3 x per jaar</v>
          </cell>
          <cell r="E30">
            <v>2.4E-2</v>
          </cell>
          <cell r="F30"/>
          <cell r="G30"/>
          <cell r="H30"/>
          <cell r="I30">
            <v>125</v>
          </cell>
          <cell r="J30">
            <v>0</v>
          </cell>
          <cell r="K30" t="str">
            <v>nee</v>
          </cell>
          <cell r="L30" t="str">
            <v>V</v>
          </cell>
          <cell r="M30" t="str">
            <v>Zie Freq</v>
          </cell>
          <cell r="N30" t="str">
            <v>Zie Freq</v>
          </cell>
          <cell r="O30" t="str">
            <v>Zie Freq</v>
          </cell>
          <cell r="P30" t="str">
            <v>Zie Freq</v>
          </cell>
          <cell r="Q30" t="str">
            <v>Zie Freq</v>
          </cell>
          <cell r="R30" t="str">
            <v>NVT</v>
          </cell>
          <cell r="S30" t="str">
            <v>NVT</v>
          </cell>
        </row>
        <row r="31">
          <cell r="A31" t="str">
            <v>TRA.365.1</v>
          </cell>
          <cell r="B31">
            <v>365</v>
          </cell>
          <cell r="C31" t="str">
            <v>Trappen</v>
          </cell>
          <cell r="D31" t="str">
            <v>Klasse 1</v>
          </cell>
          <cell r="E31">
            <v>0.34061372384528721</v>
          </cell>
          <cell r="F31">
            <v>0.46834387028726993</v>
          </cell>
          <cell r="G31">
            <v>0</v>
          </cell>
          <cell r="H31">
            <v>0.33671781523921368</v>
          </cell>
          <cell r="I31">
            <v>318.58936398062968</v>
          </cell>
          <cell r="J31">
            <v>596</v>
          </cell>
          <cell r="K31" t="str">
            <v>ja</v>
          </cell>
          <cell r="L31" t="str">
            <v>V</v>
          </cell>
          <cell r="M31" t="str">
            <v>naloop</v>
          </cell>
          <cell r="N31" t="str">
            <v>Volledig</v>
          </cell>
          <cell r="O31" t="str">
            <v>naloop</v>
          </cell>
          <cell r="P31" t="str">
            <v>Volledig</v>
          </cell>
          <cell r="Q31" t="str">
            <v>naloop</v>
          </cell>
          <cell r="R31" t="str">
            <v>naloop</v>
          </cell>
          <cell r="S31" t="str">
            <v>naloop</v>
          </cell>
        </row>
        <row r="32">
          <cell r="A32" t="str">
            <v>TRA.365.2</v>
          </cell>
          <cell r="B32">
            <v>365</v>
          </cell>
          <cell r="C32" t="str">
            <v>Trappen</v>
          </cell>
          <cell r="D32" t="str">
            <v>Klasse 2</v>
          </cell>
          <cell r="E32">
            <v>0.42576715480660898</v>
          </cell>
          <cell r="F32">
            <v>0.39028655857272493</v>
          </cell>
          <cell r="G32">
            <v>0.18366426285775289</v>
          </cell>
          <cell r="H32">
            <v>0.16835890761960684</v>
          </cell>
          <cell r="I32">
            <v>312.47943097278198</v>
          </cell>
          <cell r="J32">
            <v>0</v>
          </cell>
          <cell r="K32" t="str">
            <v>ja</v>
          </cell>
          <cell r="L32" t="str">
            <v>V</v>
          </cell>
          <cell r="M32" t="str">
            <v>Volledig</v>
          </cell>
          <cell r="N32" t="str">
            <v>naloop</v>
          </cell>
          <cell r="O32" t="str">
            <v>Volledig</v>
          </cell>
          <cell r="P32" t="str">
            <v>naloop</v>
          </cell>
          <cell r="Q32" t="str">
            <v>Volledig</v>
          </cell>
          <cell r="R32" t="str">
            <v>naloop</v>
          </cell>
          <cell r="S32" t="str">
            <v>Volledig</v>
          </cell>
        </row>
        <row r="33">
          <cell r="A33" t="str">
            <v>TRA.365.3</v>
          </cell>
          <cell r="B33">
            <v>365</v>
          </cell>
          <cell r="C33" t="str">
            <v>Trappen</v>
          </cell>
          <cell r="D33" t="str">
            <v>Klasse 3</v>
          </cell>
          <cell r="E33">
            <v>0.78057311714544986</v>
          </cell>
          <cell r="F33"/>
          <cell r="G33">
            <v>0.33671781523921368</v>
          </cell>
          <cell r="H33"/>
          <cell r="I33">
            <v>326.68304147154481</v>
          </cell>
          <cell r="J33">
            <v>650</v>
          </cell>
          <cell r="K33" t="str">
            <v>ja</v>
          </cell>
          <cell r="L33" t="str">
            <v>V</v>
          </cell>
          <cell r="M33" t="str">
            <v>Volledig</v>
          </cell>
          <cell r="N33" t="str">
            <v>Volledig</v>
          </cell>
          <cell r="O33" t="str">
            <v>Volledig</v>
          </cell>
          <cell r="P33" t="str">
            <v>Volledig</v>
          </cell>
          <cell r="Q33" t="str">
            <v>Volledig</v>
          </cell>
          <cell r="R33" t="str">
            <v>Volledig</v>
          </cell>
          <cell r="S33" t="str">
            <v>Volledig</v>
          </cell>
        </row>
        <row r="34">
          <cell r="A34" t="str">
            <v>HAL.0002</v>
          </cell>
          <cell r="B34">
            <v>2</v>
          </cell>
          <cell r="C34" t="str">
            <v>Hallen</v>
          </cell>
          <cell r="D34" t="str">
            <v>2 x per jaar</v>
          </cell>
          <cell r="E34">
            <v>5.0000000000000001E-3</v>
          </cell>
          <cell r="F34"/>
          <cell r="G34"/>
          <cell r="H34"/>
          <cell r="I34">
            <v>400</v>
          </cell>
          <cell r="J34">
            <v>0</v>
          </cell>
          <cell r="K34" t="str">
            <v>nee</v>
          </cell>
          <cell r="L34" t="str">
            <v>V</v>
          </cell>
          <cell r="M34" t="str">
            <v>Zie Freq</v>
          </cell>
          <cell r="N34" t="str">
            <v>Zie Freq</v>
          </cell>
          <cell r="O34" t="str">
            <v>Zie Freq</v>
          </cell>
          <cell r="P34" t="str">
            <v>Zie Freq</v>
          </cell>
          <cell r="Q34" t="str">
            <v>Zie Freq</v>
          </cell>
          <cell r="R34" t="str">
            <v>NVT</v>
          </cell>
          <cell r="S34" t="str">
            <v>NVT</v>
          </cell>
        </row>
        <row r="35">
          <cell r="A35" t="str">
            <v>HAL.365.1</v>
          </cell>
          <cell r="B35">
            <v>365</v>
          </cell>
          <cell r="C35" t="str">
            <v>Hallen</v>
          </cell>
          <cell r="D35" t="str">
            <v>Klasse 1</v>
          </cell>
          <cell r="E35">
            <v>0.13876855415919109</v>
          </cell>
          <cell r="F35">
            <v>0.18733754811490796</v>
          </cell>
          <cell r="G35">
            <v>0</v>
          </cell>
          <cell r="H35">
            <v>0.13468712609568548</v>
          </cell>
          <cell r="I35">
            <v>792.11233483468015</v>
          </cell>
          <cell r="J35">
            <v>0</v>
          </cell>
          <cell r="K35" t="str">
            <v>ja</v>
          </cell>
          <cell r="L35" t="str">
            <v>V</v>
          </cell>
          <cell r="M35" t="str">
            <v>naloop</v>
          </cell>
          <cell r="N35" t="str">
            <v>Volledig</v>
          </cell>
          <cell r="O35" t="str">
            <v>naloop</v>
          </cell>
          <cell r="P35" t="str">
            <v>Volledig</v>
          </cell>
          <cell r="Q35" t="str">
            <v>naloop</v>
          </cell>
          <cell r="R35" t="str">
            <v>naloop</v>
          </cell>
          <cell r="S35" t="str">
            <v>naloop</v>
          </cell>
        </row>
        <row r="36">
          <cell r="A36" t="str">
            <v>HAL.365.2</v>
          </cell>
          <cell r="B36">
            <v>365</v>
          </cell>
          <cell r="C36" t="str">
            <v>Hallen</v>
          </cell>
          <cell r="D36" t="str">
            <v>Klasse 2</v>
          </cell>
          <cell r="E36">
            <v>0.17346069269898887</v>
          </cell>
          <cell r="F36">
            <v>0.15611462342908997</v>
          </cell>
          <cell r="G36">
            <v>7.4826181164269714E-2</v>
          </cell>
          <cell r="H36">
            <v>6.7343563047842739E-2</v>
          </cell>
          <cell r="I36">
            <v>773.72299295892196</v>
          </cell>
          <cell r="J36">
            <v>0</v>
          </cell>
          <cell r="K36" t="str">
            <v>ja</v>
          </cell>
          <cell r="L36" t="str">
            <v>V</v>
          </cell>
          <cell r="M36" t="str">
            <v>Volledig</v>
          </cell>
          <cell r="N36" t="str">
            <v>naloop</v>
          </cell>
          <cell r="O36" t="str">
            <v>Volledig</v>
          </cell>
          <cell r="P36" t="str">
            <v>naloop</v>
          </cell>
          <cell r="Q36" t="str">
            <v>Volledig</v>
          </cell>
          <cell r="R36" t="str">
            <v>naloop</v>
          </cell>
          <cell r="S36" t="str">
            <v>Volledig</v>
          </cell>
        </row>
        <row r="37">
          <cell r="A37" t="str">
            <v>HAL.365.3</v>
          </cell>
          <cell r="B37">
            <v>365</v>
          </cell>
          <cell r="C37" t="str">
            <v>Hallen</v>
          </cell>
          <cell r="D37" t="str">
            <v>Klasse 3</v>
          </cell>
          <cell r="E37">
            <v>0.34692138539797773</v>
          </cell>
          <cell r="F37"/>
          <cell r="G37">
            <v>0.14965236232853943</v>
          </cell>
          <cell r="H37"/>
          <cell r="I37">
            <v>735.03684331097577</v>
          </cell>
          <cell r="J37">
            <v>2012</v>
          </cell>
          <cell r="K37" t="str">
            <v>ja</v>
          </cell>
          <cell r="L37" t="str">
            <v>V</v>
          </cell>
          <cell r="M37" t="str">
            <v>Volledig</v>
          </cell>
          <cell r="N37" t="str">
            <v>Volledig</v>
          </cell>
          <cell r="O37" t="str">
            <v>Volledig</v>
          </cell>
          <cell r="P37" t="str">
            <v>Volledig</v>
          </cell>
          <cell r="Q37" t="str">
            <v>Volledig</v>
          </cell>
          <cell r="R37" t="str">
            <v>Volledig</v>
          </cell>
          <cell r="S37" t="str">
            <v>Volledig</v>
          </cell>
        </row>
        <row r="38">
          <cell r="A38" t="str">
            <v>TEC.0001</v>
          </cell>
          <cell r="B38">
            <v>1</v>
          </cell>
          <cell r="C38" t="str">
            <v>Technische ruimten</v>
          </cell>
          <cell r="D38" t="str">
            <v>1 x per jaar</v>
          </cell>
          <cell r="E38">
            <v>2.5000000000000001E-3</v>
          </cell>
          <cell r="F38"/>
          <cell r="G38"/>
          <cell r="H38"/>
          <cell r="I38">
            <v>400</v>
          </cell>
          <cell r="J38">
            <v>0</v>
          </cell>
          <cell r="K38" t="str">
            <v>nee</v>
          </cell>
          <cell r="L38" t="str">
            <v>V</v>
          </cell>
          <cell r="M38" t="str">
            <v>Zie Freq</v>
          </cell>
          <cell r="N38" t="str">
            <v>Zie Freq</v>
          </cell>
          <cell r="O38" t="str">
            <v>Zie Freq</v>
          </cell>
          <cell r="P38" t="str">
            <v>Zie Freq</v>
          </cell>
          <cell r="Q38" t="str">
            <v>Zie Freq</v>
          </cell>
          <cell r="R38" t="str">
            <v>NVT</v>
          </cell>
          <cell r="S38" t="str">
            <v>NVT</v>
          </cell>
        </row>
        <row r="39">
          <cell r="A39" t="str">
            <v>TEC.0002</v>
          </cell>
          <cell r="B39">
            <v>2</v>
          </cell>
          <cell r="C39" t="str">
            <v>Technische ruimten</v>
          </cell>
          <cell r="D39" t="str">
            <v>2 x per jaar</v>
          </cell>
          <cell r="E39">
            <v>5.0000000000000001E-3</v>
          </cell>
          <cell r="F39"/>
          <cell r="G39"/>
          <cell r="H39"/>
          <cell r="I39">
            <v>400</v>
          </cell>
          <cell r="J39">
            <v>969.3</v>
          </cell>
          <cell r="K39" t="str">
            <v>nee</v>
          </cell>
          <cell r="L39" t="str">
            <v>V</v>
          </cell>
          <cell r="M39" t="str">
            <v>Zie Freq</v>
          </cell>
          <cell r="N39" t="str">
            <v>Zie Freq</v>
          </cell>
          <cell r="O39" t="str">
            <v>Zie Freq</v>
          </cell>
          <cell r="P39" t="str">
            <v>Zie Freq</v>
          </cell>
          <cell r="Q39" t="str">
            <v>Zie Freq</v>
          </cell>
          <cell r="R39" t="str">
            <v>NVT</v>
          </cell>
          <cell r="S39" t="str">
            <v>NVT</v>
          </cell>
        </row>
        <row r="40">
          <cell r="A40" t="str">
            <v>TEC.0003</v>
          </cell>
          <cell r="B40">
            <v>3</v>
          </cell>
          <cell r="C40" t="str">
            <v>Technische ruimten</v>
          </cell>
          <cell r="D40" t="str">
            <v>3 x per jaar</v>
          </cell>
          <cell r="E40">
            <v>7.4999999999999997E-3</v>
          </cell>
          <cell r="F40"/>
          <cell r="G40"/>
          <cell r="H40"/>
          <cell r="I40">
            <v>400</v>
          </cell>
          <cell r="J40">
            <v>114</v>
          </cell>
          <cell r="K40" t="str">
            <v>nee</v>
          </cell>
          <cell r="L40" t="str">
            <v>V</v>
          </cell>
          <cell r="M40" t="str">
            <v>Zie Freq</v>
          </cell>
          <cell r="N40" t="str">
            <v>Zie Freq</v>
          </cell>
          <cell r="O40" t="str">
            <v>Zie Freq</v>
          </cell>
          <cell r="P40" t="str">
            <v>Zie Freq</v>
          </cell>
          <cell r="Q40" t="str">
            <v>Zie Freq</v>
          </cell>
          <cell r="R40" t="str">
            <v>NVT</v>
          </cell>
          <cell r="S40" t="str">
            <v>NVT</v>
          </cell>
        </row>
        <row r="41">
          <cell r="A41" t="str">
            <v>TEC.365.1</v>
          </cell>
          <cell r="B41">
            <v>365</v>
          </cell>
          <cell r="C41" t="str">
            <v>Technische ruimten</v>
          </cell>
          <cell r="D41" t="str">
            <v>Klasse 1</v>
          </cell>
          <cell r="E41">
            <v>0.18545454545454546</v>
          </cell>
          <cell r="F41">
            <v>0.255</v>
          </cell>
          <cell r="G41">
            <v>0</v>
          </cell>
          <cell r="H41">
            <v>0.18333333333333332</v>
          </cell>
          <cell r="I41">
            <v>585.13480689822688</v>
          </cell>
          <cell r="J41">
            <v>0</v>
          </cell>
          <cell r="K41" t="str">
            <v>ja</v>
          </cell>
          <cell r="L41" t="str">
            <v>V</v>
          </cell>
          <cell r="M41" t="str">
            <v>naloop</v>
          </cell>
          <cell r="N41" t="str">
            <v>Volledig</v>
          </cell>
          <cell r="O41" t="str">
            <v>naloop</v>
          </cell>
          <cell r="P41" t="str">
            <v>Volledig</v>
          </cell>
          <cell r="Q41" t="str">
            <v>naloop</v>
          </cell>
          <cell r="R41" t="str">
            <v>naloop</v>
          </cell>
          <cell r="S41" t="str">
            <v>naloop</v>
          </cell>
        </row>
        <row r="42">
          <cell r="A42" t="str">
            <v>TEC.365.2</v>
          </cell>
          <cell r="B42">
            <v>365</v>
          </cell>
          <cell r="C42" t="str">
            <v>Technische ruimten</v>
          </cell>
          <cell r="D42" t="str">
            <v>Klasse 2</v>
          </cell>
          <cell r="E42">
            <v>0.23181818181818181</v>
          </cell>
          <cell r="F42">
            <v>0.21249999999999999</v>
          </cell>
          <cell r="G42">
            <v>0.1</v>
          </cell>
          <cell r="H42">
            <v>9.166666666666666E-2</v>
          </cell>
          <cell r="I42">
            <v>573.91304347826087</v>
          </cell>
          <cell r="J42">
            <v>0</v>
          </cell>
          <cell r="K42" t="str">
            <v>ja</v>
          </cell>
          <cell r="L42" t="str">
            <v>V</v>
          </cell>
          <cell r="M42" t="str">
            <v>Volledig</v>
          </cell>
          <cell r="N42" t="str">
            <v>naloop</v>
          </cell>
          <cell r="O42" t="str">
            <v>Volledig</v>
          </cell>
          <cell r="P42" t="str">
            <v>naloop</v>
          </cell>
          <cell r="Q42" t="str">
            <v>Volledig</v>
          </cell>
          <cell r="R42" t="str">
            <v>naloop</v>
          </cell>
          <cell r="S42" t="str">
            <v>Volledig</v>
          </cell>
        </row>
        <row r="43">
          <cell r="A43" t="str">
            <v>ROL.365.1</v>
          </cell>
          <cell r="B43">
            <v>365</v>
          </cell>
          <cell r="C43" t="str">
            <v>Roltrappen(inclusief aangrenzende bouwdelen)</v>
          </cell>
          <cell r="D43" t="str">
            <v>Klasse 1</v>
          </cell>
          <cell r="E43">
            <v>0.55135135135135138</v>
          </cell>
          <cell r="F43">
            <v>0.7846153846153846</v>
          </cell>
          <cell r="G43">
            <v>0</v>
          </cell>
          <cell r="H43">
            <v>0.5641025641025641</v>
          </cell>
          <cell r="I43">
            <v>192.09825661973886</v>
          </cell>
          <cell r="J43">
            <v>99</v>
          </cell>
          <cell r="K43" t="str">
            <v>ja</v>
          </cell>
          <cell r="L43" t="str">
            <v>V</v>
          </cell>
          <cell r="M43" t="str">
            <v>naloop</v>
          </cell>
          <cell r="N43" t="str">
            <v>Volledig</v>
          </cell>
          <cell r="O43" t="str">
            <v>naloop</v>
          </cell>
          <cell r="P43" t="str">
            <v>Volledig</v>
          </cell>
          <cell r="Q43" t="str">
            <v>naloop</v>
          </cell>
          <cell r="R43" t="str">
            <v>naloop</v>
          </cell>
          <cell r="S43" t="str">
            <v>naloop</v>
          </cell>
        </row>
        <row r="44">
          <cell r="A44" t="str">
            <v>ROL.365.2</v>
          </cell>
          <cell r="B44">
            <v>365</v>
          </cell>
          <cell r="C44" t="str">
            <v>Roltrappen(inclusief aangrenzende bouwdelen)</v>
          </cell>
          <cell r="D44" t="str">
            <v>Klasse 2</v>
          </cell>
          <cell r="E44">
            <v>0.68918918918918914</v>
          </cell>
          <cell r="F44">
            <v>0.67105263157894735</v>
          </cell>
          <cell r="G44">
            <v>0.29729729729729731</v>
          </cell>
          <cell r="H44">
            <v>0.28947368421052633</v>
          </cell>
          <cell r="I44">
            <v>187.46666666666667</v>
          </cell>
          <cell r="J44">
            <v>0</v>
          </cell>
          <cell r="K44" t="str">
            <v>ja</v>
          </cell>
          <cell r="L44" t="str">
            <v>V</v>
          </cell>
          <cell r="M44" t="str">
            <v>Volledig</v>
          </cell>
          <cell r="N44" t="str">
            <v>naloop</v>
          </cell>
          <cell r="O44" t="str">
            <v>Volledig</v>
          </cell>
          <cell r="P44" t="str">
            <v>naloop</v>
          </cell>
          <cell r="Q44" t="str">
            <v>Volledig</v>
          </cell>
          <cell r="R44" t="str">
            <v>naloop</v>
          </cell>
          <cell r="S44" t="str">
            <v>Volledig</v>
          </cell>
        </row>
        <row r="45">
          <cell r="A45" t="str">
            <v>ROL.365.3</v>
          </cell>
          <cell r="B45">
            <v>365</v>
          </cell>
          <cell r="C45" t="str">
            <v>Roltrappen(inclusief aangrenzende bouwdelen)</v>
          </cell>
          <cell r="D45" t="str">
            <v>Klasse 3</v>
          </cell>
          <cell r="E45">
            <v>1.4571428571428571</v>
          </cell>
          <cell r="F45"/>
          <cell r="G45">
            <v>0.62857142857142856</v>
          </cell>
          <cell r="H45"/>
          <cell r="I45">
            <v>175.00000000000003</v>
          </cell>
          <cell r="J45">
            <v>366</v>
          </cell>
          <cell r="K45" t="str">
            <v>ja</v>
          </cell>
          <cell r="L45" t="str">
            <v>V</v>
          </cell>
          <cell r="M45" t="str">
            <v>Volledig</v>
          </cell>
          <cell r="N45" t="str">
            <v>Volledig</v>
          </cell>
          <cell r="O45" t="str">
            <v>Volledig</v>
          </cell>
          <cell r="P45" t="str">
            <v>Volledig</v>
          </cell>
          <cell r="Q45" t="str">
            <v>Volledig</v>
          </cell>
          <cell r="R45" t="str">
            <v>Volledig</v>
          </cell>
          <cell r="S45" t="str">
            <v>Volledig</v>
          </cell>
        </row>
        <row r="46">
          <cell r="A46" t="str">
            <v>BES.0002</v>
          </cell>
          <cell r="B46">
            <v>2</v>
          </cell>
          <cell r="C46" t="str">
            <v>Bestrating</v>
          </cell>
          <cell r="D46" t="str">
            <v>2 x per jaar</v>
          </cell>
          <cell r="E46">
            <v>1.3333333333333334E-2</v>
          </cell>
          <cell r="F46"/>
          <cell r="G46"/>
          <cell r="H46"/>
          <cell r="I46">
            <v>150</v>
          </cell>
          <cell r="J46">
            <v>190</v>
          </cell>
          <cell r="K46" t="str">
            <v>nee</v>
          </cell>
          <cell r="L46" t="str">
            <v>V</v>
          </cell>
          <cell r="M46" t="str">
            <v>Zie Freq</v>
          </cell>
          <cell r="N46" t="str">
            <v>Zie Freq</v>
          </cell>
          <cell r="O46" t="str">
            <v>Zie Freq</v>
          </cell>
          <cell r="P46" t="str">
            <v>Zie Freq</v>
          </cell>
          <cell r="Q46" t="str">
            <v>Zie Freq</v>
          </cell>
          <cell r="R46" t="str">
            <v>NVT</v>
          </cell>
          <cell r="S46" t="str">
            <v>NVT</v>
          </cell>
        </row>
        <row r="47">
          <cell r="A47" t="str">
            <v>BES.365.1</v>
          </cell>
          <cell r="B47">
            <v>365</v>
          </cell>
          <cell r="C47" t="str">
            <v>Bestrating</v>
          </cell>
          <cell r="D47" t="str">
            <v>Klasse 1</v>
          </cell>
          <cell r="E47">
            <v>7.8057311714544983E-2</v>
          </cell>
          <cell r="F47">
            <v>0.11240252886894478</v>
          </cell>
          <cell r="G47">
            <v>0</v>
          </cell>
          <cell r="H47">
            <v>8.0812275657411281E-2</v>
          </cell>
          <cell r="I47">
            <v>1345.5124140951689</v>
          </cell>
          <cell r="J47">
            <v>550</v>
          </cell>
          <cell r="K47" t="str">
            <v>ja</v>
          </cell>
          <cell r="L47" t="str">
            <v>V</v>
          </cell>
          <cell r="M47" t="str">
            <v>naloop</v>
          </cell>
          <cell r="N47" t="str">
            <v>Volledig</v>
          </cell>
          <cell r="O47" t="str">
            <v>naloop</v>
          </cell>
          <cell r="P47" t="str">
            <v>Volledig</v>
          </cell>
          <cell r="Q47" t="str">
            <v>naloop</v>
          </cell>
          <cell r="R47" t="str">
            <v>naloop</v>
          </cell>
          <cell r="S47" t="str">
            <v>naloop</v>
          </cell>
        </row>
        <row r="48">
          <cell r="A48" t="str">
            <v>BES.365.3</v>
          </cell>
          <cell r="B48">
            <v>365</v>
          </cell>
          <cell r="C48" t="str">
            <v>Bestrating</v>
          </cell>
          <cell r="D48" t="str">
            <v>Klasse 3</v>
          </cell>
          <cell r="E48">
            <v>0.19514327928636246</v>
          </cell>
          <cell r="F48"/>
          <cell r="G48">
            <v>8.417945380980342E-2</v>
          </cell>
          <cell r="H48"/>
          <cell r="I48">
            <v>1306.7321658861792</v>
          </cell>
          <cell r="J48">
            <v>738.2299999999999</v>
          </cell>
          <cell r="K48" t="str">
            <v>ja</v>
          </cell>
          <cell r="L48" t="str">
            <v>V</v>
          </cell>
          <cell r="M48" t="str">
            <v>Volledig</v>
          </cell>
          <cell r="N48" t="str">
            <v>Volledig</v>
          </cell>
          <cell r="O48" t="str">
            <v>Volledig</v>
          </cell>
          <cell r="P48" t="str">
            <v>Volledig</v>
          </cell>
          <cell r="Q48" t="str">
            <v>Volledig</v>
          </cell>
          <cell r="R48" t="str">
            <v>Volledig</v>
          </cell>
          <cell r="S48" t="str">
            <v>Volledig</v>
          </cell>
        </row>
        <row r="49">
          <cell r="A49" t="str">
            <v>BER.0001</v>
          </cell>
          <cell r="B49">
            <v>1</v>
          </cell>
          <cell r="C49" t="str">
            <v>Berging/opslag/magazijn</v>
          </cell>
          <cell r="D49" t="str">
            <v>1 x per jaar</v>
          </cell>
          <cell r="E49">
            <v>2.5000000000000001E-3</v>
          </cell>
          <cell r="F49"/>
          <cell r="G49"/>
          <cell r="H49"/>
          <cell r="I49">
            <v>400</v>
          </cell>
          <cell r="J49">
            <v>0</v>
          </cell>
          <cell r="K49" t="str">
            <v>nee</v>
          </cell>
          <cell r="L49" t="str">
            <v>V</v>
          </cell>
          <cell r="M49" t="str">
            <v>Zie Freq</v>
          </cell>
          <cell r="N49" t="str">
            <v>Zie Freq</v>
          </cell>
          <cell r="O49" t="str">
            <v>Zie Freq</v>
          </cell>
          <cell r="P49" t="str">
            <v>Zie Freq</v>
          </cell>
          <cell r="Q49" t="str">
            <v>Zie Freq</v>
          </cell>
          <cell r="R49" t="str">
            <v>NVT</v>
          </cell>
          <cell r="S49" t="str">
            <v>NVT</v>
          </cell>
        </row>
        <row r="50">
          <cell r="A50" t="str">
            <v>BER.0002</v>
          </cell>
          <cell r="B50">
            <v>2</v>
          </cell>
          <cell r="C50" t="str">
            <v>Berging/opslag/magazijn</v>
          </cell>
          <cell r="D50" t="str">
            <v>2 x per jaar</v>
          </cell>
          <cell r="E50">
            <v>5.0000000000000001E-3</v>
          </cell>
          <cell r="F50"/>
          <cell r="G50"/>
          <cell r="H50"/>
          <cell r="I50">
            <v>400</v>
          </cell>
          <cell r="J50">
            <v>75</v>
          </cell>
          <cell r="K50" t="str">
            <v>nee</v>
          </cell>
          <cell r="L50" t="str">
            <v>V</v>
          </cell>
          <cell r="M50" t="str">
            <v>Zie Freq</v>
          </cell>
          <cell r="N50" t="str">
            <v>Zie Freq</v>
          </cell>
          <cell r="O50" t="str">
            <v>Zie Freq</v>
          </cell>
          <cell r="P50" t="str">
            <v>Zie Freq</v>
          </cell>
          <cell r="Q50" t="str">
            <v>Zie Freq</v>
          </cell>
          <cell r="R50" t="str">
            <v>NVT</v>
          </cell>
          <cell r="S50" t="str">
            <v>NVT</v>
          </cell>
        </row>
        <row r="51">
          <cell r="A51" t="str">
            <v>BER.0003</v>
          </cell>
          <cell r="B51">
            <v>3</v>
          </cell>
          <cell r="C51" t="str">
            <v>Berging/opslag/magazijn</v>
          </cell>
          <cell r="D51" t="str">
            <v>3 x per jaar</v>
          </cell>
          <cell r="E51">
            <v>7.4999999999999997E-3</v>
          </cell>
          <cell r="F51"/>
          <cell r="G51"/>
          <cell r="H51"/>
          <cell r="I51">
            <v>400</v>
          </cell>
          <cell r="J51">
            <v>0</v>
          </cell>
          <cell r="K51" t="str">
            <v>nee</v>
          </cell>
          <cell r="L51" t="str">
            <v>V</v>
          </cell>
          <cell r="M51" t="str">
            <v>Zie Freq</v>
          </cell>
          <cell r="N51" t="str">
            <v>Zie Freq</v>
          </cell>
          <cell r="O51" t="str">
            <v>Zie Freq</v>
          </cell>
          <cell r="P51" t="str">
            <v>Zie Freq</v>
          </cell>
          <cell r="Q51" t="str">
            <v>Zie Freq</v>
          </cell>
          <cell r="R51" t="str">
            <v>NVT</v>
          </cell>
          <cell r="S51" t="str">
            <v>NVT</v>
          </cell>
        </row>
        <row r="52">
          <cell r="A52" t="str">
            <v>BER.365.1</v>
          </cell>
          <cell r="B52">
            <v>365</v>
          </cell>
          <cell r="C52" t="str">
            <v>Berging/opslag/magazijn</v>
          </cell>
          <cell r="D52" t="str">
            <v>Klasse 1</v>
          </cell>
          <cell r="E52">
            <v>0.17435897435897435</v>
          </cell>
          <cell r="F52">
            <v>0.23538461538461539</v>
          </cell>
          <cell r="G52">
            <v>0</v>
          </cell>
          <cell r="H52">
            <v>0.16923076923076924</v>
          </cell>
          <cell r="I52">
            <v>630.42515500442869</v>
          </cell>
          <cell r="J52">
            <v>0</v>
          </cell>
          <cell r="K52" t="str">
            <v>ja</v>
          </cell>
          <cell r="L52" t="str">
            <v>V</v>
          </cell>
          <cell r="M52" t="str">
            <v>naloop</v>
          </cell>
          <cell r="N52" t="str">
            <v>Volledig</v>
          </cell>
          <cell r="O52" t="str">
            <v>naloop</v>
          </cell>
          <cell r="P52" t="str">
            <v>Volledig</v>
          </cell>
          <cell r="Q52" t="str">
            <v>naloop</v>
          </cell>
          <cell r="R52" t="str">
            <v>naloop</v>
          </cell>
          <cell r="S52" t="str">
            <v>naloop</v>
          </cell>
        </row>
        <row r="53">
          <cell r="A53" t="str">
            <v>BER.365</v>
          </cell>
          <cell r="B53">
            <v>365</v>
          </cell>
          <cell r="C53" t="str">
            <v>Berging/opslag/magazijn</v>
          </cell>
          <cell r="D53" t="str">
            <v>Klasse 2</v>
          </cell>
          <cell r="E53">
            <v>0.21794871794871795</v>
          </cell>
          <cell r="F53">
            <v>0.19615384615384615</v>
          </cell>
          <cell r="G53">
            <v>9.401709401709403E-2</v>
          </cell>
          <cell r="H53">
            <v>8.461538461538462E-2</v>
          </cell>
          <cell r="I53">
            <v>615.78947368421052</v>
          </cell>
          <cell r="J53">
            <v>0</v>
          </cell>
          <cell r="K53" t="str">
            <v>ja</v>
          </cell>
          <cell r="L53" t="str">
            <v>V</v>
          </cell>
          <cell r="M53" t="str">
            <v>Volledig</v>
          </cell>
          <cell r="N53" t="str">
            <v>naloop</v>
          </cell>
          <cell r="O53" t="str">
            <v>Volledig</v>
          </cell>
          <cell r="P53" t="str">
            <v>naloop</v>
          </cell>
          <cell r="Q53" t="str">
            <v>Volledig</v>
          </cell>
          <cell r="R53" t="str">
            <v>naloop</v>
          </cell>
          <cell r="S53" t="str">
            <v>Volledig</v>
          </cell>
        </row>
        <row r="54">
          <cell r="A54" t="str">
            <v>KAN.0001</v>
          </cell>
          <cell r="B54">
            <v>1</v>
          </cell>
          <cell r="C54" t="str">
            <v>Kantoren/spreekkamers</v>
          </cell>
          <cell r="D54" t="str">
            <v>1 x per jaar</v>
          </cell>
          <cell r="E54">
            <v>0.01</v>
          </cell>
          <cell r="F54"/>
          <cell r="G54"/>
          <cell r="H54"/>
          <cell r="I54">
            <v>100</v>
          </cell>
          <cell r="J54">
            <v>0</v>
          </cell>
          <cell r="K54" t="str">
            <v>nee</v>
          </cell>
          <cell r="L54" t="str">
            <v>B</v>
          </cell>
          <cell r="M54" t="str">
            <v>Zie Freq</v>
          </cell>
          <cell r="N54" t="str">
            <v>Zie Freq</v>
          </cell>
          <cell r="O54" t="str">
            <v>Zie Freq</v>
          </cell>
          <cell r="P54" t="str">
            <v>Zie Freq</v>
          </cell>
          <cell r="Q54" t="str">
            <v>Zie Freq</v>
          </cell>
          <cell r="R54" t="str">
            <v>NVT</v>
          </cell>
          <cell r="S54" t="str">
            <v>NVT</v>
          </cell>
        </row>
        <row r="55">
          <cell r="A55" t="str">
            <v>KAN.0002</v>
          </cell>
          <cell r="B55">
            <v>2</v>
          </cell>
          <cell r="C55" t="str">
            <v>Kantoren/spreekkamers</v>
          </cell>
          <cell r="D55" t="str">
            <v>2 x per jaar</v>
          </cell>
          <cell r="E55">
            <v>0.02</v>
          </cell>
          <cell r="F55"/>
          <cell r="G55"/>
          <cell r="H55"/>
          <cell r="I55">
            <v>100</v>
          </cell>
          <cell r="J55">
            <v>89</v>
          </cell>
          <cell r="K55" t="str">
            <v>nee</v>
          </cell>
          <cell r="L55" t="str">
            <v>B</v>
          </cell>
          <cell r="M55" t="str">
            <v>Zie Freq</v>
          </cell>
          <cell r="N55" t="str">
            <v>Zie Freq</v>
          </cell>
          <cell r="O55" t="str">
            <v>Zie Freq</v>
          </cell>
          <cell r="P55" t="str">
            <v>Zie Freq</v>
          </cell>
          <cell r="Q55" t="str">
            <v>Zie Freq</v>
          </cell>
          <cell r="R55" t="str">
            <v>NVT</v>
          </cell>
          <cell r="S55" t="str">
            <v>NVT</v>
          </cell>
        </row>
        <row r="56">
          <cell r="A56" t="str">
            <v>KAN.365.1</v>
          </cell>
          <cell r="B56">
            <v>365</v>
          </cell>
          <cell r="C56" t="str">
            <v>Kantoren/spreekkamers</v>
          </cell>
          <cell r="D56" t="str">
            <v>Klasse 1</v>
          </cell>
          <cell r="E56">
            <v>0.27200000000000002</v>
          </cell>
          <cell r="F56">
            <v>0.34</v>
          </cell>
          <cell r="G56">
            <v>0</v>
          </cell>
          <cell r="H56">
            <v>0.24444444444444444</v>
          </cell>
          <cell r="I56">
            <v>426.18059159314993</v>
          </cell>
          <cell r="J56">
            <v>24</v>
          </cell>
          <cell r="K56" t="str">
            <v>ja</v>
          </cell>
          <cell r="L56" t="str">
            <v>B</v>
          </cell>
          <cell r="M56" t="str">
            <v>naloop</v>
          </cell>
          <cell r="N56" t="str">
            <v>Volledig</v>
          </cell>
          <cell r="O56" t="str">
            <v>naloop</v>
          </cell>
          <cell r="P56" t="str">
            <v>Volledig</v>
          </cell>
          <cell r="Q56" t="str">
            <v>naloop</v>
          </cell>
          <cell r="R56" t="str">
            <v>naloop</v>
          </cell>
          <cell r="S56" t="str">
            <v>naloop</v>
          </cell>
        </row>
        <row r="57">
          <cell r="A57" t="str">
            <v>KAN.365.2</v>
          </cell>
          <cell r="B57">
            <v>365</v>
          </cell>
          <cell r="C57" t="str">
            <v>Kantoren/spreekkamers</v>
          </cell>
          <cell r="D57" t="str">
            <v>Klasse 2</v>
          </cell>
          <cell r="E57">
            <v>0.34</v>
          </cell>
          <cell r="F57">
            <v>0.28333333333333333</v>
          </cell>
          <cell r="G57">
            <v>0.14666666666666667</v>
          </cell>
          <cell r="H57">
            <v>0.12222222222222222</v>
          </cell>
          <cell r="I57">
            <v>409.09090909090907</v>
          </cell>
          <cell r="J57">
            <v>0</v>
          </cell>
          <cell r="K57" t="str">
            <v>ja</v>
          </cell>
          <cell r="L57" t="str">
            <v>B</v>
          </cell>
          <cell r="M57" t="str">
            <v>Volledig</v>
          </cell>
          <cell r="N57" t="str">
            <v>naloop</v>
          </cell>
          <cell r="O57" t="str">
            <v>Volledig</v>
          </cell>
          <cell r="P57" t="str">
            <v>naloop</v>
          </cell>
          <cell r="Q57" t="str">
            <v>Volledig</v>
          </cell>
          <cell r="R57" t="str">
            <v>naloop</v>
          </cell>
          <cell r="S57" t="str">
            <v>Volledig</v>
          </cell>
        </row>
        <row r="58">
          <cell r="A58" t="str">
            <v>KAN.365.3</v>
          </cell>
          <cell r="B58">
            <v>365</v>
          </cell>
          <cell r="C58" t="str">
            <v>Kantoren/spreekkamers</v>
          </cell>
          <cell r="D58" t="str">
            <v>Klasse 3</v>
          </cell>
          <cell r="E58">
            <v>0.68</v>
          </cell>
          <cell r="F58"/>
          <cell r="G58">
            <v>0.29333333333333333</v>
          </cell>
          <cell r="H58"/>
          <cell r="I58">
            <v>375</v>
          </cell>
          <cell r="J58">
            <v>108</v>
          </cell>
          <cell r="K58" t="str">
            <v>ja</v>
          </cell>
          <cell r="L58" t="str">
            <v>B</v>
          </cell>
          <cell r="M58" t="str">
            <v>Volledig</v>
          </cell>
          <cell r="N58" t="str">
            <v>Volledig</v>
          </cell>
          <cell r="O58" t="str">
            <v>Volledig</v>
          </cell>
          <cell r="P58" t="str">
            <v>Volledig</v>
          </cell>
          <cell r="Q58" t="str">
            <v>Volledig</v>
          </cell>
          <cell r="R58" t="str">
            <v>Volledig</v>
          </cell>
          <cell r="S58" t="str">
            <v>Volledig</v>
          </cell>
        </row>
        <row r="59">
          <cell r="A59" t="str">
            <v>OVE.0001</v>
          </cell>
          <cell r="B59">
            <v>1</v>
          </cell>
          <cell r="C59" t="str">
            <v>Overige</v>
          </cell>
          <cell r="D59" t="str">
            <v>1 x per jaar</v>
          </cell>
          <cell r="E59">
            <v>6.6666666666666671E-3</v>
          </cell>
          <cell r="F59"/>
          <cell r="G59"/>
          <cell r="H59"/>
          <cell r="I59">
            <v>150</v>
          </cell>
          <cell r="J59">
            <v>0</v>
          </cell>
          <cell r="K59" t="str">
            <v>nee</v>
          </cell>
          <cell r="L59" t="str">
            <v>V</v>
          </cell>
          <cell r="M59" t="str">
            <v>Zie Freq</v>
          </cell>
          <cell r="N59" t="str">
            <v>Zie Freq</v>
          </cell>
          <cell r="O59" t="str">
            <v>Zie Freq</v>
          </cell>
          <cell r="P59" t="str">
            <v>Zie Freq</v>
          </cell>
          <cell r="Q59" t="str">
            <v>Zie Freq</v>
          </cell>
          <cell r="R59" t="str">
            <v>NVT</v>
          </cell>
          <cell r="S59" t="str">
            <v>NVT</v>
          </cell>
        </row>
        <row r="60">
          <cell r="A60" t="str">
            <v>OVE.0003</v>
          </cell>
          <cell r="B60">
            <v>3</v>
          </cell>
          <cell r="C60" t="str">
            <v>Overige</v>
          </cell>
          <cell r="D60" t="str">
            <v>3 x per jaar</v>
          </cell>
          <cell r="E60">
            <v>0.02</v>
          </cell>
          <cell r="F60"/>
          <cell r="G60"/>
          <cell r="H60"/>
          <cell r="I60">
            <v>150</v>
          </cell>
          <cell r="J60">
            <v>0</v>
          </cell>
          <cell r="K60" t="str">
            <v>nee</v>
          </cell>
          <cell r="L60" t="str">
            <v>V</v>
          </cell>
          <cell r="M60" t="str">
            <v>Zie Freq</v>
          </cell>
          <cell r="N60" t="str">
            <v>Zie Freq</v>
          </cell>
          <cell r="O60" t="str">
            <v>Zie Freq</v>
          </cell>
          <cell r="P60" t="str">
            <v>Zie Freq</v>
          </cell>
          <cell r="Q60" t="str">
            <v>Zie Freq</v>
          </cell>
          <cell r="R60" t="str">
            <v>NVT</v>
          </cell>
          <cell r="S60" t="str">
            <v>NVT</v>
          </cell>
        </row>
        <row r="61">
          <cell r="A61" t="str">
            <v>NVT.0000</v>
          </cell>
          <cell r="B61">
            <v>0</v>
          </cell>
          <cell r="C61" t="str">
            <v>Niet van toepassing</v>
          </cell>
          <cell r="D61" t="str">
            <v>Niet van toepassing</v>
          </cell>
          <cell r="E61"/>
          <cell r="F61"/>
          <cell r="G61"/>
          <cell r="H61"/>
          <cell r="I61"/>
          <cell r="J61">
            <v>81</v>
          </cell>
          <cell r="K61"/>
          <cell r="L61"/>
          <cell r="M61" t="str">
            <v>NVT</v>
          </cell>
          <cell r="N61" t="str">
            <v>NVT</v>
          </cell>
          <cell r="O61" t="str">
            <v>NVT</v>
          </cell>
          <cell r="P61" t="str">
            <v>NVT</v>
          </cell>
          <cell r="Q61" t="str">
            <v>NVT</v>
          </cell>
          <cell r="R61" t="str">
            <v>NVT</v>
          </cell>
          <cell r="S61" t="str">
            <v>NVT</v>
          </cell>
        </row>
        <row r="62">
          <cell r="A62" t="str">
            <v>O.A.0000</v>
          </cell>
          <cell r="B62">
            <v>0</v>
          </cell>
          <cell r="C62" t="str">
            <v>Op afroep</v>
          </cell>
          <cell r="D62" t="str">
            <v>Op afroep</v>
          </cell>
          <cell r="E62"/>
          <cell r="F62"/>
          <cell r="G62"/>
          <cell r="H62"/>
          <cell r="I62"/>
          <cell r="J62">
            <v>1742</v>
          </cell>
          <cell r="K62"/>
          <cell r="L62"/>
          <cell r="M62" t="str">
            <v>o.a.</v>
          </cell>
          <cell r="N62" t="str">
            <v>o.a.</v>
          </cell>
          <cell r="O62" t="str">
            <v>o.a.</v>
          </cell>
          <cell r="P62" t="str">
            <v>o.a.</v>
          </cell>
          <cell r="Q62" t="str">
            <v>o.a.</v>
          </cell>
          <cell r="R62" t="str">
            <v>o.a.</v>
          </cell>
          <cell r="S62" t="str">
            <v>o.a.</v>
          </cell>
        </row>
        <row r="63">
          <cell r="A63"/>
          <cell r="B63"/>
          <cell r="C63"/>
          <cell r="D63"/>
          <cell r="E63"/>
          <cell r="F63"/>
          <cell r="G63"/>
          <cell r="H63"/>
          <cell r="I63"/>
          <cell r="J63"/>
          <cell r="K63"/>
          <cell r="L63"/>
          <cell r="M63"/>
          <cell r="N63"/>
          <cell r="O63"/>
          <cell r="P63"/>
          <cell r="Q63"/>
          <cell r="R63"/>
          <cell r="S63"/>
        </row>
        <row r="64">
          <cell r="A64"/>
          <cell r="B64"/>
          <cell r="C64"/>
          <cell r="D64"/>
          <cell r="E64"/>
          <cell r="F64"/>
          <cell r="G64"/>
          <cell r="H64"/>
          <cell r="I64"/>
          <cell r="J64"/>
          <cell r="K64"/>
          <cell r="L64"/>
          <cell r="Q64"/>
          <cell r="R64"/>
          <cell r="S64"/>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 val="2a-Kosten_per_locatie"/>
      <sheetName val="2b-Splitsing_technisch-Comfort"/>
      <sheetName val="5-Schrobben_vloeren"/>
      <sheetName val="7-Ballastbed_"/>
      <sheetName val="8-Sanitaire_voorzieningen"/>
      <sheetName val="9-Geveldelen__en_wanden"/>
      <sheetName val="10-Glas_kosten_totaal"/>
      <sheetName val="13a-_Afroepprijs"/>
      <sheetName val="13b-Afroep_RVS_kraaiennest"/>
      <sheetName val="13c-Afroep_Kap_Bijlmer"/>
      <sheetName val="15-Periodieke_beurt"/>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 val="Info_blad"/>
      <sheetName val="1-Contractblad_dag"/>
      <sheetName val="3-Basis_ruimtestaat"/>
      <sheetName val="4-Premies_en_opslagen"/>
      <sheetName val="5-Opbouw_uurtarieven"/>
      <sheetName val="6-_toeslagenmatrix"/>
    </sheetNames>
    <sheetDataSet>
      <sheetData sheetId="0" refreshError="1"/>
      <sheetData sheetId="1" refreshError="1"/>
      <sheetData sheetId="2" refreshError="1"/>
      <sheetData sheetId="3" refreshError="1"/>
      <sheetData sheetId="4">
        <row r="11">
          <cell r="A11">
            <v>1052</v>
          </cell>
        </row>
      </sheetData>
      <sheetData sheetId="5"/>
      <sheetData sheetId="6" refreshError="1"/>
      <sheetData sheetId="7" refreshError="1"/>
      <sheetData sheetId="8" refreshError="1"/>
      <sheetData sheetId="9"/>
      <sheetData sheetId="10" refreshError="1"/>
      <sheetData sheetId="11">
        <row r="10">
          <cell r="A10" t="str">
            <v>Mw. Raven</v>
          </cell>
          <cell r="B10" t="str">
            <v>Sportcomplex de Kloet</v>
          </cell>
          <cell r="C10" t="str">
            <v>12.00-12.45 15.00-16.30</v>
          </cell>
          <cell r="D10">
            <v>22919</v>
          </cell>
          <cell r="E10" t="str">
            <v>nee</v>
          </cell>
          <cell r="F10">
            <v>38283</v>
          </cell>
          <cell r="G10"/>
          <cell r="H10">
            <v>8.75</v>
          </cell>
          <cell r="I10">
            <v>11.81</v>
          </cell>
          <cell r="J10"/>
          <cell r="K10"/>
          <cell r="L10">
            <v>11.81</v>
          </cell>
        </row>
        <row r="11">
          <cell r="A11" t="str">
            <v>Mw. Raven</v>
          </cell>
          <cell r="B11" t="str">
            <v>gymzaal de Helt</v>
          </cell>
          <cell r="C11" t="str">
            <v>21.00-22.00</v>
          </cell>
          <cell r="D11">
            <v>22919</v>
          </cell>
          <cell r="E11" t="str">
            <v>nee</v>
          </cell>
          <cell r="F11">
            <v>38283</v>
          </cell>
          <cell r="G11"/>
          <cell r="H11">
            <v>5</v>
          </cell>
          <cell r="I11">
            <v>11.81</v>
          </cell>
          <cell r="J11"/>
          <cell r="K11"/>
          <cell r="L11">
            <v>11.81</v>
          </cell>
        </row>
        <row r="12">
          <cell r="A12" t="str">
            <v>Mw. Raven</v>
          </cell>
          <cell r="B12" t="str">
            <v>Gymzaal Oostesluis</v>
          </cell>
          <cell r="C12" t="str">
            <v>20.00-21.00</v>
          </cell>
          <cell r="D12">
            <v>22919</v>
          </cell>
          <cell r="E12" t="str">
            <v>nee</v>
          </cell>
          <cell r="F12">
            <v>38283</v>
          </cell>
          <cell r="G12"/>
          <cell r="H12">
            <v>5</v>
          </cell>
          <cell r="I12">
            <v>11.81</v>
          </cell>
          <cell r="J12"/>
          <cell r="K12"/>
          <cell r="L12">
            <v>11.81</v>
          </cell>
        </row>
        <row r="13">
          <cell r="A13" t="str">
            <v>Diana Roos</v>
          </cell>
          <cell r="B13" t="str">
            <v>Gymzaal de Woud</v>
          </cell>
          <cell r="C13" t="str">
            <v>21.00-22.00</v>
          </cell>
          <cell r="D13" t="str">
            <v>eigenaar Streekclean</v>
          </cell>
          <cell r="E13"/>
          <cell r="F13"/>
          <cell r="G13"/>
          <cell r="H13"/>
          <cell r="I13"/>
          <cell r="J13"/>
          <cell r="K13"/>
          <cell r="L13">
            <v>0</v>
          </cell>
        </row>
        <row r="14">
          <cell r="A14" t="str">
            <v>Diana Roos</v>
          </cell>
          <cell r="B14" t="str">
            <v>Gymzaal de Horn</v>
          </cell>
          <cell r="C14" t="str">
            <v>20.00-21.00</v>
          </cell>
          <cell r="D14"/>
          <cell r="E14"/>
          <cell r="F14"/>
          <cell r="G14"/>
          <cell r="H14"/>
          <cell r="I14"/>
          <cell r="J14"/>
          <cell r="K14"/>
          <cell r="L14">
            <v>0</v>
          </cell>
        </row>
        <row r="15">
          <cell r="A15" t="str">
            <v>Olga Roos</v>
          </cell>
          <cell r="B15" t="str">
            <v>gymzaal Rozenboom</v>
          </cell>
          <cell r="C15" t="str">
            <v>21.00-22.00</v>
          </cell>
          <cell r="D15" t="str">
            <v>eigenaar Streekclean</v>
          </cell>
          <cell r="E15"/>
          <cell r="F15"/>
          <cell r="G15"/>
          <cell r="H15"/>
          <cell r="I15"/>
          <cell r="J15"/>
          <cell r="K15"/>
          <cell r="L15">
            <v>0</v>
          </cell>
        </row>
        <row r="16">
          <cell r="A16"/>
          <cell r="B16"/>
          <cell r="C16"/>
          <cell r="D16"/>
          <cell r="E16"/>
          <cell r="F16"/>
          <cell r="G16"/>
          <cell r="H16"/>
          <cell r="I16"/>
          <cell r="J16"/>
          <cell r="K16"/>
          <cell r="L16">
            <v>0</v>
          </cell>
        </row>
        <row r="17">
          <cell r="A17"/>
          <cell r="B17"/>
          <cell r="C17"/>
          <cell r="D17"/>
          <cell r="E17"/>
          <cell r="F17"/>
          <cell r="G17"/>
          <cell r="H17"/>
          <cell r="I17"/>
          <cell r="J17"/>
          <cell r="K17"/>
          <cell r="L17">
            <v>0</v>
          </cell>
        </row>
        <row r="18">
          <cell r="A18"/>
          <cell r="B18"/>
          <cell r="C18"/>
          <cell r="D18"/>
          <cell r="E18"/>
          <cell r="F18"/>
          <cell r="G18"/>
          <cell r="H18"/>
          <cell r="I18"/>
          <cell r="J18"/>
          <cell r="K18"/>
          <cell r="L18">
            <v>0</v>
          </cell>
        </row>
        <row r="19">
          <cell r="A19"/>
          <cell r="B19"/>
          <cell r="C19"/>
          <cell r="D19"/>
          <cell r="E19"/>
          <cell r="F19"/>
          <cell r="G19"/>
          <cell r="H19"/>
          <cell r="I19"/>
          <cell r="J19"/>
          <cell r="K19"/>
          <cell r="L19">
            <v>0</v>
          </cell>
        </row>
        <row r="20">
          <cell r="A20"/>
          <cell r="B20"/>
          <cell r="C20"/>
          <cell r="D20"/>
          <cell r="E20"/>
          <cell r="F20"/>
          <cell r="G20"/>
          <cell r="H20"/>
          <cell r="I20"/>
          <cell r="J20"/>
          <cell r="K20"/>
          <cell r="L20">
            <v>0</v>
          </cell>
        </row>
        <row r="21">
          <cell r="A21"/>
          <cell r="B21"/>
          <cell r="C21"/>
          <cell r="D21"/>
          <cell r="E21"/>
          <cell r="F21"/>
          <cell r="G21"/>
          <cell r="H21"/>
          <cell r="I21"/>
          <cell r="J21"/>
          <cell r="K21"/>
          <cell r="L21">
            <v>0</v>
          </cell>
        </row>
        <row r="22">
          <cell r="A22"/>
          <cell r="B22"/>
          <cell r="C22"/>
          <cell r="D22"/>
          <cell r="E22"/>
          <cell r="F22"/>
          <cell r="G22"/>
          <cell r="H22"/>
          <cell r="I22"/>
          <cell r="J22"/>
          <cell r="K22"/>
          <cell r="L22">
            <v>0</v>
          </cell>
        </row>
        <row r="23">
          <cell r="A23"/>
          <cell r="B23"/>
          <cell r="C23"/>
          <cell r="D23"/>
          <cell r="E23"/>
          <cell r="F23"/>
          <cell r="G23"/>
          <cell r="H23"/>
          <cell r="I23"/>
          <cell r="J23"/>
          <cell r="K23"/>
          <cell r="L23">
            <v>0</v>
          </cell>
        </row>
        <row r="24">
          <cell r="A24"/>
          <cell r="B24"/>
          <cell r="C24"/>
          <cell r="D24"/>
          <cell r="E24"/>
          <cell r="F24"/>
          <cell r="G24"/>
          <cell r="H24"/>
          <cell r="I24"/>
          <cell r="J24"/>
          <cell r="K24"/>
          <cell r="L24"/>
        </row>
        <row r="25">
          <cell r="A25" t="str">
            <v>Subtotaal loonkosten</v>
          </cell>
          <cell r="B25"/>
          <cell r="C25"/>
          <cell r="D25"/>
          <cell r="E25"/>
          <cell r="F25"/>
          <cell r="G25"/>
          <cell r="H25"/>
          <cell r="I25"/>
          <cell r="J25"/>
          <cell r="K25"/>
          <cell r="L25"/>
        </row>
        <row r="26">
          <cell r="F26"/>
          <cell r="G26"/>
          <cell r="H26"/>
          <cell r="I26"/>
        </row>
        <row r="27">
          <cell r="A27" t="str">
            <v>Vakantietoeslag</v>
          </cell>
          <cell r="B27"/>
          <cell r="C27"/>
          <cell r="D27"/>
          <cell r="E27"/>
          <cell r="F27"/>
          <cell r="G27"/>
          <cell r="H27"/>
          <cell r="I27"/>
          <cell r="J27"/>
          <cell r="K27"/>
          <cell r="L27"/>
        </row>
        <row r="28">
          <cell r="A28" t="str">
            <v>Sociale lasten</v>
          </cell>
          <cell r="B28"/>
          <cell r="C28"/>
          <cell r="D28"/>
          <cell r="E28"/>
          <cell r="F28"/>
          <cell r="G28"/>
          <cell r="H28"/>
          <cell r="I28"/>
          <cell r="J28"/>
          <cell r="K28"/>
          <cell r="L28"/>
        </row>
        <row r="29">
          <cell r="F29"/>
          <cell r="G29"/>
          <cell r="H29"/>
          <cell r="I29"/>
        </row>
        <row r="30">
          <cell r="A30" t="str">
            <v>Loonkosten overname personeel</v>
          </cell>
          <cell r="B30"/>
          <cell r="C30"/>
          <cell r="D30"/>
          <cell r="E30"/>
          <cell r="F30"/>
          <cell r="G30"/>
          <cell r="H30"/>
          <cell r="I30"/>
          <cell r="J30"/>
          <cell r="K30"/>
          <cell r="L30"/>
        </row>
        <row r="31">
          <cell r="F31"/>
          <cell r="G31"/>
          <cell r="H31"/>
          <cell r="I31"/>
        </row>
        <row r="32">
          <cell r="A32" t="str">
            <v>Toelichting:</v>
          </cell>
          <cell r="B32"/>
          <cell r="C32"/>
          <cell r="F32"/>
          <cell r="G32"/>
          <cell r="H32"/>
          <cell r="I32"/>
        </row>
        <row r="33">
          <cell r="A33" t="str">
            <v>Bij gunning dient de leverancier de werkgelegenheidsclausule bij contractwisseling volgens de geldende CAO voor het Schoonmaak- en Glazenwassersbedrijf (artikel 38) toe te passen. In</v>
          </cell>
          <cell r="F33"/>
          <cell r="G33"/>
          <cell r="H33"/>
          <cell r="I33"/>
        </row>
        <row r="34">
          <cell r="A34" t="str">
            <v xml:space="preserve">genoemd artikel staat onder andere dat bij contractwisseling het schoonmaakbedrijf, dat de opdracht verwerft, verplicht is 100% van het aantal onder de regeling vallende werknemers over te nemen. Dit betreft: </v>
          </cell>
          <cell r="F34"/>
          <cell r="G34"/>
          <cell r="H34"/>
          <cell r="I34"/>
        </row>
        <row r="35">
          <cell r="A35" t="str">
            <v>- de werknemer die minimaal anderhalf jaar op het betreffende object werkzaam is;</v>
          </cell>
          <cell r="F35"/>
          <cell r="G35"/>
          <cell r="H35"/>
          <cell r="I35"/>
        </row>
        <row r="36">
          <cell r="A36" t="str">
            <v>- de werknemer die op of na januari 2012 nieuw* in dienst is getreden, anders dan door contractwisseling, beschikt over een door de branche erkend diploma.</v>
          </cell>
        </row>
      </sheetData>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showOutlineSymbols="0" zoomScaleNormal="100" workbookViewId="0">
      <pane ySplit="5" topLeftCell="A6" activePane="bottomLeft" state="frozen"/>
      <selection activeCell="D33" sqref="D33"/>
      <selection pane="bottomLeft" activeCell="D9" sqref="D9"/>
    </sheetView>
  </sheetViews>
  <sheetFormatPr defaultColWidth="9.28515625" defaultRowHeight="13.5"/>
  <cols>
    <col min="1" max="1" width="36.7109375" style="4" bestFit="1" customWidth="1"/>
    <col min="2" max="4" width="15.7109375" style="4" customWidth="1"/>
    <col min="5" max="5" width="9.7109375" style="4" customWidth="1"/>
    <col min="6" max="6" width="13.85546875" style="4" customWidth="1"/>
    <col min="7" max="7" width="3.140625" style="4" customWidth="1"/>
    <col min="8" max="8" width="7.85546875" style="4" customWidth="1"/>
    <col min="9" max="9" width="27" style="4" bestFit="1" customWidth="1"/>
    <col min="10" max="16384" width="9.28515625" style="4"/>
  </cols>
  <sheetData>
    <row r="1" spans="1:8">
      <c r="A1" s="48" t="s">
        <v>67</v>
      </c>
      <c r="B1" s="2"/>
      <c r="C1" s="2"/>
      <c r="D1" s="2"/>
      <c r="E1" s="2"/>
      <c r="F1" s="3"/>
      <c r="G1" s="3"/>
      <c r="H1" s="3"/>
    </row>
    <row r="2" spans="1:8" ht="26.1" customHeight="1">
      <c r="A2" s="48" t="s">
        <v>23</v>
      </c>
      <c r="B2" s="5"/>
      <c r="C2" s="5"/>
      <c r="D2" s="5"/>
      <c r="E2" s="5"/>
      <c r="F2" s="6"/>
      <c r="G2" s="6"/>
      <c r="H2" s="6"/>
    </row>
    <row r="3" spans="1:8">
      <c r="A3" s="5"/>
      <c r="B3" s="5"/>
      <c r="C3" s="5"/>
      <c r="D3" s="5"/>
      <c r="E3" s="5"/>
      <c r="F3" s="7"/>
      <c r="G3" s="8"/>
      <c r="H3" s="6"/>
    </row>
    <row r="4" spans="1:8" ht="17.25" customHeight="1">
      <c r="A4" s="9" t="s">
        <v>223</v>
      </c>
      <c r="B4" s="10"/>
      <c r="C4" s="10"/>
      <c r="F4" s="531" t="s">
        <v>20</v>
      </c>
      <c r="H4" s="6"/>
    </row>
    <row r="5" spans="1:8" ht="33.75" customHeight="1">
      <c r="A5" s="642" t="s">
        <v>134</v>
      </c>
      <c r="B5" s="642"/>
      <c r="C5" s="642"/>
      <c r="D5" s="642"/>
      <c r="E5" s="642"/>
      <c r="F5" s="642"/>
      <c r="G5" s="8"/>
      <c r="H5" s="6"/>
    </row>
    <row r="6" spans="1:8" ht="18" customHeight="1">
      <c r="A6" s="643"/>
      <c r="B6" s="643"/>
      <c r="C6" s="643"/>
      <c r="D6" s="643"/>
      <c r="E6" s="643"/>
      <c r="F6" s="643"/>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451"/>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10"/>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G70"/>
  <sheetViews>
    <sheetView showGridLines="0" showZeros="0" zoomScale="96" zoomScaleNormal="96" zoomScaleSheetLayoutView="75" zoomScalePageLayoutView="50" workbookViewId="0">
      <pane ySplit="10" topLeftCell="A11" activePane="bottomLeft" state="frozen"/>
      <selection activeCell="D33" sqref="D33"/>
      <selection pane="bottomLeft" activeCell="B8" sqref="B8"/>
    </sheetView>
  </sheetViews>
  <sheetFormatPr defaultColWidth="11.42578125" defaultRowHeight="13.5"/>
  <cols>
    <col min="1" max="1" width="39" style="4" customWidth="1"/>
    <col min="2" max="2" width="20.28515625" style="4" customWidth="1"/>
    <col min="3" max="6" width="17.5703125" style="4" customWidth="1"/>
    <col min="7" max="16384" width="11.42578125" style="4"/>
  </cols>
  <sheetData>
    <row r="1" spans="1:6" ht="14.25">
      <c r="A1" s="470" t="s">
        <v>27</v>
      </c>
      <c r="B1" s="322"/>
      <c r="C1" s="323"/>
      <c r="D1" s="324"/>
    </row>
    <row r="3" spans="1:6" ht="17.25">
      <c r="A3" s="116" t="str">
        <f>'1-Contractblad totaal'!A3</f>
        <v>Naam opdrachtgever</v>
      </c>
      <c r="B3" s="141" t="str">
        <f>'1-Contractblad totaal'!B3</f>
        <v>Kalsbeek College</v>
      </c>
      <c r="C3" s="325"/>
      <c r="D3" s="325"/>
    </row>
    <row r="4" spans="1:6" ht="17.25">
      <c r="A4" s="116" t="str">
        <f>'1-Contractblad totaal'!A4</f>
        <v>Calculatie onderdeel</v>
      </c>
      <c r="B4" s="141" t="str">
        <f ca="1">MID(CELL("bestandsnaam",$C$9),SEARCH("]",CELL("bestandsnaam",$C$9),1)+1,256)</f>
        <v>9-Afroepprijs</v>
      </c>
      <c r="C4" s="326"/>
      <c r="D4" s="327"/>
    </row>
    <row r="5" spans="1:6" ht="17.25">
      <c r="A5" s="116" t="str">
        <f>'1-Contractblad totaal'!A5</f>
        <v>Gebouw/plaats</v>
      </c>
      <c r="B5" s="141" t="str">
        <f>'1-Contractblad totaal'!B5</f>
        <v>Woerden</v>
      </c>
      <c r="C5" s="326"/>
      <c r="D5" s="327"/>
    </row>
    <row r="6" spans="1:6" ht="17.25">
      <c r="A6" s="116" t="str">
        <f>'1-Contractblad totaal'!A6</f>
        <v>Referentie nummer</v>
      </c>
      <c r="B6" s="141" t="str">
        <f>'1-Contractblad totaal'!B6</f>
        <v>KC-EA-BK-2021</v>
      </c>
      <c r="C6" s="326"/>
      <c r="D6" s="327"/>
    </row>
    <row r="7" spans="1:6" ht="17.25">
      <c r="A7" s="116" t="str">
        <f>'1-Contractblad totaal'!A8</f>
        <v>Naam dienstverlener</v>
      </c>
      <c r="B7" s="141">
        <f>'1-Contractblad totaal'!B8</f>
        <v>0</v>
      </c>
      <c r="C7" s="326"/>
      <c r="D7" s="327"/>
    </row>
    <row r="8" spans="1:6" ht="15.75">
      <c r="A8" s="116" t="str">
        <f>'1-Contractblad totaal'!A9</f>
        <v>Prijspeil</v>
      </c>
      <c r="B8" s="685">
        <f>'1-Contractblad totaal'!B9</f>
        <v>44378</v>
      </c>
      <c r="C8" s="326"/>
      <c r="D8" s="327"/>
    </row>
    <row r="9" spans="1:6" ht="17.25">
      <c r="A9" s="105"/>
      <c r="B9" s="328"/>
      <c r="C9" s="326"/>
      <c r="D9" s="327"/>
    </row>
    <row r="10" spans="1:6">
      <c r="A10" s="329"/>
      <c r="B10" s="330"/>
      <c r="C10" s="330"/>
      <c r="D10" s="330"/>
    </row>
    <row r="11" spans="1:6" ht="15">
      <c r="A11" s="359" t="s">
        <v>173</v>
      </c>
      <c r="B11" s="360"/>
      <c r="C11" s="360"/>
      <c r="D11" s="361"/>
      <c r="E11" s="361"/>
      <c r="F11" s="362"/>
    </row>
    <row r="13" spans="1:6">
      <c r="A13" s="339"/>
      <c r="B13" s="340"/>
      <c r="C13" s="678" t="s">
        <v>128</v>
      </c>
      <c r="D13" s="679"/>
      <c r="E13" s="679"/>
      <c r="F13" s="680"/>
    </row>
    <row r="14" spans="1:6">
      <c r="A14" s="341" t="s">
        <v>58</v>
      </c>
      <c r="B14" s="341" t="s">
        <v>12</v>
      </c>
      <c r="C14" s="342" t="s">
        <v>124</v>
      </c>
      <c r="D14" s="320" t="s">
        <v>125</v>
      </c>
      <c r="E14" s="320" t="s">
        <v>126</v>
      </c>
      <c r="F14" s="320" t="s">
        <v>127</v>
      </c>
    </row>
    <row r="15" spans="1:6" ht="14.25">
      <c r="A15" s="331" t="s">
        <v>85</v>
      </c>
      <c r="B15" s="484" t="s">
        <v>38</v>
      </c>
      <c r="C15" s="482">
        <v>0</v>
      </c>
      <c r="D15" s="482">
        <v>0</v>
      </c>
      <c r="E15" s="482">
        <v>0</v>
      </c>
      <c r="F15" s="482">
        <v>0</v>
      </c>
    </row>
    <row r="16" spans="1:6" ht="14.25">
      <c r="A16" s="331" t="s">
        <v>86</v>
      </c>
      <c r="B16" s="484" t="s">
        <v>39</v>
      </c>
      <c r="C16" s="482">
        <v>0</v>
      </c>
      <c r="D16" s="482">
        <v>0</v>
      </c>
      <c r="E16" s="482">
        <v>0</v>
      </c>
      <c r="F16" s="482">
        <v>0</v>
      </c>
    </row>
    <row r="17" spans="1:7" ht="14.25">
      <c r="A17" s="343" t="s">
        <v>87</v>
      </c>
      <c r="B17" s="484"/>
      <c r="C17" s="482">
        <v>0</v>
      </c>
      <c r="D17" s="482">
        <v>0</v>
      </c>
      <c r="E17" s="482">
        <v>0</v>
      </c>
      <c r="F17" s="482">
        <v>0</v>
      </c>
    </row>
    <row r="18" spans="1:7" ht="14.25">
      <c r="A18" s="343" t="s">
        <v>7</v>
      </c>
      <c r="B18" s="484"/>
      <c r="C18" s="482">
        <v>0</v>
      </c>
      <c r="D18" s="482">
        <v>0</v>
      </c>
      <c r="E18" s="482">
        <v>0</v>
      </c>
      <c r="F18" s="482">
        <v>0</v>
      </c>
    </row>
    <row r="19" spans="1:7" ht="14.25">
      <c r="A19" s="343" t="s">
        <v>442</v>
      </c>
      <c r="B19" s="484" t="s">
        <v>443</v>
      </c>
      <c r="C19" s="482">
        <v>0</v>
      </c>
      <c r="D19" s="482">
        <v>0</v>
      </c>
      <c r="E19" s="482">
        <v>0</v>
      </c>
      <c r="F19" s="482">
        <v>0</v>
      </c>
    </row>
    <row r="20" spans="1:7" ht="14.25">
      <c r="A20" s="332"/>
      <c r="B20" s="332"/>
      <c r="C20" s="332"/>
      <c r="D20" s="333"/>
    </row>
    <row r="21" spans="1:7" ht="15">
      <c r="A21" s="359" t="s">
        <v>201</v>
      </c>
      <c r="B21" s="363"/>
      <c r="C21" s="363"/>
      <c r="D21" s="363"/>
      <c r="E21" s="363"/>
      <c r="F21" s="364"/>
    </row>
    <row r="22" spans="1:7" ht="14.25">
      <c r="A22" s="344"/>
      <c r="B22" s="332"/>
      <c r="C22" s="332"/>
      <c r="D22" s="333"/>
      <c r="E22" s="678" t="s">
        <v>24</v>
      </c>
      <c r="F22" s="680"/>
    </row>
    <row r="23" spans="1:7">
      <c r="A23" s="343" t="s">
        <v>175</v>
      </c>
      <c r="B23" s="345" t="s">
        <v>12</v>
      </c>
      <c r="C23" s="346"/>
      <c r="D23" s="347"/>
      <c r="E23" s="342" t="s">
        <v>176</v>
      </c>
      <c r="F23" s="342" t="s">
        <v>177</v>
      </c>
    </row>
    <row r="24" spans="1:7" ht="14.25">
      <c r="A24" s="334" t="s">
        <v>178</v>
      </c>
      <c r="B24" s="477" t="s">
        <v>19</v>
      </c>
      <c r="C24" s="478"/>
      <c r="D24" s="478"/>
      <c r="E24" s="479">
        <v>0</v>
      </c>
      <c r="F24" s="479">
        <v>0</v>
      </c>
    </row>
    <row r="25" spans="1:7" ht="14.25">
      <c r="A25" s="334" t="s">
        <v>179</v>
      </c>
      <c r="B25" s="477" t="s">
        <v>19</v>
      </c>
      <c r="C25" s="480"/>
      <c r="D25" s="480"/>
      <c r="E25" s="479">
        <v>0</v>
      </c>
      <c r="F25" s="479">
        <v>0</v>
      </c>
    </row>
    <row r="26" spans="1:7" ht="14.25">
      <c r="A26" s="334" t="s">
        <v>180</v>
      </c>
      <c r="B26" s="477" t="s">
        <v>19</v>
      </c>
      <c r="C26" s="480"/>
      <c r="D26" s="480"/>
      <c r="E26" s="479">
        <v>0</v>
      </c>
      <c r="F26" s="479">
        <v>0</v>
      </c>
    </row>
    <row r="27" spans="1:7" ht="14.25">
      <c r="A27" s="334" t="s">
        <v>181</v>
      </c>
      <c r="B27" s="477" t="s">
        <v>19</v>
      </c>
      <c r="C27" s="481"/>
      <c r="D27" s="480"/>
      <c r="E27" s="479">
        <v>0</v>
      </c>
      <c r="F27" s="479">
        <v>0</v>
      </c>
    </row>
    <row r="28" spans="1:7" ht="14.25">
      <c r="A28" s="334" t="s">
        <v>182</v>
      </c>
      <c r="B28" s="477" t="s">
        <v>19</v>
      </c>
      <c r="C28" s="481"/>
      <c r="D28" s="480"/>
      <c r="E28" s="479">
        <v>0</v>
      </c>
      <c r="F28" s="479">
        <v>0</v>
      </c>
    </row>
    <row r="29" spans="1:7">
      <c r="A29" s="348"/>
      <c r="B29" s="349"/>
      <c r="C29" s="349"/>
      <c r="D29" s="350"/>
    </row>
    <row r="30" spans="1:7" ht="15">
      <c r="A30" s="359" t="s">
        <v>174</v>
      </c>
      <c r="B30" s="363"/>
      <c r="C30" s="363"/>
      <c r="D30" s="363"/>
      <c r="E30" s="363"/>
      <c r="F30" s="364"/>
    </row>
    <row r="31" spans="1:7">
      <c r="A31" s="335"/>
      <c r="B31" s="335"/>
      <c r="C31" s="335"/>
      <c r="D31" s="335"/>
      <c r="E31" s="190"/>
      <c r="F31" s="190"/>
      <c r="G31" s="190"/>
    </row>
    <row r="32" spans="1:7" ht="27">
      <c r="A32" s="351" t="s">
        <v>58</v>
      </c>
      <c r="B32" s="352" t="s">
        <v>12</v>
      </c>
      <c r="C32" s="346"/>
      <c r="D32" s="347"/>
      <c r="E32" s="353" t="s">
        <v>122</v>
      </c>
      <c r="F32" s="354" t="s">
        <v>123</v>
      </c>
    </row>
    <row r="33" spans="1:6" ht="14.25">
      <c r="A33" s="334" t="s">
        <v>183</v>
      </c>
      <c r="B33" s="477" t="s">
        <v>19</v>
      </c>
      <c r="C33" s="478"/>
      <c r="D33" s="478"/>
      <c r="E33" s="479">
        <v>0</v>
      </c>
      <c r="F33" s="479">
        <v>0</v>
      </c>
    </row>
    <row r="34" spans="1:6" ht="14.25">
      <c r="A34" s="334" t="s">
        <v>184</v>
      </c>
      <c r="B34" s="477" t="s">
        <v>19</v>
      </c>
      <c r="C34" s="480"/>
      <c r="D34" s="480"/>
      <c r="E34" s="479">
        <v>0</v>
      </c>
      <c r="F34" s="479">
        <v>0</v>
      </c>
    </row>
    <row r="35" spans="1:6" ht="14.25">
      <c r="A35" s="334" t="s">
        <v>185</v>
      </c>
      <c r="B35" s="477" t="s">
        <v>19</v>
      </c>
      <c r="C35" s="481"/>
      <c r="D35" s="480"/>
      <c r="E35" s="479">
        <v>0</v>
      </c>
      <c r="F35" s="479">
        <v>0</v>
      </c>
    </row>
    <row r="36" spans="1:6" ht="14.25">
      <c r="A36" s="334" t="s">
        <v>186</v>
      </c>
      <c r="B36" s="477" t="s">
        <v>19</v>
      </c>
      <c r="C36" s="481"/>
      <c r="D36" s="480"/>
      <c r="E36" s="479">
        <v>0</v>
      </c>
      <c r="F36" s="479">
        <v>0</v>
      </c>
    </row>
    <row r="37" spans="1:6" ht="14.25">
      <c r="A37" s="334" t="s">
        <v>187</v>
      </c>
      <c r="B37" s="477" t="s">
        <v>19</v>
      </c>
      <c r="C37" s="481"/>
      <c r="D37" s="480"/>
      <c r="E37" s="479">
        <v>0</v>
      </c>
      <c r="F37" s="479">
        <v>0</v>
      </c>
    </row>
    <row r="39" spans="1:6" ht="15">
      <c r="A39" s="359" t="s">
        <v>188</v>
      </c>
      <c r="B39" s="363"/>
      <c r="C39" s="363"/>
      <c r="D39" s="363"/>
      <c r="E39" s="363"/>
      <c r="F39" s="364"/>
    </row>
    <row r="40" spans="1:6" ht="14.25">
      <c r="A40" s="344"/>
      <c r="B40" s="332"/>
      <c r="C40" s="332"/>
      <c r="D40" s="333"/>
    </row>
    <row r="41" spans="1:6">
      <c r="A41" s="341" t="s">
        <v>58</v>
      </c>
      <c r="B41" s="339" t="s">
        <v>12</v>
      </c>
      <c r="C41" s="335"/>
      <c r="D41" s="335"/>
      <c r="E41" s="335"/>
      <c r="F41" s="355" t="s">
        <v>129</v>
      </c>
    </row>
    <row r="42" spans="1:6" ht="14.25">
      <c r="A42" s="334" t="s">
        <v>189</v>
      </c>
      <c r="B42" s="336" t="s">
        <v>130</v>
      </c>
      <c r="C42" s="336"/>
      <c r="D42" s="336"/>
      <c r="E42" s="336"/>
      <c r="F42" s="482">
        <v>0</v>
      </c>
    </row>
    <row r="43" spans="1:6" ht="14.25">
      <c r="A43" s="334" t="s">
        <v>189</v>
      </c>
      <c r="B43" s="336" t="s">
        <v>132</v>
      </c>
      <c r="C43" s="336"/>
      <c r="D43" s="336"/>
      <c r="E43" s="336"/>
      <c r="F43" s="482">
        <v>0</v>
      </c>
    </row>
    <row r="44" spans="1:6" ht="14.25">
      <c r="A44" s="334" t="s">
        <v>189</v>
      </c>
      <c r="B44" s="336" t="s">
        <v>131</v>
      </c>
      <c r="C44" s="336"/>
      <c r="D44" s="336"/>
      <c r="E44" s="336"/>
      <c r="F44" s="482">
        <v>0</v>
      </c>
    </row>
    <row r="45" spans="1:6" ht="14.25">
      <c r="A45" s="334" t="s">
        <v>158</v>
      </c>
      <c r="B45" s="336" t="s">
        <v>130</v>
      </c>
      <c r="C45" s="336"/>
      <c r="D45" s="336"/>
      <c r="E45" s="336"/>
      <c r="F45" s="482">
        <v>0</v>
      </c>
    </row>
    <row r="46" spans="1:6" ht="14.25">
      <c r="A46" s="332"/>
      <c r="B46" s="333"/>
      <c r="C46" s="333"/>
      <c r="D46" s="332"/>
    </row>
    <row r="47" spans="1:6" s="103" customFormat="1" ht="15">
      <c r="A47" s="365" t="s">
        <v>197</v>
      </c>
      <c r="B47" s="366"/>
      <c r="C47" s="366"/>
      <c r="D47" s="363"/>
      <c r="E47" s="364"/>
    </row>
    <row r="48" spans="1:6" s="103" customFormat="1" ht="27" customHeight="1">
      <c r="A48" s="356" t="s">
        <v>190</v>
      </c>
      <c r="B48" s="681" t="s">
        <v>12</v>
      </c>
      <c r="C48" s="682"/>
      <c r="D48" s="683"/>
      <c r="E48" s="357" t="s">
        <v>24</v>
      </c>
    </row>
    <row r="49" spans="1:5" s="103" customFormat="1" ht="14.25">
      <c r="A49" s="331" t="s">
        <v>191</v>
      </c>
      <c r="B49" s="675" t="s">
        <v>192</v>
      </c>
      <c r="C49" s="676"/>
      <c r="D49" s="677"/>
      <c r="E49" s="482">
        <v>0</v>
      </c>
    </row>
    <row r="50" spans="1:5" s="103" customFormat="1" ht="14.25">
      <c r="A50" s="331" t="s">
        <v>193</v>
      </c>
      <c r="B50" s="675" t="s">
        <v>192</v>
      </c>
      <c r="C50" s="676"/>
      <c r="D50" s="677"/>
      <c r="E50" s="482">
        <v>0</v>
      </c>
    </row>
    <row r="51" spans="1:5" s="103" customFormat="1" ht="14.25">
      <c r="A51" s="483" t="s">
        <v>199</v>
      </c>
      <c r="B51" s="675" t="s">
        <v>192</v>
      </c>
      <c r="C51" s="676"/>
      <c r="D51" s="677"/>
      <c r="E51" s="482">
        <v>0</v>
      </c>
    </row>
    <row r="52" spans="1:5" s="103" customFormat="1" ht="14.25">
      <c r="A52" s="483" t="s">
        <v>199</v>
      </c>
      <c r="B52" s="675" t="s">
        <v>192</v>
      </c>
      <c r="C52" s="676"/>
      <c r="D52" s="677"/>
      <c r="E52" s="482">
        <v>0</v>
      </c>
    </row>
    <row r="53" spans="1:5" s="103" customFormat="1" ht="14.25">
      <c r="A53" s="483" t="s">
        <v>199</v>
      </c>
      <c r="B53" s="675" t="s">
        <v>192</v>
      </c>
      <c r="C53" s="676"/>
      <c r="D53" s="677"/>
      <c r="E53" s="482">
        <v>0</v>
      </c>
    </row>
    <row r="54" spans="1:5" s="103" customFormat="1"/>
    <row r="55" spans="1:5" s="103" customFormat="1" ht="15">
      <c r="A55" s="365" t="s">
        <v>198</v>
      </c>
      <c r="B55" s="364"/>
    </row>
    <row r="56" spans="1:5" s="103" customFormat="1">
      <c r="A56" s="343" t="s">
        <v>194</v>
      </c>
      <c r="B56" s="357" t="s">
        <v>129</v>
      </c>
    </row>
    <row r="57" spans="1:5" s="103" customFormat="1" ht="14.25">
      <c r="A57" s="331" t="s">
        <v>195</v>
      </c>
      <c r="B57" s="482">
        <v>0</v>
      </c>
    </row>
    <row r="58" spans="1:5" s="103" customFormat="1" ht="14.25">
      <c r="A58" s="331" t="s">
        <v>196</v>
      </c>
      <c r="B58" s="482">
        <v>0</v>
      </c>
    </row>
    <row r="59" spans="1:5" s="103" customFormat="1">
      <c r="A59" s="337"/>
      <c r="B59" s="337"/>
    </row>
    <row r="60" spans="1:5" ht="15">
      <c r="A60" s="358" t="s">
        <v>1</v>
      </c>
      <c r="B60" s="333"/>
      <c r="C60" s="333"/>
      <c r="D60" s="332"/>
    </row>
    <row r="61" spans="1:5">
      <c r="A61" s="332" t="s">
        <v>43</v>
      </c>
    </row>
    <row r="62" spans="1:5" ht="14.25">
      <c r="A62" s="332" t="s">
        <v>200</v>
      </c>
      <c r="B62" s="333"/>
      <c r="C62" s="333"/>
      <c r="D62" s="332"/>
    </row>
    <row r="63" spans="1:5" ht="12.75" customHeight="1">
      <c r="A63" s="332"/>
      <c r="B63" s="333"/>
      <c r="C63" s="333"/>
      <c r="D63" s="332"/>
    </row>
    <row r="64" spans="1:5" ht="14.25">
      <c r="A64" s="332"/>
      <c r="B64" s="333"/>
      <c r="C64" s="333"/>
      <c r="D64" s="332"/>
    </row>
    <row r="65" spans="1:4" ht="14.25">
      <c r="A65" s="332"/>
      <c r="B65" s="333"/>
      <c r="C65" s="333"/>
      <c r="D65" s="332"/>
    </row>
    <row r="67" spans="1:4" ht="14.25">
      <c r="A67" s="338"/>
      <c r="B67" s="322"/>
      <c r="C67" s="322"/>
      <c r="D67" s="322"/>
    </row>
    <row r="68" spans="1:4">
      <c r="A68" s="338"/>
    </row>
    <row r="69" spans="1:4">
      <c r="A69" s="338"/>
    </row>
    <row r="70" spans="1:4">
      <c r="A70" s="338"/>
    </row>
  </sheetData>
  <mergeCells count="8">
    <mergeCell ref="B51:D51"/>
    <mergeCell ref="B52:D52"/>
    <mergeCell ref="B53:D53"/>
    <mergeCell ref="C13:F13"/>
    <mergeCell ref="E22:F22"/>
    <mergeCell ref="B48:D48"/>
    <mergeCell ref="B49:D49"/>
    <mergeCell ref="B50:D50"/>
  </mergeCells>
  <phoneticPr fontId="12"/>
  <conditionalFormatting sqref="E37:F37">
    <cfRule type="cellIs" dxfId="9" priority="19" stopIfTrue="1" operator="equal">
      <formula>"nvt"</formula>
    </cfRule>
  </conditionalFormatting>
  <conditionalFormatting sqref="F24 E27:F27 F26 E24:E26">
    <cfRule type="cellIs" dxfId="8" priority="8" stopIfTrue="1" operator="equal">
      <formula>"nvt"</formula>
    </cfRule>
  </conditionalFormatting>
  <conditionalFormatting sqref="F25">
    <cfRule type="cellIs" dxfId="7" priority="7" stopIfTrue="1" operator="equal">
      <formula>"nvt"</formula>
    </cfRule>
  </conditionalFormatting>
  <conditionalFormatting sqref="F42:F45">
    <cfRule type="cellIs" dxfId="6" priority="9" stopIfTrue="1" operator="equal">
      <formula>"nvt"</formula>
    </cfRule>
  </conditionalFormatting>
  <conditionalFormatting sqref="E28:F28">
    <cfRule type="cellIs" dxfId="5" priority="6" stopIfTrue="1" operator="equal">
      <formula>"nvt"</formula>
    </cfRule>
  </conditionalFormatting>
  <conditionalFormatting sqref="F33 E33:E34 E36:F36">
    <cfRule type="cellIs" dxfId="4" priority="5" stopIfTrue="1" operator="equal">
      <formula>"nvt"</formula>
    </cfRule>
  </conditionalFormatting>
  <conditionalFormatting sqref="F34">
    <cfRule type="cellIs" dxfId="3" priority="4" stopIfTrue="1" operator="equal">
      <formula>"nvt"</formula>
    </cfRule>
  </conditionalFormatting>
  <conditionalFormatting sqref="E35:F35">
    <cfRule type="cellIs" dxfId="2" priority="3" stopIfTrue="1" operator="equal">
      <formula>"nvt"</formula>
    </cfRule>
  </conditionalFormatting>
  <conditionalFormatting sqref="E49:E53">
    <cfRule type="cellIs" dxfId="1" priority="2" stopIfTrue="1" operator="equal">
      <formula>"nvt"</formula>
    </cfRule>
  </conditionalFormatting>
  <conditionalFormatting sqref="B57:B58">
    <cfRule type="cellIs" dxfId="0" priority="1"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AE25"/>
  <sheetViews>
    <sheetView showGridLines="0" zoomScale="85" zoomScaleNormal="85" zoomScaleSheetLayoutView="50" zoomScalePageLayoutView="50" workbookViewId="0">
      <pane ySplit="12" topLeftCell="A13" activePane="bottomLeft" state="frozen"/>
      <selection activeCell="D33" sqref="D33"/>
      <selection pane="bottomLeft" activeCell="B8" sqref="B8"/>
    </sheetView>
  </sheetViews>
  <sheetFormatPr defaultColWidth="13.7109375" defaultRowHeight="13.5"/>
  <cols>
    <col min="1" max="1" width="46.140625" style="380" customWidth="1"/>
    <col min="2" max="3" width="27.5703125" style="386" customWidth="1"/>
    <col min="4" max="4" width="12.140625" style="380" customWidth="1"/>
    <col min="5" max="5" width="26.140625" style="387" customWidth="1"/>
    <col min="6" max="7" width="13.7109375" style="388" customWidth="1"/>
    <col min="8" max="8" width="15.85546875" style="388" customWidth="1"/>
    <col min="9" max="9" width="13.7109375" style="380" customWidth="1"/>
    <col min="10" max="10" width="15.85546875" style="388" customWidth="1"/>
    <col min="11" max="252" width="13.7109375" style="380"/>
    <col min="253" max="253" width="22.140625" style="380" customWidth="1"/>
    <col min="254" max="260" width="13.7109375" style="380" customWidth="1"/>
    <col min="261" max="261" width="15.85546875" style="380" customWidth="1"/>
    <col min="262" max="262" width="16.5703125" style="380" bestFit="1" customWidth="1"/>
    <col min="263" max="263" width="13.7109375" style="380" customWidth="1"/>
    <col min="264" max="264" width="17.140625" style="380" bestFit="1" customWidth="1"/>
    <col min="265" max="265" width="4" style="380" customWidth="1"/>
    <col min="266" max="266" width="13.7109375" style="380" customWidth="1"/>
    <col min="267" max="508" width="13.7109375" style="380"/>
    <col min="509" max="509" width="22.140625" style="380" customWidth="1"/>
    <col min="510" max="516" width="13.7109375" style="380" customWidth="1"/>
    <col min="517" max="517" width="15.85546875" style="380" customWidth="1"/>
    <col min="518" max="518" width="16.5703125" style="380" bestFit="1" customWidth="1"/>
    <col min="519" max="519" width="13.7109375" style="380" customWidth="1"/>
    <col min="520" max="520" width="17.140625" style="380" bestFit="1" customWidth="1"/>
    <col min="521" max="521" width="4" style="380" customWidth="1"/>
    <col min="522" max="522" width="13.7109375" style="380" customWidth="1"/>
    <col min="523" max="764" width="13.7109375" style="380"/>
    <col min="765" max="765" width="22.140625" style="380" customWidth="1"/>
    <col min="766" max="772" width="13.7109375" style="380" customWidth="1"/>
    <col min="773" max="773" width="15.85546875" style="380" customWidth="1"/>
    <col min="774" max="774" width="16.5703125" style="380" bestFit="1" customWidth="1"/>
    <col min="775" max="775" width="13.7109375" style="380" customWidth="1"/>
    <col min="776" max="776" width="17.140625" style="380" bestFit="1" customWidth="1"/>
    <col min="777" max="777" width="4" style="380" customWidth="1"/>
    <col min="778" max="778" width="13.7109375" style="380" customWidth="1"/>
    <col min="779" max="1020" width="13.7109375" style="380"/>
    <col min="1021" max="1021" width="22.140625" style="380" customWidth="1"/>
    <col min="1022" max="1028" width="13.7109375" style="380" customWidth="1"/>
    <col min="1029" max="1029" width="15.85546875" style="380" customWidth="1"/>
    <col min="1030" max="1030" width="16.5703125" style="380" bestFit="1" customWidth="1"/>
    <col min="1031" max="1031" width="13.7109375" style="380" customWidth="1"/>
    <col min="1032" max="1032" width="17.140625" style="380" bestFit="1" customWidth="1"/>
    <col min="1033" max="1033" width="4" style="380" customWidth="1"/>
    <col min="1034" max="1034" width="13.7109375" style="380" customWidth="1"/>
    <col min="1035" max="1276" width="13.7109375" style="380"/>
    <col min="1277" max="1277" width="22.140625" style="380" customWidth="1"/>
    <col min="1278" max="1284" width="13.7109375" style="380" customWidth="1"/>
    <col min="1285" max="1285" width="15.85546875" style="380" customWidth="1"/>
    <col min="1286" max="1286" width="16.5703125" style="380" bestFit="1" customWidth="1"/>
    <col min="1287" max="1287" width="13.7109375" style="380" customWidth="1"/>
    <col min="1288" max="1288" width="17.140625" style="380" bestFit="1" customWidth="1"/>
    <col min="1289" max="1289" width="4" style="380" customWidth="1"/>
    <col min="1290" max="1290" width="13.7109375" style="380" customWidth="1"/>
    <col min="1291" max="1532" width="13.7109375" style="380"/>
    <col min="1533" max="1533" width="22.140625" style="380" customWidth="1"/>
    <col min="1534" max="1540" width="13.7109375" style="380" customWidth="1"/>
    <col min="1541" max="1541" width="15.85546875" style="380" customWidth="1"/>
    <col min="1542" max="1542" width="16.5703125" style="380" bestFit="1" customWidth="1"/>
    <col min="1543" max="1543" width="13.7109375" style="380" customWidth="1"/>
    <col min="1544" max="1544" width="17.140625" style="380" bestFit="1" customWidth="1"/>
    <col min="1545" max="1545" width="4" style="380" customWidth="1"/>
    <col min="1546" max="1546" width="13.7109375" style="380" customWidth="1"/>
    <col min="1547" max="1788" width="13.7109375" style="380"/>
    <col min="1789" max="1789" width="22.140625" style="380" customWidth="1"/>
    <col min="1790" max="1796" width="13.7109375" style="380" customWidth="1"/>
    <col min="1797" max="1797" width="15.85546875" style="380" customWidth="1"/>
    <col min="1798" max="1798" width="16.5703125" style="380" bestFit="1" customWidth="1"/>
    <col min="1799" max="1799" width="13.7109375" style="380" customWidth="1"/>
    <col min="1800" max="1800" width="17.140625" style="380" bestFit="1" customWidth="1"/>
    <col min="1801" max="1801" width="4" style="380" customWidth="1"/>
    <col min="1802" max="1802" width="13.7109375" style="380" customWidth="1"/>
    <col min="1803" max="2044" width="13.7109375" style="380"/>
    <col min="2045" max="2045" width="22.140625" style="380" customWidth="1"/>
    <col min="2046" max="2052" width="13.7109375" style="380" customWidth="1"/>
    <col min="2053" max="2053" width="15.85546875" style="380" customWidth="1"/>
    <col min="2054" max="2054" width="16.5703125" style="380" bestFit="1" customWidth="1"/>
    <col min="2055" max="2055" width="13.7109375" style="380" customWidth="1"/>
    <col min="2056" max="2056" width="17.140625" style="380" bestFit="1" customWidth="1"/>
    <col min="2057" max="2057" width="4" style="380" customWidth="1"/>
    <col min="2058" max="2058" width="13.7109375" style="380" customWidth="1"/>
    <col min="2059" max="2300" width="13.7109375" style="380"/>
    <col min="2301" max="2301" width="22.140625" style="380" customWidth="1"/>
    <col min="2302" max="2308" width="13.7109375" style="380" customWidth="1"/>
    <col min="2309" max="2309" width="15.85546875" style="380" customWidth="1"/>
    <col min="2310" max="2310" width="16.5703125" style="380" bestFit="1" customWidth="1"/>
    <col min="2311" max="2311" width="13.7109375" style="380" customWidth="1"/>
    <col min="2312" max="2312" width="17.140625" style="380" bestFit="1" customWidth="1"/>
    <col min="2313" max="2313" width="4" style="380" customWidth="1"/>
    <col min="2314" max="2314" width="13.7109375" style="380" customWidth="1"/>
    <col min="2315" max="2556" width="13.7109375" style="380"/>
    <col min="2557" max="2557" width="22.140625" style="380" customWidth="1"/>
    <col min="2558" max="2564" width="13.7109375" style="380" customWidth="1"/>
    <col min="2565" max="2565" width="15.85546875" style="380" customWidth="1"/>
    <col min="2566" max="2566" width="16.5703125" style="380" bestFit="1" customWidth="1"/>
    <col min="2567" max="2567" width="13.7109375" style="380" customWidth="1"/>
    <col min="2568" max="2568" width="17.140625" style="380" bestFit="1" customWidth="1"/>
    <col min="2569" max="2569" width="4" style="380" customWidth="1"/>
    <col min="2570" max="2570" width="13.7109375" style="380" customWidth="1"/>
    <col min="2571" max="2812" width="13.7109375" style="380"/>
    <col min="2813" max="2813" width="22.140625" style="380" customWidth="1"/>
    <col min="2814" max="2820" width="13.7109375" style="380" customWidth="1"/>
    <col min="2821" max="2821" width="15.85546875" style="380" customWidth="1"/>
    <col min="2822" max="2822" width="16.5703125" style="380" bestFit="1" customWidth="1"/>
    <col min="2823" max="2823" width="13.7109375" style="380" customWidth="1"/>
    <col min="2824" max="2824" width="17.140625" style="380" bestFit="1" customWidth="1"/>
    <col min="2825" max="2825" width="4" style="380" customWidth="1"/>
    <col min="2826" max="2826" width="13.7109375" style="380" customWidth="1"/>
    <col min="2827" max="3068" width="13.7109375" style="380"/>
    <col min="3069" max="3069" width="22.140625" style="380" customWidth="1"/>
    <col min="3070" max="3076" width="13.7109375" style="380" customWidth="1"/>
    <col min="3077" max="3077" width="15.85546875" style="380" customWidth="1"/>
    <col min="3078" max="3078" width="16.5703125" style="380" bestFit="1" customWidth="1"/>
    <col min="3079" max="3079" width="13.7109375" style="380" customWidth="1"/>
    <col min="3080" max="3080" width="17.140625" style="380" bestFit="1" customWidth="1"/>
    <col min="3081" max="3081" width="4" style="380" customWidth="1"/>
    <col min="3082" max="3082" width="13.7109375" style="380" customWidth="1"/>
    <col min="3083" max="3324" width="13.7109375" style="380"/>
    <col min="3325" max="3325" width="22.140625" style="380" customWidth="1"/>
    <col min="3326" max="3332" width="13.7109375" style="380" customWidth="1"/>
    <col min="3333" max="3333" width="15.85546875" style="380" customWidth="1"/>
    <col min="3334" max="3334" width="16.5703125" style="380" bestFit="1" customWidth="1"/>
    <col min="3335" max="3335" width="13.7109375" style="380" customWidth="1"/>
    <col min="3336" max="3336" width="17.140625" style="380" bestFit="1" customWidth="1"/>
    <col min="3337" max="3337" width="4" style="380" customWidth="1"/>
    <col min="3338" max="3338" width="13.7109375" style="380" customWidth="1"/>
    <col min="3339" max="3580" width="13.7109375" style="380"/>
    <col min="3581" max="3581" width="22.140625" style="380" customWidth="1"/>
    <col min="3582" max="3588" width="13.7109375" style="380" customWidth="1"/>
    <col min="3589" max="3589" width="15.85546875" style="380" customWidth="1"/>
    <col min="3590" max="3590" width="16.5703125" style="380" bestFit="1" customWidth="1"/>
    <col min="3591" max="3591" width="13.7109375" style="380" customWidth="1"/>
    <col min="3592" max="3592" width="17.140625" style="380" bestFit="1" customWidth="1"/>
    <col min="3593" max="3593" width="4" style="380" customWidth="1"/>
    <col min="3594" max="3594" width="13.7109375" style="380" customWidth="1"/>
    <col min="3595" max="3836" width="13.7109375" style="380"/>
    <col min="3837" max="3837" width="22.140625" style="380" customWidth="1"/>
    <col min="3838" max="3844" width="13.7109375" style="380" customWidth="1"/>
    <col min="3845" max="3845" width="15.85546875" style="380" customWidth="1"/>
    <col min="3846" max="3846" width="16.5703125" style="380" bestFit="1" customWidth="1"/>
    <col min="3847" max="3847" width="13.7109375" style="380" customWidth="1"/>
    <col min="3848" max="3848" width="17.140625" style="380" bestFit="1" customWidth="1"/>
    <col min="3849" max="3849" width="4" style="380" customWidth="1"/>
    <col min="3850" max="3850" width="13.7109375" style="380" customWidth="1"/>
    <col min="3851" max="4092" width="13.7109375" style="380"/>
    <col min="4093" max="4093" width="22.140625" style="380" customWidth="1"/>
    <col min="4094" max="4100" width="13.7109375" style="380" customWidth="1"/>
    <col min="4101" max="4101" width="15.85546875" style="380" customWidth="1"/>
    <col min="4102" max="4102" width="16.5703125" style="380" bestFit="1" customWidth="1"/>
    <col min="4103" max="4103" width="13.7109375" style="380" customWidth="1"/>
    <col min="4104" max="4104" width="17.140625" style="380" bestFit="1" customWidth="1"/>
    <col min="4105" max="4105" width="4" style="380" customWidth="1"/>
    <col min="4106" max="4106" width="13.7109375" style="380" customWidth="1"/>
    <col min="4107" max="4348" width="13.7109375" style="380"/>
    <col min="4349" max="4349" width="22.140625" style="380" customWidth="1"/>
    <col min="4350" max="4356" width="13.7109375" style="380" customWidth="1"/>
    <col min="4357" max="4357" width="15.85546875" style="380" customWidth="1"/>
    <col min="4358" max="4358" width="16.5703125" style="380" bestFit="1" customWidth="1"/>
    <col min="4359" max="4359" width="13.7109375" style="380" customWidth="1"/>
    <col min="4360" max="4360" width="17.140625" style="380" bestFit="1" customWidth="1"/>
    <col min="4361" max="4361" width="4" style="380" customWidth="1"/>
    <col min="4362" max="4362" width="13.7109375" style="380" customWidth="1"/>
    <col min="4363" max="4604" width="13.7109375" style="380"/>
    <col min="4605" max="4605" width="22.140625" style="380" customWidth="1"/>
    <col min="4606" max="4612" width="13.7109375" style="380" customWidth="1"/>
    <col min="4613" max="4613" width="15.85546875" style="380" customWidth="1"/>
    <col min="4614" max="4614" width="16.5703125" style="380" bestFit="1" customWidth="1"/>
    <col min="4615" max="4615" width="13.7109375" style="380" customWidth="1"/>
    <col min="4616" max="4616" width="17.140625" style="380" bestFit="1" customWidth="1"/>
    <col min="4617" max="4617" width="4" style="380" customWidth="1"/>
    <col min="4618" max="4618" width="13.7109375" style="380" customWidth="1"/>
    <col min="4619" max="4860" width="13.7109375" style="380"/>
    <col min="4861" max="4861" width="22.140625" style="380" customWidth="1"/>
    <col min="4862" max="4868" width="13.7109375" style="380" customWidth="1"/>
    <col min="4869" max="4869" width="15.85546875" style="380" customWidth="1"/>
    <col min="4870" max="4870" width="16.5703125" style="380" bestFit="1" customWidth="1"/>
    <col min="4871" max="4871" width="13.7109375" style="380" customWidth="1"/>
    <col min="4872" max="4872" width="17.140625" style="380" bestFit="1" customWidth="1"/>
    <col min="4873" max="4873" width="4" style="380" customWidth="1"/>
    <col min="4874" max="4874" width="13.7109375" style="380" customWidth="1"/>
    <col min="4875" max="5116" width="13.7109375" style="380"/>
    <col min="5117" max="5117" width="22.140625" style="380" customWidth="1"/>
    <col min="5118" max="5124" width="13.7109375" style="380" customWidth="1"/>
    <col min="5125" max="5125" width="15.85546875" style="380" customWidth="1"/>
    <col min="5126" max="5126" width="16.5703125" style="380" bestFit="1" customWidth="1"/>
    <col min="5127" max="5127" width="13.7109375" style="380" customWidth="1"/>
    <col min="5128" max="5128" width="17.140625" style="380" bestFit="1" customWidth="1"/>
    <col min="5129" max="5129" width="4" style="380" customWidth="1"/>
    <col min="5130" max="5130" width="13.7109375" style="380" customWidth="1"/>
    <col min="5131" max="5372" width="13.7109375" style="380"/>
    <col min="5373" max="5373" width="22.140625" style="380" customWidth="1"/>
    <col min="5374" max="5380" width="13.7109375" style="380" customWidth="1"/>
    <col min="5381" max="5381" width="15.85546875" style="380" customWidth="1"/>
    <col min="5382" max="5382" width="16.5703125" style="380" bestFit="1" customWidth="1"/>
    <col min="5383" max="5383" width="13.7109375" style="380" customWidth="1"/>
    <col min="5384" max="5384" width="17.140625" style="380" bestFit="1" customWidth="1"/>
    <col min="5385" max="5385" width="4" style="380" customWidth="1"/>
    <col min="5386" max="5386" width="13.7109375" style="380" customWidth="1"/>
    <col min="5387" max="5628" width="13.7109375" style="380"/>
    <col min="5629" max="5629" width="22.140625" style="380" customWidth="1"/>
    <col min="5630" max="5636" width="13.7109375" style="380" customWidth="1"/>
    <col min="5637" max="5637" width="15.85546875" style="380" customWidth="1"/>
    <col min="5638" max="5638" width="16.5703125" style="380" bestFit="1" customWidth="1"/>
    <col min="5639" max="5639" width="13.7109375" style="380" customWidth="1"/>
    <col min="5640" max="5640" width="17.140625" style="380" bestFit="1" customWidth="1"/>
    <col min="5641" max="5641" width="4" style="380" customWidth="1"/>
    <col min="5642" max="5642" width="13.7109375" style="380" customWidth="1"/>
    <col min="5643" max="5884" width="13.7109375" style="380"/>
    <col min="5885" max="5885" width="22.140625" style="380" customWidth="1"/>
    <col min="5886" max="5892" width="13.7109375" style="380" customWidth="1"/>
    <col min="5893" max="5893" width="15.85546875" style="380" customWidth="1"/>
    <col min="5894" max="5894" width="16.5703125" style="380" bestFit="1" customWidth="1"/>
    <col min="5895" max="5895" width="13.7109375" style="380" customWidth="1"/>
    <col min="5896" max="5896" width="17.140625" style="380" bestFit="1" customWidth="1"/>
    <col min="5897" max="5897" width="4" style="380" customWidth="1"/>
    <col min="5898" max="5898" width="13.7109375" style="380" customWidth="1"/>
    <col min="5899" max="6140" width="13.7109375" style="380"/>
    <col min="6141" max="6141" width="22.140625" style="380" customWidth="1"/>
    <col min="6142" max="6148" width="13.7109375" style="380" customWidth="1"/>
    <col min="6149" max="6149" width="15.85546875" style="380" customWidth="1"/>
    <col min="6150" max="6150" width="16.5703125" style="380" bestFit="1" customWidth="1"/>
    <col min="6151" max="6151" width="13.7109375" style="380" customWidth="1"/>
    <col min="6152" max="6152" width="17.140625" style="380" bestFit="1" customWidth="1"/>
    <col min="6153" max="6153" width="4" style="380" customWidth="1"/>
    <col min="6154" max="6154" width="13.7109375" style="380" customWidth="1"/>
    <col min="6155" max="6396" width="13.7109375" style="380"/>
    <col min="6397" max="6397" width="22.140625" style="380" customWidth="1"/>
    <col min="6398" max="6404" width="13.7109375" style="380" customWidth="1"/>
    <col min="6405" max="6405" width="15.85546875" style="380" customWidth="1"/>
    <col min="6406" max="6406" width="16.5703125" style="380" bestFit="1" customWidth="1"/>
    <col min="6407" max="6407" width="13.7109375" style="380" customWidth="1"/>
    <col min="6408" max="6408" width="17.140625" style="380" bestFit="1" customWidth="1"/>
    <col min="6409" max="6409" width="4" style="380" customWidth="1"/>
    <col min="6410" max="6410" width="13.7109375" style="380" customWidth="1"/>
    <col min="6411" max="6652" width="13.7109375" style="380"/>
    <col min="6653" max="6653" width="22.140625" style="380" customWidth="1"/>
    <col min="6654" max="6660" width="13.7109375" style="380" customWidth="1"/>
    <col min="6661" max="6661" width="15.85546875" style="380" customWidth="1"/>
    <col min="6662" max="6662" width="16.5703125" style="380" bestFit="1" customWidth="1"/>
    <col min="6663" max="6663" width="13.7109375" style="380" customWidth="1"/>
    <col min="6664" max="6664" width="17.140625" style="380" bestFit="1" customWidth="1"/>
    <col min="6665" max="6665" width="4" style="380" customWidth="1"/>
    <col min="6666" max="6666" width="13.7109375" style="380" customWidth="1"/>
    <col min="6667" max="6908" width="13.7109375" style="380"/>
    <col min="6909" max="6909" width="22.140625" style="380" customWidth="1"/>
    <col min="6910" max="6916" width="13.7109375" style="380" customWidth="1"/>
    <col min="6917" max="6917" width="15.85546875" style="380" customWidth="1"/>
    <col min="6918" max="6918" width="16.5703125" style="380" bestFit="1" customWidth="1"/>
    <col min="6919" max="6919" width="13.7109375" style="380" customWidth="1"/>
    <col min="6920" max="6920" width="17.140625" style="380" bestFit="1" customWidth="1"/>
    <col min="6921" max="6921" width="4" style="380" customWidth="1"/>
    <col min="6922" max="6922" width="13.7109375" style="380" customWidth="1"/>
    <col min="6923" max="7164" width="13.7109375" style="380"/>
    <col min="7165" max="7165" width="22.140625" style="380" customWidth="1"/>
    <col min="7166" max="7172" width="13.7109375" style="380" customWidth="1"/>
    <col min="7173" max="7173" width="15.85546875" style="380" customWidth="1"/>
    <col min="7174" max="7174" width="16.5703125" style="380" bestFit="1" customWidth="1"/>
    <col min="7175" max="7175" width="13.7109375" style="380" customWidth="1"/>
    <col min="7176" max="7176" width="17.140625" style="380" bestFit="1" customWidth="1"/>
    <col min="7177" max="7177" width="4" style="380" customWidth="1"/>
    <col min="7178" max="7178" width="13.7109375" style="380" customWidth="1"/>
    <col min="7179" max="7420" width="13.7109375" style="380"/>
    <col min="7421" max="7421" width="22.140625" style="380" customWidth="1"/>
    <col min="7422" max="7428" width="13.7109375" style="380" customWidth="1"/>
    <col min="7429" max="7429" width="15.85546875" style="380" customWidth="1"/>
    <col min="7430" max="7430" width="16.5703125" style="380" bestFit="1" customWidth="1"/>
    <col min="7431" max="7431" width="13.7109375" style="380" customWidth="1"/>
    <col min="7432" max="7432" width="17.140625" style="380" bestFit="1" customWidth="1"/>
    <col min="7433" max="7433" width="4" style="380" customWidth="1"/>
    <col min="7434" max="7434" width="13.7109375" style="380" customWidth="1"/>
    <col min="7435" max="7676" width="13.7109375" style="380"/>
    <col min="7677" max="7677" width="22.140625" style="380" customWidth="1"/>
    <col min="7678" max="7684" width="13.7109375" style="380" customWidth="1"/>
    <col min="7685" max="7685" width="15.85546875" style="380" customWidth="1"/>
    <col min="7686" max="7686" width="16.5703125" style="380" bestFit="1" customWidth="1"/>
    <col min="7687" max="7687" width="13.7109375" style="380" customWidth="1"/>
    <col min="7688" max="7688" width="17.140625" style="380" bestFit="1" customWidth="1"/>
    <col min="7689" max="7689" width="4" style="380" customWidth="1"/>
    <col min="7690" max="7690" width="13.7109375" style="380" customWidth="1"/>
    <col min="7691" max="7932" width="13.7109375" style="380"/>
    <col min="7933" max="7933" width="22.140625" style="380" customWidth="1"/>
    <col min="7934" max="7940" width="13.7109375" style="380" customWidth="1"/>
    <col min="7941" max="7941" width="15.85546875" style="380" customWidth="1"/>
    <col min="7942" max="7942" width="16.5703125" style="380" bestFit="1" customWidth="1"/>
    <col min="7943" max="7943" width="13.7109375" style="380" customWidth="1"/>
    <col min="7944" max="7944" width="17.140625" style="380" bestFit="1" customWidth="1"/>
    <col min="7945" max="7945" width="4" style="380" customWidth="1"/>
    <col min="7946" max="7946" width="13.7109375" style="380" customWidth="1"/>
    <col min="7947" max="8188" width="13.7109375" style="380"/>
    <col min="8189" max="8189" width="22.140625" style="380" customWidth="1"/>
    <col min="8190" max="8196" width="13.7109375" style="380" customWidth="1"/>
    <col min="8197" max="8197" width="15.85546875" style="380" customWidth="1"/>
    <col min="8198" max="8198" width="16.5703125" style="380" bestFit="1" customWidth="1"/>
    <col min="8199" max="8199" width="13.7109375" style="380" customWidth="1"/>
    <col min="8200" max="8200" width="17.140625" style="380" bestFit="1" customWidth="1"/>
    <col min="8201" max="8201" width="4" style="380" customWidth="1"/>
    <col min="8202" max="8202" width="13.7109375" style="380" customWidth="1"/>
    <col min="8203" max="8444" width="13.7109375" style="380"/>
    <col min="8445" max="8445" width="22.140625" style="380" customWidth="1"/>
    <col min="8446" max="8452" width="13.7109375" style="380" customWidth="1"/>
    <col min="8453" max="8453" width="15.85546875" style="380" customWidth="1"/>
    <col min="8454" max="8454" width="16.5703125" style="380" bestFit="1" customWidth="1"/>
    <col min="8455" max="8455" width="13.7109375" style="380" customWidth="1"/>
    <col min="8456" max="8456" width="17.140625" style="380" bestFit="1" customWidth="1"/>
    <col min="8457" max="8457" width="4" style="380" customWidth="1"/>
    <col min="8458" max="8458" width="13.7109375" style="380" customWidth="1"/>
    <col min="8459" max="8700" width="13.7109375" style="380"/>
    <col min="8701" max="8701" width="22.140625" style="380" customWidth="1"/>
    <col min="8702" max="8708" width="13.7109375" style="380" customWidth="1"/>
    <col min="8709" max="8709" width="15.85546875" style="380" customWidth="1"/>
    <col min="8710" max="8710" width="16.5703125" style="380" bestFit="1" customWidth="1"/>
    <col min="8711" max="8711" width="13.7109375" style="380" customWidth="1"/>
    <col min="8712" max="8712" width="17.140625" style="380" bestFit="1" customWidth="1"/>
    <col min="8713" max="8713" width="4" style="380" customWidth="1"/>
    <col min="8714" max="8714" width="13.7109375" style="380" customWidth="1"/>
    <col min="8715" max="8956" width="13.7109375" style="380"/>
    <col min="8957" max="8957" width="22.140625" style="380" customWidth="1"/>
    <col min="8958" max="8964" width="13.7109375" style="380" customWidth="1"/>
    <col min="8965" max="8965" width="15.85546875" style="380" customWidth="1"/>
    <col min="8966" max="8966" width="16.5703125" style="380" bestFit="1" customWidth="1"/>
    <col min="8967" max="8967" width="13.7109375" style="380" customWidth="1"/>
    <col min="8968" max="8968" width="17.140625" style="380" bestFit="1" customWidth="1"/>
    <col min="8969" max="8969" width="4" style="380" customWidth="1"/>
    <col min="8970" max="8970" width="13.7109375" style="380" customWidth="1"/>
    <col min="8971" max="9212" width="13.7109375" style="380"/>
    <col min="9213" max="9213" width="22.140625" style="380" customWidth="1"/>
    <col min="9214" max="9220" width="13.7109375" style="380" customWidth="1"/>
    <col min="9221" max="9221" width="15.85546875" style="380" customWidth="1"/>
    <col min="9222" max="9222" width="16.5703125" style="380" bestFit="1" customWidth="1"/>
    <col min="9223" max="9223" width="13.7109375" style="380" customWidth="1"/>
    <col min="9224" max="9224" width="17.140625" style="380" bestFit="1" customWidth="1"/>
    <col min="9225" max="9225" width="4" style="380" customWidth="1"/>
    <col min="9226" max="9226" width="13.7109375" style="380" customWidth="1"/>
    <col min="9227" max="9468" width="13.7109375" style="380"/>
    <col min="9469" max="9469" width="22.140625" style="380" customWidth="1"/>
    <col min="9470" max="9476" width="13.7109375" style="380" customWidth="1"/>
    <col min="9477" max="9477" width="15.85546875" style="380" customWidth="1"/>
    <col min="9478" max="9478" width="16.5703125" style="380" bestFit="1" customWidth="1"/>
    <col min="9479" max="9479" width="13.7109375" style="380" customWidth="1"/>
    <col min="9480" max="9480" width="17.140625" style="380" bestFit="1" customWidth="1"/>
    <col min="9481" max="9481" width="4" style="380" customWidth="1"/>
    <col min="9482" max="9482" width="13.7109375" style="380" customWidth="1"/>
    <col min="9483" max="9724" width="13.7109375" style="380"/>
    <col min="9725" max="9725" width="22.140625" style="380" customWidth="1"/>
    <col min="9726" max="9732" width="13.7109375" style="380" customWidth="1"/>
    <col min="9733" max="9733" width="15.85546875" style="380" customWidth="1"/>
    <col min="9734" max="9734" width="16.5703125" style="380" bestFit="1" customWidth="1"/>
    <col min="9735" max="9735" width="13.7109375" style="380" customWidth="1"/>
    <col min="9736" max="9736" width="17.140625" style="380" bestFit="1" customWidth="1"/>
    <col min="9737" max="9737" width="4" style="380" customWidth="1"/>
    <col min="9738" max="9738" width="13.7109375" style="380" customWidth="1"/>
    <col min="9739" max="9980" width="13.7109375" style="380"/>
    <col min="9981" max="9981" width="22.140625" style="380" customWidth="1"/>
    <col min="9982" max="9988" width="13.7109375" style="380" customWidth="1"/>
    <col min="9989" max="9989" width="15.85546875" style="380" customWidth="1"/>
    <col min="9990" max="9990" width="16.5703125" style="380" bestFit="1" customWidth="1"/>
    <col min="9991" max="9991" width="13.7109375" style="380" customWidth="1"/>
    <col min="9992" max="9992" width="17.140625" style="380" bestFit="1" customWidth="1"/>
    <col min="9993" max="9993" width="4" style="380" customWidth="1"/>
    <col min="9994" max="9994" width="13.7109375" style="380" customWidth="1"/>
    <col min="9995" max="10236" width="13.7109375" style="380"/>
    <col min="10237" max="10237" width="22.140625" style="380" customWidth="1"/>
    <col min="10238" max="10244" width="13.7109375" style="380" customWidth="1"/>
    <col min="10245" max="10245" width="15.85546875" style="380" customWidth="1"/>
    <col min="10246" max="10246" width="16.5703125" style="380" bestFit="1" customWidth="1"/>
    <col min="10247" max="10247" width="13.7109375" style="380" customWidth="1"/>
    <col min="10248" max="10248" width="17.140625" style="380" bestFit="1" customWidth="1"/>
    <col min="10249" max="10249" width="4" style="380" customWidth="1"/>
    <col min="10250" max="10250" width="13.7109375" style="380" customWidth="1"/>
    <col min="10251" max="10492" width="13.7109375" style="380"/>
    <col min="10493" max="10493" width="22.140625" style="380" customWidth="1"/>
    <col min="10494" max="10500" width="13.7109375" style="380" customWidth="1"/>
    <col min="10501" max="10501" width="15.85546875" style="380" customWidth="1"/>
    <col min="10502" max="10502" width="16.5703125" style="380" bestFit="1" customWidth="1"/>
    <col min="10503" max="10503" width="13.7109375" style="380" customWidth="1"/>
    <col min="10504" max="10504" width="17.140625" style="380" bestFit="1" customWidth="1"/>
    <col min="10505" max="10505" width="4" style="380" customWidth="1"/>
    <col min="10506" max="10506" width="13.7109375" style="380" customWidth="1"/>
    <col min="10507" max="10748" width="13.7109375" style="380"/>
    <col min="10749" max="10749" width="22.140625" style="380" customWidth="1"/>
    <col min="10750" max="10756" width="13.7109375" style="380" customWidth="1"/>
    <col min="10757" max="10757" width="15.85546875" style="380" customWidth="1"/>
    <col min="10758" max="10758" width="16.5703125" style="380" bestFit="1" customWidth="1"/>
    <col min="10759" max="10759" width="13.7109375" style="380" customWidth="1"/>
    <col min="10760" max="10760" width="17.140625" style="380" bestFit="1" customWidth="1"/>
    <col min="10761" max="10761" width="4" style="380" customWidth="1"/>
    <col min="10762" max="10762" width="13.7109375" style="380" customWidth="1"/>
    <col min="10763" max="11004" width="13.7109375" style="380"/>
    <col min="11005" max="11005" width="22.140625" style="380" customWidth="1"/>
    <col min="11006" max="11012" width="13.7109375" style="380" customWidth="1"/>
    <col min="11013" max="11013" width="15.85546875" style="380" customWidth="1"/>
    <col min="11014" max="11014" width="16.5703125" style="380" bestFit="1" customWidth="1"/>
    <col min="11015" max="11015" width="13.7109375" style="380" customWidth="1"/>
    <col min="11016" max="11016" width="17.140625" style="380" bestFit="1" customWidth="1"/>
    <col min="11017" max="11017" width="4" style="380" customWidth="1"/>
    <col min="11018" max="11018" width="13.7109375" style="380" customWidth="1"/>
    <col min="11019" max="11260" width="13.7109375" style="380"/>
    <col min="11261" max="11261" width="22.140625" style="380" customWidth="1"/>
    <col min="11262" max="11268" width="13.7109375" style="380" customWidth="1"/>
    <col min="11269" max="11269" width="15.85546875" style="380" customWidth="1"/>
    <col min="11270" max="11270" width="16.5703125" style="380" bestFit="1" customWidth="1"/>
    <col min="11271" max="11271" width="13.7109375" style="380" customWidth="1"/>
    <col min="11272" max="11272" width="17.140625" style="380" bestFit="1" customWidth="1"/>
    <col min="11273" max="11273" width="4" style="380" customWidth="1"/>
    <col min="11274" max="11274" width="13.7109375" style="380" customWidth="1"/>
    <col min="11275" max="11516" width="13.7109375" style="380"/>
    <col min="11517" max="11517" width="22.140625" style="380" customWidth="1"/>
    <col min="11518" max="11524" width="13.7109375" style="380" customWidth="1"/>
    <col min="11525" max="11525" width="15.85546875" style="380" customWidth="1"/>
    <col min="11526" max="11526" width="16.5703125" style="380" bestFit="1" customWidth="1"/>
    <col min="11527" max="11527" width="13.7109375" style="380" customWidth="1"/>
    <col min="11528" max="11528" width="17.140625" style="380" bestFit="1" customWidth="1"/>
    <col min="11529" max="11529" width="4" style="380" customWidth="1"/>
    <col min="11530" max="11530" width="13.7109375" style="380" customWidth="1"/>
    <col min="11531" max="11772" width="13.7109375" style="380"/>
    <col min="11773" max="11773" width="22.140625" style="380" customWidth="1"/>
    <col min="11774" max="11780" width="13.7109375" style="380" customWidth="1"/>
    <col min="11781" max="11781" width="15.85546875" style="380" customWidth="1"/>
    <col min="11782" max="11782" width="16.5703125" style="380" bestFit="1" customWidth="1"/>
    <col min="11783" max="11783" width="13.7109375" style="380" customWidth="1"/>
    <col min="11784" max="11784" width="17.140625" style="380" bestFit="1" customWidth="1"/>
    <col min="11785" max="11785" width="4" style="380" customWidth="1"/>
    <col min="11786" max="11786" width="13.7109375" style="380" customWidth="1"/>
    <col min="11787" max="12028" width="13.7109375" style="380"/>
    <col min="12029" max="12029" width="22.140625" style="380" customWidth="1"/>
    <col min="12030" max="12036" width="13.7109375" style="380" customWidth="1"/>
    <col min="12037" max="12037" width="15.85546875" style="380" customWidth="1"/>
    <col min="12038" max="12038" width="16.5703125" style="380" bestFit="1" customWidth="1"/>
    <col min="12039" max="12039" width="13.7109375" style="380" customWidth="1"/>
    <col min="12040" max="12040" width="17.140625" style="380" bestFit="1" customWidth="1"/>
    <col min="12041" max="12041" width="4" style="380" customWidth="1"/>
    <col min="12042" max="12042" width="13.7109375" style="380" customWidth="1"/>
    <col min="12043" max="12284" width="13.7109375" style="380"/>
    <col min="12285" max="12285" width="22.140625" style="380" customWidth="1"/>
    <col min="12286" max="12292" width="13.7109375" style="380" customWidth="1"/>
    <col min="12293" max="12293" width="15.85546875" style="380" customWidth="1"/>
    <col min="12294" max="12294" width="16.5703125" style="380" bestFit="1" customWidth="1"/>
    <col min="12295" max="12295" width="13.7109375" style="380" customWidth="1"/>
    <col min="12296" max="12296" width="17.140625" style="380" bestFit="1" customWidth="1"/>
    <col min="12297" max="12297" width="4" style="380" customWidth="1"/>
    <col min="12298" max="12298" width="13.7109375" style="380" customWidth="1"/>
    <col min="12299" max="12540" width="13.7109375" style="380"/>
    <col min="12541" max="12541" width="22.140625" style="380" customWidth="1"/>
    <col min="12542" max="12548" width="13.7109375" style="380" customWidth="1"/>
    <col min="12549" max="12549" width="15.85546875" style="380" customWidth="1"/>
    <col min="12550" max="12550" width="16.5703125" style="380" bestFit="1" customWidth="1"/>
    <col min="12551" max="12551" width="13.7109375" style="380" customWidth="1"/>
    <col min="12552" max="12552" width="17.140625" style="380" bestFit="1" customWidth="1"/>
    <col min="12553" max="12553" width="4" style="380" customWidth="1"/>
    <col min="12554" max="12554" width="13.7109375" style="380" customWidth="1"/>
    <col min="12555" max="12796" width="13.7109375" style="380"/>
    <col min="12797" max="12797" width="22.140625" style="380" customWidth="1"/>
    <col min="12798" max="12804" width="13.7109375" style="380" customWidth="1"/>
    <col min="12805" max="12805" width="15.85546875" style="380" customWidth="1"/>
    <col min="12806" max="12806" width="16.5703125" style="380" bestFit="1" customWidth="1"/>
    <col min="12807" max="12807" width="13.7109375" style="380" customWidth="1"/>
    <col min="12808" max="12808" width="17.140625" style="380" bestFit="1" customWidth="1"/>
    <col min="12809" max="12809" width="4" style="380" customWidth="1"/>
    <col min="12810" max="12810" width="13.7109375" style="380" customWidth="1"/>
    <col min="12811" max="13052" width="13.7109375" style="380"/>
    <col min="13053" max="13053" width="22.140625" style="380" customWidth="1"/>
    <col min="13054" max="13060" width="13.7109375" style="380" customWidth="1"/>
    <col min="13061" max="13061" width="15.85546875" style="380" customWidth="1"/>
    <col min="13062" max="13062" width="16.5703125" style="380" bestFit="1" customWidth="1"/>
    <col min="13063" max="13063" width="13.7109375" style="380" customWidth="1"/>
    <col min="13064" max="13064" width="17.140625" style="380" bestFit="1" customWidth="1"/>
    <col min="13065" max="13065" width="4" style="380" customWidth="1"/>
    <col min="13066" max="13066" width="13.7109375" style="380" customWidth="1"/>
    <col min="13067" max="13308" width="13.7109375" style="380"/>
    <col min="13309" max="13309" width="22.140625" style="380" customWidth="1"/>
    <col min="13310" max="13316" width="13.7109375" style="380" customWidth="1"/>
    <col min="13317" max="13317" width="15.85546875" style="380" customWidth="1"/>
    <col min="13318" max="13318" width="16.5703125" style="380" bestFit="1" customWidth="1"/>
    <col min="13319" max="13319" width="13.7109375" style="380" customWidth="1"/>
    <col min="13320" max="13320" width="17.140625" style="380" bestFit="1" customWidth="1"/>
    <col min="13321" max="13321" width="4" style="380" customWidth="1"/>
    <col min="13322" max="13322" width="13.7109375" style="380" customWidth="1"/>
    <col min="13323" max="13564" width="13.7109375" style="380"/>
    <col min="13565" max="13565" width="22.140625" style="380" customWidth="1"/>
    <col min="13566" max="13572" width="13.7109375" style="380" customWidth="1"/>
    <col min="13573" max="13573" width="15.85546875" style="380" customWidth="1"/>
    <col min="13574" max="13574" width="16.5703125" style="380" bestFit="1" customWidth="1"/>
    <col min="13575" max="13575" width="13.7109375" style="380" customWidth="1"/>
    <col min="13576" max="13576" width="17.140625" style="380" bestFit="1" customWidth="1"/>
    <col min="13577" max="13577" width="4" style="380" customWidth="1"/>
    <col min="13578" max="13578" width="13.7109375" style="380" customWidth="1"/>
    <col min="13579" max="13820" width="13.7109375" style="380"/>
    <col min="13821" max="13821" width="22.140625" style="380" customWidth="1"/>
    <col min="13822" max="13828" width="13.7109375" style="380" customWidth="1"/>
    <col min="13829" max="13829" width="15.85546875" style="380" customWidth="1"/>
    <col min="13830" max="13830" width="16.5703125" style="380" bestFit="1" customWidth="1"/>
    <col min="13831" max="13831" width="13.7109375" style="380" customWidth="1"/>
    <col min="13832" max="13832" width="17.140625" style="380" bestFit="1" customWidth="1"/>
    <col min="13833" max="13833" width="4" style="380" customWidth="1"/>
    <col min="13834" max="13834" width="13.7109375" style="380" customWidth="1"/>
    <col min="13835" max="14076" width="13.7109375" style="380"/>
    <col min="14077" max="14077" width="22.140625" style="380" customWidth="1"/>
    <col min="14078" max="14084" width="13.7109375" style="380" customWidth="1"/>
    <col min="14085" max="14085" width="15.85546875" style="380" customWidth="1"/>
    <col min="14086" max="14086" width="16.5703125" style="380" bestFit="1" customWidth="1"/>
    <col min="14087" max="14087" width="13.7109375" style="380" customWidth="1"/>
    <col min="14088" max="14088" width="17.140625" style="380" bestFit="1" customWidth="1"/>
    <col min="14089" max="14089" width="4" style="380" customWidth="1"/>
    <col min="14090" max="14090" width="13.7109375" style="380" customWidth="1"/>
    <col min="14091" max="14332" width="13.7109375" style="380"/>
    <col min="14333" max="14333" width="22.140625" style="380" customWidth="1"/>
    <col min="14334" max="14340" width="13.7109375" style="380" customWidth="1"/>
    <col min="14341" max="14341" width="15.85546875" style="380" customWidth="1"/>
    <col min="14342" max="14342" width="16.5703125" style="380" bestFit="1" customWidth="1"/>
    <col min="14343" max="14343" width="13.7109375" style="380" customWidth="1"/>
    <col min="14344" max="14344" width="17.140625" style="380" bestFit="1" customWidth="1"/>
    <col min="14345" max="14345" width="4" style="380" customWidth="1"/>
    <col min="14346" max="14346" width="13.7109375" style="380" customWidth="1"/>
    <col min="14347" max="14588" width="13.7109375" style="380"/>
    <col min="14589" max="14589" width="22.140625" style="380" customWidth="1"/>
    <col min="14590" max="14596" width="13.7109375" style="380" customWidth="1"/>
    <col min="14597" max="14597" width="15.85546875" style="380" customWidth="1"/>
    <col min="14598" max="14598" width="16.5703125" style="380" bestFit="1" customWidth="1"/>
    <col min="14599" max="14599" width="13.7109375" style="380" customWidth="1"/>
    <col min="14600" max="14600" width="17.140625" style="380" bestFit="1" customWidth="1"/>
    <col min="14601" max="14601" width="4" style="380" customWidth="1"/>
    <col min="14602" max="14602" width="13.7109375" style="380" customWidth="1"/>
    <col min="14603" max="14844" width="13.7109375" style="380"/>
    <col min="14845" max="14845" width="22.140625" style="380" customWidth="1"/>
    <col min="14846" max="14852" width="13.7109375" style="380" customWidth="1"/>
    <col min="14853" max="14853" width="15.85546875" style="380" customWidth="1"/>
    <col min="14854" max="14854" width="16.5703125" style="380" bestFit="1" customWidth="1"/>
    <col min="14855" max="14855" width="13.7109375" style="380" customWidth="1"/>
    <col min="14856" max="14856" width="17.140625" style="380" bestFit="1" customWidth="1"/>
    <col min="14857" max="14857" width="4" style="380" customWidth="1"/>
    <col min="14858" max="14858" width="13.7109375" style="380" customWidth="1"/>
    <col min="14859" max="15100" width="13.7109375" style="380"/>
    <col min="15101" max="15101" width="22.140625" style="380" customWidth="1"/>
    <col min="15102" max="15108" width="13.7109375" style="380" customWidth="1"/>
    <col min="15109" max="15109" width="15.85546875" style="380" customWidth="1"/>
    <col min="15110" max="15110" width="16.5703125" style="380" bestFit="1" customWidth="1"/>
    <col min="15111" max="15111" width="13.7109375" style="380" customWidth="1"/>
    <col min="15112" max="15112" width="17.140625" style="380" bestFit="1" customWidth="1"/>
    <col min="15113" max="15113" width="4" style="380" customWidth="1"/>
    <col min="15114" max="15114" width="13.7109375" style="380" customWidth="1"/>
    <col min="15115" max="15356" width="13.7109375" style="380"/>
    <col min="15357" max="15357" width="22.140625" style="380" customWidth="1"/>
    <col min="15358" max="15364" width="13.7109375" style="380" customWidth="1"/>
    <col min="15365" max="15365" width="15.85546875" style="380" customWidth="1"/>
    <col min="15366" max="15366" width="16.5703125" style="380" bestFit="1" customWidth="1"/>
    <col min="15367" max="15367" width="13.7109375" style="380" customWidth="1"/>
    <col min="15368" max="15368" width="17.140625" style="380" bestFit="1" customWidth="1"/>
    <col min="15369" max="15369" width="4" style="380" customWidth="1"/>
    <col min="15370" max="15370" width="13.7109375" style="380" customWidth="1"/>
    <col min="15371" max="15612" width="13.7109375" style="380"/>
    <col min="15613" max="15613" width="22.140625" style="380" customWidth="1"/>
    <col min="15614" max="15620" width="13.7109375" style="380" customWidth="1"/>
    <col min="15621" max="15621" width="15.85546875" style="380" customWidth="1"/>
    <col min="15622" max="15622" width="16.5703125" style="380" bestFit="1" customWidth="1"/>
    <col min="15623" max="15623" width="13.7109375" style="380" customWidth="1"/>
    <col min="15624" max="15624" width="17.140625" style="380" bestFit="1" customWidth="1"/>
    <col min="15625" max="15625" width="4" style="380" customWidth="1"/>
    <col min="15626" max="15626" width="13.7109375" style="380" customWidth="1"/>
    <col min="15627" max="15868" width="13.7109375" style="380"/>
    <col min="15869" max="15869" width="22.140625" style="380" customWidth="1"/>
    <col min="15870" max="15876" width="13.7109375" style="380" customWidth="1"/>
    <col min="15877" max="15877" width="15.85546875" style="380" customWidth="1"/>
    <col min="15878" max="15878" width="16.5703125" style="380" bestFit="1" customWidth="1"/>
    <col min="15879" max="15879" width="13.7109375" style="380" customWidth="1"/>
    <col min="15880" max="15880" width="17.140625" style="380" bestFit="1" customWidth="1"/>
    <col min="15881" max="15881" width="4" style="380" customWidth="1"/>
    <col min="15882" max="15882" width="13.7109375" style="380" customWidth="1"/>
    <col min="15883" max="16124" width="13.7109375" style="380"/>
    <col min="16125" max="16125" width="22.140625" style="380" customWidth="1"/>
    <col min="16126" max="16132" width="13.7109375" style="380" customWidth="1"/>
    <col min="16133" max="16133" width="15.85546875" style="380" customWidth="1"/>
    <col min="16134" max="16134" width="16.5703125" style="380" bestFit="1" customWidth="1"/>
    <col min="16135" max="16135" width="13.7109375" style="380" customWidth="1"/>
    <col min="16136" max="16136" width="17.140625" style="380" bestFit="1" customWidth="1"/>
    <col min="16137" max="16137" width="4" style="380" customWidth="1"/>
    <col min="16138" max="16138" width="13.7109375" style="380" customWidth="1"/>
    <col min="16139" max="16384" width="13.7109375" style="380"/>
  </cols>
  <sheetData>
    <row r="1" spans="1:31" s="369" customFormat="1">
      <c r="A1" s="461" t="s">
        <v>27</v>
      </c>
      <c r="B1" s="367"/>
      <c r="C1" s="367"/>
      <c r="D1" s="46"/>
      <c r="E1" s="368"/>
      <c r="F1" s="46"/>
      <c r="G1" s="46"/>
      <c r="H1" s="3"/>
      <c r="I1" s="3"/>
      <c r="J1" s="3"/>
    </row>
    <row r="2" spans="1:31" s="369" customFormat="1">
      <c r="A2" s="370"/>
      <c r="B2" s="367"/>
      <c r="C2" s="367"/>
      <c r="D2" s="46"/>
      <c r="E2" s="392" t="s">
        <v>166</v>
      </c>
      <c r="F2" s="392" t="s">
        <v>118</v>
      </c>
      <c r="G2" s="46"/>
      <c r="H2" s="3"/>
      <c r="I2" s="3"/>
      <c r="J2" s="3"/>
    </row>
    <row r="3" spans="1:31" s="369" customFormat="1" ht="17.25">
      <c r="A3" s="81" t="str">
        <f>'1-Contractblad totaal'!A3</f>
        <v>Naam opdrachtgever</v>
      </c>
      <c r="B3" s="82" t="str">
        <f>'1-Contractblad totaal'!B3</f>
        <v>Kalsbeek College</v>
      </c>
      <c r="C3" s="82"/>
      <c r="D3" s="46"/>
      <c r="E3" s="371" t="s">
        <v>168</v>
      </c>
      <c r="F3" s="476">
        <v>0</v>
      </c>
      <c r="G3" s="46"/>
      <c r="H3" s="3"/>
      <c r="I3" s="3"/>
      <c r="J3" s="3"/>
    </row>
    <row r="4" spans="1:31" s="369" customFormat="1" ht="17.25">
      <c r="A4" s="81" t="str">
        <f>'1-Contractblad totaal'!A4</f>
        <v>Calculatie onderdeel</v>
      </c>
      <c r="B4" s="82" t="str">
        <f ca="1">MID(CELL("bestandsnaam",$D$9),SEARCH("]",CELL("bestandsnaam",$D$9),1)+1,256)</f>
        <v>10-Glasbewassing</v>
      </c>
      <c r="C4" s="82"/>
      <c r="D4" s="46"/>
      <c r="E4" s="371" t="s">
        <v>167</v>
      </c>
      <c r="F4" s="476">
        <v>0</v>
      </c>
      <c r="G4" s="46"/>
      <c r="H4" s="3"/>
      <c r="I4" s="3"/>
      <c r="J4" s="3"/>
    </row>
    <row r="5" spans="1:31" s="369" customFormat="1" ht="17.25">
      <c r="A5" s="81" t="str">
        <f>'1-Contractblad totaal'!A5</f>
        <v>Gebouw/plaats</v>
      </c>
      <c r="B5" s="82" t="str">
        <f>'1-Contractblad totaal'!B5</f>
        <v>Woerden</v>
      </c>
      <c r="C5" s="82"/>
      <c r="D5" s="389"/>
      <c r="E5" s="371" t="s">
        <v>227</v>
      </c>
      <c r="F5" s="476">
        <v>0</v>
      </c>
      <c r="G5" s="46"/>
      <c r="H5" s="372"/>
      <c r="J5" s="373"/>
      <c r="K5" s="374"/>
      <c r="L5" s="373"/>
      <c r="M5" s="372"/>
      <c r="N5" s="373"/>
      <c r="O5" s="373"/>
      <c r="P5" s="372"/>
      <c r="Q5" s="373"/>
      <c r="R5" s="373"/>
      <c r="S5" s="372"/>
      <c r="T5" s="374"/>
      <c r="U5" s="373"/>
      <c r="V5" s="372"/>
      <c r="W5" s="373"/>
      <c r="X5" s="373"/>
      <c r="Y5" s="372"/>
      <c r="Z5" s="373"/>
      <c r="AA5" s="373"/>
      <c r="AB5" s="372"/>
      <c r="AC5" s="373"/>
      <c r="AD5" s="373"/>
      <c r="AE5" s="372"/>
    </row>
    <row r="6" spans="1:31" s="369" customFormat="1" ht="17.25" customHeight="1">
      <c r="A6" s="81" t="str">
        <f>'1-Contractblad totaal'!A6</f>
        <v>Referentie nummer</v>
      </c>
      <c r="B6" s="82" t="str">
        <f>'1-Contractblad totaal'!B6</f>
        <v>KC-EA-BK-2021</v>
      </c>
      <c r="C6" s="82"/>
      <c r="D6" s="389"/>
      <c r="E6" s="371" t="s">
        <v>489</v>
      </c>
      <c r="F6" s="476">
        <v>0</v>
      </c>
      <c r="G6" s="46"/>
      <c r="H6" s="372"/>
      <c r="J6" s="375"/>
      <c r="K6" s="374"/>
      <c r="L6" s="375"/>
      <c r="M6" s="376"/>
      <c r="N6" s="373"/>
      <c r="O6" s="375"/>
      <c r="P6" s="376"/>
      <c r="Q6" s="373"/>
      <c r="R6" s="375"/>
      <c r="S6" s="376"/>
      <c r="T6" s="374"/>
      <c r="U6" s="375"/>
      <c r="V6" s="376"/>
      <c r="W6" s="373"/>
      <c r="X6" s="375"/>
      <c r="Y6" s="376"/>
      <c r="Z6" s="373"/>
      <c r="AA6" s="375"/>
      <c r="AB6" s="376"/>
      <c r="AC6" s="373"/>
      <c r="AD6" s="375"/>
      <c r="AE6" s="376"/>
    </row>
    <row r="7" spans="1:31" s="369" customFormat="1" ht="17.25" customHeight="1">
      <c r="A7" s="81" t="str">
        <f>'1-Contractblad totaal'!A8</f>
        <v>Naam dienstverlener</v>
      </c>
      <c r="B7" s="308">
        <f>'1-Contractblad totaal'!B8</f>
        <v>0</v>
      </c>
      <c r="C7" s="308"/>
      <c r="D7" s="390"/>
      <c r="E7" s="371" t="s">
        <v>488</v>
      </c>
      <c r="F7" s="476">
        <v>0</v>
      </c>
      <c r="G7" s="46"/>
      <c r="H7" s="372"/>
      <c r="I7" s="372"/>
      <c r="J7" s="372"/>
      <c r="K7" s="372"/>
      <c r="L7" s="372"/>
      <c r="M7" s="372"/>
      <c r="N7" s="372"/>
    </row>
    <row r="8" spans="1:31" s="369" customFormat="1" ht="17.25" customHeight="1">
      <c r="A8" s="81" t="str">
        <f>'1-Contractblad totaal'!A9</f>
        <v>Prijspeil</v>
      </c>
      <c r="B8" s="685">
        <f>'1-Contractblad totaal'!B9</f>
        <v>44378</v>
      </c>
      <c r="C8" s="117"/>
      <c r="D8" s="391"/>
      <c r="E8" s="379"/>
      <c r="F8" s="373"/>
      <c r="G8" s="46"/>
      <c r="H8" s="372"/>
      <c r="I8" s="638"/>
      <c r="J8" s="638"/>
      <c r="K8" s="638"/>
      <c r="L8" s="638"/>
    </row>
    <row r="9" spans="1:31" s="377" customFormat="1" ht="17.25" customHeight="1">
      <c r="D9" s="391"/>
      <c r="E9" s="379"/>
      <c r="F9" s="373"/>
      <c r="G9" s="46"/>
      <c r="H9" s="372"/>
      <c r="I9" s="639"/>
      <c r="J9" s="639"/>
      <c r="K9" s="639"/>
      <c r="L9" s="639"/>
    </row>
    <row r="10" spans="1:31" s="369" customFormat="1" ht="17.25" customHeight="1">
      <c r="D10" s="391"/>
      <c r="E10" s="379"/>
      <c r="F10" s="373"/>
      <c r="G10" s="46"/>
      <c r="H10" s="372"/>
      <c r="I10" s="638"/>
      <c r="J10" s="638"/>
      <c r="K10" s="638"/>
      <c r="L10" s="638"/>
    </row>
    <row r="11" spans="1:31" s="369" customFormat="1" ht="15.75">
      <c r="A11" s="378"/>
      <c r="E11" s="379"/>
      <c r="F11" s="373"/>
      <c r="G11" s="373"/>
      <c r="H11" s="372"/>
    </row>
    <row r="12" spans="1:31" s="507" customFormat="1" ht="43.5" customHeight="1">
      <c r="A12" s="505" t="s">
        <v>108</v>
      </c>
      <c r="B12" s="506" t="s">
        <v>166</v>
      </c>
      <c r="C12" s="508" t="s">
        <v>220</v>
      </c>
      <c r="D12" s="392" t="s">
        <v>169</v>
      </c>
      <c r="E12" s="506" t="s">
        <v>109</v>
      </c>
      <c r="F12" s="506" t="s">
        <v>61</v>
      </c>
      <c r="G12" s="506" t="s">
        <v>221</v>
      </c>
      <c r="H12" s="506" t="s">
        <v>170</v>
      </c>
      <c r="I12" s="506" t="s">
        <v>171</v>
      </c>
      <c r="J12" s="506" t="s">
        <v>172</v>
      </c>
    </row>
    <row r="13" spans="1:31">
      <c r="A13" s="381" t="s">
        <v>262</v>
      </c>
      <c r="B13" s="371" t="s">
        <v>167</v>
      </c>
      <c r="C13" s="371"/>
      <c r="D13" s="490">
        <v>2188</v>
      </c>
      <c r="E13" s="382">
        <f>D13*G13</f>
        <v>0</v>
      </c>
      <c r="F13" s="592" t="s">
        <v>434</v>
      </c>
      <c r="G13" s="504">
        <f>VLOOKUP(B13,$E$3:$F$10,2,FALSE)</f>
        <v>0</v>
      </c>
      <c r="H13" s="382">
        <f t="shared" ref="H13:H24" si="0">F13*E13</f>
        <v>0</v>
      </c>
      <c r="I13" s="472">
        <v>0</v>
      </c>
      <c r="J13" s="383">
        <f t="shared" ref="J13:J24" si="1">H13+I13</f>
        <v>0</v>
      </c>
    </row>
    <row r="14" spans="1:31">
      <c r="A14" s="381" t="s">
        <v>262</v>
      </c>
      <c r="B14" s="371" t="s">
        <v>168</v>
      </c>
      <c r="C14" s="371"/>
      <c r="D14" s="490">
        <v>2188</v>
      </c>
      <c r="E14" s="382">
        <f t="shared" ref="E14:E24" si="2">D14*G14</f>
        <v>0</v>
      </c>
      <c r="F14" s="592" t="s">
        <v>434</v>
      </c>
      <c r="G14" s="504">
        <f t="shared" ref="G14:G24" si="3">VLOOKUP(B14,$E$3:$F$10,2,FALSE)</f>
        <v>0</v>
      </c>
      <c r="H14" s="382">
        <f t="shared" si="0"/>
        <v>0</v>
      </c>
      <c r="I14" s="472">
        <v>0</v>
      </c>
      <c r="J14" s="383">
        <f t="shared" si="1"/>
        <v>0</v>
      </c>
    </row>
    <row r="15" spans="1:31">
      <c r="A15" s="381" t="s">
        <v>262</v>
      </c>
      <c r="B15" s="385" t="s">
        <v>227</v>
      </c>
      <c r="C15" s="385"/>
      <c r="D15" s="490">
        <v>620</v>
      </c>
      <c r="E15" s="382">
        <f t="shared" si="2"/>
        <v>0</v>
      </c>
      <c r="F15" s="592" t="s">
        <v>434</v>
      </c>
      <c r="G15" s="504">
        <f t="shared" si="3"/>
        <v>0</v>
      </c>
      <c r="H15" s="382">
        <f t="shared" si="0"/>
        <v>0</v>
      </c>
      <c r="I15" s="472">
        <v>0</v>
      </c>
      <c r="J15" s="383">
        <f t="shared" si="1"/>
        <v>0</v>
      </c>
    </row>
    <row r="16" spans="1:31">
      <c r="A16" s="384" t="s">
        <v>263</v>
      </c>
      <c r="B16" s="371" t="s">
        <v>168</v>
      </c>
      <c r="C16" s="371"/>
      <c r="D16" s="490">
        <v>2057</v>
      </c>
      <c r="E16" s="382">
        <f t="shared" si="2"/>
        <v>0</v>
      </c>
      <c r="F16" s="592" t="s">
        <v>434</v>
      </c>
      <c r="G16" s="504">
        <f t="shared" si="3"/>
        <v>0</v>
      </c>
      <c r="H16" s="382">
        <f t="shared" si="0"/>
        <v>0</v>
      </c>
      <c r="I16" s="472">
        <v>0</v>
      </c>
      <c r="J16" s="383">
        <f t="shared" si="1"/>
        <v>0</v>
      </c>
    </row>
    <row r="17" spans="1:10">
      <c r="A17" s="384" t="s">
        <v>263</v>
      </c>
      <c r="B17" s="371" t="s">
        <v>167</v>
      </c>
      <c r="C17" s="371"/>
      <c r="D17" s="490">
        <v>2057</v>
      </c>
      <c r="E17" s="382">
        <f t="shared" si="2"/>
        <v>0</v>
      </c>
      <c r="F17" s="592" t="s">
        <v>434</v>
      </c>
      <c r="G17" s="504">
        <f t="shared" si="3"/>
        <v>0</v>
      </c>
      <c r="H17" s="382">
        <f t="shared" si="0"/>
        <v>0</v>
      </c>
      <c r="I17" s="472">
        <v>0</v>
      </c>
      <c r="J17" s="383">
        <f t="shared" si="1"/>
        <v>0</v>
      </c>
    </row>
    <row r="18" spans="1:10">
      <c r="A18" s="384" t="s">
        <v>263</v>
      </c>
      <c r="B18" s="371" t="s">
        <v>227</v>
      </c>
      <c r="C18" s="371"/>
      <c r="D18" s="490">
        <v>677</v>
      </c>
      <c r="E18" s="382">
        <f t="shared" si="2"/>
        <v>0</v>
      </c>
      <c r="F18" s="592" t="s">
        <v>434</v>
      </c>
      <c r="G18" s="504">
        <f t="shared" si="3"/>
        <v>0</v>
      </c>
      <c r="H18" s="382">
        <f t="shared" si="0"/>
        <v>0</v>
      </c>
      <c r="I18" s="472">
        <v>0</v>
      </c>
      <c r="J18" s="383">
        <f t="shared" si="1"/>
        <v>0</v>
      </c>
    </row>
    <row r="19" spans="1:10">
      <c r="A19" s="384" t="s">
        <v>264</v>
      </c>
      <c r="B19" s="385" t="s">
        <v>168</v>
      </c>
      <c r="C19" s="385"/>
      <c r="D19" s="490">
        <v>118</v>
      </c>
      <c r="E19" s="382">
        <f>D19*G19</f>
        <v>0</v>
      </c>
      <c r="F19" s="592" t="s">
        <v>434</v>
      </c>
      <c r="G19" s="504">
        <f t="shared" si="3"/>
        <v>0</v>
      </c>
      <c r="H19" s="382">
        <f t="shared" si="0"/>
        <v>0</v>
      </c>
      <c r="I19" s="472">
        <v>0</v>
      </c>
      <c r="J19" s="383">
        <f t="shared" si="1"/>
        <v>0</v>
      </c>
    </row>
    <row r="20" spans="1:10">
      <c r="A20" s="632" t="s">
        <v>264</v>
      </c>
      <c r="B20" s="633" t="s">
        <v>488</v>
      </c>
      <c r="C20" s="633"/>
      <c r="D20" s="634">
        <v>85</v>
      </c>
      <c r="E20" s="382">
        <f t="shared" si="2"/>
        <v>0</v>
      </c>
      <c r="F20" s="636" t="s">
        <v>434</v>
      </c>
      <c r="G20" s="637">
        <f t="shared" si="3"/>
        <v>0</v>
      </c>
      <c r="H20" s="635">
        <f t="shared" si="0"/>
        <v>0</v>
      </c>
      <c r="I20" s="472">
        <v>0</v>
      </c>
      <c r="J20" s="383">
        <f t="shared" si="1"/>
        <v>0</v>
      </c>
    </row>
    <row r="21" spans="1:10">
      <c r="A21" s="632" t="s">
        <v>264</v>
      </c>
      <c r="B21" s="633" t="s">
        <v>489</v>
      </c>
      <c r="C21" s="633"/>
      <c r="D21" s="634">
        <v>85</v>
      </c>
      <c r="E21" s="382">
        <f t="shared" si="2"/>
        <v>0</v>
      </c>
      <c r="F21" s="636" t="s">
        <v>434</v>
      </c>
      <c r="G21" s="637">
        <f t="shared" si="3"/>
        <v>0</v>
      </c>
      <c r="H21" s="635">
        <f t="shared" si="0"/>
        <v>0</v>
      </c>
      <c r="I21" s="472">
        <v>0</v>
      </c>
      <c r="J21" s="383">
        <f t="shared" si="1"/>
        <v>0</v>
      </c>
    </row>
    <row r="22" spans="1:10">
      <c r="A22" s="384" t="s">
        <v>264</v>
      </c>
      <c r="B22" s="385" t="s">
        <v>227</v>
      </c>
      <c r="C22" s="385"/>
      <c r="D22" s="490">
        <v>8</v>
      </c>
      <c r="E22" s="382">
        <f t="shared" si="2"/>
        <v>0</v>
      </c>
      <c r="F22" s="592" t="s">
        <v>434</v>
      </c>
      <c r="G22" s="504">
        <f t="shared" si="3"/>
        <v>0</v>
      </c>
      <c r="H22" s="382">
        <f t="shared" si="0"/>
        <v>0</v>
      </c>
      <c r="I22" s="472">
        <v>0</v>
      </c>
      <c r="J22" s="383">
        <f t="shared" si="1"/>
        <v>0</v>
      </c>
    </row>
    <row r="23" spans="1:10">
      <c r="A23" s="384" t="s">
        <v>265</v>
      </c>
      <c r="B23" s="371" t="s">
        <v>168</v>
      </c>
      <c r="C23" s="371"/>
      <c r="D23" s="490">
        <v>60</v>
      </c>
      <c r="E23" s="382">
        <f t="shared" si="2"/>
        <v>0</v>
      </c>
      <c r="F23" s="592" t="s">
        <v>434</v>
      </c>
      <c r="G23" s="504">
        <f t="shared" si="3"/>
        <v>0</v>
      </c>
      <c r="H23" s="382">
        <f t="shared" si="0"/>
        <v>0</v>
      </c>
      <c r="I23" s="472">
        <v>0</v>
      </c>
      <c r="J23" s="383">
        <f t="shared" si="1"/>
        <v>0</v>
      </c>
    </row>
    <row r="24" spans="1:10">
      <c r="A24" s="384" t="s">
        <v>265</v>
      </c>
      <c r="B24" s="371" t="s">
        <v>227</v>
      </c>
      <c r="C24" s="371"/>
      <c r="D24" s="490">
        <v>5</v>
      </c>
      <c r="E24" s="382">
        <f t="shared" si="2"/>
        <v>0</v>
      </c>
      <c r="F24" s="592" t="s">
        <v>434</v>
      </c>
      <c r="G24" s="504">
        <f t="shared" si="3"/>
        <v>0</v>
      </c>
      <c r="H24" s="382">
        <f t="shared" si="0"/>
        <v>0</v>
      </c>
      <c r="I24" s="472">
        <v>0</v>
      </c>
      <c r="J24" s="383">
        <f t="shared" si="1"/>
        <v>0</v>
      </c>
    </row>
    <row r="25" spans="1:10">
      <c r="A25" s="493" t="s">
        <v>8</v>
      </c>
      <c r="B25" s="494"/>
      <c r="C25" s="498"/>
      <c r="D25" s="495">
        <f>SUM(D13:D24)</f>
        <v>10148</v>
      </c>
      <c r="E25" s="497"/>
      <c r="F25" s="498"/>
      <c r="G25" s="494"/>
      <c r="H25" s="496">
        <f>SUM(H13:H24)</f>
        <v>0</v>
      </c>
      <c r="I25" s="492">
        <f>SUM(I13:I24)</f>
        <v>0</v>
      </c>
      <c r="J25" s="492">
        <f>SUM(J13:J24)</f>
        <v>0</v>
      </c>
    </row>
  </sheetData>
  <phoneticPr fontId="112"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pageSetUpPr fitToPage="1"/>
  </sheetPr>
  <dimension ref="A1:Q29"/>
  <sheetViews>
    <sheetView showGridLines="0" zoomScaleNormal="100" zoomScaleSheetLayoutView="100" zoomScalePageLayoutView="50" workbookViewId="0">
      <pane ySplit="10" topLeftCell="A11" activePane="bottomLeft" state="frozen"/>
      <selection activeCell="D33" sqref="D33"/>
      <selection pane="bottomLeft" activeCell="B7" sqref="B7"/>
    </sheetView>
  </sheetViews>
  <sheetFormatPr defaultColWidth="9.140625" defaultRowHeight="13.5"/>
  <cols>
    <col min="1" max="2" width="35.7109375" style="369" bestFit="1" customWidth="1"/>
    <col min="3" max="3" width="23.7109375" style="369" customWidth="1"/>
    <col min="4" max="12" width="12.85546875" style="369" customWidth="1"/>
    <col min="13" max="13" width="1.7109375" style="369" customWidth="1"/>
    <col min="14" max="14" width="12.85546875" style="369" customWidth="1"/>
    <col min="15" max="15" width="1.5703125" style="369" customWidth="1"/>
    <col min="16" max="17" width="12.85546875" style="369" customWidth="1"/>
    <col min="18" max="16384" width="9.140625" style="369"/>
  </cols>
  <sheetData>
    <row r="1" spans="1:17">
      <c r="A1" s="394"/>
      <c r="B1" s="393"/>
      <c r="C1" s="393"/>
    </row>
    <row r="2" spans="1:17" ht="17.25">
      <c r="A2" s="411" t="str">
        <f>'1-Contractblad totaal'!A3</f>
        <v>Naam opdrachtgever</v>
      </c>
      <c r="B2" s="412" t="str">
        <f>'1-Contractblad totaal'!B3</f>
        <v>Kalsbeek College</v>
      </c>
      <c r="D2" s="640"/>
      <c r="E2" s="641"/>
      <c r="F2" s="640"/>
    </row>
    <row r="3" spans="1:17" ht="17.25">
      <c r="A3" s="411" t="str">
        <f>'1-Contractblad totaal'!A4</f>
        <v>Calculatie onderdeel</v>
      </c>
      <c r="B3" s="141" t="str">
        <f ca="1">MID(CELL("bestandsnaam",$D$9),SEARCH("]",CELL("bestandsnaam",$D$9),1)+1,256)</f>
        <v>11-Machinekosten</v>
      </c>
      <c r="D3" s="640"/>
      <c r="E3" s="641"/>
      <c r="F3" s="640"/>
    </row>
    <row r="4" spans="1:17" ht="17.25">
      <c r="A4" s="411" t="str">
        <f>'1-Contractblad totaal'!A5</f>
        <v>Gebouw/plaats</v>
      </c>
      <c r="B4" s="412" t="str">
        <f>'1-Contractblad totaal'!B5</f>
        <v>Woerden</v>
      </c>
      <c r="D4" s="640"/>
      <c r="E4" s="641"/>
      <c r="F4" s="640"/>
    </row>
    <row r="5" spans="1:17" ht="17.25">
      <c r="A5" s="411" t="str">
        <f>'1-Contractblad totaal'!A6</f>
        <v>Referentie nummer</v>
      </c>
      <c r="B5" s="412" t="str">
        <f>'1-Contractblad totaal'!B6</f>
        <v>KC-EA-BK-2021</v>
      </c>
      <c r="D5" s="640"/>
      <c r="E5" s="641"/>
      <c r="F5" s="640"/>
    </row>
    <row r="6" spans="1:17" ht="17.25">
      <c r="A6" s="411" t="str">
        <f>'1-Contractblad totaal'!A8</f>
        <v>Naam dienstverlener</v>
      </c>
      <c r="B6" s="412">
        <f>'1-Contractblad totaal'!B8</f>
        <v>0</v>
      </c>
      <c r="D6" s="640"/>
      <c r="E6" s="640"/>
      <c r="F6" s="640"/>
    </row>
    <row r="7" spans="1:17" ht="15.75">
      <c r="A7" s="411" t="str">
        <f>'1-Contractblad totaal'!A9</f>
        <v>Prijspeil</v>
      </c>
      <c r="B7" s="685">
        <f>'1-Contractblad totaal'!B9</f>
        <v>44378</v>
      </c>
    </row>
    <row r="8" spans="1:17" ht="15.75">
      <c r="A8" s="411"/>
    </row>
    <row r="9" spans="1:17" ht="15.75">
      <c r="A9" s="395"/>
      <c r="B9" s="395"/>
      <c r="C9" s="396"/>
    </row>
    <row r="10" spans="1:17" s="397" customFormat="1" ht="58.5" customHeight="1">
      <c r="A10" s="153" t="s">
        <v>108</v>
      </c>
      <c r="B10" s="153" t="s">
        <v>89</v>
      </c>
      <c r="C10" s="153" t="s">
        <v>90</v>
      </c>
      <c r="D10" s="153" t="s">
        <v>159</v>
      </c>
      <c r="E10" s="153" t="s">
        <v>42</v>
      </c>
      <c r="F10" s="153" t="s">
        <v>160</v>
      </c>
      <c r="G10" s="153" t="s">
        <v>161</v>
      </c>
      <c r="H10" s="153" t="s">
        <v>66</v>
      </c>
      <c r="I10" s="153" t="s">
        <v>162</v>
      </c>
      <c r="J10" s="153" t="s">
        <v>163</v>
      </c>
      <c r="K10" s="153" t="s">
        <v>49</v>
      </c>
      <c r="L10" s="153" t="s">
        <v>164</v>
      </c>
      <c r="M10" s="369"/>
      <c r="N10" s="153" t="s">
        <v>165</v>
      </c>
      <c r="O10" s="369"/>
      <c r="P10" s="153" t="s">
        <v>26</v>
      </c>
      <c r="Q10" s="153" t="s">
        <v>110</v>
      </c>
    </row>
    <row r="11" spans="1:17">
      <c r="D11" s="398"/>
      <c r="E11" s="398"/>
      <c r="F11" s="399"/>
      <c r="G11" s="398"/>
      <c r="H11" s="398"/>
      <c r="J11" s="491">
        <v>0</v>
      </c>
      <c r="K11" s="491">
        <v>0</v>
      </c>
      <c r="L11" s="491">
        <v>0</v>
      </c>
      <c r="N11" s="400"/>
      <c r="P11" s="399"/>
    </row>
    <row r="12" spans="1:17">
      <c r="A12" s="473"/>
      <c r="B12" s="473"/>
      <c r="C12" s="474"/>
      <c r="D12" s="475">
        <v>0</v>
      </c>
      <c r="E12" s="475">
        <v>0</v>
      </c>
      <c r="F12" s="401">
        <f>D12-E12</f>
        <v>0</v>
      </c>
      <c r="G12" s="471">
        <v>0</v>
      </c>
      <c r="H12" s="475">
        <v>0</v>
      </c>
      <c r="I12" s="402">
        <f>IF(G12=0,0,(F12-H12)/G12)</f>
        <v>0</v>
      </c>
      <c r="J12" s="403">
        <f>D12*$J$11</f>
        <v>0</v>
      </c>
      <c r="K12" s="402">
        <f>D12*$K$11</f>
        <v>0</v>
      </c>
      <c r="L12" s="404">
        <f>$L$11*D12</f>
        <v>0</v>
      </c>
      <c r="N12" s="405">
        <f>SUM(I12:L12)</f>
        <v>0</v>
      </c>
      <c r="P12" s="471">
        <v>0</v>
      </c>
      <c r="Q12" s="402">
        <f>N12*P12</f>
        <v>0</v>
      </c>
    </row>
    <row r="13" spans="1:17">
      <c r="A13" s="473"/>
      <c r="B13" s="473"/>
      <c r="C13" s="474"/>
      <c r="D13" s="475">
        <v>0</v>
      </c>
      <c r="E13" s="475">
        <v>0</v>
      </c>
      <c r="F13" s="401">
        <f>D13-E13</f>
        <v>0</v>
      </c>
      <c r="G13" s="471">
        <v>0</v>
      </c>
      <c r="H13" s="475">
        <v>0</v>
      </c>
      <c r="I13" s="402">
        <f>IF(G13=0,0,(F13-H13)/G13)</f>
        <v>0</v>
      </c>
      <c r="J13" s="403">
        <f>D13*$J$11</f>
        <v>0</v>
      </c>
      <c r="K13" s="402">
        <f>D13*$K$11</f>
        <v>0</v>
      </c>
      <c r="L13" s="404">
        <f>$L$11*D13</f>
        <v>0</v>
      </c>
      <c r="N13" s="405">
        <f>SUM(I13:L13)</f>
        <v>0</v>
      </c>
      <c r="P13" s="471">
        <v>0</v>
      </c>
      <c r="Q13" s="402">
        <f>N13*P13</f>
        <v>0</v>
      </c>
    </row>
    <row r="14" spans="1:17">
      <c r="A14" s="473"/>
      <c r="B14" s="473"/>
      <c r="C14" s="474"/>
      <c r="D14" s="475">
        <v>0</v>
      </c>
      <c r="E14" s="475">
        <v>0</v>
      </c>
      <c r="F14" s="401">
        <f t="shared" ref="F14:F16" si="0">D14-E14</f>
        <v>0</v>
      </c>
      <c r="G14" s="471">
        <v>0</v>
      </c>
      <c r="H14" s="475">
        <v>0</v>
      </c>
      <c r="I14" s="402">
        <f t="shared" ref="I14:I16" si="1">IF(G14=0,0,(F14-H14)/G14)</f>
        <v>0</v>
      </c>
      <c r="J14" s="403">
        <f t="shared" ref="J14:J16" si="2">D14*$J$11</f>
        <v>0</v>
      </c>
      <c r="K14" s="402">
        <f t="shared" ref="K14:K16" si="3">D14*$K$11</f>
        <v>0</v>
      </c>
      <c r="L14" s="404">
        <f t="shared" ref="L14:L16" si="4">$L$11*D14</f>
        <v>0</v>
      </c>
      <c r="N14" s="405">
        <f t="shared" ref="N14:N16" si="5">SUM(I14:L14)</f>
        <v>0</v>
      </c>
      <c r="P14" s="471">
        <v>0</v>
      </c>
      <c r="Q14" s="402">
        <f t="shared" ref="Q14:Q16" si="6">N14*P14</f>
        <v>0</v>
      </c>
    </row>
    <row r="15" spans="1:17">
      <c r="A15" s="473"/>
      <c r="B15" s="473"/>
      <c r="C15" s="474"/>
      <c r="D15" s="475">
        <v>0</v>
      </c>
      <c r="E15" s="475">
        <v>0</v>
      </c>
      <c r="F15" s="401">
        <f t="shared" si="0"/>
        <v>0</v>
      </c>
      <c r="G15" s="471">
        <v>0</v>
      </c>
      <c r="H15" s="475">
        <v>0</v>
      </c>
      <c r="I15" s="402">
        <f t="shared" si="1"/>
        <v>0</v>
      </c>
      <c r="J15" s="403">
        <f t="shared" si="2"/>
        <v>0</v>
      </c>
      <c r="K15" s="402">
        <f t="shared" si="3"/>
        <v>0</v>
      </c>
      <c r="L15" s="404">
        <f t="shared" si="4"/>
        <v>0</v>
      </c>
      <c r="N15" s="405">
        <f t="shared" si="5"/>
        <v>0</v>
      </c>
      <c r="P15" s="471">
        <v>1</v>
      </c>
      <c r="Q15" s="402">
        <f t="shared" si="6"/>
        <v>0</v>
      </c>
    </row>
    <row r="16" spans="1:17">
      <c r="A16" s="473"/>
      <c r="B16" s="473"/>
      <c r="C16" s="474"/>
      <c r="D16" s="475">
        <v>0</v>
      </c>
      <c r="E16" s="475">
        <v>0</v>
      </c>
      <c r="F16" s="401">
        <f t="shared" si="0"/>
        <v>0</v>
      </c>
      <c r="G16" s="471">
        <v>0</v>
      </c>
      <c r="H16" s="475">
        <v>0</v>
      </c>
      <c r="I16" s="402">
        <f t="shared" si="1"/>
        <v>0</v>
      </c>
      <c r="J16" s="403">
        <f t="shared" si="2"/>
        <v>0</v>
      </c>
      <c r="K16" s="402">
        <f t="shared" si="3"/>
        <v>0</v>
      </c>
      <c r="L16" s="404">
        <f t="shared" si="4"/>
        <v>0</v>
      </c>
      <c r="N16" s="405">
        <f t="shared" si="5"/>
        <v>0</v>
      </c>
      <c r="P16" s="471">
        <v>1</v>
      </c>
      <c r="Q16" s="402">
        <f t="shared" si="6"/>
        <v>0</v>
      </c>
    </row>
    <row r="17" spans="1:17">
      <c r="A17" s="473"/>
      <c r="B17" s="473"/>
      <c r="C17" s="474"/>
      <c r="D17" s="475">
        <v>0</v>
      </c>
      <c r="E17" s="475">
        <v>0</v>
      </c>
      <c r="F17" s="401">
        <f t="shared" ref="F17:F27" si="7">D17-E17</f>
        <v>0</v>
      </c>
      <c r="G17" s="471">
        <v>0</v>
      </c>
      <c r="H17" s="475">
        <v>0</v>
      </c>
      <c r="I17" s="402">
        <f t="shared" ref="I17:I27" si="8">IF(G17=0,0,(F17-H17)/G17)</f>
        <v>0</v>
      </c>
      <c r="J17" s="403">
        <f t="shared" ref="J17:J27" si="9">D17*$J$11</f>
        <v>0</v>
      </c>
      <c r="K17" s="402">
        <f t="shared" ref="K17:K27" si="10">D17*$K$11</f>
        <v>0</v>
      </c>
      <c r="L17" s="404">
        <f t="shared" ref="L17:L27" si="11">$L$11*D17</f>
        <v>0</v>
      </c>
      <c r="N17" s="405">
        <f t="shared" ref="N17:N27" si="12">SUM(I17:L17)</f>
        <v>0</v>
      </c>
      <c r="P17" s="471">
        <v>1</v>
      </c>
      <c r="Q17" s="402">
        <f t="shared" ref="Q17:Q27" si="13">N17*P17</f>
        <v>0</v>
      </c>
    </row>
    <row r="18" spans="1:17">
      <c r="A18" s="473"/>
      <c r="B18" s="473"/>
      <c r="C18" s="474"/>
      <c r="D18" s="475">
        <v>0</v>
      </c>
      <c r="E18" s="475">
        <v>0</v>
      </c>
      <c r="F18" s="401">
        <f t="shared" si="7"/>
        <v>0</v>
      </c>
      <c r="G18" s="471">
        <v>0</v>
      </c>
      <c r="H18" s="475">
        <v>0</v>
      </c>
      <c r="I18" s="402">
        <f t="shared" si="8"/>
        <v>0</v>
      </c>
      <c r="J18" s="403">
        <f t="shared" si="9"/>
        <v>0</v>
      </c>
      <c r="K18" s="402">
        <f t="shared" si="10"/>
        <v>0</v>
      </c>
      <c r="L18" s="404">
        <f t="shared" si="11"/>
        <v>0</v>
      </c>
      <c r="N18" s="405">
        <f t="shared" si="12"/>
        <v>0</v>
      </c>
      <c r="P18" s="471">
        <v>1</v>
      </c>
      <c r="Q18" s="402">
        <f t="shared" si="13"/>
        <v>0</v>
      </c>
    </row>
    <row r="19" spans="1:17">
      <c r="A19" s="473"/>
      <c r="B19" s="473"/>
      <c r="C19" s="474"/>
      <c r="D19" s="475">
        <v>0</v>
      </c>
      <c r="E19" s="475">
        <v>0</v>
      </c>
      <c r="F19" s="401">
        <f t="shared" si="7"/>
        <v>0</v>
      </c>
      <c r="G19" s="471">
        <v>0</v>
      </c>
      <c r="H19" s="475">
        <v>0</v>
      </c>
      <c r="I19" s="402">
        <f t="shared" si="8"/>
        <v>0</v>
      </c>
      <c r="J19" s="403">
        <f t="shared" si="9"/>
        <v>0</v>
      </c>
      <c r="K19" s="402">
        <f t="shared" si="10"/>
        <v>0</v>
      </c>
      <c r="L19" s="404">
        <f t="shared" si="11"/>
        <v>0</v>
      </c>
      <c r="N19" s="405">
        <f t="shared" si="12"/>
        <v>0</v>
      </c>
      <c r="P19" s="471">
        <v>0</v>
      </c>
      <c r="Q19" s="402">
        <f t="shared" si="13"/>
        <v>0</v>
      </c>
    </row>
    <row r="20" spans="1:17">
      <c r="A20" s="473"/>
      <c r="B20" s="473"/>
      <c r="C20" s="474"/>
      <c r="D20" s="475">
        <v>0</v>
      </c>
      <c r="E20" s="475">
        <v>0</v>
      </c>
      <c r="F20" s="401">
        <f t="shared" si="7"/>
        <v>0</v>
      </c>
      <c r="G20" s="471">
        <v>0</v>
      </c>
      <c r="H20" s="475">
        <v>0</v>
      </c>
      <c r="I20" s="402">
        <f t="shared" si="8"/>
        <v>0</v>
      </c>
      <c r="J20" s="403">
        <f t="shared" si="9"/>
        <v>0</v>
      </c>
      <c r="K20" s="402">
        <f t="shared" si="10"/>
        <v>0</v>
      </c>
      <c r="L20" s="404">
        <f t="shared" si="11"/>
        <v>0</v>
      </c>
      <c r="N20" s="405">
        <f t="shared" si="12"/>
        <v>0</v>
      </c>
      <c r="P20" s="471">
        <v>0</v>
      </c>
      <c r="Q20" s="402">
        <f t="shared" si="13"/>
        <v>0</v>
      </c>
    </row>
    <row r="21" spans="1:17">
      <c r="A21" s="473"/>
      <c r="B21" s="473"/>
      <c r="C21" s="474"/>
      <c r="D21" s="475">
        <v>0</v>
      </c>
      <c r="E21" s="475">
        <v>0</v>
      </c>
      <c r="F21" s="401">
        <f t="shared" si="7"/>
        <v>0</v>
      </c>
      <c r="G21" s="471">
        <v>0</v>
      </c>
      <c r="H21" s="475">
        <v>0</v>
      </c>
      <c r="I21" s="402">
        <f t="shared" si="8"/>
        <v>0</v>
      </c>
      <c r="J21" s="403">
        <f t="shared" si="9"/>
        <v>0</v>
      </c>
      <c r="K21" s="402">
        <f t="shared" si="10"/>
        <v>0</v>
      </c>
      <c r="L21" s="404">
        <f t="shared" si="11"/>
        <v>0</v>
      </c>
      <c r="N21" s="405">
        <f t="shared" si="12"/>
        <v>0</v>
      </c>
      <c r="P21" s="471">
        <v>0</v>
      </c>
      <c r="Q21" s="402">
        <f t="shared" si="13"/>
        <v>0</v>
      </c>
    </row>
    <row r="22" spans="1:17">
      <c r="A22" s="473"/>
      <c r="B22" s="473"/>
      <c r="C22" s="474"/>
      <c r="D22" s="475">
        <v>0</v>
      </c>
      <c r="E22" s="475">
        <v>0</v>
      </c>
      <c r="F22" s="401">
        <f t="shared" si="7"/>
        <v>0</v>
      </c>
      <c r="G22" s="471">
        <v>0</v>
      </c>
      <c r="H22" s="475">
        <v>0</v>
      </c>
      <c r="I22" s="402">
        <f t="shared" si="8"/>
        <v>0</v>
      </c>
      <c r="J22" s="403">
        <f t="shared" si="9"/>
        <v>0</v>
      </c>
      <c r="K22" s="402">
        <f t="shared" si="10"/>
        <v>0</v>
      </c>
      <c r="L22" s="404">
        <f t="shared" si="11"/>
        <v>0</v>
      </c>
      <c r="N22" s="405">
        <f t="shared" si="12"/>
        <v>0</v>
      </c>
      <c r="P22" s="471">
        <v>0</v>
      </c>
      <c r="Q22" s="402">
        <f t="shared" si="13"/>
        <v>0</v>
      </c>
    </row>
    <row r="23" spans="1:17">
      <c r="A23" s="473"/>
      <c r="B23" s="473"/>
      <c r="C23" s="474"/>
      <c r="D23" s="475">
        <v>0</v>
      </c>
      <c r="E23" s="475">
        <v>0</v>
      </c>
      <c r="F23" s="401">
        <f t="shared" si="7"/>
        <v>0</v>
      </c>
      <c r="G23" s="471">
        <v>0</v>
      </c>
      <c r="H23" s="475">
        <v>0</v>
      </c>
      <c r="I23" s="402">
        <f t="shared" si="8"/>
        <v>0</v>
      </c>
      <c r="J23" s="403">
        <f t="shared" si="9"/>
        <v>0</v>
      </c>
      <c r="K23" s="402">
        <f t="shared" si="10"/>
        <v>0</v>
      </c>
      <c r="L23" s="404">
        <f t="shared" si="11"/>
        <v>0</v>
      </c>
      <c r="N23" s="405">
        <f t="shared" si="12"/>
        <v>0</v>
      </c>
      <c r="P23" s="471">
        <v>0</v>
      </c>
      <c r="Q23" s="402">
        <f t="shared" si="13"/>
        <v>0</v>
      </c>
    </row>
    <row r="24" spans="1:17">
      <c r="A24" s="473"/>
      <c r="B24" s="473"/>
      <c r="C24" s="474"/>
      <c r="D24" s="475">
        <v>0</v>
      </c>
      <c r="E24" s="475">
        <v>0</v>
      </c>
      <c r="F24" s="401">
        <f t="shared" si="7"/>
        <v>0</v>
      </c>
      <c r="G24" s="471">
        <v>0</v>
      </c>
      <c r="H24" s="475">
        <v>0</v>
      </c>
      <c r="I24" s="402">
        <f t="shared" si="8"/>
        <v>0</v>
      </c>
      <c r="J24" s="403">
        <f t="shared" si="9"/>
        <v>0</v>
      </c>
      <c r="K24" s="402">
        <f t="shared" si="10"/>
        <v>0</v>
      </c>
      <c r="L24" s="404">
        <f t="shared" si="11"/>
        <v>0</v>
      </c>
      <c r="N24" s="405">
        <f t="shared" si="12"/>
        <v>0</v>
      </c>
      <c r="P24" s="471">
        <v>0</v>
      </c>
      <c r="Q24" s="402">
        <f t="shared" si="13"/>
        <v>0</v>
      </c>
    </row>
    <row r="25" spans="1:17">
      <c r="A25" s="473"/>
      <c r="B25" s="473"/>
      <c r="C25" s="474"/>
      <c r="D25" s="475">
        <v>0</v>
      </c>
      <c r="E25" s="475">
        <v>0</v>
      </c>
      <c r="F25" s="401">
        <f t="shared" si="7"/>
        <v>0</v>
      </c>
      <c r="G25" s="471">
        <v>0</v>
      </c>
      <c r="H25" s="475">
        <v>0</v>
      </c>
      <c r="I25" s="402">
        <f t="shared" si="8"/>
        <v>0</v>
      </c>
      <c r="J25" s="403">
        <f t="shared" si="9"/>
        <v>0</v>
      </c>
      <c r="K25" s="402">
        <f t="shared" si="10"/>
        <v>0</v>
      </c>
      <c r="L25" s="404">
        <f t="shared" si="11"/>
        <v>0</v>
      </c>
      <c r="N25" s="405">
        <f t="shared" si="12"/>
        <v>0</v>
      </c>
      <c r="P25" s="471">
        <v>0</v>
      </c>
      <c r="Q25" s="402">
        <f t="shared" si="13"/>
        <v>0</v>
      </c>
    </row>
    <row r="26" spans="1:17">
      <c r="A26" s="473"/>
      <c r="B26" s="473"/>
      <c r="C26" s="474"/>
      <c r="D26" s="475">
        <v>0</v>
      </c>
      <c r="E26" s="475">
        <v>0</v>
      </c>
      <c r="F26" s="401">
        <f t="shared" si="7"/>
        <v>0</v>
      </c>
      <c r="G26" s="471">
        <v>0</v>
      </c>
      <c r="H26" s="475">
        <v>0</v>
      </c>
      <c r="I26" s="402">
        <f t="shared" si="8"/>
        <v>0</v>
      </c>
      <c r="J26" s="403">
        <f t="shared" si="9"/>
        <v>0</v>
      </c>
      <c r="K26" s="402">
        <f t="shared" si="10"/>
        <v>0</v>
      </c>
      <c r="L26" s="404">
        <f t="shared" si="11"/>
        <v>0</v>
      </c>
      <c r="N26" s="405">
        <f t="shared" si="12"/>
        <v>0</v>
      </c>
      <c r="P26" s="471">
        <v>0</v>
      </c>
      <c r="Q26" s="402">
        <f t="shared" si="13"/>
        <v>0</v>
      </c>
    </row>
    <row r="27" spans="1:17">
      <c r="A27" s="473"/>
      <c r="B27" s="473"/>
      <c r="C27" s="474"/>
      <c r="D27" s="475">
        <v>0</v>
      </c>
      <c r="E27" s="475">
        <v>0</v>
      </c>
      <c r="F27" s="401">
        <f t="shared" si="7"/>
        <v>0</v>
      </c>
      <c r="G27" s="471">
        <v>0</v>
      </c>
      <c r="H27" s="475">
        <v>0</v>
      </c>
      <c r="I27" s="402">
        <f t="shared" si="8"/>
        <v>0</v>
      </c>
      <c r="J27" s="403">
        <f t="shared" si="9"/>
        <v>0</v>
      </c>
      <c r="K27" s="402">
        <f t="shared" si="10"/>
        <v>0</v>
      </c>
      <c r="L27" s="404">
        <f t="shared" si="11"/>
        <v>0</v>
      </c>
      <c r="N27" s="405">
        <f t="shared" si="12"/>
        <v>0</v>
      </c>
      <c r="P27" s="471">
        <v>0</v>
      </c>
      <c r="Q27" s="402">
        <f t="shared" si="13"/>
        <v>0</v>
      </c>
    </row>
    <row r="29" spans="1:17">
      <c r="A29" s="406"/>
      <c r="B29" s="406" t="s">
        <v>8</v>
      </c>
      <c r="C29" s="407"/>
      <c r="D29" s="407"/>
      <c r="E29" s="407"/>
      <c r="F29" s="407"/>
      <c r="G29" s="407"/>
      <c r="H29" s="407"/>
      <c r="I29" s="407"/>
      <c r="J29" s="407"/>
      <c r="K29" s="407"/>
      <c r="L29" s="408"/>
      <c r="P29" s="409">
        <f>SUM(P12:P27)</f>
        <v>4</v>
      </c>
      <c r="Q29" s="410">
        <f>SUM(Q12:Q27)</f>
        <v>0</v>
      </c>
    </row>
  </sheetData>
  <pageMargins left="0.59729166666666667" right="0.7" top="0.75" bottom="0.75" header="0.3" footer="0.3"/>
  <pageSetup paperSize="9" scale="62" fitToHeight="0" orientation="landscape" r:id="rId1"/>
  <headerFooter>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R51"/>
  <sheetViews>
    <sheetView showGridLines="0" tabSelected="1" zoomScaleNormal="100" workbookViewId="0">
      <pane ySplit="10" topLeftCell="A23" activePane="bottomLeft" state="frozen"/>
      <selection activeCell="D33" sqref="D33"/>
      <selection pane="bottomLeft" activeCell="E7" sqref="E7"/>
    </sheetView>
  </sheetViews>
  <sheetFormatPr defaultColWidth="9.28515625" defaultRowHeight="13.5"/>
  <cols>
    <col min="1" max="1" width="35.5703125" style="50" customWidth="1"/>
    <col min="2" max="2" width="22.85546875" style="50" bestFit="1" customWidth="1"/>
    <col min="3" max="3" width="16.140625" style="50" customWidth="1"/>
    <col min="4" max="4" width="3.7109375" style="50" customWidth="1"/>
    <col min="5" max="5" width="19.28515625" style="50" customWidth="1"/>
    <col min="6" max="6" width="20.28515625" style="50" customWidth="1"/>
    <col min="7" max="7" width="12.7109375" style="50" customWidth="1"/>
    <col min="8" max="8" width="17.7109375" style="50" customWidth="1"/>
    <col min="9" max="9" width="2.42578125" style="50" customWidth="1"/>
    <col min="10" max="10" width="17.7109375" style="50" customWidth="1"/>
    <col min="11" max="11" width="9.28515625" style="50"/>
    <col min="12" max="12" width="13.28515625" style="50" customWidth="1"/>
    <col min="13" max="15" width="9.28515625" style="50"/>
    <col min="16" max="16" width="10.28515625" style="50" bestFit="1" customWidth="1"/>
    <col min="17" max="16384" width="9.28515625" style="50"/>
  </cols>
  <sheetData>
    <row r="1" spans="1:18">
      <c r="A1" s="452" t="s">
        <v>27</v>
      </c>
      <c r="B1" s="49"/>
      <c r="C1" s="49"/>
    </row>
    <row r="2" spans="1:18">
      <c r="A2" s="51"/>
      <c r="B2" s="49"/>
      <c r="C2" s="49"/>
    </row>
    <row r="3" spans="1:18" s="53" customFormat="1" ht="17.25">
      <c r="A3" s="81" t="s">
        <v>31</v>
      </c>
      <c r="B3" s="82" t="s">
        <v>430</v>
      </c>
      <c r="C3" s="82"/>
      <c r="D3" s="83"/>
      <c r="E3" s="52"/>
      <c r="F3" s="52"/>
      <c r="G3" s="50"/>
      <c r="H3" s="50"/>
      <c r="I3" s="50"/>
      <c r="J3" s="50"/>
      <c r="K3" s="50"/>
      <c r="L3" s="50"/>
    </row>
    <row r="4" spans="1:18" s="53" customFormat="1" ht="17.25">
      <c r="A4" s="81" t="s">
        <v>14</v>
      </c>
      <c r="B4" s="82" t="str">
        <f ca="1">MID(CELL("bestandsnaam",$D$10),SEARCH("]",CELL("bestandsnaam",$D$10),1)+1,256)</f>
        <v>1-Contractblad totaal</v>
      </c>
      <c r="C4" s="82"/>
      <c r="D4" s="83"/>
      <c r="E4" s="52"/>
      <c r="F4" s="52"/>
      <c r="G4" s="50"/>
      <c r="H4" s="50"/>
      <c r="I4" s="50"/>
      <c r="J4" s="50"/>
      <c r="K4" s="50"/>
      <c r="L4" s="50"/>
    </row>
    <row r="5" spans="1:18" s="53" customFormat="1" ht="17.25">
      <c r="A5" s="81" t="s">
        <v>91</v>
      </c>
      <c r="B5" s="82" t="s">
        <v>431</v>
      </c>
      <c r="C5" s="82"/>
      <c r="D5" s="83"/>
      <c r="E5" s="52"/>
      <c r="F5" s="52"/>
      <c r="G5" s="54"/>
      <c r="H5" s="54"/>
    </row>
    <row r="6" spans="1:18" s="53" customFormat="1" ht="17.25">
      <c r="A6" s="81" t="s">
        <v>256</v>
      </c>
      <c r="B6" s="82" t="s">
        <v>432</v>
      </c>
      <c r="C6" s="82"/>
      <c r="D6" s="83"/>
      <c r="E6" s="52"/>
      <c r="F6" s="52"/>
      <c r="G6" s="54"/>
      <c r="H6" s="54"/>
    </row>
    <row r="7" spans="1:18" s="53" customFormat="1" ht="17.25">
      <c r="A7" s="81" t="s">
        <v>222</v>
      </c>
      <c r="B7" s="510" t="s">
        <v>433</v>
      </c>
      <c r="C7" s="82"/>
      <c r="D7" s="83"/>
      <c r="E7" s="52"/>
      <c r="F7" s="52"/>
      <c r="G7" s="54"/>
      <c r="H7" s="54"/>
    </row>
    <row r="8" spans="1:18" s="53" customFormat="1" ht="17.25">
      <c r="A8" s="81" t="s">
        <v>224</v>
      </c>
      <c r="B8" s="644"/>
      <c r="C8" s="644"/>
      <c r="D8" s="645"/>
      <c r="E8" s="52"/>
      <c r="F8" s="52"/>
      <c r="G8" s="54"/>
      <c r="H8" s="54"/>
    </row>
    <row r="9" spans="1:18" s="53" customFormat="1" ht="17.25">
      <c r="A9" s="81" t="s">
        <v>10</v>
      </c>
      <c r="B9" s="685">
        <v>44378</v>
      </c>
      <c r="C9" s="84"/>
      <c r="D9" s="83"/>
      <c r="E9" s="52"/>
      <c r="F9" s="52"/>
      <c r="G9" s="54"/>
      <c r="H9" s="54"/>
      <c r="I9" s="54"/>
      <c r="J9" s="54"/>
      <c r="K9" s="54"/>
      <c r="L9" s="54"/>
      <c r="M9" s="54"/>
      <c r="N9" s="54"/>
      <c r="O9" s="54"/>
      <c r="P9" s="54"/>
      <c r="Q9" s="54"/>
      <c r="R9" s="54"/>
    </row>
    <row r="10" spans="1:18" s="53" customFormat="1" ht="17.25">
      <c r="A10" s="55"/>
      <c r="G10" s="56"/>
      <c r="H10" s="56"/>
    </row>
    <row r="11" spans="1:18" s="53" customFormat="1" ht="17.25">
      <c r="A11" s="57" t="s">
        <v>143</v>
      </c>
      <c r="B11" s="58"/>
      <c r="C11" s="58"/>
      <c r="D11" s="58"/>
      <c r="E11" s="58"/>
      <c r="F11" s="58"/>
      <c r="G11" s="59"/>
      <c r="H11" s="60"/>
    </row>
    <row r="12" spans="1:18" ht="17.25">
      <c r="J12" s="53"/>
      <c r="K12" s="53"/>
      <c r="L12" s="53"/>
      <c r="M12" s="53"/>
      <c r="N12" s="53"/>
      <c r="O12" s="53"/>
      <c r="P12" s="53"/>
    </row>
    <row r="13" spans="1:18" ht="27">
      <c r="A13" s="85" t="s">
        <v>11</v>
      </c>
      <c r="D13" s="86"/>
      <c r="E13" s="86" t="s">
        <v>82</v>
      </c>
      <c r="F13" s="86" t="s">
        <v>52</v>
      </c>
      <c r="G13" s="86" t="s">
        <v>135</v>
      </c>
      <c r="H13" s="87" t="s">
        <v>45</v>
      </c>
      <c r="I13" s="61"/>
      <c r="J13" s="88"/>
      <c r="K13" s="53"/>
      <c r="L13" s="53"/>
      <c r="M13" s="53"/>
      <c r="N13" s="53"/>
      <c r="O13" s="53"/>
      <c r="P13" s="53"/>
    </row>
    <row r="14" spans="1:18" ht="17.25">
      <c r="A14" s="89" t="s">
        <v>136</v>
      </c>
      <c r="B14" s="89" t="s">
        <v>137</v>
      </c>
      <c r="C14" s="89" t="s">
        <v>138</v>
      </c>
      <c r="D14" s="90"/>
      <c r="E14" s="526">
        <v>1</v>
      </c>
      <c r="F14" s="62" t="e">
        <f>SUM('4-Basis ruimtestaat'!P:Q)*E14</f>
        <v>#DIV/0!</v>
      </c>
      <c r="G14" s="63" t="e">
        <f>'6-Opbouw uurtarief productie'!E48</f>
        <v>#DIV/0!</v>
      </c>
      <c r="H14" s="64" t="e">
        <f>G14*F14</f>
        <v>#DIV/0!</v>
      </c>
      <c r="I14" s="61"/>
      <c r="J14" s="527"/>
      <c r="K14" s="53"/>
      <c r="L14" s="53"/>
      <c r="M14" s="53"/>
      <c r="N14" s="53"/>
      <c r="O14" s="53"/>
      <c r="P14" s="53"/>
    </row>
    <row r="15" spans="1:18" ht="17.25">
      <c r="A15" s="89"/>
      <c r="B15" s="89"/>
      <c r="C15" s="94"/>
      <c r="D15" s="90"/>
      <c r="E15" s="90"/>
      <c r="F15" s="591"/>
      <c r="G15" s="66"/>
      <c r="H15" s="64"/>
      <c r="I15" s="61"/>
      <c r="J15" s="88"/>
      <c r="L15" s="53"/>
      <c r="M15" s="53"/>
      <c r="N15" s="53"/>
      <c r="O15" s="53"/>
      <c r="P15" s="53"/>
    </row>
    <row r="16" spans="1:18" ht="17.25">
      <c r="A16" s="89" t="s">
        <v>139</v>
      </c>
      <c r="B16" s="89" t="s">
        <v>137</v>
      </c>
      <c r="C16" s="89" t="s">
        <v>138</v>
      </c>
      <c r="D16" s="91"/>
      <c r="E16" s="526" t="e">
        <f>'2-Kosten per locatie'!F15/('2-Kosten per locatie'!C15+'2-Kosten per locatie'!D15)</f>
        <v>#DIV/0!</v>
      </c>
      <c r="F16" s="67" t="e">
        <f>SUM(F14:F14)*E16</f>
        <v>#DIV/0!</v>
      </c>
      <c r="G16" s="63" t="e">
        <f>'7-Opbouw uurtarief toezicht'!E48</f>
        <v>#DIV/0!</v>
      </c>
      <c r="H16" s="64" t="e">
        <f>G16*F16</f>
        <v>#DIV/0!</v>
      </c>
      <c r="J16" s="88"/>
      <c r="K16" s="53"/>
      <c r="L16" s="53"/>
      <c r="M16" s="53"/>
      <c r="N16" s="53"/>
      <c r="O16" s="53"/>
      <c r="P16" s="53"/>
    </row>
    <row r="17" spans="1:16" ht="17.25">
      <c r="A17" s="89"/>
      <c r="B17" s="89"/>
      <c r="C17" s="94"/>
      <c r="D17" s="89"/>
      <c r="E17" s="95"/>
      <c r="F17" s="93"/>
      <c r="G17" s="89"/>
      <c r="H17" s="89"/>
      <c r="I17" s="89"/>
      <c r="J17" s="88"/>
      <c r="K17" s="53"/>
      <c r="L17" s="53"/>
      <c r="M17" s="53"/>
      <c r="N17" s="53"/>
      <c r="O17" s="53"/>
      <c r="P17" s="53"/>
    </row>
    <row r="18" spans="1:16" ht="17.25">
      <c r="A18" s="96" t="s">
        <v>217</v>
      </c>
      <c r="B18" s="92" t="s">
        <v>137</v>
      </c>
      <c r="C18" s="92" t="s">
        <v>138</v>
      </c>
      <c r="D18" s="92"/>
      <c r="E18" s="68"/>
      <c r="F18" s="97"/>
      <c r="G18" s="69" t="e">
        <f>(H16+H14)/F14</f>
        <v>#DIV/0!</v>
      </c>
      <c r="H18" s="89"/>
      <c r="I18" s="89"/>
      <c r="J18" s="88"/>
      <c r="K18" s="53"/>
      <c r="L18" s="53"/>
      <c r="M18" s="53"/>
      <c r="N18" s="53"/>
      <c r="O18" s="53"/>
      <c r="P18" s="53"/>
    </row>
    <row r="19" spans="1:16" ht="17.25">
      <c r="A19" s="89"/>
      <c r="B19" s="89"/>
      <c r="C19" s="89"/>
      <c r="D19" s="89"/>
      <c r="E19" s="89"/>
      <c r="F19" s="89"/>
      <c r="G19" s="89"/>
      <c r="H19" s="89"/>
      <c r="J19" s="88"/>
      <c r="K19" s="53"/>
      <c r="L19" s="53"/>
      <c r="M19" s="53"/>
      <c r="N19" s="53"/>
      <c r="O19" s="53"/>
      <c r="P19" s="53"/>
    </row>
    <row r="20" spans="1:16" ht="17.25">
      <c r="A20" s="98" t="s">
        <v>140</v>
      </c>
      <c r="H20" s="99" t="e">
        <f>SUM(H14:H19)</f>
        <v>#DIV/0!</v>
      </c>
      <c r="I20" s="70"/>
      <c r="J20" s="88"/>
      <c r="K20" s="53"/>
      <c r="L20" s="53"/>
      <c r="M20" s="53"/>
      <c r="N20" s="53"/>
      <c r="O20" s="53"/>
      <c r="P20" s="53"/>
    </row>
    <row r="21" spans="1:16" ht="17.25">
      <c r="A21" s="72" t="s">
        <v>9</v>
      </c>
      <c r="G21" s="73">
        <v>0.21</v>
      </c>
      <c r="H21" s="74" t="e">
        <f>G21*H20</f>
        <v>#DIV/0!</v>
      </c>
      <c r="I21" s="70"/>
      <c r="J21" s="88"/>
      <c r="K21" s="53"/>
      <c r="L21" s="53"/>
      <c r="M21" s="53"/>
      <c r="N21" s="53"/>
      <c r="O21" s="53"/>
      <c r="P21" s="53"/>
    </row>
    <row r="22" spans="1:16" ht="17.25">
      <c r="A22" s="72" t="s">
        <v>28</v>
      </c>
      <c r="G22" s="61" t="s">
        <v>65</v>
      </c>
      <c r="H22" s="64" t="e">
        <f>H21+H20</f>
        <v>#DIV/0!</v>
      </c>
      <c r="I22" s="70"/>
      <c r="J22" s="88"/>
      <c r="K22" s="53"/>
      <c r="L22" s="53"/>
      <c r="M22" s="53"/>
      <c r="N22" s="53"/>
      <c r="O22" s="53"/>
      <c r="P22" s="53"/>
    </row>
    <row r="23" spans="1:16" ht="17.25">
      <c r="A23" s="72"/>
      <c r="G23" s="61"/>
      <c r="H23" s="64"/>
      <c r="I23" s="71"/>
      <c r="J23" s="53"/>
      <c r="K23" s="53"/>
      <c r="L23" s="53"/>
      <c r="M23" s="53"/>
      <c r="N23" s="53"/>
      <c r="O23" s="53"/>
      <c r="P23" s="53"/>
    </row>
    <row r="24" spans="1:16" s="53" customFormat="1" ht="17.25">
      <c r="A24" s="57" t="s">
        <v>261</v>
      </c>
      <c r="B24" s="58"/>
      <c r="C24" s="58"/>
      <c r="D24" s="58"/>
      <c r="E24" s="58"/>
      <c r="F24" s="58"/>
      <c r="G24" s="59"/>
      <c r="H24" s="60"/>
    </row>
    <row r="25" spans="1:16" ht="17.25">
      <c r="J25" s="53"/>
      <c r="K25" s="53"/>
      <c r="L25" s="53"/>
      <c r="M25" s="53"/>
      <c r="N25" s="53"/>
      <c r="O25" s="53"/>
      <c r="P25" s="53"/>
    </row>
    <row r="26" spans="1:16">
      <c r="A26" s="89" t="s">
        <v>451</v>
      </c>
      <c r="B26" s="75"/>
      <c r="C26" s="75"/>
      <c r="D26" s="75"/>
      <c r="E26" s="75"/>
      <c r="F26" s="75"/>
      <c r="G26" s="75"/>
      <c r="H26" s="76">
        <f>'8-Additionele werkzaamheden'!H14</f>
        <v>0</v>
      </c>
      <c r="J26" s="528"/>
    </row>
    <row r="27" spans="1:16">
      <c r="A27" s="75"/>
      <c r="B27" s="75"/>
      <c r="C27" s="75"/>
      <c r="D27" s="75"/>
      <c r="E27" s="75"/>
      <c r="F27" s="75"/>
      <c r="G27" s="75"/>
      <c r="H27" s="75"/>
    </row>
    <row r="28" spans="1:16">
      <c r="A28" s="89" t="s">
        <v>452</v>
      </c>
      <c r="B28" s="75"/>
      <c r="C28" s="75"/>
      <c r="D28" s="75"/>
      <c r="E28" s="75"/>
      <c r="F28" s="75"/>
      <c r="G28" s="75"/>
      <c r="H28" s="76">
        <f>'10-Glasbewassing'!J25</f>
        <v>0</v>
      </c>
    </row>
    <row r="29" spans="1:16">
      <c r="A29" s="75"/>
      <c r="B29" s="75"/>
      <c r="C29" s="75"/>
      <c r="D29" s="75"/>
      <c r="E29" s="75"/>
      <c r="F29" s="75"/>
      <c r="G29" s="75"/>
      <c r="H29" s="75"/>
    </row>
    <row r="30" spans="1:16">
      <c r="A30" s="89" t="str">
        <f ca="1">'11-Machinekosten'!B3</f>
        <v>11-Machinekosten</v>
      </c>
      <c r="B30" s="75"/>
      <c r="C30" s="75"/>
      <c r="D30" s="75"/>
      <c r="E30" s="75"/>
      <c r="F30" s="75"/>
      <c r="G30" s="75"/>
      <c r="H30" s="76">
        <f>'11-Machinekosten'!Q29</f>
        <v>0</v>
      </c>
    </row>
    <row r="31" spans="1:16" s="75" customFormat="1"/>
    <row r="32" spans="1:16">
      <c r="A32" s="98" t="s">
        <v>141</v>
      </c>
      <c r="H32" s="77">
        <f>SUM(H25:H31)</f>
        <v>0</v>
      </c>
    </row>
    <row r="33" spans="1:8">
      <c r="A33" s="72" t="s">
        <v>9</v>
      </c>
      <c r="G33" s="73">
        <v>0.21</v>
      </c>
      <c r="H33" s="74">
        <f>G33*H32</f>
        <v>0</v>
      </c>
    </row>
    <row r="34" spans="1:8">
      <c r="A34" s="72" t="s">
        <v>28</v>
      </c>
      <c r="H34" s="77">
        <f>H32+H33</f>
        <v>0</v>
      </c>
    </row>
    <row r="36" spans="1:8">
      <c r="A36" s="100" t="s">
        <v>142</v>
      </c>
      <c r="B36" s="68"/>
      <c r="C36" s="68"/>
      <c r="D36" s="68"/>
      <c r="E36" s="101"/>
      <c r="F36" s="101" t="s">
        <v>144</v>
      </c>
      <c r="G36" s="101"/>
      <c r="H36" s="102" t="e">
        <f>H32+H20</f>
        <v>#DIV/0!</v>
      </c>
    </row>
    <row r="37" spans="1:8">
      <c r="A37" s="72" t="s">
        <v>9</v>
      </c>
      <c r="G37" s="73">
        <v>0.21</v>
      </c>
      <c r="H37" s="74" t="e">
        <f>G37*H36</f>
        <v>#DIV/0!</v>
      </c>
    </row>
    <row r="38" spans="1:8">
      <c r="A38" s="72" t="s">
        <v>28</v>
      </c>
      <c r="H38" s="77" t="e">
        <f>H36+H37</f>
        <v>#DIV/0!</v>
      </c>
    </row>
    <row r="40" spans="1:8">
      <c r="A40" s="78" t="s">
        <v>253</v>
      </c>
      <c r="B40" s="79"/>
      <c r="C40" s="79"/>
      <c r="D40" s="79"/>
      <c r="E40" s="80"/>
      <c r="F40" s="79"/>
      <c r="G40" s="79"/>
      <c r="H40" s="593">
        <v>310000</v>
      </c>
    </row>
    <row r="41" spans="1:8">
      <c r="A41" s="78" t="s">
        <v>243</v>
      </c>
      <c r="B41" s="79"/>
      <c r="C41" s="79"/>
      <c r="D41" s="79"/>
      <c r="E41" s="80"/>
      <c r="F41" s="79"/>
      <c r="G41" s="79"/>
      <c r="H41" s="593">
        <v>279000</v>
      </c>
    </row>
    <row r="43" spans="1:8">
      <c r="A43" s="98" t="s">
        <v>258</v>
      </c>
      <c r="H43" s="460">
        <v>0</v>
      </c>
    </row>
    <row r="45" spans="1:8" ht="13.15" customHeight="1">
      <c r="A45" s="646" t="s">
        <v>244</v>
      </c>
      <c r="B45" s="647"/>
      <c r="C45" s="647"/>
      <c r="D45" s="647"/>
      <c r="E45" s="647"/>
      <c r="F45" s="647"/>
      <c r="G45" s="647"/>
      <c r="H45" s="648"/>
    </row>
    <row r="46" spans="1:8">
      <c r="A46" s="649"/>
      <c r="B46" s="650"/>
      <c r="C46" s="650"/>
      <c r="D46" s="650"/>
      <c r="E46" s="650"/>
      <c r="F46" s="650"/>
      <c r="G46" s="650"/>
      <c r="H46" s="651"/>
    </row>
    <row r="47" spans="1:8">
      <c r="A47" s="652"/>
      <c r="B47" s="653"/>
      <c r="C47" s="653"/>
      <c r="D47" s="653"/>
      <c r="E47" s="653"/>
      <c r="F47" s="653"/>
      <c r="G47" s="653"/>
      <c r="H47" s="654"/>
    </row>
    <row r="49" spans="1:8">
      <c r="A49" s="646" t="s">
        <v>259</v>
      </c>
      <c r="B49" s="647"/>
      <c r="C49" s="647"/>
      <c r="D49" s="647"/>
      <c r="E49" s="647"/>
      <c r="F49" s="647"/>
      <c r="G49" s="647"/>
      <c r="H49" s="648"/>
    </row>
    <row r="50" spans="1:8">
      <c r="A50" s="649"/>
      <c r="B50" s="650"/>
      <c r="C50" s="650"/>
      <c r="D50" s="650"/>
      <c r="E50" s="650"/>
      <c r="F50" s="650"/>
      <c r="G50" s="650"/>
      <c r="H50" s="651"/>
    </row>
    <row r="51" spans="1:8">
      <c r="A51" s="652"/>
      <c r="B51" s="653"/>
      <c r="C51" s="653"/>
      <c r="D51" s="653"/>
      <c r="E51" s="653"/>
      <c r="F51" s="653"/>
      <c r="G51" s="653"/>
      <c r="H51" s="654"/>
    </row>
  </sheetData>
  <mergeCells count="3">
    <mergeCell ref="B8:D8"/>
    <mergeCell ref="A45:H47"/>
    <mergeCell ref="A49:H51"/>
  </mergeCells>
  <pageMargins left="0.7" right="0.7" top="0.75" bottom="0.75" header="0.3" footer="0.3"/>
  <pageSetup paperSize="9" scale="66" orientation="portrait" r:id="rId1"/>
  <headerFooter>
    <oddFooter>&amp;L&amp;F-&amp;A
Atir b.v. ©&amp;Rprintversie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W23"/>
  <sheetViews>
    <sheetView showGridLines="0" showZeros="0" zoomScaleNormal="100" workbookViewId="0">
      <pane ySplit="10" topLeftCell="A14" activePane="bottomLeft" state="frozen"/>
      <selection activeCell="B3" sqref="B3:D9"/>
      <selection pane="bottomLeft" activeCell="B8" sqref="B8"/>
    </sheetView>
  </sheetViews>
  <sheetFormatPr defaultColWidth="8.7109375" defaultRowHeight="14.1" customHeight="1"/>
  <cols>
    <col min="1" max="1" width="34.7109375" style="103" customWidth="1"/>
    <col min="2" max="2" width="17.5703125" style="103" customWidth="1"/>
    <col min="3" max="3" width="17.28515625" style="112" customWidth="1"/>
    <col min="4" max="4" width="20.42578125" style="112" customWidth="1"/>
    <col min="5" max="5" width="21.140625" style="112" customWidth="1"/>
    <col min="6" max="6" width="17.7109375" style="112" customWidth="1"/>
    <col min="7" max="7" width="13.7109375" style="112" customWidth="1"/>
    <col min="8" max="8" width="16.28515625" style="112" customWidth="1"/>
    <col min="9" max="9" width="13.7109375" style="112" customWidth="1"/>
    <col min="10" max="10" width="17.5703125" style="112" customWidth="1"/>
    <col min="11" max="11" width="18.7109375" style="112" customWidth="1"/>
    <col min="12" max="12" width="15.42578125" style="112" customWidth="1"/>
    <col min="13" max="13" width="13.7109375" style="112" customWidth="1"/>
    <col min="14" max="22" width="13.28515625" style="112" customWidth="1"/>
    <col min="23" max="16384" width="8.7109375" style="103"/>
  </cols>
  <sheetData>
    <row r="1" spans="1:23" ht="14.1" customHeight="1">
      <c r="A1" s="452" t="s">
        <v>27</v>
      </c>
    </row>
    <row r="2" spans="1:23" ht="14.1" customHeight="1">
      <c r="E2" s="103"/>
    </row>
    <row r="3" spans="1:23" ht="14.1" customHeight="1">
      <c r="A3" s="116" t="str">
        <f>'1-Contractblad totaal'!A3</f>
        <v>Naam opdrachtgever</v>
      </c>
      <c r="B3" s="141" t="str">
        <f>'1-Contractblad totaal'!B3</f>
        <v>Kalsbeek College</v>
      </c>
      <c r="C3" s="104"/>
      <c r="D3" s="104"/>
      <c r="E3" s="104"/>
      <c r="F3" s="104"/>
      <c r="G3" s="104"/>
      <c r="H3" s="104"/>
      <c r="I3" s="104"/>
      <c r="J3" s="104"/>
      <c r="K3" s="104"/>
      <c r="L3" s="104"/>
      <c r="M3" s="104"/>
      <c r="N3" s="104"/>
      <c r="O3" s="104"/>
      <c r="P3" s="104"/>
      <c r="Q3" s="104"/>
      <c r="R3" s="104"/>
      <c r="S3" s="104"/>
      <c r="T3" s="104"/>
      <c r="U3" s="104"/>
      <c r="V3" s="104"/>
    </row>
    <row r="4" spans="1:23" ht="14.1" customHeight="1">
      <c r="A4" s="116" t="str">
        <f>'1-Contractblad totaal'!A4</f>
        <v>Calculatie onderdeel</v>
      </c>
      <c r="B4" s="141" t="str">
        <f ca="1">MID(CELL("bestandsnaam",$N$9),SEARCH("]",CELL("bestandsnaam",$N$9),1)+1,256)</f>
        <v>2-Kosten per locatie</v>
      </c>
      <c r="C4" s="104"/>
      <c r="D4" s="104"/>
      <c r="E4" s="104"/>
      <c r="F4" s="104"/>
      <c r="G4" s="104"/>
      <c r="H4" s="104"/>
      <c r="I4" s="104"/>
      <c r="J4" s="104"/>
      <c r="K4" s="104"/>
      <c r="L4" s="104"/>
      <c r="M4" s="104"/>
      <c r="N4" s="104"/>
      <c r="O4" s="104"/>
      <c r="P4" s="104"/>
      <c r="Q4" s="104"/>
      <c r="R4" s="104"/>
      <c r="S4" s="104"/>
      <c r="T4" s="104"/>
      <c r="U4" s="104"/>
      <c r="V4" s="104"/>
    </row>
    <row r="5" spans="1:23" ht="14.1" customHeight="1">
      <c r="A5" s="116" t="str">
        <f>'1-Contractblad totaal'!A5</f>
        <v>Gebouw/plaats</v>
      </c>
      <c r="B5" s="141" t="str">
        <f>'1-Contractblad totaal'!B5</f>
        <v>Woerden</v>
      </c>
      <c r="C5" s="104"/>
      <c r="D5" s="104"/>
      <c r="E5" s="104"/>
      <c r="F5" s="104"/>
      <c r="G5" s="104"/>
      <c r="H5" s="104"/>
      <c r="I5" s="104"/>
      <c r="J5" s="104"/>
      <c r="K5" s="104"/>
      <c r="L5" s="104"/>
      <c r="M5" s="104"/>
      <c r="N5" s="104"/>
      <c r="O5" s="104"/>
      <c r="P5" s="104"/>
      <c r="Q5" s="104"/>
      <c r="R5" s="104"/>
      <c r="S5" s="104"/>
      <c r="T5" s="104"/>
      <c r="U5" s="104"/>
      <c r="V5" s="104"/>
    </row>
    <row r="6" spans="1:23" ht="14.1" customHeight="1">
      <c r="A6" s="116" t="str">
        <f>'1-Contractblad totaal'!A6</f>
        <v>Referentie nummer</v>
      </c>
      <c r="B6" s="141" t="str">
        <f>'1-Contractblad totaal'!B6</f>
        <v>KC-EA-BK-2021</v>
      </c>
      <c r="C6" s="104"/>
      <c r="D6" s="104"/>
      <c r="E6" s="104"/>
      <c r="F6" s="104"/>
      <c r="G6" s="104"/>
      <c r="H6" s="104"/>
      <c r="I6" s="104"/>
      <c r="J6" s="104"/>
      <c r="K6" s="104"/>
      <c r="L6" s="104"/>
      <c r="M6" s="104"/>
      <c r="N6" s="104"/>
      <c r="O6" s="104"/>
      <c r="P6" s="104"/>
      <c r="Q6" s="104"/>
      <c r="R6" s="104"/>
      <c r="S6" s="104"/>
      <c r="T6" s="104"/>
      <c r="U6" s="104"/>
      <c r="V6" s="104"/>
    </row>
    <row r="7" spans="1:23" ht="14.1" customHeight="1">
      <c r="A7" s="116" t="str">
        <f>'1-Contractblad totaal'!A8</f>
        <v>Naam dienstverlener</v>
      </c>
      <c r="B7" s="116">
        <f>'1-Contractblad totaal'!B8</f>
        <v>0</v>
      </c>
      <c r="C7" s="104"/>
      <c r="D7" s="103"/>
      <c r="E7" s="104"/>
      <c r="F7" s="104"/>
      <c r="G7" s="104"/>
      <c r="H7" s="104"/>
      <c r="I7" s="104"/>
      <c r="J7" s="104"/>
      <c r="K7" s="104"/>
      <c r="L7" s="104"/>
      <c r="M7" s="104"/>
      <c r="N7" s="104"/>
      <c r="O7" s="104"/>
      <c r="P7" s="104"/>
      <c r="Q7" s="104"/>
      <c r="R7" s="104"/>
      <c r="S7" s="104"/>
      <c r="T7" s="104"/>
      <c r="U7" s="104"/>
      <c r="V7" s="104"/>
    </row>
    <row r="8" spans="1:23" ht="14.1" customHeight="1">
      <c r="A8" s="116" t="str">
        <f>'1-Contractblad totaal'!A9</f>
        <v>Prijspeil</v>
      </c>
      <c r="B8" s="685">
        <f>'1-Contractblad totaal'!B9</f>
        <v>44378</v>
      </c>
      <c r="P8" s="104"/>
      <c r="Q8" s="104"/>
      <c r="R8" s="104"/>
      <c r="S8" s="104"/>
      <c r="T8" s="104"/>
      <c r="U8" s="104"/>
      <c r="V8" s="104"/>
    </row>
    <row r="9" spans="1:23" ht="14.1" customHeight="1">
      <c r="A9" s="106"/>
      <c r="B9" s="655" t="s">
        <v>245</v>
      </c>
      <c r="C9" s="656"/>
      <c r="D9" s="657"/>
      <c r="E9" s="655" t="s">
        <v>441</v>
      </c>
      <c r="F9" s="657"/>
      <c r="N9" s="106"/>
      <c r="O9" s="104"/>
      <c r="P9" s="104"/>
      <c r="Q9" s="104"/>
      <c r="R9" s="104"/>
      <c r="S9" s="104"/>
      <c r="T9" s="104"/>
      <c r="U9" s="104"/>
      <c r="V9" s="103"/>
    </row>
    <row r="10" spans="1:23" ht="64.5" customHeight="1">
      <c r="A10" s="522" t="s">
        <v>108</v>
      </c>
      <c r="B10" s="523" t="s">
        <v>202</v>
      </c>
      <c r="C10" s="524" t="s">
        <v>246</v>
      </c>
      <c r="D10" s="524" t="s">
        <v>247</v>
      </c>
      <c r="E10" s="524" t="s">
        <v>231</v>
      </c>
      <c r="F10" s="524" t="s">
        <v>203</v>
      </c>
      <c r="G10" s="104"/>
      <c r="H10" s="103"/>
      <c r="I10" s="103"/>
      <c r="J10" s="103"/>
      <c r="K10" s="103"/>
      <c r="L10" s="103"/>
      <c r="M10" s="103"/>
      <c r="N10" s="103"/>
      <c r="O10" s="103"/>
      <c r="P10" s="103"/>
      <c r="Q10" s="103"/>
      <c r="R10" s="103"/>
      <c r="S10" s="103"/>
      <c r="T10" s="103"/>
      <c r="U10" s="103"/>
      <c r="V10" s="103"/>
    </row>
    <row r="11" spans="1:23" s="108" customFormat="1" ht="15" customHeight="1">
      <c r="A11" s="107" t="s">
        <v>262</v>
      </c>
      <c r="B11" s="485">
        <f>+SUMIF('4-Basis ruimtestaat'!$B$10:$B$410,A11,'4-Basis ruimtestaat'!$I$10:$I$410)</f>
        <v>10412</v>
      </c>
      <c r="C11" s="485" t="e">
        <f>+SUMIF('4-Basis ruimtestaat'!B:B,A11,uren_mavr)</f>
        <v>#DIV/0!</v>
      </c>
      <c r="D11" s="485" t="e">
        <f>+SUMIF('4-Basis ruimtestaat'!B:B,A11,'4-Basis ruimtestaat'!Q:Q)</f>
        <v>#DIV/0!</v>
      </c>
      <c r="E11" s="525">
        <v>0.08</v>
      </c>
      <c r="F11" s="585" t="e">
        <f>+(C11+D11)*E11</f>
        <v>#DIV/0!</v>
      </c>
    </row>
    <row r="12" spans="1:23" ht="15" customHeight="1">
      <c r="A12" s="107" t="s">
        <v>263</v>
      </c>
      <c r="B12" s="485">
        <f>+SUMIF('4-Basis ruimtestaat'!$B$10:$B$410,A12,'4-Basis ruimtestaat'!$I$10:$I$410)</f>
        <v>8508.15</v>
      </c>
      <c r="C12" s="485" t="e">
        <f>+SUMIF('4-Basis ruimtestaat'!B:B,A12,uren_mavr)</f>
        <v>#DIV/0!</v>
      </c>
      <c r="D12" s="485" t="e">
        <f>+SUMIF('4-Basis ruimtestaat'!B:B,A12,'4-Basis ruimtestaat'!Q:Q)</f>
        <v>#DIV/0!</v>
      </c>
      <c r="E12" s="525">
        <v>0.08</v>
      </c>
      <c r="F12" s="585" t="e">
        <f>+(C12+D12)*E12</f>
        <v>#DIV/0!</v>
      </c>
      <c r="G12" s="103"/>
      <c r="H12" s="103"/>
      <c r="I12" s="103"/>
      <c r="J12" s="103"/>
      <c r="K12" s="103"/>
      <c r="L12" s="103"/>
      <c r="M12" s="103"/>
      <c r="N12" s="103"/>
      <c r="O12" s="103"/>
      <c r="P12" s="103"/>
      <c r="Q12" s="103"/>
      <c r="R12" s="103"/>
      <c r="S12" s="103"/>
      <c r="T12" s="103"/>
      <c r="U12" s="103"/>
      <c r="V12" s="103"/>
    </row>
    <row r="13" spans="1:23" ht="15" customHeight="1">
      <c r="A13" s="107" t="s">
        <v>264</v>
      </c>
      <c r="B13" s="485">
        <f>+SUMIF('4-Basis ruimtestaat'!$B$10:$B$410,A13,'4-Basis ruimtestaat'!$I$10:$I$410)</f>
        <v>1611</v>
      </c>
      <c r="C13" s="485" t="e">
        <f>+SUMIF('4-Basis ruimtestaat'!B:B,A13,uren_mavr)</f>
        <v>#DIV/0!</v>
      </c>
      <c r="D13" s="485" t="e">
        <f>+SUMIF('4-Basis ruimtestaat'!B:B,A13,'4-Basis ruimtestaat'!Q:Q)</f>
        <v>#DIV/0!</v>
      </c>
      <c r="E13" s="525">
        <v>0.08</v>
      </c>
      <c r="F13" s="585" t="e">
        <f>+(C13+D13)*E13</f>
        <v>#DIV/0!</v>
      </c>
      <c r="G13" s="103"/>
      <c r="H13" s="103"/>
      <c r="I13" s="103"/>
      <c r="J13" s="103"/>
      <c r="K13" s="103"/>
      <c r="L13" s="103"/>
      <c r="M13" s="103"/>
      <c r="N13" s="103"/>
      <c r="O13" s="103"/>
      <c r="P13" s="103"/>
      <c r="Q13" s="103"/>
      <c r="R13" s="103"/>
      <c r="S13" s="103"/>
      <c r="T13" s="103"/>
      <c r="U13" s="103"/>
      <c r="V13" s="103"/>
    </row>
    <row r="14" spans="1:23" ht="15" customHeight="1">
      <c r="A14" s="107" t="s">
        <v>265</v>
      </c>
      <c r="B14" s="485">
        <f>+SUMIF('4-Basis ruimtestaat'!$B$10:$B$410,A14,'4-Basis ruimtestaat'!$I$10:$I$410)</f>
        <v>442</v>
      </c>
      <c r="C14" s="485" t="e">
        <f>+SUMIF('4-Basis ruimtestaat'!B:B,A14,uren_mavr)</f>
        <v>#DIV/0!</v>
      </c>
      <c r="D14" s="485">
        <f>+SUMIF('4-Basis ruimtestaat'!B:B,A14,'4-Basis ruimtestaat'!Q:Q)</f>
        <v>0</v>
      </c>
      <c r="E14" s="525">
        <v>0.08</v>
      </c>
      <c r="F14" s="585" t="e">
        <f>+(C14+D14)*E14</f>
        <v>#DIV/0!</v>
      </c>
      <c r="G14" s="103"/>
      <c r="H14" s="103"/>
      <c r="I14" s="103"/>
      <c r="J14" s="103"/>
      <c r="K14" s="103"/>
      <c r="L14" s="103"/>
      <c r="M14" s="103"/>
      <c r="N14" s="103"/>
      <c r="O14" s="103"/>
      <c r="P14" s="103"/>
      <c r="Q14" s="103"/>
      <c r="R14" s="103"/>
      <c r="S14" s="103"/>
      <c r="T14" s="103"/>
      <c r="U14" s="103"/>
      <c r="V14" s="103"/>
    </row>
    <row r="15" spans="1:23" s="110" customFormat="1" ht="15" customHeight="1">
      <c r="A15" s="109" t="s">
        <v>8</v>
      </c>
      <c r="B15" s="487">
        <f>SUM(B11:B14)</f>
        <v>20973.15</v>
      </c>
      <c r="C15" s="487" t="e">
        <f>SUM(C11:C14)</f>
        <v>#DIV/0!</v>
      </c>
      <c r="D15" s="487" t="e">
        <f>SUM(D11:D14)</f>
        <v>#DIV/0!</v>
      </c>
      <c r="E15" s="584">
        <v>0.08</v>
      </c>
      <c r="F15" s="590" t="e">
        <f>SUM(F11:F14)</f>
        <v>#DIV/0!</v>
      </c>
    </row>
    <row r="16" spans="1:23" s="111" customFormat="1" ht="14.1" customHeight="1">
      <c r="J16" s="583"/>
      <c r="W16" s="103"/>
    </row>
    <row r="17" spans="1:22" ht="64.5" customHeight="1">
      <c r="A17" s="113" t="s">
        <v>108</v>
      </c>
      <c r="B17" s="114" t="s">
        <v>232</v>
      </c>
      <c r="C17" s="115" t="s">
        <v>233</v>
      </c>
      <c r="D17" s="115" t="s">
        <v>234</v>
      </c>
      <c r="E17" s="524" t="s">
        <v>235</v>
      </c>
      <c r="F17" s="115" t="s">
        <v>204</v>
      </c>
      <c r="G17" s="115" t="s">
        <v>205</v>
      </c>
      <c r="H17" s="115" t="s">
        <v>206</v>
      </c>
      <c r="K17" s="111"/>
      <c r="L17" s="111"/>
      <c r="M17" s="111"/>
      <c r="N17" s="111"/>
      <c r="O17" s="111"/>
      <c r="P17" s="103"/>
      <c r="Q17" s="103"/>
      <c r="R17" s="103"/>
      <c r="S17" s="103"/>
      <c r="T17" s="103"/>
      <c r="U17" s="103"/>
      <c r="V17" s="103"/>
    </row>
    <row r="18" spans="1:22" s="108" customFormat="1" ht="15" customHeight="1">
      <c r="A18" s="107" t="s">
        <v>262</v>
      </c>
      <c r="B18" s="485" t="e">
        <f>+(C11)*'1-Contractblad totaal'!$G$14</f>
        <v>#DIV/0!</v>
      </c>
      <c r="C18" s="486" t="e">
        <f>+(D11)*'1-Contractblad totaal'!$G$14</f>
        <v>#DIV/0!</v>
      </c>
      <c r="D18" s="486" t="e">
        <f>+F11*'1-Contractblad totaal'!$G$16</f>
        <v>#DIV/0!</v>
      </c>
      <c r="E18" s="594">
        <f>+SUMIF('11-Machinekosten'!$A$12:$A$27,'2-Kosten per locatie'!A18,'11-Machinekosten'!Q12:Q27)</f>
        <v>0</v>
      </c>
      <c r="F18" s="488">
        <f>SUMIF('10-Glasbewassing'!A:A,'2-Kosten per locatie'!A18,'10-Glasbewassing'!J:J)</f>
        <v>0</v>
      </c>
      <c r="G18" s="488" t="e">
        <f>+SUM(B18:F18)</f>
        <v>#DIV/0!</v>
      </c>
      <c r="H18" s="488" t="e">
        <f>+G18/12</f>
        <v>#DIV/0!</v>
      </c>
      <c r="K18" s="111"/>
      <c r="L18" s="111"/>
      <c r="M18" s="111"/>
      <c r="N18" s="111"/>
      <c r="O18" s="111"/>
    </row>
    <row r="19" spans="1:22" ht="15" customHeight="1">
      <c r="A19" s="107" t="s">
        <v>263</v>
      </c>
      <c r="B19" s="485" t="e">
        <f>+(C12)*'1-Contractblad totaal'!$G$14</f>
        <v>#DIV/0!</v>
      </c>
      <c r="C19" s="486" t="e">
        <f>+(D12)*'1-Contractblad totaal'!$G$14</f>
        <v>#DIV/0!</v>
      </c>
      <c r="D19" s="486" t="e">
        <f>+F12*'1-Contractblad totaal'!$G$16</f>
        <v>#DIV/0!</v>
      </c>
      <c r="E19" s="594">
        <f>+SUMIF('11-Machinekosten'!$A$12:$A$27,'2-Kosten per locatie'!A19,'11-Machinekosten'!Q12:Q28)</f>
        <v>0</v>
      </c>
      <c r="F19" s="488">
        <f>SUMIF('10-Glasbewassing'!A:A,'2-Kosten per locatie'!A19,'10-Glasbewassing'!J:J)</f>
        <v>0</v>
      </c>
      <c r="G19" s="488" t="e">
        <f>+SUM(B19:F19)</f>
        <v>#DIV/0!</v>
      </c>
      <c r="H19" s="488" t="e">
        <f t="shared" ref="H19:H21" si="0">+G19/12</f>
        <v>#DIV/0!</v>
      </c>
      <c r="K19" s="111"/>
      <c r="L19" s="111"/>
      <c r="M19" s="111"/>
      <c r="N19" s="111"/>
      <c r="O19" s="111"/>
      <c r="P19" s="103"/>
      <c r="Q19" s="103"/>
      <c r="R19" s="103"/>
      <c r="S19" s="103"/>
      <c r="T19" s="103"/>
      <c r="U19" s="103"/>
      <c r="V19" s="103"/>
    </row>
    <row r="20" spans="1:22" ht="15" customHeight="1">
      <c r="A20" s="107" t="s">
        <v>264</v>
      </c>
      <c r="B20" s="485" t="e">
        <f>+(C13)*'1-Contractblad totaal'!$G$14</f>
        <v>#DIV/0!</v>
      </c>
      <c r="C20" s="486" t="e">
        <f>+(D13)*'1-Contractblad totaal'!$G$14</f>
        <v>#DIV/0!</v>
      </c>
      <c r="D20" s="486" t="e">
        <f>+F13*'1-Contractblad totaal'!$G$16</f>
        <v>#DIV/0!</v>
      </c>
      <c r="E20" s="594">
        <f>+SUMIF('11-Machinekosten'!$A$12:$A$27,'2-Kosten per locatie'!A20,'11-Machinekosten'!Q12:Q29)</f>
        <v>0</v>
      </c>
      <c r="F20" s="488">
        <f>SUMIF('10-Glasbewassing'!A:A,'2-Kosten per locatie'!A20,'10-Glasbewassing'!J:J)</f>
        <v>0</v>
      </c>
      <c r="G20" s="488" t="e">
        <f>+SUM(B20:F20)</f>
        <v>#DIV/0!</v>
      </c>
      <c r="H20" s="488" t="e">
        <f t="shared" si="0"/>
        <v>#DIV/0!</v>
      </c>
      <c r="K20" s="111"/>
      <c r="L20" s="111"/>
      <c r="M20" s="111"/>
      <c r="N20" s="111"/>
      <c r="O20" s="111"/>
      <c r="P20" s="103"/>
      <c r="Q20" s="103"/>
      <c r="R20" s="103"/>
      <c r="S20" s="103"/>
      <c r="T20" s="103"/>
      <c r="U20" s="103"/>
      <c r="V20" s="103"/>
    </row>
    <row r="21" spans="1:22" ht="15" customHeight="1">
      <c r="A21" s="107" t="s">
        <v>265</v>
      </c>
      <c r="B21" s="485" t="e">
        <f>+(C14)*'1-Contractblad totaal'!$G$14</f>
        <v>#DIV/0!</v>
      </c>
      <c r="C21" s="486" t="e">
        <f>+(D14)*'1-Contractblad totaal'!$G$14</f>
        <v>#DIV/0!</v>
      </c>
      <c r="D21" s="486" t="e">
        <f>+F14*'1-Contractblad totaal'!$G$16</f>
        <v>#DIV/0!</v>
      </c>
      <c r="E21" s="594">
        <f>+SUMIF('11-Machinekosten'!$A$12:$A$27,'2-Kosten per locatie'!A21,'11-Machinekosten'!Q12:Q30)</f>
        <v>0</v>
      </c>
      <c r="F21" s="488">
        <f>SUMIF('10-Glasbewassing'!A:A,'2-Kosten per locatie'!A21,'10-Glasbewassing'!J:J)</f>
        <v>0</v>
      </c>
      <c r="G21" s="488" t="e">
        <f>+SUM(B21:F21)</f>
        <v>#DIV/0!</v>
      </c>
      <c r="H21" s="488" t="e">
        <f t="shared" si="0"/>
        <v>#DIV/0!</v>
      </c>
      <c r="K21" s="111"/>
      <c r="L21" s="111"/>
      <c r="M21" s="111"/>
      <c r="N21" s="111"/>
      <c r="O21" s="111"/>
      <c r="P21" s="103"/>
      <c r="Q21" s="103"/>
      <c r="R21" s="103"/>
      <c r="S21" s="103"/>
      <c r="T21" s="103"/>
      <c r="U21" s="103"/>
      <c r="V21" s="103"/>
    </row>
    <row r="22" spans="1:22" s="110" customFormat="1" ht="15" customHeight="1">
      <c r="A22" s="109" t="s">
        <v>8</v>
      </c>
      <c r="B22" s="586" t="e">
        <f>SUM(B18:B21)</f>
        <v>#DIV/0!</v>
      </c>
      <c r="C22" s="487" t="e">
        <f>SUM(C18:C21)</f>
        <v>#DIV/0!</v>
      </c>
      <c r="D22" s="489" t="e">
        <f>SUM(D18:D21)</f>
        <v>#DIV/0!</v>
      </c>
      <c r="E22" s="489">
        <f>SUM(E18:E21)</f>
        <v>0</v>
      </c>
      <c r="F22" s="489">
        <f>SUM(F18:F21)</f>
        <v>0</v>
      </c>
      <c r="G22" s="489" t="e">
        <f>SUM(G18:G21)</f>
        <v>#DIV/0!</v>
      </c>
      <c r="H22" s="489" t="e">
        <f>SUM(H18:H21)</f>
        <v>#DIV/0!</v>
      </c>
      <c r="K22" s="111"/>
      <c r="L22" s="111"/>
      <c r="M22" s="111"/>
      <c r="N22" s="111"/>
      <c r="O22" s="111"/>
    </row>
    <row r="23" spans="1:22" ht="14.1" customHeight="1">
      <c r="D23" s="111"/>
      <c r="R23" s="111"/>
      <c r="S23" s="111"/>
      <c r="T23" s="111"/>
      <c r="U23" s="111"/>
      <c r="V23" s="111"/>
    </row>
  </sheetData>
  <mergeCells count="2">
    <mergeCell ref="B9:D9"/>
    <mergeCell ref="E9:F9"/>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V37"/>
  <sheetViews>
    <sheetView showGridLines="0" zoomScaleNormal="100" workbookViewId="0">
      <pane ySplit="9" topLeftCell="A10" activePane="bottomLeft" state="frozen"/>
      <selection activeCell="D33" sqref="D33"/>
      <selection pane="bottomLeft" activeCell="S35" sqref="S35"/>
    </sheetView>
  </sheetViews>
  <sheetFormatPr defaultColWidth="9.140625" defaultRowHeight="13.5"/>
  <cols>
    <col min="1" max="1" width="29.7109375" style="4" customWidth="1"/>
    <col min="2" max="2" width="9.140625" style="4" customWidth="1"/>
    <col min="3" max="8" width="9.140625" style="4"/>
    <col min="9" max="9" width="13.140625" style="4" customWidth="1"/>
    <col min="10" max="10" width="8.85546875" style="4" customWidth="1"/>
    <col min="11" max="11" width="2.140625" style="4" customWidth="1"/>
    <col min="12" max="12" width="9.140625" style="118"/>
    <col min="13" max="13" width="2.28515625" style="4" customWidth="1"/>
    <col min="14" max="14" width="9.140625" style="118"/>
    <col min="15" max="15" width="10.140625" style="4" customWidth="1"/>
    <col min="16" max="16" width="9.85546875" style="4" customWidth="1"/>
    <col min="17" max="18" width="9.140625" style="4"/>
    <col min="19" max="19" width="16.140625" style="4" customWidth="1"/>
    <col min="20" max="21" width="9.140625" style="4"/>
    <col min="22" max="22" width="30.42578125" style="4" customWidth="1"/>
    <col min="23" max="16384" width="9.140625" style="4"/>
  </cols>
  <sheetData>
    <row r="1" spans="1:22">
      <c r="A1" s="449" t="s">
        <v>27</v>
      </c>
    </row>
    <row r="3" spans="1:22" ht="17.25">
      <c r="A3" s="140" t="str">
        <f>'1-Contractblad totaal'!A3</f>
        <v>Naam opdrachtgever</v>
      </c>
      <c r="B3" s="141" t="str">
        <f>'1-Contractblad totaal'!B3</f>
        <v>Kalsbeek College</v>
      </c>
      <c r="C3" s="448"/>
    </row>
    <row r="4" spans="1:22" ht="17.25">
      <c r="A4" s="549" t="s">
        <v>14</v>
      </c>
      <c r="B4" s="141" t="str">
        <f ca="1">MID(CELL("bestandsnaam",$B$7),SEARCH("]",CELL("bestandsnaam",$B$7),1)+1,256)</f>
        <v>3-Productie normen</v>
      </c>
      <c r="C4" s="142"/>
    </row>
    <row r="5" spans="1:22" ht="17.25">
      <c r="A5" s="140" t="str">
        <f>'1-Contractblad totaal'!A5</f>
        <v>Gebouw/plaats</v>
      </c>
      <c r="B5" s="141" t="str">
        <f>'1-Contractblad totaal'!B5</f>
        <v>Woerden</v>
      </c>
      <c r="C5" s="142"/>
    </row>
    <row r="6" spans="1:22" ht="17.25">
      <c r="A6" s="140" t="str">
        <f>'1-Contractblad totaal'!A8</f>
        <v>Naam dienstverlener</v>
      </c>
      <c r="B6" s="141" t="str">
        <f>'1-Contractblad totaal'!B6</f>
        <v>KC-EA-BK-2021</v>
      </c>
      <c r="C6" s="142"/>
      <c r="E6" s="446" t="s">
        <v>214</v>
      </c>
      <c r="F6" s="564"/>
      <c r="G6" s="564"/>
      <c r="H6" s="447"/>
      <c r="I6" s="138" t="e">
        <f>SUM('4-Basis ruimtestaat'!W:W)/SUM('4-Basis ruimtestaat'!P:Q)</f>
        <v>#DIV/0!</v>
      </c>
      <c r="J6" s="139" t="s">
        <v>215</v>
      </c>
    </row>
    <row r="7" spans="1:22">
      <c r="A7" s="119"/>
      <c r="B7" s="120"/>
      <c r="C7" s="120"/>
      <c r="D7" s="121"/>
      <c r="E7" s="122"/>
      <c r="F7" s="122"/>
      <c r="G7" s="122"/>
      <c r="H7" s="122"/>
      <c r="I7" s="123"/>
      <c r="J7" s="123"/>
      <c r="K7" s="125"/>
      <c r="L7" s="126"/>
      <c r="M7" s="125"/>
      <c r="N7" s="126"/>
      <c r="O7" s="124"/>
      <c r="P7" s="124"/>
      <c r="Q7" s="125"/>
      <c r="R7" s="125"/>
      <c r="S7" s="125"/>
      <c r="T7" s="125"/>
    </row>
    <row r="8" spans="1:22" ht="27.75" customHeight="1">
      <c r="A8" s="135" t="s">
        <v>112</v>
      </c>
      <c r="B8" s="136">
        <v>2</v>
      </c>
      <c r="C8" s="136">
        <v>4</v>
      </c>
      <c r="D8" s="136">
        <v>12</v>
      </c>
      <c r="E8" s="136">
        <v>40</v>
      </c>
      <c r="F8" s="560">
        <v>60</v>
      </c>
      <c r="G8" s="560">
        <v>80</v>
      </c>
      <c r="H8" s="136">
        <v>100</v>
      </c>
      <c r="I8" s="136">
        <v>120</v>
      </c>
      <c r="J8" s="560">
        <v>200</v>
      </c>
      <c r="K8" s="125"/>
      <c r="L8" s="587"/>
      <c r="M8" s="588"/>
      <c r="N8" s="589"/>
      <c r="O8" s="450">
        <v>0</v>
      </c>
      <c r="P8" s="124"/>
      <c r="Q8" s="125"/>
      <c r="R8" s="127"/>
      <c r="S8" s="127"/>
      <c r="T8" s="127"/>
    </row>
    <row r="9" spans="1:22" ht="30" customHeight="1">
      <c r="A9" s="439" t="s">
        <v>64</v>
      </c>
      <c r="B9" s="658" t="s">
        <v>133</v>
      </c>
      <c r="C9" s="659"/>
      <c r="D9" s="659"/>
      <c r="E9" s="659"/>
      <c r="F9" s="660"/>
      <c r="G9" s="660"/>
      <c r="H9" s="659"/>
      <c r="I9" s="659"/>
      <c r="J9" s="660"/>
      <c r="K9" s="125"/>
      <c r="L9" s="437" t="s">
        <v>113</v>
      </c>
      <c r="M9" s="438"/>
      <c r="N9" s="437" t="s">
        <v>218</v>
      </c>
      <c r="O9" s="137" t="s">
        <v>212</v>
      </c>
      <c r="P9" s="124"/>
      <c r="Q9" s="125"/>
      <c r="R9" s="127"/>
    </row>
    <row r="10" spans="1:22" ht="14.25" thickBot="1">
      <c r="A10" s="521" t="s">
        <v>228</v>
      </c>
      <c r="B10" s="520"/>
      <c r="C10" s="520"/>
      <c r="D10" s="520"/>
      <c r="E10" s="520"/>
      <c r="F10" s="561"/>
      <c r="G10" s="565"/>
      <c r="H10" s="565"/>
      <c r="I10" s="565"/>
      <c r="J10" s="565"/>
      <c r="K10" s="125"/>
      <c r="L10" s="128" t="s">
        <v>119</v>
      </c>
      <c r="M10" s="125"/>
      <c r="N10" s="440">
        <f>SUMIF('4-Basis ruimtestaat'!G:G,'3-Productie normen'!A10,'4-Basis ruimtestaat'!I:I)</f>
        <v>1801.3999999999999</v>
      </c>
      <c r="Q10" s="125"/>
      <c r="R10" s="429"/>
      <c r="S10" s="429"/>
      <c r="T10" s="429"/>
      <c r="U10" s="430"/>
    </row>
    <row r="11" spans="1:22" ht="14.25" thickTop="1">
      <c r="A11" s="521" t="s">
        <v>17</v>
      </c>
      <c r="B11" s="520"/>
      <c r="C11" s="520"/>
      <c r="D11" s="520"/>
      <c r="E11" s="520"/>
      <c r="F11" s="561"/>
      <c r="G11" s="561"/>
      <c r="H11" s="561"/>
      <c r="I11" s="561"/>
      <c r="J11" s="565"/>
      <c r="K11" s="125"/>
      <c r="L11" s="128" t="s">
        <v>121</v>
      </c>
      <c r="M11" s="125"/>
      <c r="N11" s="440">
        <f>SUMIF('4-Basis ruimtestaat'!G:G,'3-Productie normen'!A11,'4-Basis ruimtestaat'!I:I)</f>
        <v>691.09999999999991</v>
      </c>
      <c r="Q11" s="435"/>
      <c r="R11" s="428"/>
      <c r="S11" s="428"/>
      <c r="T11" s="428"/>
      <c r="U11" s="431"/>
      <c r="V11" s="540"/>
    </row>
    <row r="12" spans="1:22">
      <c r="A12" s="521" t="s">
        <v>229</v>
      </c>
      <c r="B12" s="520"/>
      <c r="C12" s="520"/>
      <c r="D12" s="520"/>
      <c r="E12" s="453"/>
      <c r="F12" s="561"/>
      <c r="G12" s="561"/>
      <c r="H12" s="565"/>
      <c r="I12" s="561"/>
      <c r="J12" s="565"/>
      <c r="K12" s="125"/>
      <c r="L12" s="128" t="s">
        <v>120</v>
      </c>
      <c r="M12" s="125"/>
      <c r="N12" s="440">
        <f>SUMIF('4-Basis ruimtestaat'!G:G,'3-Productie normen'!A12,'4-Basis ruimtestaat'!I:I)</f>
        <v>5573.95</v>
      </c>
      <c r="Q12" s="435"/>
      <c r="R12" s="9"/>
      <c r="S12" s="571" t="s">
        <v>114</v>
      </c>
      <c r="T12" s="572" t="s">
        <v>210</v>
      </c>
      <c r="U12" s="432"/>
      <c r="V12" s="541" t="s">
        <v>249</v>
      </c>
    </row>
    <row r="13" spans="1:22">
      <c r="A13" s="521" t="s">
        <v>349</v>
      </c>
      <c r="B13" s="520"/>
      <c r="C13" s="520"/>
      <c r="D13" s="520"/>
      <c r="E13" s="520"/>
      <c r="F13" s="561"/>
      <c r="H13" s="561"/>
      <c r="I13" s="561"/>
      <c r="J13" s="565"/>
      <c r="K13" s="125"/>
      <c r="L13" s="128" t="s">
        <v>120</v>
      </c>
      <c r="M13" s="125"/>
      <c r="N13" s="440">
        <f>SUMIF('4-Basis ruimtestaat'!G:G,'3-Productie normen'!A13,'4-Basis ruimtestaat'!I:I)</f>
        <v>10</v>
      </c>
      <c r="Q13" s="435"/>
      <c r="R13" s="9"/>
      <c r="S13" s="567">
        <v>2</v>
      </c>
      <c r="T13" s="568">
        <v>2</v>
      </c>
      <c r="U13" s="432"/>
      <c r="V13" s="542" t="s">
        <v>250</v>
      </c>
    </row>
    <row r="14" spans="1:22">
      <c r="A14" s="521" t="s">
        <v>327</v>
      </c>
      <c r="B14" s="520"/>
      <c r="C14" s="520"/>
      <c r="D14" s="520"/>
      <c r="E14" s="520"/>
      <c r="F14" s="561"/>
      <c r="G14" s="565"/>
      <c r="H14" s="565"/>
      <c r="I14" s="561"/>
      <c r="J14" s="565"/>
      <c r="K14" s="125"/>
      <c r="L14" s="128" t="s">
        <v>119</v>
      </c>
      <c r="M14" s="125"/>
      <c r="N14" s="440">
        <f>SUMIF('4-Basis ruimtestaat'!G:G,'3-Productie normen'!A14,'4-Basis ruimtestaat'!I:I)</f>
        <v>104</v>
      </c>
      <c r="Q14" s="435"/>
      <c r="R14" s="9"/>
      <c r="S14" s="567">
        <v>4</v>
      </c>
      <c r="T14" s="568">
        <v>3</v>
      </c>
      <c r="U14" s="432"/>
      <c r="V14" s="542" t="s">
        <v>251</v>
      </c>
    </row>
    <row r="15" spans="1:22">
      <c r="A15" s="521" t="s">
        <v>274</v>
      </c>
      <c r="B15" s="520"/>
      <c r="C15" s="520"/>
      <c r="D15" s="520"/>
      <c r="E15" s="565"/>
      <c r="F15" s="561"/>
      <c r="G15" s="561"/>
      <c r="H15" s="561"/>
      <c r="I15" s="561"/>
      <c r="J15" s="565"/>
      <c r="K15" s="125"/>
      <c r="L15" s="128" t="s">
        <v>120</v>
      </c>
      <c r="M15" s="125"/>
      <c r="N15" s="440">
        <f>SUMIF('4-Basis ruimtestaat'!G:G,'3-Productie normen'!A15,'4-Basis ruimtestaat'!I:I)</f>
        <v>1197.0999999999999</v>
      </c>
      <c r="Q15" s="435"/>
      <c r="R15" s="9"/>
      <c r="S15" s="567">
        <v>12</v>
      </c>
      <c r="T15" s="568">
        <v>4</v>
      </c>
      <c r="U15" s="432"/>
      <c r="V15" s="542" t="s">
        <v>252</v>
      </c>
    </row>
    <row r="16" spans="1:22">
      <c r="A16" s="566" t="s">
        <v>230</v>
      </c>
      <c r="B16" s="561"/>
      <c r="C16" s="561"/>
      <c r="D16" s="561"/>
      <c r="E16" s="565"/>
      <c r="F16" s="561"/>
      <c r="G16" s="561"/>
      <c r="H16" s="561"/>
      <c r="I16" s="561"/>
      <c r="J16" s="565"/>
      <c r="K16" s="125"/>
      <c r="L16" s="128" t="s">
        <v>120</v>
      </c>
      <c r="M16" s="125"/>
      <c r="N16" s="440">
        <f>SUMIF('4-Basis ruimtestaat'!G:G,'3-Productie normen'!A16,'4-Basis ruimtestaat'!I:I)</f>
        <v>1300</v>
      </c>
      <c r="Q16" s="435"/>
      <c r="R16" s="9"/>
      <c r="S16" s="567">
        <v>40</v>
      </c>
      <c r="T16" s="568">
        <v>5</v>
      </c>
      <c r="U16" s="432"/>
      <c r="V16" s="542" t="s">
        <v>438</v>
      </c>
    </row>
    <row r="17" spans="1:22">
      <c r="A17" s="566" t="s">
        <v>303</v>
      </c>
      <c r="B17" s="561"/>
      <c r="C17" s="561"/>
      <c r="D17" s="561"/>
      <c r="E17" s="561"/>
      <c r="F17" s="561"/>
      <c r="G17" s="561"/>
      <c r="H17" s="565"/>
      <c r="I17" s="561"/>
      <c r="J17" s="565"/>
      <c r="K17" s="125"/>
      <c r="L17" s="128" t="s">
        <v>120</v>
      </c>
      <c r="M17" s="125"/>
      <c r="N17" s="440">
        <f>SUMIF('4-Basis ruimtestaat'!G:G,'3-Productie normen'!A17,'4-Basis ruimtestaat'!I:I)</f>
        <v>966</v>
      </c>
      <c r="Q17" s="435"/>
      <c r="R17" s="9"/>
      <c r="S17" s="567">
        <v>60</v>
      </c>
      <c r="T17" s="568">
        <v>6</v>
      </c>
      <c r="U17" s="432"/>
      <c r="V17" s="542" t="s">
        <v>439</v>
      </c>
    </row>
    <row r="18" spans="1:22">
      <c r="A18" s="566" t="s">
        <v>276</v>
      </c>
      <c r="B18" s="561"/>
      <c r="C18" s="561"/>
      <c r="D18" s="561"/>
      <c r="E18" s="561"/>
      <c r="F18" s="561"/>
      <c r="G18" s="561"/>
      <c r="H18" s="453"/>
      <c r="I18" s="453"/>
      <c r="J18" s="565"/>
      <c r="K18" s="125"/>
      <c r="L18" s="128" t="s">
        <v>487</v>
      </c>
      <c r="M18" s="125"/>
      <c r="N18" s="440">
        <f>SUMIF('4-Basis ruimtestaat'!G:G,'3-Productie normen'!A18,'4-Basis ruimtestaat'!I:I)</f>
        <v>9295.6</v>
      </c>
      <c r="Q18" s="435"/>
      <c r="R18" s="9"/>
      <c r="S18" s="567">
        <v>80</v>
      </c>
      <c r="T18" s="568">
        <v>7</v>
      </c>
      <c r="U18" s="432"/>
      <c r="V18" s="542" t="s">
        <v>437</v>
      </c>
    </row>
    <row r="19" spans="1:22">
      <c r="A19" s="521" t="s">
        <v>284</v>
      </c>
      <c r="B19" s="520"/>
      <c r="C19" s="520"/>
      <c r="D19" s="520"/>
      <c r="E19" s="561"/>
      <c r="F19" s="561"/>
      <c r="G19" s="561"/>
      <c r="H19" s="520"/>
      <c r="I19" s="520"/>
      <c r="J19" s="453"/>
      <c r="K19" s="125"/>
      <c r="L19" s="128" t="s">
        <v>120</v>
      </c>
      <c r="M19" s="125"/>
      <c r="N19" s="440">
        <f>SUMIF('4-Basis ruimtestaat'!G:G,'3-Productie normen'!A19,'4-Basis ruimtestaat'!I:I)</f>
        <v>10</v>
      </c>
      <c r="Q19" s="435"/>
      <c r="R19" s="9"/>
      <c r="S19" s="567">
        <v>100</v>
      </c>
      <c r="T19" s="568">
        <v>8</v>
      </c>
      <c r="U19" s="432"/>
      <c r="V19" s="542" t="s">
        <v>440</v>
      </c>
    </row>
    <row r="20" spans="1:22">
      <c r="A20" s="521" t="s">
        <v>281</v>
      </c>
      <c r="B20" s="520"/>
      <c r="C20" s="520"/>
      <c r="D20" s="520"/>
      <c r="E20" s="561"/>
      <c r="F20" s="561"/>
      <c r="G20" s="561"/>
      <c r="H20" s="520"/>
      <c r="I20" s="520"/>
      <c r="J20" s="453"/>
      <c r="K20" s="125"/>
      <c r="L20" s="128" t="s">
        <v>120</v>
      </c>
      <c r="M20" s="125"/>
      <c r="N20" s="440">
        <f>SUMIF('4-Basis ruimtestaat'!G:G,'3-Productie normen'!A20,'4-Basis ruimtestaat'!I:I)</f>
        <v>24</v>
      </c>
      <c r="Q20" s="435"/>
      <c r="R20" s="9"/>
      <c r="S20" s="567">
        <v>120</v>
      </c>
      <c r="T20" s="568">
        <v>9</v>
      </c>
      <c r="U20" s="432"/>
      <c r="V20" s="542" t="s">
        <v>436</v>
      </c>
    </row>
    <row r="21" spans="1:22">
      <c r="A21" s="521" t="s">
        <v>115</v>
      </c>
      <c r="B21" s="520"/>
      <c r="C21" s="520"/>
      <c r="D21" s="520"/>
      <c r="E21" s="561"/>
      <c r="F21" s="561"/>
      <c r="G21" s="561"/>
      <c r="H21" s="520"/>
      <c r="I21" s="520"/>
      <c r="J21" s="520"/>
      <c r="K21" s="125"/>
      <c r="L21" s="128" t="s">
        <v>119</v>
      </c>
      <c r="M21" s="125"/>
      <c r="N21" s="440">
        <f>SUMIF('4-Basis ruimtestaat'!G:G,'3-Productie normen'!A21,'4-Basis ruimtestaat'!I:I)</f>
        <v>0</v>
      </c>
      <c r="Q21" s="435"/>
      <c r="R21" s="9"/>
      <c r="S21" s="573">
        <v>200</v>
      </c>
      <c r="T21" s="568">
        <v>10</v>
      </c>
      <c r="U21" s="432"/>
      <c r="V21" s="542" t="s">
        <v>435</v>
      </c>
    </row>
    <row r="22" spans="1:22">
      <c r="A22" s="441" t="s">
        <v>8</v>
      </c>
      <c r="B22" s="442"/>
      <c r="C22" s="442"/>
      <c r="D22" s="442"/>
      <c r="E22" s="561"/>
      <c r="F22" s="562"/>
      <c r="G22" s="562"/>
      <c r="H22" s="442"/>
      <c r="I22" s="442"/>
      <c r="J22" s="562"/>
      <c r="K22" s="125"/>
      <c r="L22" s="128"/>
      <c r="M22" s="125"/>
      <c r="N22" s="440">
        <f>SUMIF('4-Basis ruimtestaat'!G:G,'3-Productie normen'!A22,'4-Basis ruimtestaat'!I:I)</f>
        <v>0</v>
      </c>
      <c r="Q22" s="435"/>
      <c r="R22" s="9"/>
      <c r="S22" s="569"/>
      <c r="T22" s="570"/>
      <c r="U22" s="432"/>
      <c r="V22" s="542"/>
    </row>
    <row r="23" spans="1:22" ht="14.25" thickBot="1">
      <c r="K23" s="443"/>
      <c r="L23" s="444"/>
      <c r="M23" s="443"/>
      <c r="N23" s="445">
        <f>SUM(N10:N22)</f>
        <v>20973.15</v>
      </c>
      <c r="Q23" s="435"/>
      <c r="R23" s="433"/>
      <c r="S23" s="433"/>
      <c r="T23" s="433"/>
      <c r="U23" s="434"/>
      <c r="V23" s="543"/>
    </row>
    <row r="24" spans="1:22">
      <c r="L24" s="4"/>
      <c r="N24" s="4"/>
      <c r="Q24" s="129"/>
      <c r="R24" s="129"/>
      <c r="S24" s="129"/>
      <c r="T24" s="129"/>
    </row>
    <row r="25" spans="1:22">
      <c r="A25" s="133" t="s">
        <v>213</v>
      </c>
      <c r="B25" s="134">
        <v>2</v>
      </c>
      <c r="C25" s="134">
        <v>3</v>
      </c>
      <c r="D25" s="134">
        <v>4</v>
      </c>
      <c r="E25" s="134">
        <v>5</v>
      </c>
      <c r="F25" s="563">
        <v>6</v>
      </c>
      <c r="G25" s="563">
        <v>7</v>
      </c>
      <c r="H25" s="134">
        <v>8</v>
      </c>
      <c r="I25" s="134">
        <v>9</v>
      </c>
      <c r="J25" s="563">
        <v>10</v>
      </c>
      <c r="L25" s="4"/>
      <c r="N25" s="630"/>
      <c r="Q25" s="129"/>
      <c r="R25" s="129"/>
      <c r="S25" s="129"/>
      <c r="T25" s="129"/>
    </row>
    <row r="26" spans="1:22">
      <c r="K26" s="129"/>
      <c r="M26" s="129"/>
      <c r="Q26" s="129"/>
      <c r="R26" s="129"/>
      <c r="S26" s="129"/>
      <c r="T26" s="129"/>
    </row>
    <row r="27" spans="1:22">
      <c r="K27" s="129"/>
      <c r="M27" s="129"/>
      <c r="Q27" s="129"/>
    </row>
    <row r="33" spans="17:18">
      <c r="Q33" s="190"/>
      <c r="R33" s="190"/>
    </row>
    <row r="34" spans="17:18">
      <c r="Q34" s="190"/>
      <c r="R34" s="190"/>
    </row>
    <row r="35" spans="17:18">
      <c r="Q35" s="190"/>
      <c r="R35" s="190"/>
    </row>
    <row r="36" spans="17:18">
      <c r="Q36" s="190"/>
      <c r="R36" s="190"/>
    </row>
    <row r="37" spans="17:18">
      <c r="Q37" s="190"/>
      <c r="R37" s="190"/>
    </row>
  </sheetData>
  <mergeCells count="1">
    <mergeCell ref="B9:J9"/>
  </mergeCells>
  <phoneticPr fontId="112" type="noConversion"/>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tabColor theme="0" tint="-0.14999847407452621"/>
    <pageSetUpPr fitToPage="1"/>
  </sheetPr>
  <dimension ref="A1:X793"/>
  <sheetViews>
    <sheetView showGridLines="0" showZeros="0" zoomScaleNormal="100" zoomScalePageLayoutView="75" workbookViewId="0">
      <pane xSplit="1" ySplit="9" topLeftCell="C10" activePane="bottomRight" state="frozen"/>
      <selection activeCell="D33" sqref="D33"/>
      <selection pane="topRight" activeCell="D33" sqref="D33"/>
      <selection pane="bottomLeft" activeCell="D33" sqref="D33"/>
      <selection pane="bottomRight" activeCell="I410" sqref="I410"/>
    </sheetView>
  </sheetViews>
  <sheetFormatPr defaultColWidth="8.7109375" defaultRowHeight="14.1" customHeight="1"/>
  <cols>
    <col min="1" max="1" width="5" style="4" bestFit="1" customWidth="1"/>
    <col min="2" max="2" width="27.5703125" style="4" customWidth="1"/>
    <col min="3" max="3" width="23.42578125" style="4" customWidth="1"/>
    <col min="4" max="4" width="12" style="4" customWidth="1"/>
    <col min="5" max="5" width="10.140625" style="45" customWidth="1"/>
    <col min="6" max="6" width="27" style="4" customWidth="1"/>
    <col min="7" max="7" width="26.5703125" style="4" customWidth="1"/>
    <col min="8" max="8" width="12.140625" style="4" bestFit="1" customWidth="1"/>
    <col min="9" max="9" width="8" style="574" bestFit="1" customWidth="1"/>
    <col min="10" max="13" width="10.28515625" style="458" customWidth="1"/>
    <col min="14" max="15" width="9.140625" style="629" customWidth="1"/>
    <col min="16" max="16" width="18.7109375" style="4" customWidth="1"/>
    <col min="17" max="17" width="23.140625" style="4" customWidth="1"/>
    <col min="18" max="18" width="12" style="4" bestFit="1" customWidth="1"/>
    <col min="19" max="19" width="16.7109375" style="4" customWidth="1"/>
    <col min="20" max="20" width="9.28515625" style="4" customWidth="1"/>
    <col min="21" max="21" width="35.140625" style="4" customWidth="1"/>
    <col min="22" max="22" width="3" style="4" customWidth="1"/>
    <col min="23" max="23" width="11.140625" style="4" customWidth="1"/>
    <col min="24" max="24" width="15.5703125" style="4" bestFit="1" customWidth="1"/>
    <col min="25" max="16384" width="8.7109375" style="4"/>
  </cols>
  <sheetData>
    <row r="1" spans="1:23" ht="13.5">
      <c r="B1" s="449" t="s">
        <v>27</v>
      </c>
      <c r="E1" s="47"/>
      <c r="J1" s="118"/>
      <c r="K1" s="118"/>
      <c r="L1" s="118"/>
      <c r="M1" s="118"/>
      <c r="N1" s="143"/>
      <c r="O1" s="118"/>
    </row>
    <row r="2" spans="1:23" ht="14.1" customHeight="1">
      <c r="A2" s="144">
        <v>2</v>
      </c>
      <c r="B2" s="145"/>
      <c r="C2" s="145"/>
      <c r="D2" s="146"/>
      <c r="E2" s="616"/>
      <c r="F2" s="147"/>
      <c r="G2" s="147"/>
      <c r="H2" s="148"/>
      <c r="I2" s="575"/>
      <c r="J2" s="454"/>
      <c r="K2" s="454"/>
      <c r="L2" s="454"/>
      <c r="M2" s="454"/>
      <c r="N2" s="626"/>
      <c r="O2" s="626"/>
      <c r="P2" s="149"/>
      <c r="Q2" s="149"/>
      <c r="R2" s="150"/>
      <c r="S2" s="150"/>
      <c r="T2" s="151"/>
      <c r="U2" s="151"/>
    </row>
    <row r="3" spans="1:23" ht="14.1" customHeight="1">
      <c r="A3" s="144">
        <v>3</v>
      </c>
      <c r="B3" s="116" t="str">
        <f>'1-Contractblad totaal'!A3</f>
        <v>Naam opdrachtgever</v>
      </c>
      <c r="C3" s="141" t="str">
        <f>'1-Contractblad totaal'!B3</f>
        <v>Kalsbeek College</v>
      </c>
      <c r="E3" s="617"/>
      <c r="H3" s="148"/>
      <c r="I3" s="575"/>
      <c r="J3" s="454"/>
      <c r="K3" s="454"/>
      <c r="L3" s="454"/>
      <c r="M3" s="454"/>
      <c r="N3" s="626"/>
      <c r="O3" s="626"/>
      <c r="P3" s="149"/>
      <c r="Q3" s="149"/>
      <c r="R3" s="150"/>
      <c r="S3" s="150"/>
      <c r="T3" s="151"/>
      <c r="U3" s="151"/>
    </row>
    <row r="4" spans="1:23" ht="14.1" customHeight="1">
      <c r="A4" s="144">
        <v>4</v>
      </c>
      <c r="B4" s="116" t="str">
        <f>'1-Contractblad totaal'!A4</f>
        <v>Calculatie onderdeel</v>
      </c>
      <c r="C4" s="141" t="str">
        <f ca="1">MID(CELL("bestandsnaam",$D$9),SEARCH("]",CELL("bestandsnaam",$D$9),1)+1,256)</f>
        <v>4-Basis ruimtestaat</v>
      </c>
      <c r="E4" s="618"/>
      <c r="H4" s="148"/>
      <c r="I4" s="575"/>
      <c r="J4" s="454"/>
      <c r="K4" s="454"/>
      <c r="L4" s="454"/>
      <c r="M4" s="454"/>
      <c r="N4" s="626"/>
      <c r="O4" s="626"/>
      <c r="P4" s="149"/>
      <c r="Q4" s="149"/>
      <c r="R4" s="150"/>
      <c r="S4" s="150"/>
      <c r="T4" s="151"/>
      <c r="U4" s="151"/>
    </row>
    <row r="5" spans="1:23" ht="14.1" customHeight="1">
      <c r="A5" s="144">
        <v>5</v>
      </c>
      <c r="B5" s="116" t="str">
        <f>'1-Contractblad totaal'!A5</f>
        <v>Gebouw/plaats</v>
      </c>
      <c r="C5" s="141" t="str">
        <f>'1-Contractblad totaal'!B5</f>
        <v>Woerden</v>
      </c>
      <c r="E5" s="617"/>
      <c r="H5" s="148"/>
      <c r="I5" s="575"/>
      <c r="J5" s="454"/>
      <c r="K5" s="454"/>
      <c r="L5" s="454"/>
      <c r="M5" s="454"/>
      <c r="N5" s="626"/>
      <c r="O5" s="626"/>
      <c r="P5" s="149"/>
      <c r="Q5" s="149"/>
      <c r="R5" s="150"/>
      <c r="S5" s="150"/>
      <c r="T5" s="151"/>
      <c r="U5" s="151"/>
    </row>
    <row r="6" spans="1:23" ht="14.1" customHeight="1">
      <c r="A6" s="144">
        <v>6</v>
      </c>
      <c r="B6" s="116" t="str">
        <f>'1-Contractblad totaal'!A6</f>
        <v>Referentie nummer</v>
      </c>
      <c r="C6" s="141" t="str">
        <f>'1-Contractblad totaal'!B6</f>
        <v>KC-EA-BK-2021</v>
      </c>
      <c r="E6" s="617"/>
      <c r="H6" s="148"/>
      <c r="I6" s="575"/>
      <c r="J6" s="454"/>
      <c r="K6" s="454"/>
      <c r="L6" s="454"/>
      <c r="M6" s="454"/>
      <c r="N6" s="626"/>
      <c r="O6" s="626"/>
      <c r="P6" s="149"/>
      <c r="Q6" s="149"/>
      <c r="R6" s="150"/>
      <c r="S6" s="661" t="s">
        <v>116</v>
      </c>
      <c r="T6" s="151"/>
      <c r="U6" s="151"/>
    </row>
    <row r="7" spans="1:23" ht="12.75" customHeight="1">
      <c r="A7" s="144">
        <v>7</v>
      </c>
      <c r="B7" s="116" t="str">
        <f>'1-Contractblad totaal'!A8</f>
        <v>Naam dienstverlener</v>
      </c>
      <c r="C7" s="141">
        <f>'1-Contractblad totaal'!B8</f>
        <v>0</v>
      </c>
      <c r="E7" s="617"/>
      <c r="H7" s="148"/>
      <c r="I7" s="575"/>
      <c r="J7" s="529"/>
      <c r="K7" s="529"/>
      <c r="L7" s="529"/>
      <c r="M7" s="529"/>
      <c r="N7" s="626"/>
      <c r="O7" s="626"/>
      <c r="P7" s="149"/>
      <c r="Q7" s="149"/>
      <c r="R7" s="150"/>
      <c r="S7" s="662"/>
      <c r="T7" s="151"/>
      <c r="U7" s="151"/>
    </row>
    <row r="8" spans="1:23" ht="14.1" customHeight="1">
      <c r="A8" s="144">
        <v>8</v>
      </c>
      <c r="B8" s="147"/>
      <c r="C8" s="147"/>
      <c r="D8" s="146"/>
      <c r="E8" s="616"/>
      <c r="F8" s="147"/>
      <c r="G8" s="147"/>
      <c r="H8" s="148"/>
      <c r="I8" s="575"/>
      <c r="J8" s="529"/>
      <c r="K8" s="529"/>
      <c r="L8" s="529"/>
      <c r="M8" s="529"/>
      <c r="N8" s="626"/>
      <c r="O8" s="626"/>
      <c r="P8" s="149"/>
      <c r="Q8" s="149"/>
      <c r="R8" s="149"/>
      <c r="S8" s="152">
        <f>'3-Productie normen'!O8</f>
        <v>0</v>
      </c>
      <c r="T8" s="151"/>
      <c r="U8" s="151"/>
    </row>
    <row r="9" spans="1:23" ht="44.1" customHeight="1">
      <c r="A9" s="144">
        <v>9</v>
      </c>
      <c r="B9" s="153" t="s">
        <v>94</v>
      </c>
      <c r="C9" s="153" t="s">
        <v>111</v>
      </c>
      <c r="D9" s="153" t="s">
        <v>95</v>
      </c>
      <c r="E9" s="625" t="s">
        <v>100</v>
      </c>
      <c r="F9" s="153" t="s">
        <v>101</v>
      </c>
      <c r="G9" s="153" t="s">
        <v>102</v>
      </c>
      <c r="H9" s="154" t="s">
        <v>103</v>
      </c>
      <c r="I9" s="576" t="s">
        <v>104</v>
      </c>
      <c r="J9" s="155" t="s">
        <v>240</v>
      </c>
      <c r="K9" s="155" t="s">
        <v>241</v>
      </c>
      <c r="L9" s="155" t="s">
        <v>242</v>
      </c>
      <c r="M9" s="155" t="s">
        <v>254</v>
      </c>
      <c r="N9" s="155" t="s">
        <v>208</v>
      </c>
      <c r="O9" s="155" t="s">
        <v>207</v>
      </c>
      <c r="P9" s="156" t="s">
        <v>105</v>
      </c>
      <c r="Q9" s="156" t="s">
        <v>211</v>
      </c>
      <c r="R9" s="156" t="s">
        <v>117</v>
      </c>
      <c r="S9" s="156" t="s">
        <v>209</v>
      </c>
      <c r="T9" s="459" t="s">
        <v>106</v>
      </c>
      <c r="U9" s="519" t="s">
        <v>226</v>
      </c>
      <c r="V9" s="143"/>
      <c r="W9" s="459" t="s">
        <v>107</v>
      </c>
    </row>
    <row r="10" spans="1:23" s="164" customFormat="1" ht="14.1" hidden="1" customHeight="1">
      <c r="A10" s="144">
        <v>10</v>
      </c>
      <c r="B10" s="157" t="s">
        <v>262</v>
      </c>
      <c r="C10" s="157" t="s">
        <v>262</v>
      </c>
      <c r="D10" s="132" t="s">
        <v>266</v>
      </c>
      <c r="E10" s="619"/>
      <c r="F10" s="157" t="s">
        <v>269</v>
      </c>
      <c r="G10" s="157" t="s">
        <v>229</v>
      </c>
      <c r="H10" s="158" t="s">
        <v>453</v>
      </c>
      <c r="I10" s="159">
        <v>24</v>
      </c>
      <c r="J10" s="509">
        <v>1</v>
      </c>
      <c r="K10" s="509">
        <v>1</v>
      </c>
      <c r="L10" s="509">
        <v>1</v>
      </c>
      <c r="M10" s="509">
        <v>1</v>
      </c>
      <c r="N10" s="160">
        <v>200</v>
      </c>
      <c r="O10" s="160"/>
      <c r="P10" s="161" t="e">
        <f t="shared" ref="P10:P73" si="0">IF(N10="nio",0,IF(N10&gt;0,N10*I10/R10,0))*J10</f>
        <v>#DIV/0!</v>
      </c>
      <c r="Q10" s="161">
        <f t="shared" ref="Q10:Q73" si="1">IF(O10&gt;0,O10*I10/S10,0)*K10</f>
        <v>0</v>
      </c>
      <c r="R10" s="162">
        <f>IF(N10="nio",0,IF(N10&gt;0,VLOOKUP(G10,'3-Productie normen'!A:P,VLOOKUP(N10,'3-Productie normen'!S:T,2,FALSE),FALSE)))</f>
        <v>0</v>
      </c>
      <c r="S10" s="162">
        <f t="shared" ref="S10:S73" si="2">IF(O10&gt;0,R10*$S$8,0)</f>
        <v>0</v>
      </c>
      <c r="T10" s="163" t="str">
        <f>VLOOKUP(G10,'3-Productie normen'!A:P,12,FALSE)</f>
        <v>V</v>
      </c>
      <c r="U10" s="163"/>
      <c r="V10" s="4"/>
      <c r="W10" s="131">
        <f t="shared" ref="W10:W73" si="3">SUM(N10:O10)*I10</f>
        <v>4800</v>
      </c>
    </row>
    <row r="11" spans="1:23" ht="14.1" hidden="1" customHeight="1">
      <c r="A11" s="144">
        <v>11</v>
      </c>
      <c r="B11" s="157" t="s">
        <v>262</v>
      </c>
      <c r="C11" s="157" t="s">
        <v>262</v>
      </c>
      <c r="D11" s="132" t="s">
        <v>266</v>
      </c>
      <c r="E11" s="619"/>
      <c r="F11" s="157" t="s">
        <v>267</v>
      </c>
      <c r="G11" s="157" t="s">
        <v>229</v>
      </c>
      <c r="H11" s="158" t="s">
        <v>310</v>
      </c>
      <c r="I11" s="159">
        <v>120</v>
      </c>
      <c r="J11" s="509">
        <v>1</v>
      </c>
      <c r="K11" s="509">
        <v>1</v>
      </c>
      <c r="L11" s="509">
        <v>1</v>
      </c>
      <c r="M11" s="509">
        <v>1</v>
      </c>
      <c r="N11" s="160">
        <v>200</v>
      </c>
      <c r="O11" s="160"/>
      <c r="P11" s="161" t="e">
        <f t="shared" si="0"/>
        <v>#DIV/0!</v>
      </c>
      <c r="Q11" s="161">
        <f t="shared" si="1"/>
        <v>0</v>
      </c>
      <c r="R11" s="162">
        <f>IF(N11="nio",0,IF(N11&gt;0,VLOOKUP(G11,'3-Productie normen'!A:P,VLOOKUP(N11,'3-Productie normen'!S:T,2,FALSE),FALSE)))</f>
        <v>0</v>
      </c>
      <c r="S11" s="162">
        <f t="shared" si="2"/>
        <v>0</v>
      </c>
      <c r="T11" s="163" t="str">
        <f>VLOOKUP(G11,'3-Productie normen'!A:P,12,FALSE)</f>
        <v>V</v>
      </c>
      <c r="U11" s="163"/>
      <c r="W11" s="131">
        <f t="shared" si="3"/>
        <v>24000</v>
      </c>
    </row>
    <row r="12" spans="1:23" ht="14.1" hidden="1" customHeight="1">
      <c r="A12" s="144">
        <v>12</v>
      </c>
      <c r="B12" s="157" t="s">
        <v>262</v>
      </c>
      <c r="C12" s="157" t="s">
        <v>262</v>
      </c>
      <c r="D12" s="132" t="s">
        <v>266</v>
      </c>
      <c r="E12" s="619"/>
      <c r="F12" s="157" t="s">
        <v>267</v>
      </c>
      <c r="G12" s="157" t="s">
        <v>229</v>
      </c>
      <c r="H12" s="158" t="s">
        <v>310</v>
      </c>
      <c r="I12" s="159">
        <v>64</v>
      </c>
      <c r="J12" s="509">
        <v>1</v>
      </c>
      <c r="K12" s="509">
        <v>1</v>
      </c>
      <c r="L12" s="509">
        <v>1</v>
      </c>
      <c r="M12" s="509">
        <v>1</v>
      </c>
      <c r="N12" s="160">
        <v>200</v>
      </c>
      <c r="O12" s="160"/>
      <c r="P12" s="161" t="e">
        <f t="shared" si="0"/>
        <v>#DIV/0!</v>
      </c>
      <c r="Q12" s="161">
        <f t="shared" si="1"/>
        <v>0</v>
      </c>
      <c r="R12" s="162">
        <f>IF(N12="nio",0,IF(N12&gt;0,VLOOKUP(G12,'3-Productie normen'!A:P,VLOOKUP(N12,'3-Productie normen'!S:T,2,FALSE),FALSE)))</f>
        <v>0</v>
      </c>
      <c r="S12" s="162">
        <f t="shared" si="2"/>
        <v>0</v>
      </c>
      <c r="T12" s="163" t="str">
        <f>VLOOKUP(G12,'3-Productie normen'!A:P,12,FALSE)</f>
        <v>V</v>
      </c>
      <c r="U12" s="163"/>
      <c r="W12" s="131">
        <f t="shared" si="3"/>
        <v>12800</v>
      </c>
    </row>
    <row r="13" spans="1:23" ht="14.1" hidden="1" customHeight="1">
      <c r="A13" s="144">
        <v>13</v>
      </c>
      <c r="B13" s="157" t="s">
        <v>262</v>
      </c>
      <c r="C13" s="157" t="s">
        <v>262</v>
      </c>
      <c r="D13" s="132" t="s">
        <v>266</v>
      </c>
      <c r="E13" s="619"/>
      <c r="F13" s="158" t="s">
        <v>270</v>
      </c>
      <c r="G13" s="158" t="s">
        <v>17</v>
      </c>
      <c r="H13" s="158" t="s">
        <v>268</v>
      </c>
      <c r="I13" s="159">
        <v>16</v>
      </c>
      <c r="J13" s="509">
        <v>1</v>
      </c>
      <c r="K13" s="509">
        <v>1</v>
      </c>
      <c r="L13" s="509">
        <v>1</v>
      </c>
      <c r="M13" s="509">
        <v>1</v>
      </c>
      <c r="N13" s="160">
        <v>200</v>
      </c>
      <c r="O13" s="160">
        <v>200</v>
      </c>
      <c r="P13" s="161" t="e">
        <f t="shared" si="0"/>
        <v>#DIV/0!</v>
      </c>
      <c r="Q13" s="161" t="e">
        <f t="shared" si="1"/>
        <v>#DIV/0!</v>
      </c>
      <c r="R13" s="162">
        <f>IF(N13="nio",0,IF(N13&gt;0,VLOOKUP(G13,'3-Productie normen'!A:P,VLOOKUP(N13,'3-Productie normen'!S:T,2,FALSE),FALSE)))</f>
        <v>0</v>
      </c>
      <c r="S13" s="162">
        <f t="shared" si="2"/>
        <v>0</v>
      </c>
      <c r="T13" s="163" t="str">
        <f>VLOOKUP(G13,'3-Productie normen'!A:P,12,FALSE)</f>
        <v>S</v>
      </c>
      <c r="U13" s="163"/>
      <c r="W13" s="131">
        <f t="shared" si="3"/>
        <v>6400</v>
      </c>
    </row>
    <row r="14" spans="1:23" ht="14.1" hidden="1" customHeight="1">
      <c r="A14" s="144">
        <v>14</v>
      </c>
      <c r="B14" s="157" t="s">
        <v>262</v>
      </c>
      <c r="C14" s="157" t="s">
        <v>262</v>
      </c>
      <c r="D14" s="132" t="s">
        <v>266</v>
      </c>
      <c r="E14" s="620"/>
      <c r="F14" s="168" t="s">
        <v>271</v>
      </c>
      <c r="G14" s="168" t="s">
        <v>17</v>
      </c>
      <c r="H14" s="158" t="s">
        <v>268</v>
      </c>
      <c r="I14" s="159">
        <v>4</v>
      </c>
      <c r="J14" s="509">
        <v>1</v>
      </c>
      <c r="K14" s="509">
        <v>1</v>
      </c>
      <c r="L14" s="509">
        <v>1</v>
      </c>
      <c r="M14" s="509">
        <v>1</v>
      </c>
      <c r="N14" s="160">
        <v>200</v>
      </c>
      <c r="O14" s="160">
        <v>200</v>
      </c>
      <c r="P14" s="161" t="e">
        <f t="shared" si="0"/>
        <v>#DIV/0!</v>
      </c>
      <c r="Q14" s="161" t="e">
        <f t="shared" si="1"/>
        <v>#DIV/0!</v>
      </c>
      <c r="R14" s="162">
        <f>IF(N14="nio",0,IF(N14&gt;0,VLOOKUP(G14,'3-Productie normen'!A:P,VLOOKUP(N14,'3-Productie normen'!S:T,2,FALSE),FALSE)))</f>
        <v>0</v>
      </c>
      <c r="S14" s="162">
        <f t="shared" si="2"/>
        <v>0</v>
      </c>
      <c r="T14" s="163" t="str">
        <f>VLOOKUP(G14,'3-Productie normen'!A:P,12,FALSE)</f>
        <v>S</v>
      </c>
      <c r="U14" s="163"/>
      <c r="W14" s="131">
        <f t="shared" si="3"/>
        <v>1600</v>
      </c>
    </row>
    <row r="15" spans="1:23" ht="14.1" hidden="1" customHeight="1">
      <c r="A15" s="144">
        <v>15</v>
      </c>
      <c r="B15" s="157" t="s">
        <v>262</v>
      </c>
      <c r="C15" s="157" t="s">
        <v>262</v>
      </c>
      <c r="D15" s="132" t="s">
        <v>266</v>
      </c>
      <c r="E15" s="619"/>
      <c r="F15" s="158" t="s">
        <v>272</v>
      </c>
      <c r="G15" s="158" t="s">
        <v>17</v>
      </c>
      <c r="H15" s="158" t="s">
        <v>268</v>
      </c>
      <c r="I15" s="159">
        <v>16</v>
      </c>
      <c r="J15" s="509">
        <v>1</v>
      </c>
      <c r="K15" s="509">
        <v>1</v>
      </c>
      <c r="L15" s="509">
        <v>1</v>
      </c>
      <c r="M15" s="509">
        <v>1</v>
      </c>
      <c r="N15" s="160">
        <v>200</v>
      </c>
      <c r="O15" s="160">
        <v>200</v>
      </c>
      <c r="P15" s="161" t="e">
        <f t="shared" si="0"/>
        <v>#DIV/0!</v>
      </c>
      <c r="Q15" s="161" t="e">
        <f t="shared" si="1"/>
        <v>#DIV/0!</v>
      </c>
      <c r="R15" s="162">
        <f>IF(N15="nio",0,IF(N15&gt;0,VLOOKUP(G15,'3-Productie normen'!A:P,VLOOKUP(N15,'3-Productie normen'!S:T,2,FALSE),FALSE)))</f>
        <v>0</v>
      </c>
      <c r="S15" s="162">
        <f t="shared" si="2"/>
        <v>0</v>
      </c>
      <c r="T15" s="163" t="str">
        <f>VLOOKUP(G15,'3-Productie normen'!A:P,12,FALSE)</f>
        <v>S</v>
      </c>
      <c r="U15" s="163"/>
      <c r="W15" s="131">
        <f t="shared" si="3"/>
        <v>6400</v>
      </c>
    </row>
    <row r="16" spans="1:23" ht="14.1" hidden="1" customHeight="1">
      <c r="A16" s="144">
        <v>16</v>
      </c>
      <c r="B16" s="157" t="s">
        <v>262</v>
      </c>
      <c r="C16" s="157" t="s">
        <v>262</v>
      </c>
      <c r="D16" s="132" t="s">
        <v>266</v>
      </c>
      <c r="E16" s="619"/>
      <c r="F16" s="130" t="s">
        <v>273</v>
      </c>
      <c r="G16" s="130" t="s">
        <v>274</v>
      </c>
      <c r="H16" s="158" t="s">
        <v>268</v>
      </c>
      <c r="I16" s="159">
        <v>14</v>
      </c>
      <c r="J16" s="509">
        <v>1</v>
      </c>
      <c r="K16" s="509">
        <v>1</v>
      </c>
      <c r="L16" s="509">
        <v>1</v>
      </c>
      <c r="M16" s="509">
        <v>1</v>
      </c>
      <c r="N16" s="160">
        <v>40</v>
      </c>
      <c r="O16" s="160"/>
      <c r="P16" s="161" t="e">
        <f t="shared" si="0"/>
        <v>#DIV/0!</v>
      </c>
      <c r="Q16" s="161">
        <f t="shared" si="1"/>
        <v>0</v>
      </c>
      <c r="R16" s="162">
        <f>IF(N16="nio",0,IF(N16&gt;0,VLOOKUP(G16,'3-Productie normen'!A:P,VLOOKUP(N16,'3-Productie normen'!S:T,2,FALSE),FALSE)))</f>
        <v>0</v>
      </c>
      <c r="S16" s="162">
        <f t="shared" si="2"/>
        <v>0</v>
      </c>
      <c r="T16" s="163" t="str">
        <f>VLOOKUP(G16,'3-Productie normen'!A:P,12,FALSE)</f>
        <v>V</v>
      </c>
      <c r="U16" s="163"/>
      <c r="W16" s="131">
        <f t="shared" si="3"/>
        <v>560</v>
      </c>
    </row>
    <row r="17" spans="1:23" ht="14.1" hidden="1" customHeight="1">
      <c r="A17" s="144">
        <v>17</v>
      </c>
      <c r="B17" s="157" t="s">
        <v>262</v>
      </c>
      <c r="C17" s="157" t="s">
        <v>262</v>
      </c>
      <c r="D17" s="132" t="s">
        <v>266</v>
      </c>
      <c r="E17" s="619">
        <v>72</v>
      </c>
      <c r="F17" s="130" t="s">
        <v>454</v>
      </c>
      <c r="G17" s="130" t="s">
        <v>276</v>
      </c>
      <c r="H17" s="158" t="s">
        <v>268</v>
      </c>
      <c r="I17" s="159">
        <v>96</v>
      </c>
      <c r="J17" s="509">
        <v>1</v>
      </c>
      <c r="K17" s="509">
        <v>1</v>
      </c>
      <c r="L17" s="509">
        <v>1</v>
      </c>
      <c r="M17" s="509">
        <v>1</v>
      </c>
      <c r="N17" s="160">
        <v>120</v>
      </c>
      <c r="O17" s="160"/>
      <c r="P17" s="161" t="e">
        <f t="shared" si="0"/>
        <v>#DIV/0!</v>
      </c>
      <c r="Q17" s="161">
        <f t="shared" si="1"/>
        <v>0</v>
      </c>
      <c r="R17" s="162">
        <f>IF(N17="nio",0,IF(N17&gt;0,VLOOKUP(G17,'3-Productie normen'!A:P,VLOOKUP(N17,'3-Productie normen'!S:T,2,FALSE),FALSE)))</f>
        <v>0</v>
      </c>
      <c r="S17" s="162">
        <f t="shared" si="2"/>
        <v>0</v>
      </c>
      <c r="T17" s="163" t="str">
        <f>VLOOKUP(G17,'3-Productie normen'!A:P,12,FALSE)</f>
        <v>L</v>
      </c>
      <c r="U17" s="163"/>
      <c r="W17" s="131">
        <f t="shared" si="3"/>
        <v>11520</v>
      </c>
    </row>
    <row r="18" spans="1:23" ht="14.1" hidden="1" customHeight="1">
      <c r="A18" s="144">
        <v>18</v>
      </c>
      <c r="B18" s="157" t="s">
        <v>262</v>
      </c>
      <c r="C18" s="157" t="s">
        <v>262</v>
      </c>
      <c r="D18" s="132" t="s">
        <v>266</v>
      </c>
      <c r="E18" s="619"/>
      <c r="F18" s="130" t="s">
        <v>277</v>
      </c>
      <c r="G18" s="130" t="s">
        <v>274</v>
      </c>
      <c r="H18" s="158" t="s">
        <v>268</v>
      </c>
      <c r="I18" s="159">
        <v>12</v>
      </c>
      <c r="J18" s="509">
        <v>1</v>
      </c>
      <c r="K18" s="509">
        <v>1</v>
      </c>
      <c r="L18" s="509">
        <v>1</v>
      </c>
      <c r="M18" s="509">
        <v>1</v>
      </c>
      <c r="N18" s="160">
        <v>40</v>
      </c>
      <c r="O18" s="160">
        <v>0</v>
      </c>
      <c r="P18" s="161" t="e">
        <f t="shared" si="0"/>
        <v>#DIV/0!</v>
      </c>
      <c r="Q18" s="161">
        <f t="shared" si="1"/>
        <v>0</v>
      </c>
      <c r="R18" s="162">
        <f>IF(N18="nio",0,IF(N18&gt;0,VLOOKUP(G18,'3-Productie normen'!A:P,VLOOKUP(N18,'3-Productie normen'!S:T,2,FALSE),FALSE)))</f>
        <v>0</v>
      </c>
      <c r="S18" s="162">
        <f t="shared" si="2"/>
        <v>0</v>
      </c>
      <c r="T18" s="163" t="str">
        <f>VLOOKUP(G18,'3-Productie normen'!A:P,12,FALSE)</f>
        <v>V</v>
      </c>
      <c r="U18" s="163"/>
      <c r="W18" s="131">
        <f t="shared" si="3"/>
        <v>480</v>
      </c>
    </row>
    <row r="19" spans="1:23" ht="14.1" hidden="1" customHeight="1">
      <c r="A19" s="144">
        <v>19</v>
      </c>
      <c r="B19" s="157" t="s">
        <v>262</v>
      </c>
      <c r="C19" s="157" t="s">
        <v>262</v>
      </c>
      <c r="D19" s="132" t="s">
        <v>266</v>
      </c>
      <c r="E19" s="619">
        <v>74</v>
      </c>
      <c r="F19" s="130" t="s">
        <v>275</v>
      </c>
      <c r="G19" s="130" t="s">
        <v>276</v>
      </c>
      <c r="H19" s="158" t="s">
        <v>268</v>
      </c>
      <c r="I19" s="159">
        <v>79</v>
      </c>
      <c r="J19" s="509">
        <v>1</v>
      </c>
      <c r="K19" s="509">
        <v>1</v>
      </c>
      <c r="L19" s="509">
        <v>1</v>
      </c>
      <c r="M19" s="509">
        <v>1</v>
      </c>
      <c r="N19" s="160">
        <v>120</v>
      </c>
      <c r="O19" s="160"/>
      <c r="P19" s="161" t="e">
        <f t="shared" si="0"/>
        <v>#DIV/0!</v>
      </c>
      <c r="Q19" s="161">
        <f t="shared" si="1"/>
        <v>0</v>
      </c>
      <c r="R19" s="162">
        <f>IF(N19="nio",0,IF(N19&gt;0,VLOOKUP(G19,'3-Productie normen'!A:P,VLOOKUP(N19,'3-Productie normen'!S:T,2,FALSE),FALSE)))</f>
        <v>0</v>
      </c>
      <c r="S19" s="162">
        <f t="shared" si="2"/>
        <v>0</v>
      </c>
      <c r="T19" s="163" t="str">
        <f>VLOOKUP(G19,'3-Productie normen'!A:P,12,FALSE)</f>
        <v>L</v>
      </c>
      <c r="U19" s="163"/>
      <c r="W19" s="131">
        <f t="shared" si="3"/>
        <v>9480</v>
      </c>
    </row>
    <row r="20" spans="1:23" ht="14.1" hidden="1" customHeight="1">
      <c r="A20" s="144">
        <v>20</v>
      </c>
      <c r="B20" s="157" t="s">
        <v>262</v>
      </c>
      <c r="C20" s="157" t="s">
        <v>262</v>
      </c>
      <c r="D20" s="132" t="s">
        <v>266</v>
      </c>
      <c r="E20" s="619"/>
      <c r="F20" s="130" t="s">
        <v>278</v>
      </c>
      <c r="G20" s="130" t="s">
        <v>228</v>
      </c>
      <c r="H20" s="158" t="s">
        <v>268</v>
      </c>
      <c r="I20" s="159">
        <v>11</v>
      </c>
      <c r="J20" s="509">
        <v>1</v>
      </c>
      <c r="K20" s="509">
        <v>1</v>
      </c>
      <c r="L20" s="509">
        <v>1</v>
      </c>
      <c r="M20" s="509">
        <v>1</v>
      </c>
      <c r="N20" s="160">
        <v>80</v>
      </c>
      <c r="O20" s="160"/>
      <c r="P20" s="161" t="e">
        <f t="shared" si="0"/>
        <v>#DIV/0!</v>
      </c>
      <c r="Q20" s="161">
        <f t="shared" si="1"/>
        <v>0</v>
      </c>
      <c r="R20" s="162">
        <f>IF(N20="nio",0,IF(N20&gt;0,VLOOKUP(G20,'3-Productie normen'!A:P,VLOOKUP(N20,'3-Productie normen'!S:T,2,FALSE),FALSE)))</f>
        <v>0</v>
      </c>
      <c r="S20" s="162">
        <f t="shared" si="2"/>
        <v>0</v>
      </c>
      <c r="T20" s="163" t="str">
        <f>VLOOKUP(G20,'3-Productie normen'!A:P,12,FALSE)</f>
        <v>B</v>
      </c>
      <c r="U20" s="163"/>
      <c r="W20" s="131">
        <f t="shared" si="3"/>
        <v>880</v>
      </c>
    </row>
    <row r="21" spans="1:23" ht="14.1" hidden="1" customHeight="1">
      <c r="A21" s="144">
        <v>21</v>
      </c>
      <c r="B21" s="157" t="s">
        <v>262</v>
      </c>
      <c r="C21" s="157" t="s">
        <v>262</v>
      </c>
      <c r="D21" s="132" t="s">
        <v>266</v>
      </c>
      <c r="E21" s="619">
        <v>76</v>
      </c>
      <c r="F21" s="130" t="s">
        <v>280</v>
      </c>
      <c r="G21" s="130" t="s">
        <v>276</v>
      </c>
      <c r="H21" s="158" t="s">
        <v>268</v>
      </c>
      <c r="I21" s="159">
        <v>106</v>
      </c>
      <c r="J21" s="509">
        <v>1</v>
      </c>
      <c r="K21" s="509">
        <v>1</v>
      </c>
      <c r="L21" s="509">
        <v>1</v>
      </c>
      <c r="M21" s="509">
        <v>1</v>
      </c>
      <c r="N21" s="160">
        <v>120</v>
      </c>
      <c r="O21" s="160"/>
      <c r="P21" s="161" t="e">
        <f t="shared" si="0"/>
        <v>#DIV/0!</v>
      </c>
      <c r="Q21" s="161">
        <f t="shared" si="1"/>
        <v>0</v>
      </c>
      <c r="R21" s="162">
        <f>IF(N21="nio",0,IF(N21&gt;0,VLOOKUP(G21,'3-Productie normen'!A:P,VLOOKUP(N21,'3-Productie normen'!S:T,2,FALSE),FALSE)))</f>
        <v>0</v>
      </c>
      <c r="S21" s="162">
        <f t="shared" si="2"/>
        <v>0</v>
      </c>
      <c r="T21" s="163" t="str">
        <f>VLOOKUP(G21,'3-Productie normen'!A:P,12,FALSE)</f>
        <v>L</v>
      </c>
      <c r="U21" s="163"/>
      <c r="W21" s="131">
        <f t="shared" si="3"/>
        <v>12720</v>
      </c>
    </row>
    <row r="22" spans="1:23" ht="14.1" hidden="1" customHeight="1">
      <c r="A22" s="144">
        <v>22</v>
      </c>
      <c r="B22" s="157" t="s">
        <v>262</v>
      </c>
      <c r="C22" s="157" t="s">
        <v>262</v>
      </c>
      <c r="D22" s="132" t="s">
        <v>266</v>
      </c>
      <c r="E22" s="619"/>
      <c r="F22" s="130" t="s">
        <v>279</v>
      </c>
      <c r="G22" s="130" t="s">
        <v>274</v>
      </c>
      <c r="H22" s="158" t="s">
        <v>268</v>
      </c>
      <c r="I22" s="159">
        <v>12</v>
      </c>
      <c r="J22" s="509">
        <v>1</v>
      </c>
      <c r="K22" s="509">
        <v>1</v>
      </c>
      <c r="L22" s="509">
        <v>1</v>
      </c>
      <c r="M22" s="509">
        <v>1</v>
      </c>
      <c r="N22" s="160">
        <v>40</v>
      </c>
      <c r="O22" s="160"/>
      <c r="P22" s="161" t="e">
        <f t="shared" si="0"/>
        <v>#DIV/0!</v>
      </c>
      <c r="Q22" s="161">
        <f t="shared" si="1"/>
        <v>0</v>
      </c>
      <c r="R22" s="162">
        <f>IF(N22="nio",0,IF(N22&gt;0,VLOOKUP(G22,'3-Productie normen'!A:P,VLOOKUP(N22,'3-Productie normen'!S:T,2,FALSE),FALSE)))</f>
        <v>0</v>
      </c>
      <c r="S22" s="162">
        <f t="shared" si="2"/>
        <v>0</v>
      </c>
      <c r="T22" s="163" t="str">
        <f>VLOOKUP(G22,'3-Productie normen'!A:P,12,FALSE)</f>
        <v>V</v>
      </c>
      <c r="U22" s="163"/>
      <c r="W22" s="131">
        <f t="shared" si="3"/>
        <v>480</v>
      </c>
    </row>
    <row r="23" spans="1:23" ht="14.1" hidden="1" customHeight="1">
      <c r="A23" s="144">
        <v>23</v>
      </c>
      <c r="B23" s="157" t="s">
        <v>262</v>
      </c>
      <c r="C23" s="157" t="s">
        <v>262</v>
      </c>
      <c r="D23" s="132" t="s">
        <v>266</v>
      </c>
      <c r="E23" s="619"/>
      <c r="F23" s="130" t="s">
        <v>278</v>
      </c>
      <c r="G23" s="130" t="s">
        <v>228</v>
      </c>
      <c r="H23" s="158" t="s">
        <v>268</v>
      </c>
      <c r="I23" s="159">
        <v>11</v>
      </c>
      <c r="J23" s="509">
        <v>1</v>
      </c>
      <c r="K23" s="509">
        <v>1</v>
      </c>
      <c r="L23" s="509">
        <v>1</v>
      </c>
      <c r="M23" s="509">
        <v>1</v>
      </c>
      <c r="N23" s="160">
        <v>80</v>
      </c>
      <c r="O23" s="160"/>
      <c r="P23" s="161" t="e">
        <f t="shared" si="0"/>
        <v>#DIV/0!</v>
      </c>
      <c r="Q23" s="161">
        <f t="shared" si="1"/>
        <v>0</v>
      </c>
      <c r="R23" s="162">
        <f>IF(N23="nio",0,IF(N23&gt;0,VLOOKUP(G23,'3-Productie normen'!A:P,VLOOKUP(N23,'3-Productie normen'!S:T,2,FALSE),FALSE)))</f>
        <v>0</v>
      </c>
      <c r="S23" s="162">
        <f t="shared" si="2"/>
        <v>0</v>
      </c>
      <c r="T23" s="163" t="str">
        <f>VLOOKUP(G23,'3-Productie normen'!A:P,12,FALSE)</f>
        <v>B</v>
      </c>
      <c r="U23" s="163"/>
      <c r="W23" s="131">
        <f t="shared" si="3"/>
        <v>880</v>
      </c>
    </row>
    <row r="24" spans="1:23" ht="14.1" hidden="1" customHeight="1">
      <c r="A24" s="144">
        <v>24</v>
      </c>
      <c r="B24" s="157" t="s">
        <v>262</v>
      </c>
      <c r="C24" s="157" t="s">
        <v>262</v>
      </c>
      <c r="D24" s="132" t="s">
        <v>266</v>
      </c>
      <c r="E24" s="619"/>
      <c r="F24" s="157" t="s">
        <v>455</v>
      </c>
      <c r="G24" s="157" t="s">
        <v>274</v>
      </c>
      <c r="H24" s="158" t="s">
        <v>268</v>
      </c>
      <c r="I24" s="169">
        <v>23</v>
      </c>
      <c r="J24" s="509">
        <v>1</v>
      </c>
      <c r="K24" s="509">
        <v>1</v>
      </c>
      <c r="L24" s="509">
        <v>1</v>
      </c>
      <c r="M24" s="509">
        <v>1</v>
      </c>
      <c r="N24" s="160" t="s">
        <v>115</v>
      </c>
      <c r="O24" s="160"/>
      <c r="P24" s="161">
        <f t="shared" si="0"/>
        <v>0</v>
      </c>
      <c r="Q24" s="161">
        <f t="shared" si="1"/>
        <v>0</v>
      </c>
      <c r="R24" s="162">
        <f>IF(N24="nio",0,IF(N24&gt;0,VLOOKUP(G24,'3-Productie normen'!A:P,VLOOKUP(N24,'3-Productie normen'!S:T,2,FALSE),FALSE)))</f>
        <v>0</v>
      </c>
      <c r="S24" s="162">
        <f t="shared" si="2"/>
        <v>0</v>
      </c>
      <c r="T24" s="163" t="str">
        <f>VLOOKUP(G24,'3-Productie normen'!A:P,12,FALSE)</f>
        <v>V</v>
      </c>
      <c r="U24" s="163"/>
      <c r="W24" s="131">
        <f t="shared" si="3"/>
        <v>0</v>
      </c>
    </row>
    <row r="25" spans="1:23" ht="14.1" hidden="1" customHeight="1">
      <c r="A25" s="144">
        <v>25</v>
      </c>
      <c r="B25" s="157" t="s">
        <v>262</v>
      </c>
      <c r="C25" s="157" t="s">
        <v>262</v>
      </c>
      <c r="D25" s="132" t="s">
        <v>266</v>
      </c>
      <c r="E25" s="619"/>
      <c r="F25" s="158" t="s">
        <v>282</v>
      </c>
      <c r="G25" s="158" t="s">
        <v>229</v>
      </c>
      <c r="H25" s="158" t="s">
        <v>453</v>
      </c>
      <c r="I25" s="169">
        <v>36</v>
      </c>
      <c r="J25" s="509">
        <v>1</v>
      </c>
      <c r="K25" s="509">
        <v>1</v>
      </c>
      <c r="L25" s="509">
        <v>1</v>
      </c>
      <c r="M25" s="509">
        <v>1</v>
      </c>
      <c r="N25" s="160">
        <v>200</v>
      </c>
      <c r="O25" s="160"/>
      <c r="P25" s="161" t="e">
        <f t="shared" si="0"/>
        <v>#DIV/0!</v>
      </c>
      <c r="Q25" s="161">
        <f t="shared" si="1"/>
        <v>0</v>
      </c>
      <c r="R25" s="162">
        <f>IF(N25="nio",0,IF(N25&gt;0,VLOOKUP(G25,'3-Productie normen'!A:P,VLOOKUP(N25,'3-Productie normen'!S:T,2,FALSE),FALSE)))</f>
        <v>0</v>
      </c>
      <c r="S25" s="162">
        <f t="shared" si="2"/>
        <v>0</v>
      </c>
      <c r="T25" s="163" t="str">
        <f>VLOOKUP(G25,'3-Productie normen'!A:P,12,FALSE)</f>
        <v>V</v>
      </c>
      <c r="U25" s="163"/>
      <c r="W25" s="131">
        <f t="shared" si="3"/>
        <v>7200</v>
      </c>
    </row>
    <row r="26" spans="1:23" ht="14.1" hidden="1" customHeight="1">
      <c r="A26" s="144">
        <v>26</v>
      </c>
      <c r="B26" s="157" t="s">
        <v>262</v>
      </c>
      <c r="C26" s="157" t="s">
        <v>262</v>
      </c>
      <c r="D26" s="132" t="s">
        <v>266</v>
      </c>
      <c r="E26" s="619"/>
      <c r="F26" s="158" t="s">
        <v>283</v>
      </c>
      <c r="G26" s="157" t="s">
        <v>284</v>
      </c>
      <c r="H26" s="158" t="s">
        <v>285</v>
      </c>
      <c r="I26" s="169">
        <v>1</v>
      </c>
      <c r="J26" s="509">
        <v>1</v>
      </c>
      <c r="K26" s="509">
        <v>1</v>
      </c>
      <c r="L26" s="509">
        <v>1</v>
      </c>
      <c r="M26" s="509">
        <v>1</v>
      </c>
      <c r="N26" s="160">
        <v>200</v>
      </c>
      <c r="O26" s="160"/>
      <c r="P26" s="161" t="e">
        <f t="shared" si="0"/>
        <v>#DIV/0!</v>
      </c>
      <c r="Q26" s="161">
        <f t="shared" si="1"/>
        <v>0</v>
      </c>
      <c r="R26" s="162">
        <f>IF(N26="nio",0,IF(N26&gt;0,VLOOKUP(G26,'3-Productie normen'!A:P,VLOOKUP(N26,'3-Productie normen'!S:T,2,FALSE),FALSE)))</f>
        <v>0</v>
      </c>
      <c r="S26" s="162">
        <f t="shared" si="2"/>
        <v>0</v>
      </c>
      <c r="T26" s="163" t="str">
        <f>VLOOKUP(G26,'3-Productie normen'!A:P,12,FALSE)</f>
        <v>V</v>
      </c>
      <c r="U26" s="163"/>
      <c r="W26" s="131">
        <f t="shared" si="3"/>
        <v>200</v>
      </c>
    </row>
    <row r="27" spans="1:23" ht="14.1" hidden="1" customHeight="1">
      <c r="A27" s="144">
        <v>27</v>
      </c>
      <c r="B27" s="157" t="s">
        <v>262</v>
      </c>
      <c r="C27" s="157" t="s">
        <v>262</v>
      </c>
      <c r="D27" s="132" t="s">
        <v>266</v>
      </c>
      <c r="E27" s="619">
        <v>71</v>
      </c>
      <c r="F27" s="158" t="s">
        <v>347</v>
      </c>
      <c r="G27" s="130" t="s">
        <v>276</v>
      </c>
      <c r="H27" s="158" t="s">
        <v>285</v>
      </c>
      <c r="I27" s="169">
        <v>54</v>
      </c>
      <c r="J27" s="509">
        <v>1</v>
      </c>
      <c r="K27" s="509">
        <v>1</v>
      </c>
      <c r="L27" s="509">
        <v>1</v>
      </c>
      <c r="M27" s="509">
        <v>1</v>
      </c>
      <c r="N27" s="160">
        <v>120</v>
      </c>
      <c r="O27" s="160"/>
      <c r="P27" s="161" t="e">
        <f t="shared" si="0"/>
        <v>#DIV/0!</v>
      </c>
      <c r="Q27" s="161">
        <f t="shared" si="1"/>
        <v>0</v>
      </c>
      <c r="R27" s="162">
        <f>IF(N27="nio",0,IF(N27&gt;0,VLOOKUP(G27,'3-Productie normen'!A:P,VLOOKUP(N27,'3-Productie normen'!S:T,2,FALSE),FALSE)))</f>
        <v>0</v>
      </c>
      <c r="S27" s="162">
        <f t="shared" si="2"/>
        <v>0</v>
      </c>
      <c r="T27" s="163" t="str">
        <f>VLOOKUP(G27,'3-Productie normen'!A:P,12,FALSE)</f>
        <v>L</v>
      </c>
      <c r="U27" s="163"/>
      <c r="W27" s="131">
        <f t="shared" si="3"/>
        <v>6480</v>
      </c>
    </row>
    <row r="28" spans="1:23" ht="14.1" hidden="1" customHeight="1">
      <c r="A28" s="144">
        <v>28</v>
      </c>
      <c r="B28" s="157" t="s">
        <v>262</v>
      </c>
      <c r="C28" s="157" t="s">
        <v>262</v>
      </c>
      <c r="D28" s="132" t="s">
        <v>266</v>
      </c>
      <c r="E28" s="619">
        <v>73</v>
      </c>
      <c r="F28" s="158" t="s">
        <v>347</v>
      </c>
      <c r="G28" s="130" t="s">
        <v>276</v>
      </c>
      <c r="H28" s="158" t="s">
        <v>285</v>
      </c>
      <c r="I28" s="169">
        <v>54</v>
      </c>
      <c r="J28" s="509">
        <v>1</v>
      </c>
      <c r="K28" s="509">
        <v>1</v>
      </c>
      <c r="L28" s="509">
        <v>1</v>
      </c>
      <c r="M28" s="509">
        <v>1</v>
      </c>
      <c r="N28" s="160">
        <v>120</v>
      </c>
      <c r="O28" s="160"/>
      <c r="P28" s="161" t="e">
        <f t="shared" si="0"/>
        <v>#DIV/0!</v>
      </c>
      <c r="Q28" s="161">
        <f t="shared" si="1"/>
        <v>0</v>
      </c>
      <c r="R28" s="162">
        <f>IF(N28="nio",0,IF(N28&gt;0,VLOOKUP(G28,'3-Productie normen'!A:P,VLOOKUP(N28,'3-Productie normen'!S:T,2,FALSE),FALSE)))</f>
        <v>0</v>
      </c>
      <c r="S28" s="162">
        <f t="shared" si="2"/>
        <v>0</v>
      </c>
      <c r="T28" s="163" t="str">
        <f>VLOOKUP(G28,'3-Productie normen'!A:P,12,FALSE)</f>
        <v>L</v>
      </c>
      <c r="U28" s="163"/>
      <c r="W28" s="131">
        <f t="shared" si="3"/>
        <v>6480</v>
      </c>
    </row>
    <row r="29" spans="1:23" ht="14.1" hidden="1" customHeight="1">
      <c r="A29" s="144">
        <v>29</v>
      </c>
      <c r="B29" s="157" t="s">
        <v>262</v>
      </c>
      <c r="C29" s="157" t="s">
        <v>262</v>
      </c>
      <c r="D29" s="132" t="s">
        <v>266</v>
      </c>
      <c r="E29" s="619">
        <v>75</v>
      </c>
      <c r="F29" s="165" t="s">
        <v>347</v>
      </c>
      <c r="G29" s="130" t="s">
        <v>276</v>
      </c>
      <c r="H29" s="158" t="s">
        <v>285</v>
      </c>
      <c r="I29" s="169">
        <v>54</v>
      </c>
      <c r="J29" s="509">
        <v>1</v>
      </c>
      <c r="K29" s="509">
        <v>1</v>
      </c>
      <c r="L29" s="509">
        <v>1</v>
      </c>
      <c r="M29" s="509">
        <v>1</v>
      </c>
      <c r="N29" s="160">
        <v>120</v>
      </c>
      <c r="O29" s="160"/>
      <c r="P29" s="161" t="e">
        <f t="shared" si="0"/>
        <v>#DIV/0!</v>
      </c>
      <c r="Q29" s="161">
        <f t="shared" si="1"/>
        <v>0</v>
      </c>
      <c r="R29" s="162">
        <f>IF(N29="nio",0,IF(N29&gt;0,VLOOKUP(G29,'3-Productie normen'!A:P,VLOOKUP(N29,'3-Productie normen'!S:T,2,FALSE),FALSE)))</f>
        <v>0</v>
      </c>
      <c r="S29" s="162">
        <f t="shared" si="2"/>
        <v>0</v>
      </c>
      <c r="T29" s="163" t="str">
        <f>VLOOKUP(G29,'3-Productie normen'!A:P,12,FALSE)</f>
        <v>L</v>
      </c>
      <c r="U29" s="163"/>
      <c r="W29" s="131">
        <f t="shared" si="3"/>
        <v>6480</v>
      </c>
    </row>
    <row r="30" spans="1:23" ht="14.1" hidden="1" customHeight="1">
      <c r="A30" s="144">
        <v>30</v>
      </c>
      <c r="B30" s="157" t="s">
        <v>262</v>
      </c>
      <c r="C30" s="157" t="s">
        <v>262</v>
      </c>
      <c r="D30" s="132" t="s">
        <v>266</v>
      </c>
      <c r="E30" s="619">
        <v>77</v>
      </c>
      <c r="F30" s="166" t="s">
        <v>347</v>
      </c>
      <c r="G30" s="130" t="s">
        <v>276</v>
      </c>
      <c r="H30" s="167" t="s">
        <v>285</v>
      </c>
      <c r="I30" s="169">
        <v>54</v>
      </c>
      <c r="J30" s="509">
        <v>1</v>
      </c>
      <c r="K30" s="509">
        <v>1</v>
      </c>
      <c r="L30" s="509">
        <v>1</v>
      </c>
      <c r="M30" s="509">
        <v>1</v>
      </c>
      <c r="N30" s="160">
        <v>120</v>
      </c>
      <c r="O30" s="160"/>
      <c r="P30" s="161" t="e">
        <f t="shared" si="0"/>
        <v>#DIV/0!</v>
      </c>
      <c r="Q30" s="161">
        <f t="shared" si="1"/>
        <v>0</v>
      </c>
      <c r="R30" s="162">
        <f>IF(N30="nio",0,IF(N30&gt;0,VLOOKUP(G30,'3-Productie normen'!A:P,VLOOKUP(N30,'3-Productie normen'!S:T,2,FALSE),FALSE)))</f>
        <v>0</v>
      </c>
      <c r="S30" s="162">
        <f t="shared" si="2"/>
        <v>0</v>
      </c>
      <c r="T30" s="163" t="str">
        <f>VLOOKUP(G30,'3-Productie normen'!A:P,12,FALSE)</f>
        <v>L</v>
      </c>
      <c r="U30" s="163"/>
      <c r="W30" s="131">
        <f t="shared" si="3"/>
        <v>6480</v>
      </c>
    </row>
    <row r="31" spans="1:23" ht="14.1" hidden="1" customHeight="1">
      <c r="A31" s="144">
        <v>31</v>
      </c>
      <c r="B31" s="157" t="s">
        <v>262</v>
      </c>
      <c r="C31" s="157" t="s">
        <v>262</v>
      </c>
      <c r="D31" s="170" t="s">
        <v>266</v>
      </c>
      <c r="E31" s="620">
        <v>79</v>
      </c>
      <c r="F31" s="168" t="s">
        <v>347</v>
      </c>
      <c r="G31" s="130" t="s">
        <v>276</v>
      </c>
      <c r="H31" s="158" t="s">
        <v>285</v>
      </c>
      <c r="I31" s="169">
        <v>54</v>
      </c>
      <c r="J31" s="509">
        <v>1</v>
      </c>
      <c r="K31" s="509">
        <v>1</v>
      </c>
      <c r="L31" s="509">
        <v>1</v>
      </c>
      <c r="M31" s="509">
        <v>1</v>
      </c>
      <c r="N31" s="160">
        <v>120</v>
      </c>
      <c r="O31" s="160"/>
      <c r="P31" s="161" t="e">
        <f t="shared" si="0"/>
        <v>#DIV/0!</v>
      </c>
      <c r="Q31" s="161">
        <f t="shared" si="1"/>
        <v>0</v>
      </c>
      <c r="R31" s="162">
        <f>IF(N31="nio",0,IF(N31&gt;0,VLOOKUP(G31,'3-Productie normen'!A:P,VLOOKUP(N31,'3-Productie normen'!S:T,2,FALSE),FALSE)))</f>
        <v>0</v>
      </c>
      <c r="S31" s="162">
        <f t="shared" si="2"/>
        <v>0</v>
      </c>
      <c r="T31" s="163" t="str">
        <f>VLOOKUP(G31,'3-Productie normen'!A:P,12,FALSE)</f>
        <v>L</v>
      </c>
      <c r="U31" s="163"/>
      <c r="W31" s="131">
        <f t="shared" si="3"/>
        <v>6480</v>
      </c>
    </row>
    <row r="32" spans="1:23" ht="14.1" hidden="1" customHeight="1">
      <c r="A32" s="144">
        <v>32</v>
      </c>
      <c r="B32" s="157" t="s">
        <v>262</v>
      </c>
      <c r="C32" s="157" t="s">
        <v>262</v>
      </c>
      <c r="D32" s="132" t="s">
        <v>266</v>
      </c>
      <c r="E32" s="619">
        <v>81</v>
      </c>
      <c r="F32" s="158" t="s">
        <v>347</v>
      </c>
      <c r="G32" s="130" t="s">
        <v>276</v>
      </c>
      <c r="H32" s="158" t="s">
        <v>285</v>
      </c>
      <c r="I32" s="169">
        <v>54</v>
      </c>
      <c r="J32" s="509">
        <v>1</v>
      </c>
      <c r="K32" s="509">
        <v>1</v>
      </c>
      <c r="L32" s="509">
        <v>1</v>
      </c>
      <c r="M32" s="509">
        <v>1</v>
      </c>
      <c r="N32" s="160">
        <v>120</v>
      </c>
      <c r="O32" s="160"/>
      <c r="P32" s="161" t="e">
        <f t="shared" si="0"/>
        <v>#DIV/0!</v>
      </c>
      <c r="Q32" s="161">
        <f t="shared" si="1"/>
        <v>0</v>
      </c>
      <c r="R32" s="162">
        <f>IF(N32="nio",0,IF(N32&gt;0,VLOOKUP(G32,'3-Productie normen'!A:P,VLOOKUP(N32,'3-Productie normen'!S:T,2,FALSE),FALSE)))</f>
        <v>0</v>
      </c>
      <c r="S32" s="162">
        <f t="shared" si="2"/>
        <v>0</v>
      </c>
      <c r="T32" s="163" t="str">
        <f>VLOOKUP(G32,'3-Productie normen'!A:P,12,FALSE)</f>
        <v>L</v>
      </c>
      <c r="U32" s="163"/>
      <c r="W32" s="131">
        <f t="shared" si="3"/>
        <v>6480</v>
      </c>
    </row>
    <row r="33" spans="1:23" ht="14.1" hidden="1" customHeight="1">
      <c r="A33" s="144">
        <v>33</v>
      </c>
      <c r="B33" s="157" t="s">
        <v>262</v>
      </c>
      <c r="C33" s="157" t="s">
        <v>262</v>
      </c>
      <c r="D33" s="132" t="s">
        <v>266</v>
      </c>
      <c r="E33" s="619"/>
      <c r="F33" s="130" t="s">
        <v>457</v>
      </c>
      <c r="G33" s="130" t="s">
        <v>229</v>
      </c>
      <c r="H33" s="158" t="s">
        <v>285</v>
      </c>
      <c r="I33" s="169">
        <v>86</v>
      </c>
      <c r="J33" s="509">
        <v>1</v>
      </c>
      <c r="K33" s="509">
        <v>1</v>
      </c>
      <c r="L33" s="509">
        <v>1</v>
      </c>
      <c r="M33" s="509">
        <v>1</v>
      </c>
      <c r="N33" s="160">
        <v>200</v>
      </c>
      <c r="O33" s="160"/>
      <c r="P33" s="161" t="e">
        <f t="shared" si="0"/>
        <v>#DIV/0!</v>
      </c>
      <c r="Q33" s="161">
        <f t="shared" si="1"/>
        <v>0</v>
      </c>
      <c r="R33" s="162">
        <f>IF(N33="nio",0,IF(N33&gt;0,VLOOKUP(G33,'3-Productie normen'!A:P,VLOOKUP(N33,'3-Productie normen'!S:T,2,FALSE),FALSE)))</f>
        <v>0</v>
      </c>
      <c r="S33" s="162">
        <f t="shared" si="2"/>
        <v>0</v>
      </c>
      <c r="T33" s="163" t="str">
        <f>VLOOKUP(G33,'3-Productie normen'!A:P,12,FALSE)</f>
        <v>V</v>
      </c>
      <c r="U33" s="163"/>
      <c r="W33" s="131">
        <f t="shared" si="3"/>
        <v>17200</v>
      </c>
    </row>
    <row r="34" spans="1:23" ht="14.1" hidden="1" customHeight="1">
      <c r="A34" s="144">
        <v>34</v>
      </c>
      <c r="B34" s="157" t="s">
        <v>262</v>
      </c>
      <c r="C34" s="157" t="s">
        <v>262</v>
      </c>
      <c r="D34" s="132" t="s">
        <v>266</v>
      </c>
      <c r="E34" s="619"/>
      <c r="F34" s="130" t="s">
        <v>267</v>
      </c>
      <c r="G34" s="130" t="s">
        <v>229</v>
      </c>
      <c r="H34" s="158" t="s">
        <v>310</v>
      </c>
      <c r="I34" s="169">
        <v>73</v>
      </c>
      <c r="J34" s="509">
        <v>1</v>
      </c>
      <c r="K34" s="509">
        <v>1</v>
      </c>
      <c r="L34" s="509">
        <v>1</v>
      </c>
      <c r="M34" s="509">
        <v>1</v>
      </c>
      <c r="N34" s="160">
        <v>200</v>
      </c>
      <c r="O34" s="160"/>
      <c r="P34" s="161" t="e">
        <f t="shared" si="0"/>
        <v>#DIV/0!</v>
      </c>
      <c r="Q34" s="161">
        <f t="shared" si="1"/>
        <v>0</v>
      </c>
      <c r="R34" s="162">
        <f>IF(N34="nio",0,IF(N34&gt;0,VLOOKUP(G34,'3-Productie normen'!A:P,VLOOKUP(N34,'3-Productie normen'!S:T,2,FALSE),FALSE)))</f>
        <v>0</v>
      </c>
      <c r="S34" s="162">
        <f t="shared" si="2"/>
        <v>0</v>
      </c>
      <c r="T34" s="163" t="str">
        <f>VLOOKUP(G34,'3-Productie normen'!A:P,12,FALSE)</f>
        <v>V</v>
      </c>
      <c r="U34" s="163"/>
      <c r="W34" s="131">
        <f t="shared" si="3"/>
        <v>14600</v>
      </c>
    </row>
    <row r="35" spans="1:23" ht="14.1" hidden="1" customHeight="1">
      <c r="A35" s="144">
        <v>35</v>
      </c>
      <c r="B35" s="157" t="s">
        <v>262</v>
      </c>
      <c r="C35" s="157" t="s">
        <v>262</v>
      </c>
      <c r="D35" s="132" t="s">
        <v>266</v>
      </c>
      <c r="E35" s="619"/>
      <c r="F35" s="130" t="s">
        <v>286</v>
      </c>
      <c r="G35" s="130" t="s">
        <v>17</v>
      </c>
      <c r="H35" s="158" t="s">
        <v>268</v>
      </c>
      <c r="I35" s="169">
        <v>33</v>
      </c>
      <c r="J35" s="509">
        <v>1</v>
      </c>
      <c r="K35" s="509">
        <v>1</v>
      </c>
      <c r="L35" s="509">
        <v>1</v>
      </c>
      <c r="M35" s="509">
        <v>1</v>
      </c>
      <c r="N35" s="160">
        <v>200</v>
      </c>
      <c r="O35" s="160">
        <v>200</v>
      </c>
      <c r="P35" s="161" t="e">
        <f t="shared" si="0"/>
        <v>#DIV/0!</v>
      </c>
      <c r="Q35" s="161" t="e">
        <f t="shared" si="1"/>
        <v>#DIV/0!</v>
      </c>
      <c r="R35" s="162">
        <f>IF(N35="nio",0,IF(N35&gt;0,VLOOKUP(G35,'3-Productie normen'!A:P,VLOOKUP(N35,'3-Productie normen'!S:T,2,FALSE),FALSE)))</f>
        <v>0</v>
      </c>
      <c r="S35" s="162">
        <f t="shared" si="2"/>
        <v>0</v>
      </c>
      <c r="T35" s="163" t="str">
        <f>VLOOKUP(G35,'3-Productie normen'!A:P,12,FALSE)</f>
        <v>S</v>
      </c>
      <c r="U35" s="163"/>
      <c r="W35" s="131">
        <f t="shared" si="3"/>
        <v>13200</v>
      </c>
    </row>
    <row r="36" spans="1:23" ht="14.1" hidden="1" customHeight="1">
      <c r="A36" s="144">
        <v>36</v>
      </c>
      <c r="B36" s="157" t="s">
        <v>262</v>
      </c>
      <c r="C36" s="157" t="s">
        <v>262</v>
      </c>
      <c r="D36" s="132" t="s">
        <v>266</v>
      </c>
      <c r="E36" s="619"/>
      <c r="F36" s="130" t="s">
        <v>287</v>
      </c>
      <c r="G36" s="130" t="s">
        <v>17</v>
      </c>
      <c r="H36" s="158" t="s">
        <v>268</v>
      </c>
      <c r="I36" s="169">
        <v>1</v>
      </c>
      <c r="J36" s="509">
        <v>1</v>
      </c>
      <c r="K36" s="509">
        <v>1</v>
      </c>
      <c r="L36" s="509">
        <v>1</v>
      </c>
      <c r="M36" s="509">
        <v>1</v>
      </c>
      <c r="N36" s="160">
        <v>200</v>
      </c>
      <c r="O36" s="160">
        <v>200</v>
      </c>
      <c r="P36" s="161" t="e">
        <f t="shared" si="0"/>
        <v>#DIV/0!</v>
      </c>
      <c r="Q36" s="161" t="e">
        <f t="shared" si="1"/>
        <v>#DIV/0!</v>
      </c>
      <c r="R36" s="162">
        <f>IF(N36="nio",0,IF(N36&gt;0,VLOOKUP(G36,'3-Productie normen'!A:P,VLOOKUP(N36,'3-Productie normen'!S:T,2,FALSE),FALSE)))</f>
        <v>0</v>
      </c>
      <c r="S36" s="162">
        <f t="shared" si="2"/>
        <v>0</v>
      </c>
      <c r="T36" s="163" t="str">
        <f>VLOOKUP(G36,'3-Productie normen'!A:P,12,FALSE)</f>
        <v>S</v>
      </c>
      <c r="U36" s="163"/>
      <c r="W36" s="131">
        <f t="shared" si="3"/>
        <v>400</v>
      </c>
    </row>
    <row r="37" spans="1:23" ht="14.1" hidden="1" customHeight="1">
      <c r="A37" s="144">
        <v>37</v>
      </c>
      <c r="B37" s="157" t="s">
        <v>262</v>
      </c>
      <c r="C37" s="157" t="s">
        <v>262</v>
      </c>
      <c r="D37" s="132" t="s">
        <v>266</v>
      </c>
      <c r="E37" s="619"/>
      <c r="F37" s="130" t="s">
        <v>288</v>
      </c>
      <c r="G37" s="130" t="s">
        <v>17</v>
      </c>
      <c r="H37" s="158" t="s">
        <v>268</v>
      </c>
      <c r="I37" s="169">
        <v>32</v>
      </c>
      <c r="J37" s="509">
        <v>1</v>
      </c>
      <c r="K37" s="509">
        <v>1</v>
      </c>
      <c r="L37" s="509">
        <v>1</v>
      </c>
      <c r="M37" s="509">
        <v>1</v>
      </c>
      <c r="N37" s="160">
        <v>200</v>
      </c>
      <c r="O37" s="160">
        <v>200</v>
      </c>
      <c r="P37" s="161" t="e">
        <f t="shared" si="0"/>
        <v>#DIV/0!</v>
      </c>
      <c r="Q37" s="161" t="e">
        <f t="shared" si="1"/>
        <v>#DIV/0!</v>
      </c>
      <c r="R37" s="162">
        <f>IF(N37="nio",0,IF(N37&gt;0,VLOOKUP(G37,'3-Productie normen'!A:P,VLOOKUP(N37,'3-Productie normen'!S:T,2,FALSE),FALSE)))</f>
        <v>0</v>
      </c>
      <c r="S37" s="162">
        <f t="shared" si="2"/>
        <v>0</v>
      </c>
      <c r="T37" s="163" t="str">
        <f>VLOOKUP(G37,'3-Productie normen'!A:P,12,FALSE)</f>
        <v>S</v>
      </c>
      <c r="U37" s="163"/>
      <c r="W37" s="131">
        <f t="shared" si="3"/>
        <v>12800</v>
      </c>
    </row>
    <row r="38" spans="1:23" ht="14.1" hidden="1" customHeight="1">
      <c r="A38" s="144">
        <v>38</v>
      </c>
      <c r="B38" s="157" t="s">
        <v>262</v>
      </c>
      <c r="C38" s="157" t="s">
        <v>262</v>
      </c>
      <c r="D38" s="132" t="s">
        <v>266</v>
      </c>
      <c r="E38" s="619"/>
      <c r="F38" s="130" t="s">
        <v>287</v>
      </c>
      <c r="G38" s="130" t="s">
        <v>17</v>
      </c>
      <c r="H38" s="158" t="s">
        <v>268</v>
      </c>
      <c r="I38" s="169">
        <v>1</v>
      </c>
      <c r="J38" s="509">
        <v>1</v>
      </c>
      <c r="K38" s="509">
        <v>1</v>
      </c>
      <c r="L38" s="509">
        <v>1</v>
      </c>
      <c r="M38" s="509">
        <v>1</v>
      </c>
      <c r="N38" s="160">
        <v>200</v>
      </c>
      <c r="O38" s="160">
        <v>200</v>
      </c>
      <c r="P38" s="161" t="e">
        <f t="shared" si="0"/>
        <v>#DIV/0!</v>
      </c>
      <c r="Q38" s="161" t="e">
        <f t="shared" si="1"/>
        <v>#DIV/0!</v>
      </c>
      <c r="R38" s="162">
        <f>IF(N38="nio",0,IF(N38&gt;0,VLOOKUP(G38,'3-Productie normen'!A:P,VLOOKUP(N38,'3-Productie normen'!S:T,2,FALSE),FALSE)))</f>
        <v>0</v>
      </c>
      <c r="S38" s="162">
        <f t="shared" si="2"/>
        <v>0</v>
      </c>
      <c r="T38" s="163" t="str">
        <f>VLOOKUP(G38,'3-Productie normen'!A:P,12,FALSE)</f>
        <v>S</v>
      </c>
      <c r="U38" s="163"/>
      <c r="W38" s="131">
        <f t="shared" si="3"/>
        <v>400</v>
      </c>
    </row>
    <row r="39" spans="1:23" ht="14.1" hidden="1" customHeight="1">
      <c r="A39" s="144">
        <v>39</v>
      </c>
      <c r="B39" s="157" t="s">
        <v>262</v>
      </c>
      <c r="C39" s="157" t="s">
        <v>262</v>
      </c>
      <c r="D39" s="132" t="s">
        <v>266</v>
      </c>
      <c r="E39" s="619"/>
      <c r="F39" s="130" t="s">
        <v>289</v>
      </c>
      <c r="G39" s="130" t="s">
        <v>228</v>
      </c>
      <c r="H39" s="158" t="s">
        <v>268</v>
      </c>
      <c r="I39" s="577">
        <v>20</v>
      </c>
      <c r="J39" s="509">
        <v>1</v>
      </c>
      <c r="K39" s="509">
        <v>1</v>
      </c>
      <c r="L39" s="509">
        <v>1</v>
      </c>
      <c r="M39" s="509">
        <v>1</v>
      </c>
      <c r="N39" s="627">
        <v>120</v>
      </c>
      <c r="O39" s="160"/>
      <c r="P39" s="161" t="e">
        <f t="shared" si="0"/>
        <v>#DIV/0!</v>
      </c>
      <c r="Q39" s="161">
        <f t="shared" si="1"/>
        <v>0</v>
      </c>
      <c r="R39" s="162">
        <f>IF(N39="nio",0,IF(N39&gt;0,VLOOKUP(G39,'3-Productie normen'!A:P,VLOOKUP(N39,'3-Productie normen'!S:T,2,FALSE),FALSE)))</f>
        <v>0</v>
      </c>
      <c r="S39" s="162">
        <f t="shared" si="2"/>
        <v>0</v>
      </c>
      <c r="T39" s="163" t="str">
        <f>VLOOKUP(G39,'3-Productie normen'!A:P,12,FALSE)</f>
        <v>B</v>
      </c>
      <c r="U39" s="163"/>
      <c r="W39" s="131">
        <f t="shared" si="3"/>
        <v>2400</v>
      </c>
    </row>
    <row r="40" spans="1:23" ht="14.1" hidden="1" customHeight="1">
      <c r="A40" s="144">
        <v>40</v>
      </c>
      <c r="B40" s="157" t="s">
        <v>262</v>
      </c>
      <c r="C40" s="157" t="s">
        <v>262</v>
      </c>
      <c r="D40" s="132" t="s">
        <v>266</v>
      </c>
      <c r="E40" s="619"/>
      <c r="F40" s="130" t="s">
        <v>290</v>
      </c>
      <c r="G40" s="157" t="s">
        <v>17</v>
      </c>
      <c r="H40" s="158" t="s">
        <v>268</v>
      </c>
      <c r="I40" s="169">
        <v>7</v>
      </c>
      <c r="J40" s="509">
        <v>1</v>
      </c>
      <c r="K40" s="509">
        <v>1</v>
      </c>
      <c r="L40" s="509">
        <v>1</v>
      </c>
      <c r="M40" s="509">
        <v>1</v>
      </c>
      <c r="N40" s="160">
        <v>200</v>
      </c>
      <c r="O40" s="160">
        <v>200</v>
      </c>
      <c r="P40" s="161" t="e">
        <f t="shared" si="0"/>
        <v>#DIV/0!</v>
      </c>
      <c r="Q40" s="161" t="e">
        <f t="shared" si="1"/>
        <v>#DIV/0!</v>
      </c>
      <c r="R40" s="162">
        <f>IF(N40="nio",0,IF(N40&gt;0,VLOOKUP(G40,'3-Productie normen'!A:P,VLOOKUP(N40,'3-Productie normen'!S:T,2,FALSE),FALSE)))</f>
        <v>0</v>
      </c>
      <c r="S40" s="162">
        <f t="shared" si="2"/>
        <v>0</v>
      </c>
      <c r="T40" s="163" t="str">
        <f>VLOOKUP(G40,'3-Productie normen'!A:P,12,FALSE)</f>
        <v>S</v>
      </c>
      <c r="U40" s="163"/>
      <c r="W40" s="131">
        <f t="shared" si="3"/>
        <v>2800</v>
      </c>
    </row>
    <row r="41" spans="1:23" ht="14.1" hidden="1" customHeight="1">
      <c r="A41" s="144">
        <v>41</v>
      </c>
      <c r="B41" s="157" t="s">
        <v>262</v>
      </c>
      <c r="C41" s="157" t="s">
        <v>262</v>
      </c>
      <c r="D41" s="132" t="s">
        <v>266</v>
      </c>
      <c r="E41" s="619"/>
      <c r="F41" s="130" t="s">
        <v>286</v>
      </c>
      <c r="G41" s="130" t="s">
        <v>17</v>
      </c>
      <c r="H41" s="158" t="s">
        <v>268</v>
      </c>
      <c r="I41" s="169">
        <v>32</v>
      </c>
      <c r="J41" s="509">
        <v>1</v>
      </c>
      <c r="K41" s="509">
        <v>1</v>
      </c>
      <c r="L41" s="509">
        <v>1</v>
      </c>
      <c r="M41" s="509">
        <v>1</v>
      </c>
      <c r="N41" s="160">
        <v>200</v>
      </c>
      <c r="O41" s="160">
        <v>200</v>
      </c>
      <c r="P41" s="161" t="e">
        <f t="shared" si="0"/>
        <v>#DIV/0!</v>
      </c>
      <c r="Q41" s="161" t="e">
        <f t="shared" si="1"/>
        <v>#DIV/0!</v>
      </c>
      <c r="R41" s="162">
        <f>IF(N41="nio",0,IF(N41&gt;0,VLOOKUP(G41,'3-Productie normen'!A:P,VLOOKUP(N41,'3-Productie normen'!S:T,2,FALSE),FALSE)))</f>
        <v>0</v>
      </c>
      <c r="S41" s="162">
        <f t="shared" si="2"/>
        <v>0</v>
      </c>
      <c r="T41" s="163" t="str">
        <f>VLOOKUP(G41,'3-Productie normen'!A:P,12,FALSE)</f>
        <v>S</v>
      </c>
      <c r="U41" s="163"/>
      <c r="W41" s="131">
        <f t="shared" si="3"/>
        <v>12800</v>
      </c>
    </row>
    <row r="42" spans="1:23" ht="14.1" hidden="1" customHeight="1">
      <c r="A42" s="144">
        <v>42</v>
      </c>
      <c r="B42" s="157" t="s">
        <v>262</v>
      </c>
      <c r="C42" s="157" t="s">
        <v>262</v>
      </c>
      <c r="D42" s="132" t="s">
        <v>266</v>
      </c>
      <c r="E42" s="619"/>
      <c r="F42" s="130" t="s">
        <v>287</v>
      </c>
      <c r="G42" s="130" t="s">
        <v>17</v>
      </c>
      <c r="H42" s="158" t="s">
        <v>268</v>
      </c>
      <c r="I42" s="169">
        <v>1</v>
      </c>
      <c r="J42" s="509">
        <v>1</v>
      </c>
      <c r="K42" s="509">
        <v>1</v>
      </c>
      <c r="L42" s="509">
        <v>1</v>
      </c>
      <c r="M42" s="509">
        <v>1</v>
      </c>
      <c r="N42" s="160">
        <v>200</v>
      </c>
      <c r="O42" s="160">
        <v>200</v>
      </c>
      <c r="P42" s="161" t="e">
        <f t="shared" si="0"/>
        <v>#DIV/0!</v>
      </c>
      <c r="Q42" s="161" t="e">
        <f t="shared" si="1"/>
        <v>#DIV/0!</v>
      </c>
      <c r="R42" s="162">
        <f>IF(N42="nio",0,IF(N42&gt;0,VLOOKUP(G42,'3-Productie normen'!A:P,VLOOKUP(N42,'3-Productie normen'!S:T,2,FALSE),FALSE)))</f>
        <v>0</v>
      </c>
      <c r="S42" s="162">
        <f t="shared" si="2"/>
        <v>0</v>
      </c>
      <c r="T42" s="163" t="str">
        <f>VLOOKUP(G42,'3-Productie normen'!A:P,12,FALSE)</f>
        <v>S</v>
      </c>
      <c r="U42" s="163"/>
      <c r="W42" s="131">
        <f t="shared" si="3"/>
        <v>400</v>
      </c>
    </row>
    <row r="43" spans="1:23" ht="14.1" hidden="1" customHeight="1">
      <c r="A43" s="144">
        <v>43</v>
      </c>
      <c r="B43" s="157" t="s">
        <v>262</v>
      </c>
      <c r="C43" s="157" t="s">
        <v>262</v>
      </c>
      <c r="D43" s="132" t="s">
        <v>266</v>
      </c>
      <c r="E43" s="619"/>
      <c r="F43" s="130" t="s">
        <v>288</v>
      </c>
      <c r="G43" s="130" t="s">
        <v>17</v>
      </c>
      <c r="H43" s="158" t="s">
        <v>268</v>
      </c>
      <c r="I43" s="169">
        <v>32</v>
      </c>
      <c r="J43" s="509">
        <v>1</v>
      </c>
      <c r="K43" s="509">
        <v>1</v>
      </c>
      <c r="L43" s="509">
        <v>1</v>
      </c>
      <c r="M43" s="509">
        <v>1</v>
      </c>
      <c r="N43" s="160">
        <v>200</v>
      </c>
      <c r="O43" s="160">
        <v>200</v>
      </c>
      <c r="P43" s="161" t="e">
        <f t="shared" si="0"/>
        <v>#DIV/0!</v>
      </c>
      <c r="Q43" s="161" t="e">
        <f t="shared" si="1"/>
        <v>#DIV/0!</v>
      </c>
      <c r="R43" s="162">
        <f>IF(N43="nio",0,IF(N43&gt;0,VLOOKUP(G43,'3-Productie normen'!A:P,VLOOKUP(N43,'3-Productie normen'!S:T,2,FALSE),FALSE)))</f>
        <v>0</v>
      </c>
      <c r="S43" s="162">
        <f t="shared" si="2"/>
        <v>0</v>
      </c>
      <c r="T43" s="163" t="str">
        <f>VLOOKUP(G43,'3-Productie normen'!A:P,12,FALSE)</f>
        <v>S</v>
      </c>
      <c r="U43" s="163"/>
      <c r="W43" s="131">
        <f t="shared" si="3"/>
        <v>12800</v>
      </c>
    </row>
    <row r="44" spans="1:23" ht="14.1" hidden="1" customHeight="1">
      <c r="A44" s="144">
        <v>44</v>
      </c>
      <c r="B44" s="157" t="s">
        <v>262</v>
      </c>
      <c r="C44" s="157" t="s">
        <v>262</v>
      </c>
      <c r="D44" s="132" t="s">
        <v>266</v>
      </c>
      <c r="E44" s="619"/>
      <c r="F44" s="130" t="s">
        <v>287</v>
      </c>
      <c r="G44" s="130" t="s">
        <v>17</v>
      </c>
      <c r="H44" s="158" t="s">
        <v>268</v>
      </c>
      <c r="I44" s="169">
        <v>1</v>
      </c>
      <c r="J44" s="509">
        <v>1</v>
      </c>
      <c r="K44" s="509">
        <v>1</v>
      </c>
      <c r="L44" s="509">
        <v>1</v>
      </c>
      <c r="M44" s="509">
        <v>1</v>
      </c>
      <c r="N44" s="160">
        <v>200</v>
      </c>
      <c r="O44" s="160">
        <v>200</v>
      </c>
      <c r="P44" s="161" t="e">
        <f t="shared" si="0"/>
        <v>#DIV/0!</v>
      </c>
      <c r="Q44" s="161" t="e">
        <f t="shared" si="1"/>
        <v>#DIV/0!</v>
      </c>
      <c r="R44" s="162">
        <f>IF(N44="nio",0,IF(N44&gt;0,VLOOKUP(G44,'3-Productie normen'!A:P,VLOOKUP(N44,'3-Productie normen'!S:T,2,FALSE),FALSE)))</f>
        <v>0</v>
      </c>
      <c r="S44" s="162">
        <f t="shared" si="2"/>
        <v>0</v>
      </c>
      <c r="T44" s="163" t="str">
        <f>VLOOKUP(G44,'3-Productie normen'!A:P,12,FALSE)</f>
        <v>S</v>
      </c>
      <c r="U44" s="163"/>
      <c r="W44" s="131">
        <f t="shared" si="3"/>
        <v>400</v>
      </c>
    </row>
    <row r="45" spans="1:23" ht="14.1" hidden="1" customHeight="1">
      <c r="A45" s="144">
        <v>45</v>
      </c>
      <c r="B45" s="157" t="s">
        <v>262</v>
      </c>
      <c r="C45" s="157" t="s">
        <v>262</v>
      </c>
      <c r="D45" s="132" t="s">
        <v>266</v>
      </c>
      <c r="E45" s="619"/>
      <c r="F45" s="157" t="s">
        <v>291</v>
      </c>
      <c r="G45" s="157" t="s">
        <v>274</v>
      </c>
      <c r="H45" s="158" t="s">
        <v>268</v>
      </c>
      <c r="I45" s="159">
        <v>3</v>
      </c>
      <c r="J45" s="509">
        <v>1</v>
      </c>
      <c r="K45" s="509">
        <v>1</v>
      </c>
      <c r="L45" s="509">
        <v>1</v>
      </c>
      <c r="M45" s="509">
        <v>1</v>
      </c>
      <c r="N45" s="160" t="s">
        <v>115</v>
      </c>
      <c r="O45" s="160"/>
      <c r="P45" s="161">
        <f t="shared" si="0"/>
        <v>0</v>
      </c>
      <c r="Q45" s="161">
        <f t="shared" si="1"/>
        <v>0</v>
      </c>
      <c r="R45" s="162">
        <f>IF(N45="nio",0,IF(N45&gt;0,VLOOKUP(G45,'3-Productie normen'!A:P,VLOOKUP(N45,'3-Productie normen'!S:T,2,FALSE),FALSE)))</f>
        <v>0</v>
      </c>
      <c r="S45" s="162">
        <f t="shared" si="2"/>
        <v>0</v>
      </c>
      <c r="T45" s="163" t="str">
        <f>VLOOKUP(G45,'3-Productie normen'!A:P,12,FALSE)</f>
        <v>V</v>
      </c>
      <c r="U45" s="163"/>
      <c r="W45" s="131">
        <f t="shared" si="3"/>
        <v>0</v>
      </c>
    </row>
    <row r="46" spans="1:23" ht="14.1" hidden="1" customHeight="1">
      <c r="A46" s="144">
        <v>46</v>
      </c>
      <c r="B46" s="157" t="s">
        <v>262</v>
      </c>
      <c r="C46" s="157" t="s">
        <v>262</v>
      </c>
      <c r="D46" s="132" t="s">
        <v>266</v>
      </c>
      <c r="E46" s="619"/>
      <c r="F46" s="157" t="s">
        <v>292</v>
      </c>
      <c r="G46" s="157" t="s">
        <v>229</v>
      </c>
      <c r="H46" s="158" t="s">
        <v>268</v>
      </c>
      <c r="I46" s="159">
        <v>27</v>
      </c>
      <c r="J46" s="509">
        <v>1</v>
      </c>
      <c r="K46" s="509">
        <v>1</v>
      </c>
      <c r="L46" s="509">
        <v>1</v>
      </c>
      <c r="M46" s="509">
        <v>1</v>
      </c>
      <c r="N46" s="160">
        <v>200</v>
      </c>
      <c r="O46" s="160"/>
      <c r="P46" s="161" t="e">
        <f t="shared" si="0"/>
        <v>#DIV/0!</v>
      </c>
      <c r="Q46" s="161">
        <f t="shared" si="1"/>
        <v>0</v>
      </c>
      <c r="R46" s="162">
        <f>IF(N46="nio",0,IF(N46&gt;0,VLOOKUP(G46,'3-Productie normen'!A:P,VLOOKUP(N46,'3-Productie normen'!S:T,2,FALSE),FALSE)))</f>
        <v>0</v>
      </c>
      <c r="S46" s="162">
        <f t="shared" si="2"/>
        <v>0</v>
      </c>
      <c r="T46" s="163" t="str">
        <f>VLOOKUP(G46,'3-Productie normen'!A:P,12,FALSE)</f>
        <v>V</v>
      </c>
      <c r="U46" s="163"/>
      <c r="W46" s="131">
        <f t="shared" si="3"/>
        <v>5400</v>
      </c>
    </row>
    <row r="47" spans="1:23" ht="14.1" hidden="1" customHeight="1">
      <c r="A47" s="144">
        <v>47</v>
      </c>
      <c r="B47" s="157" t="s">
        <v>262</v>
      </c>
      <c r="C47" s="157" t="s">
        <v>262</v>
      </c>
      <c r="D47" s="132" t="s">
        <v>266</v>
      </c>
      <c r="E47" s="619"/>
      <c r="F47" s="157" t="s">
        <v>293</v>
      </c>
      <c r="G47" s="157" t="s">
        <v>230</v>
      </c>
      <c r="H47" s="158" t="s">
        <v>294</v>
      </c>
      <c r="I47" s="159">
        <v>272</v>
      </c>
      <c r="J47" s="509">
        <v>1</v>
      </c>
      <c r="K47" s="509">
        <v>1</v>
      </c>
      <c r="L47" s="509">
        <v>1</v>
      </c>
      <c r="M47" s="509">
        <v>1</v>
      </c>
      <c r="N47" s="160">
        <v>200</v>
      </c>
      <c r="O47" s="160"/>
      <c r="P47" s="161" t="e">
        <f t="shared" si="0"/>
        <v>#DIV/0!</v>
      </c>
      <c r="Q47" s="161">
        <f t="shared" si="1"/>
        <v>0</v>
      </c>
      <c r="R47" s="162">
        <f>IF(N47="nio",0,IF(N47&gt;0,VLOOKUP(G47,'3-Productie normen'!A:P,VLOOKUP(N47,'3-Productie normen'!S:T,2,FALSE),FALSE)))</f>
        <v>0</v>
      </c>
      <c r="S47" s="162">
        <f t="shared" si="2"/>
        <v>0</v>
      </c>
      <c r="T47" s="163" t="str">
        <f>VLOOKUP(G47,'3-Productie normen'!A:P,12,FALSE)</f>
        <v>V</v>
      </c>
      <c r="U47" s="163"/>
      <c r="W47" s="131">
        <f t="shared" si="3"/>
        <v>54400</v>
      </c>
    </row>
    <row r="48" spans="1:23" ht="14.1" hidden="1" customHeight="1">
      <c r="A48" s="144">
        <v>48</v>
      </c>
      <c r="B48" s="157" t="s">
        <v>262</v>
      </c>
      <c r="C48" s="157" t="s">
        <v>262</v>
      </c>
      <c r="D48" s="132" t="s">
        <v>266</v>
      </c>
      <c r="E48" s="619"/>
      <c r="F48" s="158" t="s">
        <v>295</v>
      </c>
      <c r="G48" s="158" t="s">
        <v>274</v>
      </c>
      <c r="H48" s="158" t="s">
        <v>294</v>
      </c>
      <c r="I48" s="159">
        <v>29</v>
      </c>
      <c r="J48" s="509">
        <v>1</v>
      </c>
      <c r="K48" s="509">
        <v>1</v>
      </c>
      <c r="L48" s="509">
        <v>1</v>
      </c>
      <c r="M48" s="509">
        <v>1</v>
      </c>
      <c r="N48" s="160">
        <v>40</v>
      </c>
      <c r="O48" s="160"/>
      <c r="P48" s="161" t="e">
        <f t="shared" si="0"/>
        <v>#DIV/0!</v>
      </c>
      <c r="Q48" s="161">
        <f t="shared" si="1"/>
        <v>0</v>
      </c>
      <c r="R48" s="162">
        <f>IF(N48="nio",0,IF(N48&gt;0,VLOOKUP(G48,'3-Productie normen'!A:P,VLOOKUP(N48,'3-Productie normen'!S:T,2,FALSE),FALSE)))</f>
        <v>0</v>
      </c>
      <c r="S48" s="162">
        <f t="shared" si="2"/>
        <v>0</v>
      </c>
      <c r="T48" s="163" t="str">
        <f>VLOOKUP(G48,'3-Productie normen'!A:P,12,FALSE)</f>
        <v>V</v>
      </c>
      <c r="U48" s="163"/>
      <c r="W48" s="131">
        <f t="shared" si="3"/>
        <v>1160</v>
      </c>
    </row>
    <row r="49" spans="1:23" ht="14.1" hidden="1" customHeight="1">
      <c r="A49" s="144">
        <v>49</v>
      </c>
      <c r="B49" s="157" t="s">
        <v>262</v>
      </c>
      <c r="C49" s="157" t="s">
        <v>262</v>
      </c>
      <c r="D49" s="132" t="s">
        <v>266</v>
      </c>
      <c r="E49" s="619"/>
      <c r="F49" s="158" t="s">
        <v>293</v>
      </c>
      <c r="G49" s="157" t="s">
        <v>230</v>
      </c>
      <c r="H49" s="158" t="s">
        <v>294</v>
      </c>
      <c r="I49" s="159">
        <v>269</v>
      </c>
      <c r="J49" s="509">
        <v>1</v>
      </c>
      <c r="K49" s="509">
        <v>1</v>
      </c>
      <c r="L49" s="509">
        <v>1</v>
      </c>
      <c r="M49" s="509">
        <v>1</v>
      </c>
      <c r="N49" s="160">
        <v>200</v>
      </c>
      <c r="O49" s="160"/>
      <c r="P49" s="161" t="e">
        <f t="shared" si="0"/>
        <v>#DIV/0!</v>
      </c>
      <c r="Q49" s="161">
        <f t="shared" si="1"/>
        <v>0</v>
      </c>
      <c r="R49" s="162">
        <f>IF(N49="nio",0,IF(N49&gt;0,VLOOKUP(G49,'3-Productie normen'!A:P,VLOOKUP(N49,'3-Productie normen'!S:T,2,FALSE),FALSE)))</f>
        <v>0</v>
      </c>
      <c r="S49" s="162">
        <f t="shared" si="2"/>
        <v>0</v>
      </c>
      <c r="T49" s="163" t="str">
        <f>VLOOKUP(G49,'3-Productie normen'!A:P,12,FALSE)</f>
        <v>V</v>
      </c>
      <c r="U49" s="163"/>
      <c r="W49" s="131">
        <f t="shared" si="3"/>
        <v>53800</v>
      </c>
    </row>
    <row r="50" spans="1:23" ht="14.1" hidden="1" customHeight="1">
      <c r="A50" s="144">
        <v>50</v>
      </c>
      <c r="B50" s="157" t="s">
        <v>262</v>
      </c>
      <c r="C50" s="157" t="s">
        <v>262</v>
      </c>
      <c r="D50" s="132" t="s">
        <v>266</v>
      </c>
      <c r="E50" s="619"/>
      <c r="F50" s="158" t="s">
        <v>295</v>
      </c>
      <c r="G50" s="157" t="s">
        <v>274</v>
      </c>
      <c r="H50" s="158" t="s">
        <v>294</v>
      </c>
      <c r="I50" s="159">
        <v>29</v>
      </c>
      <c r="J50" s="509">
        <v>1</v>
      </c>
      <c r="K50" s="509">
        <v>1</v>
      </c>
      <c r="L50" s="509">
        <v>1</v>
      </c>
      <c r="M50" s="509">
        <v>1</v>
      </c>
      <c r="N50" s="160">
        <v>40</v>
      </c>
      <c r="O50" s="160"/>
      <c r="P50" s="161" t="e">
        <f t="shared" si="0"/>
        <v>#DIV/0!</v>
      </c>
      <c r="Q50" s="161">
        <f t="shared" si="1"/>
        <v>0</v>
      </c>
      <c r="R50" s="162">
        <f>IF(N50="nio",0,IF(N50&gt;0,VLOOKUP(G50,'3-Productie normen'!A:P,VLOOKUP(N50,'3-Productie normen'!S:T,2,FALSE),FALSE)))</f>
        <v>0</v>
      </c>
      <c r="S50" s="162">
        <f t="shared" si="2"/>
        <v>0</v>
      </c>
      <c r="T50" s="163" t="str">
        <f>VLOOKUP(G50,'3-Productie normen'!A:P,12,FALSE)</f>
        <v>V</v>
      </c>
      <c r="U50" s="163"/>
      <c r="W50" s="131">
        <f t="shared" si="3"/>
        <v>1160</v>
      </c>
    </row>
    <row r="51" spans="1:23" ht="14.1" hidden="1" customHeight="1">
      <c r="A51" s="144">
        <v>51</v>
      </c>
      <c r="B51" s="157" t="s">
        <v>262</v>
      </c>
      <c r="C51" s="157" t="s">
        <v>262</v>
      </c>
      <c r="D51" s="132" t="s">
        <v>266</v>
      </c>
      <c r="E51" s="619"/>
      <c r="F51" s="158" t="s">
        <v>296</v>
      </c>
      <c r="G51" s="158" t="s">
        <v>274</v>
      </c>
      <c r="H51" s="158" t="s">
        <v>297</v>
      </c>
      <c r="I51" s="169">
        <v>31</v>
      </c>
      <c r="J51" s="509">
        <v>1</v>
      </c>
      <c r="K51" s="509">
        <v>1</v>
      </c>
      <c r="L51" s="509">
        <v>1</v>
      </c>
      <c r="M51" s="509">
        <v>1</v>
      </c>
      <c r="N51" s="160">
        <v>40</v>
      </c>
      <c r="O51" s="160"/>
      <c r="P51" s="161" t="e">
        <f t="shared" si="0"/>
        <v>#DIV/0!</v>
      </c>
      <c r="Q51" s="161">
        <f t="shared" si="1"/>
        <v>0</v>
      </c>
      <c r="R51" s="162">
        <f>IF(N51="nio",0,IF(N51&gt;0,VLOOKUP(G51,'3-Productie normen'!A:P,VLOOKUP(N51,'3-Productie normen'!S:T,2,FALSE),FALSE)))</f>
        <v>0</v>
      </c>
      <c r="S51" s="162">
        <f t="shared" si="2"/>
        <v>0</v>
      </c>
      <c r="T51" s="163" t="str">
        <f>VLOOKUP(G51,'3-Productie normen'!A:P,12,FALSE)</f>
        <v>V</v>
      </c>
      <c r="U51" s="163"/>
      <c r="W51" s="131">
        <f t="shared" si="3"/>
        <v>1240</v>
      </c>
    </row>
    <row r="52" spans="1:23" ht="14.1" hidden="1" customHeight="1">
      <c r="A52" s="144">
        <v>52</v>
      </c>
      <c r="B52" s="157" t="s">
        <v>262</v>
      </c>
      <c r="C52" s="157" t="s">
        <v>262</v>
      </c>
      <c r="D52" s="132" t="s">
        <v>266</v>
      </c>
      <c r="E52" s="619"/>
      <c r="F52" s="165" t="s">
        <v>458</v>
      </c>
      <c r="G52" s="165" t="s">
        <v>230</v>
      </c>
      <c r="H52" s="158" t="s">
        <v>294</v>
      </c>
      <c r="I52" s="159">
        <v>317</v>
      </c>
      <c r="J52" s="509">
        <v>1</v>
      </c>
      <c r="K52" s="509">
        <v>1</v>
      </c>
      <c r="L52" s="509">
        <v>1</v>
      </c>
      <c r="M52" s="509">
        <v>1</v>
      </c>
      <c r="N52" s="160">
        <v>40</v>
      </c>
      <c r="O52" s="160"/>
      <c r="P52" s="161" t="e">
        <f t="shared" si="0"/>
        <v>#DIV/0!</v>
      </c>
      <c r="Q52" s="161">
        <f t="shared" si="1"/>
        <v>0</v>
      </c>
      <c r="R52" s="162">
        <f>IF(N52="nio",0,IF(N52&gt;0,VLOOKUP(G52,'3-Productie normen'!A:P,VLOOKUP(N52,'3-Productie normen'!S:T,2,FALSE),FALSE)))</f>
        <v>0</v>
      </c>
      <c r="S52" s="162">
        <f t="shared" si="2"/>
        <v>0</v>
      </c>
      <c r="T52" s="163" t="str">
        <f>VLOOKUP(G52,'3-Productie normen'!A:P,12,FALSE)</f>
        <v>V</v>
      </c>
      <c r="U52" s="163"/>
      <c r="W52" s="131">
        <f t="shared" si="3"/>
        <v>12680</v>
      </c>
    </row>
    <row r="53" spans="1:23" ht="14.1" hidden="1" customHeight="1">
      <c r="A53" s="144">
        <v>53</v>
      </c>
      <c r="B53" s="157" t="s">
        <v>262</v>
      </c>
      <c r="C53" s="157" t="s">
        <v>262</v>
      </c>
      <c r="D53" s="132" t="s">
        <v>266</v>
      </c>
      <c r="E53" s="619"/>
      <c r="F53" s="166" t="s">
        <v>295</v>
      </c>
      <c r="G53" s="166" t="s">
        <v>274</v>
      </c>
      <c r="H53" s="167" t="s">
        <v>294</v>
      </c>
      <c r="I53" s="159">
        <v>31</v>
      </c>
      <c r="J53" s="509">
        <v>1</v>
      </c>
      <c r="K53" s="509">
        <v>1</v>
      </c>
      <c r="L53" s="509">
        <v>1</v>
      </c>
      <c r="M53" s="509">
        <v>1</v>
      </c>
      <c r="N53" s="160">
        <v>40</v>
      </c>
      <c r="O53" s="160"/>
      <c r="P53" s="161" t="e">
        <f t="shared" si="0"/>
        <v>#DIV/0!</v>
      </c>
      <c r="Q53" s="161">
        <f t="shared" si="1"/>
        <v>0</v>
      </c>
      <c r="R53" s="162">
        <f>IF(N53="nio",0,IF(N53&gt;0,VLOOKUP(G53,'3-Productie normen'!A:P,VLOOKUP(N53,'3-Productie normen'!S:T,2,FALSE),FALSE)))</f>
        <v>0</v>
      </c>
      <c r="S53" s="162">
        <f t="shared" si="2"/>
        <v>0</v>
      </c>
      <c r="T53" s="163" t="str">
        <f>VLOOKUP(G53,'3-Productie normen'!A:P,12,FALSE)</f>
        <v>V</v>
      </c>
      <c r="U53" s="163"/>
      <c r="W53" s="131">
        <f t="shared" si="3"/>
        <v>1240</v>
      </c>
    </row>
    <row r="54" spans="1:23" ht="14.1" hidden="1" customHeight="1">
      <c r="A54" s="144">
        <v>54</v>
      </c>
      <c r="B54" s="157" t="s">
        <v>262</v>
      </c>
      <c r="C54" s="157" t="s">
        <v>262</v>
      </c>
      <c r="D54" s="170" t="s">
        <v>266</v>
      </c>
      <c r="E54" s="620"/>
      <c r="F54" s="168" t="s">
        <v>289</v>
      </c>
      <c r="G54" s="130" t="s">
        <v>228</v>
      </c>
      <c r="H54" s="158" t="s">
        <v>268</v>
      </c>
      <c r="I54" s="577">
        <v>20</v>
      </c>
      <c r="J54" s="509">
        <v>1</v>
      </c>
      <c r="K54" s="509">
        <v>1</v>
      </c>
      <c r="L54" s="509">
        <v>1</v>
      </c>
      <c r="M54" s="509">
        <v>1</v>
      </c>
      <c r="N54" s="627">
        <v>200</v>
      </c>
      <c r="O54" s="160"/>
      <c r="P54" s="161" t="e">
        <f t="shared" si="0"/>
        <v>#DIV/0!</v>
      </c>
      <c r="Q54" s="161">
        <f t="shared" si="1"/>
        <v>0</v>
      </c>
      <c r="R54" s="162">
        <f>IF(N54="nio",0,IF(N54&gt;0,VLOOKUP(G54,'3-Productie normen'!A:P,VLOOKUP(N54,'3-Productie normen'!S:T,2,FALSE),FALSE)))</f>
        <v>0</v>
      </c>
      <c r="S54" s="162">
        <f t="shared" si="2"/>
        <v>0</v>
      </c>
      <c r="T54" s="163" t="str">
        <f>VLOOKUP(G54,'3-Productie normen'!A:P,12,FALSE)</f>
        <v>B</v>
      </c>
      <c r="U54" s="163"/>
      <c r="W54" s="131">
        <f t="shared" si="3"/>
        <v>4000</v>
      </c>
    </row>
    <row r="55" spans="1:23" ht="14.1" hidden="1" customHeight="1">
      <c r="A55" s="144">
        <v>55</v>
      </c>
      <c r="B55" s="157" t="s">
        <v>262</v>
      </c>
      <c r="C55" s="157" t="s">
        <v>262</v>
      </c>
      <c r="D55" s="132" t="s">
        <v>266</v>
      </c>
      <c r="E55" s="619"/>
      <c r="F55" s="158" t="s">
        <v>290</v>
      </c>
      <c r="G55" s="158" t="s">
        <v>17</v>
      </c>
      <c r="H55" s="158" t="s">
        <v>268</v>
      </c>
      <c r="I55" s="159">
        <v>7</v>
      </c>
      <c r="J55" s="509">
        <v>1</v>
      </c>
      <c r="K55" s="509">
        <v>1</v>
      </c>
      <c r="L55" s="509">
        <v>1</v>
      </c>
      <c r="M55" s="509">
        <v>1</v>
      </c>
      <c r="N55" s="160">
        <v>200</v>
      </c>
      <c r="O55" s="160"/>
      <c r="P55" s="161" t="e">
        <f t="shared" si="0"/>
        <v>#DIV/0!</v>
      </c>
      <c r="Q55" s="161">
        <f t="shared" si="1"/>
        <v>0</v>
      </c>
      <c r="R55" s="162">
        <f>IF(N55="nio",0,IF(N55&gt;0,VLOOKUP(G55,'3-Productie normen'!A:P,VLOOKUP(N55,'3-Productie normen'!S:T,2,FALSE),FALSE)))</f>
        <v>0</v>
      </c>
      <c r="S55" s="162">
        <f t="shared" si="2"/>
        <v>0</v>
      </c>
      <c r="T55" s="163" t="str">
        <f>VLOOKUP(G55,'3-Productie normen'!A:P,12,FALSE)</f>
        <v>S</v>
      </c>
      <c r="U55" s="163"/>
      <c r="W55" s="131">
        <f t="shared" si="3"/>
        <v>1400</v>
      </c>
    </row>
    <row r="56" spans="1:23" ht="14.1" hidden="1" customHeight="1">
      <c r="A56" s="144">
        <v>56</v>
      </c>
      <c r="B56" s="157" t="s">
        <v>262</v>
      </c>
      <c r="C56" s="157" t="s">
        <v>262</v>
      </c>
      <c r="D56" s="132" t="s">
        <v>266</v>
      </c>
      <c r="E56" s="619"/>
      <c r="F56" s="130" t="s">
        <v>286</v>
      </c>
      <c r="G56" s="130" t="s">
        <v>17</v>
      </c>
      <c r="H56" s="158" t="s">
        <v>268</v>
      </c>
      <c r="I56" s="159">
        <v>32</v>
      </c>
      <c r="J56" s="509">
        <v>1</v>
      </c>
      <c r="K56" s="509">
        <v>1</v>
      </c>
      <c r="L56" s="509">
        <v>1</v>
      </c>
      <c r="M56" s="509">
        <v>1</v>
      </c>
      <c r="N56" s="160">
        <v>200</v>
      </c>
      <c r="O56" s="160"/>
      <c r="P56" s="161" t="e">
        <f t="shared" si="0"/>
        <v>#DIV/0!</v>
      </c>
      <c r="Q56" s="161">
        <f t="shared" si="1"/>
        <v>0</v>
      </c>
      <c r="R56" s="162">
        <f>IF(N56="nio",0,IF(N56&gt;0,VLOOKUP(G56,'3-Productie normen'!A:P,VLOOKUP(N56,'3-Productie normen'!S:T,2,FALSE),FALSE)))</f>
        <v>0</v>
      </c>
      <c r="S56" s="162">
        <f t="shared" si="2"/>
        <v>0</v>
      </c>
      <c r="T56" s="163" t="str">
        <f>VLOOKUP(G56,'3-Productie normen'!A:P,12,FALSE)</f>
        <v>S</v>
      </c>
      <c r="U56" s="163"/>
      <c r="W56" s="131">
        <f t="shared" si="3"/>
        <v>6400</v>
      </c>
    </row>
    <row r="57" spans="1:23" ht="14.1" hidden="1" customHeight="1">
      <c r="A57" s="144">
        <v>57</v>
      </c>
      <c r="B57" s="157" t="s">
        <v>262</v>
      </c>
      <c r="C57" s="157" t="s">
        <v>262</v>
      </c>
      <c r="D57" s="132" t="s">
        <v>266</v>
      </c>
      <c r="E57" s="619"/>
      <c r="F57" s="130" t="s">
        <v>287</v>
      </c>
      <c r="G57" s="130" t="s">
        <v>17</v>
      </c>
      <c r="H57" s="158" t="s">
        <v>268</v>
      </c>
      <c r="I57" s="159">
        <v>1</v>
      </c>
      <c r="J57" s="509">
        <v>1</v>
      </c>
      <c r="K57" s="509">
        <v>1</v>
      </c>
      <c r="L57" s="509">
        <v>1</v>
      </c>
      <c r="M57" s="509">
        <v>1</v>
      </c>
      <c r="N57" s="160">
        <v>200</v>
      </c>
      <c r="O57" s="160"/>
      <c r="P57" s="161" t="e">
        <f t="shared" si="0"/>
        <v>#DIV/0!</v>
      </c>
      <c r="Q57" s="161">
        <f t="shared" si="1"/>
        <v>0</v>
      </c>
      <c r="R57" s="162">
        <f>IF(N57="nio",0,IF(N57&gt;0,VLOOKUP(G57,'3-Productie normen'!A:P,VLOOKUP(N57,'3-Productie normen'!S:T,2,FALSE),FALSE)))</f>
        <v>0</v>
      </c>
      <c r="S57" s="162">
        <f t="shared" si="2"/>
        <v>0</v>
      </c>
      <c r="T57" s="163" t="str">
        <f>VLOOKUP(G57,'3-Productie normen'!A:P,12,FALSE)</f>
        <v>S</v>
      </c>
      <c r="U57" s="163"/>
      <c r="W57" s="131">
        <f t="shared" si="3"/>
        <v>200</v>
      </c>
    </row>
    <row r="58" spans="1:23" ht="14.1" hidden="1" customHeight="1">
      <c r="A58" s="144">
        <v>58</v>
      </c>
      <c r="B58" s="157" t="s">
        <v>262</v>
      </c>
      <c r="C58" s="157" t="s">
        <v>262</v>
      </c>
      <c r="D58" s="132" t="s">
        <v>266</v>
      </c>
      <c r="E58" s="619"/>
      <c r="F58" s="130" t="s">
        <v>288</v>
      </c>
      <c r="G58" s="130" t="s">
        <v>17</v>
      </c>
      <c r="H58" s="158" t="s">
        <v>268</v>
      </c>
      <c r="I58" s="159">
        <v>32</v>
      </c>
      <c r="J58" s="509">
        <v>1</v>
      </c>
      <c r="K58" s="509">
        <v>1</v>
      </c>
      <c r="L58" s="509">
        <v>1</v>
      </c>
      <c r="M58" s="509">
        <v>1</v>
      </c>
      <c r="N58" s="160">
        <v>200</v>
      </c>
      <c r="O58" s="160"/>
      <c r="P58" s="161" t="e">
        <f t="shared" si="0"/>
        <v>#DIV/0!</v>
      </c>
      <c r="Q58" s="161">
        <f t="shared" si="1"/>
        <v>0</v>
      </c>
      <c r="R58" s="162">
        <f>IF(N58="nio",0,IF(N58&gt;0,VLOOKUP(G58,'3-Productie normen'!A:P,VLOOKUP(N58,'3-Productie normen'!S:T,2,FALSE),FALSE)))</f>
        <v>0</v>
      </c>
      <c r="S58" s="162">
        <f t="shared" si="2"/>
        <v>0</v>
      </c>
      <c r="T58" s="163" t="str">
        <f>VLOOKUP(G58,'3-Productie normen'!A:P,12,FALSE)</f>
        <v>S</v>
      </c>
      <c r="U58" s="163"/>
      <c r="W58" s="131">
        <f t="shared" si="3"/>
        <v>6400</v>
      </c>
    </row>
    <row r="59" spans="1:23" ht="14.1" hidden="1" customHeight="1">
      <c r="A59" s="144">
        <v>59</v>
      </c>
      <c r="B59" s="157" t="s">
        <v>262</v>
      </c>
      <c r="C59" s="157" t="s">
        <v>262</v>
      </c>
      <c r="D59" s="132" t="s">
        <v>266</v>
      </c>
      <c r="E59" s="619"/>
      <c r="F59" s="130" t="s">
        <v>298</v>
      </c>
      <c r="G59" s="130" t="s">
        <v>229</v>
      </c>
      <c r="H59" s="158" t="s">
        <v>299</v>
      </c>
      <c r="I59" s="159">
        <v>8</v>
      </c>
      <c r="J59" s="509">
        <v>1</v>
      </c>
      <c r="K59" s="509">
        <v>1</v>
      </c>
      <c r="L59" s="509">
        <v>1</v>
      </c>
      <c r="M59" s="509">
        <v>1</v>
      </c>
      <c r="N59" s="160">
        <v>200</v>
      </c>
      <c r="O59" s="160"/>
      <c r="P59" s="161" t="e">
        <f t="shared" si="0"/>
        <v>#DIV/0!</v>
      </c>
      <c r="Q59" s="161">
        <f t="shared" si="1"/>
        <v>0</v>
      </c>
      <c r="R59" s="162">
        <f>IF(N59="nio",0,IF(N59&gt;0,VLOOKUP(G59,'3-Productie normen'!A:P,VLOOKUP(N59,'3-Productie normen'!S:T,2,FALSE),FALSE)))</f>
        <v>0</v>
      </c>
      <c r="S59" s="162">
        <f t="shared" si="2"/>
        <v>0</v>
      </c>
      <c r="T59" s="163" t="str">
        <f>VLOOKUP(G59,'3-Productie normen'!A:P,12,FALSE)</f>
        <v>V</v>
      </c>
      <c r="U59" s="163"/>
      <c r="W59" s="131">
        <f t="shared" si="3"/>
        <v>1600</v>
      </c>
    </row>
    <row r="60" spans="1:23" ht="14.1" hidden="1" customHeight="1">
      <c r="A60" s="144">
        <v>60</v>
      </c>
      <c r="B60" s="157" t="s">
        <v>262</v>
      </c>
      <c r="C60" s="157" t="s">
        <v>262</v>
      </c>
      <c r="D60" s="132" t="s">
        <v>266</v>
      </c>
      <c r="E60" s="619"/>
      <c r="F60" s="130" t="s">
        <v>298</v>
      </c>
      <c r="G60" s="130" t="s">
        <v>229</v>
      </c>
      <c r="H60" s="158" t="s">
        <v>299</v>
      </c>
      <c r="I60" s="159">
        <v>8</v>
      </c>
      <c r="J60" s="509">
        <v>1</v>
      </c>
      <c r="K60" s="509">
        <v>1</v>
      </c>
      <c r="L60" s="509">
        <v>1</v>
      </c>
      <c r="M60" s="509">
        <v>1</v>
      </c>
      <c r="N60" s="160">
        <v>200</v>
      </c>
      <c r="O60" s="160"/>
      <c r="P60" s="161" t="e">
        <f t="shared" si="0"/>
        <v>#DIV/0!</v>
      </c>
      <c r="Q60" s="161">
        <f t="shared" si="1"/>
        <v>0</v>
      </c>
      <c r="R60" s="162">
        <f>IF(N60="nio",0,IF(N60&gt;0,VLOOKUP(G60,'3-Productie normen'!A:P,VLOOKUP(N60,'3-Productie normen'!S:T,2,FALSE),FALSE)))</f>
        <v>0</v>
      </c>
      <c r="S60" s="162">
        <f t="shared" si="2"/>
        <v>0</v>
      </c>
      <c r="T60" s="163" t="str">
        <f>VLOOKUP(G60,'3-Productie normen'!A:P,12,FALSE)</f>
        <v>V</v>
      </c>
      <c r="U60" s="163"/>
      <c r="W60" s="131">
        <f t="shared" si="3"/>
        <v>1600</v>
      </c>
    </row>
    <row r="61" spans="1:23" ht="14.1" hidden="1" customHeight="1">
      <c r="A61" s="144">
        <v>61</v>
      </c>
      <c r="B61" s="157" t="s">
        <v>262</v>
      </c>
      <c r="C61" s="157" t="s">
        <v>262</v>
      </c>
      <c r="D61" s="132" t="s">
        <v>266</v>
      </c>
      <c r="E61" s="619"/>
      <c r="F61" s="130" t="s">
        <v>300</v>
      </c>
      <c r="G61" s="130" t="s">
        <v>228</v>
      </c>
      <c r="H61" s="158" t="s">
        <v>285</v>
      </c>
      <c r="I61" s="159">
        <v>18</v>
      </c>
      <c r="J61" s="509">
        <v>1</v>
      </c>
      <c r="K61" s="509">
        <v>1</v>
      </c>
      <c r="L61" s="509">
        <v>1</v>
      </c>
      <c r="M61" s="509">
        <v>1</v>
      </c>
      <c r="N61" s="160">
        <v>80</v>
      </c>
      <c r="O61" s="160"/>
      <c r="P61" s="161" t="e">
        <f t="shared" si="0"/>
        <v>#DIV/0!</v>
      </c>
      <c r="Q61" s="161">
        <f t="shared" si="1"/>
        <v>0</v>
      </c>
      <c r="R61" s="162">
        <f>IF(N61="nio",0,IF(N61&gt;0,VLOOKUP(G61,'3-Productie normen'!A:P,VLOOKUP(N61,'3-Productie normen'!S:T,2,FALSE),FALSE)))</f>
        <v>0</v>
      </c>
      <c r="S61" s="162">
        <f t="shared" si="2"/>
        <v>0</v>
      </c>
      <c r="T61" s="163" t="str">
        <f>VLOOKUP(G61,'3-Productie normen'!A:P,12,FALSE)</f>
        <v>B</v>
      </c>
      <c r="U61" s="163"/>
      <c r="W61" s="131">
        <f t="shared" si="3"/>
        <v>1440</v>
      </c>
    </row>
    <row r="62" spans="1:23" ht="14.1" hidden="1" customHeight="1">
      <c r="A62" s="144">
        <v>62</v>
      </c>
      <c r="B62" s="157" t="s">
        <v>262</v>
      </c>
      <c r="C62" s="157" t="s">
        <v>262</v>
      </c>
      <c r="D62" s="132" t="s">
        <v>266</v>
      </c>
      <c r="E62" s="619"/>
      <c r="F62" s="130" t="s">
        <v>301</v>
      </c>
      <c r="G62" s="130" t="s">
        <v>229</v>
      </c>
      <c r="H62" s="158" t="s">
        <v>310</v>
      </c>
      <c r="I62" s="159">
        <v>351</v>
      </c>
      <c r="J62" s="509">
        <v>1</v>
      </c>
      <c r="K62" s="509">
        <v>1</v>
      </c>
      <c r="L62" s="509">
        <v>1</v>
      </c>
      <c r="M62" s="509">
        <v>1</v>
      </c>
      <c r="N62" s="627">
        <v>200</v>
      </c>
      <c r="O62" s="160"/>
      <c r="P62" s="161" t="e">
        <f t="shared" si="0"/>
        <v>#DIV/0!</v>
      </c>
      <c r="Q62" s="161">
        <f t="shared" si="1"/>
        <v>0</v>
      </c>
      <c r="R62" s="162">
        <f>IF(N62="nio",0,IF(N62&gt;0,VLOOKUP(G62,'3-Productie normen'!A:P,VLOOKUP(N62,'3-Productie normen'!S:T,2,FALSE),FALSE)))</f>
        <v>0</v>
      </c>
      <c r="S62" s="162">
        <f t="shared" si="2"/>
        <v>0</v>
      </c>
      <c r="T62" s="163" t="str">
        <f>VLOOKUP(G62,'3-Productie normen'!A:P,12,FALSE)</f>
        <v>V</v>
      </c>
      <c r="U62" s="163"/>
      <c r="W62" s="131">
        <f t="shared" si="3"/>
        <v>70200</v>
      </c>
    </row>
    <row r="63" spans="1:23" ht="14.1" hidden="1" customHeight="1">
      <c r="A63" s="144">
        <v>63</v>
      </c>
      <c r="B63" s="157" t="s">
        <v>262</v>
      </c>
      <c r="C63" s="157" t="s">
        <v>262</v>
      </c>
      <c r="D63" s="132" t="s">
        <v>266</v>
      </c>
      <c r="E63" s="619"/>
      <c r="F63" s="130" t="s">
        <v>267</v>
      </c>
      <c r="G63" s="130" t="s">
        <v>229</v>
      </c>
      <c r="H63" s="158" t="s">
        <v>310</v>
      </c>
      <c r="I63" s="159">
        <v>387</v>
      </c>
      <c r="J63" s="509">
        <v>1</v>
      </c>
      <c r="K63" s="509">
        <v>1</v>
      </c>
      <c r="L63" s="509">
        <v>1</v>
      </c>
      <c r="M63" s="509">
        <v>1</v>
      </c>
      <c r="N63" s="160">
        <v>200</v>
      </c>
      <c r="O63" s="160"/>
      <c r="P63" s="161" t="e">
        <f t="shared" si="0"/>
        <v>#DIV/0!</v>
      </c>
      <c r="Q63" s="161">
        <f t="shared" si="1"/>
        <v>0</v>
      </c>
      <c r="R63" s="162">
        <f>IF(N63="nio",0,IF(N63&gt;0,VLOOKUP(G63,'3-Productie normen'!A:P,VLOOKUP(N63,'3-Productie normen'!S:T,2,FALSE),FALSE)))</f>
        <v>0</v>
      </c>
      <c r="S63" s="162">
        <f t="shared" si="2"/>
        <v>0</v>
      </c>
      <c r="T63" s="163" t="str">
        <f>VLOOKUP(G63,'3-Productie normen'!A:P,12,FALSE)</f>
        <v>V</v>
      </c>
      <c r="U63" s="163"/>
      <c r="W63" s="131">
        <f t="shared" si="3"/>
        <v>77400</v>
      </c>
    </row>
    <row r="64" spans="1:23" ht="14.1" hidden="1" customHeight="1">
      <c r="A64" s="144">
        <v>64</v>
      </c>
      <c r="B64" s="157" t="s">
        <v>262</v>
      </c>
      <c r="C64" s="157" t="s">
        <v>262</v>
      </c>
      <c r="D64" s="132" t="s">
        <v>266</v>
      </c>
      <c r="E64" s="619"/>
      <c r="F64" s="130" t="s">
        <v>302</v>
      </c>
      <c r="G64" s="130" t="s">
        <v>303</v>
      </c>
      <c r="H64" s="158" t="s">
        <v>310</v>
      </c>
      <c r="I64" s="159">
        <v>283</v>
      </c>
      <c r="J64" s="509">
        <v>1</v>
      </c>
      <c r="K64" s="509">
        <v>1</v>
      </c>
      <c r="L64" s="509">
        <v>1</v>
      </c>
      <c r="M64" s="509">
        <v>1</v>
      </c>
      <c r="N64" s="627">
        <v>200</v>
      </c>
      <c r="O64" s="160"/>
      <c r="P64" s="161" t="e">
        <f t="shared" si="0"/>
        <v>#DIV/0!</v>
      </c>
      <c r="Q64" s="161">
        <f t="shared" si="1"/>
        <v>0</v>
      </c>
      <c r="R64" s="162">
        <f>IF(N64="nio",0,IF(N64&gt;0,VLOOKUP(G64,'3-Productie normen'!A:P,VLOOKUP(N64,'3-Productie normen'!S:T,2,FALSE),FALSE)))</f>
        <v>0</v>
      </c>
      <c r="S64" s="162">
        <f t="shared" si="2"/>
        <v>0</v>
      </c>
      <c r="T64" s="163" t="str">
        <f>VLOOKUP(G64,'3-Productie normen'!A:P,12,FALSE)</f>
        <v>V</v>
      </c>
      <c r="U64" s="163"/>
      <c r="W64" s="131">
        <f t="shared" si="3"/>
        <v>56600</v>
      </c>
    </row>
    <row r="65" spans="1:23" ht="14.1" hidden="1" customHeight="1">
      <c r="A65" s="144">
        <v>65</v>
      </c>
      <c r="B65" s="157" t="s">
        <v>262</v>
      </c>
      <c r="C65" s="157" t="s">
        <v>262</v>
      </c>
      <c r="D65" s="132" t="s">
        <v>266</v>
      </c>
      <c r="E65" s="619"/>
      <c r="F65" s="130" t="s">
        <v>304</v>
      </c>
      <c r="G65" s="130" t="s">
        <v>228</v>
      </c>
      <c r="H65" s="158" t="s">
        <v>268</v>
      </c>
      <c r="I65" s="159">
        <v>6</v>
      </c>
      <c r="J65" s="509">
        <v>1</v>
      </c>
      <c r="K65" s="509">
        <v>1</v>
      </c>
      <c r="L65" s="509">
        <v>1</v>
      </c>
      <c r="M65" s="509">
        <v>1</v>
      </c>
      <c r="N65" s="627">
        <v>80</v>
      </c>
      <c r="O65" s="160"/>
      <c r="P65" s="161" t="e">
        <f t="shared" si="0"/>
        <v>#DIV/0!</v>
      </c>
      <c r="Q65" s="161">
        <f t="shared" si="1"/>
        <v>0</v>
      </c>
      <c r="R65" s="162">
        <f>IF(N65="nio",0,IF(N65&gt;0,VLOOKUP(G65,'3-Productie normen'!A:P,VLOOKUP(N65,'3-Productie normen'!S:T,2,FALSE),FALSE)))</f>
        <v>0</v>
      </c>
      <c r="S65" s="162">
        <f t="shared" si="2"/>
        <v>0</v>
      </c>
      <c r="T65" s="163" t="str">
        <f>VLOOKUP(G65,'3-Productie normen'!A:P,12,FALSE)</f>
        <v>B</v>
      </c>
      <c r="U65" s="163"/>
      <c r="W65" s="131">
        <f t="shared" si="3"/>
        <v>480</v>
      </c>
    </row>
    <row r="66" spans="1:23" ht="14.1" hidden="1" customHeight="1">
      <c r="A66" s="144">
        <v>66</v>
      </c>
      <c r="B66" s="157" t="s">
        <v>262</v>
      </c>
      <c r="C66" s="157" t="s">
        <v>262</v>
      </c>
      <c r="D66" s="132" t="s">
        <v>266</v>
      </c>
      <c r="E66" s="619"/>
      <c r="F66" s="130" t="s">
        <v>305</v>
      </c>
      <c r="G66" s="130" t="s">
        <v>274</v>
      </c>
      <c r="H66" s="158" t="s">
        <v>268</v>
      </c>
      <c r="I66" s="159">
        <v>4</v>
      </c>
      <c r="J66" s="509">
        <v>1</v>
      </c>
      <c r="K66" s="509">
        <v>1</v>
      </c>
      <c r="L66" s="509">
        <v>1</v>
      </c>
      <c r="M66" s="509">
        <v>1</v>
      </c>
      <c r="N66" s="627">
        <v>40</v>
      </c>
      <c r="O66" s="160"/>
      <c r="P66" s="161" t="e">
        <f t="shared" si="0"/>
        <v>#DIV/0!</v>
      </c>
      <c r="Q66" s="161">
        <f t="shared" si="1"/>
        <v>0</v>
      </c>
      <c r="R66" s="162">
        <f>IF(N66="nio",0,IF(N66&gt;0,VLOOKUP(G66,'3-Productie normen'!A:P,VLOOKUP(N66,'3-Productie normen'!S:T,2,FALSE),FALSE)))</f>
        <v>0</v>
      </c>
      <c r="S66" s="162">
        <f t="shared" si="2"/>
        <v>0</v>
      </c>
      <c r="T66" s="163" t="str">
        <f>VLOOKUP(G66,'3-Productie normen'!A:P,12,FALSE)</f>
        <v>V</v>
      </c>
      <c r="U66" s="163"/>
      <c r="W66" s="131">
        <f t="shared" si="3"/>
        <v>160</v>
      </c>
    </row>
    <row r="67" spans="1:23" ht="14.1" hidden="1" customHeight="1">
      <c r="A67" s="144">
        <v>67</v>
      </c>
      <c r="B67" s="157" t="s">
        <v>262</v>
      </c>
      <c r="C67" s="157" t="s">
        <v>262</v>
      </c>
      <c r="D67" s="132" t="s">
        <v>266</v>
      </c>
      <c r="E67" s="619"/>
      <c r="F67" s="130" t="s">
        <v>306</v>
      </c>
      <c r="G67" s="157" t="s">
        <v>303</v>
      </c>
      <c r="H67" s="158" t="s">
        <v>268</v>
      </c>
      <c r="I67" s="159">
        <v>36</v>
      </c>
      <c r="J67" s="509">
        <v>1</v>
      </c>
      <c r="K67" s="509">
        <v>1</v>
      </c>
      <c r="L67" s="509">
        <v>1</v>
      </c>
      <c r="M67" s="509">
        <v>1</v>
      </c>
      <c r="N67" s="160" t="s">
        <v>115</v>
      </c>
      <c r="O67" s="160"/>
      <c r="P67" s="161">
        <f t="shared" si="0"/>
        <v>0</v>
      </c>
      <c r="Q67" s="161">
        <f t="shared" si="1"/>
        <v>0</v>
      </c>
      <c r="R67" s="162">
        <f>IF(N67="nio",0,IF(N67&gt;0,VLOOKUP(G67,'3-Productie normen'!A:P,VLOOKUP(N67,'3-Productie normen'!S:T,2,FALSE),FALSE)))</f>
        <v>0</v>
      </c>
      <c r="S67" s="162">
        <f t="shared" si="2"/>
        <v>0</v>
      </c>
      <c r="T67" s="163" t="str">
        <f>VLOOKUP(G67,'3-Productie normen'!A:P,12,FALSE)</f>
        <v>V</v>
      </c>
      <c r="U67" s="163"/>
      <c r="W67" s="131">
        <f t="shared" si="3"/>
        <v>0</v>
      </c>
    </row>
    <row r="68" spans="1:23" ht="14.1" hidden="1" customHeight="1">
      <c r="A68" s="144">
        <v>68</v>
      </c>
      <c r="B68" s="157" t="s">
        <v>262</v>
      </c>
      <c r="C68" s="157" t="s">
        <v>262</v>
      </c>
      <c r="D68" s="132" t="s">
        <v>266</v>
      </c>
      <c r="E68" s="619"/>
      <c r="F68" s="130" t="s">
        <v>307</v>
      </c>
      <c r="G68" s="130" t="s">
        <v>274</v>
      </c>
      <c r="H68" s="158" t="s">
        <v>285</v>
      </c>
      <c r="I68" s="159">
        <v>62</v>
      </c>
      <c r="J68" s="509">
        <v>1</v>
      </c>
      <c r="K68" s="509">
        <v>1</v>
      </c>
      <c r="L68" s="509">
        <v>1</v>
      </c>
      <c r="M68" s="509">
        <v>1</v>
      </c>
      <c r="N68" s="160">
        <v>40</v>
      </c>
      <c r="O68" s="160"/>
      <c r="P68" s="161" t="e">
        <f t="shared" si="0"/>
        <v>#DIV/0!</v>
      </c>
      <c r="Q68" s="161">
        <f t="shared" si="1"/>
        <v>0</v>
      </c>
      <c r="R68" s="162">
        <f>IF(N68="nio",0,IF(N68&gt;0,VLOOKUP(G68,'3-Productie normen'!A:P,VLOOKUP(N68,'3-Productie normen'!S:T,2,FALSE),FALSE)))</f>
        <v>0</v>
      </c>
      <c r="S68" s="162">
        <f t="shared" si="2"/>
        <v>0</v>
      </c>
      <c r="T68" s="163" t="str">
        <f>VLOOKUP(G68,'3-Productie normen'!A:P,12,FALSE)</f>
        <v>V</v>
      </c>
      <c r="U68" s="163"/>
      <c r="W68" s="131">
        <f t="shared" si="3"/>
        <v>2480</v>
      </c>
    </row>
    <row r="69" spans="1:23" ht="14.1" hidden="1" customHeight="1">
      <c r="A69" s="144">
        <v>69</v>
      </c>
      <c r="B69" s="157" t="s">
        <v>262</v>
      </c>
      <c r="C69" s="157" t="s">
        <v>262</v>
      </c>
      <c r="D69" s="132" t="s">
        <v>266</v>
      </c>
      <c r="E69" s="619"/>
      <c r="F69" s="130" t="s">
        <v>308</v>
      </c>
      <c r="G69" s="130" t="s">
        <v>274</v>
      </c>
      <c r="H69" s="158" t="s">
        <v>285</v>
      </c>
      <c r="I69" s="159">
        <v>18</v>
      </c>
      <c r="J69" s="509">
        <v>1</v>
      </c>
      <c r="K69" s="509">
        <v>1</v>
      </c>
      <c r="L69" s="509">
        <v>1</v>
      </c>
      <c r="M69" s="509">
        <v>1</v>
      </c>
      <c r="N69" s="160" t="s">
        <v>115</v>
      </c>
      <c r="O69" s="160"/>
      <c r="P69" s="161">
        <f t="shared" si="0"/>
        <v>0</v>
      </c>
      <c r="Q69" s="161">
        <f t="shared" si="1"/>
        <v>0</v>
      </c>
      <c r="R69" s="162">
        <f>IF(N69="nio",0,IF(N69&gt;0,VLOOKUP(G69,'3-Productie normen'!A:P,VLOOKUP(N69,'3-Productie normen'!S:T,2,FALSE),FALSE)))</f>
        <v>0</v>
      </c>
      <c r="S69" s="162">
        <f t="shared" si="2"/>
        <v>0</v>
      </c>
      <c r="T69" s="163" t="str">
        <f>VLOOKUP(G69,'3-Productie normen'!A:P,12,FALSE)</f>
        <v>V</v>
      </c>
      <c r="U69" s="163"/>
      <c r="W69" s="131">
        <f t="shared" si="3"/>
        <v>0</v>
      </c>
    </row>
    <row r="70" spans="1:23" ht="14.1" hidden="1" customHeight="1">
      <c r="A70" s="144">
        <v>70</v>
      </c>
      <c r="B70" s="157" t="s">
        <v>262</v>
      </c>
      <c r="C70" s="157" t="s">
        <v>262</v>
      </c>
      <c r="D70" s="132" t="s">
        <v>266</v>
      </c>
      <c r="E70" s="619"/>
      <c r="F70" s="130" t="s">
        <v>309</v>
      </c>
      <c r="G70" s="130" t="s">
        <v>17</v>
      </c>
      <c r="H70" s="158" t="s">
        <v>285</v>
      </c>
      <c r="I70" s="159">
        <v>9</v>
      </c>
      <c r="J70" s="509">
        <v>1</v>
      </c>
      <c r="K70" s="509">
        <v>1</v>
      </c>
      <c r="L70" s="509">
        <v>1</v>
      </c>
      <c r="M70" s="509">
        <v>1</v>
      </c>
      <c r="N70" s="160" t="s">
        <v>115</v>
      </c>
      <c r="O70" s="160"/>
      <c r="P70" s="161">
        <f t="shared" si="0"/>
        <v>0</v>
      </c>
      <c r="Q70" s="161">
        <f t="shared" si="1"/>
        <v>0</v>
      </c>
      <c r="R70" s="162">
        <f>IF(N70="nio",0,IF(N70&gt;0,VLOOKUP(G70,'3-Productie normen'!A:P,VLOOKUP(N70,'3-Productie normen'!S:T,2,FALSE),FALSE)))</f>
        <v>0</v>
      </c>
      <c r="S70" s="162">
        <f t="shared" si="2"/>
        <v>0</v>
      </c>
      <c r="T70" s="163" t="str">
        <f>VLOOKUP(G70,'3-Productie normen'!A:P,12,FALSE)</f>
        <v>S</v>
      </c>
      <c r="U70" s="163"/>
      <c r="W70" s="131">
        <f t="shared" si="3"/>
        <v>0</v>
      </c>
    </row>
    <row r="71" spans="1:23" ht="14.1" hidden="1" customHeight="1">
      <c r="A71" s="144">
        <v>71</v>
      </c>
      <c r="B71" s="157" t="s">
        <v>262</v>
      </c>
      <c r="C71" s="157" t="s">
        <v>262</v>
      </c>
      <c r="D71" s="132" t="s">
        <v>266</v>
      </c>
      <c r="E71" s="619"/>
      <c r="F71" s="130" t="s">
        <v>287</v>
      </c>
      <c r="G71" s="130" t="s">
        <v>17</v>
      </c>
      <c r="H71" s="158" t="s">
        <v>268</v>
      </c>
      <c r="I71" s="159">
        <v>15</v>
      </c>
      <c r="J71" s="509">
        <v>1</v>
      </c>
      <c r="K71" s="509">
        <v>1</v>
      </c>
      <c r="L71" s="509">
        <v>1</v>
      </c>
      <c r="M71" s="509">
        <v>1</v>
      </c>
      <c r="N71" s="627">
        <v>200</v>
      </c>
      <c r="O71" s="160">
        <v>200</v>
      </c>
      <c r="P71" s="161" t="e">
        <f t="shared" si="0"/>
        <v>#DIV/0!</v>
      </c>
      <c r="Q71" s="161" t="e">
        <f t="shared" si="1"/>
        <v>#DIV/0!</v>
      </c>
      <c r="R71" s="162">
        <f>IF(N71="nio",0,IF(N71&gt;0,VLOOKUP(G71,'3-Productie normen'!A:P,VLOOKUP(N71,'3-Productie normen'!S:T,2,FALSE),FALSE)))</f>
        <v>0</v>
      </c>
      <c r="S71" s="162">
        <f t="shared" si="2"/>
        <v>0</v>
      </c>
      <c r="T71" s="163" t="str">
        <f>VLOOKUP(G71,'3-Productie normen'!A:P,12,FALSE)</f>
        <v>S</v>
      </c>
      <c r="U71" s="163"/>
      <c r="W71" s="131">
        <f t="shared" si="3"/>
        <v>6000</v>
      </c>
    </row>
    <row r="72" spans="1:23" ht="14.1" hidden="1" customHeight="1">
      <c r="A72" s="144">
        <v>72</v>
      </c>
      <c r="B72" s="157" t="s">
        <v>262</v>
      </c>
      <c r="C72" s="157" t="s">
        <v>262</v>
      </c>
      <c r="D72" s="132" t="s">
        <v>266</v>
      </c>
      <c r="E72" s="619"/>
      <c r="F72" s="130" t="s">
        <v>309</v>
      </c>
      <c r="G72" s="130" t="s">
        <v>17</v>
      </c>
      <c r="H72" s="158" t="s">
        <v>268</v>
      </c>
      <c r="I72" s="159">
        <v>17</v>
      </c>
      <c r="J72" s="509">
        <v>1</v>
      </c>
      <c r="K72" s="509">
        <v>1</v>
      </c>
      <c r="L72" s="509">
        <v>1</v>
      </c>
      <c r="M72" s="509">
        <v>1</v>
      </c>
      <c r="N72" s="627">
        <v>200</v>
      </c>
      <c r="O72" s="160">
        <v>200</v>
      </c>
      <c r="P72" s="161" t="e">
        <f t="shared" si="0"/>
        <v>#DIV/0!</v>
      </c>
      <c r="Q72" s="161" t="e">
        <f t="shared" si="1"/>
        <v>#DIV/0!</v>
      </c>
      <c r="R72" s="162">
        <f>IF(N72="nio",0,IF(N72&gt;0,VLOOKUP(G72,'3-Productie normen'!A:P,VLOOKUP(N72,'3-Productie normen'!S:T,2,FALSE),FALSE)))</f>
        <v>0</v>
      </c>
      <c r="S72" s="162">
        <f t="shared" si="2"/>
        <v>0</v>
      </c>
      <c r="T72" s="163" t="str">
        <f>VLOOKUP(G72,'3-Productie normen'!A:P,12,FALSE)</f>
        <v>S</v>
      </c>
      <c r="U72" s="163"/>
      <c r="W72" s="131">
        <f t="shared" si="3"/>
        <v>6800</v>
      </c>
    </row>
    <row r="73" spans="1:23" ht="14.1" hidden="1" customHeight="1">
      <c r="A73" s="144">
        <v>73</v>
      </c>
      <c r="B73" s="157" t="s">
        <v>262</v>
      </c>
      <c r="C73" s="157" t="s">
        <v>262</v>
      </c>
      <c r="D73" s="132" t="s">
        <v>266</v>
      </c>
      <c r="E73" s="619"/>
      <c r="F73" s="130" t="s">
        <v>311</v>
      </c>
      <c r="G73" s="130" t="s">
        <v>276</v>
      </c>
      <c r="H73" s="158" t="s">
        <v>268</v>
      </c>
      <c r="I73" s="159">
        <v>133</v>
      </c>
      <c r="J73" s="509">
        <v>1</v>
      </c>
      <c r="K73" s="509">
        <v>1</v>
      </c>
      <c r="L73" s="509">
        <v>1</v>
      </c>
      <c r="M73" s="509">
        <v>1</v>
      </c>
      <c r="N73" s="160" t="s">
        <v>115</v>
      </c>
      <c r="O73" s="160"/>
      <c r="P73" s="161">
        <f t="shared" si="0"/>
        <v>0</v>
      </c>
      <c r="Q73" s="161">
        <f t="shared" si="1"/>
        <v>0</v>
      </c>
      <c r="R73" s="162">
        <f>IF(N73="nio",0,IF(N73&gt;0,VLOOKUP(G73,'3-Productie normen'!A:P,VLOOKUP(N73,'3-Productie normen'!S:T,2,FALSE),FALSE)))</f>
        <v>0</v>
      </c>
      <c r="S73" s="162">
        <f t="shared" si="2"/>
        <v>0</v>
      </c>
      <c r="T73" s="163" t="str">
        <f>VLOOKUP(G73,'3-Productie normen'!A:P,12,FALSE)</f>
        <v>L</v>
      </c>
      <c r="U73" s="163"/>
      <c r="W73" s="131">
        <f t="shared" si="3"/>
        <v>0</v>
      </c>
    </row>
    <row r="74" spans="1:23" ht="14.1" hidden="1" customHeight="1">
      <c r="A74" s="144">
        <v>74</v>
      </c>
      <c r="B74" s="157" t="s">
        <v>262</v>
      </c>
      <c r="C74" s="157" t="s">
        <v>262</v>
      </c>
      <c r="D74" s="132" t="s">
        <v>266</v>
      </c>
      <c r="E74" s="619"/>
      <c r="F74" s="130" t="s">
        <v>312</v>
      </c>
      <c r="G74" s="130" t="s">
        <v>276</v>
      </c>
      <c r="H74" s="158" t="s">
        <v>268</v>
      </c>
      <c r="I74" s="159"/>
      <c r="J74" s="509">
        <v>1</v>
      </c>
      <c r="K74" s="509">
        <v>1</v>
      </c>
      <c r="L74" s="509">
        <v>1</v>
      </c>
      <c r="M74" s="509">
        <v>1</v>
      </c>
      <c r="N74" s="160" t="s">
        <v>115</v>
      </c>
      <c r="O74" s="160"/>
      <c r="P74" s="161">
        <f t="shared" ref="P74:P137" si="4">IF(N74="nio",0,IF(N74&gt;0,N74*I74/R74,0))*J74</f>
        <v>0</v>
      </c>
      <c r="Q74" s="161">
        <f t="shared" ref="Q74:Q137" si="5">IF(O74&gt;0,O74*I74/S74,0)*K74</f>
        <v>0</v>
      </c>
      <c r="R74" s="162">
        <f>IF(N74="nio",0,IF(N74&gt;0,VLOOKUP(G74,'3-Productie normen'!A:P,VLOOKUP(N74,'3-Productie normen'!S:T,2,FALSE),FALSE)))</f>
        <v>0</v>
      </c>
      <c r="S74" s="162">
        <f t="shared" ref="S74:S137" si="6">IF(O74&gt;0,R74*$S$8,0)</f>
        <v>0</v>
      </c>
      <c r="T74" s="163" t="str">
        <f>VLOOKUP(G74,'3-Productie normen'!A:P,12,FALSE)</f>
        <v>L</v>
      </c>
      <c r="U74" s="163"/>
      <c r="W74" s="131">
        <f t="shared" ref="W74:W137" si="7">SUM(N74:O74)*I74</f>
        <v>0</v>
      </c>
    </row>
    <row r="75" spans="1:23" ht="14.1" hidden="1" customHeight="1">
      <c r="A75" s="144">
        <v>75</v>
      </c>
      <c r="B75" s="157" t="s">
        <v>262</v>
      </c>
      <c r="C75" s="157" t="s">
        <v>262</v>
      </c>
      <c r="D75" s="132" t="s">
        <v>266</v>
      </c>
      <c r="E75" s="619"/>
      <c r="F75" s="130" t="s">
        <v>313</v>
      </c>
      <c r="G75" s="130" t="s">
        <v>276</v>
      </c>
      <c r="H75" s="158" t="s">
        <v>268</v>
      </c>
      <c r="I75" s="159"/>
      <c r="J75" s="509">
        <v>1</v>
      </c>
      <c r="K75" s="509">
        <v>1</v>
      </c>
      <c r="L75" s="509">
        <v>1</v>
      </c>
      <c r="M75" s="509">
        <v>1</v>
      </c>
      <c r="N75" s="160" t="s">
        <v>115</v>
      </c>
      <c r="O75" s="160"/>
      <c r="P75" s="161">
        <f t="shared" si="4"/>
        <v>0</v>
      </c>
      <c r="Q75" s="161">
        <f t="shared" si="5"/>
        <v>0</v>
      </c>
      <c r="R75" s="162">
        <f>IF(N75="nio",0,IF(N75&gt;0,VLOOKUP(G75,'3-Productie normen'!A:P,VLOOKUP(N75,'3-Productie normen'!S:T,2,FALSE),FALSE)))</f>
        <v>0</v>
      </c>
      <c r="S75" s="162">
        <f t="shared" si="6"/>
        <v>0</v>
      </c>
      <c r="T75" s="163" t="str">
        <f>VLOOKUP(G75,'3-Productie normen'!A:P,12,FALSE)</f>
        <v>L</v>
      </c>
      <c r="U75" s="163"/>
      <c r="W75" s="131">
        <f t="shared" si="7"/>
        <v>0</v>
      </c>
    </row>
    <row r="76" spans="1:23" ht="14.1" hidden="1" customHeight="1">
      <c r="A76" s="144">
        <v>76</v>
      </c>
      <c r="B76" s="157" t="s">
        <v>262</v>
      </c>
      <c r="C76" s="157" t="s">
        <v>262</v>
      </c>
      <c r="D76" s="132" t="s">
        <v>266</v>
      </c>
      <c r="E76" s="619">
        <v>51</v>
      </c>
      <c r="F76" s="130" t="s">
        <v>314</v>
      </c>
      <c r="G76" s="130" t="s">
        <v>276</v>
      </c>
      <c r="H76" s="158" t="s">
        <v>268</v>
      </c>
      <c r="I76" s="159">
        <v>27</v>
      </c>
      <c r="J76" s="509">
        <v>1</v>
      </c>
      <c r="K76" s="509">
        <v>1</v>
      </c>
      <c r="L76" s="509">
        <v>1</v>
      </c>
      <c r="M76" s="509">
        <v>1</v>
      </c>
      <c r="N76" s="160">
        <v>120</v>
      </c>
      <c r="O76" s="160"/>
      <c r="P76" s="161" t="e">
        <f t="shared" si="4"/>
        <v>#DIV/0!</v>
      </c>
      <c r="Q76" s="161">
        <f t="shared" si="5"/>
        <v>0</v>
      </c>
      <c r="R76" s="162">
        <f>IF(N76="nio",0,IF(N76&gt;0,VLOOKUP(G76,'3-Productie normen'!A:P,VLOOKUP(N76,'3-Productie normen'!S:T,2,FALSE),FALSE)))</f>
        <v>0</v>
      </c>
      <c r="S76" s="162">
        <f t="shared" si="6"/>
        <v>0</v>
      </c>
      <c r="T76" s="163" t="str">
        <f>VLOOKUP(G76,'3-Productie normen'!A:P,12,FALSE)</f>
        <v>L</v>
      </c>
      <c r="U76" s="163"/>
      <c r="W76" s="131">
        <f t="shared" si="7"/>
        <v>3240</v>
      </c>
    </row>
    <row r="77" spans="1:23" ht="14.1" hidden="1" customHeight="1">
      <c r="A77" s="144">
        <v>77</v>
      </c>
      <c r="B77" s="157" t="s">
        <v>262</v>
      </c>
      <c r="C77" s="157" t="s">
        <v>262</v>
      </c>
      <c r="D77" s="132" t="s">
        <v>266</v>
      </c>
      <c r="E77" s="619"/>
      <c r="F77" s="130" t="s">
        <v>315</v>
      </c>
      <c r="G77" s="130" t="s">
        <v>303</v>
      </c>
      <c r="H77" s="158" t="s">
        <v>268</v>
      </c>
      <c r="I77" s="159"/>
      <c r="J77" s="509">
        <v>1</v>
      </c>
      <c r="K77" s="509">
        <v>1</v>
      </c>
      <c r="L77" s="509">
        <v>1</v>
      </c>
      <c r="M77" s="509">
        <v>1</v>
      </c>
      <c r="N77" s="160" t="s">
        <v>115</v>
      </c>
      <c r="O77" s="160"/>
      <c r="P77" s="161">
        <f t="shared" si="4"/>
        <v>0</v>
      </c>
      <c r="Q77" s="161">
        <f t="shared" si="5"/>
        <v>0</v>
      </c>
      <c r="R77" s="162">
        <f>IF(N77="nio",0,IF(N77&gt;0,VLOOKUP(G77,'3-Productie normen'!A:P,VLOOKUP(N77,'3-Productie normen'!S:T,2,FALSE),FALSE)))</f>
        <v>0</v>
      </c>
      <c r="S77" s="162">
        <f t="shared" si="6"/>
        <v>0</v>
      </c>
      <c r="T77" s="163" t="str">
        <f>VLOOKUP(G77,'3-Productie normen'!A:P,12,FALSE)</f>
        <v>V</v>
      </c>
      <c r="U77" s="163"/>
      <c r="W77" s="131">
        <f t="shared" si="7"/>
        <v>0</v>
      </c>
    </row>
    <row r="78" spans="1:23" ht="14.1" hidden="1" customHeight="1">
      <c r="A78" s="144">
        <v>78</v>
      </c>
      <c r="B78" s="157" t="s">
        <v>262</v>
      </c>
      <c r="C78" s="157" t="s">
        <v>262</v>
      </c>
      <c r="D78" s="132" t="s">
        <v>266</v>
      </c>
      <c r="E78" s="619"/>
      <c r="F78" s="130" t="s">
        <v>315</v>
      </c>
      <c r="G78" s="130" t="s">
        <v>303</v>
      </c>
      <c r="H78" s="158" t="s">
        <v>268</v>
      </c>
      <c r="I78" s="577"/>
      <c r="J78" s="509">
        <v>1</v>
      </c>
      <c r="K78" s="509">
        <v>1</v>
      </c>
      <c r="L78" s="509">
        <v>1</v>
      </c>
      <c r="M78" s="509">
        <v>1</v>
      </c>
      <c r="N78" s="160" t="s">
        <v>115</v>
      </c>
      <c r="O78" s="160"/>
      <c r="P78" s="161">
        <f t="shared" si="4"/>
        <v>0</v>
      </c>
      <c r="Q78" s="161">
        <f t="shared" si="5"/>
        <v>0</v>
      </c>
      <c r="R78" s="162">
        <f>IF(N78="nio",0,IF(N78&gt;0,VLOOKUP(G78,'3-Productie normen'!A:P,VLOOKUP(N78,'3-Productie normen'!S:T,2,FALSE),FALSE)))</f>
        <v>0</v>
      </c>
      <c r="S78" s="162">
        <f t="shared" si="6"/>
        <v>0</v>
      </c>
      <c r="T78" s="163" t="str">
        <f>VLOOKUP(G78,'3-Productie normen'!A:P,12,FALSE)</f>
        <v>V</v>
      </c>
      <c r="U78" s="163"/>
      <c r="W78" s="131">
        <f t="shared" si="7"/>
        <v>0</v>
      </c>
    </row>
    <row r="79" spans="1:23" ht="14.1" hidden="1" customHeight="1">
      <c r="A79" s="144">
        <v>79</v>
      </c>
      <c r="B79" s="157" t="s">
        <v>262</v>
      </c>
      <c r="C79" s="157" t="s">
        <v>262</v>
      </c>
      <c r="D79" s="132" t="s">
        <v>266</v>
      </c>
      <c r="E79" s="619"/>
      <c r="F79" s="130" t="s">
        <v>316</v>
      </c>
      <c r="G79" s="130" t="s">
        <v>274</v>
      </c>
      <c r="H79" s="158" t="s">
        <v>268</v>
      </c>
      <c r="I79" s="159"/>
      <c r="J79" s="509">
        <v>1</v>
      </c>
      <c r="K79" s="509">
        <v>1</v>
      </c>
      <c r="L79" s="509">
        <v>1</v>
      </c>
      <c r="M79" s="509">
        <v>1</v>
      </c>
      <c r="N79" s="160" t="s">
        <v>115</v>
      </c>
      <c r="O79" s="160"/>
      <c r="P79" s="161">
        <f t="shared" si="4"/>
        <v>0</v>
      </c>
      <c r="Q79" s="161">
        <f t="shared" si="5"/>
        <v>0</v>
      </c>
      <c r="R79" s="162">
        <f>IF(N79="nio",0,IF(N79&gt;0,VLOOKUP(G79,'3-Productie normen'!A:P,VLOOKUP(N79,'3-Productie normen'!S:T,2,FALSE),FALSE)))</f>
        <v>0</v>
      </c>
      <c r="S79" s="162">
        <f t="shared" si="6"/>
        <v>0</v>
      </c>
      <c r="T79" s="163" t="str">
        <f>VLOOKUP(G79,'3-Productie normen'!A:P,12,FALSE)</f>
        <v>V</v>
      </c>
      <c r="U79" s="163"/>
      <c r="W79" s="131">
        <f t="shared" si="7"/>
        <v>0</v>
      </c>
    </row>
    <row r="80" spans="1:23" ht="14.1" hidden="1" customHeight="1">
      <c r="A80" s="144">
        <v>80</v>
      </c>
      <c r="B80" s="157" t="s">
        <v>262</v>
      </c>
      <c r="C80" s="157" t="s">
        <v>262</v>
      </c>
      <c r="D80" s="132" t="s">
        <v>266</v>
      </c>
      <c r="E80" s="619"/>
      <c r="F80" s="130" t="s">
        <v>317</v>
      </c>
      <c r="G80" s="130" t="s">
        <v>229</v>
      </c>
      <c r="H80" s="158" t="s">
        <v>268</v>
      </c>
      <c r="I80" s="159">
        <v>15</v>
      </c>
      <c r="J80" s="509">
        <v>1</v>
      </c>
      <c r="K80" s="509">
        <v>1</v>
      </c>
      <c r="L80" s="509">
        <v>1</v>
      </c>
      <c r="M80" s="509">
        <v>1</v>
      </c>
      <c r="N80" s="160">
        <v>200</v>
      </c>
      <c r="O80" s="160"/>
      <c r="P80" s="161" t="e">
        <f t="shared" si="4"/>
        <v>#DIV/0!</v>
      </c>
      <c r="Q80" s="161">
        <f t="shared" si="5"/>
        <v>0</v>
      </c>
      <c r="R80" s="162">
        <f>IF(N80="nio",0,IF(N80&gt;0,VLOOKUP(G80,'3-Productie normen'!A:P,VLOOKUP(N80,'3-Productie normen'!S:T,2,FALSE),FALSE)))</f>
        <v>0</v>
      </c>
      <c r="S80" s="162">
        <f t="shared" si="6"/>
        <v>0</v>
      </c>
      <c r="T80" s="163" t="str">
        <f>VLOOKUP(G80,'3-Productie normen'!A:P,12,FALSE)</f>
        <v>V</v>
      </c>
      <c r="U80" s="163"/>
      <c r="W80" s="131">
        <f t="shared" si="7"/>
        <v>3000</v>
      </c>
    </row>
    <row r="81" spans="1:23" ht="14.1" hidden="1" customHeight="1">
      <c r="A81" s="144">
        <v>81</v>
      </c>
      <c r="B81" s="157" t="s">
        <v>262</v>
      </c>
      <c r="C81" s="157" t="s">
        <v>262</v>
      </c>
      <c r="D81" s="132" t="s">
        <v>266</v>
      </c>
      <c r="E81" s="619"/>
      <c r="F81" s="130" t="s">
        <v>287</v>
      </c>
      <c r="G81" s="157" t="s">
        <v>17</v>
      </c>
      <c r="H81" s="158" t="s">
        <v>310</v>
      </c>
      <c r="I81" s="159">
        <v>15</v>
      </c>
      <c r="J81" s="509">
        <v>1</v>
      </c>
      <c r="K81" s="509">
        <v>1</v>
      </c>
      <c r="L81" s="509">
        <v>1</v>
      </c>
      <c r="M81" s="509">
        <v>1</v>
      </c>
      <c r="N81" s="160">
        <v>200</v>
      </c>
      <c r="O81" s="160">
        <v>200</v>
      </c>
      <c r="P81" s="161" t="e">
        <f t="shared" si="4"/>
        <v>#DIV/0!</v>
      </c>
      <c r="Q81" s="161" t="e">
        <f t="shared" si="5"/>
        <v>#DIV/0!</v>
      </c>
      <c r="R81" s="162">
        <f>IF(N81="nio",0,IF(N81&gt;0,VLOOKUP(G81,'3-Productie normen'!A:P,VLOOKUP(N81,'3-Productie normen'!S:T,2,FALSE),FALSE)))</f>
        <v>0</v>
      </c>
      <c r="S81" s="162">
        <f t="shared" si="6"/>
        <v>0</v>
      </c>
      <c r="T81" s="163" t="str">
        <f>VLOOKUP(G81,'3-Productie normen'!A:P,12,FALSE)</f>
        <v>S</v>
      </c>
      <c r="U81" s="163"/>
      <c r="W81" s="131">
        <f t="shared" si="7"/>
        <v>6000</v>
      </c>
    </row>
    <row r="82" spans="1:23" ht="14.1" hidden="1" customHeight="1">
      <c r="A82" s="144">
        <v>82</v>
      </c>
      <c r="B82" s="157" t="s">
        <v>262</v>
      </c>
      <c r="C82" s="157" t="s">
        <v>262</v>
      </c>
      <c r="D82" s="132" t="s">
        <v>266</v>
      </c>
      <c r="E82" s="619"/>
      <c r="F82" s="130" t="s">
        <v>309</v>
      </c>
      <c r="G82" s="130" t="s">
        <v>17</v>
      </c>
      <c r="H82" s="158" t="s">
        <v>310</v>
      </c>
      <c r="I82" s="631">
        <v>17</v>
      </c>
      <c r="J82" s="509">
        <v>1</v>
      </c>
      <c r="K82" s="509">
        <v>1</v>
      </c>
      <c r="L82" s="509">
        <v>1</v>
      </c>
      <c r="M82" s="509">
        <v>1</v>
      </c>
      <c r="N82" s="160">
        <v>200</v>
      </c>
      <c r="O82" s="160">
        <v>200</v>
      </c>
      <c r="P82" s="161" t="e">
        <f t="shared" si="4"/>
        <v>#DIV/0!</v>
      </c>
      <c r="Q82" s="161" t="e">
        <f t="shared" si="5"/>
        <v>#DIV/0!</v>
      </c>
      <c r="R82" s="162">
        <f>IF(N82="nio",0,IF(N82&gt;0,VLOOKUP(G82,'3-Productie normen'!A:P,VLOOKUP(N82,'3-Productie normen'!S:T,2,FALSE),FALSE)))</f>
        <v>0</v>
      </c>
      <c r="S82" s="162">
        <f t="shared" si="6"/>
        <v>0</v>
      </c>
      <c r="T82" s="163" t="str">
        <f>VLOOKUP(G82,'3-Productie normen'!A:P,12,FALSE)</f>
        <v>S</v>
      </c>
      <c r="U82" s="163"/>
      <c r="W82" s="131">
        <f t="shared" si="7"/>
        <v>6800</v>
      </c>
    </row>
    <row r="83" spans="1:23" ht="14.1" hidden="1" customHeight="1">
      <c r="A83" s="144">
        <v>83</v>
      </c>
      <c r="B83" s="157" t="s">
        <v>262</v>
      </c>
      <c r="C83" s="157" t="s">
        <v>262</v>
      </c>
      <c r="D83" s="132" t="s">
        <v>266</v>
      </c>
      <c r="E83" s="619"/>
      <c r="F83" s="130" t="s">
        <v>311</v>
      </c>
      <c r="G83" s="130" t="s">
        <v>276</v>
      </c>
      <c r="H83" s="158" t="s">
        <v>268</v>
      </c>
      <c r="I83" s="631">
        <v>120</v>
      </c>
      <c r="J83" s="509">
        <v>1</v>
      </c>
      <c r="K83" s="509">
        <v>1</v>
      </c>
      <c r="L83" s="509">
        <v>1</v>
      </c>
      <c r="M83" s="509">
        <v>1</v>
      </c>
      <c r="N83" s="160" t="s">
        <v>115</v>
      </c>
      <c r="O83" s="160"/>
      <c r="P83" s="161">
        <f t="shared" si="4"/>
        <v>0</v>
      </c>
      <c r="Q83" s="161">
        <f t="shared" si="5"/>
        <v>0</v>
      </c>
      <c r="R83" s="162">
        <f>IF(N83="nio",0,IF(N83&gt;0,VLOOKUP(G83,'3-Productie normen'!A:P,VLOOKUP(N83,'3-Productie normen'!S:T,2,FALSE),FALSE)))</f>
        <v>0</v>
      </c>
      <c r="S83" s="162">
        <f t="shared" si="6"/>
        <v>0</v>
      </c>
      <c r="T83" s="163" t="str">
        <f>VLOOKUP(G83,'3-Productie normen'!A:P,12,FALSE)</f>
        <v>L</v>
      </c>
      <c r="U83" s="163"/>
      <c r="W83" s="131">
        <f t="shared" si="7"/>
        <v>0</v>
      </c>
    </row>
    <row r="84" spans="1:23" ht="14.1" hidden="1" customHeight="1">
      <c r="A84" s="144">
        <v>84</v>
      </c>
      <c r="B84" s="157" t="s">
        <v>262</v>
      </c>
      <c r="C84" s="157" t="s">
        <v>262</v>
      </c>
      <c r="D84" s="132" t="s">
        <v>266</v>
      </c>
      <c r="E84" s="619"/>
      <c r="F84" s="130" t="s">
        <v>315</v>
      </c>
      <c r="G84" s="157" t="s">
        <v>303</v>
      </c>
      <c r="H84" s="158" t="s">
        <v>268</v>
      </c>
      <c r="I84" s="159"/>
      <c r="J84" s="509">
        <v>1</v>
      </c>
      <c r="K84" s="509">
        <v>1</v>
      </c>
      <c r="L84" s="509">
        <v>1</v>
      </c>
      <c r="M84" s="509">
        <v>1</v>
      </c>
      <c r="N84" s="160" t="s">
        <v>115</v>
      </c>
      <c r="O84" s="160"/>
      <c r="P84" s="161">
        <f t="shared" si="4"/>
        <v>0</v>
      </c>
      <c r="Q84" s="161">
        <f t="shared" si="5"/>
        <v>0</v>
      </c>
      <c r="R84" s="162">
        <f>IF(N84="nio",0,IF(N84&gt;0,VLOOKUP(G84,'3-Productie normen'!A:P,VLOOKUP(N84,'3-Productie normen'!S:T,2,FALSE),FALSE)))</f>
        <v>0</v>
      </c>
      <c r="S84" s="162">
        <f t="shared" si="6"/>
        <v>0</v>
      </c>
      <c r="T84" s="163" t="str">
        <f>VLOOKUP(G84,'3-Productie normen'!A:P,12,FALSE)</f>
        <v>V</v>
      </c>
      <c r="U84" s="163"/>
      <c r="W84" s="131">
        <f t="shared" si="7"/>
        <v>0</v>
      </c>
    </row>
    <row r="85" spans="1:23" ht="14.1" hidden="1" customHeight="1">
      <c r="A85" s="144">
        <v>85</v>
      </c>
      <c r="B85" s="157" t="s">
        <v>262</v>
      </c>
      <c r="C85" s="157" t="s">
        <v>262</v>
      </c>
      <c r="D85" s="132" t="s">
        <v>266</v>
      </c>
      <c r="E85" s="619"/>
      <c r="F85" s="130" t="s">
        <v>318</v>
      </c>
      <c r="G85" s="130" t="s">
        <v>276</v>
      </c>
      <c r="H85" s="158" t="s">
        <v>268</v>
      </c>
      <c r="I85" s="159"/>
      <c r="J85" s="509">
        <v>1</v>
      </c>
      <c r="K85" s="509">
        <v>1</v>
      </c>
      <c r="L85" s="509">
        <v>1</v>
      </c>
      <c r="M85" s="509">
        <v>1</v>
      </c>
      <c r="N85" s="160" t="s">
        <v>115</v>
      </c>
      <c r="O85" s="160"/>
      <c r="P85" s="161">
        <f t="shared" si="4"/>
        <v>0</v>
      </c>
      <c r="Q85" s="161">
        <f t="shared" si="5"/>
        <v>0</v>
      </c>
      <c r="R85" s="162">
        <f>IF(N85="nio",0,IF(N85&gt;0,VLOOKUP(G85,'3-Productie normen'!A:P,VLOOKUP(N85,'3-Productie normen'!S:T,2,FALSE),FALSE)))</f>
        <v>0</v>
      </c>
      <c r="S85" s="162">
        <f t="shared" si="6"/>
        <v>0</v>
      </c>
      <c r="T85" s="163" t="str">
        <f>VLOOKUP(G85,'3-Productie normen'!A:P,12,FALSE)</f>
        <v>L</v>
      </c>
      <c r="U85" s="163"/>
      <c r="W85" s="131">
        <f t="shared" si="7"/>
        <v>0</v>
      </c>
    </row>
    <row r="86" spans="1:23" ht="14.1" hidden="1" customHeight="1">
      <c r="A86" s="144">
        <v>86</v>
      </c>
      <c r="B86" s="157" t="s">
        <v>262</v>
      </c>
      <c r="C86" s="157" t="s">
        <v>262</v>
      </c>
      <c r="D86" s="132" t="s">
        <v>266</v>
      </c>
      <c r="E86" s="619"/>
      <c r="F86" s="130" t="s">
        <v>319</v>
      </c>
      <c r="G86" s="521" t="s">
        <v>229</v>
      </c>
      <c r="H86" s="158" t="s">
        <v>299</v>
      </c>
      <c r="I86" s="159"/>
      <c r="J86" s="509">
        <v>1</v>
      </c>
      <c r="K86" s="509">
        <v>1</v>
      </c>
      <c r="L86" s="509">
        <v>1</v>
      </c>
      <c r="M86" s="509">
        <v>1</v>
      </c>
      <c r="N86" s="160" t="s">
        <v>115</v>
      </c>
      <c r="O86" s="160"/>
      <c r="P86" s="161">
        <f t="shared" si="4"/>
        <v>0</v>
      </c>
      <c r="Q86" s="161">
        <f t="shared" si="5"/>
        <v>0</v>
      </c>
      <c r="R86" s="162">
        <f>IF(N86="nio",0,IF(N86&gt;0,VLOOKUP(G86,'3-Productie normen'!A:P,VLOOKUP(N86,'3-Productie normen'!S:T,2,FALSE),FALSE)))</f>
        <v>0</v>
      </c>
      <c r="S86" s="162">
        <f t="shared" si="6"/>
        <v>0</v>
      </c>
      <c r="T86" s="163" t="str">
        <f>VLOOKUP(G86,'3-Productie normen'!A:P,12,FALSE)</f>
        <v>V</v>
      </c>
      <c r="U86" s="163"/>
      <c r="W86" s="131">
        <f t="shared" si="7"/>
        <v>0</v>
      </c>
    </row>
    <row r="87" spans="1:23" ht="14.1" hidden="1" customHeight="1">
      <c r="A87" s="144">
        <v>87</v>
      </c>
      <c r="B87" s="157" t="s">
        <v>262</v>
      </c>
      <c r="C87" s="157" t="s">
        <v>262</v>
      </c>
      <c r="D87" s="132" t="s">
        <v>266</v>
      </c>
      <c r="E87" s="619">
        <v>53</v>
      </c>
      <c r="F87" s="130" t="s">
        <v>320</v>
      </c>
      <c r="G87" s="130" t="s">
        <v>303</v>
      </c>
      <c r="H87" s="158" t="s">
        <v>321</v>
      </c>
      <c r="I87" s="159"/>
      <c r="J87" s="509">
        <v>1</v>
      </c>
      <c r="K87" s="509">
        <v>1</v>
      </c>
      <c r="L87" s="509">
        <v>1</v>
      </c>
      <c r="M87" s="509">
        <v>1</v>
      </c>
      <c r="N87" s="160" t="s">
        <v>115</v>
      </c>
      <c r="O87" s="160"/>
      <c r="P87" s="161">
        <f t="shared" si="4"/>
        <v>0</v>
      </c>
      <c r="Q87" s="161">
        <f t="shared" si="5"/>
        <v>0</v>
      </c>
      <c r="R87" s="162">
        <f>IF(N87="nio",0,IF(N87&gt;0,VLOOKUP(G87,'3-Productie normen'!A:P,VLOOKUP(N87,'3-Productie normen'!S:T,2,FALSE),FALSE)))</f>
        <v>0</v>
      </c>
      <c r="S87" s="162">
        <f t="shared" si="6"/>
        <v>0</v>
      </c>
      <c r="T87" s="163" t="str">
        <f>VLOOKUP(G87,'3-Productie normen'!A:P,12,FALSE)</f>
        <v>V</v>
      </c>
      <c r="U87" s="163"/>
      <c r="W87" s="131">
        <f t="shared" si="7"/>
        <v>0</v>
      </c>
    </row>
    <row r="88" spans="1:23" ht="14.1" hidden="1" customHeight="1">
      <c r="A88" s="144">
        <v>88</v>
      </c>
      <c r="B88" s="157" t="s">
        <v>262</v>
      </c>
      <c r="C88" s="157" t="s">
        <v>262</v>
      </c>
      <c r="D88" s="132" t="s">
        <v>266</v>
      </c>
      <c r="E88" s="619"/>
      <c r="F88" s="130" t="s">
        <v>322</v>
      </c>
      <c r="G88" s="130" t="s">
        <v>229</v>
      </c>
      <c r="H88" s="158" t="s">
        <v>321</v>
      </c>
      <c r="I88" s="159"/>
      <c r="J88" s="509">
        <v>1</v>
      </c>
      <c r="K88" s="509">
        <v>1</v>
      </c>
      <c r="L88" s="509">
        <v>1</v>
      </c>
      <c r="M88" s="509">
        <v>1</v>
      </c>
      <c r="N88" s="160" t="s">
        <v>115</v>
      </c>
      <c r="O88" s="160"/>
      <c r="P88" s="161">
        <f t="shared" si="4"/>
        <v>0</v>
      </c>
      <c r="Q88" s="161">
        <f t="shared" si="5"/>
        <v>0</v>
      </c>
      <c r="R88" s="162">
        <f>IF(N88="nio",0,IF(N88&gt;0,VLOOKUP(G88,'3-Productie normen'!A:P,VLOOKUP(N88,'3-Productie normen'!S:T,2,FALSE),FALSE)))</f>
        <v>0</v>
      </c>
      <c r="S88" s="162">
        <f t="shared" si="6"/>
        <v>0</v>
      </c>
      <c r="T88" s="163" t="str">
        <f>VLOOKUP(G88,'3-Productie normen'!A:P,12,FALSE)</f>
        <v>V</v>
      </c>
      <c r="U88" s="163"/>
      <c r="W88" s="131">
        <f t="shared" si="7"/>
        <v>0</v>
      </c>
    </row>
    <row r="89" spans="1:23" ht="14.1" hidden="1" customHeight="1">
      <c r="A89" s="144">
        <v>89</v>
      </c>
      <c r="B89" s="157" t="s">
        <v>262</v>
      </c>
      <c r="C89" s="157" t="s">
        <v>262</v>
      </c>
      <c r="D89" s="132" t="s">
        <v>266</v>
      </c>
      <c r="E89" s="619"/>
      <c r="F89" s="130" t="s">
        <v>287</v>
      </c>
      <c r="G89" s="130" t="s">
        <v>17</v>
      </c>
      <c r="H89" s="158" t="s">
        <v>268</v>
      </c>
      <c r="I89" s="159">
        <v>1</v>
      </c>
      <c r="J89" s="509">
        <v>1</v>
      </c>
      <c r="K89" s="509">
        <v>1</v>
      </c>
      <c r="L89" s="509">
        <v>1</v>
      </c>
      <c r="M89" s="509">
        <v>1</v>
      </c>
      <c r="N89" s="160">
        <v>200</v>
      </c>
      <c r="O89" s="160">
        <v>200</v>
      </c>
      <c r="P89" s="161" t="e">
        <f t="shared" si="4"/>
        <v>#DIV/0!</v>
      </c>
      <c r="Q89" s="161" t="e">
        <f t="shared" si="5"/>
        <v>#DIV/0!</v>
      </c>
      <c r="R89" s="162">
        <f>IF(N89="nio",0,IF(N89&gt;0,VLOOKUP(G89,'3-Productie normen'!A:P,VLOOKUP(N89,'3-Productie normen'!S:T,2,FALSE),FALSE)))</f>
        <v>0</v>
      </c>
      <c r="S89" s="162">
        <f t="shared" si="6"/>
        <v>0</v>
      </c>
      <c r="T89" s="163" t="str">
        <f>VLOOKUP(G89,'3-Productie normen'!A:P,12,FALSE)</f>
        <v>S</v>
      </c>
      <c r="U89" s="163"/>
      <c r="W89" s="131">
        <f t="shared" si="7"/>
        <v>400</v>
      </c>
    </row>
    <row r="90" spans="1:23" ht="14.1" hidden="1" customHeight="1">
      <c r="A90" s="144">
        <v>90</v>
      </c>
      <c r="B90" s="157" t="s">
        <v>262</v>
      </c>
      <c r="C90" s="157" t="s">
        <v>262</v>
      </c>
      <c r="D90" s="132" t="s">
        <v>266</v>
      </c>
      <c r="E90" s="619"/>
      <c r="F90" s="130" t="s">
        <v>287</v>
      </c>
      <c r="G90" s="130" t="s">
        <v>17</v>
      </c>
      <c r="H90" s="158" t="s">
        <v>268</v>
      </c>
      <c r="I90" s="159">
        <v>1</v>
      </c>
      <c r="J90" s="509">
        <v>1</v>
      </c>
      <c r="K90" s="509">
        <v>1</v>
      </c>
      <c r="L90" s="509">
        <v>1</v>
      </c>
      <c r="M90" s="509">
        <v>1</v>
      </c>
      <c r="N90" s="160">
        <v>200</v>
      </c>
      <c r="O90" s="160">
        <v>200</v>
      </c>
      <c r="P90" s="161" t="e">
        <f t="shared" si="4"/>
        <v>#DIV/0!</v>
      </c>
      <c r="Q90" s="161" t="e">
        <f t="shared" si="5"/>
        <v>#DIV/0!</v>
      </c>
      <c r="R90" s="162">
        <f>IF(N90="nio",0,IF(N90&gt;0,VLOOKUP(G90,'3-Productie normen'!A:P,VLOOKUP(N90,'3-Productie normen'!S:T,2,FALSE),FALSE)))</f>
        <v>0</v>
      </c>
      <c r="S90" s="162">
        <f t="shared" si="6"/>
        <v>0</v>
      </c>
      <c r="T90" s="163" t="str">
        <f>VLOOKUP(G90,'3-Productie normen'!A:P,12,FALSE)</f>
        <v>S</v>
      </c>
      <c r="U90" s="163"/>
      <c r="W90" s="131">
        <f t="shared" si="7"/>
        <v>400</v>
      </c>
    </row>
    <row r="91" spans="1:23" ht="14.1" hidden="1" customHeight="1">
      <c r="A91" s="144">
        <v>91</v>
      </c>
      <c r="B91" s="157" t="s">
        <v>262</v>
      </c>
      <c r="C91" s="157" t="s">
        <v>262</v>
      </c>
      <c r="D91" s="132" t="s">
        <v>266</v>
      </c>
      <c r="E91" s="619"/>
      <c r="F91" s="130" t="s">
        <v>323</v>
      </c>
      <c r="G91" s="130" t="s">
        <v>274</v>
      </c>
      <c r="H91" s="158" t="s">
        <v>268</v>
      </c>
      <c r="I91" s="631"/>
      <c r="J91" s="509">
        <v>1</v>
      </c>
      <c r="K91" s="509">
        <v>1</v>
      </c>
      <c r="L91" s="509">
        <v>1</v>
      </c>
      <c r="M91" s="509">
        <v>1</v>
      </c>
      <c r="N91" s="160" t="s">
        <v>115</v>
      </c>
      <c r="O91" s="160"/>
      <c r="P91" s="161">
        <f t="shared" si="4"/>
        <v>0</v>
      </c>
      <c r="Q91" s="161">
        <f t="shared" si="5"/>
        <v>0</v>
      </c>
      <c r="R91" s="162">
        <f>IF(N91="nio",0,IF(N91&gt;0,VLOOKUP(G91,'3-Productie normen'!A:P,VLOOKUP(N91,'3-Productie normen'!S:T,2,FALSE),FALSE)))</f>
        <v>0</v>
      </c>
      <c r="S91" s="162">
        <f t="shared" si="6"/>
        <v>0</v>
      </c>
      <c r="T91" s="163" t="str">
        <f>VLOOKUP(G91,'3-Productie normen'!A:P,12,FALSE)</f>
        <v>V</v>
      </c>
      <c r="U91" s="163"/>
      <c r="W91" s="131">
        <f t="shared" si="7"/>
        <v>0</v>
      </c>
    </row>
    <row r="92" spans="1:23" ht="14.1" hidden="1" customHeight="1">
      <c r="A92" s="144">
        <v>92</v>
      </c>
      <c r="B92" s="157" t="s">
        <v>262</v>
      </c>
      <c r="C92" s="157" t="s">
        <v>262</v>
      </c>
      <c r="D92" s="132" t="s">
        <v>266</v>
      </c>
      <c r="E92" s="619"/>
      <c r="F92" s="130" t="s">
        <v>271</v>
      </c>
      <c r="G92" s="130" t="s">
        <v>17</v>
      </c>
      <c r="H92" s="158" t="s">
        <v>268</v>
      </c>
      <c r="I92" s="631">
        <v>4</v>
      </c>
      <c r="J92" s="509">
        <v>1</v>
      </c>
      <c r="K92" s="509">
        <v>1</v>
      </c>
      <c r="L92" s="509">
        <v>1</v>
      </c>
      <c r="M92" s="509">
        <v>1</v>
      </c>
      <c r="N92" s="160">
        <v>200</v>
      </c>
      <c r="O92" s="160">
        <v>200</v>
      </c>
      <c r="P92" s="161" t="e">
        <f t="shared" si="4"/>
        <v>#DIV/0!</v>
      </c>
      <c r="Q92" s="161" t="e">
        <f t="shared" si="5"/>
        <v>#DIV/0!</v>
      </c>
      <c r="R92" s="162">
        <f>IF(N92="nio",0,IF(N92&gt;0,VLOOKUP(G92,'3-Productie normen'!A:P,VLOOKUP(N92,'3-Productie normen'!S:T,2,FALSE),FALSE)))</f>
        <v>0</v>
      </c>
      <c r="S92" s="162">
        <f t="shared" si="6"/>
        <v>0</v>
      </c>
      <c r="T92" s="163" t="str">
        <f>VLOOKUP(G92,'3-Productie normen'!A:P,12,FALSE)</f>
        <v>S</v>
      </c>
      <c r="U92" s="163"/>
      <c r="W92" s="131">
        <f t="shared" si="7"/>
        <v>1600</v>
      </c>
    </row>
    <row r="93" spans="1:23" ht="14.1" hidden="1" customHeight="1">
      <c r="A93" s="144">
        <v>93</v>
      </c>
      <c r="B93" s="157" t="s">
        <v>262</v>
      </c>
      <c r="C93" s="157" t="s">
        <v>262</v>
      </c>
      <c r="D93" s="132" t="s">
        <v>266</v>
      </c>
      <c r="E93" s="619">
        <v>55</v>
      </c>
      <c r="F93" s="130" t="s">
        <v>324</v>
      </c>
      <c r="G93" s="130" t="s">
        <v>276</v>
      </c>
      <c r="H93" s="158" t="s">
        <v>268</v>
      </c>
      <c r="I93" s="159">
        <v>248</v>
      </c>
      <c r="J93" s="509">
        <v>1</v>
      </c>
      <c r="K93" s="509">
        <v>1</v>
      </c>
      <c r="L93" s="509">
        <v>1</v>
      </c>
      <c r="M93" s="509">
        <v>1</v>
      </c>
      <c r="N93" s="160">
        <v>120</v>
      </c>
      <c r="O93" s="160"/>
      <c r="P93" s="161" t="e">
        <f t="shared" si="4"/>
        <v>#DIV/0!</v>
      </c>
      <c r="Q93" s="161">
        <f t="shared" si="5"/>
        <v>0</v>
      </c>
      <c r="R93" s="162">
        <f>IF(N93="nio",0,IF(N93&gt;0,VLOOKUP(G93,'3-Productie normen'!A:P,VLOOKUP(N93,'3-Productie normen'!S:T,2,FALSE),FALSE)))</f>
        <v>0</v>
      </c>
      <c r="S93" s="162">
        <f t="shared" si="6"/>
        <v>0</v>
      </c>
      <c r="T93" s="163" t="str">
        <f>VLOOKUP(G93,'3-Productie normen'!A:P,12,FALSE)</f>
        <v>L</v>
      </c>
      <c r="U93" s="163"/>
      <c r="W93" s="131">
        <f t="shared" si="7"/>
        <v>29760</v>
      </c>
    </row>
    <row r="94" spans="1:23" ht="14.1" hidden="1" customHeight="1">
      <c r="A94" s="144">
        <v>94</v>
      </c>
      <c r="B94" s="157" t="s">
        <v>262</v>
      </c>
      <c r="C94" s="157" t="s">
        <v>262</v>
      </c>
      <c r="D94" s="132" t="s">
        <v>266</v>
      </c>
      <c r="E94" s="619">
        <v>57</v>
      </c>
      <c r="F94" s="130" t="s">
        <v>324</v>
      </c>
      <c r="G94" s="130" t="s">
        <v>276</v>
      </c>
      <c r="H94" s="158" t="s">
        <v>268</v>
      </c>
      <c r="I94" s="159">
        <v>237</v>
      </c>
      <c r="J94" s="509">
        <v>1</v>
      </c>
      <c r="K94" s="509">
        <v>1</v>
      </c>
      <c r="L94" s="509">
        <v>1</v>
      </c>
      <c r="M94" s="509">
        <v>1</v>
      </c>
      <c r="N94" s="160">
        <v>120</v>
      </c>
      <c r="O94" s="160"/>
      <c r="P94" s="161" t="e">
        <f t="shared" si="4"/>
        <v>#DIV/0!</v>
      </c>
      <c r="Q94" s="161">
        <f t="shared" si="5"/>
        <v>0</v>
      </c>
      <c r="R94" s="162">
        <f>IF(N94="nio",0,IF(N94&gt;0,VLOOKUP(G94,'3-Productie normen'!A:P,VLOOKUP(N94,'3-Productie normen'!S:T,2,FALSE),FALSE)))</f>
        <v>0</v>
      </c>
      <c r="S94" s="162">
        <f t="shared" si="6"/>
        <v>0</v>
      </c>
      <c r="T94" s="163" t="str">
        <f>VLOOKUP(G94,'3-Productie normen'!A:P,12,FALSE)</f>
        <v>L</v>
      </c>
      <c r="U94" s="163"/>
      <c r="W94" s="131">
        <f t="shared" si="7"/>
        <v>28440</v>
      </c>
    </row>
    <row r="95" spans="1:23" ht="14.1" hidden="1" customHeight="1">
      <c r="A95" s="144">
        <v>95</v>
      </c>
      <c r="B95" s="157" t="s">
        <v>262</v>
      </c>
      <c r="C95" s="157" t="s">
        <v>262</v>
      </c>
      <c r="D95" s="132" t="s">
        <v>266</v>
      </c>
      <c r="E95" s="619"/>
      <c r="F95" s="130" t="s">
        <v>283</v>
      </c>
      <c r="G95" s="130" t="s">
        <v>284</v>
      </c>
      <c r="H95" s="158" t="s">
        <v>285</v>
      </c>
      <c r="I95" s="159">
        <v>3</v>
      </c>
      <c r="J95" s="509">
        <v>1</v>
      </c>
      <c r="K95" s="509">
        <v>1</v>
      </c>
      <c r="L95" s="509">
        <v>1</v>
      </c>
      <c r="M95" s="509">
        <v>1</v>
      </c>
      <c r="N95" s="160">
        <v>200</v>
      </c>
      <c r="O95" s="160"/>
      <c r="P95" s="161" t="e">
        <f t="shared" si="4"/>
        <v>#DIV/0!</v>
      </c>
      <c r="Q95" s="161">
        <f t="shared" si="5"/>
        <v>0</v>
      </c>
      <c r="R95" s="162">
        <f>IF(N95="nio",0,IF(N95&gt;0,VLOOKUP(G95,'3-Productie normen'!A:P,VLOOKUP(N95,'3-Productie normen'!S:T,2,FALSE),FALSE)))</f>
        <v>0</v>
      </c>
      <c r="S95" s="162">
        <f t="shared" si="6"/>
        <v>0</v>
      </c>
      <c r="T95" s="163" t="str">
        <f>VLOOKUP(G95,'3-Productie normen'!A:P,12,FALSE)</f>
        <v>V</v>
      </c>
      <c r="U95" s="163"/>
      <c r="W95" s="131">
        <f t="shared" si="7"/>
        <v>600</v>
      </c>
    </row>
    <row r="96" spans="1:23" ht="14.1" hidden="1" customHeight="1">
      <c r="A96" s="144">
        <v>96</v>
      </c>
      <c r="B96" s="157" t="s">
        <v>262</v>
      </c>
      <c r="C96" s="157" t="s">
        <v>262</v>
      </c>
      <c r="D96" s="132" t="s">
        <v>266</v>
      </c>
      <c r="E96" s="619"/>
      <c r="F96" s="130" t="s">
        <v>325</v>
      </c>
      <c r="G96" s="130" t="s">
        <v>274</v>
      </c>
      <c r="H96" s="158" t="s">
        <v>268</v>
      </c>
      <c r="I96" s="159">
        <v>16</v>
      </c>
      <c r="J96" s="509">
        <v>1</v>
      </c>
      <c r="K96" s="509">
        <v>1</v>
      </c>
      <c r="L96" s="509">
        <v>1</v>
      </c>
      <c r="M96" s="509">
        <v>1</v>
      </c>
      <c r="N96" s="160" t="s">
        <v>115</v>
      </c>
      <c r="O96" s="160"/>
      <c r="P96" s="161">
        <f t="shared" si="4"/>
        <v>0</v>
      </c>
      <c r="Q96" s="161">
        <f t="shared" si="5"/>
        <v>0</v>
      </c>
      <c r="R96" s="162">
        <f>IF(N96="nio",0,IF(N96&gt;0,VLOOKUP(G96,'3-Productie normen'!A:P,VLOOKUP(N96,'3-Productie normen'!S:T,2,FALSE),FALSE)))</f>
        <v>0</v>
      </c>
      <c r="S96" s="162">
        <f t="shared" si="6"/>
        <v>0</v>
      </c>
      <c r="T96" s="163" t="str">
        <f>VLOOKUP(G96,'3-Productie normen'!A:P,12,FALSE)</f>
        <v>V</v>
      </c>
      <c r="U96" s="163"/>
      <c r="W96" s="131">
        <f t="shared" si="7"/>
        <v>0</v>
      </c>
    </row>
    <row r="97" spans="1:23" ht="14.1" hidden="1" customHeight="1">
      <c r="A97" s="144">
        <v>97</v>
      </c>
      <c r="B97" s="157" t="s">
        <v>262</v>
      </c>
      <c r="C97" s="157" t="s">
        <v>262</v>
      </c>
      <c r="D97" s="132" t="s">
        <v>266</v>
      </c>
      <c r="E97" s="619"/>
      <c r="F97" s="130" t="s">
        <v>322</v>
      </c>
      <c r="G97" s="130" t="s">
        <v>229</v>
      </c>
      <c r="H97" s="158" t="s">
        <v>310</v>
      </c>
      <c r="I97" s="159">
        <v>7</v>
      </c>
      <c r="J97" s="509">
        <v>1</v>
      </c>
      <c r="K97" s="509">
        <v>1</v>
      </c>
      <c r="L97" s="509">
        <v>1</v>
      </c>
      <c r="M97" s="509">
        <v>1</v>
      </c>
      <c r="N97" s="160">
        <v>200</v>
      </c>
      <c r="O97" s="160"/>
      <c r="P97" s="161" t="e">
        <f t="shared" si="4"/>
        <v>#DIV/0!</v>
      </c>
      <c r="Q97" s="161">
        <f t="shared" si="5"/>
        <v>0</v>
      </c>
      <c r="R97" s="162">
        <f>IF(N97="nio",0,IF(N97&gt;0,VLOOKUP(G97,'3-Productie normen'!A:P,VLOOKUP(N97,'3-Productie normen'!S:T,2,FALSE),FALSE)))</f>
        <v>0</v>
      </c>
      <c r="S97" s="162">
        <f t="shared" si="6"/>
        <v>0</v>
      </c>
      <c r="T97" s="163" t="str">
        <f>VLOOKUP(G97,'3-Productie normen'!A:P,12,FALSE)</f>
        <v>V</v>
      </c>
      <c r="U97" s="163"/>
      <c r="W97" s="131">
        <f t="shared" si="7"/>
        <v>1400</v>
      </c>
    </row>
    <row r="98" spans="1:23" ht="14.1" hidden="1" customHeight="1">
      <c r="A98" s="144">
        <v>98</v>
      </c>
      <c r="B98" s="157" t="s">
        <v>262</v>
      </c>
      <c r="C98" s="157" t="s">
        <v>262</v>
      </c>
      <c r="D98" s="132" t="s">
        <v>266</v>
      </c>
      <c r="E98" s="619"/>
      <c r="F98" s="130" t="s">
        <v>326</v>
      </c>
      <c r="G98" s="130" t="s">
        <v>229</v>
      </c>
      <c r="H98" s="158" t="s">
        <v>285</v>
      </c>
      <c r="I98" s="159">
        <v>33</v>
      </c>
      <c r="J98" s="509">
        <v>1</v>
      </c>
      <c r="K98" s="509">
        <v>1</v>
      </c>
      <c r="L98" s="509">
        <v>1</v>
      </c>
      <c r="M98" s="509">
        <v>1</v>
      </c>
      <c r="N98" s="160">
        <v>200</v>
      </c>
      <c r="O98" s="160"/>
      <c r="P98" s="161" t="e">
        <f t="shared" si="4"/>
        <v>#DIV/0!</v>
      </c>
      <c r="Q98" s="161">
        <f t="shared" si="5"/>
        <v>0</v>
      </c>
      <c r="R98" s="162">
        <f>IF(N98="nio",0,IF(N98&gt;0,VLOOKUP(G98,'3-Productie normen'!A:P,VLOOKUP(N98,'3-Productie normen'!S:T,2,FALSE),FALSE)))</f>
        <v>0</v>
      </c>
      <c r="S98" s="162">
        <f t="shared" si="6"/>
        <v>0</v>
      </c>
      <c r="T98" s="163" t="str">
        <f>VLOOKUP(G98,'3-Productie normen'!A:P,12,FALSE)</f>
        <v>V</v>
      </c>
      <c r="U98" s="163"/>
      <c r="W98" s="131">
        <f t="shared" si="7"/>
        <v>6600</v>
      </c>
    </row>
    <row r="99" spans="1:23" ht="14.1" hidden="1" customHeight="1">
      <c r="A99" s="144">
        <v>99</v>
      </c>
      <c r="B99" s="157" t="s">
        <v>262</v>
      </c>
      <c r="C99" s="157" t="s">
        <v>262</v>
      </c>
      <c r="D99" s="132" t="s">
        <v>266</v>
      </c>
      <c r="E99" s="619" t="s">
        <v>459</v>
      </c>
      <c r="F99" s="130" t="s">
        <v>460</v>
      </c>
      <c r="G99" s="130" t="s">
        <v>276</v>
      </c>
      <c r="H99" s="158" t="s">
        <v>285</v>
      </c>
      <c r="I99" s="159">
        <v>507</v>
      </c>
      <c r="J99" s="509">
        <v>1</v>
      </c>
      <c r="K99" s="509">
        <v>1</v>
      </c>
      <c r="L99" s="509">
        <v>1</v>
      </c>
      <c r="M99" s="509">
        <v>1</v>
      </c>
      <c r="N99" s="160">
        <v>120</v>
      </c>
      <c r="O99" s="160"/>
      <c r="P99" s="161" t="e">
        <f t="shared" si="4"/>
        <v>#DIV/0!</v>
      </c>
      <c r="Q99" s="161">
        <f t="shared" si="5"/>
        <v>0</v>
      </c>
      <c r="R99" s="162">
        <f>IF(N99="nio",0,IF(N99&gt;0,VLOOKUP(G99,'3-Productie normen'!A:P,VLOOKUP(N99,'3-Productie normen'!S:T,2,FALSE),FALSE)))</f>
        <v>0</v>
      </c>
      <c r="S99" s="162">
        <f t="shared" si="6"/>
        <v>0</v>
      </c>
      <c r="T99" s="163" t="str">
        <f>VLOOKUP(G99,'3-Productie normen'!A:P,12,FALSE)</f>
        <v>L</v>
      </c>
      <c r="U99" s="163"/>
      <c r="W99" s="131">
        <f t="shared" si="7"/>
        <v>60840</v>
      </c>
    </row>
    <row r="100" spans="1:23" ht="14.1" hidden="1" customHeight="1">
      <c r="A100" s="144">
        <v>100</v>
      </c>
      <c r="B100" s="157" t="s">
        <v>262</v>
      </c>
      <c r="C100" s="157" t="s">
        <v>262</v>
      </c>
      <c r="D100" s="132" t="s">
        <v>266</v>
      </c>
      <c r="E100" s="619"/>
      <c r="F100" s="130" t="s">
        <v>330</v>
      </c>
      <c r="G100" s="130" t="s">
        <v>229</v>
      </c>
      <c r="H100" s="158" t="s">
        <v>285</v>
      </c>
      <c r="I100" s="159">
        <v>35</v>
      </c>
      <c r="J100" s="509">
        <v>1</v>
      </c>
      <c r="K100" s="509">
        <v>1</v>
      </c>
      <c r="L100" s="509">
        <v>1</v>
      </c>
      <c r="M100" s="509">
        <v>1</v>
      </c>
      <c r="N100" s="160">
        <v>200</v>
      </c>
      <c r="O100" s="160"/>
      <c r="P100" s="161" t="e">
        <f t="shared" si="4"/>
        <v>#DIV/0!</v>
      </c>
      <c r="Q100" s="161">
        <f t="shared" si="5"/>
        <v>0</v>
      </c>
      <c r="R100" s="162">
        <f>IF(N100="nio",0,IF(N100&gt;0,VLOOKUP(G100,'3-Productie normen'!A:P,VLOOKUP(N100,'3-Productie normen'!S:T,2,FALSE),FALSE)))</f>
        <v>0</v>
      </c>
      <c r="S100" s="162">
        <f t="shared" si="6"/>
        <v>0</v>
      </c>
      <c r="T100" s="163" t="str">
        <f>VLOOKUP(G100,'3-Productie normen'!A:P,12,FALSE)</f>
        <v>V</v>
      </c>
      <c r="U100" s="163"/>
      <c r="W100" s="131">
        <f t="shared" si="7"/>
        <v>7000</v>
      </c>
    </row>
    <row r="101" spans="1:23" ht="14.1" hidden="1" customHeight="1">
      <c r="A101" s="144">
        <v>101</v>
      </c>
      <c r="B101" s="157" t="s">
        <v>262</v>
      </c>
      <c r="C101" s="157" t="s">
        <v>262</v>
      </c>
      <c r="D101" s="132" t="s">
        <v>266</v>
      </c>
      <c r="E101" s="619"/>
      <c r="F101" s="130" t="s">
        <v>331</v>
      </c>
      <c r="G101" s="130" t="s">
        <v>274</v>
      </c>
      <c r="H101" s="158" t="s">
        <v>310</v>
      </c>
      <c r="I101" s="169">
        <v>9</v>
      </c>
      <c r="J101" s="509">
        <v>1</v>
      </c>
      <c r="K101" s="509">
        <v>1</v>
      </c>
      <c r="L101" s="509">
        <v>1</v>
      </c>
      <c r="M101" s="509">
        <v>1</v>
      </c>
      <c r="N101" s="160" t="s">
        <v>115</v>
      </c>
      <c r="O101" s="160"/>
      <c r="P101" s="161">
        <f t="shared" si="4"/>
        <v>0</v>
      </c>
      <c r="Q101" s="161">
        <f t="shared" si="5"/>
        <v>0</v>
      </c>
      <c r="R101" s="162">
        <f>IF(N101="nio",0,IF(N101&gt;0,VLOOKUP(G101,'3-Productie normen'!A:P,VLOOKUP(N101,'3-Productie normen'!S:T,2,FALSE),FALSE)))</f>
        <v>0</v>
      </c>
      <c r="S101" s="162">
        <f t="shared" si="6"/>
        <v>0</v>
      </c>
      <c r="T101" s="163" t="str">
        <f>VLOOKUP(G101,'3-Productie normen'!A:P,12,FALSE)</f>
        <v>V</v>
      </c>
      <c r="U101" s="163"/>
      <c r="W101" s="131">
        <f t="shared" si="7"/>
        <v>0</v>
      </c>
    </row>
    <row r="102" spans="1:23" ht="14.1" hidden="1" customHeight="1">
      <c r="A102" s="144">
        <v>102</v>
      </c>
      <c r="B102" s="157" t="s">
        <v>262</v>
      </c>
      <c r="C102" s="157" t="s">
        <v>262</v>
      </c>
      <c r="D102" s="132" t="s">
        <v>266</v>
      </c>
      <c r="E102" s="619"/>
      <c r="F102" s="130" t="s">
        <v>298</v>
      </c>
      <c r="G102" s="130" t="s">
        <v>229</v>
      </c>
      <c r="H102" s="158" t="s">
        <v>299</v>
      </c>
      <c r="I102" s="577">
        <v>9</v>
      </c>
      <c r="J102" s="509">
        <v>1</v>
      </c>
      <c r="K102" s="509">
        <v>1</v>
      </c>
      <c r="L102" s="509">
        <v>1</v>
      </c>
      <c r="M102" s="509">
        <v>1</v>
      </c>
      <c r="N102" s="627">
        <v>200</v>
      </c>
      <c r="O102" s="160"/>
      <c r="P102" s="161" t="e">
        <f t="shared" si="4"/>
        <v>#DIV/0!</v>
      </c>
      <c r="Q102" s="161">
        <f t="shared" si="5"/>
        <v>0</v>
      </c>
      <c r="R102" s="162">
        <f>IF(N102="nio",0,IF(N102&gt;0,VLOOKUP(G102,'3-Productie normen'!A:P,VLOOKUP(N102,'3-Productie normen'!S:T,2,FALSE),FALSE)))</f>
        <v>0</v>
      </c>
      <c r="S102" s="162">
        <f t="shared" si="6"/>
        <v>0</v>
      </c>
      <c r="T102" s="163" t="str">
        <f>VLOOKUP(G102,'3-Productie normen'!A:P,12,FALSE)</f>
        <v>V</v>
      </c>
      <c r="U102" s="163"/>
      <c r="W102" s="131">
        <f t="shared" si="7"/>
        <v>1800</v>
      </c>
    </row>
    <row r="103" spans="1:23" ht="14.1" hidden="1" customHeight="1">
      <c r="A103" s="144">
        <v>103</v>
      </c>
      <c r="B103" s="157" t="s">
        <v>262</v>
      </c>
      <c r="C103" s="157" t="s">
        <v>262</v>
      </c>
      <c r="D103" s="132" t="s">
        <v>266</v>
      </c>
      <c r="E103" s="619"/>
      <c r="F103" s="130" t="s">
        <v>267</v>
      </c>
      <c r="G103" s="130" t="s">
        <v>229</v>
      </c>
      <c r="H103" s="158" t="s">
        <v>310</v>
      </c>
      <c r="I103" s="169">
        <v>99</v>
      </c>
      <c r="J103" s="509">
        <v>1</v>
      </c>
      <c r="K103" s="509">
        <v>1</v>
      </c>
      <c r="L103" s="509">
        <v>1</v>
      </c>
      <c r="M103" s="509">
        <v>1</v>
      </c>
      <c r="N103" s="160">
        <v>200</v>
      </c>
      <c r="O103" s="160"/>
      <c r="P103" s="161" t="e">
        <f t="shared" si="4"/>
        <v>#DIV/0!</v>
      </c>
      <c r="Q103" s="161">
        <f t="shared" si="5"/>
        <v>0</v>
      </c>
      <c r="R103" s="162">
        <f>IF(N103="nio",0,IF(N103&gt;0,VLOOKUP(G103,'3-Productie normen'!A:P,VLOOKUP(N103,'3-Productie normen'!S:T,2,FALSE),FALSE)))</f>
        <v>0</v>
      </c>
      <c r="S103" s="162">
        <f t="shared" si="6"/>
        <v>0</v>
      </c>
      <c r="T103" s="163" t="str">
        <f>VLOOKUP(G103,'3-Productie normen'!A:P,12,FALSE)</f>
        <v>V</v>
      </c>
      <c r="U103" s="163"/>
      <c r="W103" s="131">
        <f t="shared" si="7"/>
        <v>19800</v>
      </c>
    </row>
    <row r="104" spans="1:23" ht="14.1" hidden="1" customHeight="1">
      <c r="A104" s="144">
        <v>104</v>
      </c>
      <c r="B104" s="157" t="s">
        <v>262</v>
      </c>
      <c r="C104" s="157" t="s">
        <v>262</v>
      </c>
      <c r="D104" s="132" t="s">
        <v>266</v>
      </c>
      <c r="E104" s="619"/>
      <c r="F104" s="130" t="s">
        <v>332</v>
      </c>
      <c r="G104" s="130" t="s">
        <v>228</v>
      </c>
      <c r="H104" s="158" t="s">
        <v>285</v>
      </c>
      <c r="I104" s="159">
        <v>35</v>
      </c>
      <c r="J104" s="509">
        <v>1</v>
      </c>
      <c r="K104" s="509">
        <v>1</v>
      </c>
      <c r="L104" s="509">
        <v>1</v>
      </c>
      <c r="M104" s="509">
        <v>1</v>
      </c>
      <c r="N104" s="160">
        <v>80</v>
      </c>
      <c r="O104" s="160"/>
      <c r="P104" s="161" t="e">
        <f t="shared" si="4"/>
        <v>#DIV/0!</v>
      </c>
      <c r="Q104" s="161">
        <f t="shared" si="5"/>
        <v>0</v>
      </c>
      <c r="R104" s="162">
        <f>IF(N104="nio",0,IF(N104&gt;0,VLOOKUP(G104,'3-Productie normen'!A:P,VLOOKUP(N104,'3-Productie normen'!S:T,2,FALSE),FALSE)))</f>
        <v>0</v>
      </c>
      <c r="S104" s="162">
        <f t="shared" si="6"/>
        <v>0</v>
      </c>
      <c r="T104" s="163" t="str">
        <f>VLOOKUP(G104,'3-Productie normen'!A:P,12,FALSE)</f>
        <v>B</v>
      </c>
      <c r="U104" s="163"/>
      <c r="W104" s="131">
        <f t="shared" si="7"/>
        <v>2800</v>
      </c>
    </row>
    <row r="105" spans="1:23" ht="14.1" hidden="1" customHeight="1">
      <c r="A105" s="144">
        <v>105</v>
      </c>
      <c r="B105" s="157" t="s">
        <v>262</v>
      </c>
      <c r="C105" s="157" t="s">
        <v>262</v>
      </c>
      <c r="D105" s="132" t="s">
        <v>266</v>
      </c>
      <c r="E105" s="619"/>
      <c r="F105" s="130" t="s">
        <v>333</v>
      </c>
      <c r="G105" s="130" t="s">
        <v>274</v>
      </c>
      <c r="H105" s="158" t="s">
        <v>268</v>
      </c>
      <c r="I105" s="169">
        <v>4</v>
      </c>
      <c r="J105" s="509">
        <v>1</v>
      </c>
      <c r="K105" s="509">
        <v>1</v>
      </c>
      <c r="L105" s="509">
        <v>1</v>
      </c>
      <c r="M105" s="509">
        <v>1</v>
      </c>
      <c r="N105" s="160">
        <v>40</v>
      </c>
      <c r="O105" s="160"/>
      <c r="P105" s="161" t="e">
        <f t="shared" si="4"/>
        <v>#DIV/0!</v>
      </c>
      <c r="Q105" s="161">
        <f t="shared" si="5"/>
        <v>0</v>
      </c>
      <c r="R105" s="162">
        <f>IF(N105="nio",0,IF(N105&gt;0,VLOOKUP(G105,'3-Productie normen'!A:P,VLOOKUP(N105,'3-Productie normen'!S:T,2,FALSE),FALSE)))</f>
        <v>0</v>
      </c>
      <c r="S105" s="162">
        <f t="shared" si="6"/>
        <v>0</v>
      </c>
      <c r="T105" s="163" t="str">
        <f>VLOOKUP(G105,'3-Productie normen'!A:P,12,FALSE)</f>
        <v>V</v>
      </c>
      <c r="U105" s="163"/>
      <c r="W105" s="131">
        <f t="shared" si="7"/>
        <v>160</v>
      </c>
    </row>
    <row r="106" spans="1:23" ht="14.1" hidden="1" customHeight="1">
      <c r="A106" s="144">
        <v>106</v>
      </c>
      <c r="B106" s="157" t="s">
        <v>262</v>
      </c>
      <c r="C106" s="157" t="s">
        <v>262</v>
      </c>
      <c r="D106" s="132" t="s">
        <v>266</v>
      </c>
      <c r="E106" s="619"/>
      <c r="F106" s="130" t="s">
        <v>334</v>
      </c>
      <c r="G106" s="130" t="s">
        <v>228</v>
      </c>
      <c r="H106" s="158" t="s">
        <v>337</v>
      </c>
      <c r="I106" s="159">
        <v>27</v>
      </c>
      <c r="J106" s="509">
        <v>1</v>
      </c>
      <c r="K106" s="509">
        <v>1</v>
      </c>
      <c r="L106" s="509">
        <v>1</v>
      </c>
      <c r="M106" s="509">
        <v>1</v>
      </c>
      <c r="N106" s="160">
        <v>80</v>
      </c>
      <c r="O106" s="160"/>
      <c r="P106" s="161" t="e">
        <f t="shared" si="4"/>
        <v>#DIV/0!</v>
      </c>
      <c r="Q106" s="161">
        <f t="shared" si="5"/>
        <v>0</v>
      </c>
      <c r="R106" s="162">
        <f>IF(N106="nio",0,IF(N106&gt;0,VLOOKUP(G106,'3-Productie normen'!A:P,VLOOKUP(N106,'3-Productie normen'!S:T,2,FALSE),FALSE)))</f>
        <v>0</v>
      </c>
      <c r="S106" s="162">
        <f t="shared" si="6"/>
        <v>0</v>
      </c>
      <c r="T106" s="163" t="str">
        <f>VLOOKUP(G106,'3-Productie normen'!A:P,12,FALSE)</f>
        <v>B</v>
      </c>
      <c r="U106" s="163"/>
      <c r="W106" s="131">
        <f t="shared" si="7"/>
        <v>2160</v>
      </c>
    </row>
    <row r="107" spans="1:23" ht="14.1" hidden="1" customHeight="1">
      <c r="A107" s="144">
        <v>107</v>
      </c>
      <c r="B107" s="157" t="s">
        <v>262</v>
      </c>
      <c r="C107" s="157" t="s">
        <v>262</v>
      </c>
      <c r="D107" s="132" t="s">
        <v>266</v>
      </c>
      <c r="E107" s="619"/>
      <c r="F107" s="130" t="s">
        <v>272</v>
      </c>
      <c r="G107" s="157" t="s">
        <v>17</v>
      </c>
      <c r="H107" s="158" t="s">
        <v>310</v>
      </c>
      <c r="I107" s="159">
        <v>3</v>
      </c>
      <c r="J107" s="509">
        <v>1</v>
      </c>
      <c r="K107" s="509">
        <v>1</v>
      </c>
      <c r="L107" s="509">
        <v>1</v>
      </c>
      <c r="M107" s="509">
        <v>1</v>
      </c>
      <c r="N107" s="160">
        <v>200</v>
      </c>
      <c r="O107" s="160">
        <v>200</v>
      </c>
      <c r="P107" s="161" t="e">
        <f t="shared" si="4"/>
        <v>#DIV/0!</v>
      </c>
      <c r="Q107" s="161" t="e">
        <f t="shared" si="5"/>
        <v>#DIV/0!</v>
      </c>
      <c r="R107" s="162">
        <f>IF(N107="nio",0,IF(N107&gt;0,VLOOKUP(G107,'3-Productie normen'!A:P,VLOOKUP(N107,'3-Productie normen'!S:T,2,FALSE),FALSE)))</f>
        <v>0</v>
      </c>
      <c r="S107" s="162">
        <f t="shared" si="6"/>
        <v>0</v>
      </c>
      <c r="T107" s="163" t="str">
        <f>VLOOKUP(G107,'3-Productie normen'!A:P,12,FALSE)</f>
        <v>S</v>
      </c>
      <c r="U107" s="163"/>
      <c r="W107" s="131">
        <f t="shared" si="7"/>
        <v>1200</v>
      </c>
    </row>
    <row r="108" spans="1:23" ht="14.1" hidden="1" customHeight="1">
      <c r="A108" s="144">
        <v>108</v>
      </c>
      <c r="B108" s="157" t="s">
        <v>262</v>
      </c>
      <c r="C108" s="157" t="s">
        <v>262</v>
      </c>
      <c r="D108" s="132" t="s">
        <v>266</v>
      </c>
      <c r="E108" s="619"/>
      <c r="F108" s="130" t="s">
        <v>270</v>
      </c>
      <c r="G108" s="130" t="s">
        <v>17</v>
      </c>
      <c r="H108" s="158" t="s">
        <v>310</v>
      </c>
      <c r="I108" s="577">
        <v>21</v>
      </c>
      <c r="J108" s="509">
        <v>1</v>
      </c>
      <c r="K108" s="509">
        <v>1</v>
      </c>
      <c r="L108" s="509">
        <v>1</v>
      </c>
      <c r="M108" s="509">
        <v>1</v>
      </c>
      <c r="N108" s="627">
        <v>200</v>
      </c>
      <c r="O108" s="160">
        <v>200</v>
      </c>
      <c r="P108" s="161" t="e">
        <f t="shared" si="4"/>
        <v>#DIV/0!</v>
      </c>
      <c r="Q108" s="161" t="e">
        <f t="shared" si="5"/>
        <v>#DIV/0!</v>
      </c>
      <c r="R108" s="162">
        <f>IF(N108="nio",0,IF(N108&gt;0,VLOOKUP(G108,'3-Productie normen'!A:P,VLOOKUP(N108,'3-Productie normen'!S:T,2,FALSE),FALSE)))</f>
        <v>0</v>
      </c>
      <c r="S108" s="162">
        <f t="shared" si="6"/>
        <v>0</v>
      </c>
      <c r="T108" s="163" t="str">
        <f>VLOOKUP(G108,'3-Productie normen'!A:P,12,FALSE)</f>
        <v>S</v>
      </c>
      <c r="U108" s="163"/>
      <c r="W108" s="131">
        <f t="shared" si="7"/>
        <v>8400</v>
      </c>
    </row>
    <row r="109" spans="1:23" ht="14.1" hidden="1" customHeight="1">
      <c r="A109" s="144">
        <v>109</v>
      </c>
      <c r="B109" s="157" t="s">
        <v>262</v>
      </c>
      <c r="C109" s="157" t="s">
        <v>262</v>
      </c>
      <c r="D109" s="132" t="s">
        <v>266</v>
      </c>
      <c r="E109" s="619"/>
      <c r="F109" s="130" t="s">
        <v>335</v>
      </c>
      <c r="G109" s="157" t="s">
        <v>229</v>
      </c>
      <c r="H109" s="158" t="s">
        <v>310</v>
      </c>
      <c r="I109" s="159">
        <v>5</v>
      </c>
      <c r="J109" s="509">
        <v>1</v>
      </c>
      <c r="K109" s="509">
        <v>1</v>
      </c>
      <c r="L109" s="509">
        <v>1</v>
      </c>
      <c r="M109" s="509">
        <v>1</v>
      </c>
      <c r="N109" s="160">
        <v>200</v>
      </c>
      <c r="O109" s="160"/>
      <c r="P109" s="161" t="e">
        <f t="shared" si="4"/>
        <v>#DIV/0!</v>
      </c>
      <c r="Q109" s="161">
        <f t="shared" si="5"/>
        <v>0</v>
      </c>
      <c r="R109" s="162">
        <f>IF(N109="nio",0,IF(N109&gt;0,VLOOKUP(G109,'3-Productie normen'!A:P,VLOOKUP(N109,'3-Productie normen'!S:T,2,FALSE),FALSE)))</f>
        <v>0</v>
      </c>
      <c r="S109" s="162">
        <f t="shared" si="6"/>
        <v>0</v>
      </c>
      <c r="T109" s="163" t="str">
        <f>VLOOKUP(G109,'3-Productie normen'!A:P,12,FALSE)</f>
        <v>V</v>
      </c>
      <c r="U109" s="163"/>
      <c r="W109" s="131">
        <f t="shared" si="7"/>
        <v>1000</v>
      </c>
    </row>
    <row r="110" spans="1:23" ht="14.1" hidden="1" customHeight="1">
      <c r="A110" s="144">
        <v>110</v>
      </c>
      <c r="B110" s="157" t="s">
        <v>262</v>
      </c>
      <c r="C110" s="157" t="s">
        <v>262</v>
      </c>
      <c r="D110" s="132" t="s">
        <v>266</v>
      </c>
      <c r="E110" s="619"/>
      <c r="F110" s="130" t="s">
        <v>341</v>
      </c>
      <c r="G110" s="157" t="s">
        <v>228</v>
      </c>
      <c r="H110" s="158" t="s">
        <v>337</v>
      </c>
      <c r="I110" s="159">
        <v>20</v>
      </c>
      <c r="J110" s="509">
        <v>1</v>
      </c>
      <c r="K110" s="509">
        <v>1</v>
      </c>
      <c r="L110" s="509">
        <v>1</v>
      </c>
      <c r="M110" s="509">
        <v>1</v>
      </c>
      <c r="N110" s="160">
        <v>80</v>
      </c>
      <c r="O110" s="160"/>
      <c r="P110" s="161" t="e">
        <f t="shared" si="4"/>
        <v>#DIV/0!</v>
      </c>
      <c r="Q110" s="161">
        <f t="shared" si="5"/>
        <v>0</v>
      </c>
      <c r="R110" s="162">
        <f>IF(N110="nio",0,IF(N110&gt;0,VLOOKUP(G110,'3-Productie normen'!A:P,VLOOKUP(N110,'3-Productie normen'!S:T,2,FALSE),FALSE)))</f>
        <v>0</v>
      </c>
      <c r="S110" s="162">
        <f t="shared" si="6"/>
        <v>0</v>
      </c>
      <c r="T110" s="163" t="str">
        <f>VLOOKUP(G110,'3-Productie normen'!A:P,12,FALSE)</f>
        <v>B</v>
      </c>
      <c r="U110" s="163"/>
      <c r="W110" s="131">
        <f t="shared" si="7"/>
        <v>1600</v>
      </c>
    </row>
    <row r="111" spans="1:23" ht="14.1" hidden="1" customHeight="1">
      <c r="A111" s="144">
        <v>111</v>
      </c>
      <c r="B111" s="157" t="s">
        <v>262</v>
      </c>
      <c r="C111" s="157" t="s">
        <v>262</v>
      </c>
      <c r="D111" s="132" t="s">
        <v>266</v>
      </c>
      <c r="E111" s="619"/>
      <c r="F111" s="130" t="s">
        <v>336</v>
      </c>
      <c r="G111" s="130" t="s">
        <v>228</v>
      </c>
      <c r="H111" s="158" t="s">
        <v>337</v>
      </c>
      <c r="I111" s="159">
        <v>27</v>
      </c>
      <c r="J111" s="509">
        <v>1</v>
      </c>
      <c r="K111" s="509">
        <v>1</v>
      </c>
      <c r="L111" s="509">
        <v>1</v>
      </c>
      <c r="M111" s="509">
        <v>1</v>
      </c>
      <c r="N111" s="160">
        <v>80</v>
      </c>
      <c r="O111" s="160"/>
      <c r="P111" s="161" t="e">
        <f t="shared" si="4"/>
        <v>#DIV/0!</v>
      </c>
      <c r="Q111" s="161">
        <f t="shared" si="5"/>
        <v>0</v>
      </c>
      <c r="R111" s="162">
        <f>IF(N111="nio",0,IF(N111&gt;0,VLOOKUP(G111,'3-Productie normen'!A:P,VLOOKUP(N111,'3-Productie normen'!S:T,2,FALSE),FALSE)))</f>
        <v>0</v>
      </c>
      <c r="S111" s="162">
        <f t="shared" si="6"/>
        <v>0</v>
      </c>
      <c r="T111" s="163" t="str">
        <f>VLOOKUP(G111,'3-Productie normen'!A:P,12,FALSE)</f>
        <v>B</v>
      </c>
      <c r="U111" s="163"/>
      <c r="W111" s="131">
        <f t="shared" si="7"/>
        <v>2160</v>
      </c>
    </row>
    <row r="112" spans="1:23" ht="14.1" hidden="1" customHeight="1">
      <c r="A112" s="144">
        <v>112</v>
      </c>
      <c r="B112" s="157" t="s">
        <v>262</v>
      </c>
      <c r="C112" s="157" t="s">
        <v>262</v>
      </c>
      <c r="D112" s="132" t="s">
        <v>266</v>
      </c>
      <c r="E112" s="619"/>
      <c r="F112" s="130" t="s">
        <v>339</v>
      </c>
      <c r="G112" s="158" t="s">
        <v>327</v>
      </c>
      <c r="H112" s="158" t="s">
        <v>337</v>
      </c>
      <c r="I112" s="159">
        <v>7</v>
      </c>
      <c r="J112" s="509">
        <v>1</v>
      </c>
      <c r="K112" s="509">
        <v>1</v>
      </c>
      <c r="L112" s="509">
        <v>1</v>
      </c>
      <c r="M112" s="509">
        <v>1</v>
      </c>
      <c r="N112" s="160">
        <v>100</v>
      </c>
      <c r="O112" s="160"/>
      <c r="P112" s="161" t="e">
        <f t="shared" si="4"/>
        <v>#DIV/0!</v>
      </c>
      <c r="Q112" s="161">
        <f t="shared" si="5"/>
        <v>0</v>
      </c>
      <c r="R112" s="162">
        <f>IF(N112="nio",0,IF(N112&gt;0,VLOOKUP(G112,'3-Productie normen'!A:P,VLOOKUP(N112,'3-Productie normen'!S:T,2,FALSE),FALSE)))</f>
        <v>0</v>
      </c>
      <c r="S112" s="162">
        <f t="shared" si="6"/>
        <v>0</v>
      </c>
      <c r="T112" s="163" t="str">
        <f>VLOOKUP(G112,'3-Productie normen'!A:P,12,FALSE)</f>
        <v>B</v>
      </c>
      <c r="U112" s="163"/>
      <c r="W112" s="131">
        <f t="shared" si="7"/>
        <v>700</v>
      </c>
    </row>
    <row r="113" spans="1:23" ht="14.1" hidden="1" customHeight="1">
      <c r="A113" s="144">
        <v>113</v>
      </c>
      <c r="B113" s="157" t="s">
        <v>262</v>
      </c>
      <c r="C113" s="157" t="s">
        <v>262</v>
      </c>
      <c r="D113" s="132" t="s">
        <v>266</v>
      </c>
      <c r="E113" s="619"/>
      <c r="F113" s="130" t="s">
        <v>338</v>
      </c>
      <c r="G113" s="130" t="s">
        <v>228</v>
      </c>
      <c r="H113" s="158" t="s">
        <v>337</v>
      </c>
      <c r="I113" s="159">
        <v>25</v>
      </c>
      <c r="J113" s="509">
        <v>1</v>
      </c>
      <c r="K113" s="509">
        <v>1</v>
      </c>
      <c r="L113" s="509">
        <v>1</v>
      </c>
      <c r="M113" s="509">
        <v>1</v>
      </c>
      <c r="N113" s="160">
        <v>80</v>
      </c>
      <c r="O113" s="160"/>
      <c r="P113" s="161" t="e">
        <f t="shared" si="4"/>
        <v>#DIV/0!</v>
      </c>
      <c r="Q113" s="161">
        <f t="shared" si="5"/>
        <v>0</v>
      </c>
      <c r="R113" s="162">
        <f>IF(N113="nio",0,IF(N113&gt;0,VLOOKUP(G113,'3-Productie normen'!A:P,VLOOKUP(N113,'3-Productie normen'!S:T,2,FALSE),FALSE)))</f>
        <v>0</v>
      </c>
      <c r="S113" s="162">
        <f t="shared" si="6"/>
        <v>0</v>
      </c>
      <c r="T113" s="163" t="str">
        <f>VLOOKUP(G113,'3-Productie normen'!A:P,12,FALSE)</f>
        <v>B</v>
      </c>
      <c r="U113" s="163"/>
      <c r="W113" s="131">
        <f t="shared" si="7"/>
        <v>2000</v>
      </c>
    </row>
    <row r="114" spans="1:23" ht="14.1" hidden="1" customHeight="1">
      <c r="A114" s="144">
        <v>114</v>
      </c>
      <c r="B114" s="157" t="s">
        <v>262</v>
      </c>
      <c r="C114" s="157" t="s">
        <v>262</v>
      </c>
      <c r="D114" s="132" t="s">
        <v>266</v>
      </c>
      <c r="E114" s="619"/>
      <c r="F114" s="130" t="s">
        <v>340</v>
      </c>
      <c r="G114" s="130" t="s">
        <v>228</v>
      </c>
      <c r="H114" s="158" t="s">
        <v>337</v>
      </c>
      <c r="I114" s="159">
        <v>20</v>
      </c>
      <c r="J114" s="509">
        <v>1</v>
      </c>
      <c r="K114" s="509">
        <v>1</v>
      </c>
      <c r="L114" s="509">
        <v>1</v>
      </c>
      <c r="M114" s="509">
        <v>1</v>
      </c>
      <c r="N114" s="160">
        <v>80</v>
      </c>
      <c r="O114" s="160"/>
      <c r="P114" s="161" t="e">
        <f t="shared" si="4"/>
        <v>#DIV/0!</v>
      </c>
      <c r="Q114" s="161">
        <f t="shared" si="5"/>
        <v>0</v>
      </c>
      <c r="R114" s="162">
        <f>IF(N114="nio",0,IF(N114&gt;0,VLOOKUP(G114,'3-Productie normen'!A:P,VLOOKUP(N114,'3-Productie normen'!S:T,2,FALSE),FALSE)))</f>
        <v>0</v>
      </c>
      <c r="S114" s="162">
        <f t="shared" si="6"/>
        <v>0</v>
      </c>
      <c r="T114" s="163" t="str">
        <f>VLOOKUP(G114,'3-Productie normen'!A:P,12,FALSE)</f>
        <v>B</v>
      </c>
      <c r="U114" s="163"/>
      <c r="W114" s="131">
        <f t="shared" si="7"/>
        <v>1600</v>
      </c>
    </row>
    <row r="115" spans="1:23" ht="14.1" hidden="1" customHeight="1">
      <c r="A115" s="144">
        <v>115</v>
      </c>
      <c r="B115" s="157" t="s">
        <v>262</v>
      </c>
      <c r="C115" s="157" t="s">
        <v>262</v>
      </c>
      <c r="D115" s="132" t="s">
        <v>266</v>
      </c>
      <c r="E115" s="619"/>
      <c r="F115" s="130" t="s">
        <v>339</v>
      </c>
      <c r="G115" s="158" t="s">
        <v>327</v>
      </c>
      <c r="H115" s="158" t="s">
        <v>337</v>
      </c>
      <c r="I115" s="159">
        <v>7</v>
      </c>
      <c r="J115" s="509">
        <v>1</v>
      </c>
      <c r="K115" s="509">
        <v>1</v>
      </c>
      <c r="L115" s="509">
        <v>1</v>
      </c>
      <c r="M115" s="509">
        <v>1</v>
      </c>
      <c r="N115" s="160">
        <v>100</v>
      </c>
      <c r="O115" s="160"/>
      <c r="P115" s="161" t="e">
        <f t="shared" si="4"/>
        <v>#DIV/0!</v>
      </c>
      <c r="Q115" s="161">
        <f t="shared" si="5"/>
        <v>0</v>
      </c>
      <c r="R115" s="162">
        <f>IF(N115="nio",0,IF(N115&gt;0,VLOOKUP(G115,'3-Productie normen'!A:P,VLOOKUP(N115,'3-Productie normen'!S:T,2,FALSE),FALSE)))</f>
        <v>0</v>
      </c>
      <c r="S115" s="162">
        <f t="shared" si="6"/>
        <v>0</v>
      </c>
      <c r="T115" s="163" t="str">
        <f>VLOOKUP(G115,'3-Productie normen'!A:P,12,FALSE)</f>
        <v>B</v>
      </c>
      <c r="U115" s="163"/>
      <c r="W115" s="131">
        <f t="shared" si="7"/>
        <v>700</v>
      </c>
    </row>
    <row r="116" spans="1:23" ht="14.1" hidden="1" customHeight="1">
      <c r="A116" s="144">
        <v>116</v>
      </c>
      <c r="B116" s="157" t="s">
        <v>262</v>
      </c>
      <c r="C116" s="157" t="s">
        <v>262</v>
      </c>
      <c r="D116" s="132" t="s">
        <v>266</v>
      </c>
      <c r="E116" s="619"/>
      <c r="F116" s="130" t="s">
        <v>342</v>
      </c>
      <c r="G116" s="157" t="s">
        <v>228</v>
      </c>
      <c r="H116" s="158" t="s">
        <v>285</v>
      </c>
      <c r="I116" s="159">
        <v>28</v>
      </c>
      <c r="J116" s="509">
        <v>1</v>
      </c>
      <c r="K116" s="509">
        <v>1</v>
      </c>
      <c r="L116" s="509">
        <v>1</v>
      </c>
      <c r="M116" s="509">
        <v>1</v>
      </c>
      <c r="N116" s="160">
        <v>80</v>
      </c>
      <c r="O116" s="160"/>
      <c r="P116" s="161" t="e">
        <f t="shared" si="4"/>
        <v>#DIV/0!</v>
      </c>
      <c r="Q116" s="161">
        <f t="shared" si="5"/>
        <v>0</v>
      </c>
      <c r="R116" s="162">
        <f>IF(N116="nio",0,IF(N116&gt;0,VLOOKUP(G116,'3-Productie normen'!A:P,VLOOKUP(N116,'3-Productie normen'!S:T,2,FALSE),FALSE)))</f>
        <v>0</v>
      </c>
      <c r="S116" s="162">
        <f t="shared" si="6"/>
        <v>0</v>
      </c>
      <c r="T116" s="163" t="str">
        <f>VLOOKUP(G116,'3-Productie normen'!A:P,12,FALSE)</f>
        <v>B</v>
      </c>
      <c r="U116" s="163"/>
      <c r="W116" s="131">
        <f t="shared" si="7"/>
        <v>2240</v>
      </c>
    </row>
    <row r="117" spans="1:23" ht="14.1" hidden="1" customHeight="1">
      <c r="A117" s="144">
        <v>117</v>
      </c>
      <c r="B117" s="157" t="s">
        <v>262</v>
      </c>
      <c r="C117" s="157" t="s">
        <v>262</v>
      </c>
      <c r="D117" s="132" t="s">
        <v>266</v>
      </c>
      <c r="E117" s="619"/>
      <c r="F117" s="130" t="s">
        <v>461</v>
      </c>
      <c r="G117" s="130" t="s">
        <v>228</v>
      </c>
      <c r="H117" s="158" t="s">
        <v>285</v>
      </c>
      <c r="I117" s="159">
        <v>14</v>
      </c>
      <c r="J117" s="509">
        <v>1</v>
      </c>
      <c r="K117" s="509">
        <v>1</v>
      </c>
      <c r="L117" s="509">
        <v>1</v>
      </c>
      <c r="M117" s="509">
        <v>1</v>
      </c>
      <c r="N117" s="160">
        <v>80</v>
      </c>
      <c r="O117" s="160"/>
      <c r="P117" s="161" t="e">
        <f t="shared" si="4"/>
        <v>#DIV/0!</v>
      </c>
      <c r="Q117" s="161">
        <f t="shared" si="5"/>
        <v>0</v>
      </c>
      <c r="R117" s="162">
        <f>IF(N117="nio",0,IF(N117&gt;0,VLOOKUP(G117,'3-Productie normen'!A:P,VLOOKUP(N117,'3-Productie normen'!S:T,2,FALSE),FALSE)))</f>
        <v>0</v>
      </c>
      <c r="S117" s="162">
        <f t="shared" si="6"/>
        <v>0</v>
      </c>
      <c r="T117" s="163" t="str">
        <f>VLOOKUP(G117,'3-Productie normen'!A:P,12,FALSE)</f>
        <v>B</v>
      </c>
      <c r="U117" s="163"/>
      <c r="W117" s="131">
        <f t="shared" si="7"/>
        <v>1120</v>
      </c>
    </row>
    <row r="118" spans="1:23" ht="14.1" hidden="1" customHeight="1">
      <c r="A118" s="144">
        <v>118</v>
      </c>
      <c r="B118" s="157" t="s">
        <v>262</v>
      </c>
      <c r="C118" s="157" t="s">
        <v>262</v>
      </c>
      <c r="D118" s="132" t="s">
        <v>266</v>
      </c>
      <c r="E118" s="619"/>
      <c r="F118" s="130" t="s">
        <v>462</v>
      </c>
      <c r="G118" s="130" t="s">
        <v>228</v>
      </c>
      <c r="H118" s="158" t="s">
        <v>285</v>
      </c>
      <c r="I118" s="171">
        <v>14</v>
      </c>
      <c r="J118" s="509">
        <v>1</v>
      </c>
      <c r="K118" s="509">
        <v>1</v>
      </c>
      <c r="L118" s="509">
        <v>1</v>
      </c>
      <c r="M118" s="509">
        <v>1</v>
      </c>
      <c r="N118" s="160">
        <v>100</v>
      </c>
      <c r="O118" s="160"/>
      <c r="P118" s="161" t="e">
        <f t="shared" si="4"/>
        <v>#DIV/0!</v>
      </c>
      <c r="Q118" s="161">
        <f t="shared" si="5"/>
        <v>0</v>
      </c>
      <c r="R118" s="162">
        <f>IF(N118="nio",0,IF(N118&gt;0,VLOOKUP(G118,'3-Productie normen'!A:P,VLOOKUP(N118,'3-Productie normen'!S:T,2,FALSE),FALSE)))</f>
        <v>0</v>
      </c>
      <c r="S118" s="162">
        <f t="shared" si="6"/>
        <v>0</v>
      </c>
      <c r="T118" s="163" t="str">
        <f>VLOOKUP(G118,'3-Productie normen'!A:P,12,FALSE)</f>
        <v>B</v>
      </c>
      <c r="U118" s="163"/>
      <c r="W118" s="131">
        <f t="shared" si="7"/>
        <v>1400</v>
      </c>
    </row>
    <row r="119" spans="1:23" ht="14.1" hidden="1" customHeight="1">
      <c r="A119" s="144">
        <v>119</v>
      </c>
      <c r="B119" s="157" t="s">
        <v>262</v>
      </c>
      <c r="C119" s="157" t="s">
        <v>262</v>
      </c>
      <c r="D119" s="170" t="s">
        <v>266</v>
      </c>
      <c r="E119" s="620"/>
      <c r="F119" s="168" t="s">
        <v>343</v>
      </c>
      <c r="G119" s="168" t="s">
        <v>228</v>
      </c>
      <c r="H119" s="168" t="s">
        <v>285</v>
      </c>
      <c r="I119" s="172">
        <v>63</v>
      </c>
      <c r="J119" s="509">
        <v>1</v>
      </c>
      <c r="K119" s="509">
        <v>1</v>
      </c>
      <c r="L119" s="509">
        <v>1</v>
      </c>
      <c r="M119" s="509">
        <v>1</v>
      </c>
      <c r="N119" s="160">
        <v>80</v>
      </c>
      <c r="O119" s="160"/>
      <c r="P119" s="161" t="e">
        <f t="shared" si="4"/>
        <v>#DIV/0!</v>
      </c>
      <c r="Q119" s="161">
        <f t="shared" si="5"/>
        <v>0</v>
      </c>
      <c r="R119" s="162">
        <f>IF(N119="nio",0,IF(N119&gt;0,VLOOKUP(G119,'3-Productie normen'!A:P,VLOOKUP(N119,'3-Productie normen'!S:T,2,FALSE),FALSE)))</f>
        <v>0</v>
      </c>
      <c r="S119" s="162">
        <f t="shared" si="6"/>
        <v>0</v>
      </c>
      <c r="T119" s="163" t="str">
        <f>VLOOKUP(G119,'3-Productie normen'!A:P,12,FALSE)</f>
        <v>B</v>
      </c>
      <c r="U119" s="163"/>
      <c r="W119" s="131">
        <f t="shared" si="7"/>
        <v>5040</v>
      </c>
    </row>
    <row r="120" spans="1:23" ht="14.1" hidden="1" customHeight="1">
      <c r="A120" s="144">
        <v>120</v>
      </c>
      <c r="B120" s="157" t="s">
        <v>262</v>
      </c>
      <c r="C120" s="157" t="s">
        <v>262</v>
      </c>
      <c r="D120" s="132" t="s">
        <v>266</v>
      </c>
      <c r="E120" s="619"/>
      <c r="F120" s="158" t="s">
        <v>344</v>
      </c>
      <c r="G120" s="158" t="s">
        <v>229</v>
      </c>
      <c r="H120" s="158" t="s">
        <v>285</v>
      </c>
      <c r="I120" s="159">
        <v>14</v>
      </c>
      <c r="J120" s="509">
        <v>1</v>
      </c>
      <c r="K120" s="509">
        <v>1</v>
      </c>
      <c r="L120" s="509">
        <v>1</v>
      </c>
      <c r="M120" s="509">
        <v>1</v>
      </c>
      <c r="N120" s="160">
        <v>200</v>
      </c>
      <c r="O120" s="160"/>
      <c r="P120" s="161" t="e">
        <f t="shared" si="4"/>
        <v>#DIV/0!</v>
      </c>
      <c r="Q120" s="161">
        <f t="shared" si="5"/>
        <v>0</v>
      </c>
      <c r="R120" s="162">
        <f>IF(N120="nio",0,IF(N120&gt;0,VLOOKUP(G120,'3-Productie normen'!A:P,VLOOKUP(N120,'3-Productie normen'!S:T,2,FALSE),FALSE)))</f>
        <v>0</v>
      </c>
      <c r="S120" s="162">
        <f t="shared" si="6"/>
        <v>0</v>
      </c>
      <c r="T120" s="163" t="str">
        <f>VLOOKUP(G120,'3-Productie normen'!A:P,12,FALSE)</f>
        <v>V</v>
      </c>
      <c r="U120" s="163"/>
      <c r="W120" s="131">
        <f t="shared" si="7"/>
        <v>2800</v>
      </c>
    </row>
    <row r="121" spans="1:23" ht="14.1" hidden="1" customHeight="1">
      <c r="A121" s="144">
        <v>121</v>
      </c>
      <c r="B121" s="157" t="s">
        <v>262</v>
      </c>
      <c r="C121" s="157" t="s">
        <v>262</v>
      </c>
      <c r="D121" s="132">
        <v>1</v>
      </c>
      <c r="E121" s="619"/>
      <c r="F121" s="158" t="s">
        <v>267</v>
      </c>
      <c r="G121" s="158" t="s">
        <v>229</v>
      </c>
      <c r="H121" s="158" t="s">
        <v>285</v>
      </c>
      <c r="I121" s="159">
        <v>436</v>
      </c>
      <c r="J121" s="509">
        <v>1</v>
      </c>
      <c r="K121" s="509">
        <v>1</v>
      </c>
      <c r="L121" s="509">
        <v>1</v>
      </c>
      <c r="M121" s="509">
        <v>1</v>
      </c>
      <c r="N121" s="160">
        <v>200</v>
      </c>
      <c r="O121" s="160"/>
      <c r="P121" s="161" t="e">
        <f t="shared" si="4"/>
        <v>#DIV/0!</v>
      </c>
      <c r="Q121" s="161">
        <f t="shared" si="5"/>
        <v>0</v>
      </c>
      <c r="R121" s="162">
        <f>IF(N121="nio",0,IF(N121&gt;0,VLOOKUP(G121,'3-Productie normen'!A:P,VLOOKUP(N121,'3-Productie normen'!S:T,2,FALSE),FALSE)))</f>
        <v>0</v>
      </c>
      <c r="S121" s="162">
        <f t="shared" si="6"/>
        <v>0</v>
      </c>
      <c r="T121" s="163" t="str">
        <f>VLOOKUP(G121,'3-Productie normen'!A:P,12,FALSE)</f>
        <v>V</v>
      </c>
      <c r="U121" s="163"/>
      <c r="W121" s="131">
        <f t="shared" si="7"/>
        <v>87200</v>
      </c>
    </row>
    <row r="122" spans="1:23" ht="14.1" hidden="1" customHeight="1">
      <c r="A122" s="144">
        <v>122</v>
      </c>
      <c r="B122" s="157" t="s">
        <v>262</v>
      </c>
      <c r="C122" s="157" t="s">
        <v>262</v>
      </c>
      <c r="D122" s="132">
        <v>1</v>
      </c>
      <c r="E122" s="619"/>
      <c r="F122" s="158" t="s">
        <v>326</v>
      </c>
      <c r="G122" s="158" t="s">
        <v>229</v>
      </c>
      <c r="H122" s="158" t="s">
        <v>285</v>
      </c>
      <c r="I122" s="172">
        <v>25</v>
      </c>
      <c r="J122" s="509">
        <v>1</v>
      </c>
      <c r="K122" s="509">
        <v>1</v>
      </c>
      <c r="L122" s="509">
        <v>1</v>
      </c>
      <c r="M122" s="509">
        <v>1</v>
      </c>
      <c r="N122" s="160">
        <v>200</v>
      </c>
      <c r="O122" s="160"/>
      <c r="P122" s="161" t="e">
        <f t="shared" si="4"/>
        <v>#DIV/0!</v>
      </c>
      <c r="Q122" s="161">
        <f t="shared" si="5"/>
        <v>0</v>
      </c>
      <c r="R122" s="162">
        <f>IF(N122="nio",0,IF(N122&gt;0,VLOOKUP(G122,'3-Productie normen'!A:P,VLOOKUP(N122,'3-Productie normen'!S:T,2,FALSE),FALSE)))</f>
        <v>0</v>
      </c>
      <c r="S122" s="162">
        <f t="shared" si="6"/>
        <v>0</v>
      </c>
      <c r="T122" s="163" t="str">
        <f>VLOOKUP(G122,'3-Productie normen'!A:P,12,FALSE)</f>
        <v>V</v>
      </c>
      <c r="U122" s="163"/>
      <c r="W122" s="131">
        <f t="shared" si="7"/>
        <v>5000</v>
      </c>
    </row>
    <row r="123" spans="1:23" ht="14.1" hidden="1" customHeight="1">
      <c r="A123" s="144">
        <v>123</v>
      </c>
      <c r="B123" s="157" t="s">
        <v>262</v>
      </c>
      <c r="C123" s="157" t="s">
        <v>262</v>
      </c>
      <c r="D123" s="132">
        <v>1</v>
      </c>
      <c r="E123" s="619"/>
      <c r="F123" s="158" t="s">
        <v>345</v>
      </c>
      <c r="G123" s="158" t="s">
        <v>17</v>
      </c>
      <c r="H123" s="158" t="s">
        <v>268</v>
      </c>
      <c r="I123" s="159">
        <v>17</v>
      </c>
      <c r="J123" s="509">
        <v>1</v>
      </c>
      <c r="K123" s="509">
        <v>1</v>
      </c>
      <c r="L123" s="509">
        <v>1</v>
      </c>
      <c r="M123" s="509">
        <v>1</v>
      </c>
      <c r="N123" s="160">
        <v>200</v>
      </c>
      <c r="O123" s="160">
        <v>200</v>
      </c>
      <c r="P123" s="161" t="e">
        <f t="shared" si="4"/>
        <v>#DIV/0!</v>
      </c>
      <c r="Q123" s="161" t="e">
        <f t="shared" si="5"/>
        <v>#DIV/0!</v>
      </c>
      <c r="R123" s="162">
        <f>IF(N123="nio",0,IF(N123&gt;0,VLOOKUP(G123,'3-Productie normen'!A:P,VLOOKUP(N123,'3-Productie normen'!S:T,2,FALSE),FALSE)))</f>
        <v>0</v>
      </c>
      <c r="S123" s="162">
        <f t="shared" si="6"/>
        <v>0</v>
      </c>
      <c r="T123" s="163" t="str">
        <f>VLOOKUP(G123,'3-Productie normen'!A:P,12,FALSE)</f>
        <v>S</v>
      </c>
      <c r="U123" s="163"/>
      <c r="W123" s="131">
        <f t="shared" si="7"/>
        <v>6800</v>
      </c>
    </row>
    <row r="124" spans="1:23" ht="14.1" hidden="1" customHeight="1">
      <c r="A124" s="144">
        <v>124</v>
      </c>
      <c r="B124" s="157" t="s">
        <v>262</v>
      </c>
      <c r="C124" s="157" t="s">
        <v>262</v>
      </c>
      <c r="D124" s="132">
        <v>1</v>
      </c>
      <c r="E124" s="619"/>
      <c r="F124" s="158" t="s">
        <v>291</v>
      </c>
      <c r="G124" s="130" t="s">
        <v>274</v>
      </c>
      <c r="H124" s="158" t="s">
        <v>285</v>
      </c>
      <c r="I124" s="159">
        <v>4</v>
      </c>
      <c r="J124" s="509">
        <v>1</v>
      </c>
      <c r="K124" s="509">
        <v>1</v>
      </c>
      <c r="L124" s="509">
        <v>1</v>
      </c>
      <c r="M124" s="509">
        <v>1</v>
      </c>
      <c r="N124" s="160" t="s">
        <v>115</v>
      </c>
      <c r="O124" s="160"/>
      <c r="P124" s="161">
        <f t="shared" si="4"/>
        <v>0</v>
      </c>
      <c r="Q124" s="161">
        <f t="shared" si="5"/>
        <v>0</v>
      </c>
      <c r="R124" s="162">
        <f>IF(N124="nio",0,IF(N124&gt;0,VLOOKUP(G124,'3-Productie normen'!A:P,VLOOKUP(N124,'3-Productie normen'!S:T,2,FALSE),FALSE)))</f>
        <v>0</v>
      </c>
      <c r="S124" s="162">
        <f t="shared" si="6"/>
        <v>0</v>
      </c>
      <c r="T124" s="163" t="str">
        <f>VLOOKUP(G124,'3-Productie normen'!A:P,12,FALSE)</f>
        <v>V</v>
      </c>
      <c r="U124" s="163"/>
      <c r="W124" s="131">
        <f t="shared" si="7"/>
        <v>0</v>
      </c>
    </row>
    <row r="125" spans="1:23" ht="14.1" hidden="1" customHeight="1">
      <c r="A125" s="144">
        <v>125</v>
      </c>
      <c r="B125" s="157" t="s">
        <v>262</v>
      </c>
      <c r="C125" s="157" t="s">
        <v>262</v>
      </c>
      <c r="D125" s="132">
        <v>1</v>
      </c>
      <c r="E125" s="619"/>
      <c r="F125" s="158" t="s">
        <v>346</v>
      </c>
      <c r="G125" s="158" t="s">
        <v>17</v>
      </c>
      <c r="H125" s="158" t="s">
        <v>268</v>
      </c>
      <c r="I125" s="172">
        <v>18</v>
      </c>
      <c r="J125" s="509">
        <v>1</v>
      </c>
      <c r="K125" s="509">
        <v>1</v>
      </c>
      <c r="L125" s="509">
        <v>1</v>
      </c>
      <c r="M125" s="509">
        <v>1</v>
      </c>
      <c r="N125" s="160">
        <v>200</v>
      </c>
      <c r="O125" s="160">
        <v>200</v>
      </c>
      <c r="P125" s="161" t="e">
        <f t="shared" si="4"/>
        <v>#DIV/0!</v>
      </c>
      <c r="Q125" s="161" t="e">
        <f t="shared" si="5"/>
        <v>#DIV/0!</v>
      </c>
      <c r="R125" s="162">
        <f>IF(N125="nio",0,IF(N125&gt;0,VLOOKUP(G125,'3-Productie normen'!A:P,VLOOKUP(N125,'3-Productie normen'!S:T,2,FALSE),FALSE)))</f>
        <v>0</v>
      </c>
      <c r="S125" s="162">
        <f t="shared" si="6"/>
        <v>0</v>
      </c>
      <c r="T125" s="163" t="str">
        <f>VLOOKUP(G125,'3-Productie normen'!A:P,12,FALSE)</f>
        <v>S</v>
      </c>
      <c r="U125" s="163"/>
      <c r="W125" s="131">
        <f t="shared" si="7"/>
        <v>7200</v>
      </c>
    </row>
    <row r="126" spans="1:23" ht="14.1" hidden="1" customHeight="1">
      <c r="A126" s="144">
        <v>126</v>
      </c>
      <c r="B126" s="157" t="s">
        <v>262</v>
      </c>
      <c r="C126" s="157" t="s">
        <v>262</v>
      </c>
      <c r="D126" s="132">
        <v>1</v>
      </c>
      <c r="E126" s="619">
        <v>170</v>
      </c>
      <c r="F126" s="158" t="s">
        <v>347</v>
      </c>
      <c r="G126" s="130" t="s">
        <v>276</v>
      </c>
      <c r="H126" s="158" t="s">
        <v>285</v>
      </c>
      <c r="I126" s="159">
        <v>63</v>
      </c>
      <c r="J126" s="509">
        <v>1</v>
      </c>
      <c r="K126" s="509">
        <v>1</v>
      </c>
      <c r="L126" s="509">
        <v>1</v>
      </c>
      <c r="M126" s="509">
        <v>1</v>
      </c>
      <c r="N126" s="160">
        <v>120</v>
      </c>
      <c r="O126" s="160"/>
      <c r="P126" s="161" t="e">
        <f t="shared" si="4"/>
        <v>#DIV/0!</v>
      </c>
      <c r="Q126" s="161">
        <f t="shared" si="5"/>
        <v>0</v>
      </c>
      <c r="R126" s="162">
        <f>IF(N126="nio",0,IF(N126&gt;0,VLOOKUP(G126,'3-Productie normen'!A:P,VLOOKUP(N126,'3-Productie normen'!S:T,2,FALSE),FALSE)))</f>
        <v>0</v>
      </c>
      <c r="S126" s="162">
        <f t="shared" si="6"/>
        <v>0</v>
      </c>
      <c r="T126" s="163" t="str">
        <f>VLOOKUP(G126,'3-Productie normen'!A:P,12,FALSE)</f>
        <v>L</v>
      </c>
      <c r="U126" s="163"/>
      <c r="W126" s="131">
        <f t="shared" si="7"/>
        <v>7560</v>
      </c>
    </row>
    <row r="127" spans="1:23" ht="14.1" hidden="1" customHeight="1">
      <c r="A127" s="144">
        <v>127</v>
      </c>
      <c r="B127" s="157" t="s">
        <v>262</v>
      </c>
      <c r="C127" s="157" t="s">
        <v>262</v>
      </c>
      <c r="D127" s="132">
        <v>1</v>
      </c>
      <c r="E127" s="619">
        <v>172</v>
      </c>
      <c r="F127" s="158" t="s">
        <v>347</v>
      </c>
      <c r="G127" s="130" t="s">
        <v>276</v>
      </c>
      <c r="H127" s="158" t="s">
        <v>285</v>
      </c>
      <c r="I127" s="159">
        <v>54</v>
      </c>
      <c r="J127" s="509">
        <v>1</v>
      </c>
      <c r="K127" s="509">
        <v>1</v>
      </c>
      <c r="L127" s="509">
        <v>1</v>
      </c>
      <c r="M127" s="509">
        <v>1</v>
      </c>
      <c r="N127" s="160">
        <v>100</v>
      </c>
      <c r="O127" s="160"/>
      <c r="P127" s="161" t="e">
        <f t="shared" si="4"/>
        <v>#DIV/0!</v>
      </c>
      <c r="Q127" s="161">
        <f t="shared" si="5"/>
        <v>0</v>
      </c>
      <c r="R127" s="162">
        <f>IF(N127="nio",0,IF(N127&gt;0,VLOOKUP(G127,'3-Productie normen'!A:P,VLOOKUP(N127,'3-Productie normen'!S:T,2,FALSE),FALSE)))</f>
        <v>0</v>
      </c>
      <c r="S127" s="162">
        <f t="shared" si="6"/>
        <v>0</v>
      </c>
      <c r="T127" s="163" t="str">
        <f>VLOOKUP(G127,'3-Productie normen'!A:P,12,FALSE)</f>
        <v>L</v>
      </c>
      <c r="U127" s="163"/>
      <c r="W127" s="131">
        <f t="shared" si="7"/>
        <v>5400</v>
      </c>
    </row>
    <row r="128" spans="1:23" ht="14.1" hidden="1" customHeight="1">
      <c r="A128" s="144">
        <v>128</v>
      </c>
      <c r="B128" s="157" t="s">
        <v>262</v>
      </c>
      <c r="C128" s="157" t="s">
        <v>262</v>
      </c>
      <c r="D128" s="132">
        <v>1</v>
      </c>
      <c r="E128" s="619">
        <v>174</v>
      </c>
      <c r="F128" s="158" t="s">
        <v>347</v>
      </c>
      <c r="G128" s="130" t="s">
        <v>276</v>
      </c>
      <c r="H128" s="158" t="s">
        <v>285</v>
      </c>
      <c r="I128" s="159">
        <v>54</v>
      </c>
      <c r="J128" s="509">
        <v>1</v>
      </c>
      <c r="K128" s="509">
        <v>1</v>
      </c>
      <c r="L128" s="509">
        <v>1</v>
      </c>
      <c r="M128" s="509">
        <v>1</v>
      </c>
      <c r="N128" s="160">
        <v>100</v>
      </c>
      <c r="O128" s="160"/>
      <c r="P128" s="161" t="e">
        <f t="shared" si="4"/>
        <v>#DIV/0!</v>
      </c>
      <c r="Q128" s="161">
        <f t="shared" si="5"/>
        <v>0</v>
      </c>
      <c r="R128" s="162">
        <f>IF(N128="nio",0,IF(N128&gt;0,VLOOKUP(G128,'3-Productie normen'!A:P,VLOOKUP(N128,'3-Productie normen'!S:T,2,FALSE),FALSE)))</f>
        <v>0</v>
      </c>
      <c r="S128" s="162">
        <f t="shared" si="6"/>
        <v>0</v>
      </c>
      <c r="T128" s="163" t="str">
        <f>VLOOKUP(G128,'3-Productie normen'!A:P,12,FALSE)</f>
        <v>L</v>
      </c>
      <c r="U128" s="163"/>
      <c r="W128" s="131">
        <f t="shared" si="7"/>
        <v>5400</v>
      </c>
    </row>
    <row r="129" spans="1:23" ht="14.1" hidden="1" customHeight="1">
      <c r="A129" s="144">
        <v>129</v>
      </c>
      <c r="B129" s="157" t="s">
        <v>262</v>
      </c>
      <c r="C129" s="157" t="s">
        <v>262</v>
      </c>
      <c r="D129" s="132">
        <v>1</v>
      </c>
      <c r="E129" s="619">
        <v>176</v>
      </c>
      <c r="F129" s="158" t="s">
        <v>347</v>
      </c>
      <c r="G129" s="130" t="s">
        <v>276</v>
      </c>
      <c r="H129" s="158" t="s">
        <v>285</v>
      </c>
      <c r="I129" s="159">
        <v>54</v>
      </c>
      <c r="J129" s="509">
        <v>1</v>
      </c>
      <c r="K129" s="509">
        <v>1</v>
      </c>
      <c r="L129" s="509">
        <v>1</v>
      </c>
      <c r="M129" s="509">
        <v>1</v>
      </c>
      <c r="N129" s="160">
        <v>100</v>
      </c>
      <c r="O129" s="160"/>
      <c r="P129" s="161" t="e">
        <f t="shared" si="4"/>
        <v>#DIV/0!</v>
      </c>
      <c r="Q129" s="161">
        <f t="shared" si="5"/>
        <v>0</v>
      </c>
      <c r="R129" s="162">
        <f>IF(N129="nio",0,IF(N129&gt;0,VLOOKUP(G129,'3-Productie normen'!A:P,VLOOKUP(N129,'3-Productie normen'!S:T,2,FALSE),FALSE)))</f>
        <v>0</v>
      </c>
      <c r="S129" s="162">
        <f t="shared" si="6"/>
        <v>0</v>
      </c>
      <c r="T129" s="163" t="str">
        <f>VLOOKUP(G129,'3-Productie normen'!A:P,12,FALSE)</f>
        <v>L</v>
      </c>
      <c r="U129" s="163"/>
      <c r="W129" s="131">
        <f t="shared" si="7"/>
        <v>5400</v>
      </c>
    </row>
    <row r="130" spans="1:23" ht="14.1" hidden="1" customHeight="1">
      <c r="A130" s="144">
        <v>130</v>
      </c>
      <c r="B130" s="157" t="s">
        <v>262</v>
      </c>
      <c r="C130" s="157" t="s">
        <v>262</v>
      </c>
      <c r="D130" s="132">
        <v>1</v>
      </c>
      <c r="E130" s="619">
        <v>178</v>
      </c>
      <c r="F130" s="158" t="s">
        <v>347</v>
      </c>
      <c r="G130" s="130" t="s">
        <v>276</v>
      </c>
      <c r="H130" s="158" t="s">
        <v>285</v>
      </c>
      <c r="I130" s="159">
        <v>54</v>
      </c>
      <c r="J130" s="509">
        <v>1</v>
      </c>
      <c r="K130" s="509">
        <v>1</v>
      </c>
      <c r="L130" s="509">
        <v>1</v>
      </c>
      <c r="M130" s="509">
        <v>1</v>
      </c>
      <c r="N130" s="160">
        <v>100</v>
      </c>
      <c r="O130" s="160"/>
      <c r="P130" s="161" t="e">
        <f t="shared" si="4"/>
        <v>#DIV/0!</v>
      </c>
      <c r="Q130" s="161">
        <f t="shared" si="5"/>
        <v>0</v>
      </c>
      <c r="R130" s="162">
        <f>IF(N130="nio",0,IF(N130&gt;0,VLOOKUP(G130,'3-Productie normen'!A:P,VLOOKUP(N130,'3-Productie normen'!S:T,2,FALSE),FALSE)))</f>
        <v>0</v>
      </c>
      <c r="S130" s="162">
        <f t="shared" si="6"/>
        <v>0</v>
      </c>
      <c r="T130" s="163" t="str">
        <f>VLOOKUP(G130,'3-Productie normen'!A:P,12,FALSE)</f>
        <v>L</v>
      </c>
      <c r="U130" s="163"/>
      <c r="W130" s="131">
        <f t="shared" si="7"/>
        <v>5400</v>
      </c>
    </row>
    <row r="131" spans="1:23" ht="14.1" hidden="1" customHeight="1">
      <c r="A131" s="144">
        <v>131</v>
      </c>
      <c r="B131" s="157" t="s">
        <v>262</v>
      </c>
      <c r="C131" s="157" t="s">
        <v>262</v>
      </c>
      <c r="D131" s="132">
        <v>1</v>
      </c>
      <c r="E131" s="619">
        <v>180</v>
      </c>
      <c r="F131" s="158" t="s">
        <v>347</v>
      </c>
      <c r="G131" s="130" t="s">
        <v>276</v>
      </c>
      <c r="H131" s="158" t="s">
        <v>285</v>
      </c>
      <c r="I131" s="577">
        <v>54</v>
      </c>
      <c r="J131" s="509">
        <v>1</v>
      </c>
      <c r="K131" s="509">
        <v>1</v>
      </c>
      <c r="L131" s="509">
        <v>1</v>
      </c>
      <c r="M131" s="509">
        <v>1</v>
      </c>
      <c r="N131" s="627">
        <v>100</v>
      </c>
      <c r="O131" s="160"/>
      <c r="P131" s="161" t="e">
        <f t="shared" si="4"/>
        <v>#DIV/0!</v>
      </c>
      <c r="Q131" s="161">
        <f t="shared" si="5"/>
        <v>0</v>
      </c>
      <c r="R131" s="162">
        <f>IF(N131="nio",0,IF(N131&gt;0,VLOOKUP(G131,'3-Productie normen'!A:P,VLOOKUP(N131,'3-Productie normen'!S:T,2,FALSE),FALSE)))</f>
        <v>0</v>
      </c>
      <c r="S131" s="162">
        <f t="shared" si="6"/>
        <v>0</v>
      </c>
      <c r="T131" s="163" t="str">
        <f>VLOOKUP(G131,'3-Productie normen'!A:P,12,FALSE)</f>
        <v>L</v>
      </c>
      <c r="U131" s="163"/>
      <c r="W131" s="131">
        <f t="shared" si="7"/>
        <v>5400</v>
      </c>
    </row>
    <row r="132" spans="1:23" ht="14.1" hidden="1" customHeight="1">
      <c r="A132" s="144">
        <v>132</v>
      </c>
      <c r="B132" s="157" t="s">
        <v>262</v>
      </c>
      <c r="C132" s="157" t="s">
        <v>262</v>
      </c>
      <c r="D132" s="132">
        <v>1</v>
      </c>
      <c r="E132" s="619"/>
      <c r="F132" s="158" t="s">
        <v>339</v>
      </c>
      <c r="G132" s="158" t="s">
        <v>327</v>
      </c>
      <c r="H132" s="158" t="s">
        <v>285</v>
      </c>
      <c r="I132" s="159">
        <v>21</v>
      </c>
      <c r="J132" s="509">
        <v>1</v>
      </c>
      <c r="K132" s="509">
        <v>1</v>
      </c>
      <c r="L132" s="509">
        <v>1</v>
      </c>
      <c r="M132" s="509">
        <v>1</v>
      </c>
      <c r="N132" s="160">
        <v>80</v>
      </c>
      <c r="O132" s="160"/>
      <c r="P132" s="161" t="e">
        <f t="shared" si="4"/>
        <v>#DIV/0!</v>
      </c>
      <c r="Q132" s="161">
        <f t="shared" si="5"/>
        <v>0</v>
      </c>
      <c r="R132" s="162">
        <f>IF(N132="nio",0,IF(N132&gt;0,VLOOKUP(G132,'3-Productie normen'!A:P,VLOOKUP(N132,'3-Productie normen'!S:T,2,FALSE),FALSE)))</f>
        <v>0</v>
      </c>
      <c r="S132" s="162">
        <f t="shared" si="6"/>
        <v>0</v>
      </c>
      <c r="T132" s="163" t="str">
        <f>VLOOKUP(G132,'3-Productie normen'!A:P,12,FALSE)</f>
        <v>B</v>
      </c>
      <c r="U132" s="163"/>
      <c r="W132" s="131">
        <f t="shared" si="7"/>
        <v>1680</v>
      </c>
    </row>
    <row r="133" spans="1:23" ht="14.1" hidden="1" customHeight="1">
      <c r="A133" s="144">
        <v>133</v>
      </c>
      <c r="B133" s="157" t="s">
        <v>262</v>
      </c>
      <c r="C133" s="157" t="s">
        <v>262</v>
      </c>
      <c r="D133" s="132">
        <v>1</v>
      </c>
      <c r="E133" s="619"/>
      <c r="F133" s="158" t="s">
        <v>339</v>
      </c>
      <c r="G133" s="158" t="s">
        <v>327</v>
      </c>
      <c r="H133" s="158" t="s">
        <v>285</v>
      </c>
      <c r="I133" s="159">
        <v>8</v>
      </c>
      <c r="J133" s="509">
        <v>1</v>
      </c>
      <c r="K133" s="509">
        <v>1</v>
      </c>
      <c r="L133" s="509">
        <v>1</v>
      </c>
      <c r="M133" s="509">
        <v>1</v>
      </c>
      <c r="N133" s="160">
        <v>100</v>
      </c>
      <c r="O133" s="160"/>
      <c r="P133" s="161" t="e">
        <f t="shared" si="4"/>
        <v>#DIV/0!</v>
      </c>
      <c r="Q133" s="161">
        <f t="shared" si="5"/>
        <v>0</v>
      </c>
      <c r="R133" s="162">
        <f>IF(N133="nio",0,IF(N133&gt;0,VLOOKUP(G133,'3-Productie normen'!A:P,VLOOKUP(N133,'3-Productie normen'!S:T,2,FALSE),FALSE)))</f>
        <v>0</v>
      </c>
      <c r="S133" s="162">
        <f t="shared" si="6"/>
        <v>0</v>
      </c>
      <c r="T133" s="163" t="str">
        <f>VLOOKUP(G133,'3-Productie normen'!A:P,12,FALSE)</f>
        <v>B</v>
      </c>
      <c r="U133" s="163"/>
      <c r="W133" s="131">
        <f t="shared" si="7"/>
        <v>800</v>
      </c>
    </row>
    <row r="134" spans="1:23" ht="14.1" hidden="1" customHeight="1">
      <c r="A134" s="144">
        <v>134</v>
      </c>
      <c r="B134" s="157" t="s">
        <v>262</v>
      </c>
      <c r="C134" s="157" t="s">
        <v>262</v>
      </c>
      <c r="D134" s="132">
        <v>1</v>
      </c>
      <c r="E134" s="619"/>
      <c r="F134" s="158" t="s">
        <v>398</v>
      </c>
      <c r="G134" s="158" t="s">
        <v>228</v>
      </c>
      <c r="H134" s="158" t="s">
        <v>285</v>
      </c>
      <c r="I134" s="159">
        <v>22</v>
      </c>
      <c r="J134" s="509">
        <v>1</v>
      </c>
      <c r="K134" s="509">
        <v>1</v>
      </c>
      <c r="L134" s="509">
        <v>1</v>
      </c>
      <c r="M134" s="509">
        <v>1</v>
      </c>
      <c r="N134" s="160">
        <v>80</v>
      </c>
      <c r="O134" s="160"/>
      <c r="P134" s="161" t="e">
        <f t="shared" si="4"/>
        <v>#DIV/0!</v>
      </c>
      <c r="Q134" s="161">
        <f t="shared" si="5"/>
        <v>0</v>
      </c>
      <c r="R134" s="162">
        <f>IF(N134="nio",0,IF(N134&gt;0,VLOOKUP(G134,'3-Productie normen'!A:P,VLOOKUP(N134,'3-Productie normen'!S:T,2,FALSE),FALSE)))</f>
        <v>0</v>
      </c>
      <c r="S134" s="162">
        <f t="shared" si="6"/>
        <v>0</v>
      </c>
      <c r="T134" s="163" t="str">
        <f>VLOOKUP(G134,'3-Productie normen'!A:P,12,FALSE)</f>
        <v>B</v>
      </c>
      <c r="U134" s="163"/>
      <c r="W134" s="131">
        <f t="shared" si="7"/>
        <v>1760</v>
      </c>
    </row>
    <row r="135" spans="1:23" ht="14.1" hidden="1" customHeight="1">
      <c r="A135" s="144">
        <v>135</v>
      </c>
      <c r="B135" s="157" t="s">
        <v>262</v>
      </c>
      <c r="C135" s="157" t="s">
        <v>262</v>
      </c>
      <c r="D135" s="132">
        <v>1</v>
      </c>
      <c r="E135" s="619"/>
      <c r="F135" s="158" t="s">
        <v>326</v>
      </c>
      <c r="G135" s="158" t="s">
        <v>229</v>
      </c>
      <c r="H135" s="158" t="s">
        <v>268</v>
      </c>
      <c r="I135" s="159">
        <v>35</v>
      </c>
      <c r="J135" s="509">
        <v>1</v>
      </c>
      <c r="K135" s="509">
        <v>1</v>
      </c>
      <c r="L135" s="509">
        <v>1</v>
      </c>
      <c r="M135" s="509">
        <v>1</v>
      </c>
      <c r="N135" s="160">
        <v>200</v>
      </c>
      <c r="O135" s="160"/>
      <c r="P135" s="161" t="e">
        <f t="shared" si="4"/>
        <v>#DIV/0!</v>
      </c>
      <c r="Q135" s="161">
        <f t="shared" si="5"/>
        <v>0</v>
      </c>
      <c r="R135" s="162">
        <f>IF(N135="nio",0,IF(N135&gt;0,VLOOKUP(G135,'3-Productie normen'!A:P,VLOOKUP(N135,'3-Productie normen'!S:T,2,FALSE),FALSE)))</f>
        <v>0</v>
      </c>
      <c r="S135" s="162">
        <f t="shared" si="6"/>
        <v>0</v>
      </c>
      <c r="T135" s="163" t="str">
        <f>VLOOKUP(G135,'3-Productie normen'!A:P,12,FALSE)</f>
        <v>V</v>
      </c>
      <c r="U135" s="163"/>
      <c r="W135" s="131">
        <f t="shared" si="7"/>
        <v>7000</v>
      </c>
    </row>
    <row r="136" spans="1:23" ht="14.1" hidden="1" customHeight="1">
      <c r="A136" s="144">
        <v>136</v>
      </c>
      <c r="B136" s="157" t="s">
        <v>262</v>
      </c>
      <c r="C136" s="157" t="s">
        <v>262</v>
      </c>
      <c r="D136" s="132">
        <v>1</v>
      </c>
      <c r="E136" s="619">
        <v>185</v>
      </c>
      <c r="F136" s="158" t="s">
        <v>348</v>
      </c>
      <c r="G136" s="158" t="s">
        <v>228</v>
      </c>
      <c r="H136" s="158" t="s">
        <v>337</v>
      </c>
      <c r="I136" s="159">
        <v>50</v>
      </c>
      <c r="J136" s="509">
        <v>1</v>
      </c>
      <c r="K136" s="509">
        <v>1</v>
      </c>
      <c r="L136" s="509">
        <v>1</v>
      </c>
      <c r="M136" s="509">
        <v>1</v>
      </c>
      <c r="N136" s="160">
        <v>80</v>
      </c>
      <c r="O136" s="160"/>
      <c r="P136" s="161" t="e">
        <f t="shared" si="4"/>
        <v>#DIV/0!</v>
      </c>
      <c r="Q136" s="161">
        <f t="shared" si="5"/>
        <v>0</v>
      </c>
      <c r="R136" s="162">
        <f>IF(N136="nio",0,IF(N136&gt;0,VLOOKUP(G136,'3-Productie normen'!A:P,VLOOKUP(N136,'3-Productie normen'!S:T,2,FALSE),FALSE)))</f>
        <v>0</v>
      </c>
      <c r="S136" s="162">
        <f t="shared" si="6"/>
        <v>0</v>
      </c>
      <c r="T136" s="163" t="str">
        <f>VLOOKUP(G136,'3-Productie normen'!A:P,12,FALSE)</f>
        <v>B</v>
      </c>
      <c r="U136" s="163"/>
      <c r="W136" s="131">
        <f t="shared" si="7"/>
        <v>4000</v>
      </c>
    </row>
    <row r="137" spans="1:23" ht="14.1" hidden="1" customHeight="1">
      <c r="A137" s="144">
        <v>137</v>
      </c>
      <c r="B137" s="157" t="s">
        <v>262</v>
      </c>
      <c r="C137" s="157" t="s">
        <v>262</v>
      </c>
      <c r="D137" s="132">
        <v>1</v>
      </c>
      <c r="E137" s="619">
        <v>183</v>
      </c>
      <c r="F137" s="158" t="s">
        <v>347</v>
      </c>
      <c r="G137" s="130" t="s">
        <v>276</v>
      </c>
      <c r="H137" s="158" t="s">
        <v>285</v>
      </c>
      <c r="I137" s="159">
        <v>55</v>
      </c>
      <c r="J137" s="509">
        <v>1</v>
      </c>
      <c r="K137" s="509">
        <v>1</v>
      </c>
      <c r="L137" s="509">
        <v>1</v>
      </c>
      <c r="M137" s="509">
        <v>1</v>
      </c>
      <c r="N137" s="160">
        <v>120</v>
      </c>
      <c r="O137" s="160"/>
      <c r="P137" s="161" t="e">
        <f t="shared" si="4"/>
        <v>#DIV/0!</v>
      </c>
      <c r="Q137" s="161">
        <f t="shared" si="5"/>
        <v>0</v>
      </c>
      <c r="R137" s="162">
        <f>IF(N137="nio",0,IF(N137&gt;0,VLOOKUP(G137,'3-Productie normen'!A:P,VLOOKUP(N137,'3-Productie normen'!S:T,2,FALSE),FALSE)))</f>
        <v>0</v>
      </c>
      <c r="S137" s="162">
        <f t="shared" si="6"/>
        <v>0</v>
      </c>
      <c r="T137" s="163" t="str">
        <f>VLOOKUP(G137,'3-Productie normen'!A:P,12,FALSE)</f>
        <v>L</v>
      </c>
      <c r="U137" s="163"/>
      <c r="W137" s="131">
        <f t="shared" si="7"/>
        <v>6600</v>
      </c>
    </row>
    <row r="138" spans="1:23" ht="14.1" hidden="1" customHeight="1">
      <c r="A138" s="144">
        <v>138</v>
      </c>
      <c r="B138" s="157" t="s">
        <v>262</v>
      </c>
      <c r="C138" s="157" t="s">
        <v>262</v>
      </c>
      <c r="D138" s="132">
        <v>1</v>
      </c>
      <c r="E138" s="619">
        <v>181</v>
      </c>
      <c r="F138" s="158" t="s">
        <v>347</v>
      </c>
      <c r="G138" s="130" t="s">
        <v>276</v>
      </c>
      <c r="H138" s="158" t="s">
        <v>285</v>
      </c>
      <c r="I138" s="159">
        <v>55</v>
      </c>
      <c r="J138" s="509">
        <v>1</v>
      </c>
      <c r="K138" s="509">
        <v>1</v>
      </c>
      <c r="L138" s="509">
        <v>1</v>
      </c>
      <c r="M138" s="509">
        <v>1</v>
      </c>
      <c r="N138" s="160">
        <v>120</v>
      </c>
      <c r="O138" s="160"/>
      <c r="P138" s="161" t="e">
        <f t="shared" ref="P138:P201" si="8">IF(N138="nio",0,IF(N138&gt;0,N138*I138/R138,0))*J138</f>
        <v>#DIV/0!</v>
      </c>
      <c r="Q138" s="161">
        <f t="shared" ref="Q138:Q201" si="9">IF(O138&gt;0,O138*I138/S138,0)*K138</f>
        <v>0</v>
      </c>
      <c r="R138" s="162">
        <f>IF(N138="nio",0,IF(N138&gt;0,VLOOKUP(G138,'3-Productie normen'!A:P,VLOOKUP(N138,'3-Productie normen'!S:T,2,FALSE),FALSE)))</f>
        <v>0</v>
      </c>
      <c r="S138" s="162">
        <f t="shared" ref="S138:S201" si="10">IF(O138&gt;0,R138*$S$8,0)</f>
        <v>0</v>
      </c>
      <c r="T138" s="163" t="str">
        <f>VLOOKUP(G138,'3-Productie normen'!A:P,12,FALSE)</f>
        <v>L</v>
      </c>
      <c r="U138" s="163"/>
      <c r="W138" s="131">
        <f t="shared" ref="W138:W201" si="11">SUM(N138:O138)*I138</f>
        <v>6600</v>
      </c>
    </row>
    <row r="139" spans="1:23" ht="14.1" hidden="1" customHeight="1">
      <c r="A139" s="144">
        <v>139</v>
      </c>
      <c r="B139" s="157" t="s">
        <v>262</v>
      </c>
      <c r="C139" s="157" t="s">
        <v>262</v>
      </c>
      <c r="D139" s="132">
        <v>1</v>
      </c>
      <c r="E139" s="619">
        <v>179</v>
      </c>
      <c r="F139" s="158" t="s">
        <v>347</v>
      </c>
      <c r="G139" s="130" t="s">
        <v>276</v>
      </c>
      <c r="H139" s="158" t="s">
        <v>285</v>
      </c>
      <c r="I139" s="159">
        <v>55</v>
      </c>
      <c r="J139" s="509">
        <v>1</v>
      </c>
      <c r="K139" s="509">
        <v>1</v>
      </c>
      <c r="L139" s="509">
        <v>1</v>
      </c>
      <c r="M139" s="509">
        <v>1</v>
      </c>
      <c r="N139" s="160">
        <v>120</v>
      </c>
      <c r="O139" s="160"/>
      <c r="P139" s="161" t="e">
        <f t="shared" si="8"/>
        <v>#DIV/0!</v>
      </c>
      <c r="Q139" s="161">
        <f t="shared" si="9"/>
        <v>0</v>
      </c>
      <c r="R139" s="162">
        <f>IF(N139="nio",0,IF(N139&gt;0,VLOOKUP(G139,'3-Productie normen'!A:P,VLOOKUP(N139,'3-Productie normen'!S:T,2,FALSE),FALSE)))</f>
        <v>0</v>
      </c>
      <c r="S139" s="162">
        <f t="shared" si="10"/>
        <v>0</v>
      </c>
      <c r="T139" s="163" t="str">
        <f>VLOOKUP(G139,'3-Productie normen'!A:P,12,FALSE)</f>
        <v>L</v>
      </c>
      <c r="U139" s="163"/>
      <c r="W139" s="131">
        <f t="shared" si="11"/>
        <v>6600</v>
      </c>
    </row>
    <row r="140" spans="1:23" ht="14.1" hidden="1" customHeight="1">
      <c r="A140" s="144">
        <v>140</v>
      </c>
      <c r="B140" s="157" t="s">
        <v>262</v>
      </c>
      <c r="C140" s="157" t="s">
        <v>262</v>
      </c>
      <c r="D140" s="132">
        <v>1</v>
      </c>
      <c r="E140" s="619">
        <v>177</v>
      </c>
      <c r="F140" s="158" t="s">
        <v>347</v>
      </c>
      <c r="G140" s="130" t="s">
        <v>276</v>
      </c>
      <c r="H140" s="158" t="s">
        <v>285</v>
      </c>
      <c r="I140" s="172">
        <v>55</v>
      </c>
      <c r="J140" s="509">
        <v>1</v>
      </c>
      <c r="K140" s="509">
        <v>1</v>
      </c>
      <c r="L140" s="509">
        <v>1</v>
      </c>
      <c r="M140" s="509">
        <v>1</v>
      </c>
      <c r="N140" s="160">
        <v>120</v>
      </c>
      <c r="O140" s="160"/>
      <c r="P140" s="161" t="e">
        <f t="shared" si="8"/>
        <v>#DIV/0!</v>
      </c>
      <c r="Q140" s="161">
        <f t="shared" si="9"/>
        <v>0</v>
      </c>
      <c r="R140" s="162">
        <f>IF(N140="nio",0,IF(N140&gt;0,VLOOKUP(G140,'3-Productie normen'!A:P,VLOOKUP(N140,'3-Productie normen'!S:T,2,FALSE),FALSE)))</f>
        <v>0</v>
      </c>
      <c r="S140" s="162">
        <f t="shared" si="10"/>
        <v>0</v>
      </c>
      <c r="T140" s="163" t="str">
        <f>VLOOKUP(G140,'3-Productie normen'!A:P,12,FALSE)</f>
        <v>L</v>
      </c>
      <c r="U140" s="163"/>
      <c r="W140" s="131">
        <f t="shared" si="11"/>
        <v>6600</v>
      </c>
    </row>
    <row r="141" spans="1:23" ht="14.1" hidden="1" customHeight="1">
      <c r="A141" s="144">
        <v>141</v>
      </c>
      <c r="B141" s="157" t="s">
        <v>262</v>
      </c>
      <c r="C141" s="157" t="s">
        <v>262</v>
      </c>
      <c r="D141" s="132">
        <v>1</v>
      </c>
      <c r="E141" s="619">
        <v>175</v>
      </c>
      <c r="F141" s="158" t="s">
        <v>347</v>
      </c>
      <c r="G141" s="130" t="s">
        <v>276</v>
      </c>
      <c r="H141" s="158" t="s">
        <v>285</v>
      </c>
      <c r="I141" s="159">
        <v>55</v>
      </c>
      <c r="J141" s="509">
        <v>1</v>
      </c>
      <c r="K141" s="509">
        <v>1</v>
      </c>
      <c r="L141" s="509">
        <v>1</v>
      </c>
      <c r="M141" s="509">
        <v>1</v>
      </c>
      <c r="N141" s="160">
        <v>120</v>
      </c>
      <c r="O141" s="160"/>
      <c r="P141" s="161" t="e">
        <f t="shared" si="8"/>
        <v>#DIV/0!</v>
      </c>
      <c r="Q141" s="161">
        <f t="shared" si="9"/>
        <v>0</v>
      </c>
      <c r="R141" s="162">
        <f>IF(N141="nio",0,IF(N141&gt;0,VLOOKUP(G141,'3-Productie normen'!A:P,VLOOKUP(N141,'3-Productie normen'!S:T,2,FALSE),FALSE)))</f>
        <v>0</v>
      </c>
      <c r="S141" s="162">
        <f t="shared" si="10"/>
        <v>0</v>
      </c>
      <c r="T141" s="163" t="str">
        <f>VLOOKUP(G141,'3-Productie normen'!A:P,12,FALSE)</f>
        <v>L</v>
      </c>
      <c r="U141" s="163"/>
      <c r="W141" s="131">
        <f t="shared" si="11"/>
        <v>6600</v>
      </c>
    </row>
    <row r="142" spans="1:23" ht="14.1" hidden="1" customHeight="1">
      <c r="A142" s="144">
        <v>142</v>
      </c>
      <c r="B142" s="157" t="s">
        <v>262</v>
      </c>
      <c r="C142" s="157" t="s">
        <v>262</v>
      </c>
      <c r="D142" s="132">
        <v>1</v>
      </c>
      <c r="E142" s="619"/>
      <c r="F142" s="158" t="s">
        <v>398</v>
      </c>
      <c r="G142" s="157" t="s">
        <v>228</v>
      </c>
      <c r="H142" s="158" t="s">
        <v>285</v>
      </c>
      <c r="I142" s="159">
        <v>25</v>
      </c>
      <c r="J142" s="509">
        <v>1</v>
      </c>
      <c r="K142" s="509">
        <v>1</v>
      </c>
      <c r="L142" s="509">
        <v>1</v>
      </c>
      <c r="M142" s="509">
        <v>1</v>
      </c>
      <c r="N142" s="160">
        <v>80</v>
      </c>
      <c r="O142" s="160"/>
      <c r="P142" s="161" t="e">
        <f t="shared" si="8"/>
        <v>#DIV/0!</v>
      </c>
      <c r="Q142" s="161">
        <f t="shared" si="9"/>
        <v>0</v>
      </c>
      <c r="R142" s="162">
        <f>IF(N142="nio",0,IF(N142&gt;0,VLOOKUP(G142,'3-Productie normen'!A:P,VLOOKUP(N142,'3-Productie normen'!S:T,2,FALSE),FALSE)))</f>
        <v>0</v>
      </c>
      <c r="S142" s="162">
        <f t="shared" si="10"/>
        <v>0</v>
      </c>
      <c r="T142" s="163" t="str">
        <f>VLOOKUP(G142,'3-Productie normen'!A:P,12,FALSE)</f>
        <v>B</v>
      </c>
      <c r="U142" s="163"/>
      <c r="W142" s="131">
        <f t="shared" si="11"/>
        <v>2000</v>
      </c>
    </row>
    <row r="143" spans="1:23" ht="14.1" hidden="1" customHeight="1">
      <c r="A143" s="144">
        <v>143</v>
      </c>
      <c r="B143" s="157" t="s">
        <v>262</v>
      </c>
      <c r="C143" s="157" t="s">
        <v>262</v>
      </c>
      <c r="D143" s="132">
        <v>1</v>
      </c>
      <c r="E143" s="619">
        <v>171</v>
      </c>
      <c r="F143" s="157" t="s">
        <v>463</v>
      </c>
      <c r="G143" s="130" t="s">
        <v>276</v>
      </c>
      <c r="H143" s="158" t="s">
        <v>285</v>
      </c>
      <c r="I143" s="159">
        <v>112</v>
      </c>
      <c r="J143" s="509">
        <v>1</v>
      </c>
      <c r="K143" s="509">
        <v>1</v>
      </c>
      <c r="L143" s="509">
        <v>1</v>
      </c>
      <c r="M143" s="509">
        <v>1</v>
      </c>
      <c r="N143" s="160">
        <v>120</v>
      </c>
      <c r="O143" s="160"/>
      <c r="P143" s="161" t="e">
        <f t="shared" si="8"/>
        <v>#DIV/0!</v>
      </c>
      <c r="Q143" s="161">
        <f t="shared" si="9"/>
        <v>0</v>
      </c>
      <c r="R143" s="162">
        <f>IF(N143="nio",0,IF(N143&gt;0,VLOOKUP(G143,'3-Productie normen'!A:P,VLOOKUP(N143,'3-Productie normen'!S:T,2,FALSE),FALSE)))</f>
        <v>0</v>
      </c>
      <c r="S143" s="162">
        <f t="shared" si="10"/>
        <v>0</v>
      </c>
      <c r="T143" s="163" t="str">
        <f>VLOOKUP(G143,'3-Productie normen'!A:P,12,FALSE)</f>
        <v>L</v>
      </c>
      <c r="U143" s="163"/>
      <c r="W143" s="131">
        <f t="shared" si="11"/>
        <v>13440</v>
      </c>
    </row>
    <row r="144" spans="1:23" ht="14.1" hidden="1" customHeight="1">
      <c r="A144" s="144">
        <v>144</v>
      </c>
      <c r="B144" s="157" t="s">
        <v>262</v>
      </c>
      <c r="C144" s="157" t="s">
        <v>262</v>
      </c>
      <c r="D144" s="132">
        <v>1</v>
      </c>
      <c r="E144" s="619"/>
      <c r="F144" s="157" t="s">
        <v>323</v>
      </c>
      <c r="G144" s="157" t="s">
        <v>274</v>
      </c>
      <c r="H144" s="158" t="s">
        <v>285</v>
      </c>
      <c r="I144" s="159">
        <v>27</v>
      </c>
      <c r="J144" s="509">
        <v>1</v>
      </c>
      <c r="K144" s="509">
        <v>1</v>
      </c>
      <c r="L144" s="509">
        <v>1</v>
      </c>
      <c r="M144" s="509">
        <v>1</v>
      </c>
      <c r="N144" s="160">
        <v>40</v>
      </c>
      <c r="O144" s="160"/>
      <c r="P144" s="161" t="e">
        <f t="shared" si="8"/>
        <v>#DIV/0!</v>
      </c>
      <c r="Q144" s="161">
        <f t="shared" si="9"/>
        <v>0</v>
      </c>
      <c r="R144" s="162">
        <f>IF(N144="nio",0,IF(N144&gt;0,VLOOKUP(G144,'3-Productie normen'!A:P,VLOOKUP(N144,'3-Productie normen'!S:T,2,FALSE),FALSE)))</f>
        <v>0</v>
      </c>
      <c r="S144" s="162">
        <f t="shared" si="10"/>
        <v>0</v>
      </c>
      <c r="T144" s="163" t="str">
        <f>VLOOKUP(G144,'3-Productie normen'!A:P,12,FALSE)</f>
        <v>V</v>
      </c>
      <c r="U144" s="163"/>
      <c r="W144" s="131">
        <f t="shared" si="11"/>
        <v>1080</v>
      </c>
    </row>
    <row r="145" spans="1:23" ht="14.1" hidden="1" customHeight="1">
      <c r="A145" s="144">
        <v>145</v>
      </c>
      <c r="B145" s="157" t="s">
        <v>262</v>
      </c>
      <c r="C145" s="157" t="s">
        <v>262</v>
      </c>
      <c r="D145" s="132">
        <v>1</v>
      </c>
      <c r="E145" s="619"/>
      <c r="F145" s="157" t="s">
        <v>291</v>
      </c>
      <c r="G145" s="130" t="s">
        <v>274</v>
      </c>
      <c r="H145" s="158" t="s">
        <v>285</v>
      </c>
      <c r="I145" s="159">
        <v>2</v>
      </c>
      <c r="J145" s="509">
        <v>1</v>
      </c>
      <c r="K145" s="509">
        <v>1</v>
      </c>
      <c r="L145" s="509">
        <v>1</v>
      </c>
      <c r="M145" s="509">
        <v>1</v>
      </c>
      <c r="N145" s="160" t="s">
        <v>115</v>
      </c>
      <c r="O145" s="160"/>
      <c r="P145" s="161">
        <f t="shared" si="8"/>
        <v>0</v>
      </c>
      <c r="Q145" s="161">
        <f t="shared" si="9"/>
        <v>0</v>
      </c>
      <c r="R145" s="162">
        <f>IF(N145="nio",0,IF(N145&gt;0,VLOOKUP(G145,'3-Productie normen'!A:P,VLOOKUP(N145,'3-Productie normen'!S:T,2,FALSE),FALSE)))</f>
        <v>0</v>
      </c>
      <c r="S145" s="162">
        <f t="shared" si="10"/>
        <v>0</v>
      </c>
      <c r="T145" s="163" t="str">
        <f>VLOOKUP(G145,'3-Productie normen'!A:P,12,FALSE)</f>
        <v>V</v>
      </c>
      <c r="U145" s="163"/>
      <c r="W145" s="131">
        <f t="shared" si="11"/>
        <v>0</v>
      </c>
    </row>
    <row r="146" spans="1:23" ht="14.1" hidden="1" customHeight="1">
      <c r="A146" s="144">
        <v>146</v>
      </c>
      <c r="B146" s="157" t="s">
        <v>262</v>
      </c>
      <c r="C146" s="157" t="s">
        <v>262</v>
      </c>
      <c r="D146" s="132">
        <v>1</v>
      </c>
      <c r="E146" s="619"/>
      <c r="F146" s="158" t="s">
        <v>267</v>
      </c>
      <c r="G146" s="158" t="s">
        <v>229</v>
      </c>
      <c r="H146" s="158" t="s">
        <v>285</v>
      </c>
      <c r="I146" s="159">
        <v>91</v>
      </c>
      <c r="J146" s="509">
        <v>1</v>
      </c>
      <c r="K146" s="509">
        <v>1</v>
      </c>
      <c r="L146" s="509">
        <v>1</v>
      </c>
      <c r="M146" s="509">
        <v>1</v>
      </c>
      <c r="N146" s="160">
        <v>200</v>
      </c>
      <c r="O146" s="160"/>
      <c r="P146" s="161" t="e">
        <f t="shared" si="8"/>
        <v>#DIV/0!</v>
      </c>
      <c r="Q146" s="161">
        <f t="shared" si="9"/>
        <v>0</v>
      </c>
      <c r="R146" s="162">
        <f>IF(N146="nio",0,IF(N146&gt;0,VLOOKUP(G146,'3-Productie normen'!A:P,VLOOKUP(N146,'3-Productie normen'!S:T,2,FALSE),FALSE)))</f>
        <v>0</v>
      </c>
      <c r="S146" s="162">
        <f t="shared" si="10"/>
        <v>0</v>
      </c>
      <c r="T146" s="163" t="str">
        <f>VLOOKUP(G146,'3-Productie normen'!A:P,12,FALSE)</f>
        <v>V</v>
      </c>
      <c r="U146" s="163"/>
      <c r="W146" s="131">
        <f t="shared" si="11"/>
        <v>18200</v>
      </c>
    </row>
    <row r="147" spans="1:23" ht="14.1" hidden="1" customHeight="1">
      <c r="A147" s="144">
        <v>147</v>
      </c>
      <c r="B147" s="157" t="s">
        <v>262</v>
      </c>
      <c r="C147" s="157" t="s">
        <v>262</v>
      </c>
      <c r="D147" s="132">
        <v>1</v>
      </c>
      <c r="E147" s="619"/>
      <c r="F147" s="158" t="s">
        <v>326</v>
      </c>
      <c r="G147" s="158" t="s">
        <v>229</v>
      </c>
      <c r="H147" s="158" t="s">
        <v>285</v>
      </c>
      <c r="I147" s="159">
        <v>28</v>
      </c>
      <c r="J147" s="509">
        <v>1</v>
      </c>
      <c r="K147" s="509">
        <v>1</v>
      </c>
      <c r="L147" s="509">
        <v>1</v>
      </c>
      <c r="M147" s="509">
        <v>1</v>
      </c>
      <c r="N147" s="160">
        <v>200</v>
      </c>
      <c r="O147" s="160"/>
      <c r="P147" s="161" t="e">
        <f t="shared" si="8"/>
        <v>#DIV/0!</v>
      </c>
      <c r="Q147" s="161">
        <f t="shared" si="9"/>
        <v>0</v>
      </c>
      <c r="R147" s="162">
        <f>IF(N147="nio",0,IF(N147&gt;0,VLOOKUP(G147,'3-Productie normen'!A:P,VLOOKUP(N147,'3-Productie normen'!S:T,2,FALSE),FALSE)))</f>
        <v>0</v>
      </c>
      <c r="S147" s="162">
        <f t="shared" si="10"/>
        <v>0</v>
      </c>
      <c r="T147" s="163" t="str">
        <f>VLOOKUP(G147,'3-Productie normen'!A:P,12,FALSE)</f>
        <v>V</v>
      </c>
      <c r="U147" s="163"/>
      <c r="W147" s="131">
        <f t="shared" si="11"/>
        <v>5600</v>
      </c>
    </row>
    <row r="148" spans="1:23" ht="14.1" hidden="1" customHeight="1">
      <c r="A148" s="144">
        <v>148</v>
      </c>
      <c r="B148" s="157" t="s">
        <v>262</v>
      </c>
      <c r="C148" s="157" t="s">
        <v>262</v>
      </c>
      <c r="D148" s="132">
        <v>1</v>
      </c>
      <c r="E148" s="619"/>
      <c r="F148" s="158" t="s">
        <v>267</v>
      </c>
      <c r="G148" s="158" t="s">
        <v>229</v>
      </c>
      <c r="H148" s="158" t="s">
        <v>285</v>
      </c>
      <c r="I148" s="159">
        <v>171</v>
      </c>
      <c r="J148" s="509">
        <v>1</v>
      </c>
      <c r="K148" s="509">
        <v>1</v>
      </c>
      <c r="L148" s="509">
        <v>1</v>
      </c>
      <c r="M148" s="509">
        <v>1</v>
      </c>
      <c r="N148" s="160">
        <v>200</v>
      </c>
      <c r="O148" s="160"/>
      <c r="P148" s="161" t="e">
        <f t="shared" si="8"/>
        <v>#DIV/0!</v>
      </c>
      <c r="Q148" s="161">
        <f t="shared" si="9"/>
        <v>0</v>
      </c>
      <c r="R148" s="162">
        <f>IF(N148="nio",0,IF(N148&gt;0,VLOOKUP(G148,'3-Productie normen'!A:P,VLOOKUP(N148,'3-Productie normen'!S:T,2,FALSE),FALSE)))</f>
        <v>0</v>
      </c>
      <c r="S148" s="162">
        <f t="shared" si="10"/>
        <v>0</v>
      </c>
      <c r="T148" s="163" t="str">
        <f>VLOOKUP(G148,'3-Productie normen'!A:P,12,FALSE)</f>
        <v>V</v>
      </c>
      <c r="U148" s="163"/>
      <c r="W148" s="131">
        <f t="shared" si="11"/>
        <v>34200</v>
      </c>
    </row>
    <row r="149" spans="1:23" ht="14.1" hidden="1" customHeight="1">
      <c r="A149" s="144">
        <v>149</v>
      </c>
      <c r="B149" s="157" t="s">
        <v>262</v>
      </c>
      <c r="C149" s="157" t="s">
        <v>262</v>
      </c>
      <c r="D149" s="132">
        <v>1</v>
      </c>
      <c r="E149" s="619">
        <v>140</v>
      </c>
      <c r="F149" s="158" t="s">
        <v>347</v>
      </c>
      <c r="G149" s="130" t="s">
        <v>276</v>
      </c>
      <c r="H149" s="158" t="s">
        <v>285</v>
      </c>
      <c r="I149" s="159">
        <v>55</v>
      </c>
      <c r="J149" s="509">
        <v>1</v>
      </c>
      <c r="K149" s="509">
        <v>1</v>
      </c>
      <c r="L149" s="509">
        <v>1</v>
      </c>
      <c r="M149" s="509">
        <v>1</v>
      </c>
      <c r="N149" s="160">
        <v>120</v>
      </c>
      <c r="O149" s="160"/>
      <c r="P149" s="161" t="e">
        <f t="shared" si="8"/>
        <v>#DIV/0!</v>
      </c>
      <c r="Q149" s="161">
        <f t="shared" si="9"/>
        <v>0</v>
      </c>
      <c r="R149" s="162">
        <f>IF(N149="nio",0,IF(N149&gt;0,VLOOKUP(G149,'3-Productie normen'!A:P,VLOOKUP(N149,'3-Productie normen'!S:T,2,FALSE),FALSE)))</f>
        <v>0</v>
      </c>
      <c r="S149" s="162">
        <f t="shared" si="10"/>
        <v>0</v>
      </c>
      <c r="T149" s="163" t="str">
        <f>VLOOKUP(G149,'3-Productie normen'!A:P,12,FALSE)</f>
        <v>L</v>
      </c>
      <c r="U149" s="163"/>
      <c r="W149" s="131">
        <f t="shared" si="11"/>
        <v>6600</v>
      </c>
    </row>
    <row r="150" spans="1:23" ht="14.1" hidden="1" customHeight="1">
      <c r="A150" s="144">
        <v>150</v>
      </c>
      <c r="B150" s="157" t="s">
        <v>262</v>
      </c>
      <c r="C150" s="157" t="s">
        <v>262</v>
      </c>
      <c r="D150" s="132">
        <v>1</v>
      </c>
      <c r="E150" s="619">
        <v>142</v>
      </c>
      <c r="F150" s="165" t="s">
        <v>347</v>
      </c>
      <c r="G150" s="130" t="s">
        <v>276</v>
      </c>
      <c r="H150" s="158" t="s">
        <v>285</v>
      </c>
      <c r="I150" s="159">
        <v>55</v>
      </c>
      <c r="J150" s="509">
        <v>1</v>
      </c>
      <c r="K150" s="509">
        <v>1</v>
      </c>
      <c r="L150" s="509">
        <v>1</v>
      </c>
      <c r="M150" s="509">
        <v>1</v>
      </c>
      <c r="N150" s="160">
        <v>120</v>
      </c>
      <c r="O150" s="160"/>
      <c r="P150" s="161" t="e">
        <f t="shared" si="8"/>
        <v>#DIV/0!</v>
      </c>
      <c r="Q150" s="161">
        <f t="shared" si="9"/>
        <v>0</v>
      </c>
      <c r="R150" s="162">
        <f>IF(N150="nio",0,IF(N150&gt;0,VLOOKUP(G150,'3-Productie normen'!A:P,VLOOKUP(N150,'3-Productie normen'!S:T,2,FALSE),FALSE)))</f>
        <v>0</v>
      </c>
      <c r="S150" s="162">
        <f t="shared" si="10"/>
        <v>0</v>
      </c>
      <c r="T150" s="163" t="str">
        <f>VLOOKUP(G150,'3-Productie normen'!A:P,12,FALSE)</f>
        <v>L</v>
      </c>
      <c r="U150" s="163"/>
      <c r="W150" s="131">
        <f t="shared" si="11"/>
        <v>6600</v>
      </c>
    </row>
    <row r="151" spans="1:23" ht="14.1" hidden="1" customHeight="1">
      <c r="A151" s="144">
        <v>151</v>
      </c>
      <c r="B151" s="157" t="s">
        <v>262</v>
      </c>
      <c r="C151" s="157" t="s">
        <v>262</v>
      </c>
      <c r="D151" s="132">
        <v>1</v>
      </c>
      <c r="E151" s="619">
        <v>144</v>
      </c>
      <c r="F151" s="166" t="s">
        <v>347</v>
      </c>
      <c r="G151" s="130" t="s">
        <v>276</v>
      </c>
      <c r="H151" s="167" t="s">
        <v>285</v>
      </c>
      <c r="I151" s="577">
        <v>55</v>
      </c>
      <c r="J151" s="509">
        <v>1</v>
      </c>
      <c r="K151" s="509">
        <v>1</v>
      </c>
      <c r="L151" s="509">
        <v>1</v>
      </c>
      <c r="M151" s="509">
        <v>1</v>
      </c>
      <c r="N151" s="627">
        <v>120</v>
      </c>
      <c r="O151" s="160"/>
      <c r="P151" s="161" t="e">
        <f t="shared" si="8"/>
        <v>#DIV/0!</v>
      </c>
      <c r="Q151" s="161">
        <f t="shared" si="9"/>
        <v>0</v>
      </c>
      <c r="R151" s="162">
        <f>IF(N151="nio",0,IF(N151&gt;0,VLOOKUP(G151,'3-Productie normen'!A:P,VLOOKUP(N151,'3-Productie normen'!S:T,2,FALSE),FALSE)))</f>
        <v>0</v>
      </c>
      <c r="S151" s="162">
        <f t="shared" si="10"/>
        <v>0</v>
      </c>
      <c r="T151" s="163" t="str">
        <f>VLOOKUP(G151,'3-Productie normen'!A:P,12,FALSE)</f>
        <v>L</v>
      </c>
      <c r="U151" s="163"/>
      <c r="W151" s="131">
        <f t="shared" si="11"/>
        <v>6600</v>
      </c>
    </row>
    <row r="152" spans="1:23" ht="14.1" hidden="1" customHeight="1">
      <c r="A152" s="144">
        <v>152</v>
      </c>
      <c r="B152" s="157" t="s">
        <v>262</v>
      </c>
      <c r="C152" s="157" t="s">
        <v>262</v>
      </c>
      <c r="D152" s="170">
        <v>1</v>
      </c>
      <c r="E152" s="620">
        <v>146</v>
      </c>
      <c r="F152" s="168" t="s">
        <v>347</v>
      </c>
      <c r="G152" s="130" t="s">
        <v>276</v>
      </c>
      <c r="H152" s="158" t="s">
        <v>285</v>
      </c>
      <c r="I152" s="159">
        <v>55</v>
      </c>
      <c r="J152" s="509">
        <v>1</v>
      </c>
      <c r="K152" s="509">
        <v>1</v>
      </c>
      <c r="L152" s="509">
        <v>1</v>
      </c>
      <c r="M152" s="509">
        <v>1</v>
      </c>
      <c r="N152" s="160">
        <v>120</v>
      </c>
      <c r="O152" s="160"/>
      <c r="P152" s="161" t="e">
        <f t="shared" si="8"/>
        <v>#DIV/0!</v>
      </c>
      <c r="Q152" s="161">
        <f t="shared" si="9"/>
        <v>0</v>
      </c>
      <c r="R152" s="162">
        <f>IF(N152="nio",0,IF(N152&gt;0,VLOOKUP(G152,'3-Productie normen'!A:P,VLOOKUP(N152,'3-Productie normen'!S:T,2,FALSE),FALSE)))</f>
        <v>0</v>
      </c>
      <c r="S152" s="162">
        <f t="shared" si="10"/>
        <v>0</v>
      </c>
      <c r="T152" s="163" t="str">
        <f>VLOOKUP(G152,'3-Productie normen'!A:P,12,FALSE)</f>
        <v>L</v>
      </c>
      <c r="U152" s="163"/>
      <c r="W152" s="131">
        <f t="shared" si="11"/>
        <v>6600</v>
      </c>
    </row>
    <row r="153" spans="1:23" ht="14.1" hidden="1" customHeight="1">
      <c r="A153" s="144">
        <v>153</v>
      </c>
      <c r="B153" s="157" t="s">
        <v>262</v>
      </c>
      <c r="C153" s="157" t="s">
        <v>262</v>
      </c>
      <c r="D153" s="132">
        <v>1</v>
      </c>
      <c r="E153" s="619">
        <v>148</v>
      </c>
      <c r="F153" s="158" t="s">
        <v>347</v>
      </c>
      <c r="G153" s="130" t="s">
        <v>276</v>
      </c>
      <c r="H153" s="158" t="s">
        <v>285</v>
      </c>
      <c r="I153" s="159">
        <v>54</v>
      </c>
      <c r="J153" s="509">
        <v>1</v>
      </c>
      <c r="K153" s="509">
        <v>1</v>
      </c>
      <c r="L153" s="509">
        <v>1</v>
      </c>
      <c r="M153" s="509">
        <v>1</v>
      </c>
      <c r="N153" s="160">
        <v>120</v>
      </c>
      <c r="O153" s="160"/>
      <c r="P153" s="161" t="e">
        <f t="shared" si="8"/>
        <v>#DIV/0!</v>
      </c>
      <c r="Q153" s="161">
        <f t="shared" si="9"/>
        <v>0</v>
      </c>
      <c r="R153" s="162">
        <f>IF(N153="nio",0,IF(N153&gt;0,VLOOKUP(G153,'3-Productie normen'!A:P,VLOOKUP(N153,'3-Productie normen'!S:T,2,FALSE),FALSE)))</f>
        <v>0</v>
      </c>
      <c r="S153" s="162">
        <f t="shared" si="10"/>
        <v>0</v>
      </c>
      <c r="T153" s="163" t="str">
        <f>VLOOKUP(G153,'3-Productie normen'!A:P,12,FALSE)</f>
        <v>L</v>
      </c>
      <c r="U153" s="163"/>
      <c r="W153" s="131">
        <f t="shared" si="11"/>
        <v>6480</v>
      </c>
    </row>
    <row r="154" spans="1:23" ht="14.1" hidden="1" customHeight="1">
      <c r="A154" s="144">
        <v>154</v>
      </c>
      <c r="B154" s="157" t="s">
        <v>262</v>
      </c>
      <c r="C154" s="157" t="s">
        <v>262</v>
      </c>
      <c r="D154" s="132">
        <v>1</v>
      </c>
      <c r="E154" s="619"/>
      <c r="F154" s="130" t="s">
        <v>384</v>
      </c>
      <c r="G154" s="157" t="s">
        <v>228</v>
      </c>
      <c r="H154" s="158" t="s">
        <v>285</v>
      </c>
      <c r="I154" s="159">
        <v>126</v>
      </c>
      <c r="J154" s="509">
        <v>1</v>
      </c>
      <c r="K154" s="509">
        <v>1</v>
      </c>
      <c r="L154" s="509">
        <v>1</v>
      </c>
      <c r="M154" s="509">
        <v>1</v>
      </c>
      <c r="N154" s="160">
        <v>100</v>
      </c>
      <c r="O154" s="160"/>
      <c r="P154" s="161" t="e">
        <f t="shared" si="8"/>
        <v>#DIV/0!</v>
      </c>
      <c r="Q154" s="161">
        <f t="shared" si="9"/>
        <v>0</v>
      </c>
      <c r="R154" s="162">
        <f>IF(N154="nio",0,IF(N154&gt;0,VLOOKUP(G154,'3-Productie normen'!A:P,VLOOKUP(N154,'3-Productie normen'!S:T,2,FALSE),FALSE)))</f>
        <v>0</v>
      </c>
      <c r="S154" s="162">
        <f t="shared" si="10"/>
        <v>0</v>
      </c>
      <c r="T154" s="163" t="str">
        <f>VLOOKUP(G154,'3-Productie normen'!A:P,12,FALSE)</f>
        <v>B</v>
      </c>
      <c r="U154" s="163"/>
      <c r="W154" s="131">
        <f t="shared" si="11"/>
        <v>12600</v>
      </c>
    </row>
    <row r="155" spans="1:23" ht="14.1" hidden="1" customHeight="1">
      <c r="A155" s="144">
        <v>155</v>
      </c>
      <c r="B155" s="157" t="s">
        <v>262</v>
      </c>
      <c r="C155" s="157" t="s">
        <v>262</v>
      </c>
      <c r="D155" s="132">
        <v>1</v>
      </c>
      <c r="E155" s="619">
        <v>141</v>
      </c>
      <c r="F155" s="130" t="s">
        <v>350</v>
      </c>
      <c r="G155" s="130" t="s">
        <v>276</v>
      </c>
      <c r="H155" s="158" t="s">
        <v>285</v>
      </c>
      <c r="I155" s="159">
        <v>87</v>
      </c>
      <c r="J155" s="509">
        <v>1</v>
      </c>
      <c r="K155" s="509">
        <v>1</v>
      </c>
      <c r="L155" s="509">
        <v>1</v>
      </c>
      <c r="M155" s="509">
        <v>1</v>
      </c>
      <c r="N155" s="160">
        <v>120</v>
      </c>
      <c r="O155" s="160"/>
      <c r="P155" s="161" t="e">
        <f t="shared" si="8"/>
        <v>#DIV/0!</v>
      </c>
      <c r="Q155" s="161">
        <f t="shared" si="9"/>
        <v>0</v>
      </c>
      <c r="R155" s="162">
        <f>IF(N155="nio",0,IF(N155&gt;0,VLOOKUP(G155,'3-Productie normen'!A:P,VLOOKUP(N155,'3-Productie normen'!S:T,2,FALSE),FALSE)))</f>
        <v>0</v>
      </c>
      <c r="S155" s="162">
        <f t="shared" si="10"/>
        <v>0</v>
      </c>
      <c r="T155" s="163" t="str">
        <f>VLOOKUP(G155,'3-Productie normen'!A:P,12,FALSE)</f>
        <v>L</v>
      </c>
      <c r="U155" s="163"/>
      <c r="W155" s="131">
        <f t="shared" si="11"/>
        <v>10440</v>
      </c>
    </row>
    <row r="156" spans="1:23" ht="14.1" hidden="1" customHeight="1">
      <c r="A156" s="144">
        <v>156</v>
      </c>
      <c r="B156" s="157" t="s">
        <v>262</v>
      </c>
      <c r="C156" s="157" t="s">
        <v>262</v>
      </c>
      <c r="D156" s="132"/>
      <c r="E156" s="619">
        <v>143</v>
      </c>
      <c r="F156" s="130" t="s">
        <v>351</v>
      </c>
      <c r="G156" s="130" t="s">
        <v>276</v>
      </c>
      <c r="H156" s="158" t="s">
        <v>285</v>
      </c>
      <c r="I156" s="159">
        <v>193</v>
      </c>
      <c r="J156" s="509">
        <v>1</v>
      </c>
      <c r="K156" s="509">
        <v>1</v>
      </c>
      <c r="L156" s="509">
        <v>1</v>
      </c>
      <c r="M156" s="509">
        <v>1</v>
      </c>
      <c r="N156" s="160">
        <v>120</v>
      </c>
      <c r="O156" s="160"/>
      <c r="P156" s="161" t="e">
        <f t="shared" si="8"/>
        <v>#DIV/0!</v>
      </c>
      <c r="Q156" s="161">
        <f t="shared" si="9"/>
        <v>0</v>
      </c>
      <c r="R156" s="162">
        <f>IF(N156="nio",0,IF(N156&gt;0,VLOOKUP(G156,'3-Productie normen'!A:P,VLOOKUP(N156,'3-Productie normen'!S:T,2,FALSE),FALSE)))</f>
        <v>0</v>
      </c>
      <c r="S156" s="162">
        <f t="shared" si="10"/>
        <v>0</v>
      </c>
      <c r="T156" s="163" t="str">
        <f>VLOOKUP(G156,'3-Productie normen'!A:P,12,FALSE)</f>
        <v>L</v>
      </c>
      <c r="U156" s="163"/>
      <c r="W156" s="131">
        <f t="shared" si="11"/>
        <v>23160</v>
      </c>
    </row>
    <row r="157" spans="1:23" ht="14.1" hidden="1" customHeight="1">
      <c r="A157" s="144">
        <v>157</v>
      </c>
      <c r="B157" s="157" t="s">
        <v>262</v>
      </c>
      <c r="C157" s="157" t="s">
        <v>262</v>
      </c>
      <c r="D157" s="132">
        <v>1</v>
      </c>
      <c r="E157" s="619"/>
      <c r="F157" s="130" t="s">
        <v>323</v>
      </c>
      <c r="G157" s="130" t="s">
        <v>274</v>
      </c>
      <c r="H157" s="158" t="s">
        <v>285</v>
      </c>
      <c r="I157" s="159">
        <v>20</v>
      </c>
      <c r="J157" s="509">
        <v>1</v>
      </c>
      <c r="K157" s="509">
        <v>1</v>
      </c>
      <c r="L157" s="509">
        <v>1</v>
      </c>
      <c r="M157" s="509">
        <v>1</v>
      </c>
      <c r="N157" s="160" t="s">
        <v>115</v>
      </c>
      <c r="O157" s="160"/>
      <c r="P157" s="161">
        <f t="shared" si="8"/>
        <v>0</v>
      </c>
      <c r="Q157" s="161">
        <f t="shared" si="9"/>
        <v>0</v>
      </c>
      <c r="R157" s="162">
        <f>IF(N157="nio",0,IF(N157&gt;0,VLOOKUP(G157,'3-Productie normen'!A:P,VLOOKUP(N157,'3-Productie normen'!S:T,2,FALSE),FALSE)))</f>
        <v>0</v>
      </c>
      <c r="S157" s="162">
        <f t="shared" si="10"/>
        <v>0</v>
      </c>
      <c r="T157" s="163" t="str">
        <f>VLOOKUP(G157,'3-Productie normen'!A:P,12,FALSE)</f>
        <v>V</v>
      </c>
      <c r="U157" s="163"/>
      <c r="W157" s="131">
        <f t="shared" si="11"/>
        <v>0</v>
      </c>
    </row>
    <row r="158" spans="1:23" ht="14.1" hidden="1" customHeight="1">
      <c r="A158" s="144">
        <v>158</v>
      </c>
      <c r="B158" s="157" t="s">
        <v>262</v>
      </c>
      <c r="C158" s="157" t="s">
        <v>262</v>
      </c>
      <c r="D158" s="132">
        <v>1</v>
      </c>
      <c r="E158" s="619"/>
      <c r="F158" s="157" t="s">
        <v>345</v>
      </c>
      <c r="G158" s="157" t="s">
        <v>17</v>
      </c>
      <c r="H158" s="158" t="s">
        <v>310</v>
      </c>
      <c r="I158" s="159">
        <v>10</v>
      </c>
      <c r="J158" s="509">
        <v>1</v>
      </c>
      <c r="K158" s="509">
        <v>1</v>
      </c>
      <c r="L158" s="509">
        <v>1</v>
      </c>
      <c r="M158" s="509">
        <v>1</v>
      </c>
      <c r="N158" s="160">
        <v>200</v>
      </c>
      <c r="O158" s="160">
        <v>200</v>
      </c>
      <c r="P158" s="161" t="e">
        <f t="shared" si="8"/>
        <v>#DIV/0!</v>
      </c>
      <c r="Q158" s="161" t="e">
        <f t="shared" si="9"/>
        <v>#DIV/0!</v>
      </c>
      <c r="R158" s="162">
        <f>IF(N158="nio",0,IF(N158&gt;0,VLOOKUP(G158,'3-Productie normen'!A:P,VLOOKUP(N158,'3-Productie normen'!S:T,2,FALSE),FALSE)))</f>
        <v>0</v>
      </c>
      <c r="S158" s="162">
        <f t="shared" si="10"/>
        <v>0</v>
      </c>
      <c r="T158" s="163" t="str">
        <f>VLOOKUP(G158,'3-Productie normen'!A:P,12,FALSE)</f>
        <v>S</v>
      </c>
      <c r="U158" s="163"/>
      <c r="W158" s="131">
        <f t="shared" si="11"/>
        <v>4000</v>
      </c>
    </row>
    <row r="159" spans="1:23" ht="14.1" hidden="1" customHeight="1">
      <c r="A159" s="144">
        <v>159</v>
      </c>
      <c r="B159" s="157" t="s">
        <v>262</v>
      </c>
      <c r="C159" s="157" t="s">
        <v>262</v>
      </c>
      <c r="D159" s="132">
        <v>1</v>
      </c>
      <c r="E159" s="619">
        <v>149</v>
      </c>
      <c r="F159" s="157" t="s">
        <v>352</v>
      </c>
      <c r="G159" s="130" t="s">
        <v>276</v>
      </c>
      <c r="H159" s="158" t="s">
        <v>285</v>
      </c>
      <c r="I159" s="159">
        <v>70</v>
      </c>
      <c r="J159" s="509">
        <v>1</v>
      </c>
      <c r="K159" s="509">
        <v>1</v>
      </c>
      <c r="L159" s="509">
        <v>1</v>
      </c>
      <c r="M159" s="509">
        <v>1</v>
      </c>
      <c r="N159" s="160">
        <v>120</v>
      </c>
      <c r="O159" s="160"/>
      <c r="P159" s="161" t="e">
        <f t="shared" si="8"/>
        <v>#DIV/0!</v>
      </c>
      <c r="Q159" s="161">
        <f t="shared" si="9"/>
        <v>0</v>
      </c>
      <c r="R159" s="162">
        <f>IF(N159="nio",0,IF(N159&gt;0,VLOOKUP(G159,'3-Productie normen'!A:P,VLOOKUP(N159,'3-Productie normen'!S:T,2,FALSE),FALSE)))</f>
        <v>0</v>
      </c>
      <c r="S159" s="162">
        <f t="shared" si="10"/>
        <v>0</v>
      </c>
      <c r="T159" s="163" t="str">
        <f>VLOOKUP(G159,'3-Productie normen'!A:P,12,FALSE)</f>
        <v>L</v>
      </c>
      <c r="U159" s="163"/>
      <c r="W159" s="131">
        <f t="shared" si="11"/>
        <v>8400</v>
      </c>
    </row>
    <row r="160" spans="1:23" ht="14.1" hidden="1" customHeight="1">
      <c r="A160" s="144">
        <v>160</v>
      </c>
      <c r="B160" s="157" t="s">
        <v>262</v>
      </c>
      <c r="C160" s="157" t="s">
        <v>262</v>
      </c>
      <c r="D160" s="132">
        <v>1</v>
      </c>
      <c r="E160" s="619"/>
      <c r="F160" s="157" t="s">
        <v>346</v>
      </c>
      <c r="G160" s="157" t="s">
        <v>17</v>
      </c>
      <c r="H160" s="158" t="s">
        <v>310</v>
      </c>
      <c r="I160" s="159">
        <v>11</v>
      </c>
      <c r="J160" s="509">
        <v>1</v>
      </c>
      <c r="K160" s="509">
        <v>1</v>
      </c>
      <c r="L160" s="509">
        <v>1</v>
      </c>
      <c r="M160" s="509">
        <v>1</v>
      </c>
      <c r="N160" s="160">
        <v>200</v>
      </c>
      <c r="O160" s="160">
        <v>200</v>
      </c>
      <c r="P160" s="161" t="e">
        <f t="shared" si="8"/>
        <v>#DIV/0!</v>
      </c>
      <c r="Q160" s="161" t="e">
        <f t="shared" si="9"/>
        <v>#DIV/0!</v>
      </c>
      <c r="R160" s="162">
        <f>IF(N160="nio",0,IF(N160&gt;0,VLOOKUP(G160,'3-Productie normen'!A:P,VLOOKUP(N160,'3-Productie normen'!S:T,2,FALSE),FALSE)))</f>
        <v>0</v>
      </c>
      <c r="S160" s="162">
        <f t="shared" si="10"/>
        <v>0</v>
      </c>
      <c r="T160" s="163" t="str">
        <f>VLOOKUP(G160,'3-Productie normen'!A:P,12,FALSE)</f>
        <v>S</v>
      </c>
      <c r="U160" s="163"/>
      <c r="W160" s="131">
        <f t="shared" si="11"/>
        <v>4400</v>
      </c>
    </row>
    <row r="161" spans="1:23" ht="14.1" hidden="1" customHeight="1">
      <c r="A161" s="144">
        <v>161</v>
      </c>
      <c r="B161" s="157" t="s">
        <v>262</v>
      </c>
      <c r="C161" s="157" t="s">
        <v>262</v>
      </c>
      <c r="D161" s="132">
        <v>1</v>
      </c>
      <c r="E161" s="619"/>
      <c r="F161" s="158" t="s">
        <v>339</v>
      </c>
      <c r="G161" s="158" t="s">
        <v>327</v>
      </c>
      <c r="H161" s="158" t="s">
        <v>285</v>
      </c>
      <c r="I161" s="159">
        <v>12</v>
      </c>
      <c r="J161" s="509">
        <v>1</v>
      </c>
      <c r="K161" s="509">
        <v>1</v>
      </c>
      <c r="L161" s="509">
        <v>1</v>
      </c>
      <c r="M161" s="509">
        <v>1</v>
      </c>
      <c r="N161" s="160">
        <v>100</v>
      </c>
      <c r="O161" s="160"/>
      <c r="P161" s="161" t="e">
        <f t="shared" si="8"/>
        <v>#DIV/0!</v>
      </c>
      <c r="Q161" s="161">
        <f t="shared" si="9"/>
        <v>0</v>
      </c>
      <c r="R161" s="162">
        <f>IF(N161="nio",0,IF(N161&gt;0,VLOOKUP(G161,'3-Productie normen'!A:P,VLOOKUP(N161,'3-Productie normen'!S:T,2,FALSE),FALSE)))</f>
        <v>0</v>
      </c>
      <c r="S161" s="162">
        <f t="shared" si="10"/>
        <v>0</v>
      </c>
      <c r="T161" s="163" t="str">
        <f>VLOOKUP(G161,'3-Productie normen'!A:P,12,FALSE)</f>
        <v>B</v>
      </c>
      <c r="U161" s="163"/>
      <c r="W161" s="131">
        <f t="shared" si="11"/>
        <v>1200</v>
      </c>
    </row>
    <row r="162" spans="1:23" ht="14.1" hidden="1" customHeight="1">
      <c r="A162" s="144">
        <v>162</v>
      </c>
      <c r="B162" s="157" t="s">
        <v>262</v>
      </c>
      <c r="C162" s="157" t="s">
        <v>262</v>
      </c>
      <c r="D162" s="132">
        <v>1</v>
      </c>
      <c r="E162" s="619">
        <v>149</v>
      </c>
      <c r="F162" s="158" t="s">
        <v>352</v>
      </c>
      <c r="G162" s="130" t="s">
        <v>276</v>
      </c>
      <c r="H162" s="158" t="s">
        <v>285</v>
      </c>
      <c r="I162" s="159">
        <v>60</v>
      </c>
      <c r="J162" s="509">
        <v>1</v>
      </c>
      <c r="K162" s="509">
        <v>1</v>
      </c>
      <c r="L162" s="509">
        <v>1</v>
      </c>
      <c r="M162" s="509">
        <v>1</v>
      </c>
      <c r="N162" s="160">
        <v>120</v>
      </c>
      <c r="O162" s="160"/>
      <c r="P162" s="161" t="e">
        <f t="shared" si="8"/>
        <v>#DIV/0!</v>
      </c>
      <c r="Q162" s="161">
        <f t="shared" si="9"/>
        <v>0</v>
      </c>
      <c r="R162" s="162">
        <f>IF(N162="nio",0,IF(N162&gt;0,VLOOKUP(G162,'3-Productie normen'!A:P,VLOOKUP(N162,'3-Productie normen'!S:T,2,FALSE),FALSE)))</f>
        <v>0</v>
      </c>
      <c r="S162" s="162">
        <f t="shared" si="10"/>
        <v>0</v>
      </c>
      <c r="T162" s="163" t="str">
        <f>VLOOKUP(G162,'3-Productie normen'!A:P,12,FALSE)</f>
        <v>L</v>
      </c>
      <c r="U162" s="163"/>
      <c r="W162" s="131">
        <f t="shared" si="11"/>
        <v>7200</v>
      </c>
    </row>
    <row r="163" spans="1:23" ht="14.1" hidden="1" customHeight="1">
      <c r="A163" s="144">
        <v>163</v>
      </c>
      <c r="B163" s="157" t="s">
        <v>262</v>
      </c>
      <c r="C163" s="157" t="s">
        <v>262</v>
      </c>
      <c r="D163" s="132">
        <v>1</v>
      </c>
      <c r="E163" s="619">
        <v>151</v>
      </c>
      <c r="F163" s="158" t="s">
        <v>347</v>
      </c>
      <c r="G163" s="130" t="s">
        <v>276</v>
      </c>
      <c r="H163" s="158" t="s">
        <v>285</v>
      </c>
      <c r="I163" s="159">
        <v>90</v>
      </c>
      <c r="J163" s="509">
        <v>1</v>
      </c>
      <c r="K163" s="509">
        <v>1</v>
      </c>
      <c r="L163" s="509">
        <v>1</v>
      </c>
      <c r="M163" s="509">
        <v>1</v>
      </c>
      <c r="N163" s="160">
        <v>120</v>
      </c>
      <c r="O163" s="160"/>
      <c r="P163" s="161" t="e">
        <f t="shared" si="8"/>
        <v>#DIV/0!</v>
      </c>
      <c r="Q163" s="161">
        <f t="shared" si="9"/>
        <v>0</v>
      </c>
      <c r="R163" s="162">
        <f>IF(N163="nio",0,IF(N163&gt;0,VLOOKUP(G163,'3-Productie normen'!A:P,VLOOKUP(N163,'3-Productie normen'!S:T,2,FALSE),FALSE)))</f>
        <v>0</v>
      </c>
      <c r="S163" s="162">
        <f t="shared" si="10"/>
        <v>0</v>
      </c>
      <c r="T163" s="163" t="str">
        <f>VLOOKUP(G163,'3-Productie normen'!A:P,12,FALSE)</f>
        <v>L</v>
      </c>
      <c r="U163" s="163"/>
      <c r="W163" s="131">
        <f t="shared" si="11"/>
        <v>10800</v>
      </c>
    </row>
    <row r="164" spans="1:23" ht="14.1" hidden="1" customHeight="1">
      <c r="A164" s="144">
        <v>164</v>
      </c>
      <c r="B164" s="157" t="s">
        <v>262</v>
      </c>
      <c r="C164" s="157" t="s">
        <v>262</v>
      </c>
      <c r="D164" s="132">
        <v>1</v>
      </c>
      <c r="E164" s="619">
        <v>155</v>
      </c>
      <c r="F164" s="158" t="s">
        <v>464</v>
      </c>
      <c r="G164" s="158" t="s">
        <v>228</v>
      </c>
      <c r="H164" s="158" t="s">
        <v>337</v>
      </c>
      <c r="I164" s="159">
        <v>22</v>
      </c>
      <c r="J164" s="509">
        <v>1</v>
      </c>
      <c r="K164" s="509">
        <v>1</v>
      </c>
      <c r="L164" s="509">
        <v>1</v>
      </c>
      <c r="M164" s="509">
        <v>1</v>
      </c>
      <c r="N164" s="160">
        <v>80</v>
      </c>
      <c r="O164" s="160"/>
      <c r="P164" s="161" t="e">
        <f t="shared" si="8"/>
        <v>#DIV/0!</v>
      </c>
      <c r="Q164" s="161">
        <f t="shared" si="9"/>
        <v>0</v>
      </c>
      <c r="R164" s="162">
        <f>IF(N164="nio",0,IF(N164&gt;0,VLOOKUP(G164,'3-Productie normen'!A:P,VLOOKUP(N164,'3-Productie normen'!S:T,2,FALSE),FALSE)))</f>
        <v>0</v>
      </c>
      <c r="S164" s="162">
        <f t="shared" si="10"/>
        <v>0</v>
      </c>
      <c r="T164" s="163" t="str">
        <f>VLOOKUP(G164,'3-Productie normen'!A:P,12,FALSE)</f>
        <v>B</v>
      </c>
      <c r="U164" s="163"/>
      <c r="W164" s="131">
        <f t="shared" si="11"/>
        <v>1760</v>
      </c>
    </row>
    <row r="165" spans="1:23" ht="14.1" hidden="1" customHeight="1">
      <c r="A165" s="144">
        <v>165</v>
      </c>
      <c r="B165" s="157" t="s">
        <v>262</v>
      </c>
      <c r="C165" s="157" t="s">
        <v>262</v>
      </c>
      <c r="D165" s="132">
        <v>1</v>
      </c>
      <c r="E165" s="619"/>
      <c r="F165" s="165" t="s">
        <v>323</v>
      </c>
      <c r="G165" s="130" t="s">
        <v>274</v>
      </c>
      <c r="H165" s="158" t="s">
        <v>285</v>
      </c>
      <c r="I165" s="159">
        <v>12</v>
      </c>
      <c r="J165" s="509">
        <v>1</v>
      </c>
      <c r="K165" s="509">
        <v>1</v>
      </c>
      <c r="L165" s="509">
        <v>1</v>
      </c>
      <c r="M165" s="509">
        <v>1</v>
      </c>
      <c r="N165" s="160" t="s">
        <v>115</v>
      </c>
      <c r="O165" s="160"/>
      <c r="P165" s="161">
        <f t="shared" si="8"/>
        <v>0</v>
      </c>
      <c r="Q165" s="161">
        <f t="shared" si="9"/>
        <v>0</v>
      </c>
      <c r="R165" s="162">
        <f>IF(N165="nio",0,IF(N165&gt;0,VLOOKUP(G165,'3-Productie normen'!A:P,VLOOKUP(N165,'3-Productie normen'!S:T,2,FALSE),FALSE)))</f>
        <v>0</v>
      </c>
      <c r="S165" s="162">
        <f t="shared" si="10"/>
        <v>0</v>
      </c>
      <c r="T165" s="163" t="str">
        <f>VLOOKUP(G165,'3-Productie normen'!A:P,12,FALSE)</f>
        <v>V</v>
      </c>
      <c r="U165" s="163"/>
      <c r="W165" s="131">
        <f t="shared" si="11"/>
        <v>0</v>
      </c>
    </row>
    <row r="166" spans="1:23" ht="14.1" hidden="1" customHeight="1">
      <c r="A166" s="144">
        <v>166</v>
      </c>
      <c r="B166" s="157" t="s">
        <v>262</v>
      </c>
      <c r="C166" s="157" t="s">
        <v>262</v>
      </c>
      <c r="D166" s="132">
        <v>1</v>
      </c>
      <c r="E166" s="619"/>
      <c r="F166" s="166" t="s">
        <v>353</v>
      </c>
      <c r="G166" s="130" t="s">
        <v>274</v>
      </c>
      <c r="H166" s="167" t="s">
        <v>285</v>
      </c>
      <c r="I166" s="577">
        <v>3</v>
      </c>
      <c r="J166" s="509">
        <v>1</v>
      </c>
      <c r="K166" s="509">
        <v>1</v>
      </c>
      <c r="L166" s="509">
        <v>1</v>
      </c>
      <c r="M166" s="509">
        <v>1</v>
      </c>
      <c r="N166" s="160" t="s">
        <v>115</v>
      </c>
      <c r="O166" s="160"/>
      <c r="P166" s="161">
        <f t="shared" si="8"/>
        <v>0</v>
      </c>
      <c r="Q166" s="161">
        <f t="shared" si="9"/>
        <v>0</v>
      </c>
      <c r="R166" s="162">
        <f>IF(N166="nio",0,IF(N166&gt;0,VLOOKUP(G166,'3-Productie normen'!A:P,VLOOKUP(N166,'3-Productie normen'!S:T,2,FALSE),FALSE)))</f>
        <v>0</v>
      </c>
      <c r="S166" s="162">
        <f t="shared" si="10"/>
        <v>0</v>
      </c>
      <c r="T166" s="163" t="str">
        <f>VLOOKUP(G166,'3-Productie normen'!A:P,12,FALSE)</f>
        <v>V</v>
      </c>
      <c r="U166" s="163"/>
      <c r="W166" s="131">
        <f t="shared" si="11"/>
        <v>0</v>
      </c>
    </row>
    <row r="167" spans="1:23" ht="14.1" hidden="1" customHeight="1">
      <c r="A167" s="144">
        <v>167</v>
      </c>
      <c r="B167" s="157" t="s">
        <v>262</v>
      </c>
      <c r="C167" s="157" t="s">
        <v>262</v>
      </c>
      <c r="D167" s="170">
        <v>1</v>
      </c>
      <c r="E167" s="620"/>
      <c r="F167" s="168" t="s">
        <v>326</v>
      </c>
      <c r="G167" s="168" t="s">
        <v>229</v>
      </c>
      <c r="H167" s="158" t="s">
        <v>285</v>
      </c>
      <c r="I167" s="159">
        <v>26</v>
      </c>
      <c r="J167" s="509">
        <v>1</v>
      </c>
      <c r="K167" s="509">
        <v>1</v>
      </c>
      <c r="L167" s="509">
        <v>1</v>
      </c>
      <c r="M167" s="509">
        <v>1</v>
      </c>
      <c r="N167" s="160">
        <v>200</v>
      </c>
      <c r="O167" s="160"/>
      <c r="P167" s="161" t="e">
        <f t="shared" si="8"/>
        <v>#DIV/0!</v>
      </c>
      <c r="Q167" s="161">
        <f t="shared" si="9"/>
        <v>0</v>
      </c>
      <c r="R167" s="162">
        <f>IF(N167="nio",0,IF(N167&gt;0,VLOOKUP(G167,'3-Productie normen'!A:P,VLOOKUP(N167,'3-Productie normen'!S:T,2,FALSE),FALSE)))</f>
        <v>0</v>
      </c>
      <c r="S167" s="162">
        <f t="shared" si="10"/>
        <v>0</v>
      </c>
      <c r="T167" s="163" t="str">
        <f>VLOOKUP(G167,'3-Productie normen'!A:P,12,FALSE)</f>
        <v>V</v>
      </c>
      <c r="U167" s="163"/>
      <c r="W167" s="131">
        <f t="shared" si="11"/>
        <v>5200</v>
      </c>
    </row>
    <row r="168" spans="1:23" ht="14.1" hidden="1" customHeight="1">
      <c r="A168" s="144">
        <v>168</v>
      </c>
      <c r="B168" s="157" t="s">
        <v>262</v>
      </c>
      <c r="C168" s="157" t="s">
        <v>262</v>
      </c>
      <c r="D168" s="132">
        <v>1</v>
      </c>
      <c r="E168" s="619"/>
      <c r="F168" s="158" t="s">
        <v>267</v>
      </c>
      <c r="G168" s="158" t="s">
        <v>229</v>
      </c>
      <c r="H168" s="158" t="s">
        <v>268</v>
      </c>
      <c r="I168" s="159">
        <v>23</v>
      </c>
      <c r="J168" s="509">
        <v>1</v>
      </c>
      <c r="K168" s="509">
        <v>1</v>
      </c>
      <c r="L168" s="509">
        <v>1</v>
      </c>
      <c r="M168" s="509">
        <v>1</v>
      </c>
      <c r="N168" s="160">
        <v>200</v>
      </c>
      <c r="O168" s="160"/>
      <c r="P168" s="161" t="e">
        <f t="shared" si="8"/>
        <v>#DIV/0!</v>
      </c>
      <c r="Q168" s="161">
        <f t="shared" si="9"/>
        <v>0</v>
      </c>
      <c r="R168" s="162">
        <f>IF(N168="nio",0,IF(N168&gt;0,VLOOKUP(G168,'3-Productie normen'!A:P,VLOOKUP(N168,'3-Productie normen'!S:T,2,FALSE),FALSE)))</f>
        <v>0</v>
      </c>
      <c r="S168" s="162">
        <f t="shared" si="10"/>
        <v>0</v>
      </c>
      <c r="T168" s="163" t="str">
        <f>VLOOKUP(G168,'3-Productie normen'!A:P,12,FALSE)</f>
        <v>V</v>
      </c>
      <c r="U168" s="163"/>
      <c r="W168" s="131">
        <f t="shared" si="11"/>
        <v>4600</v>
      </c>
    </row>
    <row r="169" spans="1:23" ht="14.1" hidden="1" customHeight="1">
      <c r="A169" s="144">
        <v>169</v>
      </c>
      <c r="B169" s="157" t="s">
        <v>262</v>
      </c>
      <c r="C169" s="157" t="s">
        <v>262</v>
      </c>
      <c r="D169" s="132">
        <v>1</v>
      </c>
      <c r="E169" s="619">
        <v>110</v>
      </c>
      <c r="F169" s="130" t="s">
        <v>354</v>
      </c>
      <c r="G169" s="130" t="s">
        <v>276</v>
      </c>
      <c r="H169" s="158" t="s">
        <v>285</v>
      </c>
      <c r="I169" s="159">
        <v>117</v>
      </c>
      <c r="J169" s="509">
        <v>1</v>
      </c>
      <c r="K169" s="509">
        <v>1</v>
      </c>
      <c r="L169" s="509">
        <v>1</v>
      </c>
      <c r="M169" s="509">
        <v>1</v>
      </c>
      <c r="N169" s="160">
        <v>120</v>
      </c>
      <c r="O169" s="160"/>
      <c r="P169" s="161" t="e">
        <f t="shared" si="8"/>
        <v>#DIV/0!</v>
      </c>
      <c r="Q169" s="161">
        <f t="shared" si="9"/>
        <v>0</v>
      </c>
      <c r="R169" s="162">
        <f>IF(N169="nio",0,IF(N169&gt;0,VLOOKUP(G169,'3-Productie normen'!A:P,VLOOKUP(N169,'3-Productie normen'!S:T,2,FALSE),FALSE)))</f>
        <v>0</v>
      </c>
      <c r="S169" s="162">
        <f t="shared" si="10"/>
        <v>0</v>
      </c>
      <c r="T169" s="163" t="str">
        <f>VLOOKUP(G169,'3-Productie normen'!A:P,12,FALSE)</f>
        <v>L</v>
      </c>
      <c r="U169" s="163"/>
      <c r="W169" s="131">
        <f t="shared" si="11"/>
        <v>14040</v>
      </c>
    </row>
    <row r="170" spans="1:23" ht="14.1" hidden="1" customHeight="1">
      <c r="A170" s="144">
        <v>170</v>
      </c>
      <c r="B170" s="157" t="s">
        <v>262</v>
      </c>
      <c r="C170" s="157" t="s">
        <v>262</v>
      </c>
      <c r="D170" s="132">
        <v>1</v>
      </c>
      <c r="E170" s="619"/>
      <c r="F170" s="130" t="s">
        <v>355</v>
      </c>
      <c r="G170" s="130" t="s">
        <v>228</v>
      </c>
      <c r="H170" s="158" t="s">
        <v>285</v>
      </c>
      <c r="I170" s="159">
        <v>41</v>
      </c>
      <c r="J170" s="509">
        <v>1</v>
      </c>
      <c r="K170" s="509">
        <v>1</v>
      </c>
      <c r="L170" s="509">
        <v>1</v>
      </c>
      <c r="M170" s="509">
        <v>1</v>
      </c>
      <c r="N170" s="160">
        <v>80</v>
      </c>
      <c r="O170" s="160"/>
      <c r="P170" s="161" t="e">
        <f t="shared" si="8"/>
        <v>#DIV/0!</v>
      </c>
      <c r="Q170" s="161">
        <f t="shared" si="9"/>
        <v>0</v>
      </c>
      <c r="R170" s="162">
        <f>IF(N170="nio",0,IF(N170&gt;0,VLOOKUP(G170,'3-Productie normen'!A:P,VLOOKUP(N170,'3-Productie normen'!S:T,2,FALSE),FALSE)))</f>
        <v>0</v>
      </c>
      <c r="S170" s="162">
        <f t="shared" si="10"/>
        <v>0</v>
      </c>
      <c r="T170" s="163" t="str">
        <f>VLOOKUP(G170,'3-Productie normen'!A:P,12,FALSE)</f>
        <v>B</v>
      </c>
      <c r="U170" s="163"/>
      <c r="W170" s="131">
        <f t="shared" si="11"/>
        <v>3280</v>
      </c>
    </row>
    <row r="171" spans="1:23" ht="14.1" hidden="1" customHeight="1">
      <c r="A171" s="144">
        <v>171</v>
      </c>
      <c r="B171" s="157" t="s">
        <v>262</v>
      </c>
      <c r="C171" s="157" t="s">
        <v>262</v>
      </c>
      <c r="D171" s="132">
        <v>1</v>
      </c>
      <c r="E171" s="619"/>
      <c r="F171" s="130" t="s">
        <v>356</v>
      </c>
      <c r="G171" s="130" t="s">
        <v>274</v>
      </c>
      <c r="H171" s="158" t="s">
        <v>285</v>
      </c>
      <c r="I171" s="172">
        <v>14</v>
      </c>
      <c r="J171" s="509">
        <v>1</v>
      </c>
      <c r="K171" s="509">
        <v>1</v>
      </c>
      <c r="L171" s="509">
        <v>1</v>
      </c>
      <c r="M171" s="509">
        <v>1</v>
      </c>
      <c r="N171" s="160" t="s">
        <v>115</v>
      </c>
      <c r="O171" s="160"/>
      <c r="P171" s="161">
        <f t="shared" si="8"/>
        <v>0</v>
      </c>
      <c r="Q171" s="161">
        <f t="shared" si="9"/>
        <v>0</v>
      </c>
      <c r="R171" s="162">
        <f>IF(N171="nio",0,IF(N171&gt;0,VLOOKUP(G171,'3-Productie normen'!A:P,VLOOKUP(N171,'3-Productie normen'!S:T,2,FALSE),FALSE)))</f>
        <v>0</v>
      </c>
      <c r="S171" s="162">
        <f t="shared" si="10"/>
        <v>0</v>
      </c>
      <c r="T171" s="163" t="str">
        <f>VLOOKUP(G171,'3-Productie normen'!A:P,12,FALSE)</f>
        <v>V</v>
      </c>
      <c r="U171" s="163"/>
      <c r="W171" s="131">
        <f t="shared" si="11"/>
        <v>0</v>
      </c>
    </row>
    <row r="172" spans="1:23" ht="14.1" hidden="1" customHeight="1">
      <c r="A172" s="144">
        <v>172</v>
      </c>
      <c r="B172" s="157" t="s">
        <v>262</v>
      </c>
      <c r="C172" s="157" t="s">
        <v>262</v>
      </c>
      <c r="D172" s="132">
        <v>1</v>
      </c>
      <c r="E172" s="619"/>
      <c r="F172" s="130" t="s">
        <v>357</v>
      </c>
      <c r="G172" s="130" t="s">
        <v>276</v>
      </c>
      <c r="H172" s="158" t="s">
        <v>285</v>
      </c>
      <c r="I172" s="159">
        <v>71</v>
      </c>
      <c r="J172" s="509">
        <v>1</v>
      </c>
      <c r="K172" s="509">
        <v>1</v>
      </c>
      <c r="L172" s="509">
        <v>1</v>
      </c>
      <c r="M172" s="509">
        <v>1</v>
      </c>
      <c r="N172" s="160">
        <v>120</v>
      </c>
      <c r="O172" s="160"/>
      <c r="P172" s="161" t="e">
        <f t="shared" si="8"/>
        <v>#DIV/0!</v>
      </c>
      <c r="Q172" s="161">
        <f t="shared" si="9"/>
        <v>0</v>
      </c>
      <c r="R172" s="162">
        <f>IF(N172="nio",0,IF(N172&gt;0,VLOOKUP(G172,'3-Productie normen'!A:P,VLOOKUP(N172,'3-Productie normen'!S:T,2,FALSE),FALSE)))</f>
        <v>0</v>
      </c>
      <c r="S172" s="162">
        <f t="shared" si="10"/>
        <v>0</v>
      </c>
      <c r="T172" s="163" t="str">
        <f>VLOOKUP(G172,'3-Productie normen'!A:P,12,FALSE)</f>
        <v>L</v>
      </c>
      <c r="U172" s="163"/>
      <c r="W172" s="131">
        <f t="shared" si="11"/>
        <v>8520</v>
      </c>
    </row>
    <row r="173" spans="1:23" ht="14.1" hidden="1" customHeight="1">
      <c r="A173" s="144">
        <v>173</v>
      </c>
      <c r="B173" s="157" t="s">
        <v>262</v>
      </c>
      <c r="C173" s="157" t="s">
        <v>262</v>
      </c>
      <c r="D173" s="132">
        <v>1</v>
      </c>
      <c r="E173" s="619"/>
      <c r="F173" s="157" t="s">
        <v>335</v>
      </c>
      <c r="G173" s="157" t="s">
        <v>229</v>
      </c>
      <c r="H173" s="158" t="s">
        <v>310</v>
      </c>
      <c r="I173" s="159">
        <v>6</v>
      </c>
      <c r="J173" s="509">
        <v>1</v>
      </c>
      <c r="K173" s="509">
        <v>1</v>
      </c>
      <c r="L173" s="509">
        <v>1</v>
      </c>
      <c r="M173" s="509">
        <v>1</v>
      </c>
      <c r="N173" s="160">
        <v>200</v>
      </c>
      <c r="O173" s="160"/>
      <c r="P173" s="161" t="e">
        <f t="shared" si="8"/>
        <v>#DIV/0!</v>
      </c>
      <c r="Q173" s="161">
        <f t="shared" si="9"/>
        <v>0</v>
      </c>
      <c r="R173" s="162">
        <f>IF(N173="nio",0,IF(N173&gt;0,VLOOKUP(G173,'3-Productie normen'!A:P,VLOOKUP(N173,'3-Productie normen'!S:T,2,FALSE),FALSE)))</f>
        <v>0</v>
      </c>
      <c r="S173" s="162">
        <f t="shared" si="10"/>
        <v>0</v>
      </c>
      <c r="T173" s="163" t="str">
        <f>VLOOKUP(G173,'3-Productie normen'!A:P,12,FALSE)</f>
        <v>V</v>
      </c>
      <c r="U173" s="163"/>
      <c r="W173" s="131">
        <f t="shared" si="11"/>
        <v>1200</v>
      </c>
    </row>
    <row r="174" spans="1:23" ht="14.1" hidden="1" customHeight="1">
      <c r="A174" s="144">
        <v>174</v>
      </c>
      <c r="B174" s="157" t="s">
        <v>262</v>
      </c>
      <c r="C174" s="157" t="s">
        <v>262</v>
      </c>
      <c r="D174" s="132">
        <v>1</v>
      </c>
      <c r="E174" s="619"/>
      <c r="F174" s="157" t="s">
        <v>346</v>
      </c>
      <c r="G174" s="157" t="s">
        <v>17</v>
      </c>
      <c r="H174" s="158" t="s">
        <v>310</v>
      </c>
      <c r="I174" s="159">
        <v>7</v>
      </c>
      <c r="J174" s="509">
        <v>1</v>
      </c>
      <c r="K174" s="509">
        <v>1</v>
      </c>
      <c r="L174" s="509">
        <v>1</v>
      </c>
      <c r="M174" s="509">
        <v>1</v>
      </c>
      <c r="N174" s="160">
        <v>200</v>
      </c>
      <c r="O174" s="160">
        <v>200</v>
      </c>
      <c r="P174" s="161" t="e">
        <f t="shared" si="8"/>
        <v>#DIV/0!</v>
      </c>
      <c r="Q174" s="161" t="e">
        <f t="shared" si="9"/>
        <v>#DIV/0!</v>
      </c>
      <c r="R174" s="162">
        <f>IF(N174="nio",0,IF(N174&gt;0,VLOOKUP(G174,'3-Productie normen'!A:P,VLOOKUP(N174,'3-Productie normen'!S:T,2,FALSE),FALSE)))</f>
        <v>0</v>
      </c>
      <c r="S174" s="162">
        <f t="shared" si="10"/>
        <v>0</v>
      </c>
      <c r="T174" s="163" t="str">
        <f>VLOOKUP(G174,'3-Productie normen'!A:P,12,FALSE)</f>
        <v>S</v>
      </c>
      <c r="U174" s="163"/>
      <c r="W174" s="131">
        <f t="shared" si="11"/>
        <v>2800</v>
      </c>
    </row>
    <row r="175" spans="1:23" ht="14.1" hidden="1" customHeight="1">
      <c r="A175" s="144">
        <v>175</v>
      </c>
      <c r="B175" s="157" t="s">
        <v>262</v>
      </c>
      <c r="C175" s="157" t="s">
        <v>262</v>
      </c>
      <c r="D175" s="132">
        <v>1</v>
      </c>
      <c r="E175" s="619"/>
      <c r="F175" s="157" t="s">
        <v>345</v>
      </c>
      <c r="G175" s="157" t="s">
        <v>17</v>
      </c>
      <c r="H175" s="158" t="s">
        <v>310</v>
      </c>
      <c r="I175" s="159">
        <v>15</v>
      </c>
      <c r="J175" s="509">
        <v>1</v>
      </c>
      <c r="K175" s="509">
        <v>1</v>
      </c>
      <c r="L175" s="509">
        <v>1</v>
      </c>
      <c r="M175" s="509">
        <v>1</v>
      </c>
      <c r="N175" s="160">
        <v>200</v>
      </c>
      <c r="O175" s="160">
        <v>200</v>
      </c>
      <c r="P175" s="161" t="e">
        <f t="shared" si="8"/>
        <v>#DIV/0!</v>
      </c>
      <c r="Q175" s="161" t="e">
        <f t="shared" si="9"/>
        <v>#DIV/0!</v>
      </c>
      <c r="R175" s="162">
        <f>IF(N175="nio",0,IF(N175&gt;0,VLOOKUP(G175,'3-Productie normen'!A:P,VLOOKUP(N175,'3-Productie normen'!S:T,2,FALSE),FALSE)))</f>
        <v>0</v>
      </c>
      <c r="S175" s="162">
        <f t="shared" si="10"/>
        <v>0</v>
      </c>
      <c r="T175" s="163" t="str">
        <f>VLOOKUP(G175,'3-Productie normen'!A:P,12,FALSE)</f>
        <v>S</v>
      </c>
      <c r="U175" s="163"/>
      <c r="W175" s="131">
        <f t="shared" si="11"/>
        <v>6000</v>
      </c>
    </row>
    <row r="176" spans="1:23" ht="14.1" hidden="1" customHeight="1">
      <c r="A176" s="144">
        <v>176</v>
      </c>
      <c r="B176" s="157" t="s">
        <v>262</v>
      </c>
      <c r="C176" s="157" t="s">
        <v>262</v>
      </c>
      <c r="D176" s="132">
        <v>1</v>
      </c>
      <c r="E176" s="619"/>
      <c r="F176" s="158" t="s">
        <v>267</v>
      </c>
      <c r="G176" s="130" t="s">
        <v>229</v>
      </c>
      <c r="H176" s="158" t="s">
        <v>310</v>
      </c>
      <c r="I176" s="577">
        <v>78</v>
      </c>
      <c r="J176" s="509">
        <v>1</v>
      </c>
      <c r="K176" s="509">
        <v>1</v>
      </c>
      <c r="L176" s="509">
        <v>1</v>
      </c>
      <c r="M176" s="509">
        <v>1</v>
      </c>
      <c r="N176" s="627">
        <v>200</v>
      </c>
      <c r="O176" s="160"/>
      <c r="P176" s="161" t="e">
        <f t="shared" si="8"/>
        <v>#DIV/0!</v>
      </c>
      <c r="Q176" s="161">
        <f t="shared" si="9"/>
        <v>0</v>
      </c>
      <c r="R176" s="162">
        <f>IF(N176="nio",0,IF(N176&gt;0,VLOOKUP(G176,'3-Productie normen'!A:P,VLOOKUP(N176,'3-Productie normen'!S:T,2,FALSE),FALSE)))</f>
        <v>0</v>
      </c>
      <c r="S176" s="162">
        <f t="shared" si="10"/>
        <v>0</v>
      </c>
      <c r="T176" s="163" t="str">
        <f>VLOOKUP(G176,'3-Productie normen'!A:P,12,FALSE)</f>
        <v>V</v>
      </c>
      <c r="U176" s="163"/>
      <c r="W176" s="131">
        <f t="shared" si="11"/>
        <v>15600</v>
      </c>
    </row>
    <row r="177" spans="1:23" ht="14.1" hidden="1" customHeight="1">
      <c r="A177" s="144">
        <v>177</v>
      </c>
      <c r="B177" s="157" t="s">
        <v>262</v>
      </c>
      <c r="C177" s="157" t="s">
        <v>262</v>
      </c>
      <c r="D177" s="132">
        <v>1</v>
      </c>
      <c r="E177" s="619"/>
      <c r="F177" s="158" t="s">
        <v>358</v>
      </c>
      <c r="G177" s="130" t="s">
        <v>228</v>
      </c>
      <c r="H177" s="158" t="s">
        <v>337</v>
      </c>
      <c r="I177" s="577">
        <v>15</v>
      </c>
      <c r="J177" s="509">
        <v>1</v>
      </c>
      <c r="K177" s="509">
        <v>1</v>
      </c>
      <c r="L177" s="509">
        <v>1</v>
      </c>
      <c r="M177" s="509">
        <v>1</v>
      </c>
      <c r="N177" s="627">
        <v>80</v>
      </c>
      <c r="O177" s="160"/>
      <c r="P177" s="161" t="e">
        <f t="shared" si="8"/>
        <v>#DIV/0!</v>
      </c>
      <c r="Q177" s="161">
        <f t="shared" si="9"/>
        <v>0</v>
      </c>
      <c r="R177" s="162">
        <f>IF(N177="nio",0,IF(N177&gt;0,VLOOKUP(G177,'3-Productie normen'!A:P,VLOOKUP(N177,'3-Productie normen'!S:T,2,FALSE),FALSE)))</f>
        <v>0</v>
      </c>
      <c r="S177" s="162">
        <f t="shared" si="10"/>
        <v>0</v>
      </c>
      <c r="T177" s="163" t="str">
        <f>VLOOKUP(G177,'3-Productie normen'!A:P,12,FALSE)</f>
        <v>B</v>
      </c>
      <c r="U177" s="163"/>
      <c r="W177" s="131">
        <f t="shared" si="11"/>
        <v>1200</v>
      </c>
    </row>
    <row r="178" spans="1:23" ht="14.1" hidden="1" customHeight="1">
      <c r="A178" s="144">
        <v>178</v>
      </c>
      <c r="B178" s="157" t="s">
        <v>262</v>
      </c>
      <c r="C178" s="157" t="s">
        <v>262</v>
      </c>
      <c r="D178" s="132">
        <v>1</v>
      </c>
      <c r="E178" s="619"/>
      <c r="F178" s="158" t="s">
        <v>359</v>
      </c>
      <c r="G178" s="157" t="s">
        <v>228</v>
      </c>
      <c r="H178" s="158" t="s">
        <v>337</v>
      </c>
      <c r="I178" s="159">
        <v>17</v>
      </c>
      <c r="J178" s="509">
        <v>1</v>
      </c>
      <c r="K178" s="509">
        <v>1</v>
      </c>
      <c r="L178" s="509">
        <v>1</v>
      </c>
      <c r="M178" s="509">
        <v>1</v>
      </c>
      <c r="N178" s="160">
        <v>80</v>
      </c>
      <c r="O178" s="160"/>
      <c r="P178" s="161" t="e">
        <f t="shared" si="8"/>
        <v>#DIV/0!</v>
      </c>
      <c r="Q178" s="161">
        <f t="shared" si="9"/>
        <v>0</v>
      </c>
      <c r="R178" s="162">
        <f>IF(N178="nio",0,IF(N178&gt;0,VLOOKUP(G178,'3-Productie normen'!A:P,VLOOKUP(N178,'3-Productie normen'!S:T,2,FALSE),FALSE)))</f>
        <v>0</v>
      </c>
      <c r="S178" s="162">
        <f t="shared" si="10"/>
        <v>0</v>
      </c>
      <c r="T178" s="163" t="str">
        <f>VLOOKUP(G178,'3-Productie normen'!A:P,12,FALSE)</f>
        <v>B</v>
      </c>
      <c r="U178" s="163"/>
      <c r="W178" s="131">
        <f t="shared" si="11"/>
        <v>1360</v>
      </c>
    </row>
    <row r="179" spans="1:23" ht="14.1" hidden="1" customHeight="1">
      <c r="A179" s="144">
        <v>179</v>
      </c>
      <c r="B179" s="157" t="s">
        <v>262</v>
      </c>
      <c r="C179" s="157" t="s">
        <v>262</v>
      </c>
      <c r="D179" s="132">
        <v>1</v>
      </c>
      <c r="E179" s="619"/>
      <c r="F179" s="158" t="s">
        <v>360</v>
      </c>
      <c r="G179" s="157" t="s">
        <v>228</v>
      </c>
      <c r="H179" s="158" t="s">
        <v>337</v>
      </c>
      <c r="I179" s="159">
        <v>22</v>
      </c>
      <c r="J179" s="509">
        <v>1</v>
      </c>
      <c r="K179" s="509">
        <v>1</v>
      </c>
      <c r="L179" s="509">
        <v>1</v>
      </c>
      <c r="M179" s="509">
        <v>1</v>
      </c>
      <c r="N179" s="160">
        <v>80</v>
      </c>
      <c r="O179" s="160"/>
      <c r="P179" s="161" t="e">
        <f t="shared" si="8"/>
        <v>#DIV/0!</v>
      </c>
      <c r="Q179" s="161">
        <f t="shared" si="9"/>
        <v>0</v>
      </c>
      <c r="R179" s="162">
        <f>IF(N179="nio",0,IF(N179&gt;0,VLOOKUP(G179,'3-Productie normen'!A:P,VLOOKUP(N179,'3-Productie normen'!S:T,2,FALSE),FALSE)))</f>
        <v>0</v>
      </c>
      <c r="S179" s="162">
        <f t="shared" si="10"/>
        <v>0</v>
      </c>
      <c r="T179" s="163" t="str">
        <f>VLOOKUP(G179,'3-Productie normen'!A:P,12,FALSE)</f>
        <v>B</v>
      </c>
      <c r="U179" s="163"/>
      <c r="W179" s="131">
        <f t="shared" si="11"/>
        <v>1760</v>
      </c>
    </row>
    <row r="180" spans="1:23" ht="14.1" hidden="1" customHeight="1">
      <c r="A180" s="144">
        <v>180</v>
      </c>
      <c r="B180" s="157" t="s">
        <v>262</v>
      </c>
      <c r="C180" s="157" t="s">
        <v>262</v>
      </c>
      <c r="D180" s="132">
        <v>1</v>
      </c>
      <c r="E180" s="619"/>
      <c r="F180" s="165" t="s">
        <v>361</v>
      </c>
      <c r="G180" s="165" t="s">
        <v>228</v>
      </c>
      <c r="H180" s="158" t="s">
        <v>337</v>
      </c>
      <c r="I180" s="159">
        <v>11</v>
      </c>
      <c r="J180" s="509">
        <v>1</v>
      </c>
      <c r="K180" s="509">
        <v>1</v>
      </c>
      <c r="L180" s="509">
        <v>1</v>
      </c>
      <c r="M180" s="509">
        <v>1</v>
      </c>
      <c r="N180" s="160">
        <v>80</v>
      </c>
      <c r="O180" s="160"/>
      <c r="P180" s="161" t="e">
        <f t="shared" si="8"/>
        <v>#DIV/0!</v>
      </c>
      <c r="Q180" s="161">
        <f t="shared" si="9"/>
        <v>0</v>
      </c>
      <c r="R180" s="162">
        <f>IF(N180="nio",0,IF(N180&gt;0,VLOOKUP(G180,'3-Productie normen'!A:P,VLOOKUP(N180,'3-Productie normen'!S:T,2,FALSE),FALSE)))</f>
        <v>0</v>
      </c>
      <c r="S180" s="162">
        <f t="shared" si="10"/>
        <v>0</v>
      </c>
      <c r="T180" s="163" t="str">
        <f>VLOOKUP(G180,'3-Productie normen'!A:P,12,FALSE)</f>
        <v>B</v>
      </c>
      <c r="U180" s="163"/>
      <c r="W180" s="131">
        <f t="shared" si="11"/>
        <v>880</v>
      </c>
    </row>
    <row r="181" spans="1:23" ht="14.1" hidden="1" customHeight="1">
      <c r="A181" s="144">
        <v>181</v>
      </c>
      <c r="B181" s="157" t="s">
        <v>262</v>
      </c>
      <c r="C181" s="157" t="s">
        <v>262</v>
      </c>
      <c r="D181" s="132">
        <v>2</v>
      </c>
      <c r="E181" s="619"/>
      <c r="F181" s="166" t="s">
        <v>267</v>
      </c>
      <c r="G181" s="166" t="s">
        <v>229</v>
      </c>
      <c r="H181" s="167" t="s">
        <v>268</v>
      </c>
      <c r="I181" s="159">
        <v>112</v>
      </c>
      <c r="J181" s="509">
        <v>1</v>
      </c>
      <c r="K181" s="509">
        <v>1</v>
      </c>
      <c r="L181" s="509">
        <v>1</v>
      </c>
      <c r="M181" s="509">
        <v>1</v>
      </c>
      <c r="N181" s="160">
        <v>200</v>
      </c>
      <c r="O181" s="160"/>
      <c r="P181" s="161" t="e">
        <f t="shared" si="8"/>
        <v>#DIV/0!</v>
      </c>
      <c r="Q181" s="161">
        <f t="shared" si="9"/>
        <v>0</v>
      </c>
      <c r="R181" s="162">
        <f>IF(N181="nio",0,IF(N181&gt;0,VLOOKUP(G181,'3-Productie normen'!A:P,VLOOKUP(N181,'3-Productie normen'!S:T,2,FALSE),FALSE)))</f>
        <v>0</v>
      </c>
      <c r="S181" s="162">
        <f t="shared" si="10"/>
        <v>0</v>
      </c>
      <c r="T181" s="163" t="str">
        <f>VLOOKUP(G181,'3-Productie normen'!A:P,12,FALSE)</f>
        <v>V</v>
      </c>
      <c r="U181" s="163"/>
      <c r="W181" s="131">
        <f t="shared" si="11"/>
        <v>22400</v>
      </c>
    </row>
    <row r="182" spans="1:23" ht="14.1" hidden="1" customHeight="1">
      <c r="A182" s="144">
        <v>182</v>
      </c>
      <c r="B182" s="157" t="s">
        <v>262</v>
      </c>
      <c r="C182" s="157" t="s">
        <v>262</v>
      </c>
      <c r="D182" s="132">
        <v>2</v>
      </c>
      <c r="E182" s="620"/>
      <c r="F182" s="168" t="s">
        <v>362</v>
      </c>
      <c r="G182" s="130" t="s">
        <v>229</v>
      </c>
      <c r="H182" s="158" t="s">
        <v>268</v>
      </c>
      <c r="I182" s="577">
        <v>6</v>
      </c>
      <c r="J182" s="509">
        <v>1</v>
      </c>
      <c r="K182" s="509">
        <v>1</v>
      </c>
      <c r="L182" s="509">
        <v>1</v>
      </c>
      <c r="M182" s="509">
        <v>1</v>
      </c>
      <c r="N182" s="627">
        <v>200</v>
      </c>
      <c r="O182" s="160"/>
      <c r="P182" s="161" t="e">
        <f t="shared" si="8"/>
        <v>#DIV/0!</v>
      </c>
      <c r="Q182" s="161">
        <f t="shared" si="9"/>
        <v>0</v>
      </c>
      <c r="R182" s="162">
        <f>IF(N182="nio",0,IF(N182&gt;0,VLOOKUP(G182,'3-Productie normen'!A:P,VLOOKUP(N182,'3-Productie normen'!S:T,2,FALSE),FALSE)))</f>
        <v>0</v>
      </c>
      <c r="S182" s="162">
        <f t="shared" si="10"/>
        <v>0</v>
      </c>
      <c r="T182" s="163" t="str">
        <f>VLOOKUP(G182,'3-Productie normen'!A:P,12,FALSE)</f>
        <v>V</v>
      </c>
      <c r="U182" s="163"/>
      <c r="W182" s="131">
        <f t="shared" si="11"/>
        <v>1200</v>
      </c>
    </row>
    <row r="183" spans="1:23" ht="14.1" hidden="1" customHeight="1">
      <c r="A183" s="144">
        <v>183</v>
      </c>
      <c r="B183" s="157" t="s">
        <v>262</v>
      </c>
      <c r="C183" s="157" t="s">
        <v>262</v>
      </c>
      <c r="D183" s="132">
        <v>2</v>
      </c>
      <c r="E183" s="619"/>
      <c r="F183" s="158" t="s">
        <v>363</v>
      </c>
      <c r="G183" s="158" t="s">
        <v>229</v>
      </c>
      <c r="H183" s="158" t="s">
        <v>285</v>
      </c>
      <c r="I183" s="159">
        <v>98</v>
      </c>
      <c r="J183" s="509">
        <v>1</v>
      </c>
      <c r="K183" s="509">
        <v>1</v>
      </c>
      <c r="L183" s="509">
        <v>1</v>
      </c>
      <c r="M183" s="509">
        <v>1</v>
      </c>
      <c r="N183" s="160">
        <v>200</v>
      </c>
      <c r="O183" s="160"/>
      <c r="P183" s="161" t="e">
        <f t="shared" si="8"/>
        <v>#DIV/0!</v>
      </c>
      <c r="Q183" s="161">
        <f t="shared" si="9"/>
        <v>0</v>
      </c>
      <c r="R183" s="162">
        <f>IF(N183="nio",0,IF(N183&gt;0,VLOOKUP(G183,'3-Productie normen'!A:P,VLOOKUP(N183,'3-Productie normen'!S:T,2,FALSE),FALSE)))</f>
        <v>0</v>
      </c>
      <c r="S183" s="162">
        <f t="shared" si="10"/>
        <v>0</v>
      </c>
      <c r="T183" s="163" t="str">
        <f>VLOOKUP(G183,'3-Productie normen'!A:P,12,FALSE)</f>
        <v>V</v>
      </c>
      <c r="U183" s="163"/>
      <c r="W183" s="131">
        <f t="shared" si="11"/>
        <v>19600</v>
      </c>
    </row>
    <row r="184" spans="1:23" ht="14.1" hidden="1" customHeight="1">
      <c r="A184" s="144">
        <v>184</v>
      </c>
      <c r="B184" s="157" t="s">
        <v>262</v>
      </c>
      <c r="C184" s="157" t="s">
        <v>262</v>
      </c>
      <c r="D184" s="132">
        <v>2</v>
      </c>
      <c r="E184" s="619"/>
      <c r="F184" s="157" t="s">
        <v>345</v>
      </c>
      <c r="G184" s="157" t="s">
        <v>17</v>
      </c>
      <c r="H184" s="158" t="s">
        <v>310</v>
      </c>
      <c r="I184" s="159">
        <v>18</v>
      </c>
      <c r="J184" s="509">
        <v>1</v>
      </c>
      <c r="K184" s="509">
        <v>1</v>
      </c>
      <c r="L184" s="509">
        <v>1</v>
      </c>
      <c r="M184" s="509">
        <v>1</v>
      </c>
      <c r="N184" s="160">
        <v>200</v>
      </c>
      <c r="O184" s="160">
        <v>200</v>
      </c>
      <c r="P184" s="161" t="e">
        <f t="shared" si="8"/>
        <v>#DIV/0!</v>
      </c>
      <c r="Q184" s="161" t="e">
        <f t="shared" si="9"/>
        <v>#DIV/0!</v>
      </c>
      <c r="R184" s="162">
        <f>IF(N184="nio",0,IF(N184&gt;0,VLOOKUP(G184,'3-Productie normen'!A:P,VLOOKUP(N184,'3-Productie normen'!S:T,2,FALSE),FALSE)))</f>
        <v>0</v>
      </c>
      <c r="S184" s="162">
        <f t="shared" si="10"/>
        <v>0</v>
      </c>
      <c r="T184" s="163" t="str">
        <f>VLOOKUP(G184,'3-Productie normen'!A:P,12,FALSE)</f>
        <v>S</v>
      </c>
      <c r="U184" s="163"/>
      <c r="W184" s="131">
        <f t="shared" si="11"/>
        <v>7200</v>
      </c>
    </row>
    <row r="185" spans="1:23" ht="14.1" hidden="1" customHeight="1">
      <c r="A185" s="144">
        <v>185</v>
      </c>
      <c r="B185" s="157" t="s">
        <v>262</v>
      </c>
      <c r="C185" s="157" t="s">
        <v>262</v>
      </c>
      <c r="D185" s="132">
        <v>2</v>
      </c>
      <c r="E185" s="619"/>
      <c r="F185" s="157" t="s">
        <v>291</v>
      </c>
      <c r="G185" s="130" t="s">
        <v>274</v>
      </c>
      <c r="H185" s="158" t="s">
        <v>310</v>
      </c>
      <c r="I185" s="159">
        <v>4</v>
      </c>
      <c r="J185" s="509">
        <v>1</v>
      </c>
      <c r="K185" s="509">
        <v>1</v>
      </c>
      <c r="L185" s="509">
        <v>1</v>
      </c>
      <c r="M185" s="509">
        <v>1</v>
      </c>
      <c r="N185" s="160" t="s">
        <v>115</v>
      </c>
      <c r="O185" s="160"/>
      <c r="P185" s="161">
        <f t="shared" si="8"/>
        <v>0</v>
      </c>
      <c r="Q185" s="161">
        <f t="shared" si="9"/>
        <v>0</v>
      </c>
      <c r="R185" s="162">
        <f>IF(N185="nio",0,IF(N185&gt;0,VLOOKUP(G185,'3-Productie normen'!A:P,VLOOKUP(N185,'3-Productie normen'!S:T,2,FALSE),FALSE)))</f>
        <v>0</v>
      </c>
      <c r="S185" s="162">
        <f t="shared" si="10"/>
        <v>0</v>
      </c>
      <c r="T185" s="163" t="str">
        <f>VLOOKUP(G185,'3-Productie normen'!A:P,12,FALSE)</f>
        <v>V</v>
      </c>
      <c r="U185" s="163"/>
      <c r="W185" s="131">
        <f t="shared" si="11"/>
        <v>0</v>
      </c>
    </row>
    <row r="186" spans="1:23" ht="14.1" hidden="1" customHeight="1">
      <c r="A186" s="144">
        <v>186</v>
      </c>
      <c r="B186" s="157" t="s">
        <v>262</v>
      </c>
      <c r="C186" s="157" t="s">
        <v>262</v>
      </c>
      <c r="D186" s="132">
        <v>2</v>
      </c>
      <c r="E186" s="619"/>
      <c r="F186" s="157" t="s">
        <v>346</v>
      </c>
      <c r="G186" s="157" t="s">
        <v>17</v>
      </c>
      <c r="H186" s="158" t="s">
        <v>268</v>
      </c>
      <c r="I186" s="159">
        <v>18</v>
      </c>
      <c r="J186" s="509">
        <v>1</v>
      </c>
      <c r="K186" s="509">
        <v>1</v>
      </c>
      <c r="L186" s="509">
        <v>1</v>
      </c>
      <c r="M186" s="509">
        <v>1</v>
      </c>
      <c r="N186" s="160">
        <v>200</v>
      </c>
      <c r="O186" s="160">
        <v>200</v>
      </c>
      <c r="P186" s="161" t="e">
        <f t="shared" si="8"/>
        <v>#DIV/0!</v>
      </c>
      <c r="Q186" s="161" t="e">
        <f t="shared" si="9"/>
        <v>#DIV/0!</v>
      </c>
      <c r="R186" s="162">
        <f>IF(N186="nio",0,IF(N186&gt;0,VLOOKUP(G186,'3-Productie normen'!A:P,VLOOKUP(N186,'3-Productie normen'!S:T,2,FALSE),FALSE)))</f>
        <v>0</v>
      </c>
      <c r="S186" s="162">
        <f t="shared" si="10"/>
        <v>0</v>
      </c>
      <c r="T186" s="163" t="str">
        <f>VLOOKUP(G186,'3-Productie normen'!A:P,12,FALSE)</f>
        <v>S</v>
      </c>
      <c r="U186" s="163"/>
      <c r="W186" s="131">
        <f t="shared" si="11"/>
        <v>7200</v>
      </c>
    </row>
    <row r="187" spans="1:23" ht="14.1" hidden="1" customHeight="1">
      <c r="A187" s="144">
        <v>187</v>
      </c>
      <c r="B187" s="157" t="s">
        <v>262</v>
      </c>
      <c r="C187" s="157" t="s">
        <v>262</v>
      </c>
      <c r="D187" s="132">
        <v>3</v>
      </c>
      <c r="E187" s="619">
        <v>270</v>
      </c>
      <c r="F187" s="158" t="s">
        <v>347</v>
      </c>
      <c r="G187" s="130" t="s">
        <v>276</v>
      </c>
      <c r="H187" s="158" t="s">
        <v>285</v>
      </c>
      <c r="I187" s="159">
        <v>55</v>
      </c>
      <c r="J187" s="509">
        <v>1</v>
      </c>
      <c r="K187" s="509">
        <v>1</v>
      </c>
      <c r="L187" s="509">
        <v>1</v>
      </c>
      <c r="M187" s="509">
        <v>1</v>
      </c>
      <c r="N187" s="160">
        <v>120</v>
      </c>
      <c r="O187" s="160"/>
      <c r="P187" s="161" t="e">
        <f t="shared" si="8"/>
        <v>#DIV/0!</v>
      </c>
      <c r="Q187" s="161">
        <f t="shared" si="9"/>
        <v>0</v>
      </c>
      <c r="R187" s="162">
        <f>IF(N187="nio",0,IF(N187&gt;0,VLOOKUP(G187,'3-Productie normen'!A:P,VLOOKUP(N187,'3-Productie normen'!S:T,2,FALSE),FALSE)))</f>
        <v>0</v>
      </c>
      <c r="S187" s="162">
        <f t="shared" si="10"/>
        <v>0</v>
      </c>
      <c r="T187" s="163" t="str">
        <f>VLOOKUP(G187,'3-Productie normen'!A:P,12,FALSE)</f>
        <v>L</v>
      </c>
      <c r="U187" s="163"/>
      <c r="W187" s="131">
        <f t="shared" si="11"/>
        <v>6600</v>
      </c>
    </row>
    <row r="188" spans="1:23" ht="14.1" hidden="1" customHeight="1">
      <c r="A188" s="144">
        <v>188</v>
      </c>
      <c r="B188" s="157" t="s">
        <v>262</v>
      </c>
      <c r="C188" s="157" t="s">
        <v>262</v>
      </c>
      <c r="D188" s="132">
        <v>2</v>
      </c>
      <c r="E188" s="619">
        <v>272</v>
      </c>
      <c r="F188" s="158" t="s">
        <v>347</v>
      </c>
      <c r="G188" s="130" t="s">
        <v>276</v>
      </c>
      <c r="H188" s="158" t="s">
        <v>285</v>
      </c>
      <c r="I188" s="159">
        <v>54</v>
      </c>
      <c r="J188" s="509">
        <v>1</v>
      </c>
      <c r="K188" s="509">
        <v>1</v>
      </c>
      <c r="L188" s="509">
        <v>1</v>
      </c>
      <c r="M188" s="509">
        <v>1</v>
      </c>
      <c r="N188" s="160">
        <v>120</v>
      </c>
      <c r="O188" s="160"/>
      <c r="P188" s="161" t="e">
        <f t="shared" si="8"/>
        <v>#DIV/0!</v>
      </c>
      <c r="Q188" s="161">
        <f t="shared" si="9"/>
        <v>0</v>
      </c>
      <c r="R188" s="162">
        <f>IF(N188="nio",0,IF(N188&gt;0,VLOOKUP(G188,'3-Productie normen'!A:P,VLOOKUP(N188,'3-Productie normen'!S:T,2,FALSE),FALSE)))</f>
        <v>0</v>
      </c>
      <c r="S188" s="162">
        <f t="shared" si="10"/>
        <v>0</v>
      </c>
      <c r="T188" s="163" t="str">
        <f>VLOOKUP(G188,'3-Productie normen'!A:P,12,FALSE)</f>
        <v>L</v>
      </c>
      <c r="U188" s="163"/>
      <c r="W188" s="131">
        <f t="shared" si="11"/>
        <v>6480</v>
      </c>
    </row>
    <row r="189" spans="1:23" ht="14.1" hidden="1" customHeight="1">
      <c r="A189" s="144">
        <v>189</v>
      </c>
      <c r="B189" s="157" t="s">
        <v>262</v>
      </c>
      <c r="C189" s="157" t="s">
        <v>262</v>
      </c>
      <c r="D189" s="132">
        <v>2</v>
      </c>
      <c r="E189" s="619">
        <v>274</v>
      </c>
      <c r="F189" s="158" t="s">
        <v>347</v>
      </c>
      <c r="G189" s="130" t="s">
        <v>276</v>
      </c>
      <c r="H189" s="158" t="s">
        <v>285</v>
      </c>
      <c r="I189" s="159">
        <v>55</v>
      </c>
      <c r="J189" s="509">
        <v>1</v>
      </c>
      <c r="K189" s="509">
        <v>1</v>
      </c>
      <c r="L189" s="509">
        <v>1</v>
      </c>
      <c r="M189" s="509">
        <v>1</v>
      </c>
      <c r="N189" s="160">
        <v>120</v>
      </c>
      <c r="O189" s="160"/>
      <c r="P189" s="161" t="e">
        <f t="shared" si="8"/>
        <v>#DIV/0!</v>
      </c>
      <c r="Q189" s="161">
        <f t="shared" si="9"/>
        <v>0</v>
      </c>
      <c r="R189" s="162">
        <f>IF(N189="nio",0,IF(N189&gt;0,VLOOKUP(G189,'3-Productie normen'!A:P,VLOOKUP(N189,'3-Productie normen'!S:T,2,FALSE),FALSE)))</f>
        <v>0</v>
      </c>
      <c r="S189" s="162">
        <f t="shared" si="10"/>
        <v>0</v>
      </c>
      <c r="T189" s="163" t="str">
        <f>VLOOKUP(G189,'3-Productie normen'!A:P,12,FALSE)</f>
        <v>L</v>
      </c>
      <c r="U189" s="163"/>
      <c r="W189" s="131">
        <f t="shared" si="11"/>
        <v>6600</v>
      </c>
    </row>
    <row r="190" spans="1:23" ht="14.1" hidden="1" customHeight="1">
      <c r="A190" s="144">
        <v>190</v>
      </c>
      <c r="B190" s="157" t="s">
        <v>262</v>
      </c>
      <c r="C190" s="157" t="s">
        <v>262</v>
      </c>
      <c r="D190" s="132">
        <v>2</v>
      </c>
      <c r="E190" s="619">
        <v>276</v>
      </c>
      <c r="F190" s="158" t="s">
        <v>347</v>
      </c>
      <c r="G190" s="130" t="s">
        <v>276</v>
      </c>
      <c r="H190" s="158" t="s">
        <v>285</v>
      </c>
      <c r="I190" s="159">
        <v>55</v>
      </c>
      <c r="J190" s="509">
        <v>1</v>
      </c>
      <c r="K190" s="509">
        <v>1</v>
      </c>
      <c r="L190" s="509">
        <v>1</v>
      </c>
      <c r="M190" s="509">
        <v>1</v>
      </c>
      <c r="N190" s="160">
        <v>120</v>
      </c>
      <c r="O190" s="160"/>
      <c r="P190" s="161" t="e">
        <f t="shared" si="8"/>
        <v>#DIV/0!</v>
      </c>
      <c r="Q190" s="161">
        <f t="shared" si="9"/>
        <v>0</v>
      </c>
      <c r="R190" s="162">
        <f>IF(N190="nio",0,IF(N190&gt;0,VLOOKUP(G190,'3-Productie normen'!A:P,VLOOKUP(N190,'3-Productie normen'!S:T,2,FALSE),FALSE)))</f>
        <v>0</v>
      </c>
      <c r="S190" s="162">
        <f t="shared" si="10"/>
        <v>0</v>
      </c>
      <c r="T190" s="163" t="str">
        <f>VLOOKUP(G190,'3-Productie normen'!A:P,12,FALSE)</f>
        <v>L</v>
      </c>
      <c r="U190" s="163"/>
      <c r="W190" s="131">
        <f t="shared" si="11"/>
        <v>6600</v>
      </c>
    </row>
    <row r="191" spans="1:23" ht="14.1" hidden="1" customHeight="1">
      <c r="A191" s="144">
        <v>191</v>
      </c>
      <c r="B191" s="157" t="s">
        <v>262</v>
      </c>
      <c r="C191" s="157" t="s">
        <v>262</v>
      </c>
      <c r="D191" s="132">
        <v>2</v>
      </c>
      <c r="E191" s="619">
        <v>278</v>
      </c>
      <c r="F191" s="165" t="s">
        <v>347</v>
      </c>
      <c r="G191" s="130" t="s">
        <v>276</v>
      </c>
      <c r="H191" s="158" t="s">
        <v>285</v>
      </c>
      <c r="I191" s="159">
        <v>55</v>
      </c>
      <c r="J191" s="509">
        <v>1</v>
      </c>
      <c r="K191" s="509">
        <v>1</v>
      </c>
      <c r="L191" s="509">
        <v>1</v>
      </c>
      <c r="M191" s="509">
        <v>1</v>
      </c>
      <c r="N191" s="160">
        <v>120</v>
      </c>
      <c r="O191" s="160"/>
      <c r="P191" s="161" t="e">
        <f t="shared" si="8"/>
        <v>#DIV/0!</v>
      </c>
      <c r="Q191" s="161">
        <f t="shared" si="9"/>
        <v>0</v>
      </c>
      <c r="R191" s="162">
        <f>IF(N191="nio",0,IF(N191&gt;0,VLOOKUP(G191,'3-Productie normen'!A:P,VLOOKUP(N191,'3-Productie normen'!S:T,2,FALSE),FALSE)))</f>
        <v>0</v>
      </c>
      <c r="S191" s="162">
        <f t="shared" si="10"/>
        <v>0</v>
      </c>
      <c r="T191" s="163" t="str">
        <f>VLOOKUP(G191,'3-Productie normen'!A:P,12,FALSE)</f>
        <v>L</v>
      </c>
      <c r="U191" s="163"/>
      <c r="W191" s="131">
        <f t="shared" si="11"/>
        <v>6600</v>
      </c>
    </row>
    <row r="192" spans="1:23" ht="14.1" hidden="1" customHeight="1">
      <c r="A192" s="144">
        <v>192</v>
      </c>
      <c r="B192" s="157" t="s">
        <v>262</v>
      </c>
      <c r="C192" s="157" t="s">
        <v>262</v>
      </c>
      <c r="D192" s="132">
        <v>2</v>
      </c>
      <c r="E192" s="619">
        <v>280</v>
      </c>
      <c r="F192" s="166" t="s">
        <v>347</v>
      </c>
      <c r="G192" s="130" t="s">
        <v>276</v>
      </c>
      <c r="H192" s="167" t="s">
        <v>285</v>
      </c>
      <c r="I192" s="159">
        <v>55</v>
      </c>
      <c r="J192" s="509">
        <v>1</v>
      </c>
      <c r="K192" s="509">
        <v>1</v>
      </c>
      <c r="L192" s="509">
        <v>1</v>
      </c>
      <c r="M192" s="509">
        <v>1</v>
      </c>
      <c r="N192" s="160">
        <v>120</v>
      </c>
      <c r="O192" s="160"/>
      <c r="P192" s="161" t="e">
        <f t="shared" si="8"/>
        <v>#DIV/0!</v>
      </c>
      <c r="Q192" s="161">
        <f t="shared" si="9"/>
        <v>0</v>
      </c>
      <c r="R192" s="162">
        <f>IF(N192="nio",0,IF(N192&gt;0,VLOOKUP(G192,'3-Productie normen'!A:P,VLOOKUP(N192,'3-Productie normen'!S:T,2,FALSE),FALSE)))</f>
        <v>0</v>
      </c>
      <c r="S192" s="162">
        <f t="shared" si="10"/>
        <v>0</v>
      </c>
      <c r="T192" s="163" t="str">
        <f>VLOOKUP(G192,'3-Productie normen'!A:P,12,FALSE)</f>
        <v>L</v>
      </c>
      <c r="U192" s="163"/>
      <c r="W192" s="131">
        <f t="shared" si="11"/>
        <v>6600</v>
      </c>
    </row>
    <row r="193" spans="1:23" ht="14.1" hidden="1" customHeight="1">
      <c r="A193" s="144">
        <v>193</v>
      </c>
      <c r="B193" s="157" t="s">
        <v>262</v>
      </c>
      <c r="C193" s="157" t="s">
        <v>262</v>
      </c>
      <c r="D193" s="132">
        <v>2</v>
      </c>
      <c r="E193" s="619">
        <v>282</v>
      </c>
      <c r="F193" s="157" t="s">
        <v>347</v>
      </c>
      <c r="G193" s="130" t="s">
        <v>276</v>
      </c>
      <c r="H193" s="158" t="s">
        <v>285</v>
      </c>
      <c r="I193" s="159">
        <v>52</v>
      </c>
      <c r="J193" s="509">
        <v>1</v>
      </c>
      <c r="K193" s="509">
        <v>1</v>
      </c>
      <c r="L193" s="509">
        <v>1</v>
      </c>
      <c r="M193" s="509">
        <v>1</v>
      </c>
      <c r="N193" s="160">
        <v>120</v>
      </c>
      <c r="O193" s="160"/>
      <c r="P193" s="161" t="e">
        <f t="shared" si="8"/>
        <v>#DIV/0!</v>
      </c>
      <c r="Q193" s="161">
        <f t="shared" si="9"/>
        <v>0</v>
      </c>
      <c r="R193" s="162">
        <f>IF(N193="nio",0,IF(N193&gt;0,VLOOKUP(G193,'3-Productie normen'!A:P,VLOOKUP(N193,'3-Productie normen'!S:T,2,FALSE),FALSE)))</f>
        <v>0</v>
      </c>
      <c r="S193" s="162">
        <f t="shared" si="10"/>
        <v>0</v>
      </c>
      <c r="T193" s="163" t="str">
        <f>VLOOKUP(G193,'3-Productie normen'!A:P,12,FALSE)</f>
        <v>L</v>
      </c>
      <c r="U193" s="163"/>
      <c r="W193" s="131">
        <f t="shared" si="11"/>
        <v>6240</v>
      </c>
    </row>
    <row r="194" spans="1:23" ht="14.1" hidden="1" customHeight="1">
      <c r="A194" s="144">
        <v>194</v>
      </c>
      <c r="B194" s="157" t="s">
        <v>262</v>
      </c>
      <c r="C194" s="157" t="s">
        <v>262</v>
      </c>
      <c r="D194" s="132">
        <v>2</v>
      </c>
      <c r="E194" s="619"/>
      <c r="F194" s="157" t="s">
        <v>362</v>
      </c>
      <c r="G194" s="157" t="s">
        <v>229</v>
      </c>
      <c r="H194" s="158" t="s">
        <v>268</v>
      </c>
      <c r="I194" s="159">
        <v>12</v>
      </c>
      <c r="J194" s="509">
        <v>1</v>
      </c>
      <c r="K194" s="509">
        <v>1</v>
      </c>
      <c r="L194" s="509">
        <v>1</v>
      </c>
      <c r="M194" s="509">
        <v>1</v>
      </c>
      <c r="N194" s="160">
        <v>200</v>
      </c>
      <c r="O194" s="160"/>
      <c r="P194" s="161" t="e">
        <f t="shared" si="8"/>
        <v>#DIV/0!</v>
      </c>
      <c r="Q194" s="161">
        <f t="shared" si="9"/>
        <v>0</v>
      </c>
      <c r="R194" s="162">
        <f>IF(N194="nio",0,IF(N194&gt;0,VLOOKUP(G194,'3-Productie normen'!A:P,VLOOKUP(N194,'3-Productie normen'!S:T,2,FALSE),FALSE)))</f>
        <v>0</v>
      </c>
      <c r="S194" s="162">
        <f t="shared" si="10"/>
        <v>0</v>
      </c>
      <c r="T194" s="163" t="str">
        <f>VLOOKUP(G194,'3-Productie normen'!A:P,12,FALSE)</f>
        <v>V</v>
      </c>
      <c r="U194" s="163"/>
      <c r="W194" s="131">
        <f t="shared" si="11"/>
        <v>2400</v>
      </c>
    </row>
    <row r="195" spans="1:23" ht="14.1" hidden="1" customHeight="1">
      <c r="A195" s="144">
        <v>195</v>
      </c>
      <c r="B195" s="157" t="s">
        <v>262</v>
      </c>
      <c r="C195" s="157" t="s">
        <v>262</v>
      </c>
      <c r="D195" s="132">
        <v>2</v>
      </c>
      <c r="E195" s="619"/>
      <c r="F195" s="157" t="s">
        <v>323</v>
      </c>
      <c r="G195" s="130" t="s">
        <v>274</v>
      </c>
      <c r="H195" s="158" t="s">
        <v>268</v>
      </c>
      <c r="I195" s="159">
        <v>12</v>
      </c>
      <c r="J195" s="509">
        <v>1</v>
      </c>
      <c r="K195" s="509">
        <v>1</v>
      </c>
      <c r="L195" s="509">
        <v>1</v>
      </c>
      <c r="M195" s="509">
        <v>1</v>
      </c>
      <c r="N195" s="160" t="s">
        <v>115</v>
      </c>
      <c r="O195" s="160"/>
      <c r="P195" s="161">
        <f t="shared" si="8"/>
        <v>0</v>
      </c>
      <c r="Q195" s="161">
        <f t="shared" si="9"/>
        <v>0</v>
      </c>
      <c r="R195" s="162">
        <f>IF(N195="nio",0,IF(N195&gt;0,VLOOKUP(G195,'3-Productie normen'!A:P,VLOOKUP(N195,'3-Productie normen'!S:T,2,FALSE),FALSE)))</f>
        <v>0</v>
      </c>
      <c r="S195" s="162">
        <f t="shared" si="10"/>
        <v>0</v>
      </c>
      <c r="T195" s="163" t="str">
        <f>VLOOKUP(G195,'3-Productie normen'!A:P,12,FALSE)</f>
        <v>V</v>
      </c>
      <c r="U195" s="163"/>
      <c r="W195" s="131">
        <f t="shared" si="11"/>
        <v>0</v>
      </c>
    </row>
    <row r="196" spans="1:23" ht="14.1" hidden="1" customHeight="1">
      <c r="A196" s="144">
        <v>196</v>
      </c>
      <c r="B196" s="157" t="s">
        <v>262</v>
      </c>
      <c r="C196" s="157" t="s">
        <v>262</v>
      </c>
      <c r="D196" s="132">
        <v>2</v>
      </c>
      <c r="E196" s="619">
        <v>283</v>
      </c>
      <c r="F196" s="158" t="s">
        <v>364</v>
      </c>
      <c r="G196" s="130" t="s">
        <v>276</v>
      </c>
      <c r="H196" s="158" t="s">
        <v>268</v>
      </c>
      <c r="I196" s="577">
        <v>76</v>
      </c>
      <c r="J196" s="509">
        <v>1</v>
      </c>
      <c r="K196" s="509">
        <v>1</v>
      </c>
      <c r="L196" s="509">
        <v>1</v>
      </c>
      <c r="M196" s="509">
        <v>1</v>
      </c>
      <c r="N196" s="627">
        <v>120</v>
      </c>
      <c r="O196" s="160"/>
      <c r="P196" s="161" t="e">
        <f t="shared" si="8"/>
        <v>#DIV/0!</v>
      </c>
      <c r="Q196" s="161">
        <f t="shared" si="9"/>
        <v>0</v>
      </c>
      <c r="R196" s="162">
        <f>IF(N196="nio",0,IF(N196&gt;0,VLOOKUP(G196,'3-Productie normen'!A:P,VLOOKUP(N196,'3-Productie normen'!S:T,2,FALSE),FALSE)))</f>
        <v>0</v>
      </c>
      <c r="S196" s="162">
        <f t="shared" si="10"/>
        <v>0</v>
      </c>
      <c r="T196" s="163" t="str">
        <f>VLOOKUP(G196,'3-Productie normen'!A:P,12,FALSE)</f>
        <v>L</v>
      </c>
      <c r="U196" s="163"/>
      <c r="W196" s="131">
        <f t="shared" si="11"/>
        <v>9120</v>
      </c>
    </row>
    <row r="197" spans="1:23" ht="14.1" hidden="1" customHeight="1">
      <c r="A197" s="144">
        <v>197</v>
      </c>
      <c r="B197" s="157" t="s">
        <v>262</v>
      </c>
      <c r="C197" s="157" t="s">
        <v>262</v>
      </c>
      <c r="D197" s="132">
        <v>2</v>
      </c>
      <c r="E197" s="619">
        <v>281</v>
      </c>
      <c r="F197" s="158" t="s">
        <v>365</v>
      </c>
      <c r="G197" s="130" t="s">
        <v>276</v>
      </c>
      <c r="H197" s="158" t="s">
        <v>268</v>
      </c>
      <c r="I197" s="159">
        <v>53</v>
      </c>
      <c r="J197" s="509">
        <v>1</v>
      </c>
      <c r="K197" s="509">
        <v>1</v>
      </c>
      <c r="L197" s="509">
        <v>1</v>
      </c>
      <c r="M197" s="509">
        <v>1</v>
      </c>
      <c r="N197" s="160">
        <v>120</v>
      </c>
      <c r="O197" s="160"/>
      <c r="P197" s="161" t="e">
        <f t="shared" si="8"/>
        <v>#DIV/0!</v>
      </c>
      <c r="Q197" s="161">
        <f t="shared" si="9"/>
        <v>0</v>
      </c>
      <c r="R197" s="162">
        <f>IF(N197="nio",0,IF(N197&gt;0,VLOOKUP(G197,'3-Productie normen'!A:P,VLOOKUP(N197,'3-Productie normen'!S:T,2,FALSE),FALSE)))</f>
        <v>0</v>
      </c>
      <c r="S197" s="162">
        <f t="shared" si="10"/>
        <v>0</v>
      </c>
      <c r="T197" s="163" t="str">
        <f>VLOOKUP(G197,'3-Productie normen'!A:P,12,FALSE)</f>
        <v>L</v>
      </c>
      <c r="U197" s="163"/>
      <c r="W197" s="131">
        <f t="shared" si="11"/>
        <v>6360</v>
      </c>
    </row>
    <row r="198" spans="1:23" ht="14.1" hidden="1" customHeight="1">
      <c r="A198" s="144">
        <v>198</v>
      </c>
      <c r="B198" s="157" t="s">
        <v>262</v>
      </c>
      <c r="C198" s="157" t="s">
        <v>262</v>
      </c>
      <c r="D198" s="132">
        <v>2</v>
      </c>
      <c r="E198" s="619">
        <v>279</v>
      </c>
      <c r="F198" s="158" t="s">
        <v>366</v>
      </c>
      <c r="G198" s="130" t="s">
        <v>276</v>
      </c>
      <c r="H198" s="158" t="s">
        <v>268</v>
      </c>
      <c r="I198" s="159">
        <v>53</v>
      </c>
      <c r="J198" s="509">
        <v>1</v>
      </c>
      <c r="K198" s="509">
        <v>1</v>
      </c>
      <c r="L198" s="509">
        <v>1</v>
      </c>
      <c r="M198" s="509">
        <v>1</v>
      </c>
      <c r="N198" s="160">
        <v>120</v>
      </c>
      <c r="O198" s="160"/>
      <c r="P198" s="161" t="e">
        <f t="shared" si="8"/>
        <v>#DIV/0!</v>
      </c>
      <c r="Q198" s="161">
        <f t="shared" si="9"/>
        <v>0</v>
      </c>
      <c r="R198" s="162">
        <f>IF(N198="nio",0,IF(N198&gt;0,VLOOKUP(G198,'3-Productie normen'!A:P,VLOOKUP(N198,'3-Productie normen'!S:T,2,FALSE),FALSE)))</f>
        <v>0</v>
      </c>
      <c r="S198" s="162">
        <f t="shared" si="10"/>
        <v>0</v>
      </c>
      <c r="T198" s="163" t="str">
        <f>VLOOKUP(G198,'3-Productie normen'!A:P,12,FALSE)</f>
        <v>L</v>
      </c>
      <c r="U198" s="163"/>
      <c r="W198" s="131">
        <f t="shared" si="11"/>
        <v>6360</v>
      </c>
    </row>
    <row r="199" spans="1:23" ht="14.1" hidden="1" customHeight="1">
      <c r="A199" s="144">
        <v>199</v>
      </c>
      <c r="B199" s="157" t="s">
        <v>262</v>
      </c>
      <c r="C199" s="157" t="s">
        <v>262</v>
      </c>
      <c r="D199" s="132">
        <v>2</v>
      </c>
      <c r="E199" s="619"/>
      <c r="F199" s="158" t="s">
        <v>367</v>
      </c>
      <c r="G199" s="158" t="s">
        <v>228</v>
      </c>
      <c r="H199" s="158" t="s">
        <v>268</v>
      </c>
      <c r="I199" s="159">
        <v>31</v>
      </c>
      <c r="J199" s="509">
        <v>1</v>
      </c>
      <c r="K199" s="509">
        <v>1</v>
      </c>
      <c r="L199" s="509">
        <v>1</v>
      </c>
      <c r="M199" s="509">
        <v>1</v>
      </c>
      <c r="N199" s="160">
        <v>80</v>
      </c>
      <c r="O199" s="160"/>
      <c r="P199" s="161" t="e">
        <f t="shared" si="8"/>
        <v>#DIV/0!</v>
      </c>
      <c r="Q199" s="161">
        <f t="shared" si="9"/>
        <v>0</v>
      </c>
      <c r="R199" s="162">
        <f>IF(N199="nio",0,IF(N199&gt;0,VLOOKUP(G199,'3-Productie normen'!A:P,VLOOKUP(N199,'3-Productie normen'!S:T,2,FALSE),FALSE)))</f>
        <v>0</v>
      </c>
      <c r="S199" s="162">
        <f t="shared" si="10"/>
        <v>0</v>
      </c>
      <c r="T199" s="163" t="str">
        <f>VLOOKUP(G199,'3-Productie normen'!A:P,12,FALSE)</f>
        <v>B</v>
      </c>
      <c r="U199" s="163"/>
      <c r="W199" s="131">
        <f t="shared" si="11"/>
        <v>2480</v>
      </c>
    </row>
    <row r="200" spans="1:23" ht="14.1" hidden="1" customHeight="1">
      <c r="A200" s="144">
        <v>200</v>
      </c>
      <c r="B200" s="157" t="s">
        <v>262</v>
      </c>
      <c r="C200" s="157" t="s">
        <v>262</v>
      </c>
      <c r="D200" s="132">
        <v>2</v>
      </c>
      <c r="E200" s="619">
        <v>275</v>
      </c>
      <c r="F200" s="165" t="s">
        <v>368</v>
      </c>
      <c r="G200" s="130" t="s">
        <v>276</v>
      </c>
      <c r="H200" s="158" t="s">
        <v>268</v>
      </c>
      <c r="I200" s="159">
        <v>63</v>
      </c>
      <c r="J200" s="509">
        <v>1</v>
      </c>
      <c r="K200" s="509">
        <v>1</v>
      </c>
      <c r="L200" s="509">
        <v>1</v>
      </c>
      <c r="M200" s="509">
        <v>1</v>
      </c>
      <c r="N200" s="160">
        <v>120</v>
      </c>
      <c r="O200" s="160"/>
      <c r="P200" s="161" t="e">
        <f t="shared" si="8"/>
        <v>#DIV/0!</v>
      </c>
      <c r="Q200" s="161">
        <f t="shared" si="9"/>
        <v>0</v>
      </c>
      <c r="R200" s="162">
        <f>IF(N200="nio",0,IF(N200&gt;0,VLOOKUP(G200,'3-Productie normen'!A:P,VLOOKUP(N200,'3-Productie normen'!S:T,2,FALSE),FALSE)))</f>
        <v>0</v>
      </c>
      <c r="S200" s="162">
        <f t="shared" si="10"/>
        <v>0</v>
      </c>
      <c r="T200" s="163" t="str">
        <f>VLOOKUP(G200,'3-Productie normen'!A:P,12,FALSE)</f>
        <v>L</v>
      </c>
      <c r="U200" s="163"/>
      <c r="W200" s="131">
        <f t="shared" si="11"/>
        <v>7560</v>
      </c>
    </row>
    <row r="201" spans="1:23" ht="14.1" hidden="1" customHeight="1">
      <c r="A201" s="144">
        <v>201</v>
      </c>
      <c r="B201" s="157" t="s">
        <v>262</v>
      </c>
      <c r="C201" s="157" t="s">
        <v>262</v>
      </c>
      <c r="D201" s="132">
        <v>2</v>
      </c>
      <c r="E201" s="619"/>
      <c r="F201" s="166" t="s">
        <v>369</v>
      </c>
      <c r="G201" s="130" t="s">
        <v>274</v>
      </c>
      <c r="H201" s="167" t="s">
        <v>268</v>
      </c>
      <c r="I201" s="159">
        <v>21</v>
      </c>
      <c r="J201" s="509">
        <v>1</v>
      </c>
      <c r="K201" s="509">
        <v>1</v>
      </c>
      <c r="L201" s="509">
        <v>1</v>
      </c>
      <c r="M201" s="509">
        <v>1</v>
      </c>
      <c r="N201" s="160" t="s">
        <v>115</v>
      </c>
      <c r="O201" s="160"/>
      <c r="P201" s="161">
        <f t="shared" si="8"/>
        <v>0</v>
      </c>
      <c r="Q201" s="161">
        <f t="shared" si="9"/>
        <v>0</v>
      </c>
      <c r="R201" s="162">
        <f>IF(N201="nio",0,IF(N201&gt;0,VLOOKUP(G201,'3-Productie normen'!A:P,VLOOKUP(N201,'3-Productie normen'!S:T,2,FALSE),FALSE)))</f>
        <v>0</v>
      </c>
      <c r="S201" s="162">
        <f t="shared" si="10"/>
        <v>0</v>
      </c>
      <c r="T201" s="163" t="str">
        <f>VLOOKUP(G201,'3-Productie normen'!A:P,12,FALSE)</f>
        <v>V</v>
      </c>
      <c r="U201" s="163"/>
      <c r="W201" s="131">
        <f t="shared" si="11"/>
        <v>0</v>
      </c>
    </row>
    <row r="202" spans="1:23" ht="14.1" hidden="1" customHeight="1">
      <c r="A202" s="144">
        <v>202</v>
      </c>
      <c r="B202" s="157" t="s">
        <v>262</v>
      </c>
      <c r="C202" s="157" t="s">
        <v>262</v>
      </c>
      <c r="D202" s="132">
        <v>2</v>
      </c>
      <c r="E202" s="620"/>
      <c r="F202" s="168" t="s">
        <v>370</v>
      </c>
      <c r="G202" s="130" t="s">
        <v>274</v>
      </c>
      <c r="H202" s="158" t="s">
        <v>268</v>
      </c>
      <c r="I202" s="159">
        <v>10</v>
      </c>
      <c r="J202" s="509">
        <v>1</v>
      </c>
      <c r="K202" s="509">
        <v>1</v>
      </c>
      <c r="L202" s="509">
        <v>1</v>
      </c>
      <c r="M202" s="509">
        <v>1</v>
      </c>
      <c r="N202" s="160" t="s">
        <v>115</v>
      </c>
      <c r="O202" s="160"/>
      <c r="P202" s="161">
        <f t="shared" ref="P202:P265" si="12">IF(N202="nio",0,IF(N202&gt;0,N202*I202/R202,0))*J202</f>
        <v>0</v>
      </c>
      <c r="Q202" s="161">
        <f t="shared" ref="Q202:Q265" si="13">IF(O202&gt;0,O202*I202/S202,0)*K202</f>
        <v>0</v>
      </c>
      <c r="R202" s="162">
        <f>IF(N202="nio",0,IF(N202&gt;0,VLOOKUP(G202,'3-Productie normen'!A:P,VLOOKUP(N202,'3-Productie normen'!S:T,2,FALSE),FALSE)))</f>
        <v>0</v>
      </c>
      <c r="S202" s="162">
        <f t="shared" ref="S202:S265" si="14">IF(O202&gt;0,R202*$S$8,0)</f>
        <v>0</v>
      </c>
      <c r="T202" s="163" t="str">
        <f>VLOOKUP(G202,'3-Productie normen'!A:P,12,FALSE)</f>
        <v>V</v>
      </c>
      <c r="U202" s="163"/>
      <c r="W202" s="131">
        <f t="shared" ref="W202:W265" si="15">SUM(N202:O202)*I202</f>
        <v>0</v>
      </c>
    </row>
    <row r="203" spans="1:23" ht="14.1" hidden="1" customHeight="1">
      <c r="A203" s="144">
        <v>203</v>
      </c>
      <c r="B203" s="157" t="s">
        <v>262</v>
      </c>
      <c r="C203" s="157" t="s">
        <v>262</v>
      </c>
      <c r="D203" s="132">
        <v>2</v>
      </c>
      <c r="E203" s="619">
        <v>271</v>
      </c>
      <c r="F203" s="158" t="s">
        <v>371</v>
      </c>
      <c r="G203" s="130" t="s">
        <v>276</v>
      </c>
      <c r="H203" s="158" t="s">
        <v>268</v>
      </c>
      <c r="I203" s="159">
        <v>129</v>
      </c>
      <c r="J203" s="509">
        <v>1</v>
      </c>
      <c r="K203" s="509">
        <v>1</v>
      </c>
      <c r="L203" s="509">
        <v>1</v>
      </c>
      <c r="M203" s="509">
        <v>1</v>
      </c>
      <c r="N203" s="160">
        <v>120</v>
      </c>
      <c r="O203" s="160"/>
      <c r="P203" s="161" t="e">
        <f t="shared" si="12"/>
        <v>#DIV/0!</v>
      </c>
      <c r="Q203" s="161">
        <f t="shared" si="13"/>
        <v>0</v>
      </c>
      <c r="R203" s="162">
        <f>IF(N203="nio",0,IF(N203&gt;0,VLOOKUP(G203,'3-Productie normen'!A:P,VLOOKUP(N203,'3-Productie normen'!S:T,2,FALSE),FALSE)))</f>
        <v>0</v>
      </c>
      <c r="S203" s="162">
        <f t="shared" si="14"/>
        <v>0</v>
      </c>
      <c r="T203" s="163" t="str">
        <f>VLOOKUP(G203,'3-Productie normen'!A:P,12,FALSE)</f>
        <v>L</v>
      </c>
      <c r="U203" s="163"/>
      <c r="W203" s="131">
        <f t="shared" si="15"/>
        <v>15480</v>
      </c>
    </row>
    <row r="204" spans="1:23" ht="14.1" hidden="1" customHeight="1">
      <c r="A204" s="144">
        <v>204</v>
      </c>
      <c r="B204" s="157" t="s">
        <v>262</v>
      </c>
      <c r="C204" s="157" t="s">
        <v>262</v>
      </c>
      <c r="D204" s="132">
        <v>2</v>
      </c>
      <c r="E204" s="619"/>
      <c r="F204" s="157" t="s">
        <v>291</v>
      </c>
      <c r="G204" s="130" t="s">
        <v>274</v>
      </c>
      <c r="H204" s="158" t="s">
        <v>268</v>
      </c>
      <c r="I204" s="169">
        <v>6</v>
      </c>
      <c r="J204" s="509">
        <v>1</v>
      </c>
      <c r="K204" s="509">
        <v>1</v>
      </c>
      <c r="L204" s="509">
        <v>1</v>
      </c>
      <c r="M204" s="509">
        <v>1</v>
      </c>
      <c r="N204" s="160" t="s">
        <v>115</v>
      </c>
      <c r="O204" s="160"/>
      <c r="P204" s="161">
        <f t="shared" si="12"/>
        <v>0</v>
      </c>
      <c r="Q204" s="161">
        <f t="shared" si="13"/>
        <v>0</v>
      </c>
      <c r="R204" s="162">
        <f>IF(N204="nio",0,IF(N204&gt;0,VLOOKUP(G204,'3-Productie normen'!A:P,VLOOKUP(N204,'3-Productie normen'!S:T,2,FALSE),FALSE)))</f>
        <v>0</v>
      </c>
      <c r="S204" s="162">
        <f t="shared" si="14"/>
        <v>0</v>
      </c>
      <c r="T204" s="163" t="str">
        <f>VLOOKUP(G204,'3-Productie normen'!A:P,12,FALSE)</f>
        <v>V</v>
      </c>
      <c r="U204" s="163"/>
      <c r="W204" s="131">
        <f t="shared" si="15"/>
        <v>0</v>
      </c>
    </row>
    <row r="205" spans="1:23" ht="14.1" hidden="1" customHeight="1">
      <c r="A205" s="144">
        <v>205</v>
      </c>
      <c r="B205" s="157" t="s">
        <v>262</v>
      </c>
      <c r="C205" s="157" t="s">
        <v>262</v>
      </c>
      <c r="D205" s="132">
        <v>2</v>
      </c>
      <c r="E205" s="619"/>
      <c r="F205" s="157" t="s">
        <v>362</v>
      </c>
      <c r="G205" s="130" t="s">
        <v>229</v>
      </c>
      <c r="H205" s="158" t="s">
        <v>268</v>
      </c>
      <c r="I205" s="577">
        <v>8</v>
      </c>
      <c r="J205" s="509">
        <v>1</v>
      </c>
      <c r="K205" s="509">
        <v>1</v>
      </c>
      <c r="L205" s="509">
        <v>1</v>
      </c>
      <c r="M205" s="509">
        <v>1</v>
      </c>
      <c r="N205" s="627">
        <v>200</v>
      </c>
      <c r="O205" s="160"/>
      <c r="P205" s="161" t="e">
        <f t="shared" si="12"/>
        <v>#DIV/0!</v>
      </c>
      <c r="Q205" s="161">
        <f t="shared" si="13"/>
        <v>0</v>
      </c>
      <c r="R205" s="162">
        <f>IF(N205="nio",0,IF(N205&gt;0,VLOOKUP(G205,'3-Productie normen'!A:P,VLOOKUP(N205,'3-Productie normen'!S:T,2,FALSE),FALSE)))</f>
        <v>0</v>
      </c>
      <c r="S205" s="162">
        <f t="shared" si="14"/>
        <v>0</v>
      </c>
      <c r="T205" s="163" t="str">
        <f>VLOOKUP(G205,'3-Productie normen'!A:P,12,FALSE)</f>
        <v>V</v>
      </c>
      <c r="U205" s="163"/>
      <c r="W205" s="131">
        <f t="shared" si="15"/>
        <v>1600</v>
      </c>
    </row>
    <row r="206" spans="1:23" ht="14.1" hidden="1" customHeight="1">
      <c r="A206" s="144">
        <v>206</v>
      </c>
      <c r="B206" s="157" t="s">
        <v>262</v>
      </c>
      <c r="C206" s="157" t="s">
        <v>262</v>
      </c>
      <c r="D206" s="132">
        <v>2</v>
      </c>
      <c r="E206" s="619"/>
      <c r="F206" s="157" t="s">
        <v>267</v>
      </c>
      <c r="G206" s="157" t="s">
        <v>229</v>
      </c>
      <c r="H206" s="158" t="s">
        <v>268</v>
      </c>
      <c r="I206" s="169">
        <v>17</v>
      </c>
      <c r="J206" s="509">
        <v>1</v>
      </c>
      <c r="K206" s="509">
        <v>1</v>
      </c>
      <c r="L206" s="509">
        <v>1</v>
      </c>
      <c r="M206" s="509">
        <v>1</v>
      </c>
      <c r="N206" s="160">
        <v>200</v>
      </c>
      <c r="O206" s="160"/>
      <c r="P206" s="161" t="e">
        <f t="shared" si="12"/>
        <v>#DIV/0!</v>
      </c>
      <c r="Q206" s="161">
        <f t="shared" si="13"/>
        <v>0</v>
      </c>
      <c r="R206" s="162">
        <f>IF(N206="nio",0,IF(N206&gt;0,VLOOKUP(G206,'3-Productie normen'!A:P,VLOOKUP(N206,'3-Productie normen'!S:T,2,FALSE),FALSE)))</f>
        <v>0</v>
      </c>
      <c r="S206" s="162">
        <f t="shared" si="14"/>
        <v>0</v>
      </c>
      <c r="T206" s="163" t="str">
        <f>VLOOKUP(G206,'3-Productie normen'!A:P,12,FALSE)</f>
        <v>V</v>
      </c>
      <c r="U206" s="163"/>
      <c r="W206" s="131">
        <f t="shared" si="15"/>
        <v>3400</v>
      </c>
    </row>
    <row r="207" spans="1:23" ht="14.1" hidden="1" customHeight="1">
      <c r="A207" s="144">
        <v>207</v>
      </c>
      <c r="B207" s="157" t="s">
        <v>262</v>
      </c>
      <c r="C207" s="157" t="s">
        <v>262</v>
      </c>
      <c r="D207" s="132">
        <v>2</v>
      </c>
      <c r="E207" s="619"/>
      <c r="F207" s="158" t="s">
        <v>267</v>
      </c>
      <c r="G207" s="158" t="s">
        <v>229</v>
      </c>
      <c r="H207" s="158" t="s">
        <v>268</v>
      </c>
      <c r="I207" s="169">
        <v>95</v>
      </c>
      <c r="J207" s="509">
        <v>1</v>
      </c>
      <c r="K207" s="509">
        <v>1</v>
      </c>
      <c r="L207" s="509">
        <v>1</v>
      </c>
      <c r="M207" s="509">
        <v>1</v>
      </c>
      <c r="N207" s="160">
        <v>200</v>
      </c>
      <c r="O207" s="160"/>
      <c r="P207" s="161" t="e">
        <f t="shared" si="12"/>
        <v>#DIV/0!</v>
      </c>
      <c r="Q207" s="161">
        <f t="shared" si="13"/>
        <v>0</v>
      </c>
      <c r="R207" s="162">
        <f>IF(N207="nio",0,IF(N207&gt;0,VLOOKUP(G207,'3-Productie normen'!A:P,VLOOKUP(N207,'3-Productie normen'!S:T,2,FALSE),FALSE)))</f>
        <v>0</v>
      </c>
      <c r="S207" s="162">
        <f t="shared" si="14"/>
        <v>0</v>
      </c>
      <c r="T207" s="163" t="str">
        <f>VLOOKUP(G207,'3-Productie normen'!A:P,12,FALSE)</f>
        <v>V</v>
      </c>
      <c r="U207" s="163"/>
      <c r="W207" s="131">
        <f t="shared" si="15"/>
        <v>19000</v>
      </c>
    </row>
    <row r="208" spans="1:23" ht="14.1" hidden="1" customHeight="1">
      <c r="A208" s="144">
        <v>208</v>
      </c>
      <c r="B208" s="157" t="s">
        <v>262</v>
      </c>
      <c r="C208" s="157" t="s">
        <v>262</v>
      </c>
      <c r="D208" s="132">
        <v>2</v>
      </c>
      <c r="E208" s="619"/>
      <c r="F208" s="158" t="s">
        <v>326</v>
      </c>
      <c r="G208" s="158" t="s">
        <v>229</v>
      </c>
      <c r="H208" s="158" t="s">
        <v>268</v>
      </c>
      <c r="I208" s="169">
        <v>10</v>
      </c>
      <c r="J208" s="509">
        <v>1</v>
      </c>
      <c r="K208" s="509">
        <v>1</v>
      </c>
      <c r="L208" s="509">
        <v>1</v>
      </c>
      <c r="M208" s="509">
        <v>1</v>
      </c>
      <c r="N208" s="160">
        <v>200</v>
      </c>
      <c r="O208" s="160"/>
      <c r="P208" s="161" t="e">
        <f t="shared" si="12"/>
        <v>#DIV/0!</v>
      </c>
      <c r="Q208" s="161">
        <f t="shared" si="13"/>
        <v>0</v>
      </c>
      <c r="R208" s="162">
        <f>IF(N208="nio",0,IF(N208&gt;0,VLOOKUP(G208,'3-Productie normen'!A:P,VLOOKUP(N208,'3-Productie normen'!S:T,2,FALSE),FALSE)))</f>
        <v>0</v>
      </c>
      <c r="S208" s="162">
        <f t="shared" si="14"/>
        <v>0</v>
      </c>
      <c r="T208" s="163" t="str">
        <f>VLOOKUP(G208,'3-Productie normen'!A:P,12,FALSE)</f>
        <v>V</v>
      </c>
      <c r="U208" s="163"/>
      <c r="W208" s="131">
        <f t="shared" si="15"/>
        <v>2000</v>
      </c>
    </row>
    <row r="209" spans="1:23" ht="14.1" hidden="1" customHeight="1">
      <c r="A209" s="144">
        <v>209</v>
      </c>
      <c r="B209" s="157" t="s">
        <v>262</v>
      </c>
      <c r="C209" s="157" t="s">
        <v>262</v>
      </c>
      <c r="D209" s="132">
        <v>2</v>
      </c>
      <c r="E209" s="619">
        <v>242</v>
      </c>
      <c r="F209" s="158" t="s">
        <v>347</v>
      </c>
      <c r="G209" s="130" t="s">
        <v>276</v>
      </c>
      <c r="H209" s="158" t="s">
        <v>285</v>
      </c>
      <c r="I209" s="169">
        <v>56</v>
      </c>
      <c r="J209" s="509">
        <v>1</v>
      </c>
      <c r="K209" s="509">
        <v>1</v>
      </c>
      <c r="L209" s="509">
        <v>1</v>
      </c>
      <c r="M209" s="509">
        <v>1</v>
      </c>
      <c r="N209" s="160">
        <v>120</v>
      </c>
      <c r="O209" s="160"/>
      <c r="P209" s="161" t="e">
        <f t="shared" si="12"/>
        <v>#DIV/0!</v>
      </c>
      <c r="Q209" s="161">
        <f t="shared" si="13"/>
        <v>0</v>
      </c>
      <c r="R209" s="162">
        <f>IF(N209="nio",0,IF(N209&gt;0,VLOOKUP(G209,'3-Productie normen'!A:P,VLOOKUP(N209,'3-Productie normen'!S:T,2,FALSE),FALSE)))</f>
        <v>0</v>
      </c>
      <c r="S209" s="162">
        <f t="shared" si="14"/>
        <v>0</v>
      </c>
      <c r="T209" s="163" t="str">
        <f>VLOOKUP(G209,'3-Productie normen'!A:P,12,FALSE)</f>
        <v>L</v>
      </c>
      <c r="U209" s="163"/>
      <c r="W209" s="131">
        <f t="shared" si="15"/>
        <v>6720</v>
      </c>
    </row>
    <row r="210" spans="1:23" ht="14.1" hidden="1" customHeight="1">
      <c r="A210" s="144">
        <v>210</v>
      </c>
      <c r="B210" s="157" t="s">
        <v>262</v>
      </c>
      <c r="C210" s="157" t="s">
        <v>262</v>
      </c>
      <c r="D210" s="132">
        <v>2</v>
      </c>
      <c r="E210" s="619">
        <v>244</v>
      </c>
      <c r="F210" s="158" t="s">
        <v>347</v>
      </c>
      <c r="G210" s="130" t="s">
        <v>276</v>
      </c>
      <c r="H210" s="158" t="s">
        <v>285</v>
      </c>
      <c r="I210" s="169">
        <v>56</v>
      </c>
      <c r="J210" s="509">
        <v>1</v>
      </c>
      <c r="K210" s="509">
        <v>1</v>
      </c>
      <c r="L210" s="509">
        <v>1</v>
      </c>
      <c r="M210" s="509">
        <v>1</v>
      </c>
      <c r="N210" s="160">
        <v>120</v>
      </c>
      <c r="O210" s="160"/>
      <c r="P210" s="161" t="e">
        <f t="shared" si="12"/>
        <v>#DIV/0!</v>
      </c>
      <c r="Q210" s="161">
        <f t="shared" si="13"/>
        <v>0</v>
      </c>
      <c r="R210" s="162">
        <f>IF(N210="nio",0,IF(N210&gt;0,VLOOKUP(G210,'3-Productie normen'!A:P,VLOOKUP(N210,'3-Productie normen'!S:T,2,FALSE),FALSE)))</f>
        <v>0</v>
      </c>
      <c r="S210" s="162">
        <f t="shared" si="14"/>
        <v>0</v>
      </c>
      <c r="T210" s="163" t="str">
        <f>VLOOKUP(G210,'3-Productie normen'!A:P,12,FALSE)</f>
        <v>L</v>
      </c>
      <c r="U210" s="163"/>
      <c r="W210" s="131">
        <f t="shared" si="15"/>
        <v>6720</v>
      </c>
    </row>
    <row r="211" spans="1:23" ht="14.1" hidden="1" customHeight="1">
      <c r="A211" s="144">
        <v>211</v>
      </c>
      <c r="B211" s="157" t="s">
        <v>262</v>
      </c>
      <c r="C211" s="157" t="s">
        <v>262</v>
      </c>
      <c r="D211" s="132">
        <v>2</v>
      </c>
      <c r="E211" s="619">
        <v>246</v>
      </c>
      <c r="F211" s="157" t="s">
        <v>347</v>
      </c>
      <c r="G211" s="130" t="s">
        <v>276</v>
      </c>
      <c r="H211" s="158" t="s">
        <v>285</v>
      </c>
      <c r="I211" s="169">
        <v>56</v>
      </c>
      <c r="J211" s="509">
        <v>1</v>
      </c>
      <c r="K211" s="509">
        <v>1</v>
      </c>
      <c r="L211" s="509">
        <v>1</v>
      </c>
      <c r="M211" s="509">
        <v>1</v>
      </c>
      <c r="N211" s="160">
        <v>120</v>
      </c>
      <c r="O211" s="160"/>
      <c r="P211" s="161" t="e">
        <f t="shared" si="12"/>
        <v>#DIV/0!</v>
      </c>
      <c r="Q211" s="161">
        <f t="shared" si="13"/>
        <v>0</v>
      </c>
      <c r="R211" s="162">
        <f>IF(N211="nio",0,IF(N211&gt;0,VLOOKUP(G211,'3-Productie normen'!A:P,VLOOKUP(N211,'3-Productie normen'!S:T,2,FALSE),FALSE)))</f>
        <v>0</v>
      </c>
      <c r="S211" s="162">
        <f t="shared" si="14"/>
        <v>0</v>
      </c>
      <c r="T211" s="163" t="str">
        <f>VLOOKUP(G211,'3-Productie normen'!A:P,12,FALSE)</f>
        <v>L</v>
      </c>
      <c r="U211" s="163"/>
      <c r="W211" s="131">
        <f t="shared" si="15"/>
        <v>6720</v>
      </c>
    </row>
    <row r="212" spans="1:23" ht="14.1" hidden="1" customHeight="1">
      <c r="A212" s="144">
        <v>212</v>
      </c>
      <c r="B212" s="157" t="s">
        <v>262</v>
      </c>
      <c r="C212" s="157" t="s">
        <v>262</v>
      </c>
      <c r="D212" s="132">
        <v>2</v>
      </c>
      <c r="E212" s="619">
        <v>248</v>
      </c>
      <c r="F212" s="157" t="s">
        <v>347</v>
      </c>
      <c r="G212" s="130" t="s">
        <v>276</v>
      </c>
      <c r="H212" s="158" t="s">
        <v>285</v>
      </c>
      <c r="I212" s="577">
        <v>56</v>
      </c>
      <c r="J212" s="509">
        <v>1</v>
      </c>
      <c r="K212" s="509">
        <v>1</v>
      </c>
      <c r="L212" s="509">
        <v>1</v>
      </c>
      <c r="M212" s="509">
        <v>1</v>
      </c>
      <c r="N212" s="627">
        <v>120</v>
      </c>
      <c r="O212" s="160"/>
      <c r="P212" s="161" t="e">
        <f t="shared" si="12"/>
        <v>#DIV/0!</v>
      </c>
      <c r="Q212" s="161">
        <f t="shared" si="13"/>
        <v>0</v>
      </c>
      <c r="R212" s="162">
        <f>IF(N212="nio",0,IF(N212&gt;0,VLOOKUP(G212,'3-Productie normen'!A:P,VLOOKUP(N212,'3-Productie normen'!S:T,2,FALSE),FALSE)))</f>
        <v>0</v>
      </c>
      <c r="S212" s="162">
        <f t="shared" si="14"/>
        <v>0</v>
      </c>
      <c r="T212" s="163" t="str">
        <f>VLOOKUP(G212,'3-Productie normen'!A:P,12,FALSE)</f>
        <v>L</v>
      </c>
      <c r="U212" s="163"/>
      <c r="W212" s="131">
        <f t="shared" si="15"/>
        <v>6720</v>
      </c>
    </row>
    <row r="213" spans="1:23" ht="14.1" hidden="1" customHeight="1">
      <c r="A213" s="144">
        <v>213</v>
      </c>
      <c r="B213" s="157" t="s">
        <v>262</v>
      </c>
      <c r="C213" s="157" t="s">
        <v>262</v>
      </c>
      <c r="D213" s="132">
        <v>2</v>
      </c>
      <c r="E213" s="619">
        <v>240</v>
      </c>
      <c r="F213" s="157" t="s">
        <v>400</v>
      </c>
      <c r="G213" s="130" t="s">
        <v>228</v>
      </c>
      <c r="H213" s="158" t="s">
        <v>285</v>
      </c>
      <c r="I213" s="577">
        <v>36</v>
      </c>
      <c r="J213" s="509">
        <v>1</v>
      </c>
      <c r="K213" s="509">
        <v>1</v>
      </c>
      <c r="L213" s="509">
        <v>1</v>
      </c>
      <c r="M213" s="509">
        <v>1</v>
      </c>
      <c r="N213" s="627">
        <v>120</v>
      </c>
      <c r="O213" s="160"/>
      <c r="P213" s="161" t="e">
        <f t="shared" si="12"/>
        <v>#DIV/0!</v>
      </c>
      <c r="Q213" s="161">
        <f t="shared" si="13"/>
        <v>0</v>
      </c>
      <c r="R213" s="162">
        <f>IF(N213="nio",0,IF(N213&gt;0,VLOOKUP(G213,'3-Productie normen'!A:P,VLOOKUP(N213,'3-Productie normen'!S:T,2,FALSE),FALSE)))</f>
        <v>0</v>
      </c>
      <c r="S213" s="162">
        <f t="shared" si="14"/>
        <v>0</v>
      </c>
      <c r="T213" s="163" t="str">
        <f>VLOOKUP(G213,'3-Productie normen'!A:P,12,FALSE)</f>
        <v>B</v>
      </c>
      <c r="U213" s="163"/>
      <c r="W213" s="131">
        <f t="shared" si="15"/>
        <v>4320</v>
      </c>
    </row>
    <row r="214" spans="1:23" ht="14.1" hidden="1" customHeight="1">
      <c r="A214" s="144">
        <v>214</v>
      </c>
      <c r="B214" s="157" t="s">
        <v>262</v>
      </c>
      <c r="C214" s="157" t="s">
        <v>262</v>
      </c>
      <c r="D214" s="132">
        <v>2</v>
      </c>
      <c r="E214" s="619"/>
      <c r="F214" s="158" t="s">
        <v>346</v>
      </c>
      <c r="G214" s="158" t="s">
        <v>17</v>
      </c>
      <c r="H214" s="158" t="s">
        <v>310</v>
      </c>
      <c r="I214" s="169">
        <v>6</v>
      </c>
      <c r="J214" s="509">
        <v>1</v>
      </c>
      <c r="K214" s="509">
        <v>1</v>
      </c>
      <c r="L214" s="509">
        <v>1</v>
      </c>
      <c r="M214" s="509">
        <v>1</v>
      </c>
      <c r="N214" s="160">
        <v>200</v>
      </c>
      <c r="O214" s="160">
        <v>200</v>
      </c>
      <c r="P214" s="161" t="e">
        <f t="shared" si="12"/>
        <v>#DIV/0!</v>
      </c>
      <c r="Q214" s="161" t="e">
        <f t="shared" si="13"/>
        <v>#DIV/0!</v>
      </c>
      <c r="R214" s="162">
        <f>IF(N214="nio",0,IF(N214&gt;0,VLOOKUP(G214,'3-Productie normen'!A:P,VLOOKUP(N214,'3-Productie normen'!S:T,2,FALSE),FALSE)))</f>
        <v>0</v>
      </c>
      <c r="S214" s="162">
        <f t="shared" si="14"/>
        <v>0</v>
      </c>
      <c r="T214" s="163" t="str">
        <f>VLOOKUP(G214,'3-Productie normen'!A:P,12,FALSE)</f>
        <v>S</v>
      </c>
      <c r="U214" s="163"/>
      <c r="W214" s="131">
        <f t="shared" si="15"/>
        <v>2400</v>
      </c>
    </row>
    <row r="215" spans="1:23" ht="14.1" hidden="1" customHeight="1">
      <c r="A215" s="144">
        <v>215</v>
      </c>
      <c r="B215" s="157" t="s">
        <v>262</v>
      </c>
      <c r="C215" s="157" t="s">
        <v>262</v>
      </c>
      <c r="D215" s="132">
        <v>2</v>
      </c>
      <c r="E215" s="619"/>
      <c r="F215" s="158" t="s">
        <v>345</v>
      </c>
      <c r="G215" s="130" t="s">
        <v>17</v>
      </c>
      <c r="H215" s="158" t="s">
        <v>310</v>
      </c>
      <c r="I215" s="577">
        <v>6</v>
      </c>
      <c r="J215" s="509">
        <v>1</v>
      </c>
      <c r="K215" s="509">
        <v>1</v>
      </c>
      <c r="L215" s="509">
        <v>1</v>
      </c>
      <c r="M215" s="509">
        <v>1</v>
      </c>
      <c r="N215" s="627">
        <v>200</v>
      </c>
      <c r="O215" s="160">
        <v>200</v>
      </c>
      <c r="P215" s="161" t="e">
        <f t="shared" si="12"/>
        <v>#DIV/0!</v>
      </c>
      <c r="Q215" s="161" t="e">
        <f t="shared" si="13"/>
        <v>#DIV/0!</v>
      </c>
      <c r="R215" s="162">
        <f>IF(N215="nio",0,IF(N215&gt;0,VLOOKUP(G215,'3-Productie normen'!A:P,VLOOKUP(N215,'3-Productie normen'!S:T,2,FALSE),FALSE)))</f>
        <v>0</v>
      </c>
      <c r="S215" s="162">
        <f t="shared" si="14"/>
        <v>0</v>
      </c>
      <c r="T215" s="163" t="str">
        <f>VLOOKUP(G215,'3-Productie normen'!A:P,12,FALSE)</f>
        <v>S</v>
      </c>
      <c r="U215" s="163"/>
      <c r="W215" s="131">
        <f t="shared" si="15"/>
        <v>2400</v>
      </c>
    </row>
    <row r="216" spans="1:23" ht="14.1" hidden="1" customHeight="1">
      <c r="A216" s="144">
        <v>216</v>
      </c>
      <c r="B216" s="157" t="s">
        <v>262</v>
      </c>
      <c r="C216" s="157" t="s">
        <v>262</v>
      </c>
      <c r="D216" s="132">
        <v>2</v>
      </c>
      <c r="E216" s="619"/>
      <c r="F216" s="158" t="s">
        <v>323</v>
      </c>
      <c r="G216" s="130" t="s">
        <v>274</v>
      </c>
      <c r="H216" s="158" t="s">
        <v>285</v>
      </c>
      <c r="I216" s="169">
        <v>12</v>
      </c>
      <c r="J216" s="509">
        <v>1</v>
      </c>
      <c r="K216" s="509">
        <v>1</v>
      </c>
      <c r="L216" s="509">
        <v>1</v>
      </c>
      <c r="M216" s="509">
        <v>1</v>
      </c>
      <c r="N216" s="160" t="s">
        <v>115</v>
      </c>
      <c r="O216" s="160"/>
      <c r="P216" s="161">
        <f t="shared" si="12"/>
        <v>0</v>
      </c>
      <c r="Q216" s="161">
        <f t="shared" si="13"/>
        <v>0</v>
      </c>
      <c r="R216" s="162">
        <f>IF(N216="nio",0,IF(N216&gt;0,VLOOKUP(G216,'3-Productie normen'!A:P,VLOOKUP(N216,'3-Productie normen'!S:T,2,FALSE),FALSE)))</f>
        <v>0</v>
      </c>
      <c r="S216" s="162">
        <f t="shared" si="14"/>
        <v>0</v>
      </c>
      <c r="T216" s="163" t="str">
        <f>VLOOKUP(G216,'3-Productie normen'!A:P,12,FALSE)</f>
        <v>V</v>
      </c>
      <c r="U216" s="163"/>
      <c r="W216" s="131">
        <f t="shared" si="15"/>
        <v>0</v>
      </c>
    </row>
    <row r="217" spans="1:23" ht="14.1" hidden="1" customHeight="1">
      <c r="A217" s="144">
        <v>217</v>
      </c>
      <c r="B217" s="157" t="s">
        <v>262</v>
      </c>
      <c r="C217" s="157" t="s">
        <v>262</v>
      </c>
      <c r="D217" s="132">
        <v>2</v>
      </c>
      <c r="E217" s="619"/>
      <c r="F217" s="158" t="s">
        <v>362</v>
      </c>
      <c r="G217" s="157" t="s">
        <v>229</v>
      </c>
      <c r="H217" s="158" t="s">
        <v>285</v>
      </c>
      <c r="I217" s="169">
        <v>6</v>
      </c>
      <c r="J217" s="509">
        <v>1</v>
      </c>
      <c r="K217" s="509">
        <v>1</v>
      </c>
      <c r="L217" s="509">
        <v>1</v>
      </c>
      <c r="M217" s="509">
        <v>1</v>
      </c>
      <c r="N217" s="160">
        <v>200</v>
      </c>
      <c r="O217" s="160"/>
      <c r="P217" s="161" t="e">
        <f t="shared" si="12"/>
        <v>#DIV/0!</v>
      </c>
      <c r="Q217" s="161">
        <f t="shared" si="13"/>
        <v>0</v>
      </c>
      <c r="R217" s="162">
        <f>IF(N217="nio",0,IF(N217&gt;0,VLOOKUP(G217,'3-Productie normen'!A:P,VLOOKUP(N217,'3-Productie normen'!S:T,2,FALSE),FALSE)))</f>
        <v>0</v>
      </c>
      <c r="S217" s="162">
        <f t="shared" si="14"/>
        <v>0</v>
      </c>
      <c r="T217" s="163" t="str">
        <f>VLOOKUP(G217,'3-Productie normen'!A:P,12,FALSE)</f>
        <v>V</v>
      </c>
      <c r="U217" s="163"/>
      <c r="W217" s="131">
        <f t="shared" si="15"/>
        <v>1200</v>
      </c>
    </row>
    <row r="218" spans="1:23" ht="14.1" hidden="1" customHeight="1">
      <c r="A218" s="144">
        <v>218</v>
      </c>
      <c r="B218" s="157" t="s">
        <v>262</v>
      </c>
      <c r="C218" s="157" t="s">
        <v>262</v>
      </c>
      <c r="D218" s="132">
        <v>2</v>
      </c>
      <c r="E218" s="619"/>
      <c r="F218" s="165" t="s">
        <v>372</v>
      </c>
      <c r="G218" s="130" t="s">
        <v>276</v>
      </c>
      <c r="H218" s="158" t="s">
        <v>285</v>
      </c>
      <c r="I218" s="169">
        <v>29</v>
      </c>
      <c r="J218" s="509">
        <v>1</v>
      </c>
      <c r="K218" s="509">
        <v>1</v>
      </c>
      <c r="L218" s="509">
        <v>1</v>
      </c>
      <c r="M218" s="509">
        <v>1</v>
      </c>
      <c r="N218" s="160">
        <v>120</v>
      </c>
      <c r="O218" s="160"/>
      <c r="P218" s="161" t="e">
        <f t="shared" si="12"/>
        <v>#DIV/0!</v>
      </c>
      <c r="Q218" s="161">
        <f t="shared" si="13"/>
        <v>0</v>
      </c>
      <c r="R218" s="162">
        <f>IF(N218="nio",0,IF(N218&gt;0,VLOOKUP(G218,'3-Productie normen'!A:P,VLOOKUP(N218,'3-Productie normen'!S:T,2,FALSE),FALSE)))</f>
        <v>0</v>
      </c>
      <c r="S218" s="162">
        <f t="shared" si="14"/>
        <v>0</v>
      </c>
      <c r="T218" s="163" t="str">
        <f>VLOOKUP(G218,'3-Productie normen'!A:P,12,FALSE)</f>
        <v>L</v>
      </c>
      <c r="U218" s="163"/>
      <c r="W218" s="131">
        <f t="shared" si="15"/>
        <v>3480</v>
      </c>
    </row>
    <row r="219" spans="1:23" ht="14.1" hidden="1" customHeight="1">
      <c r="A219" s="144">
        <v>219</v>
      </c>
      <c r="B219" s="157" t="s">
        <v>262</v>
      </c>
      <c r="C219" s="157" t="s">
        <v>262</v>
      </c>
      <c r="D219" s="132">
        <v>2</v>
      </c>
      <c r="E219" s="619"/>
      <c r="F219" s="166" t="s">
        <v>372</v>
      </c>
      <c r="G219" s="130" t="s">
        <v>276</v>
      </c>
      <c r="H219" s="167" t="s">
        <v>285</v>
      </c>
      <c r="I219" s="169">
        <v>29</v>
      </c>
      <c r="J219" s="509">
        <v>1</v>
      </c>
      <c r="K219" s="509">
        <v>1</v>
      </c>
      <c r="L219" s="509">
        <v>1</v>
      </c>
      <c r="M219" s="509">
        <v>1</v>
      </c>
      <c r="N219" s="160">
        <v>120</v>
      </c>
      <c r="O219" s="160"/>
      <c r="P219" s="161" t="e">
        <f t="shared" si="12"/>
        <v>#DIV/0!</v>
      </c>
      <c r="Q219" s="161">
        <f t="shared" si="13"/>
        <v>0</v>
      </c>
      <c r="R219" s="162">
        <f>IF(N219="nio",0,IF(N219&gt;0,VLOOKUP(G219,'3-Productie normen'!A:P,VLOOKUP(N219,'3-Productie normen'!S:T,2,FALSE),FALSE)))</f>
        <v>0</v>
      </c>
      <c r="S219" s="162">
        <f t="shared" si="14"/>
        <v>0</v>
      </c>
      <c r="T219" s="163" t="str">
        <f>VLOOKUP(G219,'3-Productie normen'!A:P,12,FALSE)</f>
        <v>L</v>
      </c>
      <c r="U219" s="163"/>
      <c r="W219" s="131">
        <f t="shared" si="15"/>
        <v>3480</v>
      </c>
    </row>
    <row r="220" spans="1:23" ht="14.1" hidden="1" customHeight="1">
      <c r="A220" s="144">
        <v>220</v>
      </c>
      <c r="B220" s="157" t="s">
        <v>262</v>
      </c>
      <c r="C220" s="157" t="s">
        <v>262</v>
      </c>
      <c r="D220" s="170">
        <v>2</v>
      </c>
      <c r="E220" s="620"/>
      <c r="F220" s="168" t="s">
        <v>372</v>
      </c>
      <c r="G220" s="130" t="s">
        <v>276</v>
      </c>
      <c r="H220" s="158" t="s">
        <v>285</v>
      </c>
      <c r="I220" s="169">
        <v>31</v>
      </c>
      <c r="J220" s="509">
        <v>1</v>
      </c>
      <c r="K220" s="509">
        <v>1</v>
      </c>
      <c r="L220" s="509">
        <v>1</v>
      </c>
      <c r="M220" s="509">
        <v>1</v>
      </c>
      <c r="N220" s="160">
        <v>120</v>
      </c>
      <c r="O220" s="160"/>
      <c r="P220" s="161" t="e">
        <f t="shared" si="12"/>
        <v>#DIV/0!</v>
      </c>
      <c r="Q220" s="161">
        <f t="shared" si="13"/>
        <v>0</v>
      </c>
      <c r="R220" s="162">
        <f>IF(N220="nio",0,IF(N220&gt;0,VLOOKUP(G220,'3-Productie normen'!A:P,VLOOKUP(N220,'3-Productie normen'!S:T,2,FALSE),FALSE)))</f>
        <v>0</v>
      </c>
      <c r="S220" s="162">
        <f t="shared" si="14"/>
        <v>0</v>
      </c>
      <c r="T220" s="163" t="str">
        <f>VLOOKUP(G220,'3-Productie normen'!A:P,12,FALSE)</f>
        <v>L</v>
      </c>
      <c r="U220" s="163"/>
      <c r="W220" s="131">
        <f t="shared" si="15"/>
        <v>3720</v>
      </c>
    </row>
    <row r="221" spans="1:23" ht="14.1" hidden="1" customHeight="1">
      <c r="A221" s="144">
        <v>221</v>
      </c>
      <c r="B221" s="157" t="s">
        <v>262</v>
      </c>
      <c r="C221" s="157" t="s">
        <v>262</v>
      </c>
      <c r="D221" s="132">
        <v>2</v>
      </c>
      <c r="E221" s="619"/>
      <c r="F221" s="158" t="s">
        <v>323</v>
      </c>
      <c r="G221" s="130" t="s">
        <v>274</v>
      </c>
      <c r="H221" s="158" t="s">
        <v>285</v>
      </c>
      <c r="I221" s="169">
        <v>167</v>
      </c>
      <c r="J221" s="509">
        <v>1</v>
      </c>
      <c r="K221" s="509">
        <v>1</v>
      </c>
      <c r="L221" s="509">
        <v>1</v>
      </c>
      <c r="M221" s="509">
        <v>1</v>
      </c>
      <c r="N221" s="160" t="s">
        <v>115</v>
      </c>
      <c r="O221" s="160"/>
      <c r="P221" s="161">
        <f t="shared" si="12"/>
        <v>0</v>
      </c>
      <c r="Q221" s="161">
        <f t="shared" si="13"/>
        <v>0</v>
      </c>
      <c r="R221" s="162">
        <f>IF(N221="nio",0,IF(N221&gt;0,VLOOKUP(G221,'3-Productie normen'!A:P,VLOOKUP(N221,'3-Productie normen'!S:T,2,FALSE),FALSE)))</f>
        <v>0</v>
      </c>
      <c r="S221" s="162">
        <f t="shared" si="14"/>
        <v>0</v>
      </c>
      <c r="T221" s="163" t="str">
        <f>VLOOKUP(G221,'3-Productie normen'!A:P,12,FALSE)</f>
        <v>V</v>
      </c>
      <c r="U221" s="163"/>
      <c r="W221" s="131">
        <f t="shared" si="15"/>
        <v>0</v>
      </c>
    </row>
    <row r="222" spans="1:23" ht="14.1" hidden="1" customHeight="1">
      <c r="A222" s="144">
        <v>222</v>
      </c>
      <c r="B222" s="157" t="s">
        <v>263</v>
      </c>
      <c r="C222" s="157" t="s">
        <v>263</v>
      </c>
      <c r="D222" s="132" t="s">
        <v>266</v>
      </c>
      <c r="E222" s="619"/>
      <c r="F222" s="130" t="s">
        <v>373</v>
      </c>
      <c r="G222" s="130" t="s">
        <v>303</v>
      </c>
      <c r="H222" s="158" t="s">
        <v>285</v>
      </c>
      <c r="I222" s="169">
        <v>63</v>
      </c>
      <c r="J222" s="509">
        <v>1</v>
      </c>
      <c r="K222" s="509">
        <v>1</v>
      </c>
      <c r="L222" s="509">
        <v>1</v>
      </c>
      <c r="M222" s="509">
        <v>1</v>
      </c>
      <c r="N222" s="160">
        <v>200</v>
      </c>
      <c r="O222" s="160"/>
      <c r="P222" s="161" t="e">
        <f t="shared" si="12"/>
        <v>#DIV/0!</v>
      </c>
      <c r="Q222" s="161">
        <f t="shared" si="13"/>
        <v>0</v>
      </c>
      <c r="R222" s="162">
        <f>IF(N222="nio",0,IF(N222&gt;0,VLOOKUP(G222,'3-Productie normen'!A:P,VLOOKUP(N222,'3-Productie normen'!S:T,2,FALSE),FALSE)))</f>
        <v>0</v>
      </c>
      <c r="S222" s="162">
        <f t="shared" si="14"/>
        <v>0</v>
      </c>
      <c r="T222" s="163" t="str">
        <f>VLOOKUP(G222,'3-Productie normen'!A:P,12,FALSE)</f>
        <v>V</v>
      </c>
      <c r="U222" s="163"/>
      <c r="W222" s="131">
        <f t="shared" si="15"/>
        <v>12600</v>
      </c>
    </row>
    <row r="223" spans="1:23" ht="14.1" hidden="1" customHeight="1">
      <c r="A223" s="144">
        <v>223</v>
      </c>
      <c r="B223" s="157" t="s">
        <v>263</v>
      </c>
      <c r="C223" s="157" t="s">
        <v>263</v>
      </c>
      <c r="D223" s="132" t="s">
        <v>266</v>
      </c>
      <c r="E223" s="619"/>
      <c r="F223" s="130" t="s">
        <v>465</v>
      </c>
      <c r="G223" s="130" t="s">
        <v>303</v>
      </c>
      <c r="H223" s="158" t="s">
        <v>285</v>
      </c>
      <c r="I223" s="169">
        <v>250</v>
      </c>
      <c r="J223" s="509">
        <v>1</v>
      </c>
      <c r="K223" s="509">
        <v>1</v>
      </c>
      <c r="L223" s="509">
        <v>1</v>
      </c>
      <c r="M223" s="509">
        <v>1</v>
      </c>
      <c r="N223" s="160">
        <v>200</v>
      </c>
      <c r="O223" s="160"/>
      <c r="P223" s="161" t="e">
        <f t="shared" si="12"/>
        <v>#DIV/0!</v>
      </c>
      <c r="Q223" s="161">
        <f t="shared" si="13"/>
        <v>0</v>
      </c>
      <c r="R223" s="162">
        <f>IF(N223="nio",0,IF(N223&gt;0,VLOOKUP(G223,'3-Productie normen'!A:P,VLOOKUP(N223,'3-Productie normen'!S:T,2,FALSE),FALSE)))</f>
        <v>0</v>
      </c>
      <c r="S223" s="162">
        <f t="shared" si="14"/>
        <v>0</v>
      </c>
      <c r="T223" s="163" t="str">
        <f>VLOOKUP(G223,'3-Productie normen'!A:P,12,FALSE)</f>
        <v>V</v>
      </c>
      <c r="U223" s="163"/>
      <c r="W223" s="131">
        <f t="shared" si="15"/>
        <v>50000</v>
      </c>
    </row>
    <row r="224" spans="1:23" ht="14.1" hidden="1" customHeight="1">
      <c r="A224" s="144">
        <v>224</v>
      </c>
      <c r="B224" s="157" t="s">
        <v>263</v>
      </c>
      <c r="C224" s="157" t="s">
        <v>263</v>
      </c>
      <c r="D224" s="132" t="s">
        <v>266</v>
      </c>
      <c r="E224" s="619"/>
      <c r="F224" s="130" t="s">
        <v>375</v>
      </c>
      <c r="G224" s="130" t="s">
        <v>274</v>
      </c>
      <c r="H224" s="158" t="s">
        <v>285</v>
      </c>
      <c r="I224" s="169">
        <v>11.2</v>
      </c>
      <c r="J224" s="509">
        <v>1</v>
      </c>
      <c r="K224" s="509">
        <v>1</v>
      </c>
      <c r="L224" s="509">
        <v>1</v>
      </c>
      <c r="M224" s="509">
        <v>1</v>
      </c>
      <c r="N224" s="160" t="s">
        <v>115</v>
      </c>
      <c r="O224" s="160"/>
      <c r="P224" s="161">
        <f t="shared" si="12"/>
        <v>0</v>
      </c>
      <c r="Q224" s="161">
        <f t="shared" si="13"/>
        <v>0</v>
      </c>
      <c r="R224" s="162">
        <f>IF(N224="nio",0,IF(N224&gt;0,VLOOKUP(G224,'3-Productie normen'!A:P,VLOOKUP(N224,'3-Productie normen'!S:T,2,FALSE),FALSE)))</f>
        <v>0</v>
      </c>
      <c r="S224" s="162">
        <f t="shared" si="14"/>
        <v>0</v>
      </c>
      <c r="T224" s="163" t="str">
        <f>VLOOKUP(G224,'3-Productie normen'!A:P,12,FALSE)</f>
        <v>V</v>
      </c>
      <c r="U224" s="163"/>
      <c r="W224" s="131">
        <f t="shared" si="15"/>
        <v>0</v>
      </c>
    </row>
    <row r="225" spans="1:23" ht="14.1" hidden="1" customHeight="1">
      <c r="A225" s="144">
        <v>225</v>
      </c>
      <c r="B225" s="157" t="s">
        <v>263</v>
      </c>
      <c r="C225" s="157" t="s">
        <v>263</v>
      </c>
      <c r="D225" s="132" t="s">
        <v>266</v>
      </c>
      <c r="E225" s="619"/>
      <c r="F225" s="130" t="s">
        <v>323</v>
      </c>
      <c r="G225" s="130" t="s">
        <v>274</v>
      </c>
      <c r="H225" s="158" t="s">
        <v>285</v>
      </c>
      <c r="I225" s="169">
        <v>10.3</v>
      </c>
      <c r="J225" s="509">
        <v>1</v>
      </c>
      <c r="K225" s="509">
        <v>1</v>
      </c>
      <c r="L225" s="509">
        <v>1</v>
      </c>
      <c r="M225" s="509">
        <v>1</v>
      </c>
      <c r="N225" s="160" t="s">
        <v>115</v>
      </c>
      <c r="O225" s="160"/>
      <c r="P225" s="161">
        <f t="shared" si="12"/>
        <v>0</v>
      </c>
      <c r="Q225" s="161">
        <f t="shared" si="13"/>
        <v>0</v>
      </c>
      <c r="R225" s="162">
        <f>IF(N225="nio",0,IF(N225&gt;0,VLOOKUP(G225,'3-Productie normen'!A:P,VLOOKUP(N225,'3-Productie normen'!S:T,2,FALSE),FALSE)))</f>
        <v>0</v>
      </c>
      <c r="S225" s="162">
        <f t="shared" si="14"/>
        <v>0</v>
      </c>
      <c r="T225" s="163" t="str">
        <f>VLOOKUP(G225,'3-Productie normen'!A:P,12,FALSE)</f>
        <v>V</v>
      </c>
      <c r="U225" s="163"/>
      <c r="W225" s="131">
        <f t="shared" si="15"/>
        <v>0</v>
      </c>
    </row>
    <row r="226" spans="1:23" ht="14.1" hidden="1" customHeight="1">
      <c r="A226" s="144">
        <v>226</v>
      </c>
      <c r="B226" s="157" t="s">
        <v>263</v>
      </c>
      <c r="C226" s="157" t="s">
        <v>263</v>
      </c>
      <c r="D226" s="132" t="s">
        <v>266</v>
      </c>
      <c r="E226" s="619">
        <v>34</v>
      </c>
      <c r="F226" s="130" t="s">
        <v>329</v>
      </c>
      <c r="G226" s="130" t="s">
        <v>303</v>
      </c>
      <c r="H226" s="158" t="s">
        <v>285</v>
      </c>
      <c r="I226" s="169">
        <v>50.6</v>
      </c>
      <c r="J226" s="509">
        <v>1</v>
      </c>
      <c r="K226" s="509">
        <v>1</v>
      </c>
      <c r="L226" s="509">
        <v>1</v>
      </c>
      <c r="M226" s="509">
        <v>1</v>
      </c>
      <c r="N226" s="160">
        <v>200</v>
      </c>
      <c r="O226" s="160"/>
      <c r="P226" s="161" t="e">
        <f t="shared" si="12"/>
        <v>#DIV/0!</v>
      </c>
      <c r="Q226" s="161">
        <f t="shared" si="13"/>
        <v>0</v>
      </c>
      <c r="R226" s="162">
        <f>IF(N226="nio",0,IF(N226&gt;0,VLOOKUP(G226,'3-Productie normen'!A:P,VLOOKUP(N226,'3-Productie normen'!S:T,2,FALSE),FALSE)))</f>
        <v>0</v>
      </c>
      <c r="S226" s="162">
        <f t="shared" si="14"/>
        <v>0</v>
      </c>
      <c r="T226" s="163" t="str">
        <f>VLOOKUP(G226,'3-Productie normen'!A:P,12,FALSE)</f>
        <v>V</v>
      </c>
      <c r="U226" s="163"/>
      <c r="W226" s="131">
        <f t="shared" si="15"/>
        <v>10120</v>
      </c>
    </row>
    <row r="227" spans="1:23" ht="14.1" hidden="1" customHeight="1">
      <c r="A227" s="144">
        <v>227</v>
      </c>
      <c r="B227" s="157" t="s">
        <v>263</v>
      </c>
      <c r="C227" s="157" t="s">
        <v>263</v>
      </c>
      <c r="D227" s="132" t="s">
        <v>266</v>
      </c>
      <c r="E227" s="619"/>
      <c r="F227" s="130" t="s">
        <v>376</v>
      </c>
      <c r="G227" s="130" t="s">
        <v>17</v>
      </c>
      <c r="H227" s="158" t="s">
        <v>310</v>
      </c>
      <c r="I227" s="577">
        <v>18.2</v>
      </c>
      <c r="J227" s="509">
        <v>1</v>
      </c>
      <c r="K227" s="509">
        <v>1</v>
      </c>
      <c r="L227" s="509">
        <v>1</v>
      </c>
      <c r="M227" s="509">
        <v>1</v>
      </c>
      <c r="N227" s="160" t="s">
        <v>115</v>
      </c>
      <c r="O227" s="160"/>
      <c r="P227" s="161">
        <f t="shared" si="12"/>
        <v>0</v>
      </c>
      <c r="Q227" s="161">
        <f t="shared" si="13"/>
        <v>0</v>
      </c>
      <c r="R227" s="162">
        <f>IF(N227="nio",0,IF(N227&gt;0,VLOOKUP(G227,'3-Productie normen'!A:P,VLOOKUP(N227,'3-Productie normen'!S:T,2,FALSE),FALSE)))</f>
        <v>0</v>
      </c>
      <c r="S227" s="162">
        <f t="shared" si="14"/>
        <v>0</v>
      </c>
      <c r="T227" s="163" t="str">
        <f>VLOOKUP(G227,'3-Productie normen'!A:P,12,FALSE)</f>
        <v>S</v>
      </c>
      <c r="U227" s="163"/>
      <c r="W227" s="131">
        <f t="shared" si="15"/>
        <v>0</v>
      </c>
    </row>
    <row r="228" spans="1:23" ht="14.1" hidden="1" customHeight="1">
      <c r="A228" s="144">
        <v>228</v>
      </c>
      <c r="B228" s="157" t="s">
        <v>263</v>
      </c>
      <c r="C228" s="157" t="s">
        <v>263</v>
      </c>
      <c r="D228" s="132" t="s">
        <v>266</v>
      </c>
      <c r="E228" s="619"/>
      <c r="F228" s="130" t="s">
        <v>374</v>
      </c>
      <c r="G228" s="157" t="s">
        <v>303</v>
      </c>
      <c r="H228" s="158" t="s">
        <v>310</v>
      </c>
      <c r="I228" s="169">
        <v>271.39999999999998</v>
      </c>
      <c r="J228" s="509">
        <v>1</v>
      </c>
      <c r="K228" s="509">
        <v>1</v>
      </c>
      <c r="L228" s="509">
        <v>1</v>
      </c>
      <c r="M228" s="509">
        <v>1</v>
      </c>
      <c r="N228" s="160">
        <v>100</v>
      </c>
      <c r="O228" s="160"/>
      <c r="P228" s="161" t="e">
        <f t="shared" si="12"/>
        <v>#DIV/0!</v>
      </c>
      <c r="Q228" s="161">
        <f t="shared" si="13"/>
        <v>0</v>
      </c>
      <c r="R228" s="162">
        <f>IF(N228="nio",0,IF(N228&gt;0,VLOOKUP(G228,'3-Productie normen'!A:P,VLOOKUP(N228,'3-Productie normen'!S:T,2,FALSE),FALSE)))</f>
        <v>0</v>
      </c>
      <c r="S228" s="162">
        <f t="shared" si="14"/>
        <v>0</v>
      </c>
      <c r="T228" s="163" t="str">
        <f>VLOOKUP(G228,'3-Productie normen'!A:P,12,FALSE)</f>
        <v>V</v>
      </c>
      <c r="U228" s="163"/>
      <c r="W228" s="131">
        <f t="shared" si="15"/>
        <v>27139.999999999996</v>
      </c>
    </row>
    <row r="229" spans="1:23" ht="14.1" hidden="1" customHeight="1">
      <c r="A229" s="144">
        <v>229</v>
      </c>
      <c r="B229" s="157" t="s">
        <v>263</v>
      </c>
      <c r="C229" s="157" t="s">
        <v>263</v>
      </c>
      <c r="D229" s="132" t="s">
        <v>266</v>
      </c>
      <c r="E229" s="619"/>
      <c r="F229" s="130" t="s">
        <v>377</v>
      </c>
      <c r="G229" s="130" t="s">
        <v>229</v>
      </c>
      <c r="H229" s="158" t="s">
        <v>310</v>
      </c>
      <c r="I229" s="169">
        <v>204.6</v>
      </c>
      <c r="J229" s="509">
        <v>1</v>
      </c>
      <c r="K229" s="509">
        <v>1</v>
      </c>
      <c r="L229" s="509">
        <v>1</v>
      </c>
      <c r="M229" s="509">
        <v>1</v>
      </c>
      <c r="N229" s="160">
        <v>100</v>
      </c>
      <c r="O229" s="160"/>
      <c r="P229" s="161" t="e">
        <f t="shared" si="12"/>
        <v>#DIV/0!</v>
      </c>
      <c r="Q229" s="161">
        <f t="shared" si="13"/>
        <v>0</v>
      </c>
      <c r="R229" s="162">
        <f>IF(N229="nio",0,IF(N229&gt;0,VLOOKUP(G229,'3-Productie normen'!A:P,VLOOKUP(N229,'3-Productie normen'!S:T,2,FALSE),FALSE)))</f>
        <v>0</v>
      </c>
      <c r="S229" s="162">
        <f t="shared" si="14"/>
        <v>0</v>
      </c>
      <c r="T229" s="163" t="str">
        <f>VLOOKUP(G229,'3-Productie normen'!A:P,12,FALSE)</f>
        <v>V</v>
      </c>
      <c r="U229" s="163"/>
      <c r="W229" s="131">
        <f t="shared" si="15"/>
        <v>20460</v>
      </c>
    </row>
    <row r="230" spans="1:23" s="47" customFormat="1" ht="14.1" hidden="1" customHeight="1">
      <c r="A230" s="144">
        <v>230</v>
      </c>
      <c r="B230" s="157" t="s">
        <v>263</v>
      </c>
      <c r="C230" s="157" t="s">
        <v>263</v>
      </c>
      <c r="D230" s="132" t="s">
        <v>266</v>
      </c>
      <c r="E230" s="619">
        <v>35</v>
      </c>
      <c r="F230" s="130" t="s">
        <v>378</v>
      </c>
      <c r="G230" s="130" t="s">
        <v>274</v>
      </c>
      <c r="H230" s="158" t="s">
        <v>285</v>
      </c>
      <c r="I230" s="169">
        <v>10.5</v>
      </c>
      <c r="J230" s="509">
        <v>1</v>
      </c>
      <c r="K230" s="509">
        <v>1</v>
      </c>
      <c r="L230" s="509">
        <v>1</v>
      </c>
      <c r="M230" s="509">
        <v>1</v>
      </c>
      <c r="N230" s="160">
        <v>40</v>
      </c>
      <c r="O230" s="160"/>
      <c r="P230" s="161" t="e">
        <f t="shared" si="12"/>
        <v>#DIV/0!</v>
      </c>
      <c r="Q230" s="161">
        <f t="shared" si="13"/>
        <v>0</v>
      </c>
      <c r="R230" s="162">
        <f>IF(N230="nio",0,IF(N230&gt;0,VLOOKUP(G230,'3-Productie normen'!A:P,VLOOKUP(N230,'3-Productie normen'!S:T,2,FALSE),FALSE)))</f>
        <v>0</v>
      </c>
      <c r="S230" s="162">
        <f t="shared" si="14"/>
        <v>0</v>
      </c>
      <c r="T230" s="163" t="str">
        <f>VLOOKUP(G230,'3-Productie normen'!A:P,12,FALSE)</f>
        <v>V</v>
      </c>
      <c r="U230" s="163"/>
      <c r="V230" s="4"/>
      <c r="W230" s="131">
        <f t="shared" si="15"/>
        <v>420</v>
      </c>
    </row>
    <row r="231" spans="1:23" ht="14.1" hidden="1" customHeight="1">
      <c r="A231" s="144">
        <v>231</v>
      </c>
      <c r="B231" s="157" t="s">
        <v>263</v>
      </c>
      <c r="C231" s="157" t="s">
        <v>263</v>
      </c>
      <c r="D231" s="132" t="s">
        <v>266</v>
      </c>
      <c r="E231" s="619">
        <v>35</v>
      </c>
      <c r="F231" s="130" t="s">
        <v>379</v>
      </c>
      <c r="G231" s="130" t="s">
        <v>276</v>
      </c>
      <c r="H231" s="158" t="s">
        <v>285</v>
      </c>
      <c r="I231" s="169">
        <v>80</v>
      </c>
      <c r="J231" s="509">
        <v>1</v>
      </c>
      <c r="K231" s="509">
        <v>1</v>
      </c>
      <c r="L231" s="509">
        <v>1</v>
      </c>
      <c r="M231" s="509">
        <v>1</v>
      </c>
      <c r="N231" s="160">
        <v>100</v>
      </c>
      <c r="O231" s="160"/>
      <c r="P231" s="161" t="e">
        <f t="shared" si="12"/>
        <v>#DIV/0!</v>
      </c>
      <c r="Q231" s="161">
        <f t="shared" si="13"/>
        <v>0</v>
      </c>
      <c r="R231" s="162">
        <f>IF(N231="nio",0,IF(N231&gt;0,VLOOKUP(G231,'3-Productie normen'!A:P,VLOOKUP(N231,'3-Productie normen'!S:T,2,FALSE),FALSE)))</f>
        <v>0</v>
      </c>
      <c r="S231" s="162">
        <f t="shared" si="14"/>
        <v>0</v>
      </c>
      <c r="T231" s="163" t="str">
        <f>VLOOKUP(G231,'3-Productie normen'!A:P,12,FALSE)</f>
        <v>L</v>
      </c>
      <c r="U231" s="163"/>
      <c r="W231" s="131">
        <f t="shared" si="15"/>
        <v>8000</v>
      </c>
    </row>
    <row r="232" spans="1:23" ht="14.1" hidden="1" customHeight="1">
      <c r="A232" s="144">
        <v>232</v>
      </c>
      <c r="B232" s="157" t="s">
        <v>263</v>
      </c>
      <c r="C232" s="157" t="s">
        <v>263</v>
      </c>
      <c r="D232" s="132" t="s">
        <v>266</v>
      </c>
      <c r="E232" s="619"/>
      <c r="F232" s="157" t="s">
        <v>380</v>
      </c>
      <c r="G232" s="130" t="s">
        <v>274</v>
      </c>
      <c r="H232" s="158" t="s">
        <v>285</v>
      </c>
      <c r="I232" s="169">
        <v>3</v>
      </c>
      <c r="J232" s="509">
        <v>1</v>
      </c>
      <c r="K232" s="509">
        <v>1</v>
      </c>
      <c r="L232" s="509">
        <v>1</v>
      </c>
      <c r="M232" s="509">
        <v>1</v>
      </c>
      <c r="N232" s="160" t="s">
        <v>115</v>
      </c>
      <c r="O232" s="160"/>
      <c r="P232" s="161">
        <f t="shared" si="12"/>
        <v>0</v>
      </c>
      <c r="Q232" s="161">
        <f t="shared" si="13"/>
        <v>0</v>
      </c>
      <c r="R232" s="162">
        <f>IF(N232="nio",0,IF(N232&gt;0,VLOOKUP(G232,'3-Productie normen'!A:P,VLOOKUP(N232,'3-Productie normen'!S:T,2,FALSE),FALSE)))</f>
        <v>0</v>
      </c>
      <c r="S232" s="162">
        <f t="shared" si="14"/>
        <v>0</v>
      </c>
      <c r="T232" s="163" t="str">
        <f>VLOOKUP(G232,'3-Productie normen'!A:P,12,FALSE)</f>
        <v>V</v>
      </c>
      <c r="U232" s="163"/>
      <c r="W232" s="131">
        <f t="shared" si="15"/>
        <v>0</v>
      </c>
    </row>
    <row r="233" spans="1:23" ht="14.1" hidden="1" customHeight="1">
      <c r="A233" s="144">
        <v>233</v>
      </c>
      <c r="B233" s="157" t="s">
        <v>263</v>
      </c>
      <c r="C233" s="157" t="s">
        <v>263</v>
      </c>
      <c r="D233" s="132" t="s">
        <v>266</v>
      </c>
      <c r="E233" s="619"/>
      <c r="F233" s="157" t="s">
        <v>323</v>
      </c>
      <c r="G233" s="130" t="s">
        <v>274</v>
      </c>
      <c r="H233" s="158" t="s">
        <v>285</v>
      </c>
      <c r="I233" s="169">
        <v>3</v>
      </c>
      <c r="J233" s="509">
        <v>1</v>
      </c>
      <c r="K233" s="509">
        <v>1</v>
      </c>
      <c r="L233" s="509">
        <v>1</v>
      </c>
      <c r="M233" s="509">
        <v>1</v>
      </c>
      <c r="N233" s="160" t="s">
        <v>115</v>
      </c>
      <c r="O233" s="160"/>
      <c r="P233" s="161">
        <f t="shared" si="12"/>
        <v>0</v>
      </c>
      <c r="Q233" s="161">
        <f t="shared" si="13"/>
        <v>0</v>
      </c>
      <c r="R233" s="162">
        <f>IF(N233="nio",0,IF(N233&gt;0,VLOOKUP(G233,'3-Productie normen'!A:P,VLOOKUP(N233,'3-Productie normen'!S:T,2,FALSE),FALSE)))</f>
        <v>0</v>
      </c>
      <c r="S233" s="162">
        <f t="shared" si="14"/>
        <v>0</v>
      </c>
      <c r="T233" s="163" t="str">
        <f>VLOOKUP(G233,'3-Productie normen'!A:P,12,FALSE)</f>
        <v>V</v>
      </c>
      <c r="U233" s="163"/>
      <c r="W233" s="131">
        <f t="shared" si="15"/>
        <v>0</v>
      </c>
    </row>
    <row r="234" spans="1:23" ht="14.1" hidden="1" customHeight="1">
      <c r="A234" s="144">
        <v>234</v>
      </c>
      <c r="B234" s="157" t="s">
        <v>263</v>
      </c>
      <c r="C234" s="157" t="s">
        <v>263</v>
      </c>
      <c r="D234" s="132" t="s">
        <v>266</v>
      </c>
      <c r="E234" s="619"/>
      <c r="F234" s="157" t="s">
        <v>323</v>
      </c>
      <c r="G234" s="130" t="s">
        <v>274</v>
      </c>
      <c r="H234" s="158" t="s">
        <v>285</v>
      </c>
      <c r="I234" s="169">
        <v>3</v>
      </c>
      <c r="J234" s="509">
        <v>1</v>
      </c>
      <c r="K234" s="509">
        <v>1</v>
      </c>
      <c r="L234" s="509">
        <v>1</v>
      </c>
      <c r="M234" s="509">
        <v>1</v>
      </c>
      <c r="N234" s="160" t="s">
        <v>115</v>
      </c>
      <c r="O234" s="160"/>
      <c r="P234" s="161">
        <f t="shared" si="12"/>
        <v>0</v>
      </c>
      <c r="Q234" s="161">
        <f t="shared" si="13"/>
        <v>0</v>
      </c>
      <c r="R234" s="162">
        <f>IF(N234="nio",0,IF(N234&gt;0,VLOOKUP(G234,'3-Productie normen'!A:P,VLOOKUP(N234,'3-Productie normen'!S:T,2,FALSE),FALSE)))</f>
        <v>0</v>
      </c>
      <c r="S234" s="162">
        <f t="shared" si="14"/>
        <v>0</v>
      </c>
      <c r="T234" s="163" t="str">
        <f>VLOOKUP(G234,'3-Productie normen'!A:P,12,FALSE)</f>
        <v>V</v>
      </c>
      <c r="U234" s="163"/>
      <c r="W234" s="131">
        <f t="shared" si="15"/>
        <v>0</v>
      </c>
    </row>
    <row r="235" spans="1:23" ht="14.1" hidden="1" customHeight="1">
      <c r="A235" s="144">
        <v>235</v>
      </c>
      <c r="B235" s="157" t="s">
        <v>263</v>
      </c>
      <c r="C235" s="157" t="s">
        <v>263</v>
      </c>
      <c r="D235" s="132" t="s">
        <v>266</v>
      </c>
      <c r="E235" s="619"/>
      <c r="F235" s="158" t="s">
        <v>298</v>
      </c>
      <c r="G235" s="158" t="s">
        <v>229</v>
      </c>
      <c r="H235" s="158" t="s">
        <v>337</v>
      </c>
      <c r="I235" s="169">
        <v>38.549999999999997</v>
      </c>
      <c r="J235" s="509">
        <v>1</v>
      </c>
      <c r="K235" s="509">
        <v>1</v>
      </c>
      <c r="L235" s="509">
        <v>1</v>
      </c>
      <c r="M235" s="509">
        <v>1</v>
      </c>
      <c r="N235" s="160">
        <v>200</v>
      </c>
      <c r="O235" s="160"/>
      <c r="P235" s="161" t="e">
        <f t="shared" si="12"/>
        <v>#DIV/0!</v>
      </c>
      <c r="Q235" s="161">
        <f t="shared" si="13"/>
        <v>0</v>
      </c>
      <c r="R235" s="162">
        <f>IF(N235="nio",0,IF(N235&gt;0,VLOOKUP(G235,'3-Productie normen'!A:P,VLOOKUP(N235,'3-Productie normen'!S:T,2,FALSE),FALSE)))</f>
        <v>0</v>
      </c>
      <c r="S235" s="162">
        <f t="shared" si="14"/>
        <v>0</v>
      </c>
      <c r="T235" s="163" t="str">
        <f>VLOOKUP(G235,'3-Productie normen'!A:P,12,FALSE)</f>
        <v>V</v>
      </c>
      <c r="U235" s="163"/>
      <c r="W235" s="131">
        <f t="shared" si="15"/>
        <v>7709.9999999999991</v>
      </c>
    </row>
    <row r="236" spans="1:23" ht="14.1" hidden="1" customHeight="1">
      <c r="A236" s="144">
        <v>236</v>
      </c>
      <c r="B236" s="157" t="s">
        <v>263</v>
      </c>
      <c r="C236" s="157" t="s">
        <v>263</v>
      </c>
      <c r="D236" s="132" t="s">
        <v>266</v>
      </c>
      <c r="E236" s="619"/>
      <c r="F236" s="158" t="s">
        <v>381</v>
      </c>
      <c r="G236" s="130" t="s">
        <v>274</v>
      </c>
      <c r="H236" s="158"/>
      <c r="I236" s="577">
        <v>7.5</v>
      </c>
      <c r="J236" s="509">
        <v>1</v>
      </c>
      <c r="K236" s="509">
        <v>1</v>
      </c>
      <c r="L236" s="509">
        <v>1</v>
      </c>
      <c r="M236" s="509">
        <v>1</v>
      </c>
      <c r="N236" s="160" t="s">
        <v>115</v>
      </c>
      <c r="O236" s="160"/>
      <c r="P236" s="161">
        <f t="shared" si="12"/>
        <v>0</v>
      </c>
      <c r="Q236" s="161">
        <f t="shared" si="13"/>
        <v>0</v>
      </c>
      <c r="R236" s="162">
        <f>IF(N236="nio",0,IF(N236&gt;0,VLOOKUP(G236,'3-Productie normen'!A:P,VLOOKUP(N236,'3-Productie normen'!S:T,2,FALSE),FALSE)))</f>
        <v>0</v>
      </c>
      <c r="S236" s="162">
        <f t="shared" si="14"/>
        <v>0</v>
      </c>
      <c r="T236" s="163" t="str">
        <f>VLOOKUP(G236,'3-Productie normen'!A:P,12,FALSE)</f>
        <v>V</v>
      </c>
      <c r="U236" s="163"/>
      <c r="W236" s="131">
        <f t="shared" si="15"/>
        <v>0</v>
      </c>
    </row>
    <row r="237" spans="1:23" ht="14.1" hidden="1" customHeight="1">
      <c r="A237" s="144">
        <v>237</v>
      </c>
      <c r="B237" s="157" t="s">
        <v>263</v>
      </c>
      <c r="C237" s="157" t="s">
        <v>263</v>
      </c>
      <c r="D237" s="132" t="s">
        <v>266</v>
      </c>
      <c r="E237" s="619"/>
      <c r="F237" s="158" t="s">
        <v>326</v>
      </c>
      <c r="G237" s="158" t="s">
        <v>229</v>
      </c>
      <c r="H237" s="158" t="s">
        <v>285</v>
      </c>
      <c r="I237" s="169">
        <v>19</v>
      </c>
      <c r="J237" s="509">
        <v>1</v>
      </c>
      <c r="K237" s="509">
        <v>1</v>
      </c>
      <c r="L237" s="509">
        <v>1</v>
      </c>
      <c r="M237" s="509">
        <v>1</v>
      </c>
      <c r="N237" s="160">
        <v>200</v>
      </c>
      <c r="O237" s="160"/>
      <c r="P237" s="161" t="e">
        <f t="shared" si="12"/>
        <v>#DIV/0!</v>
      </c>
      <c r="Q237" s="161">
        <f t="shared" si="13"/>
        <v>0</v>
      </c>
      <c r="R237" s="162">
        <f>IF(N237="nio",0,IF(N237&gt;0,VLOOKUP(G237,'3-Productie normen'!A:P,VLOOKUP(N237,'3-Productie normen'!S:T,2,FALSE),FALSE)))</f>
        <v>0</v>
      </c>
      <c r="S237" s="162">
        <f t="shared" si="14"/>
        <v>0</v>
      </c>
      <c r="T237" s="163" t="str">
        <f>VLOOKUP(G237,'3-Productie normen'!A:P,12,FALSE)</f>
        <v>V</v>
      </c>
      <c r="U237" s="163"/>
      <c r="W237" s="131">
        <f t="shared" si="15"/>
        <v>3800</v>
      </c>
    </row>
    <row r="238" spans="1:23" ht="14.1" hidden="1" customHeight="1">
      <c r="A238" s="144">
        <v>238</v>
      </c>
      <c r="B238" s="157" t="s">
        <v>263</v>
      </c>
      <c r="C238" s="157" t="s">
        <v>263</v>
      </c>
      <c r="D238" s="132" t="s">
        <v>266</v>
      </c>
      <c r="E238" s="619"/>
      <c r="F238" s="158" t="s">
        <v>323</v>
      </c>
      <c r="G238" s="130" t="s">
        <v>274</v>
      </c>
      <c r="H238" s="158" t="s">
        <v>285</v>
      </c>
      <c r="I238" s="169">
        <v>5</v>
      </c>
      <c r="J238" s="509">
        <v>1</v>
      </c>
      <c r="K238" s="509">
        <v>1</v>
      </c>
      <c r="L238" s="509">
        <v>1</v>
      </c>
      <c r="M238" s="509">
        <v>1</v>
      </c>
      <c r="N238" s="160" t="s">
        <v>115</v>
      </c>
      <c r="O238" s="160"/>
      <c r="P238" s="161">
        <f t="shared" si="12"/>
        <v>0</v>
      </c>
      <c r="Q238" s="161">
        <f t="shared" si="13"/>
        <v>0</v>
      </c>
      <c r="R238" s="162">
        <f>IF(N238="nio",0,IF(N238&gt;0,VLOOKUP(G238,'3-Productie normen'!A:P,VLOOKUP(N238,'3-Productie normen'!S:T,2,FALSE),FALSE)))</f>
        <v>0</v>
      </c>
      <c r="S238" s="162">
        <f t="shared" si="14"/>
        <v>0</v>
      </c>
      <c r="T238" s="163" t="str">
        <f>VLOOKUP(G238,'3-Productie normen'!A:P,12,FALSE)</f>
        <v>V</v>
      </c>
      <c r="U238" s="163"/>
      <c r="W238" s="131">
        <f t="shared" si="15"/>
        <v>0</v>
      </c>
    </row>
    <row r="239" spans="1:23" ht="14.1" hidden="1" customHeight="1">
      <c r="A239" s="144">
        <v>239</v>
      </c>
      <c r="B239" s="157" t="s">
        <v>263</v>
      </c>
      <c r="C239" s="157" t="s">
        <v>263</v>
      </c>
      <c r="D239" s="558" t="s">
        <v>266</v>
      </c>
      <c r="E239" s="621">
        <v>36</v>
      </c>
      <c r="F239" s="172" t="s">
        <v>466</v>
      </c>
      <c r="G239" s="172" t="s">
        <v>229</v>
      </c>
      <c r="H239" s="173" t="s">
        <v>285</v>
      </c>
      <c r="I239" s="172">
        <v>40.1</v>
      </c>
      <c r="J239" s="509">
        <v>1</v>
      </c>
      <c r="K239" s="509">
        <v>1</v>
      </c>
      <c r="L239" s="509">
        <v>1</v>
      </c>
      <c r="M239" s="509">
        <v>1</v>
      </c>
      <c r="N239" s="160">
        <v>200</v>
      </c>
      <c r="O239" s="160"/>
      <c r="P239" s="161" t="e">
        <f t="shared" si="12"/>
        <v>#DIV/0!</v>
      </c>
      <c r="Q239" s="161">
        <f t="shared" si="13"/>
        <v>0</v>
      </c>
      <c r="R239" s="162">
        <f>IF(N239="nio",0,IF(N239&gt;0,VLOOKUP(G239,'3-Productie normen'!A:P,VLOOKUP(N239,'3-Productie normen'!S:T,2,FALSE),FALSE)))</f>
        <v>0</v>
      </c>
      <c r="S239" s="162">
        <f t="shared" si="14"/>
        <v>0</v>
      </c>
      <c r="T239" s="163" t="str">
        <f>VLOOKUP(G239,'3-Productie normen'!A:P,12,FALSE)</f>
        <v>V</v>
      </c>
      <c r="U239" s="163"/>
      <c r="W239" s="131">
        <f t="shared" si="15"/>
        <v>8020</v>
      </c>
    </row>
    <row r="240" spans="1:23" ht="14.1" hidden="1" customHeight="1">
      <c r="A240" s="144">
        <v>240</v>
      </c>
      <c r="B240" s="157" t="s">
        <v>263</v>
      </c>
      <c r="C240" s="157" t="s">
        <v>263</v>
      </c>
      <c r="D240" s="558" t="s">
        <v>266</v>
      </c>
      <c r="E240" s="621">
        <v>37</v>
      </c>
      <c r="F240" s="172" t="s">
        <v>467</v>
      </c>
      <c r="G240" s="157" t="s">
        <v>229</v>
      </c>
      <c r="H240" s="173" t="s">
        <v>285</v>
      </c>
      <c r="I240" s="172">
        <v>23</v>
      </c>
      <c r="J240" s="509">
        <v>1</v>
      </c>
      <c r="K240" s="509">
        <v>1</v>
      </c>
      <c r="L240" s="509">
        <v>1</v>
      </c>
      <c r="M240" s="509">
        <v>1</v>
      </c>
      <c r="N240" s="160">
        <v>200</v>
      </c>
      <c r="O240" s="160"/>
      <c r="P240" s="161" t="e">
        <f t="shared" si="12"/>
        <v>#DIV/0!</v>
      </c>
      <c r="Q240" s="161">
        <f t="shared" si="13"/>
        <v>0</v>
      </c>
      <c r="R240" s="162">
        <f>IF(N240="nio",0,IF(N240&gt;0,VLOOKUP(G240,'3-Productie normen'!A:P,VLOOKUP(N240,'3-Productie normen'!S:T,2,FALSE),FALSE)))</f>
        <v>0</v>
      </c>
      <c r="S240" s="162">
        <f t="shared" si="14"/>
        <v>0</v>
      </c>
      <c r="T240" s="163" t="str">
        <f>VLOOKUP(G240,'3-Productie normen'!A:P,12,FALSE)</f>
        <v>V</v>
      </c>
      <c r="U240" s="163"/>
      <c r="W240" s="131">
        <f t="shared" si="15"/>
        <v>4600</v>
      </c>
    </row>
    <row r="241" spans="1:23" ht="14.1" hidden="1" customHeight="1">
      <c r="A241" s="144">
        <v>241</v>
      </c>
      <c r="B241" s="157" t="s">
        <v>263</v>
      </c>
      <c r="C241" s="157" t="s">
        <v>263</v>
      </c>
      <c r="D241" s="558" t="s">
        <v>266</v>
      </c>
      <c r="E241" s="621"/>
      <c r="F241" s="172" t="s">
        <v>468</v>
      </c>
      <c r="G241" s="130" t="s">
        <v>274</v>
      </c>
      <c r="H241" s="173" t="s">
        <v>285</v>
      </c>
      <c r="I241" s="172">
        <v>25</v>
      </c>
      <c r="J241" s="509">
        <v>1</v>
      </c>
      <c r="K241" s="509">
        <v>1</v>
      </c>
      <c r="L241" s="509">
        <v>1</v>
      </c>
      <c r="M241" s="509">
        <v>1</v>
      </c>
      <c r="N241" s="160" t="s">
        <v>115</v>
      </c>
      <c r="O241" s="160"/>
      <c r="P241" s="161">
        <f t="shared" si="12"/>
        <v>0</v>
      </c>
      <c r="Q241" s="161">
        <f t="shared" si="13"/>
        <v>0</v>
      </c>
      <c r="R241" s="162">
        <f>IF(N241="nio",0,IF(N241&gt;0,VLOOKUP(G241,'3-Productie normen'!A:P,VLOOKUP(N241,'3-Productie normen'!S:T,2,FALSE),FALSE)))</f>
        <v>0</v>
      </c>
      <c r="S241" s="162">
        <f t="shared" si="14"/>
        <v>0</v>
      </c>
      <c r="T241" s="163" t="str">
        <f>VLOOKUP(G241,'3-Productie normen'!A:P,12,FALSE)</f>
        <v>V</v>
      </c>
      <c r="U241" s="163"/>
      <c r="W241" s="131">
        <f t="shared" si="15"/>
        <v>0</v>
      </c>
    </row>
    <row r="242" spans="1:23" ht="14.1" hidden="1" customHeight="1">
      <c r="A242" s="144">
        <v>242</v>
      </c>
      <c r="B242" s="157" t="s">
        <v>263</v>
      </c>
      <c r="C242" s="157" t="s">
        <v>263</v>
      </c>
      <c r="D242" s="558" t="s">
        <v>266</v>
      </c>
      <c r="E242" s="621">
        <v>38</v>
      </c>
      <c r="F242" s="172" t="s">
        <v>395</v>
      </c>
      <c r="G242" s="130" t="s">
        <v>276</v>
      </c>
      <c r="H242" s="173" t="s">
        <v>387</v>
      </c>
      <c r="I242" s="172">
        <v>66</v>
      </c>
      <c r="J242" s="509">
        <v>1</v>
      </c>
      <c r="K242" s="509">
        <v>1</v>
      </c>
      <c r="L242" s="509">
        <v>1</v>
      </c>
      <c r="M242" s="509">
        <v>1</v>
      </c>
      <c r="N242" s="160">
        <v>100</v>
      </c>
      <c r="O242" s="160"/>
      <c r="P242" s="161" t="e">
        <f t="shared" si="12"/>
        <v>#DIV/0!</v>
      </c>
      <c r="Q242" s="161">
        <f t="shared" si="13"/>
        <v>0</v>
      </c>
      <c r="R242" s="162">
        <f>IF(N242="nio",0,IF(N242&gt;0,VLOOKUP(G242,'3-Productie normen'!A:P,VLOOKUP(N242,'3-Productie normen'!S:T,2,FALSE),FALSE)))</f>
        <v>0</v>
      </c>
      <c r="S242" s="162">
        <f t="shared" si="14"/>
        <v>0</v>
      </c>
      <c r="T242" s="163" t="str">
        <f>VLOOKUP(G242,'3-Productie normen'!A:P,12,FALSE)</f>
        <v>L</v>
      </c>
      <c r="U242" s="163"/>
      <c r="W242" s="131">
        <f t="shared" si="15"/>
        <v>6600</v>
      </c>
    </row>
    <row r="243" spans="1:23" ht="14.1" hidden="1" customHeight="1">
      <c r="A243" s="144">
        <v>243</v>
      </c>
      <c r="B243" s="157" t="s">
        <v>263</v>
      </c>
      <c r="C243" s="157" t="s">
        <v>263</v>
      </c>
      <c r="D243" s="558" t="s">
        <v>266</v>
      </c>
      <c r="E243" s="621"/>
      <c r="F243" s="172" t="s">
        <v>323</v>
      </c>
      <c r="G243" s="130" t="s">
        <v>274</v>
      </c>
      <c r="H243" s="173" t="s">
        <v>387</v>
      </c>
      <c r="I243" s="578">
        <v>25.4</v>
      </c>
      <c r="J243" s="509">
        <v>1</v>
      </c>
      <c r="K243" s="509">
        <v>1</v>
      </c>
      <c r="L243" s="509">
        <v>1</v>
      </c>
      <c r="M243" s="509">
        <v>1</v>
      </c>
      <c r="N243" s="160" t="s">
        <v>115</v>
      </c>
      <c r="O243" s="160"/>
      <c r="P243" s="161">
        <f t="shared" si="12"/>
        <v>0</v>
      </c>
      <c r="Q243" s="161">
        <f t="shared" si="13"/>
        <v>0</v>
      </c>
      <c r="R243" s="162">
        <f>IF(N243="nio",0,IF(N243&gt;0,VLOOKUP(G243,'3-Productie normen'!A:P,VLOOKUP(N243,'3-Productie normen'!S:T,2,FALSE),FALSE)))</f>
        <v>0</v>
      </c>
      <c r="S243" s="162">
        <f t="shared" si="14"/>
        <v>0</v>
      </c>
      <c r="T243" s="163" t="str">
        <f>VLOOKUP(G243,'3-Productie normen'!A:P,12,FALSE)</f>
        <v>V</v>
      </c>
      <c r="U243" s="163"/>
      <c r="W243" s="131">
        <f t="shared" si="15"/>
        <v>0</v>
      </c>
    </row>
    <row r="244" spans="1:23" ht="14.1" hidden="1" customHeight="1">
      <c r="A244" s="144">
        <v>244</v>
      </c>
      <c r="B244" s="157" t="s">
        <v>263</v>
      </c>
      <c r="C244" s="157" t="s">
        <v>263</v>
      </c>
      <c r="D244" s="558" t="s">
        <v>266</v>
      </c>
      <c r="E244" s="621">
        <v>39</v>
      </c>
      <c r="F244" s="172" t="s">
        <v>469</v>
      </c>
      <c r="G244" s="130" t="s">
        <v>274</v>
      </c>
      <c r="H244" s="172" t="s">
        <v>387</v>
      </c>
      <c r="I244" s="578">
        <v>118</v>
      </c>
      <c r="J244" s="509">
        <v>1</v>
      </c>
      <c r="K244" s="509">
        <v>1</v>
      </c>
      <c r="L244" s="509">
        <v>1</v>
      </c>
      <c r="M244" s="509">
        <v>1</v>
      </c>
      <c r="N244" s="160" t="s">
        <v>115</v>
      </c>
      <c r="O244" s="160"/>
      <c r="P244" s="161">
        <f t="shared" si="12"/>
        <v>0</v>
      </c>
      <c r="Q244" s="161">
        <f t="shared" si="13"/>
        <v>0</v>
      </c>
      <c r="R244" s="162">
        <f>IF(N244="nio",0,IF(N244&gt;0,VLOOKUP(G244,'3-Productie normen'!A:P,VLOOKUP(N244,'3-Productie normen'!S:T,2,FALSE),FALSE)))</f>
        <v>0</v>
      </c>
      <c r="S244" s="162">
        <f t="shared" si="14"/>
        <v>0</v>
      </c>
      <c r="T244" s="163" t="str">
        <f>VLOOKUP(G244,'3-Productie normen'!A:P,12,FALSE)</f>
        <v>V</v>
      </c>
      <c r="U244" s="163"/>
      <c r="W244" s="131">
        <f t="shared" si="15"/>
        <v>0</v>
      </c>
    </row>
    <row r="245" spans="1:23" ht="14.1" hidden="1" customHeight="1">
      <c r="A245" s="144">
        <v>245</v>
      </c>
      <c r="B245" s="157" t="s">
        <v>263</v>
      </c>
      <c r="C245" s="157" t="s">
        <v>263</v>
      </c>
      <c r="D245" s="558" t="s">
        <v>266</v>
      </c>
      <c r="E245" s="621"/>
      <c r="F245" s="172" t="s">
        <v>470</v>
      </c>
      <c r="G245" s="130" t="s">
        <v>228</v>
      </c>
      <c r="H245" s="172" t="s">
        <v>285</v>
      </c>
      <c r="I245" s="578">
        <v>28.9</v>
      </c>
      <c r="J245" s="509">
        <v>1</v>
      </c>
      <c r="K245" s="509">
        <v>1</v>
      </c>
      <c r="L245" s="509">
        <v>1</v>
      </c>
      <c r="M245" s="509">
        <v>1</v>
      </c>
      <c r="N245" s="627">
        <v>100</v>
      </c>
      <c r="O245" s="160"/>
      <c r="P245" s="161" t="e">
        <f t="shared" si="12"/>
        <v>#DIV/0!</v>
      </c>
      <c r="Q245" s="161">
        <f t="shared" si="13"/>
        <v>0</v>
      </c>
      <c r="R245" s="162">
        <f>IF(N245="nio",0,IF(N245&gt;0,VLOOKUP(G245,'3-Productie normen'!A:P,VLOOKUP(N245,'3-Productie normen'!S:T,2,FALSE),FALSE)))</f>
        <v>0</v>
      </c>
      <c r="S245" s="162">
        <f t="shared" si="14"/>
        <v>0</v>
      </c>
      <c r="T245" s="163" t="str">
        <f>VLOOKUP(G245,'3-Productie normen'!A:P,12,FALSE)</f>
        <v>B</v>
      </c>
      <c r="U245" s="163"/>
      <c r="W245" s="131">
        <f t="shared" si="15"/>
        <v>2890</v>
      </c>
    </row>
    <row r="246" spans="1:23" ht="14.1" hidden="1" customHeight="1">
      <c r="A246" s="144">
        <v>246</v>
      </c>
      <c r="B246" s="157" t="s">
        <v>263</v>
      </c>
      <c r="C246" s="157" t="s">
        <v>263</v>
      </c>
      <c r="D246" s="558" t="s">
        <v>266</v>
      </c>
      <c r="E246" s="621"/>
      <c r="F246" s="172" t="s">
        <v>394</v>
      </c>
      <c r="G246" s="130" t="s">
        <v>274</v>
      </c>
      <c r="H246" s="172" t="s">
        <v>387</v>
      </c>
      <c r="I246" s="172">
        <v>15</v>
      </c>
      <c r="J246" s="509">
        <v>1</v>
      </c>
      <c r="K246" s="509">
        <v>1</v>
      </c>
      <c r="L246" s="509">
        <v>1</v>
      </c>
      <c r="M246" s="509">
        <v>1</v>
      </c>
      <c r="N246" s="160" t="s">
        <v>115</v>
      </c>
      <c r="O246" s="160"/>
      <c r="P246" s="161">
        <f t="shared" si="12"/>
        <v>0</v>
      </c>
      <c r="Q246" s="161">
        <f t="shared" si="13"/>
        <v>0</v>
      </c>
      <c r="R246" s="162">
        <f>IF(N246="nio",0,IF(N246&gt;0,VLOOKUP(G246,'3-Productie normen'!A:P,VLOOKUP(N246,'3-Productie normen'!S:T,2,FALSE),FALSE)))</f>
        <v>0</v>
      </c>
      <c r="S246" s="162">
        <f t="shared" si="14"/>
        <v>0</v>
      </c>
      <c r="T246" s="163" t="str">
        <f>VLOOKUP(G246,'3-Productie normen'!A:P,12,FALSE)</f>
        <v>V</v>
      </c>
      <c r="U246" s="163"/>
      <c r="W246" s="131">
        <f t="shared" si="15"/>
        <v>0</v>
      </c>
    </row>
    <row r="247" spans="1:23" ht="14.1" hidden="1" customHeight="1">
      <c r="A247" s="144">
        <v>247</v>
      </c>
      <c r="B247" s="157" t="s">
        <v>263</v>
      </c>
      <c r="C247" s="157" t="s">
        <v>263</v>
      </c>
      <c r="D247" s="558" t="s">
        <v>266</v>
      </c>
      <c r="E247" s="621">
        <v>42</v>
      </c>
      <c r="F247" s="172" t="s">
        <v>469</v>
      </c>
      <c r="G247" s="130" t="s">
        <v>276</v>
      </c>
      <c r="H247" s="172" t="s">
        <v>310</v>
      </c>
      <c r="I247" s="578">
        <v>94</v>
      </c>
      <c r="J247" s="509">
        <v>1</v>
      </c>
      <c r="K247" s="509">
        <v>1</v>
      </c>
      <c r="L247" s="509">
        <v>1</v>
      </c>
      <c r="M247" s="509">
        <v>1</v>
      </c>
      <c r="N247" s="627">
        <v>200</v>
      </c>
      <c r="O247" s="160"/>
      <c r="P247" s="161" t="e">
        <f t="shared" si="12"/>
        <v>#DIV/0!</v>
      </c>
      <c r="Q247" s="161">
        <f t="shared" si="13"/>
        <v>0</v>
      </c>
      <c r="R247" s="162">
        <f>IF(N247="nio",0,IF(N247&gt;0,VLOOKUP(G247,'3-Productie normen'!A:P,VLOOKUP(N247,'3-Productie normen'!S:T,2,FALSE),FALSE)))</f>
        <v>0</v>
      </c>
      <c r="S247" s="162">
        <f t="shared" si="14"/>
        <v>0</v>
      </c>
      <c r="T247" s="163" t="str">
        <f>VLOOKUP(G247,'3-Productie normen'!A:P,12,FALSE)</f>
        <v>L</v>
      </c>
      <c r="U247" s="163"/>
      <c r="W247" s="131">
        <f t="shared" si="15"/>
        <v>18800</v>
      </c>
    </row>
    <row r="248" spans="1:23" ht="14.1" hidden="1" customHeight="1">
      <c r="A248" s="144">
        <v>248</v>
      </c>
      <c r="B248" s="157" t="s">
        <v>263</v>
      </c>
      <c r="C248" s="157" t="s">
        <v>263</v>
      </c>
      <c r="D248" s="558" t="s">
        <v>266</v>
      </c>
      <c r="E248" s="621"/>
      <c r="F248" s="172" t="s">
        <v>323</v>
      </c>
      <c r="G248" s="157" t="s">
        <v>274</v>
      </c>
      <c r="H248" s="172" t="s">
        <v>285</v>
      </c>
      <c r="I248" s="172">
        <v>11</v>
      </c>
      <c r="J248" s="509">
        <v>1</v>
      </c>
      <c r="K248" s="509">
        <v>1</v>
      </c>
      <c r="L248" s="509">
        <v>1</v>
      </c>
      <c r="M248" s="509">
        <v>1</v>
      </c>
      <c r="N248" s="160" t="s">
        <v>115</v>
      </c>
      <c r="O248" s="160"/>
      <c r="P248" s="161">
        <f t="shared" si="12"/>
        <v>0</v>
      </c>
      <c r="Q248" s="161">
        <f t="shared" si="13"/>
        <v>0</v>
      </c>
      <c r="R248" s="162">
        <f>IF(N248="nio",0,IF(N248&gt;0,VLOOKUP(G248,'3-Productie normen'!A:P,VLOOKUP(N248,'3-Productie normen'!S:T,2,FALSE),FALSE)))</f>
        <v>0</v>
      </c>
      <c r="S248" s="162">
        <f t="shared" si="14"/>
        <v>0</v>
      </c>
      <c r="T248" s="163" t="str">
        <f>VLOOKUP(G248,'3-Productie normen'!A:P,12,FALSE)</f>
        <v>V</v>
      </c>
      <c r="U248" s="163"/>
      <c r="W248" s="131">
        <f t="shared" si="15"/>
        <v>0</v>
      </c>
    </row>
    <row r="249" spans="1:23" ht="14.1" hidden="1" customHeight="1">
      <c r="A249" s="144">
        <v>249</v>
      </c>
      <c r="B249" s="157" t="s">
        <v>263</v>
      </c>
      <c r="C249" s="157" t="s">
        <v>263</v>
      </c>
      <c r="D249" s="558" t="s">
        <v>266</v>
      </c>
      <c r="E249" s="621"/>
      <c r="F249" s="172" t="s">
        <v>271</v>
      </c>
      <c r="G249" s="130" t="s">
        <v>17</v>
      </c>
      <c r="H249" s="172" t="s">
        <v>310</v>
      </c>
      <c r="I249" s="578">
        <v>5.5</v>
      </c>
      <c r="J249" s="509">
        <v>1</v>
      </c>
      <c r="K249" s="509">
        <v>1</v>
      </c>
      <c r="L249" s="509">
        <v>1</v>
      </c>
      <c r="M249" s="509">
        <v>1</v>
      </c>
      <c r="N249" s="627">
        <v>200</v>
      </c>
      <c r="O249" s="160">
        <v>200</v>
      </c>
      <c r="P249" s="161" t="e">
        <f t="shared" si="12"/>
        <v>#DIV/0!</v>
      </c>
      <c r="Q249" s="161" t="e">
        <f t="shared" si="13"/>
        <v>#DIV/0!</v>
      </c>
      <c r="R249" s="162">
        <f>IF(N249="nio",0,IF(N249&gt;0,VLOOKUP(G249,'3-Productie normen'!A:P,VLOOKUP(N249,'3-Productie normen'!S:T,2,FALSE),FALSE)))</f>
        <v>0</v>
      </c>
      <c r="S249" s="162">
        <f t="shared" si="14"/>
        <v>0</v>
      </c>
      <c r="T249" s="163" t="str">
        <f>VLOOKUP(G249,'3-Productie normen'!A:P,12,FALSE)</f>
        <v>S</v>
      </c>
      <c r="U249" s="163"/>
      <c r="W249" s="131">
        <f t="shared" si="15"/>
        <v>2200</v>
      </c>
    </row>
    <row r="250" spans="1:23" ht="14.1" hidden="1" customHeight="1">
      <c r="A250" s="144">
        <v>250</v>
      </c>
      <c r="B250" s="157" t="s">
        <v>263</v>
      </c>
      <c r="C250" s="157" t="s">
        <v>263</v>
      </c>
      <c r="D250" s="558" t="s">
        <v>266</v>
      </c>
      <c r="E250" s="621"/>
      <c r="F250" s="172" t="s">
        <v>346</v>
      </c>
      <c r="G250" s="157" t="s">
        <v>17</v>
      </c>
      <c r="H250" s="172" t="s">
        <v>310</v>
      </c>
      <c r="I250" s="172">
        <v>21</v>
      </c>
      <c r="J250" s="509">
        <v>1</v>
      </c>
      <c r="K250" s="509">
        <v>1</v>
      </c>
      <c r="L250" s="509">
        <v>1</v>
      </c>
      <c r="M250" s="509">
        <v>1</v>
      </c>
      <c r="N250" s="160">
        <v>200</v>
      </c>
      <c r="O250" s="160">
        <v>200</v>
      </c>
      <c r="P250" s="161" t="e">
        <f t="shared" si="12"/>
        <v>#DIV/0!</v>
      </c>
      <c r="Q250" s="161" t="e">
        <f t="shared" si="13"/>
        <v>#DIV/0!</v>
      </c>
      <c r="R250" s="162">
        <f>IF(N250="nio",0,IF(N250&gt;0,VLOOKUP(G250,'3-Productie normen'!A:P,VLOOKUP(N250,'3-Productie normen'!S:T,2,FALSE),FALSE)))</f>
        <v>0</v>
      </c>
      <c r="S250" s="162">
        <f t="shared" si="14"/>
        <v>0</v>
      </c>
      <c r="T250" s="163" t="str">
        <f>VLOOKUP(G250,'3-Productie normen'!A:P,12,FALSE)</f>
        <v>S</v>
      </c>
      <c r="U250" s="163"/>
      <c r="W250" s="131">
        <f t="shared" si="15"/>
        <v>8400</v>
      </c>
    </row>
    <row r="251" spans="1:23" ht="14.1" hidden="1" customHeight="1">
      <c r="A251" s="144">
        <v>251</v>
      </c>
      <c r="B251" s="157" t="s">
        <v>263</v>
      </c>
      <c r="C251" s="157" t="s">
        <v>263</v>
      </c>
      <c r="D251" s="558" t="s">
        <v>266</v>
      </c>
      <c r="E251" s="621"/>
      <c r="F251" s="172" t="s">
        <v>345</v>
      </c>
      <c r="G251" s="172" t="s">
        <v>17</v>
      </c>
      <c r="H251" s="172" t="s">
        <v>310</v>
      </c>
      <c r="I251" s="172">
        <v>21</v>
      </c>
      <c r="J251" s="509">
        <v>1</v>
      </c>
      <c r="K251" s="509">
        <v>1</v>
      </c>
      <c r="L251" s="509">
        <v>1</v>
      </c>
      <c r="M251" s="509">
        <v>1</v>
      </c>
      <c r="N251" s="160">
        <v>200</v>
      </c>
      <c r="O251" s="160">
        <v>200</v>
      </c>
      <c r="P251" s="161" t="e">
        <f t="shared" si="12"/>
        <v>#DIV/0!</v>
      </c>
      <c r="Q251" s="161" t="e">
        <f t="shared" si="13"/>
        <v>#DIV/0!</v>
      </c>
      <c r="R251" s="162">
        <f>IF(N251="nio",0,IF(N251&gt;0,VLOOKUP(G251,'3-Productie normen'!A:P,VLOOKUP(N251,'3-Productie normen'!S:T,2,FALSE),FALSE)))</f>
        <v>0</v>
      </c>
      <c r="S251" s="162">
        <f t="shared" si="14"/>
        <v>0</v>
      </c>
      <c r="T251" s="163" t="str">
        <f>VLOOKUP(G251,'3-Productie normen'!A:P,12,FALSE)</f>
        <v>S</v>
      </c>
      <c r="U251" s="163"/>
      <c r="W251" s="131">
        <f t="shared" si="15"/>
        <v>8400</v>
      </c>
    </row>
    <row r="252" spans="1:23" ht="14.1" hidden="1" customHeight="1">
      <c r="A252" s="144">
        <v>252</v>
      </c>
      <c r="B252" s="157" t="s">
        <v>263</v>
      </c>
      <c r="C252" s="157" t="s">
        <v>263</v>
      </c>
      <c r="D252" s="558" t="s">
        <v>266</v>
      </c>
      <c r="E252" s="621"/>
      <c r="F252" s="172" t="s">
        <v>283</v>
      </c>
      <c r="G252" s="157" t="s">
        <v>284</v>
      </c>
      <c r="H252" s="172" t="s">
        <v>285</v>
      </c>
      <c r="I252" s="172">
        <v>2</v>
      </c>
      <c r="J252" s="509">
        <v>1</v>
      </c>
      <c r="K252" s="509">
        <v>1</v>
      </c>
      <c r="L252" s="509">
        <v>1</v>
      </c>
      <c r="M252" s="509">
        <v>1</v>
      </c>
      <c r="N252" s="160">
        <v>200</v>
      </c>
      <c r="O252" s="160"/>
      <c r="P252" s="161" t="e">
        <f t="shared" si="12"/>
        <v>#DIV/0!</v>
      </c>
      <c r="Q252" s="161">
        <f t="shared" si="13"/>
        <v>0</v>
      </c>
      <c r="R252" s="162">
        <f>IF(N252="nio",0,IF(N252&gt;0,VLOOKUP(G252,'3-Productie normen'!A:P,VLOOKUP(N252,'3-Productie normen'!S:T,2,FALSE),FALSE)))</f>
        <v>0</v>
      </c>
      <c r="S252" s="162">
        <f t="shared" si="14"/>
        <v>0</v>
      </c>
      <c r="T252" s="163" t="str">
        <f>VLOOKUP(G252,'3-Productie normen'!A:P,12,FALSE)</f>
        <v>V</v>
      </c>
      <c r="U252" s="163"/>
      <c r="W252" s="131">
        <f t="shared" si="15"/>
        <v>400</v>
      </c>
    </row>
    <row r="253" spans="1:23" ht="14.1" hidden="1" customHeight="1">
      <c r="A253" s="144">
        <v>253</v>
      </c>
      <c r="B253" s="157" t="s">
        <v>263</v>
      </c>
      <c r="C253" s="157" t="s">
        <v>263</v>
      </c>
      <c r="D253" s="558" t="s">
        <v>266</v>
      </c>
      <c r="E253" s="621"/>
      <c r="F253" s="172" t="s">
        <v>392</v>
      </c>
      <c r="G253" s="157" t="s">
        <v>274</v>
      </c>
      <c r="H253" s="172" t="s">
        <v>387</v>
      </c>
      <c r="I253" s="172">
        <v>8.4</v>
      </c>
      <c r="J253" s="509">
        <v>1</v>
      </c>
      <c r="K253" s="509">
        <v>1</v>
      </c>
      <c r="L253" s="509">
        <v>1</v>
      </c>
      <c r="M253" s="509">
        <v>1</v>
      </c>
      <c r="N253" s="160">
        <v>40</v>
      </c>
      <c r="O253" s="160"/>
      <c r="P253" s="161" t="e">
        <f t="shared" si="12"/>
        <v>#DIV/0!</v>
      </c>
      <c r="Q253" s="161">
        <f t="shared" si="13"/>
        <v>0</v>
      </c>
      <c r="R253" s="162">
        <f>IF(N253="nio",0,IF(N253&gt;0,VLOOKUP(G253,'3-Productie normen'!A:P,VLOOKUP(N253,'3-Productie normen'!S:T,2,FALSE),FALSE)))</f>
        <v>0</v>
      </c>
      <c r="S253" s="162">
        <f t="shared" si="14"/>
        <v>0</v>
      </c>
      <c r="T253" s="163" t="str">
        <f>VLOOKUP(G253,'3-Productie normen'!A:P,12,FALSE)</f>
        <v>V</v>
      </c>
      <c r="U253" s="163"/>
      <c r="W253" s="131">
        <f t="shared" si="15"/>
        <v>336</v>
      </c>
    </row>
    <row r="254" spans="1:23" ht="14.1" hidden="1" customHeight="1">
      <c r="A254" s="144">
        <v>254</v>
      </c>
      <c r="B254" s="157" t="s">
        <v>263</v>
      </c>
      <c r="C254" s="157" t="s">
        <v>263</v>
      </c>
      <c r="D254" s="558" t="s">
        <v>266</v>
      </c>
      <c r="E254" s="621"/>
      <c r="F254" s="172" t="s">
        <v>393</v>
      </c>
      <c r="G254" s="172" t="s">
        <v>274</v>
      </c>
      <c r="H254" s="172" t="s">
        <v>387</v>
      </c>
      <c r="I254" s="172">
        <v>8.4</v>
      </c>
      <c r="J254" s="509">
        <v>1</v>
      </c>
      <c r="K254" s="509">
        <v>1</v>
      </c>
      <c r="L254" s="509">
        <v>1</v>
      </c>
      <c r="M254" s="509">
        <v>1</v>
      </c>
      <c r="N254" s="160">
        <v>40</v>
      </c>
      <c r="O254" s="160"/>
      <c r="P254" s="161" t="e">
        <f t="shared" si="12"/>
        <v>#DIV/0!</v>
      </c>
      <c r="Q254" s="161">
        <f t="shared" si="13"/>
        <v>0</v>
      </c>
      <c r="R254" s="162">
        <f>IF(N254="nio",0,IF(N254&gt;0,VLOOKUP(G254,'3-Productie normen'!A:P,VLOOKUP(N254,'3-Productie normen'!S:T,2,FALSE),FALSE)))</f>
        <v>0</v>
      </c>
      <c r="S254" s="162">
        <f t="shared" si="14"/>
        <v>0</v>
      </c>
      <c r="T254" s="163" t="str">
        <f>VLOOKUP(G254,'3-Productie normen'!A:P,12,FALSE)</f>
        <v>V</v>
      </c>
      <c r="U254" s="163"/>
      <c r="W254" s="131">
        <f t="shared" si="15"/>
        <v>336</v>
      </c>
    </row>
    <row r="255" spans="1:23" ht="14.1" hidden="1" customHeight="1">
      <c r="A255" s="144">
        <v>255</v>
      </c>
      <c r="B255" s="157" t="s">
        <v>263</v>
      </c>
      <c r="C255" s="157" t="s">
        <v>263</v>
      </c>
      <c r="D255" s="558" t="s">
        <v>266</v>
      </c>
      <c r="E255" s="621"/>
      <c r="F255" s="172" t="s">
        <v>323</v>
      </c>
      <c r="G255" s="130" t="s">
        <v>274</v>
      </c>
      <c r="H255" s="172" t="s">
        <v>285</v>
      </c>
      <c r="I255" s="172">
        <v>5.5</v>
      </c>
      <c r="J255" s="509">
        <v>1</v>
      </c>
      <c r="K255" s="509">
        <v>1</v>
      </c>
      <c r="L255" s="509">
        <v>1</v>
      </c>
      <c r="M255" s="509">
        <v>1</v>
      </c>
      <c r="N255" s="160" t="s">
        <v>115</v>
      </c>
      <c r="O255" s="160"/>
      <c r="P255" s="161">
        <f t="shared" si="12"/>
        <v>0</v>
      </c>
      <c r="Q255" s="161">
        <f t="shared" si="13"/>
        <v>0</v>
      </c>
      <c r="R255" s="162">
        <f>IF(N255="nio",0,IF(N255&gt;0,VLOOKUP(G255,'3-Productie normen'!A:P,VLOOKUP(N255,'3-Productie normen'!S:T,2,FALSE),FALSE)))</f>
        <v>0</v>
      </c>
      <c r="S255" s="162">
        <f t="shared" si="14"/>
        <v>0</v>
      </c>
      <c r="T255" s="163" t="str">
        <f>VLOOKUP(G255,'3-Productie normen'!A:P,12,FALSE)</f>
        <v>V</v>
      </c>
      <c r="U255" s="163"/>
      <c r="W255" s="131">
        <f t="shared" si="15"/>
        <v>0</v>
      </c>
    </row>
    <row r="256" spans="1:23" ht="14.1" hidden="1" customHeight="1">
      <c r="A256" s="144">
        <v>256</v>
      </c>
      <c r="B256" s="157" t="s">
        <v>263</v>
      </c>
      <c r="C256" s="157" t="s">
        <v>263</v>
      </c>
      <c r="D256" s="558" t="s">
        <v>266</v>
      </c>
      <c r="E256" s="621"/>
      <c r="F256" s="172" t="s">
        <v>291</v>
      </c>
      <c r="G256" s="130" t="s">
        <v>274</v>
      </c>
      <c r="H256" s="172" t="s">
        <v>285</v>
      </c>
      <c r="I256" s="172">
        <v>2</v>
      </c>
      <c r="J256" s="509">
        <v>1</v>
      </c>
      <c r="K256" s="509">
        <v>1</v>
      </c>
      <c r="L256" s="509">
        <v>1</v>
      </c>
      <c r="M256" s="509">
        <v>1</v>
      </c>
      <c r="N256" s="160" t="s">
        <v>115</v>
      </c>
      <c r="O256" s="160"/>
      <c r="P256" s="161">
        <f t="shared" si="12"/>
        <v>0</v>
      </c>
      <c r="Q256" s="161">
        <f t="shared" si="13"/>
        <v>0</v>
      </c>
      <c r="R256" s="162">
        <f>IF(N256="nio",0,IF(N256&gt;0,VLOOKUP(G256,'3-Productie normen'!A:P,VLOOKUP(N256,'3-Productie normen'!S:T,2,FALSE),FALSE)))</f>
        <v>0</v>
      </c>
      <c r="S256" s="162">
        <f t="shared" si="14"/>
        <v>0</v>
      </c>
      <c r="T256" s="163" t="str">
        <f>VLOOKUP(G256,'3-Productie normen'!A:P,12,FALSE)</f>
        <v>V</v>
      </c>
      <c r="U256" s="163"/>
      <c r="W256" s="131">
        <f t="shared" si="15"/>
        <v>0</v>
      </c>
    </row>
    <row r="257" spans="1:23" ht="14.1" hidden="1" customHeight="1">
      <c r="A257" s="144">
        <v>257</v>
      </c>
      <c r="B257" s="157" t="s">
        <v>263</v>
      </c>
      <c r="C257" s="157" t="s">
        <v>263</v>
      </c>
      <c r="D257" s="558" t="s">
        <v>266</v>
      </c>
      <c r="E257" s="621">
        <v>1</v>
      </c>
      <c r="F257" s="172" t="s">
        <v>395</v>
      </c>
      <c r="G257" s="130" t="s">
        <v>276</v>
      </c>
      <c r="H257" s="172" t="s">
        <v>285</v>
      </c>
      <c r="I257" s="172">
        <v>56</v>
      </c>
      <c r="J257" s="509">
        <v>1</v>
      </c>
      <c r="K257" s="509">
        <v>1</v>
      </c>
      <c r="L257" s="509">
        <v>1</v>
      </c>
      <c r="M257" s="509">
        <v>1</v>
      </c>
      <c r="N257" s="160">
        <v>100</v>
      </c>
      <c r="O257" s="160"/>
      <c r="P257" s="161" t="e">
        <f t="shared" si="12"/>
        <v>#DIV/0!</v>
      </c>
      <c r="Q257" s="161">
        <f t="shared" si="13"/>
        <v>0</v>
      </c>
      <c r="R257" s="162">
        <f>IF(N257="nio",0,IF(N257&gt;0,VLOOKUP(G257,'3-Productie normen'!A:P,VLOOKUP(N257,'3-Productie normen'!S:T,2,FALSE),FALSE)))</f>
        <v>0</v>
      </c>
      <c r="S257" s="162">
        <f t="shared" si="14"/>
        <v>0</v>
      </c>
      <c r="T257" s="163" t="str">
        <f>VLOOKUP(G257,'3-Productie normen'!A:P,12,FALSE)</f>
        <v>L</v>
      </c>
      <c r="U257" s="163"/>
      <c r="W257" s="131">
        <f t="shared" si="15"/>
        <v>5600</v>
      </c>
    </row>
    <row r="258" spans="1:23" ht="14.1" hidden="1" customHeight="1">
      <c r="A258" s="144">
        <v>258</v>
      </c>
      <c r="B258" s="157" t="s">
        <v>263</v>
      </c>
      <c r="C258" s="157" t="s">
        <v>263</v>
      </c>
      <c r="D258" s="558" t="s">
        <v>266</v>
      </c>
      <c r="E258" s="621">
        <v>2</v>
      </c>
      <c r="F258" s="172" t="s">
        <v>395</v>
      </c>
      <c r="G258" s="130" t="s">
        <v>276</v>
      </c>
      <c r="H258" s="172" t="s">
        <v>285</v>
      </c>
      <c r="I258" s="172">
        <v>56</v>
      </c>
      <c r="J258" s="509">
        <v>1</v>
      </c>
      <c r="K258" s="509">
        <v>1</v>
      </c>
      <c r="L258" s="509">
        <v>1</v>
      </c>
      <c r="M258" s="509">
        <v>1</v>
      </c>
      <c r="N258" s="160">
        <v>100</v>
      </c>
      <c r="O258" s="160"/>
      <c r="P258" s="161" t="e">
        <f t="shared" si="12"/>
        <v>#DIV/0!</v>
      </c>
      <c r="Q258" s="161">
        <f t="shared" si="13"/>
        <v>0</v>
      </c>
      <c r="R258" s="162">
        <f>IF(N258="nio",0,IF(N258&gt;0,VLOOKUP(G258,'3-Productie normen'!A:P,VLOOKUP(N258,'3-Productie normen'!S:T,2,FALSE),FALSE)))</f>
        <v>0</v>
      </c>
      <c r="S258" s="162">
        <f t="shared" si="14"/>
        <v>0</v>
      </c>
      <c r="T258" s="163" t="str">
        <f>VLOOKUP(G258,'3-Productie normen'!A:P,12,FALSE)</f>
        <v>L</v>
      </c>
      <c r="U258" s="163"/>
      <c r="W258" s="131">
        <f t="shared" si="15"/>
        <v>5600</v>
      </c>
    </row>
    <row r="259" spans="1:23" ht="14.1" hidden="1" customHeight="1">
      <c r="A259" s="144">
        <v>259</v>
      </c>
      <c r="B259" s="157" t="s">
        <v>263</v>
      </c>
      <c r="C259" s="157" t="s">
        <v>263</v>
      </c>
      <c r="D259" s="558" t="s">
        <v>266</v>
      </c>
      <c r="E259" s="621">
        <v>3</v>
      </c>
      <c r="F259" s="174" t="s">
        <v>395</v>
      </c>
      <c r="G259" s="130" t="s">
        <v>276</v>
      </c>
      <c r="H259" s="172" t="s">
        <v>285</v>
      </c>
      <c r="I259" s="172">
        <v>56</v>
      </c>
      <c r="J259" s="509">
        <v>1</v>
      </c>
      <c r="K259" s="509">
        <v>1</v>
      </c>
      <c r="L259" s="509">
        <v>1</v>
      </c>
      <c r="M259" s="509">
        <v>1</v>
      </c>
      <c r="N259" s="160">
        <v>100</v>
      </c>
      <c r="O259" s="160"/>
      <c r="P259" s="161" t="e">
        <f t="shared" si="12"/>
        <v>#DIV/0!</v>
      </c>
      <c r="Q259" s="161">
        <f t="shared" si="13"/>
        <v>0</v>
      </c>
      <c r="R259" s="162">
        <f>IF(N259="nio",0,IF(N259&gt;0,VLOOKUP(G259,'3-Productie normen'!A:P,VLOOKUP(N259,'3-Productie normen'!S:T,2,FALSE),FALSE)))</f>
        <v>0</v>
      </c>
      <c r="S259" s="162">
        <f t="shared" si="14"/>
        <v>0</v>
      </c>
      <c r="T259" s="163" t="str">
        <f>VLOOKUP(G259,'3-Productie normen'!A:P,12,FALSE)</f>
        <v>L</v>
      </c>
      <c r="U259" s="163"/>
      <c r="W259" s="131">
        <f t="shared" si="15"/>
        <v>5600</v>
      </c>
    </row>
    <row r="260" spans="1:23" ht="14.1" hidden="1" customHeight="1">
      <c r="A260" s="144">
        <v>260</v>
      </c>
      <c r="B260" s="157" t="s">
        <v>263</v>
      </c>
      <c r="C260" s="157" t="s">
        <v>263</v>
      </c>
      <c r="D260" s="558" t="s">
        <v>266</v>
      </c>
      <c r="E260" s="621">
        <v>4</v>
      </c>
      <c r="F260" s="172" t="s">
        <v>395</v>
      </c>
      <c r="G260" s="130" t="s">
        <v>276</v>
      </c>
      <c r="H260" s="172" t="s">
        <v>285</v>
      </c>
      <c r="I260" s="578">
        <v>56</v>
      </c>
      <c r="J260" s="509">
        <v>1</v>
      </c>
      <c r="K260" s="509">
        <v>1</v>
      </c>
      <c r="L260" s="509">
        <v>1</v>
      </c>
      <c r="M260" s="509">
        <v>1</v>
      </c>
      <c r="N260" s="627">
        <v>100</v>
      </c>
      <c r="O260" s="160"/>
      <c r="P260" s="161" t="e">
        <f t="shared" si="12"/>
        <v>#DIV/0!</v>
      </c>
      <c r="Q260" s="161">
        <f t="shared" si="13"/>
        <v>0</v>
      </c>
      <c r="R260" s="162">
        <f>IF(N260="nio",0,IF(N260&gt;0,VLOOKUP(G260,'3-Productie normen'!A:P,VLOOKUP(N260,'3-Productie normen'!S:T,2,FALSE),FALSE)))</f>
        <v>0</v>
      </c>
      <c r="S260" s="162">
        <f t="shared" si="14"/>
        <v>0</v>
      </c>
      <c r="T260" s="163" t="str">
        <f>VLOOKUP(G260,'3-Productie normen'!A:P,12,FALSE)</f>
        <v>L</v>
      </c>
      <c r="U260" s="163"/>
      <c r="W260" s="131">
        <f t="shared" si="15"/>
        <v>5600</v>
      </c>
    </row>
    <row r="261" spans="1:23" ht="14.1" hidden="1" customHeight="1">
      <c r="A261" s="144">
        <v>261</v>
      </c>
      <c r="B261" s="157" t="s">
        <v>263</v>
      </c>
      <c r="C261" s="157" t="s">
        <v>263</v>
      </c>
      <c r="D261" s="558" t="s">
        <v>266</v>
      </c>
      <c r="E261" s="621"/>
      <c r="F261" s="172" t="s">
        <v>400</v>
      </c>
      <c r="G261" s="130" t="s">
        <v>276</v>
      </c>
      <c r="H261" s="172" t="s">
        <v>285</v>
      </c>
      <c r="I261" s="172">
        <v>41</v>
      </c>
      <c r="J261" s="509">
        <v>1</v>
      </c>
      <c r="K261" s="509">
        <v>1</v>
      </c>
      <c r="L261" s="509">
        <v>1</v>
      </c>
      <c r="M261" s="509">
        <v>1</v>
      </c>
      <c r="N261" s="160">
        <v>100</v>
      </c>
      <c r="O261" s="160"/>
      <c r="P261" s="161" t="e">
        <f t="shared" si="12"/>
        <v>#DIV/0!</v>
      </c>
      <c r="Q261" s="161">
        <f t="shared" si="13"/>
        <v>0</v>
      </c>
      <c r="R261" s="162">
        <f>IF(N261="nio",0,IF(N261&gt;0,VLOOKUP(G261,'3-Productie normen'!A:P,VLOOKUP(N261,'3-Productie normen'!S:T,2,FALSE),FALSE)))</f>
        <v>0</v>
      </c>
      <c r="S261" s="162">
        <f t="shared" si="14"/>
        <v>0</v>
      </c>
      <c r="T261" s="163" t="str">
        <f>VLOOKUP(G261,'3-Productie normen'!A:P,12,FALSE)</f>
        <v>L</v>
      </c>
      <c r="U261" s="163"/>
      <c r="W261" s="131">
        <f t="shared" si="15"/>
        <v>4100</v>
      </c>
    </row>
    <row r="262" spans="1:23" ht="14.1" hidden="1" customHeight="1">
      <c r="A262" s="144">
        <v>262</v>
      </c>
      <c r="B262" s="157" t="s">
        <v>263</v>
      </c>
      <c r="C262" s="157" t="s">
        <v>263</v>
      </c>
      <c r="D262" s="558" t="s">
        <v>266</v>
      </c>
      <c r="E262" s="621">
        <v>6</v>
      </c>
      <c r="F262" s="172" t="s">
        <v>395</v>
      </c>
      <c r="G262" s="130" t="s">
        <v>276</v>
      </c>
      <c r="H262" s="172" t="s">
        <v>285</v>
      </c>
      <c r="I262" s="172">
        <v>56</v>
      </c>
      <c r="J262" s="509">
        <v>1</v>
      </c>
      <c r="K262" s="509">
        <v>1</v>
      </c>
      <c r="L262" s="509">
        <v>1</v>
      </c>
      <c r="M262" s="509">
        <v>1</v>
      </c>
      <c r="N262" s="160">
        <v>100</v>
      </c>
      <c r="O262" s="160"/>
      <c r="P262" s="161" t="e">
        <f t="shared" si="12"/>
        <v>#DIV/0!</v>
      </c>
      <c r="Q262" s="161">
        <f t="shared" si="13"/>
        <v>0</v>
      </c>
      <c r="R262" s="162">
        <f>IF(N262="nio",0,IF(N262&gt;0,VLOOKUP(G262,'3-Productie normen'!A:P,VLOOKUP(N262,'3-Productie normen'!S:T,2,FALSE),FALSE)))</f>
        <v>0</v>
      </c>
      <c r="S262" s="162">
        <f t="shared" si="14"/>
        <v>0</v>
      </c>
      <c r="T262" s="163" t="str">
        <f>VLOOKUP(G262,'3-Productie normen'!A:P,12,FALSE)</f>
        <v>L</v>
      </c>
      <c r="U262" s="163"/>
      <c r="W262" s="131">
        <f t="shared" si="15"/>
        <v>5600</v>
      </c>
    </row>
    <row r="263" spans="1:23" ht="14.1" hidden="1" customHeight="1">
      <c r="A263" s="144">
        <v>263</v>
      </c>
      <c r="B263" s="157" t="s">
        <v>263</v>
      </c>
      <c r="C263" s="157" t="s">
        <v>263</v>
      </c>
      <c r="D263" s="558" t="s">
        <v>266</v>
      </c>
      <c r="E263" s="621">
        <v>7</v>
      </c>
      <c r="F263" s="172" t="s">
        <v>395</v>
      </c>
      <c r="G263" s="130" t="s">
        <v>276</v>
      </c>
      <c r="H263" s="172" t="s">
        <v>285</v>
      </c>
      <c r="I263" s="172">
        <v>56</v>
      </c>
      <c r="J263" s="509">
        <v>1</v>
      </c>
      <c r="K263" s="509">
        <v>1</v>
      </c>
      <c r="L263" s="509">
        <v>1</v>
      </c>
      <c r="M263" s="509">
        <v>1</v>
      </c>
      <c r="N263" s="160">
        <v>100</v>
      </c>
      <c r="O263" s="160"/>
      <c r="P263" s="161" t="e">
        <f t="shared" si="12"/>
        <v>#DIV/0!</v>
      </c>
      <c r="Q263" s="161">
        <f t="shared" si="13"/>
        <v>0</v>
      </c>
      <c r="R263" s="162">
        <f>IF(N263="nio",0,IF(N263&gt;0,VLOOKUP(G263,'3-Productie normen'!A:P,VLOOKUP(N263,'3-Productie normen'!S:T,2,FALSE),FALSE)))</f>
        <v>0</v>
      </c>
      <c r="S263" s="162">
        <f t="shared" si="14"/>
        <v>0</v>
      </c>
      <c r="T263" s="163" t="str">
        <f>VLOOKUP(G263,'3-Productie normen'!A:P,12,FALSE)</f>
        <v>L</v>
      </c>
      <c r="U263" s="163"/>
      <c r="W263" s="131">
        <f t="shared" si="15"/>
        <v>5600</v>
      </c>
    </row>
    <row r="264" spans="1:23" ht="14.1" hidden="1" customHeight="1">
      <c r="A264" s="144">
        <v>264</v>
      </c>
      <c r="B264" s="157" t="s">
        <v>263</v>
      </c>
      <c r="C264" s="157" t="s">
        <v>263</v>
      </c>
      <c r="D264" s="558" t="s">
        <v>266</v>
      </c>
      <c r="E264" s="621"/>
      <c r="F264" s="172" t="s">
        <v>326</v>
      </c>
      <c r="G264" s="172" t="s">
        <v>229</v>
      </c>
      <c r="H264" s="172" t="s">
        <v>390</v>
      </c>
      <c r="I264" s="172">
        <v>28</v>
      </c>
      <c r="J264" s="509">
        <v>1</v>
      </c>
      <c r="K264" s="509">
        <v>1</v>
      </c>
      <c r="L264" s="509">
        <v>1</v>
      </c>
      <c r="M264" s="509">
        <v>1</v>
      </c>
      <c r="N264" s="160">
        <v>200</v>
      </c>
      <c r="O264" s="160"/>
      <c r="P264" s="161" t="e">
        <f t="shared" si="12"/>
        <v>#DIV/0!</v>
      </c>
      <c r="Q264" s="161">
        <f t="shared" si="13"/>
        <v>0</v>
      </c>
      <c r="R264" s="162">
        <f>IF(N264="nio",0,IF(N264&gt;0,VLOOKUP(G264,'3-Productie normen'!A:P,VLOOKUP(N264,'3-Productie normen'!S:T,2,FALSE),FALSE)))</f>
        <v>0</v>
      </c>
      <c r="S264" s="162">
        <f t="shared" si="14"/>
        <v>0</v>
      </c>
      <c r="T264" s="163" t="str">
        <f>VLOOKUP(G264,'3-Productie normen'!A:P,12,FALSE)</f>
        <v>V</v>
      </c>
      <c r="U264" s="163"/>
      <c r="W264" s="131">
        <f t="shared" si="15"/>
        <v>5600</v>
      </c>
    </row>
    <row r="265" spans="1:23" ht="14.1" hidden="1" customHeight="1">
      <c r="A265" s="144">
        <v>265</v>
      </c>
      <c r="B265" s="157" t="s">
        <v>263</v>
      </c>
      <c r="C265" s="157" t="s">
        <v>263</v>
      </c>
      <c r="D265" s="558" t="s">
        <v>266</v>
      </c>
      <c r="E265" s="621">
        <v>8</v>
      </c>
      <c r="F265" s="172" t="s">
        <v>395</v>
      </c>
      <c r="G265" s="130" t="s">
        <v>276</v>
      </c>
      <c r="H265" s="172" t="s">
        <v>285</v>
      </c>
      <c r="I265" s="172">
        <v>56</v>
      </c>
      <c r="J265" s="509">
        <v>1</v>
      </c>
      <c r="K265" s="509">
        <v>1</v>
      </c>
      <c r="L265" s="509">
        <v>1</v>
      </c>
      <c r="M265" s="509">
        <v>1</v>
      </c>
      <c r="N265" s="160">
        <v>100</v>
      </c>
      <c r="O265" s="160"/>
      <c r="P265" s="161" t="e">
        <f t="shared" si="12"/>
        <v>#DIV/0!</v>
      </c>
      <c r="Q265" s="161">
        <f t="shared" si="13"/>
        <v>0</v>
      </c>
      <c r="R265" s="162">
        <f>IF(N265="nio",0,IF(N265&gt;0,VLOOKUP(G265,'3-Productie normen'!A:P,VLOOKUP(N265,'3-Productie normen'!S:T,2,FALSE),FALSE)))</f>
        <v>0</v>
      </c>
      <c r="S265" s="162">
        <f t="shared" si="14"/>
        <v>0</v>
      </c>
      <c r="T265" s="163" t="str">
        <f>VLOOKUP(G265,'3-Productie normen'!A:P,12,FALSE)</f>
        <v>L</v>
      </c>
      <c r="U265" s="163"/>
      <c r="W265" s="131">
        <f t="shared" si="15"/>
        <v>5600</v>
      </c>
    </row>
    <row r="266" spans="1:23" ht="14.1" hidden="1" customHeight="1">
      <c r="A266" s="144">
        <v>266</v>
      </c>
      <c r="B266" s="157" t="s">
        <v>263</v>
      </c>
      <c r="C266" s="157" t="s">
        <v>263</v>
      </c>
      <c r="D266" s="558" t="s">
        <v>266</v>
      </c>
      <c r="E266" s="621">
        <v>9</v>
      </c>
      <c r="F266" s="172" t="s">
        <v>471</v>
      </c>
      <c r="G266" s="172" t="s">
        <v>281</v>
      </c>
      <c r="H266" s="172" t="s">
        <v>387</v>
      </c>
      <c r="I266" s="172">
        <v>24</v>
      </c>
      <c r="J266" s="509">
        <v>1</v>
      </c>
      <c r="K266" s="509">
        <v>1</v>
      </c>
      <c r="L266" s="509">
        <v>1</v>
      </c>
      <c r="M266" s="509">
        <v>1</v>
      </c>
      <c r="N266" s="160">
        <v>200</v>
      </c>
      <c r="O266" s="160"/>
      <c r="P266" s="161" t="e">
        <f t="shared" ref="P266:P329" si="16">IF(N266="nio",0,IF(N266&gt;0,N266*I266/R266,0))*J266</f>
        <v>#DIV/0!</v>
      </c>
      <c r="Q266" s="161">
        <f t="shared" ref="Q266:Q329" si="17">IF(O266&gt;0,O266*I266/S266,0)*K266</f>
        <v>0</v>
      </c>
      <c r="R266" s="162">
        <f>IF(N266="nio",0,IF(N266&gt;0,VLOOKUP(G266,'3-Productie normen'!A:P,VLOOKUP(N266,'3-Productie normen'!S:T,2,FALSE),FALSE)))</f>
        <v>0</v>
      </c>
      <c r="S266" s="162">
        <f t="shared" ref="S266:S329" si="18">IF(O266&gt;0,R266*$S$8,0)</f>
        <v>0</v>
      </c>
      <c r="T266" s="163" t="str">
        <f>VLOOKUP(G266,'3-Productie normen'!A:P,12,FALSE)</f>
        <v>V</v>
      </c>
      <c r="U266" s="163"/>
      <c r="W266" s="131">
        <f t="shared" ref="W266:W329" si="19">SUM(N266:O266)*I266</f>
        <v>4800</v>
      </c>
    </row>
    <row r="267" spans="1:23" ht="14.1" hidden="1" customHeight="1">
      <c r="A267" s="144">
        <v>267</v>
      </c>
      <c r="B267" s="157" t="s">
        <v>263</v>
      </c>
      <c r="C267" s="157" t="s">
        <v>263</v>
      </c>
      <c r="D267" s="558" t="s">
        <v>266</v>
      </c>
      <c r="E267" s="621">
        <v>9</v>
      </c>
      <c r="F267" s="172" t="s">
        <v>388</v>
      </c>
      <c r="G267" s="172" t="s">
        <v>228</v>
      </c>
      <c r="H267" s="172" t="s">
        <v>387</v>
      </c>
      <c r="I267" s="172">
        <v>7.3</v>
      </c>
      <c r="J267" s="509">
        <v>1</v>
      </c>
      <c r="K267" s="509">
        <v>1</v>
      </c>
      <c r="L267" s="509">
        <v>1</v>
      </c>
      <c r="M267" s="509">
        <v>1</v>
      </c>
      <c r="N267" s="160">
        <v>100</v>
      </c>
      <c r="O267" s="160"/>
      <c r="P267" s="161" t="e">
        <f t="shared" si="16"/>
        <v>#DIV/0!</v>
      </c>
      <c r="Q267" s="161">
        <f t="shared" si="17"/>
        <v>0</v>
      </c>
      <c r="R267" s="162">
        <f>IF(N267="nio",0,IF(N267&gt;0,VLOOKUP(G267,'3-Productie normen'!A:P,VLOOKUP(N267,'3-Productie normen'!S:T,2,FALSE),FALSE)))</f>
        <v>0</v>
      </c>
      <c r="S267" s="162">
        <f t="shared" si="18"/>
        <v>0</v>
      </c>
      <c r="T267" s="163" t="str">
        <f>VLOOKUP(G267,'3-Productie normen'!A:P,12,FALSE)</f>
        <v>B</v>
      </c>
      <c r="U267" s="163"/>
      <c r="W267" s="131">
        <f t="shared" si="19"/>
        <v>730</v>
      </c>
    </row>
    <row r="268" spans="1:23" ht="14.1" hidden="1" customHeight="1">
      <c r="A268" s="144">
        <v>268</v>
      </c>
      <c r="B268" s="157" t="s">
        <v>263</v>
      </c>
      <c r="C268" s="157" t="s">
        <v>263</v>
      </c>
      <c r="D268" s="558" t="s">
        <v>266</v>
      </c>
      <c r="E268" s="621">
        <v>9</v>
      </c>
      <c r="F268" s="172" t="s">
        <v>389</v>
      </c>
      <c r="G268" s="157" t="s">
        <v>228</v>
      </c>
      <c r="H268" s="172" t="s">
        <v>387</v>
      </c>
      <c r="I268" s="172">
        <v>18.8</v>
      </c>
      <c r="J268" s="509">
        <v>1</v>
      </c>
      <c r="K268" s="509">
        <v>1</v>
      </c>
      <c r="L268" s="509">
        <v>1</v>
      </c>
      <c r="M268" s="509">
        <v>1</v>
      </c>
      <c r="N268" s="160">
        <v>100</v>
      </c>
      <c r="O268" s="160"/>
      <c r="P268" s="161" t="e">
        <f t="shared" si="16"/>
        <v>#DIV/0!</v>
      </c>
      <c r="Q268" s="161">
        <f t="shared" si="17"/>
        <v>0</v>
      </c>
      <c r="R268" s="162">
        <f>IF(N268="nio",0,IF(N268&gt;0,VLOOKUP(G268,'3-Productie normen'!A:P,VLOOKUP(N268,'3-Productie normen'!S:T,2,FALSE),FALSE)))</f>
        <v>0</v>
      </c>
      <c r="S268" s="162">
        <f t="shared" si="18"/>
        <v>0</v>
      </c>
      <c r="T268" s="163" t="str">
        <f>VLOOKUP(G268,'3-Productie normen'!A:P,12,FALSE)</f>
        <v>B</v>
      </c>
      <c r="U268" s="163"/>
      <c r="W268" s="131">
        <f t="shared" si="19"/>
        <v>1880</v>
      </c>
    </row>
    <row r="269" spans="1:23" ht="14.1" hidden="1" customHeight="1">
      <c r="A269" s="144">
        <v>269</v>
      </c>
      <c r="B269" s="157" t="s">
        <v>263</v>
      </c>
      <c r="C269" s="157" t="s">
        <v>263</v>
      </c>
      <c r="D269" s="558" t="s">
        <v>266</v>
      </c>
      <c r="E269" s="621">
        <v>10</v>
      </c>
      <c r="F269" s="172" t="s">
        <v>386</v>
      </c>
      <c r="G269" s="172" t="s">
        <v>228</v>
      </c>
      <c r="H269" s="172" t="s">
        <v>285</v>
      </c>
      <c r="I269" s="172">
        <v>33.6</v>
      </c>
      <c r="J269" s="509">
        <v>1</v>
      </c>
      <c r="K269" s="509">
        <v>1</v>
      </c>
      <c r="L269" s="509">
        <v>1</v>
      </c>
      <c r="M269" s="509">
        <v>1</v>
      </c>
      <c r="N269" s="160">
        <v>100</v>
      </c>
      <c r="O269" s="160"/>
      <c r="P269" s="161" t="e">
        <f t="shared" si="16"/>
        <v>#DIV/0!</v>
      </c>
      <c r="Q269" s="161">
        <f t="shared" si="17"/>
        <v>0</v>
      </c>
      <c r="R269" s="162">
        <f>IF(N269="nio",0,IF(N269&gt;0,VLOOKUP(G269,'3-Productie normen'!A:P,VLOOKUP(N269,'3-Productie normen'!S:T,2,FALSE),FALSE)))</f>
        <v>0</v>
      </c>
      <c r="S269" s="162">
        <f t="shared" si="18"/>
        <v>0</v>
      </c>
      <c r="T269" s="163" t="str">
        <f>VLOOKUP(G269,'3-Productie normen'!A:P,12,FALSE)</f>
        <v>B</v>
      </c>
      <c r="U269" s="163"/>
      <c r="W269" s="131">
        <f t="shared" si="19"/>
        <v>3360</v>
      </c>
    </row>
    <row r="270" spans="1:23" ht="14.1" hidden="1" customHeight="1">
      <c r="A270" s="144">
        <v>270</v>
      </c>
      <c r="B270" s="157" t="s">
        <v>263</v>
      </c>
      <c r="C270" s="157" t="s">
        <v>263</v>
      </c>
      <c r="D270" s="558" t="s">
        <v>266</v>
      </c>
      <c r="E270" s="621"/>
      <c r="F270" s="172" t="s">
        <v>323</v>
      </c>
      <c r="G270" s="172" t="s">
        <v>274</v>
      </c>
      <c r="H270" s="172" t="s">
        <v>285</v>
      </c>
      <c r="I270" s="172">
        <v>9.3000000000000007</v>
      </c>
      <c r="J270" s="509">
        <v>1</v>
      </c>
      <c r="K270" s="509">
        <v>1</v>
      </c>
      <c r="L270" s="509">
        <v>1</v>
      </c>
      <c r="M270" s="509">
        <v>1</v>
      </c>
      <c r="N270" s="160">
        <v>40</v>
      </c>
      <c r="O270" s="160"/>
      <c r="P270" s="161" t="e">
        <f t="shared" si="16"/>
        <v>#DIV/0!</v>
      </c>
      <c r="Q270" s="161">
        <f t="shared" si="17"/>
        <v>0</v>
      </c>
      <c r="R270" s="162">
        <f>IF(N270="nio",0,IF(N270&gt;0,VLOOKUP(G270,'3-Productie normen'!A:P,VLOOKUP(N270,'3-Productie normen'!S:T,2,FALSE),FALSE)))</f>
        <v>0</v>
      </c>
      <c r="S270" s="162">
        <f t="shared" si="18"/>
        <v>0</v>
      </c>
      <c r="T270" s="163" t="str">
        <f>VLOOKUP(G270,'3-Productie normen'!A:P,12,FALSE)</f>
        <v>V</v>
      </c>
      <c r="U270" s="163"/>
      <c r="W270" s="131">
        <f t="shared" si="19"/>
        <v>372</v>
      </c>
    </row>
    <row r="271" spans="1:23" ht="14.1" hidden="1" customHeight="1">
      <c r="A271" s="144">
        <v>271</v>
      </c>
      <c r="B271" s="157" t="s">
        <v>263</v>
      </c>
      <c r="C271" s="157" t="s">
        <v>263</v>
      </c>
      <c r="D271" s="558" t="s">
        <v>266</v>
      </c>
      <c r="E271" s="621">
        <v>11</v>
      </c>
      <c r="F271" s="172" t="s">
        <v>385</v>
      </c>
      <c r="G271" s="172" t="s">
        <v>228</v>
      </c>
      <c r="H271" s="172" t="s">
        <v>337</v>
      </c>
      <c r="I271" s="172">
        <v>20.2</v>
      </c>
      <c r="J271" s="509">
        <v>1</v>
      </c>
      <c r="K271" s="509">
        <v>1</v>
      </c>
      <c r="L271" s="509">
        <v>1</v>
      </c>
      <c r="M271" s="509">
        <v>1</v>
      </c>
      <c r="N271" s="160">
        <v>100</v>
      </c>
      <c r="O271" s="160"/>
      <c r="P271" s="161" t="e">
        <f t="shared" si="16"/>
        <v>#DIV/0!</v>
      </c>
      <c r="Q271" s="161">
        <f t="shared" si="17"/>
        <v>0</v>
      </c>
      <c r="R271" s="162">
        <f>IF(N271="nio",0,IF(N271&gt;0,VLOOKUP(G271,'3-Productie normen'!A:P,VLOOKUP(N271,'3-Productie normen'!S:T,2,FALSE),FALSE)))</f>
        <v>0</v>
      </c>
      <c r="S271" s="162">
        <f t="shared" si="18"/>
        <v>0</v>
      </c>
      <c r="T271" s="163" t="str">
        <f>VLOOKUP(G271,'3-Productie normen'!A:P,12,FALSE)</f>
        <v>B</v>
      </c>
      <c r="U271" s="163"/>
      <c r="W271" s="131">
        <f t="shared" si="19"/>
        <v>2020</v>
      </c>
    </row>
    <row r="272" spans="1:23" ht="14.1" hidden="1" customHeight="1">
      <c r="A272" s="144">
        <v>272</v>
      </c>
      <c r="B272" s="157" t="s">
        <v>263</v>
      </c>
      <c r="C272" s="157" t="s">
        <v>263</v>
      </c>
      <c r="D272" s="558" t="s">
        <v>266</v>
      </c>
      <c r="E272" s="621"/>
      <c r="F272" s="172" t="s">
        <v>326</v>
      </c>
      <c r="G272" s="172" t="s">
        <v>229</v>
      </c>
      <c r="H272" s="172" t="s">
        <v>285</v>
      </c>
      <c r="I272" s="172">
        <v>24.1</v>
      </c>
      <c r="J272" s="509">
        <v>1</v>
      </c>
      <c r="K272" s="509">
        <v>1</v>
      </c>
      <c r="L272" s="509">
        <v>1</v>
      </c>
      <c r="M272" s="509">
        <v>1</v>
      </c>
      <c r="N272" s="160">
        <v>200</v>
      </c>
      <c r="O272" s="160"/>
      <c r="P272" s="161" t="e">
        <f t="shared" si="16"/>
        <v>#DIV/0!</v>
      </c>
      <c r="Q272" s="161">
        <f t="shared" si="17"/>
        <v>0</v>
      </c>
      <c r="R272" s="162">
        <f>IF(N272="nio",0,IF(N272&gt;0,VLOOKUP(G272,'3-Productie normen'!A:P,VLOOKUP(N272,'3-Productie normen'!S:T,2,FALSE),FALSE)))</f>
        <v>0</v>
      </c>
      <c r="S272" s="162">
        <f t="shared" si="18"/>
        <v>0</v>
      </c>
      <c r="T272" s="163" t="str">
        <f>VLOOKUP(G272,'3-Productie normen'!A:P,12,FALSE)</f>
        <v>V</v>
      </c>
      <c r="U272" s="163"/>
      <c r="W272" s="131">
        <f t="shared" si="19"/>
        <v>4820</v>
      </c>
    </row>
    <row r="273" spans="1:23" ht="14.1" hidden="1" customHeight="1">
      <c r="A273" s="144">
        <v>273</v>
      </c>
      <c r="B273" s="157" t="s">
        <v>263</v>
      </c>
      <c r="C273" s="157" t="s">
        <v>263</v>
      </c>
      <c r="D273" s="558" t="s">
        <v>266</v>
      </c>
      <c r="E273" s="621">
        <v>12</v>
      </c>
      <c r="F273" s="172" t="s">
        <v>348</v>
      </c>
      <c r="G273" s="172" t="s">
        <v>228</v>
      </c>
      <c r="H273" s="172" t="s">
        <v>337</v>
      </c>
      <c r="I273" s="172">
        <v>26.9</v>
      </c>
      <c r="J273" s="509">
        <v>1</v>
      </c>
      <c r="K273" s="509">
        <v>1</v>
      </c>
      <c r="L273" s="509">
        <v>1</v>
      </c>
      <c r="M273" s="509">
        <v>1</v>
      </c>
      <c r="N273" s="160">
        <v>100</v>
      </c>
      <c r="O273" s="160"/>
      <c r="P273" s="161" t="e">
        <f t="shared" si="16"/>
        <v>#DIV/0!</v>
      </c>
      <c r="Q273" s="161">
        <f t="shared" si="17"/>
        <v>0</v>
      </c>
      <c r="R273" s="162">
        <f>IF(N273="nio",0,IF(N273&gt;0,VLOOKUP(G273,'3-Productie normen'!A:P,VLOOKUP(N273,'3-Productie normen'!S:T,2,FALSE),FALSE)))</f>
        <v>0</v>
      </c>
      <c r="S273" s="162">
        <f t="shared" si="18"/>
        <v>0</v>
      </c>
      <c r="T273" s="163" t="str">
        <f>VLOOKUP(G273,'3-Productie normen'!A:P,12,FALSE)</f>
        <v>B</v>
      </c>
      <c r="U273" s="163"/>
      <c r="W273" s="131">
        <f t="shared" si="19"/>
        <v>2690</v>
      </c>
    </row>
    <row r="274" spans="1:23" ht="14.1" hidden="1" customHeight="1">
      <c r="A274" s="144">
        <v>274</v>
      </c>
      <c r="B274" s="157" t="s">
        <v>263</v>
      </c>
      <c r="C274" s="157" t="s">
        <v>263</v>
      </c>
      <c r="D274" s="558" t="s">
        <v>266</v>
      </c>
      <c r="E274" s="621">
        <v>13</v>
      </c>
      <c r="F274" s="172" t="s">
        <v>348</v>
      </c>
      <c r="G274" s="172" t="s">
        <v>228</v>
      </c>
      <c r="H274" s="172" t="s">
        <v>337</v>
      </c>
      <c r="I274" s="172">
        <v>26.9</v>
      </c>
      <c r="J274" s="509">
        <v>1</v>
      </c>
      <c r="K274" s="509">
        <v>1</v>
      </c>
      <c r="L274" s="509">
        <v>1</v>
      </c>
      <c r="M274" s="509">
        <v>1</v>
      </c>
      <c r="N274" s="160">
        <v>100</v>
      </c>
      <c r="O274" s="160"/>
      <c r="P274" s="161" t="e">
        <f t="shared" si="16"/>
        <v>#DIV/0!</v>
      </c>
      <c r="Q274" s="161">
        <f t="shared" si="17"/>
        <v>0</v>
      </c>
      <c r="R274" s="162">
        <f>IF(N274="nio",0,IF(N274&gt;0,VLOOKUP(G274,'3-Productie normen'!A:P,VLOOKUP(N274,'3-Productie normen'!S:T,2,FALSE),FALSE)))</f>
        <v>0</v>
      </c>
      <c r="S274" s="162">
        <f t="shared" si="18"/>
        <v>0</v>
      </c>
      <c r="T274" s="163" t="str">
        <f>VLOOKUP(G274,'3-Productie normen'!A:P,12,FALSE)</f>
        <v>B</v>
      </c>
      <c r="U274" s="163"/>
      <c r="W274" s="131">
        <f t="shared" si="19"/>
        <v>2690</v>
      </c>
    </row>
    <row r="275" spans="1:23" ht="14.1" hidden="1" customHeight="1">
      <c r="A275" s="144">
        <v>275</v>
      </c>
      <c r="B275" s="157" t="s">
        <v>263</v>
      </c>
      <c r="C275" s="157" t="s">
        <v>263</v>
      </c>
      <c r="D275" s="558" t="s">
        <v>266</v>
      </c>
      <c r="E275" s="621">
        <v>14</v>
      </c>
      <c r="F275" s="172" t="s">
        <v>384</v>
      </c>
      <c r="G275" s="172" t="s">
        <v>228</v>
      </c>
      <c r="H275" s="172" t="s">
        <v>285</v>
      </c>
      <c r="I275" s="172">
        <v>39.9</v>
      </c>
      <c r="J275" s="509">
        <v>1</v>
      </c>
      <c r="K275" s="509">
        <v>1</v>
      </c>
      <c r="L275" s="509">
        <v>1</v>
      </c>
      <c r="M275" s="509">
        <v>1</v>
      </c>
      <c r="N275" s="160">
        <v>100</v>
      </c>
      <c r="O275" s="160"/>
      <c r="P275" s="161" t="e">
        <f t="shared" si="16"/>
        <v>#DIV/0!</v>
      </c>
      <c r="Q275" s="161">
        <f t="shared" si="17"/>
        <v>0</v>
      </c>
      <c r="R275" s="162">
        <f>IF(N275="nio",0,IF(N275&gt;0,VLOOKUP(G275,'3-Productie normen'!A:P,VLOOKUP(N275,'3-Productie normen'!S:T,2,FALSE),FALSE)))</f>
        <v>0</v>
      </c>
      <c r="S275" s="162">
        <f t="shared" si="18"/>
        <v>0</v>
      </c>
      <c r="T275" s="163" t="str">
        <f>VLOOKUP(G275,'3-Productie normen'!A:P,12,FALSE)</f>
        <v>B</v>
      </c>
      <c r="U275" s="163"/>
      <c r="W275" s="131">
        <f t="shared" si="19"/>
        <v>3990</v>
      </c>
    </row>
    <row r="276" spans="1:23" ht="14.1" hidden="1" customHeight="1">
      <c r="A276" s="144">
        <v>276</v>
      </c>
      <c r="B276" s="157" t="s">
        <v>263</v>
      </c>
      <c r="C276" s="157" t="s">
        <v>263</v>
      </c>
      <c r="D276" s="558" t="s">
        <v>266</v>
      </c>
      <c r="E276" s="621"/>
      <c r="F276" s="172" t="s">
        <v>346</v>
      </c>
      <c r="G276" s="157" t="s">
        <v>17</v>
      </c>
      <c r="H276" s="172" t="s">
        <v>310</v>
      </c>
      <c r="I276" s="172">
        <v>6</v>
      </c>
      <c r="J276" s="509">
        <v>1</v>
      </c>
      <c r="K276" s="509">
        <v>1</v>
      </c>
      <c r="L276" s="509">
        <v>1</v>
      </c>
      <c r="M276" s="509">
        <v>1</v>
      </c>
      <c r="N276" s="160">
        <v>200</v>
      </c>
      <c r="O276" s="160">
        <v>200</v>
      </c>
      <c r="P276" s="161" t="e">
        <f t="shared" si="16"/>
        <v>#DIV/0!</v>
      </c>
      <c r="Q276" s="161" t="e">
        <f t="shared" si="17"/>
        <v>#DIV/0!</v>
      </c>
      <c r="R276" s="162">
        <f>IF(N276="nio",0,IF(N276&gt;0,VLOOKUP(G276,'3-Productie normen'!A:P,VLOOKUP(N276,'3-Productie normen'!S:T,2,FALSE),FALSE)))</f>
        <v>0</v>
      </c>
      <c r="S276" s="162">
        <f t="shared" si="18"/>
        <v>0</v>
      </c>
      <c r="T276" s="163" t="str">
        <f>VLOOKUP(G276,'3-Productie normen'!A:P,12,FALSE)</f>
        <v>S</v>
      </c>
      <c r="U276" s="163"/>
      <c r="W276" s="131">
        <f t="shared" si="19"/>
        <v>2400</v>
      </c>
    </row>
    <row r="277" spans="1:23" ht="14.1" hidden="1" customHeight="1">
      <c r="A277" s="144">
        <v>277</v>
      </c>
      <c r="B277" s="157" t="s">
        <v>263</v>
      </c>
      <c r="C277" s="157" t="s">
        <v>263</v>
      </c>
      <c r="D277" s="558" t="s">
        <v>266</v>
      </c>
      <c r="E277" s="621"/>
      <c r="F277" s="172" t="s">
        <v>345</v>
      </c>
      <c r="G277" s="172" t="s">
        <v>17</v>
      </c>
      <c r="H277" s="172" t="s">
        <v>310</v>
      </c>
      <c r="I277" s="172">
        <v>6</v>
      </c>
      <c r="J277" s="509">
        <v>1</v>
      </c>
      <c r="K277" s="509">
        <v>1</v>
      </c>
      <c r="L277" s="509">
        <v>1</v>
      </c>
      <c r="M277" s="509">
        <v>1</v>
      </c>
      <c r="N277" s="160">
        <v>200</v>
      </c>
      <c r="O277" s="160">
        <v>200</v>
      </c>
      <c r="P277" s="161" t="e">
        <f t="shared" si="16"/>
        <v>#DIV/0!</v>
      </c>
      <c r="Q277" s="161" t="e">
        <f t="shared" si="17"/>
        <v>#DIV/0!</v>
      </c>
      <c r="R277" s="162">
        <f>IF(N277="nio",0,IF(N277&gt;0,VLOOKUP(G277,'3-Productie normen'!A:P,VLOOKUP(N277,'3-Productie normen'!S:T,2,FALSE),FALSE)))</f>
        <v>0</v>
      </c>
      <c r="S277" s="162">
        <f t="shared" si="18"/>
        <v>0</v>
      </c>
      <c r="T277" s="163" t="str">
        <f>VLOOKUP(G277,'3-Productie normen'!A:P,12,FALSE)</f>
        <v>S</v>
      </c>
      <c r="U277" s="163"/>
      <c r="W277" s="131">
        <f t="shared" si="19"/>
        <v>2400</v>
      </c>
    </row>
    <row r="278" spans="1:23" ht="14.1" hidden="1" customHeight="1">
      <c r="A278" s="144">
        <v>278</v>
      </c>
      <c r="B278" s="157" t="s">
        <v>263</v>
      </c>
      <c r="C278" s="157" t="s">
        <v>263</v>
      </c>
      <c r="D278" s="558" t="s">
        <v>266</v>
      </c>
      <c r="E278" s="621"/>
      <c r="F278" s="172" t="s">
        <v>344</v>
      </c>
      <c r="G278" s="172" t="s">
        <v>229</v>
      </c>
      <c r="H278" s="172" t="s">
        <v>285</v>
      </c>
      <c r="I278" s="172">
        <v>16</v>
      </c>
      <c r="J278" s="509">
        <v>1</v>
      </c>
      <c r="K278" s="509">
        <v>1</v>
      </c>
      <c r="L278" s="509">
        <v>1</v>
      </c>
      <c r="M278" s="509">
        <v>1</v>
      </c>
      <c r="N278" s="160">
        <v>200</v>
      </c>
      <c r="O278" s="160"/>
      <c r="P278" s="161" t="e">
        <f t="shared" si="16"/>
        <v>#DIV/0!</v>
      </c>
      <c r="Q278" s="161">
        <f t="shared" si="17"/>
        <v>0</v>
      </c>
      <c r="R278" s="162">
        <f>IF(N278="nio",0,IF(N278&gt;0,VLOOKUP(G278,'3-Productie normen'!A:P,VLOOKUP(N278,'3-Productie normen'!S:T,2,FALSE),FALSE)))</f>
        <v>0</v>
      </c>
      <c r="S278" s="162">
        <f t="shared" si="18"/>
        <v>0</v>
      </c>
      <c r="T278" s="163" t="str">
        <f>VLOOKUP(G278,'3-Productie normen'!A:P,12,FALSE)</f>
        <v>V</v>
      </c>
      <c r="U278" s="163"/>
      <c r="W278" s="131">
        <f t="shared" si="19"/>
        <v>3200</v>
      </c>
    </row>
    <row r="279" spans="1:23" ht="14.1" hidden="1" customHeight="1">
      <c r="A279" s="144">
        <v>279</v>
      </c>
      <c r="B279" s="157" t="s">
        <v>263</v>
      </c>
      <c r="C279" s="157" t="s">
        <v>263</v>
      </c>
      <c r="D279" s="558" t="s">
        <v>266</v>
      </c>
      <c r="E279" s="621">
        <v>32</v>
      </c>
      <c r="F279" s="172" t="s">
        <v>382</v>
      </c>
      <c r="G279" s="130" t="s">
        <v>228</v>
      </c>
      <c r="H279" s="172" t="s">
        <v>285</v>
      </c>
      <c r="I279" s="578">
        <v>128</v>
      </c>
      <c r="J279" s="509">
        <v>1</v>
      </c>
      <c r="K279" s="509">
        <v>1</v>
      </c>
      <c r="L279" s="509">
        <v>1</v>
      </c>
      <c r="M279" s="509">
        <v>1</v>
      </c>
      <c r="N279" s="627">
        <v>100</v>
      </c>
      <c r="O279" s="160"/>
      <c r="P279" s="161" t="e">
        <f t="shared" si="16"/>
        <v>#DIV/0!</v>
      </c>
      <c r="Q279" s="161">
        <f t="shared" si="17"/>
        <v>0</v>
      </c>
      <c r="R279" s="162">
        <f>IF(N279="nio",0,IF(N279&gt;0,VLOOKUP(G279,'3-Productie normen'!A:P,VLOOKUP(N279,'3-Productie normen'!S:T,2,FALSE),FALSE)))</f>
        <v>0</v>
      </c>
      <c r="S279" s="162">
        <f t="shared" si="18"/>
        <v>0</v>
      </c>
      <c r="T279" s="163" t="str">
        <f>VLOOKUP(G279,'3-Productie normen'!A:P,12,FALSE)</f>
        <v>B</v>
      </c>
      <c r="U279" s="163"/>
      <c r="W279" s="131">
        <f t="shared" si="19"/>
        <v>12800</v>
      </c>
    </row>
    <row r="280" spans="1:23" ht="14.1" hidden="1" customHeight="1">
      <c r="A280" s="144">
        <v>280</v>
      </c>
      <c r="B280" s="157" t="s">
        <v>263</v>
      </c>
      <c r="C280" s="157" t="s">
        <v>263</v>
      </c>
      <c r="D280" s="558" t="s">
        <v>266</v>
      </c>
      <c r="E280" s="621"/>
      <c r="F280" s="172" t="s">
        <v>383</v>
      </c>
      <c r="G280" s="130" t="s">
        <v>229</v>
      </c>
      <c r="H280" s="172" t="s">
        <v>310</v>
      </c>
      <c r="I280" s="578">
        <v>537.79999999999995</v>
      </c>
      <c r="J280" s="509">
        <v>1</v>
      </c>
      <c r="K280" s="509">
        <v>1</v>
      </c>
      <c r="L280" s="509">
        <v>1</v>
      </c>
      <c r="M280" s="509">
        <v>1</v>
      </c>
      <c r="N280" s="627">
        <v>200</v>
      </c>
      <c r="O280" s="160"/>
      <c r="P280" s="161" t="e">
        <f t="shared" si="16"/>
        <v>#DIV/0!</v>
      </c>
      <c r="Q280" s="161">
        <f t="shared" si="17"/>
        <v>0</v>
      </c>
      <c r="R280" s="162">
        <f>IF(N280="nio",0,IF(N280&gt;0,VLOOKUP(G280,'3-Productie normen'!A:P,VLOOKUP(N280,'3-Productie normen'!S:T,2,FALSE),FALSE)))</f>
        <v>0</v>
      </c>
      <c r="S280" s="162">
        <f t="shared" si="18"/>
        <v>0</v>
      </c>
      <c r="T280" s="163" t="str">
        <f>VLOOKUP(G280,'3-Productie normen'!A:P,12,FALSE)</f>
        <v>V</v>
      </c>
      <c r="U280" s="163"/>
      <c r="W280" s="131">
        <f t="shared" si="19"/>
        <v>107559.99999999999</v>
      </c>
    </row>
    <row r="281" spans="1:23" ht="14.1" hidden="1" customHeight="1">
      <c r="A281" s="144">
        <v>281</v>
      </c>
      <c r="B281" s="157" t="s">
        <v>263</v>
      </c>
      <c r="C281" s="157" t="s">
        <v>263</v>
      </c>
      <c r="D281" s="558">
        <v>1</v>
      </c>
      <c r="E281" s="621">
        <v>101</v>
      </c>
      <c r="F281" s="172" t="s">
        <v>424</v>
      </c>
      <c r="G281" s="130" t="s">
        <v>276</v>
      </c>
      <c r="H281" s="172" t="s">
        <v>285</v>
      </c>
      <c r="I281" s="172">
        <v>56</v>
      </c>
      <c r="J281" s="509">
        <v>1</v>
      </c>
      <c r="K281" s="509">
        <v>1</v>
      </c>
      <c r="L281" s="509">
        <v>1</v>
      </c>
      <c r="M281" s="509">
        <v>1</v>
      </c>
      <c r="N281" s="160">
        <v>100</v>
      </c>
      <c r="O281" s="160"/>
      <c r="P281" s="161" t="e">
        <f t="shared" si="16"/>
        <v>#DIV/0!</v>
      </c>
      <c r="Q281" s="161">
        <f t="shared" si="17"/>
        <v>0</v>
      </c>
      <c r="R281" s="162">
        <f>IF(N281="nio",0,IF(N281&gt;0,VLOOKUP(G281,'3-Productie normen'!A:P,VLOOKUP(N281,'3-Productie normen'!S:T,2,FALSE),FALSE)))</f>
        <v>0</v>
      </c>
      <c r="S281" s="162">
        <f t="shared" si="18"/>
        <v>0</v>
      </c>
      <c r="T281" s="163" t="str">
        <f>VLOOKUP(G281,'3-Productie normen'!A:P,12,FALSE)</f>
        <v>L</v>
      </c>
      <c r="U281" s="163"/>
      <c r="W281" s="131">
        <f t="shared" si="19"/>
        <v>5600</v>
      </c>
    </row>
    <row r="282" spans="1:23" ht="14.1" hidden="1" customHeight="1">
      <c r="A282" s="144">
        <v>282</v>
      </c>
      <c r="B282" s="157" t="s">
        <v>263</v>
      </c>
      <c r="C282" s="157" t="s">
        <v>263</v>
      </c>
      <c r="D282" s="558">
        <v>1</v>
      </c>
      <c r="E282" s="621">
        <v>102</v>
      </c>
      <c r="F282" s="172" t="s">
        <v>424</v>
      </c>
      <c r="G282" s="130" t="s">
        <v>276</v>
      </c>
      <c r="H282" s="172" t="s">
        <v>285</v>
      </c>
      <c r="I282" s="172">
        <v>56</v>
      </c>
      <c r="J282" s="509">
        <v>1</v>
      </c>
      <c r="K282" s="509">
        <v>1</v>
      </c>
      <c r="L282" s="509">
        <v>1</v>
      </c>
      <c r="M282" s="509">
        <v>1</v>
      </c>
      <c r="N282" s="160">
        <v>100</v>
      </c>
      <c r="O282" s="160"/>
      <c r="P282" s="161" t="e">
        <f t="shared" si="16"/>
        <v>#DIV/0!</v>
      </c>
      <c r="Q282" s="161">
        <f t="shared" si="17"/>
        <v>0</v>
      </c>
      <c r="R282" s="162">
        <f>IF(N282="nio",0,IF(N282&gt;0,VLOOKUP(G282,'3-Productie normen'!A:P,VLOOKUP(N282,'3-Productie normen'!S:T,2,FALSE),FALSE)))</f>
        <v>0</v>
      </c>
      <c r="S282" s="162">
        <f t="shared" si="18"/>
        <v>0</v>
      </c>
      <c r="T282" s="163" t="str">
        <f>VLOOKUP(G282,'3-Productie normen'!A:P,12,FALSE)</f>
        <v>L</v>
      </c>
      <c r="U282" s="163"/>
      <c r="W282" s="131">
        <f t="shared" si="19"/>
        <v>5600</v>
      </c>
    </row>
    <row r="283" spans="1:23" ht="14.1" hidden="1" customHeight="1">
      <c r="A283" s="144">
        <v>283</v>
      </c>
      <c r="B283" s="157" t="s">
        <v>263</v>
      </c>
      <c r="C283" s="157" t="s">
        <v>263</v>
      </c>
      <c r="D283" s="558">
        <v>1</v>
      </c>
      <c r="E283" s="621">
        <v>103</v>
      </c>
      <c r="F283" s="172" t="s">
        <v>424</v>
      </c>
      <c r="G283" s="130" t="s">
        <v>276</v>
      </c>
      <c r="H283" s="172" t="s">
        <v>285</v>
      </c>
      <c r="I283" s="172">
        <v>56</v>
      </c>
      <c r="J283" s="509">
        <v>1</v>
      </c>
      <c r="K283" s="509">
        <v>1</v>
      </c>
      <c r="L283" s="509">
        <v>1</v>
      </c>
      <c r="M283" s="509">
        <v>1</v>
      </c>
      <c r="N283" s="160">
        <v>100</v>
      </c>
      <c r="O283" s="160"/>
      <c r="P283" s="161" t="e">
        <f t="shared" si="16"/>
        <v>#DIV/0!</v>
      </c>
      <c r="Q283" s="161">
        <f t="shared" si="17"/>
        <v>0</v>
      </c>
      <c r="R283" s="162">
        <f>IF(N283="nio",0,IF(N283&gt;0,VLOOKUP(G283,'3-Productie normen'!A:P,VLOOKUP(N283,'3-Productie normen'!S:T,2,FALSE),FALSE)))</f>
        <v>0</v>
      </c>
      <c r="S283" s="162">
        <f t="shared" si="18"/>
        <v>0</v>
      </c>
      <c r="T283" s="163" t="str">
        <f>VLOOKUP(G283,'3-Productie normen'!A:P,12,FALSE)</f>
        <v>L</v>
      </c>
      <c r="U283" s="163"/>
      <c r="W283" s="131">
        <f t="shared" si="19"/>
        <v>5600</v>
      </c>
    </row>
    <row r="284" spans="1:23" ht="14.1" hidden="1" customHeight="1">
      <c r="A284" s="144">
        <v>284</v>
      </c>
      <c r="B284" s="157" t="s">
        <v>263</v>
      </c>
      <c r="C284" s="157" t="s">
        <v>263</v>
      </c>
      <c r="D284" s="558">
        <v>1</v>
      </c>
      <c r="E284" s="621">
        <v>104</v>
      </c>
      <c r="F284" s="172" t="s">
        <v>472</v>
      </c>
      <c r="G284" s="172" t="s">
        <v>228</v>
      </c>
      <c r="H284" s="172" t="s">
        <v>285</v>
      </c>
      <c r="I284" s="172">
        <v>48</v>
      </c>
      <c r="J284" s="509">
        <v>1</v>
      </c>
      <c r="K284" s="509">
        <v>1</v>
      </c>
      <c r="L284" s="509">
        <v>1</v>
      </c>
      <c r="M284" s="509">
        <v>1</v>
      </c>
      <c r="N284" s="160">
        <v>100</v>
      </c>
      <c r="O284" s="160"/>
      <c r="P284" s="161" t="e">
        <f t="shared" si="16"/>
        <v>#DIV/0!</v>
      </c>
      <c r="Q284" s="161">
        <f t="shared" si="17"/>
        <v>0</v>
      </c>
      <c r="R284" s="162">
        <f>IF(N284="nio",0,IF(N284&gt;0,VLOOKUP(G284,'3-Productie normen'!A:P,VLOOKUP(N284,'3-Productie normen'!S:T,2,FALSE),FALSE)))</f>
        <v>0</v>
      </c>
      <c r="S284" s="162">
        <f t="shared" si="18"/>
        <v>0</v>
      </c>
      <c r="T284" s="163" t="str">
        <f>VLOOKUP(G284,'3-Productie normen'!A:P,12,FALSE)</f>
        <v>B</v>
      </c>
      <c r="U284" s="163"/>
      <c r="W284" s="131">
        <f t="shared" si="19"/>
        <v>4800</v>
      </c>
    </row>
    <row r="285" spans="1:23" ht="14.1" hidden="1" customHeight="1">
      <c r="A285" s="144">
        <v>285</v>
      </c>
      <c r="B285" s="157" t="s">
        <v>263</v>
      </c>
      <c r="C285" s="157" t="s">
        <v>263</v>
      </c>
      <c r="D285" s="558">
        <v>1</v>
      </c>
      <c r="E285" s="621">
        <v>105</v>
      </c>
      <c r="F285" s="172" t="s">
        <v>473</v>
      </c>
      <c r="G285" s="130" t="s">
        <v>228</v>
      </c>
      <c r="H285" s="172" t="s">
        <v>285</v>
      </c>
      <c r="I285" s="578">
        <v>16</v>
      </c>
      <c r="J285" s="509">
        <v>1</v>
      </c>
      <c r="K285" s="509">
        <v>1</v>
      </c>
      <c r="L285" s="509">
        <v>1</v>
      </c>
      <c r="M285" s="509">
        <v>1</v>
      </c>
      <c r="N285" s="627">
        <v>100</v>
      </c>
      <c r="O285" s="160"/>
      <c r="P285" s="161" t="e">
        <f t="shared" si="16"/>
        <v>#DIV/0!</v>
      </c>
      <c r="Q285" s="161">
        <f t="shared" si="17"/>
        <v>0</v>
      </c>
      <c r="R285" s="162">
        <f>IF(N285="nio",0,IF(N285&gt;0,VLOOKUP(G285,'3-Productie normen'!A:P,VLOOKUP(N285,'3-Productie normen'!S:T,2,FALSE),FALSE)))</f>
        <v>0</v>
      </c>
      <c r="S285" s="162">
        <f t="shared" si="18"/>
        <v>0</v>
      </c>
      <c r="T285" s="163" t="str">
        <f>VLOOKUP(G285,'3-Productie normen'!A:P,12,FALSE)</f>
        <v>B</v>
      </c>
      <c r="U285" s="163"/>
      <c r="W285" s="131">
        <f t="shared" si="19"/>
        <v>1600</v>
      </c>
    </row>
    <row r="286" spans="1:23" ht="14.1" hidden="1" customHeight="1">
      <c r="A286" s="144">
        <v>286</v>
      </c>
      <c r="B286" s="157" t="s">
        <v>263</v>
      </c>
      <c r="C286" s="157" t="s">
        <v>263</v>
      </c>
      <c r="D286" s="558">
        <v>1</v>
      </c>
      <c r="E286" s="621">
        <v>106</v>
      </c>
      <c r="F286" s="172" t="s">
        <v>359</v>
      </c>
      <c r="G286" s="172" t="s">
        <v>228</v>
      </c>
      <c r="H286" s="172" t="s">
        <v>285</v>
      </c>
      <c r="I286" s="172">
        <v>16</v>
      </c>
      <c r="J286" s="509">
        <v>1</v>
      </c>
      <c r="K286" s="509">
        <v>1</v>
      </c>
      <c r="L286" s="509">
        <v>1</v>
      </c>
      <c r="M286" s="509">
        <v>1</v>
      </c>
      <c r="N286" s="160">
        <v>100</v>
      </c>
      <c r="O286" s="160"/>
      <c r="P286" s="161" t="e">
        <f t="shared" si="16"/>
        <v>#DIV/0!</v>
      </c>
      <c r="Q286" s="161">
        <f t="shared" si="17"/>
        <v>0</v>
      </c>
      <c r="R286" s="162">
        <f>IF(N286="nio",0,IF(N286&gt;0,VLOOKUP(G286,'3-Productie normen'!A:P,VLOOKUP(N286,'3-Productie normen'!S:T,2,FALSE),FALSE)))</f>
        <v>0</v>
      </c>
      <c r="S286" s="162">
        <f t="shared" si="18"/>
        <v>0</v>
      </c>
      <c r="T286" s="163" t="str">
        <f>VLOOKUP(G286,'3-Productie normen'!A:P,12,FALSE)</f>
        <v>B</v>
      </c>
      <c r="U286" s="163"/>
      <c r="W286" s="131">
        <f t="shared" si="19"/>
        <v>1600</v>
      </c>
    </row>
    <row r="287" spans="1:23" ht="14.1" hidden="1" customHeight="1">
      <c r="A287" s="144">
        <v>287</v>
      </c>
      <c r="B287" s="157" t="s">
        <v>263</v>
      </c>
      <c r="C287" s="157" t="s">
        <v>263</v>
      </c>
      <c r="D287" s="558">
        <v>1</v>
      </c>
      <c r="E287" s="621">
        <v>107</v>
      </c>
      <c r="F287" s="172" t="s">
        <v>395</v>
      </c>
      <c r="G287" s="130" t="s">
        <v>276</v>
      </c>
      <c r="H287" s="172" t="s">
        <v>285</v>
      </c>
      <c r="I287" s="172">
        <v>56</v>
      </c>
      <c r="J287" s="509">
        <v>1</v>
      </c>
      <c r="K287" s="509">
        <v>1</v>
      </c>
      <c r="L287" s="509">
        <v>1</v>
      </c>
      <c r="M287" s="509">
        <v>1</v>
      </c>
      <c r="N287" s="160">
        <v>100</v>
      </c>
      <c r="O287" s="160"/>
      <c r="P287" s="161" t="e">
        <f t="shared" si="16"/>
        <v>#DIV/0!</v>
      </c>
      <c r="Q287" s="161">
        <f t="shared" si="17"/>
        <v>0</v>
      </c>
      <c r="R287" s="162">
        <f>IF(N287="nio",0,IF(N287&gt;0,VLOOKUP(G287,'3-Productie normen'!A:P,VLOOKUP(N287,'3-Productie normen'!S:T,2,FALSE),FALSE)))</f>
        <v>0</v>
      </c>
      <c r="S287" s="162">
        <f t="shared" si="18"/>
        <v>0</v>
      </c>
      <c r="T287" s="163" t="str">
        <f>VLOOKUP(G287,'3-Productie normen'!A:P,12,FALSE)</f>
        <v>L</v>
      </c>
      <c r="U287" s="163"/>
      <c r="W287" s="131">
        <f t="shared" si="19"/>
        <v>5600</v>
      </c>
    </row>
    <row r="288" spans="1:23" ht="14.1" hidden="1" customHeight="1">
      <c r="A288" s="144">
        <v>288</v>
      </c>
      <c r="B288" s="157" t="s">
        <v>263</v>
      </c>
      <c r="C288" s="157" t="s">
        <v>263</v>
      </c>
      <c r="D288" s="558">
        <v>1</v>
      </c>
      <c r="E288" s="621">
        <v>108</v>
      </c>
      <c r="F288" s="172" t="s">
        <v>395</v>
      </c>
      <c r="G288" s="130" t="s">
        <v>276</v>
      </c>
      <c r="H288" s="172" t="s">
        <v>285</v>
      </c>
      <c r="I288" s="578">
        <v>56</v>
      </c>
      <c r="J288" s="509">
        <v>1</v>
      </c>
      <c r="K288" s="509">
        <v>1</v>
      </c>
      <c r="L288" s="509">
        <v>1</v>
      </c>
      <c r="M288" s="509">
        <v>1</v>
      </c>
      <c r="N288" s="627">
        <v>100</v>
      </c>
      <c r="O288" s="160"/>
      <c r="P288" s="161" t="e">
        <f t="shared" si="16"/>
        <v>#DIV/0!</v>
      </c>
      <c r="Q288" s="161">
        <f t="shared" si="17"/>
        <v>0</v>
      </c>
      <c r="R288" s="162">
        <f>IF(N288="nio",0,IF(N288&gt;0,VLOOKUP(G288,'3-Productie normen'!A:P,VLOOKUP(N288,'3-Productie normen'!S:T,2,FALSE),FALSE)))</f>
        <v>0</v>
      </c>
      <c r="S288" s="162">
        <f t="shared" si="18"/>
        <v>0</v>
      </c>
      <c r="T288" s="163" t="str">
        <f>VLOOKUP(G288,'3-Productie normen'!A:P,12,FALSE)</f>
        <v>L</v>
      </c>
      <c r="U288" s="163"/>
      <c r="W288" s="131">
        <f t="shared" si="19"/>
        <v>5600</v>
      </c>
    </row>
    <row r="289" spans="1:23" ht="14.1" hidden="1" customHeight="1">
      <c r="A289" s="144">
        <v>289</v>
      </c>
      <c r="B289" s="157" t="s">
        <v>263</v>
      </c>
      <c r="C289" s="157" t="s">
        <v>263</v>
      </c>
      <c r="D289" s="558">
        <v>1</v>
      </c>
      <c r="E289" s="621"/>
      <c r="F289" s="172" t="s">
        <v>326</v>
      </c>
      <c r="G289" s="130" t="s">
        <v>229</v>
      </c>
      <c r="H289" s="172" t="s">
        <v>390</v>
      </c>
      <c r="I289" s="578">
        <v>28</v>
      </c>
      <c r="J289" s="509">
        <v>1</v>
      </c>
      <c r="K289" s="509">
        <v>1</v>
      </c>
      <c r="L289" s="509">
        <v>1</v>
      </c>
      <c r="M289" s="509">
        <v>1</v>
      </c>
      <c r="N289" s="627">
        <v>200</v>
      </c>
      <c r="O289" s="160"/>
      <c r="P289" s="161" t="e">
        <f t="shared" si="16"/>
        <v>#DIV/0!</v>
      </c>
      <c r="Q289" s="161">
        <f t="shared" si="17"/>
        <v>0</v>
      </c>
      <c r="R289" s="162">
        <f>IF(N289="nio",0,IF(N289&gt;0,VLOOKUP(G289,'3-Productie normen'!A:P,VLOOKUP(N289,'3-Productie normen'!S:T,2,FALSE),FALSE)))</f>
        <v>0</v>
      </c>
      <c r="S289" s="162">
        <f t="shared" si="18"/>
        <v>0</v>
      </c>
      <c r="T289" s="163" t="str">
        <f>VLOOKUP(G289,'3-Productie normen'!A:P,12,FALSE)</f>
        <v>V</v>
      </c>
      <c r="U289" s="163"/>
      <c r="W289" s="131">
        <f t="shared" si="19"/>
        <v>5600</v>
      </c>
    </row>
    <row r="290" spans="1:23" ht="14.1" hidden="1" customHeight="1">
      <c r="A290" s="144">
        <v>290</v>
      </c>
      <c r="B290" s="157" t="s">
        <v>263</v>
      </c>
      <c r="C290" s="157" t="s">
        <v>263</v>
      </c>
      <c r="D290" s="558">
        <v>1</v>
      </c>
      <c r="E290" s="621">
        <v>109</v>
      </c>
      <c r="F290" s="172" t="s">
        <v>395</v>
      </c>
      <c r="G290" s="130" t="s">
        <v>276</v>
      </c>
      <c r="H290" s="172" t="s">
        <v>285</v>
      </c>
      <c r="I290" s="172">
        <v>56</v>
      </c>
      <c r="J290" s="509">
        <v>1</v>
      </c>
      <c r="K290" s="509">
        <v>1</v>
      </c>
      <c r="L290" s="509">
        <v>1</v>
      </c>
      <c r="M290" s="509">
        <v>1</v>
      </c>
      <c r="N290" s="160">
        <v>100</v>
      </c>
      <c r="O290" s="160"/>
      <c r="P290" s="161" t="e">
        <f t="shared" si="16"/>
        <v>#DIV/0!</v>
      </c>
      <c r="Q290" s="161">
        <f t="shared" si="17"/>
        <v>0</v>
      </c>
      <c r="R290" s="162">
        <f>IF(N290="nio",0,IF(N290&gt;0,VLOOKUP(G290,'3-Productie normen'!A:P,VLOOKUP(N290,'3-Productie normen'!S:T,2,FALSE),FALSE)))</f>
        <v>0</v>
      </c>
      <c r="S290" s="162">
        <f t="shared" si="18"/>
        <v>0</v>
      </c>
      <c r="T290" s="163" t="str">
        <f>VLOOKUP(G290,'3-Productie normen'!A:P,12,FALSE)</f>
        <v>L</v>
      </c>
      <c r="U290" s="163"/>
      <c r="W290" s="131">
        <f t="shared" si="19"/>
        <v>5600</v>
      </c>
    </row>
    <row r="291" spans="1:23" ht="14.1" hidden="1" customHeight="1">
      <c r="A291" s="144">
        <v>291</v>
      </c>
      <c r="B291" s="157" t="s">
        <v>263</v>
      </c>
      <c r="C291" s="157" t="s">
        <v>263</v>
      </c>
      <c r="D291" s="558">
        <v>1</v>
      </c>
      <c r="E291" s="621">
        <v>110</v>
      </c>
      <c r="F291" s="172" t="s">
        <v>401</v>
      </c>
      <c r="G291" s="157" t="s">
        <v>228</v>
      </c>
      <c r="H291" s="172" t="s">
        <v>387</v>
      </c>
      <c r="I291" s="172">
        <v>28</v>
      </c>
      <c r="J291" s="509">
        <v>1</v>
      </c>
      <c r="K291" s="509">
        <v>1</v>
      </c>
      <c r="L291" s="509">
        <v>1</v>
      </c>
      <c r="M291" s="509">
        <v>1</v>
      </c>
      <c r="N291" s="160">
        <v>100</v>
      </c>
      <c r="O291" s="160"/>
      <c r="P291" s="161" t="e">
        <f t="shared" si="16"/>
        <v>#DIV/0!</v>
      </c>
      <c r="Q291" s="161">
        <f t="shared" si="17"/>
        <v>0</v>
      </c>
      <c r="R291" s="162">
        <f>IF(N291="nio",0,IF(N291&gt;0,VLOOKUP(G291,'3-Productie normen'!A:P,VLOOKUP(N291,'3-Productie normen'!S:T,2,FALSE),FALSE)))</f>
        <v>0</v>
      </c>
      <c r="S291" s="162">
        <f t="shared" si="18"/>
        <v>0</v>
      </c>
      <c r="T291" s="163" t="str">
        <f>VLOOKUP(G291,'3-Productie normen'!A:P,12,FALSE)</f>
        <v>B</v>
      </c>
      <c r="U291" s="163"/>
      <c r="W291" s="131">
        <f t="shared" si="19"/>
        <v>2800</v>
      </c>
    </row>
    <row r="292" spans="1:23" ht="14.1" hidden="1" customHeight="1">
      <c r="A292" s="144">
        <v>292</v>
      </c>
      <c r="B292" s="157" t="s">
        <v>263</v>
      </c>
      <c r="C292" s="157" t="s">
        <v>263</v>
      </c>
      <c r="D292" s="558">
        <v>1</v>
      </c>
      <c r="E292" s="621"/>
      <c r="F292" s="172" t="s">
        <v>402</v>
      </c>
      <c r="G292" s="157" t="s">
        <v>274</v>
      </c>
      <c r="H292" s="172" t="s">
        <v>285</v>
      </c>
      <c r="I292" s="172">
        <v>12</v>
      </c>
      <c r="J292" s="509">
        <v>1</v>
      </c>
      <c r="K292" s="509">
        <v>1</v>
      </c>
      <c r="L292" s="509">
        <v>1</v>
      </c>
      <c r="M292" s="509">
        <v>1</v>
      </c>
      <c r="N292" s="160">
        <v>40</v>
      </c>
      <c r="O292" s="160"/>
      <c r="P292" s="161" t="e">
        <f t="shared" si="16"/>
        <v>#DIV/0!</v>
      </c>
      <c r="Q292" s="161">
        <f t="shared" si="17"/>
        <v>0</v>
      </c>
      <c r="R292" s="162">
        <f>IF(N292="nio",0,IF(N292&gt;0,VLOOKUP(G292,'3-Productie normen'!A:P,VLOOKUP(N292,'3-Productie normen'!S:T,2,FALSE),FALSE)))</f>
        <v>0</v>
      </c>
      <c r="S292" s="162">
        <f t="shared" si="18"/>
        <v>0</v>
      </c>
      <c r="T292" s="163" t="str">
        <f>VLOOKUP(G292,'3-Productie normen'!A:P,12,FALSE)</f>
        <v>V</v>
      </c>
      <c r="U292" s="163"/>
      <c r="W292" s="131">
        <f t="shared" si="19"/>
        <v>480</v>
      </c>
    </row>
    <row r="293" spans="1:23" ht="14.1" hidden="1" customHeight="1">
      <c r="A293" s="144">
        <v>293</v>
      </c>
      <c r="B293" s="157" t="s">
        <v>263</v>
      </c>
      <c r="C293" s="157" t="s">
        <v>263</v>
      </c>
      <c r="D293" s="558">
        <v>1</v>
      </c>
      <c r="E293" s="621"/>
      <c r="F293" s="172" t="s">
        <v>474</v>
      </c>
      <c r="G293" s="130" t="s">
        <v>228</v>
      </c>
      <c r="H293" s="172" t="s">
        <v>387</v>
      </c>
      <c r="I293" s="578">
        <v>20</v>
      </c>
      <c r="J293" s="509">
        <v>1</v>
      </c>
      <c r="K293" s="509">
        <v>1</v>
      </c>
      <c r="L293" s="509">
        <v>1</v>
      </c>
      <c r="M293" s="509">
        <v>1</v>
      </c>
      <c r="N293" s="627">
        <v>100</v>
      </c>
      <c r="O293" s="160"/>
      <c r="P293" s="161" t="e">
        <f t="shared" si="16"/>
        <v>#DIV/0!</v>
      </c>
      <c r="Q293" s="161">
        <f t="shared" si="17"/>
        <v>0</v>
      </c>
      <c r="R293" s="162">
        <f>IF(N293="nio",0,IF(N293&gt;0,VLOOKUP(G293,'3-Productie normen'!A:P,VLOOKUP(N293,'3-Productie normen'!S:T,2,FALSE),FALSE)))</f>
        <v>0</v>
      </c>
      <c r="S293" s="162">
        <f t="shared" si="18"/>
        <v>0</v>
      </c>
      <c r="T293" s="163" t="str">
        <f>VLOOKUP(G293,'3-Productie normen'!A:P,12,FALSE)</f>
        <v>B</v>
      </c>
      <c r="U293" s="163"/>
      <c r="W293" s="131">
        <f t="shared" si="19"/>
        <v>2000</v>
      </c>
    </row>
    <row r="294" spans="1:23" ht="14.1" hidden="1" customHeight="1">
      <c r="A294" s="144">
        <v>294</v>
      </c>
      <c r="B294" s="157" t="s">
        <v>263</v>
      </c>
      <c r="C294" s="157" t="s">
        <v>263</v>
      </c>
      <c r="D294" s="558">
        <v>1</v>
      </c>
      <c r="E294" s="621"/>
      <c r="F294" s="172" t="s">
        <v>391</v>
      </c>
      <c r="G294" s="172" t="s">
        <v>229</v>
      </c>
      <c r="H294" s="172" t="s">
        <v>285</v>
      </c>
      <c r="I294" s="172">
        <v>190</v>
      </c>
      <c r="J294" s="509">
        <v>1</v>
      </c>
      <c r="K294" s="509">
        <v>1</v>
      </c>
      <c r="L294" s="509">
        <v>1</v>
      </c>
      <c r="M294" s="509">
        <v>1</v>
      </c>
      <c r="N294" s="160">
        <v>200</v>
      </c>
      <c r="O294" s="160"/>
      <c r="P294" s="161" t="e">
        <f t="shared" si="16"/>
        <v>#DIV/0!</v>
      </c>
      <c r="Q294" s="161">
        <f t="shared" si="17"/>
        <v>0</v>
      </c>
      <c r="R294" s="162">
        <f>IF(N294="nio",0,IF(N294&gt;0,VLOOKUP(G294,'3-Productie normen'!A:P,VLOOKUP(N294,'3-Productie normen'!S:T,2,FALSE),FALSE)))</f>
        <v>0</v>
      </c>
      <c r="S294" s="162">
        <f t="shared" si="18"/>
        <v>0</v>
      </c>
      <c r="T294" s="163" t="str">
        <f>VLOOKUP(G294,'3-Productie normen'!A:P,12,FALSE)</f>
        <v>V</v>
      </c>
      <c r="U294" s="163"/>
      <c r="W294" s="131">
        <f t="shared" si="19"/>
        <v>38000</v>
      </c>
    </row>
    <row r="295" spans="1:23" ht="14.1" hidden="1" customHeight="1">
      <c r="A295" s="144">
        <v>295</v>
      </c>
      <c r="B295" s="157" t="s">
        <v>263</v>
      </c>
      <c r="C295" s="157" t="s">
        <v>263</v>
      </c>
      <c r="D295" s="558">
        <v>1</v>
      </c>
      <c r="E295" s="621">
        <v>113</v>
      </c>
      <c r="F295" s="172" t="s">
        <v>424</v>
      </c>
      <c r="G295" s="130" t="s">
        <v>276</v>
      </c>
      <c r="H295" s="172" t="s">
        <v>285</v>
      </c>
      <c r="I295" s="172">
        <v>56</v>
      </c>
      <c r="J295" s="509">
        <v>1</v>
      </c>
      <c r="K295" s="509">
        <v>1</v>
      </c>
      <c r="L295" s="509">
        <v>1</v>
      </c>
      <c r="M295" s="509">
        <v>1</v>
      </c>
      <c r="N295" s="160">
        <v>100</v>
      </c>
      <c r="O295" s="160"/>
      <c r="P295" s="161" t="e">
        <f t="shared" si="16"/>
        <v>#DIV/0!</v>
      </c>
      <c r="Q295" s="161">
        <f t="shared" si="17"/>
        <v>0</v>
      </c>
      <c r="R295" s="162">
        <f>IF(N295="nio",0,IF(N295&gt;0,VLOOKUP(G295,'3-Productie normen'!A:P,VLOOKUP(N295,'3-Productie normen'!S:T,2,FALSE),FALSE)))</f>
        <v>0</v>
      </c>
      <c r="S295" s="162">
        <f t="shared" si="18"/>
        <v>0</v>
      </c>
      <c r="T295" s="163" t="str">
        <f>VLOOKUP(G295,'3-Productie normen'!A:P,12,FALSE)</f>
        <v>L</v>
      </c>
      <c r="U295" s="163"/>
      <c r="W295" s="131">
        <f t="shared" si="19"/>
        <v>5600</v>
      </c>
    </row>
    <row r="296" spans="1:23" ht="14.1" hidden="1" customHeight="1">
      <c r="A296" s="144">
        <v>296</v>
      </c>
      <c r="B296" s="157" t="s">
        <v>263</v>
      </c>
      <c r="C296" s="157" t="s">
        <v>263</v>
      </c>
      <c r="D296" s="558">
        <v>1</v>
      </c>
      <c r="E296" s="621"/>
      <c r="F296" s="172" t="s">
        <v>326</v>
      </c>
      <c r="G296" s="130" t="s">
        <v>229</v>
      </c>
      <c r="H296" s="172" t="s">
        <v>390</v>
      </c>
      <c r="I296" s="578">
        <v>28</v>
      </c>
      <c r="J296" s="509">
        <v>1</v>
      </c>
      <c r="K296" s="509">
        <v>1</v>
      </c>
      <c r="L296" s="509">
        <v>1</v>
      </c>
      <c r="M296" s="509">
        <v>1</v>
      </c>
      <c r="N296" s="627">
        <v>200</v>
      </c>
      <c r="O296" s="160"/>
      <c r="P296" s="161" t="e">
        <f t="shared" si="16"/>
        <v>#DIV/0!</v>
      </c>
      <c r="Q296" s="161">
        <f t="shared" si="17"/>
        <v>0</v>
      </c>
      <c r="R296" s="162">
        <f>IF(N296="nio",0,IF(N296&gt;0,VLOOKUP(G296,'3-Productie normen'!A:P,VLOOKUP(N296,'3-Productie normen'!S:T,2,FALSE),FALSE)))</f>
        <v>0</v>
      </c>
      <c r="S296" s="162">
        <f t="shared" si="18"/>
        <v>0</v>
      </c>
      <c r="T296" s="163" t="str">
        <f>VLOOKUP(G296,'3-Productie normen'!A:P,12,FALSE)</f>
        <v>V</v>
      </c>
      <c r="U296" s="163"/>
      <c r="W296" s="131">
        <f t="shared" si="19"/>
        <v>5600</v>
      </c>
    </row>
    <row r="297" spans="1:23" ht="14.1" hidden="1" customHeight="1">
      <c r="A297" s="144">
        <v>297</v>
      </c>
      <c r="B297" s="157" t="s">
        <v>263</v>
      </c>
      <c r="C297" s="157" t="s">
        <v>263</v>
      </c>
      <c r="D297" s="558">
        <v>1</v>
      </c>
      <c r="E297" s="621">
        <v>114</v>
      </c>
      <c r="F297" s="172" t="s">
        <v>403</v>
      </c>
      <c r="G297" s="172" t="s">
        <v>228</v>
      </c>
      <c r="H297" s="172" t="s">
        <v>475</v>
      </c>
      <c r="I297" s="172">
        <v>28</v>
      </c>
      <c r="J297" s="509">
        <v>1</v>
      </c>
      <c r="K297" s="509">
        <v>1</v>
      </c>
      <c r="L297" s="509">
        <v>1</v>
      </c>
      <c r="M297" s="509">
        <v>1</v>
      </c>
      <c r="N297" s="160">
        <v>100</v>
      </c>
      <c r="O297" s="160"/>
      <c r="P297" s="161" t="e">
        <f t="shared" si="16"/>
        <v>#DIV/0!</v>
      </c>
      <c r="Q297" s="161">
        <f t="shared" si="17"/>
        <v>0</v>
      </c>
      <c r="R297" s="162">
        <f>IF(N297="nio",0,IF(N297&gt;0,VLOOKUP(G297,'3-Productie normen'!A:P,VLOOKUP(N297,'3-Productie normen'!S:T,2,FALSE),FALSE)))</f>
        <v>0</v>
      </c>
      <c r="S297" s="162">
        <f t="shared" si="18"/>
        <v>0</v>
      </c>
      <c r="T297" s="163" t="str">
        <f>VLOOKUP(G297,'3-Productie normen'!A:P,12,FALSE)</f>
        <v>B</v>
      </c>
      <c r="U297" s="163"/>
      <c r="W297" s="131">
        <f t="shared" si="19"/>
        <v>2800</v>
      </c>
    </row>
    <row r="298" spans="1:23" ht="14.1" hidden="1" customHeight="1">
      <c r="A298" s="144">
        <v>298</v>
      </c>
      <c r="B298" s="157" t="s">
        <v>263</v>
      </c>
      <c r="C298" s="157" t="s">
        <v>263</v>
      </c>
      <c r="D298" s="558">
        <v>1</v>
      </c>
      <c r="E298" s="621">
        <v>115</v>
      </c>
      <c r="F298" s="172" t="s">
        <v>403</v>
      </c>
      <c r="G298" s="172" t="s">
        <v>476</v>
      </c>
      <c r="H298" s="172" t="s">
        <v>337</v>
      </c>
      <c r="I298" s="172">
        <v>10</v>
      </c>
      <c r="J298" s="509">
        <v>1</v>
      </c>
      <c r="K298" s="509">
        <v>1</v>
      </c>
      <c r="L298" s="509">
        <v>1</v>
      </c>
      <c r="M298" s="509">
        <v>1</v>
      </c>
      <c r="N298" s="160">
        <v>100</v>
      </c>
      <c r="O298" s="160"/>
      <c r="P298" s="161" t="e">
        <f t="shared" si="16"/>
        <v>#DIV/0!</v>
      </c>
      <c r="Q298" s="161">
        <f t="shared" si="17"/>
        <v>0</v>
      </c>
      <c r="R298" s="162">
        <f>IF(N298="nio",0,IF(N298&gt;0,VLOOKUP(G298,'3-Productie normen'!A:P,VLOOKUP(N298,'3-Productie normen'!S:T,2,FALSE),FALSE)))</f>
        <v>0</v>
      </c>
      <c r="S298" s="162">
        <f t="shared" si="18"/>
        <v>0</v>
      </c>
      <c r="T298" s="163" t="str">
        <f>VLOOKUP(G298,'3-Productie normen'!A:P,12,FALSE)</f>
        <v>B</v>
      </c>
      <c r="U298" s="163"/>
      <c r="W298" s="131">
        <f t="shared" si="19"/>
        <v>1000</v>
      </c>
    </row>
    <row r="299" spans="1:23" ht="14.1" hidden="1" customHeight="1">
      <c r="A299" s="144">
        <v>299</v>
      </c>
      <c r="B299" s="157" t="s">
        <v>263</v>
      </c>
      <c r="C299" s="157" t="s">
        <v>263</v>
      </c>
      <c r="D299" s="558">
        <v>1</v>
      </c>
      <c r="E299" s="621">
        <v>116</v>
      </c>
      <c r="F299" s="172" t="s">
        <v>342</v>
      </c>
      <c r="G299" s="130" t="s">
        <v>274</v>
      </c>
      <c r="H299" s="172" t="s">
        <v>285</v>
      </c>
      <c r="I299" s="172">
        <v>68</v>
      </c>
      <c r="J299" s="509">
        <v>1</v>
      </c>
      <c r="K299" s="509">
        <v>1</v>
      </c>
      <c r="L299" s="509">
        <v>1</v>
      </c>
      <c r="M299" s="509">
        <v>1</v>
      </c>
      <c r="N299" s="160" t="s">
        <v>115</v>
      </c>
      <c r="O299" s="160"/>
      <c r="P299" s="161">
        <f t="shared" si="16"/>
        <v>0</v>
      </c>
      <c r="Q299" s="161">
        <f t="shared" si="17"/>
        <v>0</v>
      </c>
      <c r="R299" s="162">
        <f>IF(N299="nio",0,IF(N299&gt;0,VLOOKUP(G299,'3-Productie normen'!A:P,VLOOKUP(N299,'3-Productie normen'!S:T,2,FALSE),FALSE)))</f>
        <v>0</v>
      </c>
      <c r="S299" s="162">
        <f t="shared" si="18"/>
        <v>0</v>
      </c>
      <c r="T299" s="163" t="str">
        <f>VLOOKUP(G299,'3-Productie normen'!A:P,12,FALSE)</f>
        <v>V</v>
      </c>
      <c r="U299" s="163"/>
      <c r="W299" s="131">
        <f t="shared" si="19"/>
        <v>0</v>
      </c>
    </row>
    <row r="300" spans="1:23" ht="14.1" hidden="1" customHeight="1">
      <c r="A300" s="144">
        <v>300</v>
      </c>
      <c r="B300" s="157" t="s">
        <v>263</v>
      </c>
      <c r="C300" s="157" t="s">
        <v>263</v>
      </c>
      <c r="D300" s="558">
        <v>1</v>
      </c>
      <c r="E300" s="621">
        <v>124</v>
      </c>
      <c r="F300" s="172" t="s">
        <v>395</v>
      </c>
      <c r="G300" s="130" t="s">
        <v>276</v>
      </c>
      <c r="H300" s="172" t="s">
        <v>285</v>
      </c>
      <c r="I300" s="172">
        <v>86.1</v>
      </c>
      <c r="J300" s="509">
        <v>1</v>
      </c>
      <c r="K300" s="509">
        <v>1</v>
      </c>
      <c r="L300" s="509">
        <v>1</v>
      </c>
      <c r="M300" s="509">
        <v>1</v>
      </c>
      <c r="N300" s="160">
        <v>100</v>
      </c>
      <c r="O300" s="160"/>
      <c r="P300" s="161" t="e">
        <f t="shared" si="16"/>
        <v>#DIV/0!</v>
      </c>
      <c r="Q300" s="161">
        <f t="shared" si="17"/>
        <v>0</v>
      </c>
      <c r="R300" s="162">
        <f>IF(N300="nio",0,IF(N300&gt;0,VLOOKUP(G300,'3-Productie normen'!A:P,VLOOKUP(N300,'3-Productie normen'!S:T,2,FALSE),FALSE)))</f>
        <v>0</v>
      </c>
      <c r="S300" s="162">
        <f t="shared" si="18"/>
        <v>0</v>
      </c>
      <c r="T300" s="163" t="str">
        <f>VLOOKUP(G300,'3-Productie normen'!A:P,12,FALSE)</f>
        <v>L</v>
      </c>
      <c r="U300" s="163"/>
      <c r="W300" s="131">
        <f t="shared" si="19"/>
        <v>8610</v>
      </c>
    </row>
    <row r="301" spans="1:23" ht="14.1" hidden="1" customHeight="1">
      <c r="A301" s="144">
        <v>301</v>
      </c>
      <c r="B301" s="157" t="s">
        <v>263</v>
      </c>
      <c r="C301" s="157" t="s">
        <v>263</v>
      </c>
      <c r="D301" s="558">
        <v>1</v>
      </c>
      <c r="E301" s="621">
        <v>125</v>
      </c>
      <c r="F301" s="172" t="s">
        <v>403</v>
      </c>
      <c r="G301" s="172" t="s">
        <v>228</v>
      </c>
      <c r="H301" s="172" t="s">
        <v>337</v>
      </c>
      <c r="I301" s="172">
        <v>26.9</v>
      </c>
      <c r="J301" s="509">
        <v>1</v>
      </c>
      <c r="K301" s="509">
        <v>1</v>
      </c>
      <c r="L301" s="509">
        <v>1</v>
      </c>
      <c r="M301" s="509">
        <v>1</v>
      </c>
      <c r="N301" s="160">
        <v>100</v>
      </c>
      <c r="O301" s="160"/>
      <c r="P301" s="161" t="e">
        <f t="shared" si="16"/>
        <v>#DIV/0!</v>
      </c>
      <c r="Q301" s="161">
        <f t="shared" si="17"/>
        <v>0</v>
      </c>
      <c r="R301" s="162">
        <f>IF(N301="nio",0,IF(N301&gt;0,VLOOKUP(G301,'3-Productie normen'!A:P,VLOOKUP(N301,'3-Productie normen'!S:T,2,FALSE),FALSE)))</f>
        <v>0</v>
      </c>
      <c r="S301" s="162">
        <f t="shared" si="18"/>
        <v>0</v>
      </c>
      <c r="T301" s="163" t="str">
        <f>VLOOKUP(G301,'3-Productie normen'!A:P,12,FALSE)</f>
        <v>B</v>
      </c>
      <c r="U301" s="163"/>
      <c r="W301" s="131">
        <f t="shared" si="19"/>
        <v>2690</v>
      </c>
    </row>
    <row r="302" spans="1:23" ht="14.1" hidden="1" customHeight="1">
      <c r="A302" s="144">
        <v>302</v>
      </c>
      <c r="B302" s="157" t="s">
        <v>263</v>
      </c>
      <c r="C302" s="157" t="s">
        <v>263</v>
      </c>
      <c r="D302" s="558">
        <v>1</v>
      </c>
      <c r="E302" s="621"/>
      <c r="F302" s="172" t="s">
        <v>404</v>
      </c>
      <c r="G302" s="157" t="s">
        <v>274</v>
      </c>
      <c r="H302" s="172" t="s">
        <v>285</v>
      </c>
      <c r="I302" s="172">
        <v>40.700000000000003</v>
      </c>
      <c r="J302" s="509">
        <v>1</v>
      </c>
      <c r="K302" s="509">
        <v>1</v>
      </c>
      <c r="L302" s="509">
        <v>1</v>
      </c>
      <c r="M302" s="509">
        <v>1</v>
      </c>
      <c r="N302" s="160" t="s">
        <v>115</v>
      </c>
      <c r="O302" s="160"/>
      <c r="P302" s="161">
        <f t="shared" si="16"/>
        <v>0</v>
      </c>
      <c r="Q302" s="161">
        <f t="shared" si="17"/>
        <v>0</v>
      </c>
      <c r="R302" s="162">
        <f>IF(N302="nio",0,IF(N302&gt;0,VLOOKUP(G302,'3-Productie normen'!A:P,VLOOKUP(N302,'3-Productie normen'!S:T,2,FALSE),FALSE)))</f>
        <v>0</v>
      </c>
      <c r="S302" s="162">
        <f t="shared" si="18"/>
        <v>0</v>
      </c>
      <c r="T302" s="163" t="str">
        <f>VLOOKUP(G302,'3-Productie normen'!A:P,12,FALSE)</f>
        <v>V</v>
      </c>
      <c r="U302" s="163"/>
      <c r="W302" s="131">
        <f t="shared" si="19"/>
        <v>0</v>
      </c>
    </row>
    <row r="303" spans="1:23" ht="14.1" hidden="1" customHeight="1">
      <c r="A303" s="144">
        <v>303</v>
      </c>
      <c r="B303" s="157" t="s">
        <v>263</v>
      </c>
      <c r="C303" s="157" t="s">
        <v>263</v>
      </c>
      <c r="D303" s="558">
        <v>1</v>
      </c>
      <c r="E303" s="621"/>
      <c r="F303" s="172" t="s">
        <v>356</v>
      </c>
      <c r="G303" s="157" t="s">
        <v>274</v>
      </c>
      <c r="H303" s="172" t="s">
        <v>285</v>
      </c>
      <c r="I303" s="172">
        <v>8.4</v>
      </c>
      <c r="J303" s="509">
        <v>1</v>
      </c>
      <c r="K303" s="509">
        <v>1</v>
      </c>
      <c r="L303" s="509">
        <v>1</v>
      </c>
      <c r="M303" s="509">
        <v>1</v>
      </c>
      <c r="N303" s="160" t="s">
        <v>115</v>
      </c>
      <c r="O303" s="160"/>
      <c r="P303" s="161">
        <f t="shared" si="16"/>
        <v>0</v>
      </c>
      <c r="Q303" s="161">
        <f t="shared" si="17"/>
        <v>0</v>
      </c>
      <c r="R303" s="162">
        <f>IF(N303="nio",0,IF(N303&gt;0,VLOOKUP(G303,'3-Productie normen'!A:P,VLOOKUP(N303,'3-Productie normen'!S:T,2,FALSE),FALSE)))</f>
        <v>0</v>
      </c>
      <c r="S303" s="162">
        <f t="shared" si="18"/>
        <v>0</v>
      </c>
      <c r="T303" s="163" t="str">
        <f>VLOOKUP(G303,'3-Productie normen'!A:P,12,FALSE)</f>
        <v>V</v>
      </c>
      <c r="U303" s="163"/>
      <c r="W303" s="131">
        <f t="shared" si="19"/>
        <v>0</v>
      </c>
    </row>
    <row r="304" spans="1:23" ht="14.1" hidden="1" customHeight="1">
      <c r="A304" s="144">
        <v>304</v>
      </c>
      <c r="B304" s="157" t="s">
        <v>263</v>
      </c>
      <c r="C304" s="157" t="s">
        <v>263</v>
      </c>
      <c r="D304" s="558">
        <v>1</v>
      </c>
      <c r="E304" s="621">
        <v>127</v>
      </c>
      <c r="F304" s="172" t="s">
        <v>395</v>
      </c>
      <c r="G304" s="130" t="s">
        <v>276</v>
      </c>
      <c r="H304" s="172" t="s">
        <v>285</v>
      </c>
      <c r="I304" s="578">
        <v>100</v>
      </c>
      <c r="J304" s="509">
        <v>1</v>
      </c>
      <c r="K304" s="509">
        <v>1</v>
      </c>
      <c r="L304" s="509">
        <v>1</v>
      </c>
      <c r="M304" s="509">
        <v>1</v>
      </c>
      <c r="N304" s="627">
        <v>100</v>
      </c>
      <c r="O304" s="160"/>
      <c r="P304" s="161" t="e">
        <f t="shared" si="16"/>
        <v>#DIV/0!</v>
      </c>
      <c r="Q304" s="161">
        <f t="shared" si="17"/>
        <v>0</v>
      </c>
      <c r="R304" s="162">
        <f>IF(N304="nio",0,IF(N304&gt;0,VLOOKUP(G304,'3-Productie normen'!A:P,VLOOKUP(N304,'3-Productie normen'!S:T,2,FALSE),FALSE)))</f>
        <v>0</v>
      </c>
      <c r="S304" s="162">
        <f t="shared" si="18"/>
        <v>0</v>
      </c>
      <c r="T304" s="163" t="str">
        <f>VLOOKUP(G304,'3-Productie normen'!A:P,12,FALSE)</f>
        <v>L</v>
      </c>
      <c r="U304" s="163"/>
      <c r="W304" s="131">
        <f t="shared" si="19"/>
        <v>10000</v>
      </c>
    </row>
    <row r="305" spans="1:23" ht="14.1" hidden="1" customHeight="1">
      <c r="A305" s="144">
        <v>305</v>
      </c>
      <c r="B305" s="157" t="s">
        <v>263</v>
      </c>
      <c r="C305" s="157" t="s">
        <v>263</v>
      </c>
      <c r="D305" s="558">
        <v>1</v>
      </c>
      <c r="E305" s="621">
        <v>128</v>
      </c>
      <c r="F305" s="172" t="s">
        <v>395</v>
      </c>
      <c r="G305" s="130" t="s">
        <v>276</v>
      </c>
      <c r="H305" s="172" t="s">
        <v>285</v>
      </c>
      <c r="I305" s="172">
        <v>102</v>
      </c>
      <c r="J305" s="509">
        <v>1</v>
      </c>
      <c r="K305" s="509">
        <v>1</v>
      </c>
      <c r="L305" s="509">
        <v>1</v>
      </c>
      <c r="M305" s="509">
        <v>1</v>
      </c>
      <c r="N305" s="160">
        <v>100</v>
      </c>
      <c r="O305" s="160"/>
      <c r="P305" s="161" t="e">
        <f t="shared" si="16"/>
        <v>#DIV/0!</v>
      </c>
      <c r="Q305" s="161">
        <f t="shared" si="17"/>
        <v>0</v>
      </c>
      <c r="R305" s="162">
        <f>IF(N305="nio",0,IF(N305&gt;0,VLOOKUP(G305,'3-Productie normen'!A:P,VLOOKUP(N305,'3-Productie normen'!S:T,2,FALSE),FALSE)))</f>
        <v>0</v>
      </c>
      <c r="S305" s="162">
        <f t="shared" si="18"/>
        <v>0</v>
      </c>
      <c r="T305" s="163" t="str">
        <f>VLOOKUP(G305,'3-Productie normen'!A:P,12,FALSE)</f>
        <v>L</v>
      </c>
      <c r="U305" s="163"/>
      <c r="W305" s="131">
        <f t="shared" si="19"/>
        <v>10200</v>
      </c>
    </row>
    <row r="306" spans="1:23" ht="14.1" hidden="1" customHeight="1">
      <c r="A306" s="144">
        <v>306</v>
      </c>
      <c r="B306" s="157" t="s">
        <v>263</v>
      </c>
      <c r="C306" s="157" t="s">
        <v>263</v>
      </c>
      <c r="D306" s="558">
        <v>1</v>
      </c>
      <c r="E306" s="621">
        <v>129</v>
      </c>
      <c r="F306" s="172" t="s">
        <v>424</v>
      </c>
      <c r="G306" s="130" t="s">
        <v>276</v>
      </c>
      <c r="H306" s="172" t="s">
        <v>285</v>
      </c>
      <c r="I306" s="172">
        <v>56</v>
      </c>
      <c r="J306" s="509">
        <v>1</v>
      </c>
      <c r="K306" s="509">
        <v>1</v>
      </c>
      <c r="L306" s="509">
        <v>1</v>
      </c>
      <c r="M306" s="509">
        <v>1</v>
      </c>
      <c r="N306" s="160">
        <v>100</v>
      </c>
      <c r="O306" s="160"/>
      <c r="P306" s="161" t="e">
        <f t="shared" si="16"/>
        <v>#DIV/0!</v>
      </c>
      <c r="Q306" s="161">
        <f t="shared" si="17"/>
        <v>0</v>
      </c>
      <c r="R306" s="162">
        <f>IF(N306="nio",0,IF(N306&gt;0,VLOOKUP(G306,'3-Productie normen'!A:P,VLOOKUP(N306,'3-Productie normen'!S:T,2,FALSE),FALSE)))</f>
        <v>0</v>
      </c>
      <c r="S306" s="162">
        <f t="shared" si="18"/>
        <v>0</v>
      </c>
      <c r="T306" s="163" t="str">
        <f>VLOOKUP(G306,'3-Productie normen'!A:P,12,FALSE)</f>
        <v>L</v>
      </c>
      <c r="U306" s="163"/>
      <c r="W306" s="131">
        <f t="shared" si="19"/>
        <v>5600</v>
      </c>
    </row>
    <row r="307" spans="1:23" ht="14.1" hidden="1" customHeight="1">
      <c r="A307" s="144">
        <v>307</v>
      </c>
      <c r="B307" s="157" t="s">
        <v>263</v>
      </c>
      <c r="C307" s="157" t="s">
        <v>263</v>
      </c>
      <c r="D307" s="558">
        <v>1</v>
      </c>
      <c r="E307" s="621">
        <v>130</v>
      </c>
      <c r="F307" s="172" t="s">
        <v>424</v>
      </c>
      <c r="G307" s="130" t="s">
        <v>276</v>
      </c>
      <c r="H307" s="172" t="s">
        <v>285</v>
      </c>
      <c r="I307" s="172">
        <v>64</v>
      </c>
      <c r="J307" s="509">
        <v>1</v>
      </c>
      <c r="K307" s="509">
        <v>1</v>
      </c>
      <c r="L307" s="509">
        <v>1</v>
      </c>
      <c r="M307" s="509">
        <v>1</v>
      </c>
      <c r="N307" s="160">
        <v>100</v>
      </c>
      <c r="O307" s="160"/>
      <c r="P307" s="161" t="e">
        <f t="shared" si="16"/>
        <v>#DIV/0!</v>
      </c>
      <c r="Q307" s="161">
        <f t="shared" si="17"/>
        <v>0</v>
      </c>
      <c r="R307" s="162">
        <f>IF(N307="nio",0,IF(N307&gt;0,VLOOKUP(G307,'3-Productie normen'!A:P,VLOOKUP(N307,'3-Productie normen'!S:T,2,FALSE),FALSE)))</f>
        <v>0</v>
      </c>
      <c r="S307" s="162">
        <f t="shared" si="18"/>
        <v>0</v>
      </c>
      <c r="T307" s="163" t="str">
        <f>VLOOKUP(G307,'3-Productie normen'!A:P,12,FALSE)</f>
        <v>L</v>
      </c>
      <c r="U307" s="163"/>
      <c r="W307" s="131">
        <f t="shared" si="19"/>
        <v>6400</v>
      </c>
    </row>
    <row r="308" spans="1:23" ht="14.1" hidden="1" customHeight="1">
      <c r="A308" s="144">
        <v>308</v>
      </c>
      <c r="B308" s="157" t="s">
        <v>263</v>
      </c>
      <c r="C308" s="157" t="s">
        <v>263</v>
      </c>
      <c r="D308" s="558">
        <v>1</v>
      </c>
      <c r="E308" s="621"/>
      <c r="F308" s="172" t="s">
        <v>396</v>
      </c>
      <c r="G308" s="157" t="s">
        <v>274</v>
      </c>
      <c r="H308" s="172" t="s">
        <v>456</v>
      </c>
      <c r="I308" s="172">
        <v>24</v>
      </c>
      <c r="J308" s="509">
        <v>1</v>
      </c>
      <c r="K308" s="509">
        <v>1</v>
      </c>
      <c r="L308" s="509">
        <v>1</v>
      </c>
      <c r="M308" s="509">
        <v>1</v>
      </c>
      <c r="N308" s="160">
        <v>40</v>
      </c>
      <c r="O308" s="160"/>
      <c r="P308" s="161" t="e">
        <f t="shared" si="16"/>
        <v>#DIV/0!</v>
      </c>
      <c r="Q308" s="161">
        <f t="shared" si="17"/>
        <v>0</v>
      </c>
      <c r="R308" s="162">
        <f>IF(N308="nio",0,IF(N308&gt;0,VLOOKUP(G308,'3-Productie normen'!A:P,VLOOKUP(N308,'3-Productie normen'!S:T,2,FALSE),FALSE)))</f>
        <v>0</v>
      </c>
      <c r="S308" s="162">
        <f t="shared" si="18"/>
        <v>0</v>
      </c>
      <c r="T308" s="163" t="str">
        <f>VLOOKUP(G308,'3-Productie normen'!A:P,12,FALSE)</f>
        <v>V</v>
      </c>
      <c r="U308" s="163"/>
      <c r="W308" s="131">
        <f t="shared" si="19"/>
        <v>960</v>
      </c>
    </row>
    <row r="309" spans="1:23" ht="14.1" hidden="1" customHeight="1">
      <c r="A309" s="144">
        <v>309</v>
      </c>
      <c r="B309" s="157" t="s">
        <v>263</v>
      </c>
      <c r="C309" s="157" t="s">
        <v>263</v>
      </c>
      <c r="D309" s="558">
        <v>1</v>
      </c>
      <c r="E309" s="621">
        <v>132</v>
      </c>
      <c r="F309" s="172" t="s">
        <v>424</v>
      </c>
      <c r="G309" s="130" t="s">
        <v>276</v>
      </c>
      <c r="H309" s="172" t="s">
        <v>285</v>
      </c>
      <c r="I309" s="172">
        <v>64</v>
      </c>
      <c r="J309" s="509">
        <v>1</v>
      </c>
      <c r="K309" s="509">
        <v>1</v>
      </c>
      <c r="L309" s="509">
        <v>1</v>
      </c>
      <c r="M309" s="509">
        <v>1</v>
      </c>
      <c r="N309" s="160">
        <v>100</v>
      </c>
      <c r="O309" s="160"/>
      <c r="P309" s="161" t="e">
        <f t="shared" si="16"/>
        <v>#DIV/0!</v>
      </c>
      <c r="Q309" s="161">
        <f t="shared" si="17"/>
        <v>0</v>
      </c>
      <c r="R309" s="162">
        <f>IF(N309="nio",0,IF(N309&gt;0,VLOOKUP(G309,'3-Productie normen'!A:P,VLOOKUP(N309,'3-Productie normen'!S:T,2,FALSE),FALSE)))</f>
        <v>0</v>
      </c>
      <c r="S309" s="162">
        <f t="shared" si="18"/>
        <v>0</v>
      </c>
      <c r="T309" s="163" t="str">
        <f>VLOOKUP(G309,'3-Productie normen'!A:P,12,FALSE)</f>
        <v>L</v>
      </c>
      <c r="U309" s="163"/>
      <c r="W309" s="131">
        <f t="shared" si="19"/>
        <v>6400</v>
      </c>
    </row>
    <row r="310" spans="1:23" ht="14.1" hidden="1" customHeight="1">
      <c r="A310" s="144">
        <v>310</v>
      </c>
      <c r="B310" s="157" t="s">
        <v>263</v>
      </c>
      <c r="C310" s="157" t="s">
        <v>263</v>
      </c>
      <c r="D310" s="558">
        <v>1</v>
      </c>
      <c r="E310" s="621"/>
      <c r="F310" s="172" t="s">
        <v>326</v>
      </c>
      <c r="G310" s="157" t="s">
        <v>229</v>
      </c>
      <c r="H310" s="172" t="s">
        <v>285</v>
      </c>
      <c r="I310" s="172">
        <v>24.5</v>
      </c>
      <c r="J310" s="509">
        <v>1</v>
      </c>
      <c r="K310" s="509">
        <v>1</v>
      </c>
      <c r="L310" s="509">
        <v>1</v>
      </c>
      <c r="M310" s="509">
        <v>1</v>
      </c>
      <c r="N310" s="160">
        <v>200</v>
      </c>
      <c r="O310" s="160"/>
      <c r="P310" s="161" t="e">
        <f t="shared" si="16"/>
        <v>#DIV/0!</v>
      </c>
      <c r="Q310" s="161">
        <f t="shared" si="17"/>
        <v>0</v>
      </c>
      <c r="R310" s="162">
        <f>IF(N310="nio",0,IF(N310&gt;0,VLOOKUP(G310,'3-Productie normen'!A:P,VLOOKUP(N310,'3-Productie normen'!S:T,2,FALSE),FALSE)))</f>
        <v>0</v>
      </c>
      <c r="S310" s="162">
        <f t="shared" si="18"/>
        <v>0</v>
      </c>
      <c r="T310" s="163" t="str">
        <f>VLOOKUP(G310,'3-Productie normen'!A:P,12,FALSE)</f>
        <v>V</v>
      </c>
      <c r="U310" s="163"/>
      <c r="W310" s="131">
        <f t="shared" si="19"/>
        <v>4900</v>
      </c>
    </row>
    <row r="311" spans="1:23" ht="14.1" hidden="1" customHeight="1">
      <c r="A311" s="144">
        <v>311</v>
      </c>
      <c r="B311" s="157" t="s">
        <v>263</v>
      </c>
      <c r="C311" s="157" t="s">
        <v>263</v>
      </c>
      <c r="D311" s="558">
        <v>1</v>
      </c>
      <c r="E311" s="621">
        <v>133</v>
      </c>
      <c r="F311" s="172" t="s">
        <v>424</v>
      </c>
      <c r="G311" s="130" t="s">
        <v>276</v>
      </c>
      <c r="H311" s="172" t="s">
        <v>285</v>
      </c>
      <c r="I311" s="172">
        <v>70</v>
      </c>
      <c r="J311" s="509">
        <v>1</v>
      </c>
      <c r="K311" s="509">
        <v>1</v>
      </c>
      <c r="L311" s="509">
        <v>1</v>
      </c>
      <c r="M311" s="509">
        <v>1</v>
      </c>
      <c r="N311" s="160">
        <v>100</v>
      </c>
      <c r="O311" s="160"/>
      <c r="P311" s="161" t="e">
        <f t="shared" si="16"/>
        <v>#DIV/0!</v>
      </c>
      <c r="Q311" s="161">
        <f t="shared" si="17"/>
        <v>0</v>
      </c>
      <c r="R311" s="162">
        <f>IF(N311="nio",0,IF(N311&gt;0,VLOOKUP(G311,'3-Productie normen'!A:P,VLOOKUP(N311,'3-Productie normen'!S:T,2,FALSE),FALSE)))</f>
        <v>0</v>
      </c>
      <c r="S311" s="162">
        <f t="shared" si="18"/>
        <v>0</v>
      </c>
      <c r="T311" s="163" t="str">
        <f>VLOOKUP(G311,'3-Productie normen'!A:P,12,FALSE)</f>
        <v>L</v>
      </c>
      <c r="U311" s="163"/>
      <c r="W311" s="131">
        <f t="shared" si="19"/>
        <v>7000</v>
      </c>
    </row>
    <row r="312" spans="1:23" ht="14.1" hidden="1" customHeight="1">
      <c r="A312" s="144">
        <v>312</v>
      </c>
      <c r="B312" s="157" t="s">
        <v>263</v>
      </c>
      <c r="C312" s="157" t="s">
        <v>263</v>
      </c>
      <c r="D312" s="558">
        <v>1</v>
      </c>
      <c r="E312" s="621"/>
      <c r="F312" s="172" t="s">
        <v>394</v>
      </c>
      <c r="G312" s="130" t="s">
        <v>274</v>
      </c>
      <c r="H312" s="172" t="s">
        <v>285</v>
      </c>
      <c r="I312" s="172">
        <v>12</v>
      </c>
      <c r="J312" s="509">
        <v>1</v>
      </c>
      <c r="K312" s="509">
        <v>1</v>
      </c>
      <c r="L312" s="509">
        <v>1</v>
      </c>
      <c r="M312" s="509">
        <v>1</v>
      </c>
      <c r="N312" s="160" t="s">
        <v>115</v>
      </c>
      <c r="O312" s="160"/>
      <c r="P312" s="161">
        <f t="shared" si="16"/>
        <v>0</v>
      </c>
      <c r="Q312" s="161">
        <f t="shared" si="17"/>
        <v>0</v>
      </c>
      <c r="R312" s="162">
        <f>IF(N312="nio",0,IF(N312&gt;0,VLOOKUP(G312,'3-Productie normen'!A:P,VLOOKUP(N312,'3-Productie normen'!S:T,2,FALSE),FALSE)))</f>
        <v>0</v>
      </c>
      <c r="S312" s="162">
        <f t="shared" si="18"/>
        <v>0</v>
      </c>
      <c r="T312" s="163" t="str">
        <f>VLOOKUP(G312,'3-Productie normen'!A:P,12,FALSE)</f>
        <v>V</v>
      </c>
      <c r="U312" s="163"/>
      <c r="W312" s="131">
        <f t="shared" si="19"/>
        <v>0</v>
      </c>
    </row>
    <row r="313" spans="1:23" ht="14.1" hidden="1" customHeight="1">
      <c r="A313" s="144">
        <v>313</v>
      </c>
      <c r="B313" s="157" t="s">
        <v>263</v>
      </c>
      <c r="C313" s="157" t="s">
        <v>263</v>
      </c>
      <c r="D313" s="558">
        <v>1</v>
      </c>
      <c r="E313" s="621"/>
      <c r="F313" s="172" t="s">
        <v>397</v>
      </c>
      <c r="G313" s="130" t="s">
        <v>274</v>
      </c>
      <c r="H313" s="172" t="s">
        <v>285</v>
      </c>
      <c r="I313" s="172">
        <v>16</v>
      </c>
      <c r="J313" s="509">
        <v>1</v>
      </c>
      <c r="K313" s="509">
        <v>1</v>
      </c>
      <c r="L313" s="509">
        <v>1</v>
      </c>
      <c r="M313" s="509">
        <v>1</v>
      </c>
      <c r="N313" s="160" t="s">
        <v>115</v>
      </c>
      <c r="O313" s="160"/>
      <c r="P313" s="161">
        <f t="shared" si="16"/>
        <v>0</v>
      </c>
      <c r="Q313" s="161">
        <f t="shared" si="17"/>
        <v>0</v>
      </c>
      <c r="R313" s="162">
        <f>IF(N313="nio",0,IF(N313&gt;0,VLOOKUP(G313,'3-Productie normen'!A:P,VLOOKUP(N313,'3-Productie normen'!S:T,2,FALSE),FALSE)))</f>
        <v>0</v>
      </c>
      <c r="S313" s="162">
        <f t="shared" si="18"/>
        <v>0</v>
      </c>
      <c r="T313" s="163" t="str">
        <f>VLOOKUP(G313,'3-Productie normen'!A:P,12,FALSE)</f>
        <v>V</v>
      </c>
      <c r="U313" s="163"/>
      <c r="W313" s="131">
        <f t="shared" si="19"/>
        <v>0</v>
      </c>
    </row>
    <row r="314" spans="1:23" ht="14.1" hidden="1" customHeight="1">
      <c r="A314" s="144">
        <v>314</v>
      </c>
      <c r="B314" s="157" t="s">
        <v>263</v>
      </c>
      <c r="C314" s="157" t="s">
        <v>263</v>
      </c>
      <c r="D314" s="558">
        <v>1</v>
      </c>
      <c r="E314" s="621"/>
      <c r="F314" s="172" t="s">
        <v>391</v>
      </c>
      <c r="G314" s="172" t="s">
        <v>229</v>
      </c>
      <c r="H314" s="172" t="s">
        <v>285</v>
      </c>
      <c r="I314" s="172">
        <v>238</v>
      </c>
      <c r="J314" s="509">
        <v>1</v>
      </c>
      <c r="K314" s="509">
        <v>1</v>
      </c>
      <c r="L314" s="509">
        <v>1</v>
      </c>
      <c r="M314" s="509">
        <v>1</v>
      </c>
      <c r="N314" s="160">
        <v>200</v>
      </c>
      <c r="O314" s="160"/>
      <c r="P314" s="161" t="e">
        <f t="shared" si="16"/>
        <v>#DIV/0!</v>
      </c>
      <c r="Q314" s="161">
        <f t="shared" si="17"/>
        <v>0</v>
      </c>
      <c r="R314" s="162">
        <f>IF(N314="nio",0,IF(N314&gt;0,VLOOKUP(G314,'3-Productie normen'!A:P,VLOOKUP(N314,'3-Productie normen'!S:T,2,FALSE),FALSE)))</f>
        <v>0</v>
      </c>
      <c r="S314" s="162">
        <f t="shared" si="18"/>
        <v>0</v>
      </c>
      <c r="T314" s="163" t="str">
        <f>VLOOKUP(G314,'3-Productie normen'!A:P,12,FALSE)</f>
        <v>V</v>
      </c>
      <c r="U314" s="163"/>
      <c r="W314" s="131">
        <f t="shared" si="19"/>
        <v>47600</v>
      </c>
    </row>
    <row r="315" spans="1:23" ht="14.1" hidden="1" customHeight="1">
      <c r="A315" s="144">
        <v>315</v>
      </c>
      <c r="B315" s="157" t="s">
        <v>263</v>
      </c>
      <c r="C315" s="157" t="s">
        <v>263</v>
      </c>
      <c r="D315" s="558">
        <v>1</v>
      </c>
      <c r="E315" s="621"/>
      <c r="F315" s="172" t="s">
        <v>391</v>
      </c>
      <c r="G315" s="172" t="s">
        <v>229</v>
      </c>
      <c r="H315" s="172" t="s">
        <v>387</v>
      </c>
      <c r="I315" s="172">
        <v>106</v>
      </c>
      <c r="J315" s="509">
        <v>1</v>
      </c>
      <c r="K315" s="509">
        <v>1</v>
      </c>
      <c r="L315" s="509">
        <v>1</v>
      </c>
      <c r="M315" s="509">
        <v>1</v>
      </c>
      <c r="N315" s="160">
        <v>200</v>
      </c>
      <c r="O315" s="160"/>
      <c r="P315" s="161" t="e">
        <f t="shared" si="16"/>
        <v>#DIV/0!</v>
      </c>
      <c r="Q315" s="161">
        <f t="shared" si="17"/>
        <v>0</v>
      </c>
      <c r="R315" s="162">
        <f>IF(N315="nio",0,IF(N315&gt;0,VLOOKUP(G315,'3-Productie normen'!A:P,VLOOKUP(N315,'3-Productie normen'!S:T,2,FALSE),FALSE)))</f>
        <v>0</v>
      </c>
      <c r="S315" s="162">
        <f t="shared" si="18"/>
        <v>0</v>
      </c>
      <c r="T315" s="163" t="str">
        <f>VLOOKUP(G315,'3-Productie normen'!A:P,12,FALSE)</f>
        <v>V</v>
      </c>
      <c r="U315" s="163"/>
      <c r="W315" s="131">
        <f t="shared" si="19"/>
        <v>21200</v>
      </c>
    </row>
    <row r="316" spans="1:23" ht="14.1" hidden="1" customHeight="1">
      <c r="A316" s="144">
        <v>316</v>
      </c>
      <c r="B316" s="157" t="s">
        <v>263</v>
      </c>
      <c r="C316" s="157" t="s">
        <v>263</v>
      </c>
      <c r="D316" s="558">
        <v>1</v>
      </c>
      <c r="E316" s="621"/>
      <c r="F316" s="172" t="s">
        <v>391</v>
      </c>
      <c r="G316" s="172" t="s">
        <v>229</v>
      </c>
      <c r="H316" s="172" t="s">
        <v>387</v>
      </c>
      <c r="I316" s="172">
        <v>106</v>
      </c>
      <c r="J316" s="509">
        <v>1</v>
      </c>
      <c r="K316" s="509">
        <v>1</v>
      </c>
      <c r="L316" s="509">
        <v>1</v>
      </c>
      <c r="M316" s="509">
        <v>1</v>
      </c>
      <c r="N316" s="160">
        <v>200</v>
      </c>
      <c r="O316" s="160"/>
      <c r="P316" s="161" t="e">
        <f t="shared" si="16"/>
        <v>#DIV/0!</v>
      </c>
      <c r="Q316" s="161">
        <f t="shared" si="17"/>
        <v>0</v>
      </c>
      <c r="R316" s="162">
        <f>IF(N316="nio",0,IF(N316&gt;0,VLOOKUP(G316,'3-Productie normen'!A:P,VLOOKUP(N316,'3-Productie normen'!S:T,2,FALSE),FALSE)))</f>
        <v>0</v>
      </c>
      <c r="S316" s="162">
        <f t="shared" si="18"/>
        <v>0</v>
      </c>
      <c r="T316" s="163" t="str">
        <f>VLOOKUP(G316,'3-Productie normen'!A:P,12,FALSE)</f>
        <v>V</v>
      </c>
      <c r="U316" s="163"/>
      <c r="W316" s="131">
        <f t="shared" si="19"/>
        <v>21200</v>
      </c>
    </row>
    <row r="317" spans="1:23" ht="14.1" hidden="1" customHeight="1">
      <c r="A317" s="144">
        <v>317</v>
      </c>
      <c r="B317" s="157" t="s">
        <v>263</v>
      </c>
      <c r="C317" s="157" t="s">
        <v>263</v>
      </c>
      <c r="D317" s="558">
        <v>1</v>
      </c>
      <c r="E317" s="621">
        <v>136</v>
      </c>
      <c r="F317" s="172" t="s">
        <v>395</v>
      </c>
      <c r="G317" s="130" t="s">
        <v>276</v>
      </c>
      <c r="H317" s="172" t="s">
        <v>285</v>
      </c>
      <c r="I317" s="172">
        <v>70</v>
      </c>
      <c r="J317" s="509">
        <v>1</v>
      </c>
      <c r="K317" s="509">
        <v>1</v>
      </c>
      <c r="L317" s="509">
        <v>1</v>
      </c>
      <c r="M317" s="509">
        <v>1</v>
      </c>
      <c r="N317" s="160">
        <v>100</v>
      </c>
      <c r="O317" s="160"/>
      <c r="P317" s="161" t="e">
        <f t="shared" si="16"/>
        <v>#DIV/0!</v>
      </c>
      <c r="Q317" s="161">
        <f t="shared" si="17"/>
        <v>0</v>
      </c>
      <c r="R317" s="162">
        <f>IF(N317="nio",0,IF(N317&gt;0,VLOOKUP(G317,'3-Productie normen'!A:P,VLOOKUP(N317,'3-Productie normen'!S:T,2,FALSE),FALSE)))</f>
        <v>0</v>
      </c>
      <c r="S317" s="162">
        <f t="shared" si="18"/>
        <v>0</v>
      </c>
      <c r="T317" s="163" t="str">
        <f>VLOOKUP(G317,'3-Productie normen'!A:P,12,FALSE)</f>
        <v>L</v>
      </c>
      <c r="U317" s="163"/>
      <c r="W317" s="131">
        <f t="shared" si="19"/>
        <v>7000</v>
      </c>
    </row>
    <row r="318" spans="1:23" ht="14.1" hidden="1" customHeight="1">
      <c r="A318" s="144">
        <v>318</v>
      </c>
      <c r="B318" s="157" t="s">
        <v>263</v>
      </c>
      <c r="C318" s="157" t="s">
        <v>263</v>
      </c>
      <c r="D318" s="558">
        <v>1</v>
      </c>
      <c r="E318" s="621"/>
      <c r="F318" s="172" t="s">
        <v>326</v>
      </c>
      <c r="G318" s="172" t="s">
        <v>229</v>
      </c>
      <c r="H318" s="172" t="s">
        <v>285</v>
      </c>
      <c r="I318" s="172">
        <v>24.5</v>
      </c>
      <c r="J318" s="509">
        <v>1</v>
      </c>
      <c r="K318" s="509">
        <v>1</v>
      </c>
      <c r="L318" s="509">
        <v>1</v>
      </c>
      <c r="M318" s="509">
        <v>1</v>
      </c>
      <c r="N318" s="160">
        <v>200</v>
      </c>
      <c r="O318" s="160"/>
      <c r="P318" s="161" t="e">
        <f t="shared" si="16"/>
        <v>#DIV/0!</v>
      </c>
      <c r="Q318" s="161">
        <f t="shared" si="17"/>
        <v>0</v>
      </c>
      <c r="R318" s="162">
        <f>IF(N318="nio",0,IF(N318&gt;0,VLOOKUP(G318,'3-Productie normen'!A:P,VLOOKUP(N318,'3-Productie normen'!S:T,2,FALSE),FALSE)))</f>
        <v>0</v>
      </c>
      <c r="S318" s="162">
        <f t="shared" si="18"/>
        <v>0</v>
      </c>
      <c r="T318" s="163" t="str">
        <f>VLOOKUP(G318,'3-Productie normen'!A:P,12,FALSE)</f>
        <v>V</v>
      </c>
      <c r="U318" s="163"/>
      <c r="W318" s="131">
        <f t="shared" si="19"/>
        <v>4900</v>
      </c>
    </row>
    <row r="319" spans="1:23" ht="14.1" hidden="1" customHeight="1">
      <c r="A319" s="144">
        <v>319</v>
      </c>
      <c r="B319" s="157" t="s">
        <v>263</v>
      </c>
      <c r="C319" s="157" t="s">
        <v>263</v>
      </c>
      <c r="D319" s="558">
        <v>1</v>
      </c>
      <c r="E319" s="621">
        <v>137</v>
      </c>
      <c r="F319" s="172" t="s">
        <v>395</v>
      </c>
      <c r="G319" s="130" t="s">
        <v>276</v>
      </c>
      <c r="H319" s="172" t="s">
        <v>285</v>
      </c>
      <c r="I319" s="172">
        <v>56</v>
      </c>
      <c r="J319" s="509">
        <v>1</v>
      </c>
      <c r="K319" s="509">
        <v>1</v>
      </c>
      <c r="L319" s="509">
        <v>1</v>
      </c>
      <c r="M319" s="509">
        <v>1</v>
      </c>
      <c r="N319" s="160">
        <v>100</v>
      </c>
      <c r="O319" s="160"/>
      <c r="P319" s="161" t="e">
        <f t="shared" si="16"/>
        <v>#DIV/0!</v>
      </c>
      <c r="Q319" s="161">
        <f t="shared" si="17"/>
        <v>0</v>
      </c>
      <c r="R319" s="162">
        <f>IF(N319="nio",0,IF(N319&gt;0,VLOOKUP(G319,'3-Productie normen'!A:P,VLOOKUP(N319,'3-Productie normen'!S:T,2,FALSE),FALSE)))</f>
        <v>0</v>
      </c>
      <c r="S319" s="162">
        <f t="shared" si="18"/>
        <v>0</v>
      </c>
      <c r="T319" s="163" t="str">
        <f>VLOOKUP(G319,'3-Productie normen'!A:P,12,FALSE)</f>
        <v>L</v>
      </c>
      <c r="U319" s="163"/>
      <c r="W319" s="131">
        <f t="shared" si="19"/>
        <v>5600</v>
      </c>
    </row>
    <row r="320" spans="1:23" ht="14.1" hidden="1" customHeight="1">
      <c r="A320" s="144">
        <v>320</v>
      </c>
      <c r="B320" s="157" t="s">
        <v>263</v>
      </c>
      <c r="C320" s="157" t="s">
        <v>263</v>
      </c>
      <c r="D320" s="558">
        <v>1</v>
      </c>
      <c r="E320" s="621">
        <v>138</v>
      </c>
      <c r="F320" s="172" t="s">
        <v>359</v>
      </c>
      <c r="G320" s="172" t="s">
        <v>228</v>
      </c>
      <c r="H320" s="172" t="s">
        <v>387</v>
      </c>
      <c r="I320" s="172">
        <v>24</v>
      </c>
      <c r="J320" s="509">
        <v>1</v>
      </c>
      <c r="K320" s="509">
        <v>1</v>
      </c>
      <c r="L320" s="509">
        <v>1</v>
      </c>
      <c r="M320" s="509">
        <v>1</v>
      </c>
      <c r="N320" s="160">
        <v>100</v>
      </c>
      <c r="O320" s="160"/>
      <c r="P320" s="161" t="e">
        <f t="shared" si="16"/>
        <v>#DIV/0!</v>
      </c>
      <c r="Q320" s="161">
        <f t="shared" si="17"/>
        <v>0</v>
      </c>
      <c r="R320" s="162">
        <f>IF(N320="nio",0,IF(N320&gt;0,VLOOKUP(G320,'3-Productie normen'!A:P,VLOOKUP(N320,'3-Productie normen'!S:T,2,FALSE),FALSE)))</f>
        <v>0</v>
      </c>
      <c r="S320" s="162">
        <f t="shared" si="18"/>
        <v>0</v>
      </c>
      <c r="T320" s="163" t="str">
        <f>VLOOKUP(G320,'3-Productie normen'!A:P,12,FALSE)</f>
        <v>B</v>
      </c>
      <c r="U320" s="163"/>
      <c r="W320" s="131">
        <f t="shared" si="19"/>
        <v>2400</v>
      </c>
    </row>
    <row r="321" spans="1:23" ht="14.1" hidden="1" customHeight="1">
      <c r="A321" s="144">
        <v>321</v>
      </c>
      <c r="B321" s="157" t="s">
        <v>263</v>
      </c>
      <c r="C321" s="157" t="s">
        <v>263</v>
      </c>
      <c r="D321" s="558">
        <v>1</v>
      </c>
      <c r="E321" s="621">
        <v>139</v>
      </c>
      <c r="F321" s="172" t="s">
        <v>398</v>
      </c>
      <c r="G321" s="130" t="s">
        <v>228</v>
      </c>
      <c r="H321" s="172" t="s">
        <v>387</v>
      </c>
      <c r="I321" s="578">
        <v>24</v>
      </c>
      <c r="J321" s="509">
        <v>1</v>
      </c>
      <c r="K321" s="509">
        <v>1</v>
      </c>
      <c r="L321" s="509">
        <v>1</v>
      </c>
      <c r="M321" s="509">
        <v>1</v>
      </c>
      <c r="N321" s="627">
        <v>100</v>
      </c>
      <c r="O321" s="160"/>
      <c r="P321" s="161" t="e">
        <f t="shared" si="16"/>
        <v>#DIV/0!</v>
      </c>
      <c r="Q321" s="161">
        <f t="shared" si="17"/>
        <v>0</v>
      </c>
      <c r="R321" s="162">
        <f>IF(N321="nio",0,IF(N321&gt;0,VLOOKUP(G321,'3-Productie normen'!A:P,VLOOKUP(N321,'3-Productie normen'!S:T,2,FALSE),FALSE)))</f>
        <v>0</v>
      </c>
      <c r="S321" s="162">
        <f t="shared" si="18"/>
        <v>0</v>
      </c>
      <c r="T321" s="163" t="str">
        <f>VLOOKUP(G321,'3-Productie normen'!A:P,12,FALSE)</f>
        <v>B</v>
      </c>
      <c r="U321" s="163"/>
      <c r="W321" s="131">
        <f t="shared" si="19"/>
        <v>2400</v>
      </c>
    </row>
    <row r="322" spans="1:23" ht="14.1" hidden="1" customHeight="1">
      <c r="A322" s="144">
        <v>322</v>
      </c>
      <c r="B322" s="157" t="s">
        <v>263</v>
      </c>
      <c r="C322" s="157" t="s">
        <v>263</v>
      </c>
      <c r="D322" s="558">
        <v>1</v>
      </c>
      <c r="E322" s="621">
        <v>140</v>
      </c>
      <c r="F322" s="172" t="s">
        <v>395</v>
      </c>
      <c r="G322" s="130" t="s">
        <v>276</v>
      </c>
      <c r="H322" s="172" t="s">
        <v>387</v>
      </c>
      <c r="I322" s="578">
        <v>54.5</v>
      </c>
      <c r="J322" s="509">
        <v>1</v>
      </c>
      <c r="K322" s="509">
        <v>1</v>
      </c>
      <c r="L322" s="509">
        <v>1</v>
      </c>
      <c r="M322" s="509">
        <v>1</v>
      </c>
      <c r="N322" s="627">
        <v>100</v>
      </c>
      <c r="O322" s="160"/>
      <c r="P322" s="161" t="e">
        <f t="shared" si="16"/>
        <v>#DIV/0!</v>
      </c>
      <c r="Q322" s="161">
        <f t="shared" si="17"/>
        <v>0</v>
      </c>
      <c r="R322" s="162">
        <f>IF(N322="nio",0,IF(N322&gt;0,VLOOKUP(G322,'3-Productie normen'!A:P,VLOOKUP(N322,'3-Productie normen'!S:T,2,FALSE),FALSE)))</f>
        <v>0</v>
      </c>
      <c r="S322" s="162">
        <f t="shared" si="18"/>
        <v>0</v>
      </c>
      <c r="T322" s="163" t="str">
        <f>VLOOKUP(G322,'3-Productie normen'!A:P,12,FALSE)</f>
        <v>L</v>
      </c>
      <c r="U322" s="163"/>
      <c r="W322" s="131">
        <f t="shared" si="19"/>
        <v>5450</v>
      </c>
    </row>
    <row r="323" spans="1:23" ht="14.1" hidden="1" customHeight="1">
      <c r="A323" s="144">
        <v>323</v>
      </c>
      <c r="B323" s="157" t="s">
        <v>263</v>
      </c>
      <c r="C323" s="157" t="s">
        <v>263</v>
      </c>
      <c r="D323" s="558">
        <v>1</v>
      </c>
      <c r="E323" s="621">
        <v>141</v>
      </c>
      <c r="F323" s="172" t="s">
        <v>384</v>
      </c>
      <c r="G323" s="172" t="s">
        <v>228</v>
      </c>
      <c r="H323" s="172" t="s">
        <v>285</v>
      </c>
      <c r="I323" s="172">
        <v>40.700000000000003</v>
      </c>
      <c r="J323" s="509">
        <v>1</v>
      </c>
      <c r="K323" s="509">
        <v>1</v>
      </c>
      <c r="L323" s="509">
        <v>1</v>
      </c>
      <c r="M323" s="509">
        <v>1</v>
      </c>
      <c r="N323" s="160">
        <v>100</v>
      </c>
      <c r="O323" s="160"/>
      <c r="P323" s="161" t="e">
        <f t="shared" si="16"/>
        <v>#DIV/0!</v>
      </c>
      <c r="Q323" s="161">
        <f t="shared" si="17"/>
        <v>0</v>
      </c>
      <c r="R323" s="162">
        <f>IF(N323="nio",0,IF(N323&gt;0,VLOOKUP(G323,'3-Productie normen'!A:P,VLOOKUP(N323,'3-Productie normen'!S:T,2,FALSE),FALSE)))</f>
        <v>0</v>
      </c>
      <c r="S323" s="162">
        <f t="shared" si="18"/>
        <v>0</v>
      </c>
      <c r="T323" s="163" t="str">
        <f>VLOOKUP(G323,'3-Productie normen'!A:P,12,FALSE)</f>
        <v>B</v>
      </c>
      <c r="U323" s="163"/>
      <c r="W323" s="131">
        <f t="shared" si="19"/>
        <v>4070.0000000000005</v>
      </c>
    </row>
    <row r="324" spans="1:23" ht="14.1" hidden="1" customHeight="1">
      <c r="A324" s="144">
        <v>324</v>
      </c>
      <c r="B324" s="157" t="s">
        <v>263</v>
      </c>
      <c r="C324" s="157" t="s">
        <v>263</v>
      </c>
      <c r="D324" s="558">
        <v>1</v>
      </c>
      <c r="E324" s="621">
        <v>142</v>
      </c>
      <c r="F324" s="172" t="s">
        <v>395</v>
      </c>
      <c r="G324" s="130" t="s">
        <v>276</v>
      </c>
      <c r="H324" s="172" t="s">
        <v>387</v>
      </c>
      <c r="I324" s="172">
        <v>54.5</v>
      </c>
      <c r="J324" s="509">
        <v>1</v>
      </c>
      <c r="K324" s="509">
        <v>1</v>
      </c>
      <c r="L324" s="509">
        <v>1</v>
      </c>
      <c r="M324" s="509">
        <v>1</v>
      </c>
      <c r="N324" s="160">
        <v>100</v>
      </c>
      <c r="O324" s="160"/>
      <c r="P324" s="161" t="e">
        <f t="shared" si="16"/>
        <v>#DIV/0!</v>
      </c>
      <c r="Q324" s="161">
        <f t="shared" si="17"/>
        <v>0</v>
      </c>
      <c r="R324" s="162">
        <f>IF(N324="nio",0,IF(N324&gt;0,VLOOKUP(G324,'3-Productie normen'!A:P,VLOOKUP(N324,'3-Productie normen'!S:T,2,FALSE),FALSE)))</f>
        <v>0</v>
      </c>
      <c r="S324" s="162">
        <f t="shared" si="18"/>
        <v>0</v>
      </c>
      <c r="T324" s="163" t="str">
        <f>VLOOKUP(G324,'3-Productie normen'!A:P,12,FALSE)</f>
        <v>L</v>
      </c>
      <c r="U324" s="163"/>
      <c r="W324" s="131">
        <f t="shared" si="19"/>
        <v>5450</v>
      </c>
    </row>
    <row r="325" spans="1:23" ht="14.1" hidden="1" customHeight="1">
      <c r="A325" s="144">
        <v>325</v>
      </c>
      <c r="B325" s="157" t="s">
        <v>263</v>
      </c>
      <c r="C325" s="157" t="s">
        <v>263</v>
      </c>
      <c r="D325" s="559">
        <v>1</v>
      </c>
      <c r="E325" s="622"/>
      <c r="F325" s="175" t="s">
        <v>399</v>
      </c>
      <c r="G325" s="175" t="s">
        <v>274</v>
      </c>
      <c r="H325" s="175" t="s">
        <v>285</v>
      </c>
      <c r="I325" s="175">
        <v>15.5</v>
      </c>
      <c r="J325" s="509">
        <v>1</v>
      </c>
      <c r="K325" s="509">
        <v>1</v>
      </c>
      <c r="L325" s="509">
        <v>1</v>
      </c>
      <c r="M325" s="509">
        <v>1</v>
      </c>
      <c r="N325" s="160">
        <v>40</v>
      </c>
      <c r="O325" s="160"/>
      <c r="P325" s="161" t="e">
        <f t="shared" si="16"/>
        <v>#DIV/0!</v>
      </c>
      <c r="Q325" s="161">
        <f t="shared" si="17"/>
        <v>0</v>
      </c>
      <c r="R325" s="162">
        <f>IF(N325="nio",0,IF(N325&gt;0,VLOOKUP(G325,'3-Productie normen'!A:P,VLOOKUP(N325,'3-Productie normen'!S:T,2,FALSE),FALSE)))</f>
        <v>0</v>
      </c>
      <c r="S325" s="162">
        <f t="shared" si="18"/>
        <v>0</v>
      </c>
      <c r="T325" s="163" t="str">
        <f>VLOOKUP(G325,'3-Productie normen'!A:P,12,FALSE)</f>
        <v>V</v>
      </c>
      <c r="U325" s="163"/>
      <c r="W325" s="131">
        <f t="shared" si="19"/>
        <v>620</v>
      </c>
    </row>
    <row r="326" spans="1:23" ht="14.1" hidden="1" customHeight="1">
      <c r="A326" s="144">
        <v>326</v>
      </c>
      <c r="B326" s="157" t="s">
        <v>263</v>
      </c>
      <c r="C326" s="157" t="s">
        <v>263</v>
      </c>
      <c r="D326" s="559">
        <v>1</v>
      </c>
      <c r="E326" s="622"/>
      <c r="F326" s="175" t="s">
        <v>346</v>
      </c>
      <c r="G326" s="157" t="s">
        <v>17</v>
      </c>
      <c r="H326" s="175" t="s">
        <v>310</v>
      </c>
      <c r="I326" s="175">
        <v>21</v>
      </c>
      <c r="J326" s="509">
        <v>1</v>
      </c>
      <c r="K326" s="509">
        <v>1</v>
      </c>
      <c r="L326" s="509">
        <v>1</v>
      </c>
      <c r="M326" s="509">
        <v>1</v>
      </c>
      <c r="N326" s="160">
        <v>200</v>
      </c>
      <c r="O326" s="160">
        <v>200</v>
      </c>
      <c r="P326" s="161" t="e">
        <f t="shared" si="16"/>
        <v>#DIV/0!</v>
      </c>
      <c r="Q326" s="161" t="e">
        <f t="shared" si="17"/>
        <v>#DIV/0!</v>
      </c>
      <c r="R326" s="162">
        <f>IF(N326="nio",0,IF(N326&gt;0,VLOOKUP(G326,'3-Productie normen'!A:P,VLOOKUP(N326,'3-Productie normen'!S:T,2,FALSE),FALSE)))</f>
        <v>0</v>
      </c>
      <c r="S326" s="162">
        <f t="shared" si="18"/>
        <v>0</v>
      </c>
      <c r="T326" s="163" t="str">
        <f>VLOOKUP(G326,'3-Productie normen'!A:P,12,FALSE)</f>
        <v>S</v>
      </c>
      <c r="U326" s="163"/>
      <c r="W326" s="131">
        <f t="shared" si="19"/>
        <v>8400</v>
      </c>
    </row>
    <row r="327" spans="1:23" ht="14.1" hidden="1" customHeight="1">
      <c r="A327" s="144">
        <v>327</v>
      </c>
      <c r="B327" s="157" t="s">
        <v>263</v>
      </c>
      <c r="C327" s="157" t="s">
        <v>263</v>
      </c>
      <c r="D327" s="559">
        <v>1</v>
      </c>
      <c r="E327" s="622"/>
      <c r="F327" s="175" t="s">
        <v>345</v>
      </c>
      <c r="G327" s="175" t="s">
        <v>17</v>
      </c>
      <c r="H327" s="175" t="s">
        <v>310</v>
      </c>
      <c r="I327" s="175">
        <v>21</v>
      </c>
      <c r="J327" s="509">
        <v>1</v>
      </c>
      <c r="K327" s="509">
        <v>1</v>
      </c>
      <c r="L327" s="509">
        <v>1</v>
      </c>
      <c r="M327" s="509">
        <v>1</v>
      </c>
      <c r="N327" s="160">
        <v>200</v>
      </c>
      <c r="O327" s="160">
        <v>200</v>
      </c>
      <c r="P327" s="161" t="e">
        <f t="shared" si="16"/>
        <v>#DIV/0!</v>
      </c>
      <c r="Q327" s="161" t="e">
        <f t="shared" si="17"/>
        <v>#DIV/0!</v>
      </c>
      <c r="R327" s="162">
        <f>IF(N327="nio",0,IF(N327&gt;0,VLOOKUP(G327,'3-Productie normen'!A:P,VLOOKUP(N327,'3-Productie normen'!S:T,2,FALSE),FALSE)))</f>
        <v>0</v>
      </c>
      <c r="S327" s="162">
        <f t="shared" si="18"/>
        <v>0</v>
      </c>
      <c r="T327" s="163" t="str">
        <f>VLOOKUP(G327,'3-Productie normen'!A:P,12,FALSE)</f>
        <v>S</v>
      </c>
      <c r="U327" s="163"/>
      <c r="W327" s="131">
        <f t="shared" si="19"/>
        <v>8400</v>
      </c>
    </row>
    <row r="328" spans="1:23" ht="14.1" hidden="1" customHeight="1">
      <c r="A328" s="144">
        <v>328</v>
      </c>
      <c r="B328" s="157" t="s">
        <v>263</v>
      </c>
      <c r="C328" s="157" t="s">
        <v>263</v>
      </c>
      <c r="D328" s="559">
        <v>1</v>
      </c>
      <c r="E328" s="622"/>
      <c r="F328" s="175" t="s">
        <v>283</v>
      </c>
      <c r="G328" s="175" t="s">
        <v>284</v>
      </c>
      <c r="H328" s="175" t="s">
        <v>285</v>
      </c>
      <c r="I328" s="175">
        <v>2</v>
      </c>
      <c r="J328" s="509">
        <v>1</v>
      </c>
      <c r="K328" s="509">
        <v>1</v>
      </c>
      <c r="L328" s="509">
        <v>1</v>
      </c>
      <c r="M328" s="509">
        <v>1</v>
      </c>
      <c r="N328" s="160">
        <v>200</v>
      </c>
      <c r="O328" s="160"/>
      <c r="P328" s="161" t="e">
        <f t="shared" si="16"/>
        <v>#DIV/0!</v>
      </c>
      <c r="Q328" s="161">
        <f t="shared" si="17"/>
        <v>0</v>
      </c>
      <c r="R328" s="162">
        <f>IF(N328="nio",0,IF(N328&gt;0,VLOOKUP(G328,'3-Productie normen'!A:P,VLOOKUP(N328,'3-Productie normen'!S:T,2,FALSE),FALSE)))</f>
        <v>0</v>
      </c>
      <c r="S328" s="162">
        <f t="shared" si="18"/>
        <v>0</v>
      </c>
      <c r="T328" s="163" t="str">
        <f>VLOOKUP(G328,'3-Productie normen'!A:P,12,FALSE)</f>
        <v>V</v>
      </c>
      <c r="U328" s="163"/>
      <c r="W328" s="131">
        <f t="shared" si="19"/>
        <v>400</v>
      </c>
    </row>
    <row r="329" spans="1:23" ht="14.1" hidden="1" customHeight="1">
      <c r="A329" s="144">
        <v>329</v>
      </c>
      <c r="B329" s="157" t="s">
        <v>263</v>
      </c>
      <c r="C329" s="157" t="s">
        <v>263</v>
      </c>
      <c r="D329" s="559">
        <v>1</v>
      </c>
      <c r="E329" s="622"/>
      <c r="F329" s="175" t="s">
        <v>323</v>
      </c>
      <c r="G329" s="130" t="s">
        <v>274</v>
      </c>
      <c r="H329" s="175" t="s">
        <v>285</v>
      </c>
      <c r="I329" s="175">
        <v>2</v>
      </c>
      <c r="J329" s="509">
        <v>1</v>
      </c>
      <c r="K329" s="509">
        <v>1</v>
      </c>
      <c r="L329" s="509">
        <v>1</v>
      </c>
      <c r="M329" s="509">
        <v>1</v>
      </c>
      <c r="N329" s="160" t="s">
        <v>115</v>
      </c>
      <c r="O329" s="160"/>
      <c r="P329" s="161">
        <f t="shared" si="16"/>
        <v>0</v>
      </c>
      <c r="Q329" s="161">
        <f t="shared" si="17"/>
        <v>0</v>
      </c>
      <c r="R329" s="162">
        <f>IF(N329="nio",0,IF(N329&gt;0,VLOOKUP(G329,'3-Productie normen'!A:P,VLOOKUP(N329,'3-Productie normen'!S:T,2,FALSE),FALSE)))</f>
        <v>0</v>
      </c>
      <c r="S329" s="162">
        <f t="shared" si="18"/>
        <v>0</v>
      </c>
      <c r="T329" s="163" t="str">
        <f>VLOOKUP(G329,'3-Productie normen'!A:P,12,FALSE)</f>
        <v>V</v>
      </c>
      <c r="U329" s="163"/>
      <c r="W329" s="131">
        <f t="shared" si="19"/>
        <v>0</v>
      </c>
    </row>
    <row r="330" spans="1:23" ht="14.1" hidden="1" customHeight="1">
      <c r="A330" s="144">
        <v>330</v>
      </c>
      <c r="B330" s="157" t="s">
        <v>263</v>
      </c>
      <c r="C330" s="157" t="s">
        <v>263</v>
      </c>
      <c r="D330" s="559">
        <v>1</v>
      </c>
      <c r="E330" s="622"/>
      <c r="F330" s="175" t="s">
        <v>323</v>
      </c>
      <c r="G330" s="130" t="s">
        <v>274</v>
      </c>
      <c r="H330" s="175" t="s">
        <v>285</v>
      </c>
      <c r="I330" s="175">
        <v>5.5</v>
      </c>
      <c r="J330" s="509">
        <v>1</v>
      </c>
      <c r="K330" s="509">
        <v>1</v>
      </c>
      <c r="L330" s="509">
        <v>1</v>
      </c>
      <c r="M330" s="509">
        <v>1</v>
      </c>
      <c r="N330" s="160" t="s">
        <v>115</v>
      </c>
      <c r="O330" s="160"/>
      <c r="P330" s="161">
        <f t="shared" ref="P330:P393" si="20">IF(N330="nio",0,IF(N330&gt;0,N330*I330/R330,0))*J330</f>
        <v>0</v>
      </c>
      <c r="Q330" s="161">
        <f t="shared" ref="Q330:Q393" si="21">IF(O330&gt;0,O330*I330/S330,0)*K330</f>
        <v>0</v>
      </c>
      <c r="R330" s="162">
        <f>IF(N330="nio",0,IF(N330&gt;0,VLOOKUP(G330,'3-Productie normen'!A:P,VLOOKUP(N330,'3-Productie normen'!S:T,2,FALSE),FALSE)))</f>
        <v>0</v>
      </c>
      <c r="S330" s="162">
        <f t="shared" ref="S330:S393" si="22">IF(O330&gt;0,R330*$S$8,0)</f>
        <v>0</v>
      </c>
      <c r="T330" s="163" t="str">
        <f>VLOOKUP(G330,'3-Productie normen'!A:P,12,FALSE)</f>
        <v>V</v>
      </c>
      <c r="U330" s="163"/>
      <c r="W330" s="131">
        <f t="shared" ref="W330:W393" si="23">SUM(N330:O330)*I330</f>
        <v>0</v>
      </c>
    </row>
    <row r="331" spans="1:23" ht="14.1" hidden="1" customHeight="1">
      <c r="A331" s="144">
        <v>331</v>
      </c>
      <c r="B331" s="157" t="s">
        <v>263</v>
      </c>
      <c r="C331" s="157" t="s">
        <v>263</v>
      </c>
      <c r="D331" s="559">
        <v>1</v>
      </c>
      <c r="E331" s="622"/>
      <c r="F331" s="175" t="s">
        <v>346</v>
      </c>
      <c r="G331" s="175" t="s">
        <v>17</v>
      </c>
      <c r="H331" s="175" t="s">
        <v>310</v>
      </c>
      <c r="I331" s="175">
        <v>8.4</v>
      </c>
      <c r="J331" s="509">
        <v>1</v>
      </c>
      <c r="K331" s="509">
        <v>1</v>
      </c>
      <c r="L331" s="509">
        <v>1</v>
      </c>
      <c r="M331" s="509">
        <v>1</v>
      </c>
      <c r="N331" s="160">
        <v>200</v>
      </c>
      <c r="O331" s="160">
        <v>200</v>
      </c>
      <c r="P331" s="161" t="e">
        <f t="shared" si="20"/>
        <v>#DIV/0!</v>
      </c>
      <c r="Q331" s="161" t="e">
        <f t="shared" si="21"/>
        <v>#DIV/0!</v>
      </c>
      <c r="R331" s="162">
        <f>IF(N331="nio",0,IF(N331&gt;0,VLOOKUP(G331,'3-Productie normen'!A:P,VLOOKUP(N331,'3-Productie normen'!S:T,2,FALSE),FALSE)))</f>
        <v>0</v>
      </c>
      <c r="S331" s="162">
        <f t="shared" si="22"/>
        <v>0</v>
      </c>
      <c r="T331" s="163" t="str">
        <f>VLOOKUP(G331,'3-Productie normen'!A:P,12,FALSE)</f>
        <v>S</v>
      </c>
      <c r="U331" s="163"/>
      <c r="W331" s="131">
        <f t="shared" si="23"/>
        <v>3360</v>
      </c>
    </row>
    <row r="332" spans="1:23" ht="14.1" hidden="1" customHeight="1">
      <c r="A332" s="144">
        <v>332</v>
      </c>
      <c r="B332" s="157" t="s">
        <v>263</v>
      </c>
      <c r="C332" s="157" t="s">
        <v>263</v>
      </c>
      <c r="D332" s="559">
        <v>1</v>
      </c>
      <c r="E332" s="622"/>
      <c r="F332" s="175" t="s">
        <v>345</v>
      </c>
      <c r="G332" s="175" t="s">
        <v>17</v>
      </c>
      <c r="H332" s="175" t="s">
        <v>310</v>
      </c>
      <c r="I332" s="175">
        <v>8.4</v>
      </c>
      <c r="J332" s="509">
        <v>1</v>
      </c>
      <c r="K332" s="509">
        <v>1</v>
      </c>
      <c r="L332" s="509">
        <v>1</v>
      </c>
      <c r="M332" s="509">
        <v>1</v>
      </c>
      <c r="N332" s="160">
        <v>200</v>
      </c>
      <c r="O332" s="160">
        <v>200</v>
      </c>
      <c r="P332" s="161" t="e">
        <f t="shared" si="20"/>
        <v>#DIV/0!</v>
      </c>
      <c r="Q332" s="161" t="e">
        <f t="shared" si="21"/>
        <v>#DIV/0!</v>
      </c>
      <c r="R332" s="162">
        <f>IF(N332="nio",0,IF(N332&gt;0,VLOOKUP(G332,'3-Productie normen'!A:P,VLOOKUP(N332,'3-Productie normen'!S:T,2,FALSE),FALSE)))</f>
        <v>0</v>
      </c>
      <c r="S332" s="162">
        <f t="shared" si="22"/>
        <v>0</v>
      </c>
      <c r="T332" s="163" t="str">
        <f>VLOOKUP(G332,'3-Productie normen'!A:P,12,FALSE)</f>
        <v>S</v>
      </c>
      <c r="U332" s="163"/>
      <c r="W332" s="131">
        <f t="shared" si="23"/>
        <v>3360</v>
      </c>
    </row>
    <row r="333" spans="1:23" ht="14.1" hidden="1" customHeight="1">
      <c r="A333" s="144">
        <v>333</v>
      </c>
      <c r="B333" s="157" t="s">
        <v>263</v>
      </c>
      <c r="C333" s="157" t="s">
        <v>263</v>
      </c>
      <c r="D333" s="559">
        <v>2</v>
      </c>
      <c r="E333" s="622">
        <v>214</v>
      </c>
      <c r="F333" s="175" t="s">
        <v>477</v>
      </c>
      <c r="G333" s="130" t="s">
        <v>276</v>
      </c>
      <c r="H333" s="175" t="s">
        <v>387</v>
      </c>
      <c r="I333" s="175">
        <v>69</v>
      </c>
      <c r="J333" s="509">
        <v>1</v>
      </c>
      <c r="K333" s="509">
        <v>1</v>
      </c>
      <c r="L333" s="509">
        <v>1</v>
      </c>
      <c r="M333" s="509">
        <v>1</v>
      </c>
      <c r="N333" s="160">
        <v>100</v>
      </c>
      <c r="O333" s="160"/>
      <c r="P333" s="161" t="e">
        <f t="shared" si="20"/>
        <v>#DIV/0!</v>
      </c>
      <c r="Q333" s="161">
        <f t="shared" si="21"/>
        <v>0</v>
      </c>
      <c r="R333" s="162">
        <f>IF(N333="nio",0,IF(N333&gt;0,VLOOKUP(G333,'3-Productie normen'!A:P,VLOOKUP(N333,'3-Productie normen'!S:T,2,FALSE),FALSE)))</f>
        <v>0</v>
      </c>
      <c r="S333" s="162">
        <f t="shared" si="22"/>
        <v>0</v>
      </c>
      <c r="T333" s="163" t="str">
        <f>VLOOKUP(G333,'3-Productie normen'!A:P,12,FALSE)</f>
        <v>L</v>
      </c>
      <c r="U333" s="163"/>
      <c r="W333" s="131">
        <f t="shared" si="23"/>
        <v>6900</v>
      </c>
    </row>
    <row r="334" spans="1:23" ht="14.1" hidden="1" customHeight="1">
      <c r="A334" s="144">
        <v>334</v>
      </c>
      <c r="B334" s="157" t="s">
        <v>263</v>
      </c>
      <c r="C334" s="157" t="s">
        <v>263</v>
      </c>
      <c r="D334" s="559">
        <v>2</v>
      </c>
      <c r="E334" s="622"/>
      <c r="F334" s="175" t="s">
        <v>478</v>
      </c>
      <c r="G334" s="175" t="s">
        <v>274</v>
      </c>
      <c r="H334" s="175" t="s">
        <v>285</v>
      </c>
      <c r="I334" s="175">
        <v>28</v>
      </c>
      <c r="J334" s="509">
        <v>1</v>
      </c>
      <c r="K334" s="509">
        <v>1</v>
      </c>
      <c r="L334" s="509">
        <v>1</v>
      </c>
      <c r="M334" s="509">
        <v>1</v>
      </c>
      <c r="N334" s="160">
        <v>40</v>
      </c>
      <c r="O334" s="160"/>
      <c r="P334" s="161" t="e">
        <f t="shared" si="20"/>
        <v>#DIV/0!</v>
      </c>
      <c r="Q334" s="161">
        <f t="shared" si="21"/>
        <v>0</v>
      </c>
      <c r="R334" s="162">
        <f>IF(N334="nio",0,IF(N334&gt;0,VLOOKUP(G334,'3-Productie normen'!A:P,VLOOKUP(N334,'3-Productie normen'!S:T,2,FALSE),FALSE)))</f>
        <v>0</v>
      </c>
      <c r="S334" s="162">
        <f t="shared" si="22"/>
        <v>0</v>
      </c>
      <c r="T334" s="163" t="str">
        <f>VLOOKUP(G334,'3-Productie normen'!A:P,12,FALSE)</f>
        <v>V</v>
      </c>
      <c r="U334" s="163"/>
      <c r="W334" s="131">
        <f t="shared" si="23"/>
        <v>1120</v>
      </c>
    </row>
    <row r="335" spans="1:23" ht="14.1" hidden="1" customHeight="1">
      <c r="A335" s="144">
        <v>335</v>
      </c>
      <c r="B335" s="157" t="s">
        <v>263</v>
      </c>
      <c r="C335" s="157" t="s">
        <v>263</v>
      </c>
      <c r="D335" s="559">
        <v>2</v>
      </c>
      <c r="E335" s="622"/>
      <c r="F335" s="175" t="s">
        <v>346</v>
      </c>
      <c r="G335" s="175" t="s">
        <v>17</v>
      </c>
      <c r="H335" s="175" t="s">
        <v>310</v>
      </c>
      <c r="I335" s="175">
        <v>9</v>
      </c>
      <c r="J335" s="509">
        <v>1</v>
      </c>
      <c r="K335" s="509">
        <v>1</v>
      </c>
      <c r="L335" s="509">
        <v>1</v>
      </c>
      <c r="M335" s="509">
        <v>1</v>
      </c>
      <c r="N335" s="160">
        <v>200</v>
      </c>
      <c r="O335" s="160">
        <v>200</v>
      </c>
      <c r="P335" s="161" t="e">
        <f t="shared" si="20"/>
        <v>#DIV/0!</v>
      </c>
      <c r="Q335" s="161" t="e">
        <f t="shared" si="21"/>
        <v>#DIV/0!</v>
      </c>
      <c r="R335" s="162">
        <f>IF(N335="nio",0,IF(N335&gt;0,VLOOKUP(G335,'3-Productie normen'!A:P,VLOOKUP(N335,'3-Productie normen'!S:T,2,FALSE),FALSE)))</f>
        <v>0</v>
      </c>
      <c r="S335" s="162">
        <f t="shared" si="22"/>
        <v>0</v>
      </c>
      <c r="T335" s="163" t="str">
        <f>VLOOKUP(G335,'3-Productie normen'!A:P,12,FALSE)</f>
        <v>S</v>
      </c>
      <c r="U335" s="163"/>
      <c r="W335" s="131">
        <f t="shared" si="23"/>
        <v>3600</v>
      </c>
    </row>
    <row r="336" spans="1:23" ht="14.1" hidden="1" customHeight="1">
      <c r="A336" s="144">
        <v>336</v>
      </c>
      <c r="B336" s="157" t="s">
        <v>263</v>
      </c>
      <c r="C336" s="157" t="s">
        <v>263</v>
      </c>
      <c r="D336" s="559">
        <v>2</v>
      </c>
      <c r="E336" s="622"/>
      <c r="F336" s="175" t="s">
        <v>409</v>
      </c>
      <c r="G336" s="175" t="s">
        <v>274</v>
      </c>
      <c r="H336" s="175" t="s">
        <v>285</v>
      </c>
      <c r="I336" s="175">
        <v>9</v>
      </c>
      <c r="J336" s="509">
        <v>1</v>
      </c>
      <c r="K336" s="509">
        <v>1</v>
      </c>
      <c r="L336" s="509">
        <v>1</v>
      </c>
      <c r="M336" s="509">
        <v>1</v>
      </c>
      <c r="N336" s="160">
        <v>40</v>
      </c>
      <c r="O336" s="160"/>
      <c r="P336" s="161" t="e">
        <f t="shared" si="20"/>
        <v>#DIV/0!</v>
      </c>
      <c r="Q336" s="161">
        <f t="shared" si="21"/>
        <v>0</v>
      </c>
      <c r="R336" s="162">
        <f>IF(N336="nio",0,IF(N336&gt;0,VLOOKUP(G336,'3-Productie normen'!A:P,VLOOKUP(N336,'3-Productie normen'!S:T,2,FALSE),FALSE)))</f>
        <v>0</v>
      </c>
      <c r="S336" s="162">
        <f t="shared" si="22"/>
        <v>0</v>
      </c>
      <c r="T336" s="163" t="str">
        <f>VLOOKUP(G336,'3-Productie normen'!A:P,12,FALSE)</f>
        <v>V</v>
      </c>
      <c r="U336" s="163"/>
      <c r="W336" s="131">
        <f t="shared" si="23"/>
        <v>360</v>
      </c>
    </row>
    <row r="337" spans="1:23" ht="14.1" hidden="1" customHeight="1">
      <c r="A337" s="144">
        <v>337</v>
      </c>
      <c r="B337" s="157" t="s">
        <v>263</v>
      </c>
      <c r="C337" s="157" t="s">
        <v>263</v>
      </c>
      <c r="D337" s="559">
        <v>2</v>
      </c>
      <c r="E337" s="622"/>
      <c r="F337" s="175" t="s">
        <v>410</v>
      </c>
      <c r="G337" s="157" t="s">
        <v>229</v>
      </c>
      <c r="H337" s="175" t="s">
        <v>285</v>
      </c>
      <c r="I337" s="175">
        <v>4.5</v>
      </c>
      <c r="J337" s="509">
        <v>1</v>
      </c>
      <c r="K337" s="509">
        <v>1</v>
      </c>
      <c r="L337" s="509">
        <v>1</v>
      </c>
      <c r="M337" s="509">
        <v>1</v>
      </c>
      <c r="N337" s="160">
        <v>200</v>
      </c>
      <c r="O337" s="160"/>
      <c r="P337" s="161" t="e">
        <f t="shared" si="20"/>
        <v>#DIV/0!</v>
      </c>
      <c r="Q337" s="161">
        <f t="shared" si="21"/>
        <v>0</v>
      </c>
      <c r="R337" s="162">
        <f>IF(N337="nio",0,IF(N337&gt;0,VLOOKUP(G337,'3-Productie normen'!A:P,VLOOKUP(N337,'3-Productie normen'!S:T,2,FALSE),FALSE)))</f>
        <v>0</v>
      </c>
      <c r="S337" s="162">
        <f t="shared" si="22"/>
        <v>0</v>
      </c>
      <c r="T337" s="163" t="str">
        <f>VLOOKUP(G337,'3-Productie normen'!A:P,12,FALSE)</f>
        <v>V</v>
      </c>
      <c r="U337" s="163"/>
      <c r="W337" s="131">
        <f t="shared" si="23"/>
        <v>900</v>
      </c>
    </row>
    <row r="338" spans="1:23" ht="14.1" hidden="1" customHeight="1">
      <c r="A338" s="144">
        <v>338</v>
      </c>
      <c r="B338" s="157" t="s">
        <v>263</v>
      </c>
      <c r="C338" s="157" t="s">
        <v>263</v>
      </c>
      <c r="D338" s="559">
        <v>2</v>
      </c>
      <c r="E338" s="622"/>
      <c r="F338" s="175" t="s">
        <v>291</v>
      </c>
      <c r="G338" s="130" t="s">
        <v>274</v>
      </c>
      <c r="H338" s="175" t="s">
        <v>285</v>
      </c>
      <c r="I338" s="175">
        <v>4.5</v>
      </c>
      <c r="J338" s="509">
        <v>1</v>
      </c>
      <c r="K338" s="509">
        <v>1</v>
      </c>
      <c r="L338" s="509">
        <v>1</v>
      </c>
      <c r="M338" s="509">
        <v>1</v>
      </c>
      <c r="N338" s="160" t="s">
        <v>115</v>
      </c>
      <c r="O338" s="160"/>
      <c r="P338" s="161">
        <f t="shared" si="20"/>
        <v>0</v>
      </c>
      <c r="Q338" s="161">
        <f t="shared" si="21"/>
        <v>0</v>
      </c>
      <c r="R338" s="162">
        <f>IF(N338="nio",0,IF(N338&gt;0,VLOOKUP(G338,'3-Productie normen'!A:P,VLOOKUP(N338,'3-Productie normen'!S:T,2,FALSE),FALSE)))</f>
        <v>0</v>
      </c>
      <c r="S338" s="162">
        <f t="shared" si="22"/>
        <v>0</v>
      </c>
      <c r="T338" s="163" t="str">
        <f>VLOOKUP(G338,'3-Productie normen'!A:P,12,FALSE)</f>
        <v>V</v>
      </c>
      <c r="U338" s="163"/>
      <c r="W338" s="131">
        <f t="shared" si="23"/>
        <v>0</v>
      </c>
    </row>
    <row r="339" spans="1:23" ht="14.1" hidden="1" customHeight="1">
      <c r="A339" s="144">
        <v>339</v>
      </c>
      <c r="B339" s="157" t="s">
        <v>263</v>
      </c>
      <c r="C339" s="157" t="s">
        <v>263</v>
      </c>
      <c r="D339" s="559">
        <v>2</v>
      </c>
      <c r="E339" s="622">
        <v>212</v>
      </c>
      <c r="F339" s="175" t="s">
        <v>477</v>
      </c>
      <c r="G339" s="130" t="s">
        <v>276</v>
      </c>
      <c r="H339" s="175" t="s">
        <v>285</v>
      </c>
      <c r="I339" s="175">
        <v>69</v>
      </c>
      <c r="J339" s="509">
        <v>1</v>
      </c>
      <c r="K339" s="509">
        <v>1</v>
      </c>
      <c r="L339" s="509">
        <v>1</v>
      </c>
      <c r="M339" s="509">
        <v>1</v>
      </c>
      <c r="N339" s="160">
        <v>100</v>
      </c>
      <c r="O339" s="160"/>
      <c r="P339" s="161" t="e">
        <f t="shared" si="20"/>
        <v>#DIV/0!</v>
      </c>
      <c r="Q339" s="161">
        <f t="shared" si="21"/>
        <v>0</v>
      </c>
      <c r="R339" s="162">
        <f>IF(N339="nio",0,IF(N339&gt;0,VLOOKUP(G339,'3-Productie normen'!A:P,VLOOKUP(N339,'3-Productie normen'!S:T,2,FALSE),FALSE)))</f>
        <v>0</v>
      </c>
      <c r="S339" s="162">
        <f t="shared" si="22"/>
        <v>0</v>
      </c>
      <c r="T339" s="163" t="str">
        <f>VLOOKUP(G339,'3-Productie normen'!A:P,12,FALSE)</f>
        <v>L</v>
      </c>
      <c r="U339" s="163"/>
      <c r="W339" s="131">
        <f t="shared" si="23"/>
        <v>6900</v>
      </c>
    </row>
    <row r="340" spans="1:23" ht="14.1" hidden="1" customHeight="1">
      <c r="A340" s="144">
        <v>340</v>
      </c>
      <c r="B340" s="157" t="s">
        <v>263</v>
      </c>
      <c r="C340" s="157" t="s">
        <v>263</v>
      </c>
      <c r="D340" s="559">
        <v>2</v>
      </c>
      <c r="E340" s="622"/>
      <c r="F340" s="175" t="s">
        <v>405</v>
      </c>
      <c r="G340" s="175" t="s">
        <v>228</v>
      </c>
      <c r="H340" s="175" t="s">
        <v>285</v>
      </c>
      <c r="I340" s="175">
        <v>28</v>
      </c>
      <c r="J340" s="509">
        <v>1</v>
      </c>
      <c r="K340" s="509">
        <v>1</v>
      </c>
      <c r="L340" s="509">
        <v>1</v>
      </c>
      <c r="M340" s="509">
        <v>1</v>
      </c>
      <c r="N340" s="160">
        <v>100</v>
      </c>
      <c r="O340" s="160"/>
      <c r="P340" s="161" t="e">
        <f t="shared" si="20"/>
        <v>#DIV/0!</v>
      </c>
      <c r="Q340" s="161">
        <f t="shared" si="21"/>
        <v>0</v>
      </c>
      <c r="R340" s="162">
        <f>IF(N340="nio",0,IF(N340&gt;0,VLOOKUP(G340,'3-Productie normen'!A:P,VLOOKUP(N340,'3-Productie normen'!S:T,2,FALSE),FALSE)))</f>
        <v>0</v>
      </c>
      <c r="S340" s="162">
        <f t="shared" si="22"/>
        <v>0</v>
      </c>
      <c r="T340" s="163" t="str">
        <f>VLOOKUP(G340,'3-Productie normen'!A:P,12,FALSE)</f>
        <v>B</v>
      </c>
      <c r="U340" s="163"/>
      <c r="W340" s="131">
        <f t="shared" si="23"/>
        <v>2800</v>
      </c>
    </row>
    <row r="341" spans="1:23" ht="14.1" hidden="1" customHeight="1">
      <c r="A341" s="144">
        <v>341</v>
      </c>
      <c r="B341" s="157" t="s">
        <v>263</v>
      </c>
      <c r="C341" s="157" t="s">
        <v>263</v>
      </c>
      <c r="D341" s="559">
        <v>2</v>
      </c>
      <c r="E341" s="622">
        <v>210</v>
      </c>
      <c r="F341" s="175" t="s">
        <v>477</v>
      </c>
      <c r="G341" s="130" t="s">
        <v>276</v>
      </c>
      <c r="H341" s="175" t="s">
        <v>285</v>
      </c>
      <c r="I341" s="175">
        <v>69</v>
      </c>
      <c r="J341" s="509">
        <v>1</v>
      </c>
      <c r="K341" s="509">
        <v>1</v>
      </c>
      <c r="L341" s="509">
        <v>1</v>
      </c>
      <c r="M341" s="509">
        <v>1</v>
      </c>
      <c r="N341" s="160">
        <v>100</v>
      </c>
      <c r="O341" s="160"/>
      <c r="P341" s="161" t="e">
        <f t="shared" si="20"/>
        <v>#DIV/0!</v>
      </c>
      <c r="Q341" s="161">
        <f t="shared" si="21"/>
        <v>0</v>
      </c>
      <c r="R341" s="162">
        <f>IF(N341="nio",0,IF(N341&gt;0,VLOOKUP(G341,'3-Productie normen'!A:P,VLOOKUP(N341,'3-Productie normen'!S:T,2,FALSE),FALSE)))</f>
        <v>0</v>
      </c>
      <c r="S341" s="162">
        <f t="shared" si="22"/>
        <v>0</v>
      </c>
      <c r="T341" s="163" t="str">
        <f>VLOOKUP(G341,'3-Productie normen'!A:P,12,FALSE)</f>
        <v>L</v>
      </c>
      <c r="U341" s="163"/>
      <c r="W341" s="131">
        <f t="shared" si="23"/>
        <v>6900</v>
      </c>
    </row>
    <row r="342" spans="1:23" ht="14.1" hidden="1" customHeight="1">
      <c r="A342" s="144">
        <v>342</v>
      </c>
      <c r="B342" s="157" t="s">
        <v>263</v>
      </c>
      <c r="C342" s="157" t="s">
        <v>263</v>
      </c>
      <c r="D342" s="559">
        <v>2</v>
      </c>
      <c r="E342" s="622"/>
      <c r="F342" s="175" t="s">
        <v>405</v>
      </c>
      <c r="G342" s="157" t="s">
        <v>228</v>
      </c>
      <c r="H342" s="175" t="s">
        <v>285</v>
      </c>
      <c r="I342" s="175">
        <v>28</v>
      </c>
      <c r="J342" s="509">
        <v>1</v>
      </c>
      <c r="K342" s="509">
        <v>1</v>
      </c>
      <c r="L342" s="509">
        <v>1</v>
      </c>
      <c r="M342" s="509">
        <v>1</v>
      </c>
      <c r="N342" s="160">
        <v>100</v>
      </c>
      <c r="O342" s="160"/>
      <c r="P342" s="161" t="e">
        <f t="shared" si="20"/>
        <v>#DIV/0!</v>
      </c>
      <c r="Q342" s="161">
        <f t="shared" si="21"/>
        <v>0</v>
      </c>
      <c r="R342" s="162">
        <f>IF(N342="nio",0,IF(N342&gt;0,VLOOKUP(G342,'3-Productie normen'!A:P,VLOOKUP(N342,'3-Productie normen'!S:T,2,FALSE),FALSE)))</f>
        <v>0</v>
      </c>
      <c r="S342" s="162">
        <f t="shared" si="22"/>
        <v>0</v>
      </c>
      <c r="T342" s="163" t="str">
        <f>VLOOKUP(G342,'3-Productie normen'!A:P,12,FALSE)</f>
        <v>B</v>
      </c>
      <c r="U342" s="163"/>
      <c r="W342" s="131">
        <f t="shared" si="23"/>
        <v>2800</v>
      </c>
    </row>
    <row r="343" spans="1:23" ht="14.1" hidden="1" customHeight="1">
      <c r="A343" s="144">
        <v>343</v>
      </c>
      <c r="B343" s="157" t="s">
        <v>263</v>
      </c>
      <c r="C343" s="157" t="s">
        <v>263</v>
      </c>
      <c r="D343" s="559">
        <v>2</v>
      </c>
      <c r="E343" s="622">
        <v>208</v>
      </c>
      <c r="F343" s="175" t="s">
        <v>477</v>
      </c>
      <c r="G343" s="130" t="s">
        <v>276</v>
      </c>
      <c r="H343" s="175" t="s">
        <v>285</v>
      </c>
      <c r="I343" s="579">
        <v>69</v>
      </c>
      <c r="J343" s="509">
        <v>1</v>
      </c>
      <c r="K343" s="509">
        <v>1</v>
      </c>
      <c r="L343" s="509">
        <v>1</v>
      </c>
      <c r="M343" s="509">
        <v>1</v>
      </c>
      <c r="N343" s="627">
        <v>200</v>
      </c>
      <c r="O343" s="160"/>
      <c r="P343" s="161" t="e">
        <f t="shared" si="20"/>
        <v>#DIV/0!</v>
      </c>
      <c r="Q343" s="161">
        <f t="shared" si="21"/>
        <v>0</v>
      </c>
      <c r="R343" s="162">
        <f>IF(N343="nio",0,IF(N343&gt;0,VLOOKUP(G343,'3-Productie normen'!A:P,VLOOKUP(N343,'3-Productie normen'!S:T,2,FALSE),FALSE)))</f>
        <v>0</v>
      </c>
      <c r="S343" s="162">
        <f t="shared" si="22"/>
        <v>0</v>
      </c>
      <c r="T343" s="163" t="str">
        <f>VLOOKUP(G343,'3-Productie normen'!A:P,12,FALSE)</f>
        <v>L</v>
      </c>
      <c r="U343" s="163"/>
      <c r="W343" s="131">
        <f t="shared" si="23"/>
        <v>13800</v>
      </c>
    </row>
    <row r="344" spans="1:23" ht="14.1" hidden="1" customHeight="1">
      <c r="A344" s="144">
        <v>344</v>
      </c>
      <c r="B344" s="157" t="s">
        <v>263</v>
      </c>
      <c r="C344" s="157" t="s">
        <v>263</v>
      </c>
      <c r="D344" s="559">
        <v>2</v>
      </c>
      <c r="E344" s="622"/>
      <c r="F344" s="175" t="s">
        <v>326</v>
      </c>
      <c r="G344" s="175" t="s">
        <v>229</v>
      </c>
      <c r="H344" s="175" t="s">
        <v>285</v>
      </c>
      <c r="I344" s="175">
        <v>28</v>
      </c>
      <c r="J344" s="509">
        <v>1</v>
      </c>
      <c r="K344" s="509">
        <v>1</v>
      </c>
      <c r="L344" s="509">
        <v>1</v>
      </c>
      <c r="M344" s="509">
        <v>1</v>
      </c>
      <c r="N344" s="160">
        <v>200</v>
      </c>
      <c r="O344" s="160"/>
      <c r="P344" s="161" t="e">
        <f t="shared" si="20"/>
        <v>#DIV/0!</v>
      </c>
      <c r="Q344" s="161">
        <f t="shared" si="21"/>
        <v>0</v>
      </c>
      <c r="R344" s="162">
        <f>IF(N344="nio",0,IF(N344&gt;0,VLOOKUP(G344,'3-Productie normen'!A:P,VLOOKUP(N344,'3-Productie normen'!S:T,2,FALSE),FALSE)))</f>
        <v>0</v>
      </c>
      <c r="S344" s="162">
        <f t="shared" si="22"/>
        <v>0</v>
      </c>
      <c r="T344" s="163" t="str">
        <f>VLOOKUP(G344,'3-Productie normen'!A:P,12,FALSE)</f>
        <v>V</v>
      </c>
      <c r="U344" s="163"/>
      <c r="W344" s="131">
        <f t="shared" si="23"/>
        <v>5600</v>
      </c>
    </row>
    <row r="345" spans="1:23" ht="14.1" hidden="1" customHeight="1">
      <c r="A345" s="144">
        <v>345</v>
      </c>
      <c r="B345" s="157" t="s">
        <v>263</v>
      </c>
      <c r="C345" s="157" t="s">
        <v>263</v>
      </c>
      <c r="D345" s="559">
        <v>2</v>
      </c>
      <c r="E345" s="622">
        <v>207</v>
      </c>
      <c r="F345" s="175" t="s">
        <v>395</v>
      </c>
      <c r="G345" s="130" t="s">
        <v>276</v>
      </c>
      <c r="H345" s="175" t="s">
        <v>285</v>
      </c>
      <c r="I345" s="175">
        <v>56</v>
      </c>
      <c r="J345" s="509">
        <v>1</v>
      </c>
      <c r="K345" s="509">
        <v>1</v>
      </c>
      <c r="L345" s="509">
        <v>1</v>
      </c>
      <c r="M345" s="509">
        <v>1</v>
      </c>
      <c r="N345" s="160">
        <v>100</v>
      </c>
      <c r="O345" s="160"/>
      <c r="P345" s="161" t="e">
        <f t="shared" si="20"/>
        <v>#DIV/0!</v>
      </c>
      <c r="Q345" s="161">
        <f t="shared" si="21"/>
        <v>0</v>
      </c>
      <c r="R345" s="162">
        <f>IF(N345="nio",0,IF(N345&gt;0,VLOOKUP(G345,'3-Productie normen'!A:P,VLOOKUP(N345,'3-Productie normen'!S:T,2,FALSE),FALSE)))</f>
        <v>0</v>
      </c>
      <c r="S345" s="162">
        <f t="shared" si="22"/>
        <v>0</v>
      </c>
      <c r="T345" s="163" t="str">
        <f>VLOOKUP(G345,'3-Productie normen'!A:P,12,FALSE)</f>
        <v>L</v>
      </c>
      <c r="U345" s="163"/>
      <c r="W345" s="131">
        <f t="shared" si="23"/>
        <v>5600</v>
      </c>
    </row>
    <row r="346" spans="1:23" ht="14.1" hidden="1" customHeight="1">
      <c r="A346" s="144">
        <v>346</v>
      </c>
      <c r="B346" s="157" t="s">
        <v>263</v>
      </c>
      <c r="C346" s="157" t="s">
        <v>263</v>
      </c>
      <c r="D346" s="559">
        <v>2</v>
      </c>
      <c r="E346" s="622">
        <v>206</v>
      </c>
      <c r="F346" s="175" t="s">
        <v>424</v>
      </c>
      <c r="G346" s="130" t="s">
        <v>276</v>
      </c>
      <c r="H346" s="175" t="s">
        <v>285</v>
      </c>
      <c r="I346" s="579">
        <v>48</v>
      </c>
      <c r="J346" s="509">
        <v>1</v>
      </c>
      <c r="K346" s="509">
        <v>1</v>
      </c>
      <c r="L346" s="509">
        <v>1</v>
      </c>
      <c r="M346" s="509">
        <v>1</v>
      </c>
      <c r="N346" s="627">
        <v>100</v>
      </c>
      <c r="O346" s="160"/>
      <c r="P346" s="161" t="e">
        <f t="shared" si="20"/>
        <v>#DIV/0!</v>
      </c>
      <c r="Q346" s="161">
        <f t="shared" si="21"/>
        <v>0</v>
      </c>
      <c r="R346" s="162">
        <f>IF(N346="nio",0,IF(N346&gt;0,VLOOKUP(G346,'3-Productie normen'!A:P,VLOOKUP(N346,'3-Productie normen'!S:T,2,FALSE),FALSE)))</f>
        <v>0</v>
      </c>
      <c r="S346" s="162">
        <f t="shared" si="22"/>
        <v>0</v>
      </c>
      <c r="T346" s="163" t="str">
        <f>VLOOKUP(G346,'3-Productie normen'!A:P,12,FALSE)</f>
        <v>L</v>
      </c>
      <c r="U346" s="163"/>
      <c r="W346" s="131">
        <f t="shared" si="23"/>
        <v>4800</v>
      </c>
    </row>
    <row r="347" spans="1:23" ht="14.1" hidden="1" customHeight="1">
      <c r="A347" s="144">
        <v>347</v>
      </c>
      <c r="B347" s="157" t="s">
        <v>263</v>
      </c>
      <c r="C347" s="157" t="s">
        <v>263</v>
      </c>
      <c r="D347" s="558">
        <v>2</v>
      </c>
      <c r="E347" s="621"/>
      <c r="F347" s="172" t="s">
        <v>406</v>
      </c>
      <c r="G347" s="172" t="s">
        <v>228</v>
      </c>
      <c r="H347" s="172" t="s">
        <v>387</v>
      </c>
      <c r="I347" s="172">
        <v>34</v>
      </c>
      <c r="J347" s="509">
        <v>1</v>
      </c>
      <c r="K347" s="509">
        <v>1</v>
      </c>
      <c r="L347" s="509">
        <v>1</v>
      </c>
      <c r="M347" s="509">
        <v>1</v>
      </c>
      <c r="N347" s="160">
        <v>100</v>
      </c>
      <c r="O347" s="160"/>
      <c r="P347" s="161" t="e">
        <f t="shared" si="20"/>
        <v>#DIV/0!</v>
      </c>
      <c r="Q347" s="161">
        <f t="shared" si="21"/>
        <v>0</v>
      </c>
      <c r="R347" s="162">
        <f>IF(N347="nio",0,IF(N347&gt;0,VLOOKUP(G347,'3-Productie normen'!A:P,VLOOKUP(N347,'3-Productie normen'!S:T,2,FALSE),FALSE)))</f>
        <v>0</v>
      </c>
      <c r="S347" s="162">
        <f t="shared" si="22"/>
        <v>0</v>
      </c>
      <c r="T347" s="163" t="str">
        <f>VLOOKUP(G347,'3-Productie normen'!A:P,12,FALSE)</f>
        <v>B</v>
      </c>
      <c r="U347" s="163"/>
      <c r="W347" s="131">
        <f t="shared" si="23"/>
        <v>3400</v>
      </c>
    </row>
    <row r="348" spans="1:23" ht="14.1" hidden="1" customHeight="1">
      <c r="A348" s="144">
        <v>348</v>
      </c>
      <c r="B348" s="157" t="s">
        <v>263</v>
      </c>
      <c r="C348" s="157" t="s">
        <v>263</v>
      </c>
      <c r="D348" s="558">
        <v>2</v>
      </c>
      <c r="E348" s="621">
        <v>204</v>
      </c>
      <c r="F348" s="172" t="s">
        <v>424</v>
      </c>
      <c r="G348" s="130" t="s">
        <v>276</v>
      </c>
      <c r="H348" s="172" t="s">
        <v>285</v>
      </c>
      <c r="I348" s="578">
        <v>48</v>
      </c>
      <c r="J348" s="509">
        <v>1</v>
      </c>
      <c r="K348" s="509">
        <v>1</v>
      </c>
      <c r="L348" s="509">
        <v>1</v>
      </c>
      <c r="M348" s="509">
        <v>1</v>
      </c>
      <c r="N348" s="627">
        <v>100</v>
      </c>
      <c r="O348" s="160"/>
      <c r="P348" s="161" t="e">
        <f t="shared" si="20"/>
        <v>#DIV/0!</v>
      </c>
      <c r="Q348" s="161">
        <f t="shared" si="21"/>
        <v>0</v>
      </c>
      <c r="R348" s="162">
        <f>IF(N348="nio",0,IF(N348&gt;0,VLOOKUP(G348,'3-Productie normen'!A:P,VLOOKUP(N348,'3-Productie normen'!S:T,2,FALSE),FALSE)))</f>
        <v>0</v>
      </c>
      <c r="S348" s="162">
        <f t="shared" si="22"/>
        <v>0</v>
      </c>
      <c r="T348" s="163" t="str">
        <f>VLOOKUP(G348,'3-Productie normen'!A:P,12,FALSE)</f>
        <v>L</v>
      </c>
      <c r="U348" s="163"/>
      <c r="W348" s="131">
        <f t="shared" si="23"/>
        <v>4800</v>
      </c>
    </row>
    <row r="349" spans="1:23" ht="14.1" hidden="1" customHeight="1">
      <c r="A349" s="144">
        <v>349</v>
      </c>
      <c r="B349" s="157" t="s">
        <v>263</v>
      </c>
      <c r="C349" s="157" t="s">
        <v>263</v>
      </c>
      <c r="D349" s="558">
        <v>2</v>
      </c>
      <c r="E349" s="621">
        <v>203</v>
      </c>
      <c r="F349" s="172" t="s">
        <v>424</v>
      </c>
      <c r="G349" s="130" t="s">
        <v>276</v>
      </c>
      <c r="H349" s="172" t="s">
        <v>285</v>
      </c>
      <c r="I349" s="172">
        <v>56</v>
      </c>
      <c r="J349" s="509">
        <v>1</v>
      </c>
      <c r="K349" s="509">
        <v>1</v>
      </c>
      <c r="L349" s="509">
        <v>1</v>
      </c>
      <c r="M349" s="509">
        <v>1</v>
      </c>
      <c r="N349" s="160">
        <v>100</v>
      </c>
      <c r="O349" s="160"/>
      <c r="P349" s="161" t="e">
        <f t="shared" si="20"/>
        <v>#DIV/0!</v>
      </c>
      <c r="Q349" s="161">
        <f t="shared" si="21"/>
        <v>0</v>
      </c>
      <c r="R349" s="162">
        <f>IF(N349="nio",0,IF(N349&gt;0,VLOOKUP(G349,'3-Productie normen'!A:P,VLOOKUP(N349,'3-Productie normen'!S:T,2,FALSE),FALSE)))</f>
        <v>0</v>
      </c>
      <c r="S349" s="162">
        <f t="shared" si="22"/>
        <v>0</v>
      </c>
      <c r="T349" s="163" t="str">
        <f>VLOOKUP(G349,'3-Productie normen'!A:P,12,FALSE)</f>
        <v>L</v>
      </c>
      <c r="U349" s="163"/>
      <c r="W349" s="131">
        <f t="shared" si="23"/>
        <v>5600</v>
      </c>
    </row>
    <row r="350" spans="1:23" ht="14.1" hidden="1" customHeight="1">
      <c r="A350" s="144">
        <v>350</v>
      </c>
      <c r="B350" s="157" t="s">
        <v>263</v>
      </c>
      <c r="C350" s="157" t="s">
        <v>263</v>
      </c>
      <c r="D350" s="558">
        <v>2</v>
      </c>
      <c r="E350" s="621">
        <v>202</v>
      </c>
      <c r="F350" s="172" t="s">
        <v>424</v>
      </c>
      <c r="G350" s="130" t="s">
        <v>276</v>
      </c>
      <c r="H350" s="172" t="s">
        <v>285</v>
      </c>
      <c r="I350" s="172">
        <v>56</v>
      </c>
      <c r="J350" s="509">
        <v>1</v>
      </c>
      <c r="K350" s="509">
        <v>1</v>
      </c>
      <c r="L350" s="509">
        <v>1</v>
      </c>
      <c r="M350" s="509">
        <v>1</v>
      </c>
      <c r="N350" s="160">
        <v>100</v>
      </c>
      <c r="O350" s="160"/>
      <c r="P350" s="161" t="e">
        <f t="shared" si="20"/>
        <v>#DIV/0!</v>
      </c>
      <c r="Q350" s="161">
        <f t="shared" si="21"/>
        <v>0</v>
      </c>
      <c r="R350" s="162">
        <f>IF(N350="nio",0,IF(N350&gt;0,VLOOKUP(G350,'3-Productie normen'!A:P,VLOOKUP(N350,'3-Productie normen'!S:T,2,FALSE),FALSE)))</f>
        <v>0</v>
      </c>
      <c r="S350" s="162">
        <f t="shared" si="22"/>
        <v>0</v>
      </c>
      <c r="T350" s="163" t="str">
        <f>VLOOKUP(G350,'3-Productie normen'!A:P,12,FALSE)</f>
        <v>L</v>
      </c>
      <c r="U350" s="163"/>
      <c r="W350" s="131">
        <f t="shared" si="23"/>
        <v>5600</v>
      </c>
    </row>
    <row r="351" spans="1:23" ht="14.1" hidden="1" customHeight="1">
      <c r="A351" s="144">
        <v>351</v>
      </c>
      <c r="B351" s="157" t="s">
        <v>263</v>
      </c>
      <c r="C351" s="157" t="s">
        <v>263</v>
      </c>
      <c r="D351" s="558">
        <v>2</v>
      </c>
      <c r="E351" s="621">
        <v>201</v>
      </c>
      <c r="F351" s="172" t="s">
        <v>424</v>
      </c>
      <c r="G351" s="130" t="s">
        <v>276</v>
      </c>
      <c r="H351" s="172" t="s">
        <v>285</v>
      </c>
      <c r="I351" s="172">
        <v>56</v>
      </c>
      <c r="J351" s="509">
        <v>1</v>
      </c>
      <c r="K351" s="509">
        <v>1</v>
      </c>
      <c r="L351" s="509">
        <v>1</v>
      </c>
      <c r="M351" s="509">
        <v>1</v>
      </c>
      <c r="N351" s="160">
        <v>100</v>
      </c>
      <c r="O351" s="160"/>
      <c r="P351" s="161" t="e">
        <f t="shared" si="20"/>
        <v>#DIV/0!</v>
      </c>
      <c r="Q351" s="161">
        <f t="shared" si="21"/>
        <v>0</v>
      </c>
      <c r="R351" s="162">
        <f>IF(N351="nio",0,IF(N351&gt;0,VLOOKUP(G351,'3-Productie normen'!A:P,VLOOKUP(N351,'3-Productie normen'!S:T,2,FALSE),FALSE)))</f>
        <v>0</v>
      </c>
      <c r="S351" s="162">
        <f t="shared" si="22"/>
        <v>0</v>
      </c>
      <c r="T351" s="163" t="str">
        <f>VLOOKUP(G351,'3-Productie normen'!A:P,12,FALSE)</f>
        <v>L</v>
      </c>
      <c r="U351" s="163"/>
      <c r="W351" s="131">
        <f t="shared" si="23"/>
        <v>5600</v>
      </c>
    </row>
    <row r="352" spans="1:23" ht="14.1" hidden="1" customHeight="1">
      <c r="A352" s="144">
        <v>352</v>
      </c>
      <c r="B352" s="157" t="s">
        <v>263</v>
      </c>
      <c r="C352" s="157" t="s">
        <v>263</v>
      </c>
      <c r="D352" s="558">
        <v>2</v>
      </c>
      <c r="E352" s="621"/>
      <c r="F352" s="172" t="s">
        <v>346</v>
      </c>
      <c r="G352" s="172" t="s">
        <v>17</v>
      </c>
      <c r="H352" s="172" t="s">
        <v>310</v>
      </c>
      <c r="I352" s="172">
        <v>8.4</v>
      </c>
      <c r="J352" s="509">
        <v>1</v>
      </c>
      <c r="K352" s="509">
        <v>1</v>
      </c>
      <c r="L352" s="509">
        <v>1</v>
      </c>
      <c r="M352" s="509">
        <v>1</v>
      </c>
      <c r="N352" s="160">
        <v>200</v>
      </c>
      <c r="O352" s="160">
        <v>200</v>
      </c>
      <c r="P352" s="161" t="e">
        <f t="shared" si="20"/>
        <v>#DIV/0!</v>
      </c>
      <c r="Q352" s="161" t="e">
        <f t="shared" si="21"/>
        <v>#DIV/0!</v>
      </c>
      <c r="R352" s="162">
        <f>IF(N352="nio",0,IF(N352&gt;0,VLOOKUP(G352,'3-Productie normen'!A:P,VLOOKUP(N352,'3-Productie normen'!S:T,2,FALSE),FALSE)))</f>
        <v>0</v>
      </c>
      <c r="S352" s="162">
        <f t="shared" si="22"/>
        <v>0</v>
      </c>
      <c r="T352" s="163" t="str">
        <f>VLOOKUP(G352,'3-Productie normen'!A:P,12,FALSE)</f>
        <v>S</v>
      </c>
      <c r="U352" s="163"/>
      <c r="W352" s="131">
        <f t="shared" si="23"/>
        <v>3360</v>
      </c>
    </row>
    <row r="353" spans="1:23" ht="14.1" hidden="1" customHeight="1">
      <c r="A353" s="144">
        <v>353</v>
      </c>
      <c r="B353" s="157" t="s">
        <v>263</v>
      </c>
      <c r="C353" s="157" t="s">
        <v>263</v>
      </c>
      <c r="D353" s="558">
        <v>2</v>
      </c>
      <c r="E353" s="621"/>
      <c r="F353" s="172" t="s">
        <v>345</v>
      </c>
      <c r="G353" s="172" t="s">
        <v>17</v>
      </c>
      <c r="H353" s="172" t="s">
        <v>310</v>
      </c>
      <c r="I353" s="172">
        <v>8.4</v>
      </c>
      <c r="J353" s="509">
        <v>1</v>
      </c>
      <c r="K353" s="509">
        <v>1</v>
      </c>
      <c r="L353" s="509">
        <v>1</v>
      </c>
      <c r="M353" s="509">
        <v>1</v>
      </c>
      <c r="N353" s="160">
        <v>200</v>
      </c>
      <c r="O353" s="160">
        <v>200</v>
      </c>
      <c r="P353" s="161" t="e">
        <f t="shared" si="20"/>
        <v>#DIV/0!</v>
      </c>
      <c r="Q353" s="161" t="e">
        <f t="shared" si="21"/>
        <v>#DIV/0!</v>
      </c>
      <c r="R353" s="162">
        <f>IF(N353="nio",0,IF(N353&gt;0,VLOOKUP(G353,'3-Productie normen'!A:P,VLOOKUP(N353,'3-Productie normen'!S:T,2,FALSE),FALSE)))</f>
        <v>0</v>
      </c>
      <c r="S353" s="162">
        <f t="shared" si="22"/>
        <v>0</v>
      </c>
      <c r="T353" s="163" t="str">
        <f>VLOOKUP(G353,'3-Productie normen'!A:P,12,FALSE)</f>
        <v>S</v>
      </c>
      <c r="U353" s="163"/>
      <c r="W353" s="131">
        <f t="shared" si="23"/>
        <v>3360</v>
      </c>
    </row>
    <row r="354" spans="1:23" ht="14.1" hidden="1" customHeight="1">
      <c r="A354" s="144">
        <v>354</v>
      </c>
      <c r="B354" s="157" t="s">
        <v>263</v>
      </c>
      <c r="C354" s="157" t="s">
        <v>263</v>
      </c>
      <c r="D354" s="558">
        <v>2</v>
      </c>
      <c r="E354" s="621"/>
      <c r="F354" s="172" t="s">
        <v>283</v>
      </c>
      <c r="G354" s="172" t="s">
        <v>284</v>
      </c>
      <c r="H354" s="172" t="s">
        <v>285</v>
      </c>
      <c r="I354" s="172">
        <v>2</v>
      </c>
      <c r="J354" s="509">
        <v>1</v>
      </c>
      <c r="K354" s="509">
        <v>1</v>
      </c>
      <c r="L354" s="509">
        <v>1</v>
      </c>
      <c r="M354" s="509">
        <v>1</v>
      </c>
      <c r="N354" s="160">
        <v>200</v>
      </c>
      <c r="O354" s="160"/>
      <c r="P354" s="161" t="e">
        <f t="shared" si="20"/>
        <v>#DIV/0!</v>
      </c>
      <c r="Q354" s="161">
        <f t="shared" si="21"/>
        <v>0</v>
      </c>
      <c r="R354" s="162">
        <f>IF(N354="nio",0,IF(N354&gt;0,VLOOKUP(G354,'3-Productie normen'!A:P,VLOOKUP(N354,'3-Productie normen'!S:T,2,FALSE),FALSE)))</f>
        <v>0</v>
      </c>
      <c r="S354" s="162">
        <f t="shared" si="22"/>
        <v>0</v>
      </c>
      <c r="T354" s="163" t="str">
        <f>VLOOKUP(G354,'3-Productie normen'!A:P,12,FALSE)</f>
        <v>V</v>
      </c>
      <c r="U354" s="163"/>
      <c r="W354" s="131">
        <f t="shared" si="23"/>
        <v>400</v>
      </c>
    </row>
    <row r="355" spans="1:23" ht="14.1" hidden="1" customHeight="1">
      <c r="A355" s="144">
        <v>355</v>
      </c>
      <c r="B355" s="157" t="s">
        <v>263</v>
      </c>
      <c r="C355" s="157" t="s">
        <v>263</v>
      </c>
      <c r="D355" s="558">
        <v>2</v>
      </c>
      <c r="E355" s="621"/>
      <c r="F355" s="172" t="s">
        <v>323</v>
      </c>
      <c r="G355" s="130" t="s">
        <v>274</v>
      </c>
      <c r="H355" s="172" t="s">
        <v>285</v>
      </c>
      <c r="I355" s="172">
        <v>2</v>
      </c>
      <c r="J355" s="509">
        <v>1</v>
      </c>
      <c r="K355" s="509">
        <v>1</v>
      </c>
      <c r="L355" s="509">
        <v>1</v>
      </c>
      <c r="M355" s="509">
        <v>1</v>
      </c>
      <c r="N355" s="160" t="s">
        <v>115</v>
      </c>
      <c r="O355" s="160"/>
      <c r="P355" s="161">
        <f t="shared" si="20"/>
        <v>0</v>
      </c>
      <c r="Q355" s="161">
        <f t="shared" si="21"/>
        <v>0</v>
      </c>
      <c r="R355" s="162">
        <f>IF(N355="nio",0,IF(N355&gt;0,VLOOKUP(G355,'3-Productie normen'!A:P,VLOOKUP(N355,'3-Productie normen'!S:T,2,FALSE),FALSE)))</f>
        <v>0</v>
      </c>
      <c r="S355" s="162">
        <f t="shared" si="22"/>
        <v>0</v>
      </c>
      <c r="T355" s="163" t="str">
        <f>VLOOKUP(G355,'3-Productie normen'!A:P,12,FALSE)</f>
        <v>V</v>
      </c>
      <c r="U355" s="163"/>
      <c r="W355" s="131">
        <f t="shared" si="23"/>
        <v>0</v>
      </c>
    </row>
    <row r="356" spans="1:23" ht="14.1" hidden="1" customHeight="1">
      <c r="A356" s="144">
        <v>356</v>
      </c>
      <c r="B356" s="157" t="s">
        <v>263</v>
      </c>
      <c r="C356" s="157" t="s">
        <v>263</v>
      </c>
      <c r="D356" s="558">
        <v>2</v>
      </c>
      <c r="E356" s="621">
        <v>219</v>
      </c>
      <c r="F356" s="172" t="s">
        <v>477</v>
      </c>
      <c r="G356" s="130" t="s">
        <v>276</v>
      </c>
      <c r="H356" s="172" t="s">
        <v>285</v>
      </c>
      <c r="I356" s="172">
        <v>90</v>
      </c>
      <c r="J356" s="509">
        <v>1</v>
      </c>
      <c r="K356" s="509">
        <v>1</v>
      </c>
      <c r="L356" s="509">
        <v>1</v>
      </c>
      <c r="M356" s="509">
        <v>1</v>
      </c>
      <c r="N356" s="160">
        <v>100</v>
      </c>
      <c r="O356" s="160"/>
      <c r="P356" s="161" t="e">
        <f t="shared" si="20"/>
        <v>#DIV/0!</v>
      </c>
      <c r="Q356" s="161">
        <f t="shared" si="21"/>
        <v>0</v>
      </c>
      <c r="R356" s="162">
        <f>IF(N356="nio",0,IF(N356&gt;0,VLOOKUP(G356,'3-Productie normen'!A:P,VLOOKUP(N356,'3-Productie normen'!S:T,2,FALSE),FALSE)))</f>
        <v>0</v>
      </c>
      <c r="S356" s="162">
        <f t="shared" si="22"/>
        <v>0</v>
      </c>
      <c r="T356" s="163" t="str">
        <f>VLOOKUP(G356,'3-Productie normen'!A:P,12,FALSE)</f>
        <v>L</v>
      </c>
      <c r="U356" s="163"/>
      <c r="W356" s="131">
        <f t="shared" si="23"/>
        <v>9000</v>
      </c>
    </row>
    <row r="357" spans="1:23" ht="14.1" hidden="1" customHeight="1">
      <c r="A357" s="144">
        <v>357</v>
      </c>
      <c r="B357" s="157" t="s">
        <v>263</v>
      </c>
      <c r="C357" s="157" t="s">
        <v>263</v>
      </c>
      <c r="D357" s="558">
        <v>2</v>
      </c>
      <c r="E357" s="621"/>
      <c r="F357" s="172" t="s">
        <v>407</v>
      </c>
      <c r="G357" s="172" t="s">
        <v>228</v>
      </c>
      <c r="H357" s="172" t="s">
        <v>285</v>
      </c>
      <c r="I357" s="172">
        <v>42</v>
      </c>
      <c r="J357" s="509">
        <v>1</v>
      </c>
      <c r="K357" s="509">
        <v>1</v>
      </c>
      <c r="L357" s="509">
        <v>1</v>
      </c>
      <c r="M357" s="509">
        <v>1</v>
      </c>
      <c r="N357" s="160">
        <v>100</v>
      </c>
      <c r="O357" s="160"/>
      <c r="P357" s="161" t="e">
        <f t="shared" si="20"/>
        <v>#DIV/0!</v>
      </c>
      <c r="Q357" s="161">
        <f t="shared" si="21"/>
        <v>0</v>
      </c>
      <c r="R357" s="162">
        <f>IF(N357="nio",0,IF(N357&gt;0,VLOOKUP(G357,'3-Productie normen'!A:P,VLOOKUP(N357,'3-Productie normen'!S:T,2,FALSE),FALSE)))</f>
        <v>0</v>
      </c>
      <c r="S357" s="162">
        <f t="shared" si="22"/>
        <v>0</v>
      </c>
      <c r="T357" s="163" t="str">
        <f>VLOOKUP(G357,'3-Productie normen'!A:P,12,FALSE)</f>
        <v>B</v>
      </c>
      <c r="U357" s="163"/>
      <c r="W357" s="131">
        <f t="shared" si="23"/>
        <v>4200</v>
      </c>
    </row>
    <row r="358" spans="1:23" ht="14.1" hidden="1" customHeight="1">
      <c r="A358" s="144">
        <v>358</v>
      </c>
      <c r="B358" s="157" t="s">
        <v>263</v>
      </c>
      <c r="C358" s="157" t="s">
        <v>263</v>
      </c>
      <c r="D358" s="558">
        <v>2</v>
      </c>
      <c r="E358" s="621">
        <v>217</v>
      </c>
      <c r="F358" s="172" t="s">
        <v>477</v>
      </c>
      <c r="G358" s="130" t="s">
        <v>276</v>
      </c>
      <c r="H358" s="172" t="s">
        <v>285</v>
      </c>
      <c r="I358" s="172">
        <v>70</v>
      </c>
      <c r="J358" s="509">
        <v>1</v>
      </c>
      <c r="K358" s="509">
        <v>1</v>
      </c>
      <c r="L358" s="509">
        <v>1</v>
      </c>
      <c r="M358" s="509">
        <v>1</v>
      </c>
      <c r="N358" s="160">
        <v>100</v>
      </c>
      <c r="O358" s="160"/>
      <c r="P358" s="161" t="e">
        <f t="shared" si="20"/>
        <v>#DIV/0!</v>
      </c>
      <c r="Q358" s="161">
        <f t="shared" si="21"/>
        <v>0</v>
      </c>
      <c r="R358" s="162">
        <f>IF(N358="nio",0,IF(N358&gt;0,VLOOKUP(G358,'3-Productie normen'!A:P,VLOOKUP(N358,'3-Productie normen'!S:T,2,FALSE),FALSE)))</f>
        <v>0</v>
      </c>
      <c r="S358" s="162">
        <f t="shared" si="22"/>
        <v>0</v>
      </c>
      <c r="T358" s="163" t="str">
        <f>VLOOKUP(G358,'3-Productie normen'!A:P,12,FALSE)</f>
        <v>L</v>
      </c>
      <c r="U358" s="163"/>
      <c r="W358" s="131">
        <f t="shared" si="23"/>
        <v>7000</v>
      </c>
    </row>
    <row r="359" spans="1:23" ht="14.1" hidden="1" customHeight="1">
      <c r="A359" s="144">
        <v>359</v>
      </c>
      <c r="B359" s="157" t="s">
        <v>263</v>
      </c>
      <c r="C359" s="157" t="s">
        <v>263</v>
      </c>
      <c r="D359" s="558">
        <v>2</v>
      </c>
      <c r="E359" s="621"/>
      <c r="F359" s="172" t="s">
        <v>326</v>
      </c>
      <c r="G359" s="172" t="s">
        <v>229</v>
      </c>
      <c r="H359" s="172" t="s">
        <v>390</v>
      </c>
      <c r="I359" s="172">
        <v>28</v>
      </c>
      <c r="J359" s="509">
        <v>1</v>
      </c>
      <c r="K359" s="509">
        <v>1</v>
      </c>
      <c r="L359" s="509">
        <v>1</v>
      </c>
      <c r="M359" s="509">
        <v>1</v>
      </c>
      <c r="N359" s="160">
        <v>200</v>
      </c>
      <c r="O359" s="160"/>
      <c r="P359" s="161" t="e">
        <f t="shared" si="20"/>
        <v>#DIV/0!</v>
      </c>
      <c r="Q359" s="161">
        <f t="shared" si="21"/>
        <v>0</v>
      </c>
      <c r="R359" s="162">
        <f>IF(N359="nio",0,IF(N359&gt;0,VLOOKUP(G359,'3-Productie normen'!A:P,VLOOKUP(N359,'3-Productie normen'!S:T,2,FALSE),FALSE)))</f>
        <v>0</v>
      </c>
      <c r="S359" s="162">
        <f t="shared" si="22"/>
        <v>0</v>
      </c>
      <c r="T359" s="163" t="str">
        <f>VLOOKUP(G359,'3-Productie normen'!A:P,12,FALSE)</f>
        <v>V</v>
      </c>
      <c r="U359" s="163"/>
      <c r="W359" s="131">
        <f t="shared" si="23"/>
        <v>5600</v>
      </c>
    </row>
    <row r="360" spans="1:23" ht="14.1" hidden="1" customHeight="1">
      <c r="A360" s="144">
        <v>360</v>
      </c>
      <c r="B360" s="157" t="s">
        <v>263</v>
      </c>
      <c r="C360" s="157" t="s">
        <v>263</v>
      </c>
      <c r="D360" s="558">
        <v>2</v>
      </c>
      <c r="E360" s="621">
        <v>216</v>
      </c>
      <c r="F360" s="172" t="s">
        <v>477</v>
      </c>
      <c r="G360" s="130" t="s">
        <v>276</v>
      </c>
      <c r="H360" s="172" t="s">
        <v>387</v>
      </c>
      <c r="I360" s="172">
        <v>63</v>
      </c>
      <c r="J360" s="509">
        <v>1</v>
      </c>
      <c r="K360" s="509">
        <v>1</v>
      </c>
      <c r="L360" s="509">
        <v>1</v>
      </c>
      <c r="M360" s="509">
        <v>1</v>
      </c>
      <c r="N360" s="160">
        <v>100</v>
      </c>
      <c r="O360" s="160"/>
      <c r="P360" s="161" t="e">
        <f t="shared" si="20"/>
        <v>#DIV/0!</v>
      </c>
      <c r="Q360" s="161">
        <f t="shared" si="21"/>
        <v>0</v>
      </c>
      <c r="R360" s="162">
        <f>IF(N360="nio",0,IF(N360&gt;0,VLOOKUP(G360,'3-Productie normen'!A:P,VLOOKUP(N360,'3-Productie normen'!S:T,2,FALSE),FALSE)))</f>
        <v>0</v>
      </c>
      <c r="S360" s="162">
        <f t="shared" si="22"/>
        <v>0</v>
      </c>
      <c r="T360" s="163" t="str">
        <f>VLOOKUP(G360,'3-Productie normen'!A:P,12,FALSE)</f>
        <v>L</v>
      </c>
      <c r="U360" s="163"/>
      <c r="W360" s="131">
        <f t="shared" si="23"/>
        <v>6300</v>
      </c>
    </row>
    <row r="361" spans="1:23" ht="14.1" hidden="1" customHeight="1">
      <c r="A361" s="144">
        <v>361</v>
      </c>
      <c r="B361" s="157" t="s">
        <v>263</v>
      </c>
      <c r="C361" s="157" t="s">
        <v>263</v>
      </c>
      <c r="D361" s="558">
        <v>2</v>
      </c>
      <c r="E361" s="621"/>
      <c r="F361" s="172" t="s">
        <v>408</v>
      </c>
      <c r="G361" s="172" t="s">
        <v>228</v>
      </c>
      <c r="H361" s="172" t="s">
        <v>285</v>
      </c>
      <c r="I361" s="172">
        <v>40</v>
      </c>
      <c r="J361" s="509">
        <v>1</v>
      </c>
      <c r="K361" s="509">
        <v>1</v>
      </c>
      <c r="L361" s="509">
        <v>1</v>
      </c>
      <c r="M361" s="509">
        <v>1</v>
      </c>
      <c r="N361" s="160">
        <v>100</v>
      </c>
      <c r="O361" s="160"/>
      <c r="P361" s="161" t="e">
        <f t="shared" si="20"/>
        <v>#DIV/0!</v>
      </c>
      <c r="Q361" s="161">
        <f t="shared" si="21"/>
        <v>0</v>
      </c>
      <c r="R361" s="162">
        <f>IF(N361="nio",0,IF(N361&gt;0,VLOOKUP(G361,'3-Productie normen'!A:P,VLOOKUP(N361,'3-Productie normen'!S:T,2,FALSE),FALSE)))</f>
        <v>0</v>
      </c>
      <c r="S361" s="162">
        <f t="shared" si="22"/>
        <v>0</v>
      </c>
      <c r="T361" s="163" t="str">
        <f>VLOOKUP(G361,'3-Productie normen'!A:P,12,FALSE)</f>
        <v>B</v>
      </c>
      <c r="U361" s="163"/>
      <c r="W361" s="131">
        <f t="shared" si="23"/>
        <v>4000</v>
      </c>
    </row>
    <row r="362" spans="1:23" ht="14.1" hidden="1" customHeight="1">
      <c r="A362" s="144">
        <v>362</v>
      </c>
      <c r="B362" s="157" t="s">
        <v>263</v>
      </c>
      <c r="C362" s="157" t="s">
        <v>263</v>
      </c>
      <c r="D362" s="558">
        <v>2</v>
      </c>
      <c r="E362" s="621"/>
      <c r="F362" s="172" t="s">
        <v>391</v>
      </c>
      <c r="G362" s="172" t="s">
        <v>229</v>
      </c>
      <c r="H362" s="172" t="s">
        <v>285</v>
      </c>
      <c r="I362" s="172">
        <v>284</v>
      </c>
      <c r="J362" s="509">
        <v>1</v>
      </c>
      <c r="K362" s="509">
        <v>1</v>
      </c>
      <c r="L362" s="509">
        <v>1</v>
      </c>
      <c r="M362" s="509">
        <v>1</v>
      </c>
      <c r="N362" s="160">
        <v>200</v>
      </c>
      <c r="O362" s="160"/>
      <c r="P362" s="161" t="e">
        <f t="shared" si="20"/>
        <v>#DIV/0!</v>
      </c>
      <c r="Q362" s="161">
        <f t="shared" si="21"/>
        <v>0</v>
      </c>
      <c r="R362" s="162">
        <f>IF(N362="nio",0,IF(N362&gt;0,VLOOKUP(G362,'3-Productie normen'!A:P,VLOOKUP(N362,'3-Productie normen'!S:T,2,FALSE),FALSE)))</f>
        <v>0</v>
      </c>
      <c r="S362" s="162">
        <f t="shared" si="22"/>
        <v>0</v>
      </c>
      <c r="T362" s="163" t="str">
        <f>VLOOKUP(G362,'3-Productie normen'!A:P,12,FALSE)</f>
        <v>V</v>
      </c>
      <c r="U362" s="163"/>
      <c r="W362" s="131">
        <f t="shared" si="23"/>
        <v>56800</v>
      </c>
    </row>
    <row r="363" spans="1:23" ht="14.1" hidden="1" customHeight="1">
      <c r="A363" s="144">
        <v>363</v>
      </c>
      <c r="B363" s="157" t="s">
        <v>263</v>
      </c>
      <c r="C363" s="157" t="s">
        <v>263</v>
      </c>
      <c r="D363" s="558" t="s">
        <v>266</v>
      </c>
      <c r="E363" s="621">
        <v>26</v>
      </c>
      <c r="F363" s="172" t="s">
        <v>413</v>
      </c>
      <c r="G363" s="130" t="s">
        <v>276</v>
      </c>
      <c r="H363" s="172" t="s">
        <v>479</v>
      </c>
      <c r="I363" s="172">
        <v>108.3</v>
      </c>
      <c r="J363" s="509">
        <v>1</v>
      </c>
      <c r="K363" s="509">
        <v>1</v>
      </c>
      <c r="L363" s="509">
        <v>1</v>
      </c>
      <c r="M363" s="509">
        <v>1</v>
      </c>
      <c r="N363" s="160">
        <v>100</v>
      </c>
      <c r="O363" s="160"/>
      <c r="P363" s="161" t="e">
        <f t="shared" si="20"/>
        <v>#DIV/0!</v>
      </c>
      <c r="Q363" s="161">
        <f t="shared" si="21"/>
        <v>0</v>
      </c>
      <c r="R363" s="162">
        <f>IF(N363="nio",0,IF(N363&gt;0,VLOOKUP(G363,'3-Productie normen'!A:P,VLOOKUP(N363,'3-Productie normen'!S:T,2,FALSE),FALSE)))</f>
        <v>0</v>
      </c>
      <c r="S363" s="162">
        <f t="shared" si="22"/>
        <v>0</v>
      </c>
      <c r="T363" s="163" t="str">
        <f>VLOOKUP(G363,'3-Productie normen'!A:P,12,FALSE)</f>
        <v>L</v>
      </c>
      <c r="U363" s="163"/>
      <c r="W363" s="131">
        <f t="shared" si="23"/>
        <v>10830</v>
      </c>
    </row>
    <row r="364" spans="1:23" ht="14.1" hidden="1" customHeight="1">
      <c r="A364" s="144">
        <v>364</v>
      </c>
      <c r="B364" s="555" t="s">
        <v>263</v>
      </c>
      <c r="C364" s="555" t="s">
        <v>263</v>
      </c>
      <c r="D364" s="558" t="s">
        <v>266</v>
      </c>
      <c r="E364" s="621">
        <v>27</v>
      </c>
      <c r="F364" s="172" t="s">
        <v>412</v>
      </c>
      <c r="G364" s="130" t="s">
        <v>276</v>
      </c>
      <c r="H364" s="172" t="s">
        <v>479</v>
      </c>
      <c r="I364" s="172">
        <v>54.8</v>
      </c>
      <c r="J364" s="509">
        <v>1</v>
      </c>
      <c r="K364" s="509">
        <v>1</v>
      </c>
      <c r="L364" s="509">
        <v>1</v>
      </c>
      <c r="M364" s="509">
        <v>1</v>
      </c>
      <c r="N364" s="556">
        <v>100</v>
      </c>
      <c r="O364" s="556"/>
      <c r="P364" s="161" t="e">
        <f t="shared" si="20"/>
        <v>#DIV/0!</v>
      </c>
      <c r="Q364" s="161">
        <f t="shared" si="21"/>
        <v>0</v>
      </c>
      <c r="R364" s="162">
        <f>IF(N364="nio",0,IF(N364&gt;0,VLOOKUP(G364,'3-Productie normen'!A:P,VLOOKUP(N364,'3-Productie normen'!S:T,2,FALSE),FALSE)))</f>
        <v>0</v>
      </c>
      <c r="S364" s="162">
        <f t="shared" si="22"/>
        <v>0</v>
      </c>
      <c r="T364" s="163" t="str">
        <f>VLOOKUP(G364,'3-Productie normen'!A:P,12,FALSE)</f>
        <v>L</v>
      </c>
      <c r="U364" s="557"/>
      <c r="W364" s="131">
        <f t="shared" si="23"/>
        <v>5480</v>
      </c>
    </row>
    <row r="365" spans="1:23" ht="14.1" hidden="1" customHeight="1">
      <c r="A365" s="144">
        <v>365</v>
      </c>
      <c r="B365" s="555" t="s">
        <v>263</v>
      </c>
      <c r="C365" s="555" t="s">
        <v>263</v>
      </c>
      <c r="D365" s="558" t="s">
        <v>266</v>
      </c>
      <c r="E365" s="621">
        <v>28</v>
      </c>
      <c r="F365" s="172" t="s">
        <v>411</v>
      </c>
      <c r="G365" s="130" t="s">
        <v>276</v>
      </c>
      <c r="H365" s="172" t="s">
        <v>479</v>
      </c>
      <c r="I365" s="172">
        <v>109.2</v>
      </c>
      <c r="J365" s="509">
        <v>1</v>
      </c>
      <c r="K365" s="509">
        <v>1</v>
      </c>
      <c r="L365" s="509">
        <v>1</v>
      </c>
      <c r="M365" s="509">
        <v>1</v>
      </c>
      <c r="N365" s="556">
        <v>100</v>
      </c>
      <c r="O365" s="556"/>
      <c r="P365" s="161" t="e">
        <f t="shared" si="20"/>
        <v>#DIV/0!</v>
      </c>
      <c r="Q365" s="161">
        <f t="shared" si="21"/>
        <v>0</v>
      </c>
      <c r="R365" s="162">
        <f>IF(N365="nio",0,IF(N365&gt;0,VLOOKUP(G365,'3-Productie normen'!A:P,VLOOKUP(N365,'3-Productie normen'!S:T,2,FALSE),FALSE)))</f>
        <v>0</v>
      </c>
      <c r="S365" s="162">
        <f t="shared" si="22"/>
        <v>0</v>
      </c>
      <c r="T365" s="163" t="str">
        <f>VLOOKUP(G365,'3-Productie normen'!A:P,12,FALSE)</f>
        <v>L</v>
      </c>
      <c r="U365" s="557"/>
      <c r="W365" s="131">
        <f t="shared" si="23"/>
        <v>10920</v>
      </c>
    </row>
    <row r="366" spans="1:23" ht="14.1" hidden="1" customHeight="1">
      <c r="A366" s="144">
        <v>366</v>
      </c>
      <c r="B366" s="555" t="s">
        <v>263</v>
      </c>
      <c r="C366" s="555" t="s">
        <v>263</v>
      </c>
      <c r="D366" s="558" t="s">
        <v>266</v>
      </c>
      <c r="E366" s="621"/>
      <c r="F366" s="172" t="s">
        <v>279</v>
      </c>
      <c r="G366" s="172" t="s">
        <v>274</v>
      </c>
      <c r="H366" s="172" t="s">
        <v>285</v>
      </c>
      <c r="I366" s="172">
        <v>27.9</v>
      </c>
      <c r="J366" s="509">
        <v>1</v>
      </c>
      <c r="K366" s="509">
        <v>1</v>
      </c>
      <c r="L366" s="509">
        <v>1</v>
      </c>
      <c r="M366" s="509">
        <v>1</v>
      </c>
      <c r="N366" s="556">
        <v>40</v>
      </c>
      <c r="O366" s="556"/>
      <c r="P366" s="161" t="e">
        <f t="shared" si="20"/>
        <v>#DIV/0!</v>
      </c>
      <c r="Q366" s="161">
        <f t="shared" si="21"/>
        <v>0</v>
      </c>
      <c r="R366" s="162">
        <f>IF(N366="nio",0,IF(N366&gt;0,VLOOKUP(G366,'3-Productie normen'!A:P,VLOOKUP(N366,'3-Productie normen'!S:T,2,FALSE),FALSE)))</f>
        <v>0</v>
      </c>
      <c r="S366" s="162">
        <f t="shared" si="22"/>
        <v>0</v>
      </c>
      <c r="T366" s="163" t="str">
        <f>VLOOKUP(G366,'3-Productie normen'!A:P,12,FALSE)</f>
        <v>V</v>
      </c>
      <c r="U366" s="557"/>
      <c r="W366" s="131">
        <f t="shared" si="23"/>
        <v>1116</v>
      </c>
    </row>
    <row r="367" spans="1:23" ht="14.1" hidden="1" customHeight="1">
      <c r="A367" s="144">
        <v>367</v>
      </c>
      <c r="B367" s="555" t="s">
        <v>263</v>
      </c>
      <c r="C367" s="555" t="s">
        <v>263</v>
      </c>
      <c r="D367" s="558" t="s">
        <v>266</v>
      </c>
      <c r="E367" s="621">
        <v>31</v>
      </c>
      <c r="F367" s="172" t="s">
        <v>480</v>
      </c>
      <c r="G367" s="130" t="s">
        <v>276</v>
      </c>
      <c r="H367" s="172" t="s">
        <v>285</v>
      </c>
      <c r="I367" s="172">
        <v>71.8</v>
      </c>
      <c r="J367" s="509">
        <v>1</v>
      </c>
      <c r="K367" s="509">
        <v>1</v>
      </c>
      <c r="L367" s="509">
        <v>1</v>
      </c>
      <c r="M367" s="509">
        <v>1</v>
      </c>
      <c r="N367" s="556">
        <v>100</v>
      </c>
      <c r="O367" s="556"/>
      <c r="P367" s="161" t="e">
        <f t="shared" si="20"/>
        <v>#DIV/0!</v>
      </c>
      <c r="Q367" s="161">
        <f t="shared" si="21"/>
        <v>0</v>
      </c>
      <c r="R367" s="162">
        <f>IF(N367="nio",0,IF(N367&gt;0,VLOOKUP(G367,'3-Productie normen'!A:P,VLOOKUP(N367,'3-Productie normen'!S:T,2,FALSE),FALSE)))</f>
        <v>0</v>
      </c>
      <c r="S367" s="162">
        <f t="shared" si="22"/>
        <v>0</v>
      </c>
      <c r="T367" s="163" t="str">
        <f>VLOOKUP(G367,'3-Productie normen'!A:P,12,FALSE)</f>
        <v>L</v>
      </c>
      <c r="U367" s="557"/>
      <c r="W367" s="131">
        <f t="shared" si="23"/>
        <v>7180</v>
      </c>
    </row>
    <row r="368" spans="1:23" ht="14.1" hidden="1" customHeight="1">
      <c r="A368" s="144">
        <v>368</v>
      </c>
      <c r="B368" s="555" t="s">
        <v>263</v>
      </c>
      <c r="C368" s="555" t="s">
        <v>263</v>
      </c>
      <c r="D368" s="558" t="s">
        <v>266</v>
      </c>
      <c r="E368" s="621"/>
      <c r="F368" s="172" t="s">
        <v>481</v>
      </c>
      <c r="G368" s="130" t="s">
        <v>274</v>
      </c>
      <c r="H368" s="172" t="s">
        <v>337</v>
      </c>
      <c r="I368" s="172">
        <v>17.5</v>
      </c>
      <c r="J368" s="509">
        <v>1</v>
      </c>
      <c r="K368" s="509">
        <v>1</v>
      </c>
      <c r="L368" s="509">
        <v>1</v>
      </c>
      <c r="M368" s="509">
        <v>1</v>
      </c>
      <c r="N368" s="160" t="s">
        <v>115</v>
      </c>
      <c r="O368" s="556"/>
      <c r="P368" s="161">
        <f t="shared" si="20"/>
        <v>0</v>
      </c>
      <c r="Q368" s="161">
        <f t="shared" si="21"/>
        <v>0</v>
      </c>
      <c r="R368" s="162">
        <f>IF(N368="nio",0,IF(N368&gt;0,VLOOKUP(G368,'3-Productie normen'!A:P,VLOOKUP(N368,'3-Productie normen'!S:T,2,FALSE),FALSE)))</f>
        <v>0</v>
      </c>
      <c r="S368" s="162">
        <f t="shared" si="22"/>
        <v>0</v>
      </c>
      <c r="T368" s="163" t="str">
        <f>VLOOKUP(G368,'3-Productie normen'!A:P,12,FALSE)</f>
        <v>V</v>
      </c>
      <c r="U368" s="557"/>
      <c r="W368" s="131">
        <f t="shared" si="23"/>
        <v>0</v>
      </c>
    </row>
    <row r="369" spans="1:23" ht="14.1" hidden="1" customHeight="1">
      <c r="A369" s="144">
        <v>369</v>
      </c>
      <c r="B369" s="555" t="s">
        <v>263</v>
      </c>
      <c r="C369" s="555" t="s">
        <v>263</v>
      </c>
      <c r="D369" s="558" t="s">
        <v>266</v>
      </c>
      <c r="E369" s="621">
        <v>15</v>
      </c>
      <c r="F369" s="172" t="s">
        <v>386</v>
      </c>
      <c r="G369" s="172" t="s">
        <v>228</v>
      </c>
      <c r="H369" s="172" t="s">
        <v>337</v>
      </c>
      <c r="I369" s="172">
        <v>32.5</v>
      </c>
      <c r="J369" s="509">
        <v>1</v>
      </c>
      <c r="K369" s="509">
        <v>1</v>
      </c>
      <c r="L369" s="509">
        <v>1</v>
      </c>
      <c r="M369" s="509">
        <v>1</v>
      </c>
      <c r="N369" s="556">
        <v>100</v>
      </c>
      <c r="O369" s="556"/>
      <c r="P369" s="161" t="e">
        <f t="shared" si="20"/>
        <v>#DIV/0!</v>
      </c>
      <c r="Q369" s="161">
        <f t="shared" si="21"/>
        <v>0</v>
      </c>
      <c r="R369" s="162">
        <f>IF(N369="nio",0,IF(N369&gt;0,VLOOKUP(G369,'3-Productie normen'!A:P,VLOOKUP(N369,'3-Productie normen'!S:T,2,FALSE),FALSE)))</f>
        <v>0</v>
      </c>
      <c r="S369" s="162">
        <f t="shared" si="22"/>
        <v>0</v>
      </c>
      <c r="T369" s="163" t="str">
        <f>VLOOKUP(G369,'3-Productie normen'!A:P,12,FALSE)</f>
        <v>B</v>
      </c>
      <c r="U369" s="557"/>
      <c r="W369" s="131">
        <f t="shared" si="23"/>
        <v>3250</v>
      </c>
    </row>
    <row r="370" spans="1:23" ht="14.1" hidden="1" customHeight="1">
      <c r="A370" s="144">
        <v>370</v>
      </c>
      <c r="B370" s="555" t="s">
        <v>263</v>
      </c>
      <c r="C370" s="555" t="s">
        <v>263</v>
      </c>
      <c r="D370" s="558" t="s">
        <v>266</v>
      </c>
      <c r="E370" s="621">
        <v>16</v>
      </c>
      <c r="F370" s="172" t="s">
        <v>386</v>
      </c>
      <c r="G370" s="157" t="s">
        <v>228</v>
      </c>
      <c r="H370" s="172" t="s">
        <v>337</v>
      </c>
      <c r="I370" s="172">
        <v>30</v>
      </c>
      <c r="J370" s="509">
        <v>1</v>
      </c>
      <c r="K370" s="509">
        <v>1</v>
      </c>
      <c r="L370" s="509">
        <v>1</v>
      </c>
      <c r="M370" s="509">
        <v>1</v>
      </c>
      <c r="N370" s="556">
        <v>100</v>
      </c>
      <c r="O370" s="556"/>
      <c r="P370" s="161" t="e">
        <f t="shared" si="20"/>
        <v>#DIV/0!</v>
      </c>
      <c r="Q370" s="161">
        <f t="shared" si="21"/>
        <v>0</v>
      </c>
      <c r="R370" s="162">
        <f>IF(N370="nio",0,IF(N370&gt;0,VLOOKUP(G370,'3-Productie normen'!A:P,VLOOKUP(N370,'3-Productie normen'!S:T,2,FALSE),FALSE)))</f>
        <v>0</v>
      </c>
      <c r="S370" s="162">
        <f t="shared" si="22"/>
        <v>0</v>
      </c>
      <c r="T370" s="163" t="str">
        <f>VLOOKUP(G370,'3-Productie normen'!A:P,12,FALSE)</f>
        <v>B</v>
      </c>
      <c r="U370" s="557"/>
      <c r="W370" s="131">
        <f t="shared" si="23"/>
        <v>3000</v>
      </c>
    </row>
    <row r="371" spans="1:23" ht="14.1" hidden="1" customHeight="1">
      <c r="A371" s="144">
        <v>371</v>
      </c>
      <c r="B371" s="555" t="s">
        <v>263</v>
      </c>
      <c r="C371" s="555" t="s">
        <v>263</v>
      </c>
      <c r="D371" s="558" t="s">
        <v>266</v>
      </c>
      <c r="E371" s="621">
        <v>17</v>
      </c>
      <c r="F371" s="172" t="s">
        <v>328</v>
      </c>
      <c r="G371" s="172" t="s">
        <v>228</v>
      </c>
      <c r="H371" s="172" t="s">
        <v>337</v>
      </c>
      <c r="I371" s="172">
        <v>16.100000000000001</v>
      </c>
      <c r="J371" s="509">
        <v>1</v>
      </c>
      <c r="K371" s="509">
        <v>1</v>
      </c>
      <c r="L371" s="509">
        <v>1</v>
      </c>
      <c r="M371" s="509">
        <v>1</v>
      </c>
      <c r="N371" s="556">
        <v>100</v>
      </c>
      <c r="O371" s="160"/>
      <c r="P371" s="161" t="e">
        <f t="shared" si="20"/>
        <v>#DIV/0!</v>
      </c>
      <c r="Q371" s="161">
        <f t="shared" si="21"/>
        <v>0</v>
      </c>
      <c r="R371" s="162">
        <f>IF(N371="nio",0,IF(N371&gt;0,VLOOKUP(G371,'3-Productie normen'!A:P,VLOOKUP(N371,'3-Productie normen'!S:T,2,FALSE),FALSE)))</f>
        <v>0</v>
      </c>
      <c r="S371" s="162">
        <f t="shared" si="22"/>
        <v>0</v>
      </c>
      <c r="T371" s="163" t="str">
        <f>VLOOKUP(G371,'3-Productie normen'!A:P,12,FALSE)</f>
        <v>B</v>
      </c>
      <c r="U371" s="557"/>
      <c r="W371" s="131">
        <f t="shared" si="23"/>
        <v>1610.0000000000002</v>
      </c>
    </row>
    <row r="372" spans="1:23" ht="14.1" hidden="1" customHeight="1">
      <c r="A372" s="144">
        <v>372</v>
      </c>
      <c r="B372" s="555" t="s">
        <v>263</v>
      </c>
      <c r="C372" s="555" t="s">
        <v>263</v>
      </c>
      <c r="D372" s="558" t="s">
        <v>266</v>
      </c>
      <c r="E372" s="621">
        <v>18</v>
      </c>
      <c r="F372" s="172" t="s">
        <v>482</v>
      </c>
      <c r="G372" s="172" t="s">
        <v>228</v>
      </c>
      <c r="H372" s="172" t="s">
        <v>337</v>
      </c>
      <c r="I372" s="172">
        <v>16.100000000000001</v>
      </c>
      <c r="J372" s="509">
        <v>1</v>
      </c>
      <c r="K372" s="509">
        <v>1</v>
      </c>
      <c r="L372" s="509">
        <v>1</v>
      </c>
      <c r="M372" s="509">
        <v>1</v>
      </c>
      <c r="N372" s="556">
        <v>100</v>
      </c>
      <c r="O372" s="556"/>
      <c r="P372" s="161" t="e">
        <f t="shared" si="20"/>
        <v>#DIV/0!</v>
      </c>
      <c r="Q372" s="161">
        <f t="shared" si="21"/>
        <v>0</v>
      </c>
      <c r="R372" s="162">
        <f>IF(N372="nio",0,IF(N372&gt;0,VLOOKUP(G372,'3-Productie normen'!A:P,VLOOKUP(N372,'3-Productie normen'!S:T,2,FALSE),FALSE)))</f>
        <v>0</v>
      </c>
      <c r="S372" s="162">
        <f t="shared" si="22"/>
        <v>0</v>
      </c>
      <c r="T372" s="163" t="str">
        <f>VLOOKUP(G372,'3-Productie normen'!A:P,12,FALSE)</f>
        <v>B</v>
      </c>
      <c r="U372" s="557"/>
      <c r="W372" s="131">
        <f t="shared" si="23"/>
        <v>1610.0000000000002</v>
      </c>
    </row>
    <row r="373" spans="1:23" ht="14.1" hidden="1" customHeight="1">
      <c r="A373" s="144">
        <v>373</v>
      </c>
      <c r="B373" s="555" t="s">
        <v>263</v>
      </c>
      <c r="C373" s="555" t="s">
        <v>263</v>
      </c>
      <c r="D373" s="558" t="s">
        <v>266</v>
      </c>
      <c r="E373" s="621">
        <v>19</v>
      </c>
      <c r="F373" s="172" t="s">
        <v>423</v>
      </c>
      <c r="G373" s="157" t="s">
        <v>228</v>
      </c>
      <c r="H373" s="172" t="s">
        <v>337</v>
      </c>
      <c r="I373" s="172">
        <v>21.7</v>
      </c>
      <c r="J373" s="509">
        <v>1</v>
      </c>
      <c r="K373" s="509">
        <v>1</v>
      </c>
      <c r="L373" s="509">
        <v>1</v>
      </c>
      <c r="M373" s="509">
        <v>1</v>
      </c>
      <c r="N373" s="556">
        <v>100</v>
      </c>
      <c r="O373" s="556"/>
      <c r="P373" s="161" t="e">
        <f t="shared" si="20"/>
        <v>#DIV/0!</v>
      </c>
      <c r="Q373" s="161">
        <f t="shared" si="21"/>
        <v>0</v>
      </c>
      <c r="R373" s="162">
        <f>IF(N373="nio",0,IF(N373&gt;0,VLOOKUP(G373,'3-Productie normen'!A:P,VLOOKUP(N373,'3-Productie normen'!S:T,2,FALSE),FALSE)))</f>
        <v>0</v>
      </c>
      <c r="S373" s="162">
        <f t="shared" si="22"/>
        <v>0</v>
      </c>
      <c r="T373" s="163" t="str">
        <f>VLOOKUP(G373,'3-Productie normen'!A:P,12,FALSE)</f>
        <v>B</v>
      </c>
      <c r="U373" s="557"/>
      <c r="W373" s="131">
        <f t="shared" si="23"/>
        <v>2170</v>
      </c>
    </row>
    <row r="374" spans="1:23" ht="14.1" hidden="1" customHeight="1">
      <c r="A374" s="144">
        <v>374</v>
      </c>
      <c r="B374" s="555" t="s">
        <v>263</v>
      </c>
      <c r="C374" s="555" t="s">
        <v>263</v>
      </c>
      <c r="D374" s="558" t="s">
        <v>266</v>
      </c>
      <c r="E374" s="621">
        <v>20</v>
      </c>
      <c r="F374" s="172" t="s">
        <v>417</v>
      </c>
      <c r="G374" s="130" t="s">
        <v>228</v>
      </c>
      <c r="H374" s="172" t="s">
        <v>337</v>
      </c>
      <c r="I374" s="578">
        <v>32.799999999999997</v>
      </c>
      <c r="J374" s="509">
        <v>1</v>
      </c>
      <c r="K374" s="509">
        <v>1</v>
      </c>
      <c r="L374" s="509">
        <v>1</v>
      </c>
      <c r="M374" s="509">
        <v>1</v>
      </c>
      <c r="N374" s="627">
        <v>100</v>
      </c>
      <c r="O374" s="556"/>
      <c r="P374" s="161" t="e">
        <f t="shared" si="20"/>
        <v>#DIV/0!</v>
      </c>
      <c r="Q374" s="161">
        <f t="shared" si="21"/>
        <v>0</v>
      </c>
      <c r="R374" s="162">
        <f>IF(N374="nio",0,IF(N374&gt;0,VLOOKUP(G374,'3-Productie normen'!A:P,VLOOKUP(N374,'3-Productie normen'!S:T,2,FALSE),FALSE)))</f>
        <v>0</v>
      </c>
      <c r="S374" s="162">
        <f t="shared" si="22"/>
        <v>0</v>
      </c>
      <c r="T374" s="163" t="str">
        <f>VLOOKUP(G374,'3-Productie normen'!A:P,12,FALSE)</f>
        <v>B</v>
      </c>
      <c r="U374" s="557"/>
      <c r="W374" s="131">
        <f t="shared" si="23"/>
        <v>3279.9999999999995</v>
      </c>
    </row>
    <row r="375" spans="1:23" ht="14.1" hidden="1" customHeight="1">
      <c r="A375" s="144">
        <v>375</v>
      </c>
      <c r="B375" s="555" t="s">
        <v>263</v>
      </c>
      <c r="C375" s="555" t="s">
        <v>263</v>
      </c>
      <c r="D375" s="558" t="s">
        <v>266</v>
      </c>
      <c r="E375" s="621">
        <v>21</v>
      </c>
      <c r="F375" s="172" t="s">
        <v>418</v>
      </c>
      <c r="G375" s="172" t="s">
        <v>228</v>
      </c>
      <c r="H375" s="172" t="s">
        <v>337</v>
      </c>
      <c r="I375" s="172">
        <v>16.100000000000001</v>
      </c>
      <c r="J375" s="509">
        <v>1</v>
      </c>
      <c r="K375" s="509">
        <v>1</v>
      </c>
      <c r="L375" s="509">
        <v>1</v>
      </c>
      <c r="M375" s="509">
        <v>1</v>
      </c>
      <c r="N375" s="556">
        <v>100</v>
      </c>
      <c r="O375" s="160"/>
      <c r="P375" s="161" t="e">
        <f t="shared" si="20"/>
        <v>#DIV/0!</v>
      </c>
      <c r="Q375" s="161">
        <f t="shared" si="21"/>
        <v>0</v>
      </c>
      <c r="R375" s="162">
        <f>IF(N375="nio",0,IF(N375&gt;0,VLOOKUP(G375,'3-Productie normen'!A:P,VLOOKUP(N375,'3-Productie normen'!S:T,2,FALSE),FALSE)))</f>
        <v>0</v>
      </c>
      <c r="S375" s="162">
        <f t="shared" si="22"/>
        <v>0</v>
      </c>
      <c r="T375" s="163" t="str">
        <f>VLOOKUP(G375,'3-Productie normen'!A:P,12,FALSE)</f>
        <v>B</v>
      </c>
      <c r="U375" s="557"/>
      <c r="W375" s="131">
        <f t="shared" si="23"/>
        <v>1610.0000000000002</v>
      </c>
    </row>
    <row r="376" spans="1:23" ht="14.1" hidden="1" customHeight="1">
      <c r="A376" s="144">
        <v>376</v>
      </c>
      <c r="B376" s="555" t="s">
        <v>263</v>
      </c>
      <c r="C376" s="555" t="s">
        <v>263</v>
      </c>
      <c r="D376" s="558" t="s">
        <v>266</v>
      </c>
      <c r="E376" s="621">
        <v>22</v>
      </c>
      <c r="F376" s="172" t="s">
        <v>422</v>
      </c>
      <c r="G376" s="172" t="s">
        <v>228</v>
      </c>
      <c r="H376" s="172" t="s">
        <v>337</v>
      </c>
      <c r="I376" s="172">
        <v>16</v>
      </c>
      <c r="J376" s="509">
        <v>1</v>
      </c>
      <c r="K376" s="509">
        <v>1</v>
      </c>
      <c r="L376" s="509">
        <v>1</v>
      </c>
      <c r="M376" s="509">
        <v>1</v>
      </c>
      <c r="N376" s="556">
        <v>100</v>
      </c>
      <c r="O376" s="160"/>
      <c r="P376" s="161" t="e">
        <f t="shared" si="20"/>
        <v>#DIV/0!</v>
      </c>
      <c r="Q376" s="161">
        <f t="shared" si="21"/>
        <v>0</v>
      </c>
      <c r="R376" s="162">
        <f>IF(N376="nio",0,IF(N376&gt;0,VLOOKUP(G376,'3-Productie normen'!A:P,VLOOKUP(N376,'3-Productie normen'!S:T,2,FALSE),FALSE)))</f>
        <v>0</v>
      </c>
      <c r="S376" s="162">
        <f t="shared" si="22"/>
        <v>0</v>
      </c>
      <c r="T376" s="163" t="str">
        <f>VLOOKUP(G376,'3-Productie normen'!A:P,12,FALSE)</f>
        <v>B</v>
      </c>
      <c r="U376" s="557"/>
      <c r="W376" s="131">
        <f t="shared" si="23"/>
        <v>1600</v>
      </c>
    </row>
    <row r="377" spans="1:23" ht="14.1" hidden="1" customHeight="1">
      <c r="A377" s="144">
        <v>377</v>
      </c>
      <c r="B377" s="555" t="s">
        <v>263</v>
      </c>
      <c r="C377" s="555" t="s">
        <v>263</v>
      </c>
      <c r="D377" s="558" t="s">
        <v>266</v>
      </c>
      <c r="E377" s="621">
        <v>23</v>
      </c>
      <c r="F377" s="172" t="s">
        <v>416</v>
      </c>
      <c r="G377" s="172" t="s">
        <v>327</v>
      </c>
      <c r="H377" s="172" t="s">
        <v>337</v>
      </c>
      <c r="I377" s="172">
        <v>16</v>
      </c>
      <c r="J377" s="509">
        <v>1</v>
      </c>
      <c r="K377" s="509">
        <v>1</v>
      </c>
      <c r="L377" s="509">
        <v>1</v>
      </c>
      <c r="M377" s="509">
        <v>1</v>
      </c>
      <c r="N377" s="556">
        <v>200</v>
      </c>
      <c r="O377" s="556"/>
      <c r="P377" s="161" t="e">
        <f t="shared" si="20"/>
        <v>#DIV/0!</v>
      </c>
      <c r="Q377" s="161">
        <f t="shared" si="21"/>
        <v>0</v>
      </c>
      <c r="R377" s="162">
        <f>IF(N377="nio",0,IF(N377&gt;0,VLOOKUP(G377,'3-Productie normen'!A:P,VLOOKUP(N377,'3-Productie normen'!S:T,2,FALSE),FALSE)))</f>
        <v>0</v>
      </c>
      <c r="S377" s="162">
        <f t="shared" si="22"/>
        <v>0</v>
      </c>
      <c r="T377" s="163" t="str">
        <f>VLOOKUP(G377,'3-Productie normen'!A:P,12,FALSE)</f>
        <v>B</v>
      </c>
      <c r="U377" s="557"/>
      <c r="W377" s="131">
        <f t="shared" si="23"/>
        <v>3200</v>
      </c>
    </row>
    <row r="378" spans="1:23" ht="14.1" hidden="1" customHeight="1">
      <c r="A378" s="144">
        <v>378</v>
      </c>
      <c r="B378" s="555" t="s">
        <v>263</v>
      </c>
      <c r="C378" s="555" t="s">
        <v>263</v>
      </c>
      <c r="D378" s="558" t="s">
        <v>266</v>
      </c>
      <c r="E378" s="621" t="s">
        <v>483</v>
      </c>
      <c r="F378" s="172" t="s">
        <v>416</v>
      </c>
      <c r="G378" s="130" t="s">
        <v>327</v>
      </c>
      <c r="H378" s="172" t="s">
        <v>337</v>
      </c>
      <c r="I378" s="578">
        <v>33</v>
      </c>
      <c r="J378" s="509">
        <v>1</v>
      </c>
      <c r="K378" s="509">
        <v>1</v>
      </c>
      <c r="L378" s="509">
        <v>1</v>
      </c>
      <c r="M378" s="509">
        <v>1</v>
      </c>
      <c r="N378" s="627">
        <v>200</v>
      </c>
      <c r="O378" s="556"/>
      <c r="P378" s="161" t="e">
        <f t="shared" si="20"/>
        <v>#DIV/0!</v>
      </c>
      <c r="Q378" s="161">
        <f t="shared" si="21"/>
        <v>0</v>
      </c>
      <c r="R378" s="162">
        <f>IF(N378="nio",0,IF(N378&gt;0,VLOOKUP(G378,'3-Productie normen'!A:P,VLOOKUP(N378,'3-Productie normen'!S:T,2,FALSE),FALSE)))</f>
        <v>0</v>
      </c>
      <c r="S378" s="162">
        <f t="shared" si="22"/>
        <v>0</v>
      </c>
      <c r="T378" s="163" t="str">
        <f>VLOOKUP(G378,'3-Productie normen'!A:P,12,FALSE)</f>
        <v>B</v>
      </c>
      <c r="U378" s="557"/>
      <c r="W378" s="131">
        <f t="shared" si="23"/>
        <v>6600</v>
      </c>
    </row>
    <row r="379" spans="1:23" ht="14.1" hidden="1" customHeight="1">
      <c r="A379" s="144">
        <v>379</v>
      </c>
      <c r="B379" s="555" t="s">
        <v>263</v>
      </c>
      <c r="C379" s="555" t="s">
        <v>263</v>
      </c>
      <c r="D379" s="558" t="s">
        <v>266</v>
      </c>
      <c r="E379" s="621"/>
      <c r="F379" s="172" t="s">
        <v>267</v>
      </c>
      <c r="G379" s="172" t="s">
        <v>229</v>
      </c>
      <c r="H379" s="172" t="s">
        <v>337</v>
      </c>
      <c r="I379" s="172">
        <v>52.2</v>
      </c>
      <c r="J379" s="509">
        <v>1</v>
      </c>
      <c r="K379" s="509">
        <v>1</v>
      </c>
      <c r="L379" s="509">
        <v>1</v>
      </c>
      <c r="M379" s="509">
        <v>1</v>
      </c>
      <c r="N379" s="556">
        <v>200</v>
      </c>
      <c r="O379" s="556"/>
      <c r="P379" s="161" t="e">
        <f t="shared" si="20"/>
        <v>#DIV/0!</v>
      </c>
      <c r="Q379" s="161">
        <f t="shared" si="21"/>
        <v>0</v>
      </c>
      <c r="R379" s="162">
        <f>IF(N379="nio",0,IF(N379&gt;0,VLOOKUP(G379,'3-Productie normen'!A:P,VLOOKUP(N379,'3-Productie normen'!S:T,2,FALSE),FALSE)))</f>
        <v>0</v>
      </c>
      <c r="S379" s="162">
        <f t="shared" si="22"/>
        <v>0</v>
      </c>
      <c r="T379" s="163" t="str">
        <f>VLOOKUP(G379,'3-Productie normen'!A:P,12,FALSE)</f>
        <v>V</v>
      </c>
      <c r="U379" s="557"/>
      <c r="W379" s="131">
        <f t="shared" si="23"/>
        <v>10440</v>
      </c>
    </row>
    <row r="380" spans="1:23" ht="14.1" hidden="1" customHeight="1">
      <c r="A380" s="144">
        <v>380</v>
      </c>
      <c r="B380" s="555" t="s">
        <v>263</v>
      </c>
      <c r="C380" s="555" t="s">
        <v>263</v>
      </c>
      <c r="D380" s="558" t="s">
        <v>266</v>
      </c>
      <c r="E380" s="621"/>
      <c r="F380" s="172" t="s">
        <v>419</v>
      </c>
      <c r="G380" s="172" t="s">
        <v>349</v>
      </c>
      <c r="H380" s="172" t="s">
        <v>337</v>
      </c>
      <c r="I380" s="172">
        <v>10</v>
      </c>
      <c r="J380" s="509">
        <v>1</v>
      </c>
      <c r="K380" s="509">
        <v>1</v>
      </c>
      <c r="L380" s="509">
        <v>1</v>
      </c>
      <c r="M380" s="509">
        <v>1</v>
      </c>
      <c r="N380" s="556">
        <v>200</v>
      </c>
      <c r="O380" s="556"/>
      <c r="P380" s="161" t="e">
        <f t="shared" si="20"/>
        <v>#DIV/0!</v>
      </c>
      <c r="Q380" s="161">
        <f t="shared" si="21"/>
        <v>0</v>
      </c>
      <c r="R380" s="162">
        <f>IF(N380="nio",0,IF(N380&gt;0,VLOOKUP(G380,'3-Productie normen'!A:P,VLOOKUP(N380,'3-Productie normen'!S:T,2,FALSE),FALSE)))</f>
        <v>0</v>
      </c>
      <c r="S380" s="162">
        <f t="shared" si="22"/>
        <v>0</v>
      </c>
      <c r="T380" s="163" t="str">
        <f>VLOOKUP(G380,'3-Productie normen'!A:P,12,FALSE)</f>
        <v>V</v>
      </c>
      <c r="U380" s="557"/>
      <c r="W380" s="131">
        <f t="shared" si="23"/>
        <v>2000</v>
      </c>
    </row>
    <row r="381" spans="1:23" ht="14.1" hidden="1" customHeight="1">
      <c r="A381" s="144">
        <v>381</v>
      </c>
      <c r="B381" s="555" t="s">
        <v>263</v>
      </c>
      <c r="C381" s="555" t="s">
        <v>263</v>
      </c>
      <c r="D381" s="558" t="s">
        <v>266</v>
      </c>
      <c r="E381" s="621"/>
      <c r="F381" s="172" t="s">
        <v>420</v>
      </c>
      <c r="G381" s="172" t="s">
        <v>229</v>
      </c>
      <c r="H381" s="172" t="s">
        <v>337</v>
      </c>
      <c r="I381" s="172">
        <v>7</v>
      </c>
      <c r="J381" s="509">
        <v>1</v>
      </c>
      <c r="K381" s="509">
        <v>1</v>
      </c>
      <c r="L381" s="509">
        <v>1</v>
      </c>
      <c r="M381" s="509">
        <v>1</v>
      </c>
      <c r="N381" s="556">
        <v>200</v>
      </c>
      <c r="O381" s="556"/>
      <c r="P381" s="161" t="e">
        <f t="shared" si="20"/>
        <v>#DIV/0!</v>
      </c>
      <c r="Q381" s="161">
        <f t="shared" si="21"/>
        <v>0</v>
      </c>
      <c r="R381" s="162">
        <f>IF(N381="nio",0,IF(N381&gt;0,VLOOKUP(G381,'3-Productie normen'!A:P,VLOOKUP(N381,'3-Productie normen'!S:T,2,FALSE),FALSE)))</f>
        <v>0</v>
      </c>
      <c r="S381" s="162">
        <f t="shared" si="22"/>
        <v>0</v>
      </c>
      <c r="T381" s="163" t="str">
        <f>VLOOKUP(G381,'3-Productie normen'!A:P,12,FALSE)</f>
        <v>V</v>
      </c>
      <c r="U381" s="557"/>
      <c r="W381" s="131">
        <f t="shared" si="23"/>
        <v>1400</v>
      </c>
    </row>
    <row r="382" spans="1:23" ht="14.1" hidden="1" customHeight="1">
      <c r="A382" s="144">
        <v>382</v>
      </c>
      <c r="B382" s="555" t="s">
        <v>263</v>
      </c>
      <c r="C382" s="555" t="s">
        <v>263</v>
      </c>
      <c r="D382" s="558" t="s">
        <v>266</v>
      </c>
      <c r="E382" s="621"/>
      <c r="F382" s="172" t="s">
        <v>388</v>
      </c>
      <c r="G382" s="172" t="s">
        <v>228</v>
      </c>
      <c r="H382" s="172" t="s">
        <v>337</v>
      </c>
      <c r="I382" s="172">
        <v>4</v>
      </c>
      <c r="J382" s="509">
        <v>1</v>
      </c>
      <c r="K382" s="509">
        <v>1</v>
      </c>
      <c r="L382" s="509">
        <v>1</v>
      </c>
      <c r="M382" s="509">
        <v>1</v>
      </c>
      <c r="N382" s="556">
        <v>100</v>
      </c>
      <c r="O382" s="556"/>
      <c r="P382" s="161" t="e">
        <f t="shared" si="20"/>
        <v>#DIV/0!</v>
      </c>
      <c r="Q382" s="161">
        <f t="shared" si="21"/>
        <v>0</v>
      </c>
      <c r="R382" s="162">
        <f>IF(N382="nio",0,IF(N382&gt;0,VLOOKUP(G382,'3-Productie normen'!A:P,VLOOKUP(N382,'3-Productie normen'!S:T,2,FALSE),FALSE)))</f>
        <v>0</v>
      </c>
      <c r="S382" s="162">
        <f t="shared" si="22"/>
        <v>0</v>
      </c>
      <c r="T382" s="163" t="str">
        <f>VLOOKUP(G382,'3-Productie normen'!A:P,12,FALSE)</f>
        <v>B</v>
      </c>
      <c r="U382" s="557"/>
      <c r="W382" s="131">
        <f t="shared" si="23"/>
        <v>400</v>
      </c>
    </row>
    <row r="383" spans="1:23" ht="14.1" hidden="1" customHeight="1">
      <c r="A383" s="144">
        <v>383</v>
      </c>
      <c r="B383" s="555" t="s">
        <v>263</v>
      </c>
      <c r="C383" s="555" t="s">
        <v>263</v>
      </c>
      <c r="D383" s="558" t="s">
        <v>266</v>
      </c>
      <c r="E383" s="621"/>
      <c r="F383" s="172" t="s">
        <v>421</v>
      </c>
      <c r="G383" s="157" t="s">
        <v>229</v>
      </c>
      <c r="H383" s="172"/>
      <c r="I383" s="172">
        <v>17.100000000000001</v>
      </c>
      <c r="J383" s="509">
        <v>1</v>
      </c>
      <c r="K383" s="509">
        <v>1</v>
      </c>
      <c r="L383" s="509">
        <v>1</v>
      </c>
      <c r="M383" s="509">
        <v>1</v>
      </c>
      <c r="N383" s="556">
        <v>200</v>
      </c>
      <c r="O383" s="556"/>
      <c r="P383" s="161" t="e">
        <f t="shared" si="20"/>
        <v>#DIV/0!</v>
      </c>
      <c r="Q383" s="161">
        <f t="shared" si="21"/>
        <v>0</v>
      </c>
      <c r="R383" s="162">
        <f>IF(N383="nio",0,IF(N383&gt;0,VLOOKUP(G383,'3-Productie normen'!A:P,VLOOKUP(N383,'3-Productie normen'!S:T,2,FALSE),FALSE)))</f>
        <v>0</v>
      </c>
      <c r="S383" s="162">
        <f t="shared" si="22"/>
        <v>0</v>
      </c>
      <c r="T383" s="163" t="str">
        <f>VLOOKUP(G383,'3-Productie normen'!A:P,12,FALSE)</f>
        <v>V</v>
      </c>
      <c r="U383" s="557"/>
      <c r="W383" s="131">
        <f t="shared" si="23"/>
        <v>3420.0000000000005</v>
      </c>
    </row>
    <row r="384" spans="1:23" ht="14.1" hidden="1" customHeight="1">
      <c r="A384" s="144">
        <v>384</v>
      </c>
      <c r="B384" s="555" t="s">
        <v>263</v>
      </c>
      <c r="C384" s="555" t="s">
        <v>263</v>
      </c>
      <c r="D384" s="558" t="s">
        <v>266</v>
      </c>
      <c r="E384" s="621"/>
      <c r="F384" s="172" t="s">
        <v>291</v>
      </c>
      <c r="G384" s="130" t="s">
        <v>274</v>
      </c>
      <c r="H384" s="172"/>
      <c r="I384" s="172">
        <v>3.1</v>
      </c>
      <c r="J384" s="509">
        <v>1</v>
      </c>
      <c r="K384" s="509">
        <v>1</v>
      </c>
      <c r="L384" s="509">
        <v>1</v>
      </c>
      <c r="M384" s="509">
        <v>1</v>
      </c>
      <c r="N384" s="160" t="s">
        <v>115</v>
      </c>
      <c r="O384" s="556"/>
      <c r="P384" s="161">
        <f t="shared" si="20"/>
        <v>0</v>
      </c>
      <c r="Q384" s="161">
        <f t="shared" si="21"/>
        <v>0</v>
      </c>
      <c r="R384" s="162">
        <f>IF(N384="nio",0,IF(N384&gt;0,VLOOKUP(G384,'3-Productie normen'!A:P,VLOOKUP(N384,'3-Productie normen'!S:T,2,FALSE),FALSE)))</f>
        <v>0</v>
      </c>
      <c r="S384" s="162">
        <f t="shared" si="22"/>
        <v>0</v>
      </c>
      <c r="T384" s="163" t="str">
        <f>VLOOKUP(G384,'3-Productie normen'!A:P,12,FALSE)</f>
        <v>V</v>
      </c>
      <c r="U384" s="557"/>
      <c r="W384" s="131">
        <f t="shared" si="23"/>
        <v>0</v>
      </c>
    </row>
    <row r="385" spans="1:23" ht="14.1" hidden="1" customHeight="1">
      <c r="A385" s="144">
        <v>385</v>
      </c>
      <c r="B385" s="555" t="s">
        <v>263</v>
      </c>
      <c r="C385" s="555" t="s">
        <v>263</v>
      </c>
      <c r="D385" s="558" t="s">
        <v>266</v>
      </c>
      <c r="E385" s="621"/>
      <c r="F385" s="172" t="s">
        <v>287</v>
      </c>
      <c r="G385" s="157" t="s">
        <v>17</v>
      </c>
      <c r="H385" s="172" t="s">
        <v>310</v>
      </c>
      <c r="I385" s="172">
        <v>4.9000000000000004</v>
      </c>
      <c r="J385" s="509">
        <v>1</v>
      </c>
      <c r="K385" s="509">
        <v>1</v>
      </c>
      <c r="L385" s="509">
        <v>1</v>
      </c>
      <c r="M385" s="509">
        <v>1</v>
      </c>
      <c r="N385" s="556">
        <v>200</v>
      </c>
      <c r="O385" s="556">
        <v>200</v>
      </c>
      <c r="P385" s="161" t="e">
        <f t="shared" si="20"/>
        <v>#DIV/0!</v>
      </c>
      <c r="Q385" s="161" t="e">
        <f t="shared" si="21"/>
        <v>#DIV/0!</v>
      </c>
      <c r="R385" s="162">
        <f>IF(N385="nio",0,IF(N385&gt;0,VLOOKUP(G385,'3-Productie normen'!A:P,VLOOKUP(N385,'3-Productie normen'!S:T,2,FALSE),FALSE)))</f>
        <v>0</v>
      </c>
      <c r="S385" s="162">
        <f t="shared" si="22"/>
        <v>0</v>
      </c>
      <c r="T385" s="163" t="str">
        <f>VLOOKUP(G385,'3-Productie normen'!A:P,12,FALSE)</f>
        <v>S</v>
      </c>
      <c r="U385" s="557"/>
      <c r="W385" s="131">
        <f t="shared" si="23"/>
        <v>1960.0000000000002</v>
      </c>
    </row>
    <row r="386" spans="1:23" ht="14.1" hidden="1" customHeight="1">
      <c r="A386" s="144">
        <v>386</v>
      </c>
      <c r="B386" s="555" t="s">
        <v>263</v>
      </c>
      <c r="C386" s="555" t="s">
        <v>263</v>
      </c>
      <c r="D386" s="558" t="s">
        <v>266</v>
      </c>
      <c r="E386" s="621"/>
      <c r="F386" s="172" t="s">
        <v>287</v>
      </c>
      <c r="G386" s="172" t="s">
        <v>17</v>
      </c>
      <c r="H386" s="172" t="s">
        <v>310</v>
      </c>
      <c r="I386" s="172">
        <v>4.9000000000000004</v>
      </c>
      <c r="J386" s="509">
        <v>1</v>
      </c>
      <c r="K386" s="509">
        <v>1</v>
      </c>
      <c r="L386" s="509">
        <v>1</v>
      </c>
      <c r="M386" s="509">
        <v>1</v>
      </c>
      <c r="N386" s="556">
        <v>200</v>
      </c>
      <c r="O386" s="556">
        <v>200</v>
      </c>
      <c r="P386" s="161" t="e">
        <f t="shared" si="20"/>
        <v>#DIV/0!</v>
      </c>
      <c r="Q386" s="161" t="e">
        <f t="shared" si="21"/>
        <v>#DIV/0!</v>
      </c>
      <c r="R386" s="162">
        <f>IF(N386="nio",0,IF(N386&gt;0,VLOOKUP(G386,'3-Productie normen'!A:P,VLOOKUP(N386,'3-Productie normen'!S:T,2,FALSE),FALSE)))</f>
        <v>0</v>
      </c>
      <c r="S386" s="162">
        <f t="shared" si="22"/>
        <v>0</v>
      </c>
      <c r="T386" s="163" t="str">
        <f>VLOOKUP(G386,'3-Productie normen'!A:P,12,FALSE)</f>
        <v>S</v>
      </c>
      <c r="U386" s="557"/>
      <c r="W386" s="131">
        <f t="shared" si="23"/>
        <v>1960.0000000000002</v>
      </c>
    </row>
    <row r="387" spans="1:23" ht="14.1" hidden="1" customHeight="1">
      <c r="A387" s="144">
        <v>387</v>
      </c>
      <c r="B387" s="555" t="s">
        <v>263</v>
      </c>
      <c r="C387" s="555" t="s">
        <v>263</v>
      </c>
      <c r="D387" s="558" t="s">
        <v>266</v>
      </c>
      <c r="E387" s="621"/>
      <c r="F387" s="172" t="s">
        <v>267</v>
      </c>
      <c r="G387" s="172" t="s">
        <v>229</v>
      </c>
      <c r="H387" s="172" t="s">
        <v>310</v>
      </c>
      <c r="I387" s="172">
        <v>70.099999999999994</v>
      </c>
      <c r="J387" s="509">
        <v>1</v>
      </c>
      <c r="K387" s="509">
        <v>1</v>
      </c>
      <c r="L387" s="509">
        <v>1</v>
      </c>
      <c r="M387" s="509">
        <v>1</v>
      </c>
      <c r="N387" s="556">
        <v>200</v>
      </c>
      <c r="O387" s="556"/>
      <c r="P387" s="161" t="e">
        <f t="shared" si="20"/>
        <v>#DIV/0!</v>
      </c>
      <c r="Q387" s="161">
        <f t="shared" si="21"/>
        <v>0</v>
      </c>
      <c r="R387" s="162">
        <f>IF(N387="nio",0,IF(N387&gt;0,VLOOKUP(G387,'3-Productie normen'!A:P,VLOOKUP(N387,'3-Productie normen'!S:T,2,FALSE),FALSE)))</f>
        <v>0</v>
      </c>
      <c r="S387" s="162">
        <f t="shared" si="22"/>
        <v>0</v>
      </c>
      <c r="T387" s="163" t="str">
        <f>VLOOKUP(G387,'3-Productie normen'!A:P,12,FALSE)</f>
        <v>V</v>
      </c>
      <c r="U387" s="557"/>
      <c r="W387" s="131">
        <f t="shared" si="23"/>
        <v>14019.999999999998</v>
      </c>
    </row>
    <row r="388" spans="1:23" ht="14.1" hidden="1" customHeight="1">
      <c r="A388" s="144">
        <v>388</v>
      </c>
      <c r="B388" s="555" t="s">
        <v>263</v>
      </c>
      <c r="C388" s="555" t="s">
        <v>263</v>
      </c>
      <c r="D388" s="558" t="s">
        <v>266</v>
      </c>
      <c r="E388" s="621"/>
      <c r="F388" s="172" t="s">
        <v>414</v>
      </c>
      <c r="G388" s="172" t="s">
        <v>274</v>
      </c>
      <c r="H388" s="172" t="s">
        <v>285</v>
      </c>
      <c r="I388" s="172">
        <v>8.5</v>
      </c>
      <c r="J388" s="509">
        <v>1</v>
      </c>
      <c r="K388" s="509">
        <v>1</v>
      </c>
      <c r="L388" s="509">
        <v>1</v>
      </c>
      <c r="M388" s="509">
        <v>1</v>
      </c>
      <c r="N388" s="556">
        <v>40</v>
      </c>
      <c r="O388" s="556"/>
      <c r="P388" s="161" t="e">
        <f t="shared" si="20"/>
        <v>#DIV/0!</v>
      </c>
      <c r="Q388" s="161">
        <f t="shared" si="21"/>
        <v>0</v>
      </c>
      <c r="R388" s="162">
        <f>IF(N388="nio",0,IF(N388&gt;0,VLOOKUP(G388,'3-Productie normen'!A:P,VLOOKUP(N388,'3-Productie normen'!S:T,2,FALSE),FALSE)))</f>
        <v>0</v>
      </c>
      <c r="S388" s="162">
        <f t="shared" si="22"/>
        <v>0</v>
      </c>
      <c r="T388" s="163" t="str">
        <f>VLOOKUP(G388,'3-Productie normen'!A:P,12,FALSE)</f>
        <v>V</v>
      </c>
      <c r="U388" s="557"/>
      <c r="W388" s="131">
        <f t="shared" si="23"/>
        <v>340</v>
      </c>
    </row>
    <row r="389" spans="1:23" ht="14.1" hidden="1" customHeight="1">
      <c r="A389" s="144">
        <v>389</v>
      </c>
      <c r="B389" s="555" t="s">
        <v>263</v>
      </c>
      <c r="C389" s="555" t="s">
        <v>263</v>
      </c>
      <c r="D389" s="558" t="s">
        <v>266</v>
      </c>
      <c r="E389" s="621"/>
      <c r="F389" s="172" t="s">
        <v>298</v>
      </c>
      <c r="G389" s="172" t="s">
        <v>229</v>
      </c>
      <c r="H389" s="172" t="s">
        <v>415</v>
      </c>
      <c r="I389" s="172">
        <v>15.3</v>
      </c>
      <c r="J389" s="509">
        <v>1</v>
      </c>
      <c r="K389" s="509">
        <v>1</v>
      </c>
      <c r="L389" s="509">
        <v>1</v>
      </c>
      <c r="M389" s="509">
        <v>1</v>
      </c>
      <c r="N389" s="556">
        <v>200</v>
      </c>
      <c r="O389" s="556"/>
      <c r="P389" s="161" t="e">
        <f t="shared" si="20"/>
        <v>#DIV/0!</v>
      </c>
      <c r="Q389" s="161">
        <f t="shared" si="21"/>
        <v>0</v>
      </c>
      <c r="R389" s="162">
        <f>IF(N389="nio",0,IF(N389&gt;0,VLOOKUP(G389,'3-Productie normen'!A:P,VLOOKUP(N389,'3-Productie normen'!S:T,2,FALSE),FALSE)))</f>
        <v>0</v>
      </c>
      <c r="S389" s="162">
        <f t="shared" si="22"/>
        <v>0</v>
      </c>
      <c r="T389" s="163" t="str">
        <f>VLOOKUP(G389,'3-Productie normen'!A:P,12,FALSE)</f>
        <v>V</v>
      </c>
      <c r="U389" s="557"/>
      <c r="W389" s="131">
        <f t="shared" si="23"/>
        <v>3060</v>
      </c>
    </row>
    <row r="390" spans="1:23" ht="14.1" hidden="1" customHeight="1">
      <c r="A390" s="144">
        <v>390</v>
      </c>
      <c r="B390" s="555" t="s">
        <v>263</v>
      </c>
      <c r="C390" s="555" t="s">
        <v>263</v>
      </c>
      <c r="D390" s="558">
        <v>1</v>
      </c>
      <c r="E390" s="621">
        <v>118</v>
      </c>
      <c r="F390" s="172" t="s">
        <v>424</v>
      </c>
      <c r="G390" s="130" t="s">
        <v>276</v>
      </c>
      <c r="H390" s="172" t="s">
        <v>285</v>
      </c>
      <c r="I390" s="172">
        <v>53.7</v>
      </c>
      <c r="J390" s="509">
        <v>1</v>
      </c>
      <c r="K390" s="509">
        <v>1</v>
      </c>
      <c r="L390" s="509">
        <v>1</v>
      </c>
      <c r="M390" s="509">
        <v>1</v>
      </c>
      <c r="N390" s="556">
        <v>100</v>
      </c>
      <c r="O390" s="556"/>
      <c r="P390" s="161" t="e">
        <f t="shared" si="20"/>
        <v>#DIV/0!</v>
      </c>
      <c r="Q390" s="161">
        <f t="shared" si="21"/>
        <v>0</v>
      </c>
      <c r="R390" s="162">
        <f>IF(N390="nio",0,IF(N390&gt;0,VLOOKUP(G390,'3-Productie normen'!A:P,VLOOKUP(N390,'3-Productie normen'!S:T,2,FALSE),FALSE)))</f>
        <v>0</v>
      </c>
      <c r="S390" s="162">
        <f t="shared" si="22"/>
        <v>0</v>
      </c>
      <c r="T390" s="163" t="str">
        <f>VLOOKUP(G390,'3-Productie normen'!A:P,12,FALSE)</f>
        <v>L</v>
      </c>
      <c r="U390" s="557"/>
      <c r="W390" s="131">
        <f t="shared" si="23"/>
        <v>5370</v>
      </c>
    </row>
    <row r="391" spans="1:23" ht="14.1" hidden="1" customHeight="1">
      <c r="A391" s="144">
        <v>391</v>
      </c>
      <c r="B391" s="555" t="s">
        <v>263</v>
      </c>
      <c r="C391" s="555" t="s">
        <v>263</v>
      </c>
      <c r="D391" s="558">
        <v>1</v>
      </c>
      <c r="E391" s="621">
        <v>119</v>
      </c>
      <c r="F391" s="172" t="s">
        <v>424</v>
      </c>
      <c r="G391" s="130" t="s">
        <v>276</v>
      </c>
      <c r="H391" s="172" t="s">
        <v>285</v>
      </c>
      <c r="I391" s="172">
        <v>53.9</v>
      </c>
      <c r="J391" s="509">
        <v>1</v>
      </c>
      <c r="K391" s="509">
        <v>1</v>
      </c>
      <c r="L391" s="509">
        <v>1</v>
      </c>
      <c r="M391" s="509">
        <v>1</v>
      </c>
      <c r="N391" s="556">
        <v>100</v>
      </c>
      <c r="O391" s="556"/>
      <c r="P391" s="161" t="e">
        <f t="shared" si="20"/>
        <v>#DIV/0!</v>
      </c>
      <c r="Q391" s="161">
        <f t="shared" si="21"/>
        <v>0</v>
      </c>
      <c r="R391" s="162">
        <f>IF(N391="nio",0,IF(N391&gt;0,VLOOKUP(G391,'3-Productie normen'!A:P,VLOOKUP(N391,'3-Productie normen'!S:T,2,FALSE),FALSE)))</f>
        <v>0</v>
      </c>
      <c r="S391" s="162">
        <f t="shared" si="22"/>
        <v>0</v>
      </c>
      <c r="T391" s="163" t="str">
        <f>VLOOKUP(G391,'3-Productie normen'!A:P,12,FALSE)</f>
        <v>L</v>
      </c>
      <c r="U391" s="557"/>
      <c r="W391" s="131">
        <f t="shared" si="23"/>
        <v>5390</v>
      </c>
    </row>
    <row r="392" spans="1:23" ht="14.1" hidden="1" customHeight="1">
      <c r="A392" s="144">
        <v>392</v>
      </c>
      <c r="B392" s="555" t="s">
        <v>263</v>
      </c>
      <c r="C392" s="555" t="s">
        <v>263</v>
      </c>
      <c r="D392" s="558">
        <v>1</v>
      </c>
      <c r="E392" s="621">
        <v>120</v>
      </c>
      <c r="F392" s="172" t="s">
        <v>424</v>
      </c>
      <c r="G392" s="130" t="s">
        <v>276</v>
      </c>
      <c r="H392" s="172" t="s">
        <v>285</v>
      </c>
      <c r="I392" s="172">
        <v>53.9</v>
      </c>
      <c r="J392" s="509">
        <v>1</v>
      </c>
      <c r="K392" s="509">
        <v>1</v>
      </c>
      <c r="L392" s="509">
        <v>1</v>
      </c>
      <c r="M392" s="509">
        <v>1</v>
      </c>
      <c r="N392" s="556">
        <v>100</v>
      </c>
      <c r="O392" s="556"/>
      <c r="P392" s="161" t="e">
        <f t="shared" si="20"/>
        <v>#DIV/0!</v>
      </c>
      <c r="Q392" s="161">
        <f t="shared" si="21"/>
        <v>0</v>
      </c>
      <c r="R392" s="162">
        <f>IF(N392="nio",0,IF(N392&gt;0,VLOOKUP(G392,'3-Productie normen'!A:P,VLOOKUP(N392,'3-Productie normen'!S:T,2,FALSE),FALSE)))</f>
        <v>0</v>
      </c>
      <c r="S392" s="162">
        <f t="shared" si="22"/>
        <v>0</v>
      </c>
      <c r="T392" s="163" t="str">
        <f>VLOOKUP(G392,'3-Productie normen'!A:P,12,FALSE)</f>
        <v>L</v>
      </c>
      <c r="U392" s="557"/>
      <c r="W392" s="131">
        <f t="shared" si="23"/>
        <v>5390</v>
      </c>
    </row>
    <row r="393" spans="1:23" ht="14.1" hidden="1" customHeight="1">
      <c r="A393" s="144">
        <v>393</v>
      </c>
      <c r="B393" s="555" t="s">
        <v>263</v>
      </c>
      <c r="C393" s="555" t="s">
        <v>263</v>
      </c>
      <c r="D393" s="558">
        <v>1</v>
      </c>
      <c r="E393" s="621">
        <v>121</v>
      </c>
      <c r="F393" s="172" t="s">
        <v>424</v>
      </c>
      <c r="G393" s="130" t="s">
        <v>276</v>
      </c>
      <c r="H393" s="172" t="s">
        <v>285</v>
      </c>
      <c r="I393" s="172">
        <v>53.9</v>
      </c>
      <c r="J393" s="509">
        <v>1</v>
      </c>
      <c r="K393" s="509">
        <v>1</v>
      </c>
      <c r="L393" s="509">
        <v>1</v>
      </c>
      <c r="M393" s="509">
        <v>1</v>
      </c>
      <c r="N393" s="556">
        <v>100</v>
      </c>
      <c r="O393" s="556"/>
      <c r="P393" s="161" t="e">
        <f t="shared" si="20"/>
        <v>#DIV/0!</v>
      </c>
      <c r="Q393" s="161">
        <f t="shared" si="21"/>
        <v>0</v>
      </c>
      <c r="R393" s="162">
        <f>IF(N393="nio",0,IF(N393&gt;0,VLOOKUP(G393,'3-Productie normen'!A:P,VLOOKUP(N393,'3-Productie normen'!S:T,2,FALSE),FALSE)))</f>
        <v>0</v>
      </c>
      <c r="S393" s="162">
        <f t="shared" si="22"/>
        <v>0</v>
      </c>
      <c r="T393" s="163" t="str">
        <f>VLOOKUP(G393,'3-Productie normen'!A:P,12,FALSE)</f>
        <v>L</v>
      </c>
      <c r="U393" s="557"/>
      <c r="W393" s="131">
        <f t="shared" si="23"/>
        <v>5390</v>
      </c>
    </row>
    <row r="394" spans="1:23" ht="14.1" hidden="1" customHeight="1">
      <c r="A394" s="144">
        <v>394</v>
      </c>
      <c r="B394" s="555" t="s">
        <v>263</v>
      </c>
      <c r="C394" s="555" t="s">
        <v>263</v>
      </c>
      <c r="D394" s="558">
        <v>1</v>
      </c>
      <c r="E394" s="621">
        <v>122</v>
      </c>
      <c r="F394" s="172" t="s">
        <v>424</v>
      </c>
      <c r="G394" s="130" t="s">
        <v>276</v>
      </c>
      <c r="H394" s="172" t="s">
        <v>285</v>
      </c>
      <c r="I394" s="172">
        <v>53.5</v>
      </c>
      <c r="J394" s="509">
        <v>1</v>
      </c>
      <c r="K394" s="509">
        <v>1</v>
      </c>
      <c r="L394" s="509">
        <v>1</v>
      </c>
      <c r="M394" s="509">
        <v>1</v>
      </c>
      <c r="N394" s="556">
        <v>100</v>
      </c>
      <c r="O394" s="556"/>
      <c r="P394" s="161" t="e">
        <f t="shared" ref="P394:P410" si="24">IF(N394="nio",0,IF(N394&gt;0,N394*I394/R394,0))*J394</f>
        <v>#DIV/0!</v>
      </c>
      <c r="Q394" s="161">
        <f t="shared" ref="Q394:Q410" si="25">IF(O394&gt;0,O394*I394/S394,0)*K394</f>
        <v>0</v>
      </c>
      <c r="R394" s="162">
        <f>IF(N394="nio",0,IF(N394&gt;0,VLOOKUP(G394,'3-Productie normen'!A:P,VLOOKUP(N394,'3-Productie normen'!S:T,2,FALSE),FALSE)))</f>
        <v>0</v>
      </c>
      <c r="S394" s="162">
        <f t="shared" ref="S394:S410" si="26">IF(O394&gt;0,R394*$S$8,0)</f>
        <v>0</v>
      </c>
      <c r="T394" s="163" t="str">
        <f>VLOOKUP(G394,'3-Productie normen'!A:P,12,FALSE)</f>
        <v>L</v>
      </c>
      <c r="U394" s="557"/>
      <c r="W394" s="131">
        <f t="shared" ref="W394:W410" si="27">SUM(N394:O394)*I394</f>
        <v>5350</v>
      </c>
    </row>
    <row r="395" spans="1:23" ht="14.1" hidden="1" customHeight="1">
      <c r="A395" s="144">
        <v>395</v>
      </c>
      <c r="B395" s="555" t="s">
        <v>263</v>
      </c>
      <c r="C395" s="555" t="s">
        <v>263</v>
      </c>
      <c r="D395" s="558">
        <v>1</v>
      </c>
      <c r="E395" s="621">
        <v>117</v>
      </c>
      <c r="F395" s="172" t="s">
        <v>484</v>
      </c>
      <c r="G395" s="130" t="s">
        <v>276</v>
      </c>
      <c r="H395" s="172" t="s">
        <v>285</v>
      </c>
      <c r="I395" s="172">
        <v>374.50000000000011</v>
      </c>
      <c r="J395" s="509">
        <v>1</v>
      </c>
      <c r="K395" s="509">
        <v>1</v>
      </c>
      <c r="L395" s="509">
        <v>1</v>
      </c>
      <c r="M395" s="509">
        <v>1</v>
      </c>
      <c r="N395" s="556">
        <v>100</v>
      </c>
      <c r="O395" s="556"/>
      <c r="P395" s="161" t="e">
        <f t="shared" si="24"/>
        <v>#DIV/0!</v>
      </c>
      <c r="Q395" s="161">
        <f t="shared" si="25"/>
        <v>0</v>
      </c>
      <c r="R395" s="162">
        <f>IF(N395="nio",0,IF(N395&gt;0,VLOOKUP(G395,'3-Productie normen'!A:P,VLOOKUP(N395,'3-Productie normen'!S:T,2,FALSE),FALSE)))</f>
        <v>0</v>
      </c>
      <c r="S395" s="162">
        <f t="shared" si="26"/>
        <v>0</v>
      </c>
      <c r="T395" s="163" t="str">
        <f>VLOOKUP(G395,'3-Productie normen'!A:P,12,FALSE)</f>
        <v>L</v>
      </c>
      <c r="U395" s="557"/>
      <c r="W395" s="131">
        <f t="shared" si="27"/>
        <v>37450.000000000015</v>
      </c>
    </row>
    <row r="396" spans="1:23" ht="14.1" hidden="1" customHeight="1">
      <c r="A396" s="144">
        <v>396</v>
      </c>
      <c r="B396" s="555" t="s">
        <v>263</v>
      </c>
      <c r="C396" s="555" t="s">
        <v>263</v>
      </c>
      <c r="D396" s="558">
        <v>1</v>
      </c>
      <c r="E396" s="621"/>
      <c r="F396" s="172" t="s">
        <v>267</v>
      </c>
      <c r="G396" s="130" t="s">
        <v>229</v>
      </c>
      <c r="H396" s="172" t="s">
        <v>285</v>
      </c>
      <c r="I396" s="578">
        <v>98.2</v>
      </c>
      <c r="J396" s="509">
        <v>1</v>
      </c>
      <c r="K396" s="509">
        <v>1</v>
      </c>
      <c r="L396" s="509">
        <v>1</v>
      </c>
      <c r="M396" s="509">
        <v>1</v>
      </c>
      <c r="N396" s="627">
        <v>200</v>
      </c>
      <c r="O396" s="556"/>
      <c r="P396" s="161" t="e">
        <f t="shared" si="24"/>
        <v>#DIV/0!</v>
      </c>
      <c r="Q396" s="161">
        <f t="shared" si="25"/>
        <v>0</v>
      </c>
      <c r="R396" s="162">
        <f>IF(N396="nio",0,IF(N396&gt;0,VLOOKUP(G396,'3-Productie normen'!A:P,VLOOKUP(N396,'3-Productie normen'!S:T,2,FALSE),FALSE)))</f>
        <v>0</v>
      </c>
      <c r="S396" s="162">
        <f t="shared" si="26"/>
        <v>0</v>
      </c>
      <c r="T396" s="163" t="str">
        <f>VLOOKUP(G396,'3-Productie normen'!A:P,12,FALSE)</f>
        <v>V</v>
      </c>
      <c r="U396" s="557"/>
      <c r="W396" s="131">
        <f t="shared" si="27"/>
        <v>19640</v>
      </c>
    </row>
    <row r="397" spans="1:23" ht="14.1" hidden="1" customHeight="1">
      <c r="A397" s="144">
        <v>397</v>
      </c>
      <c r="B397" s="555" t="s">
        <v>263</v>
      </c>
      <c r="C397" s="555" t="s">
        <v>263</v>
      </c>
      <c r="D397" s="558">
        <v>1</v>
      </c>
      <c r="E397" s="621"/>
      <c r="F397" s="172" t="s">
        <v>425</v>
      </c>
      <c r="G397" s="172" t="s">
        <v>229</v>
      </c>
      <c r="H397" s="172" t="s">
        <v>285</v>
      </c>
      <c r="I397" s="172">
        <v>98.4</v>
      </c>
      <c r="J397" s="509">
        <v>1</v>
      </c>
      <c r="K397" s="509">
        <v>1</v>
      </c>
      <c r="L397" s="509">
        <v>1</v>
      </c>
      <c r="M397" s="509">
        <v>1</v>
      </c>
      <c r="N397" s="556">
        <v>200</v>
      </c>
      <c r="O397" s="160"/>
      <c r="P397" s="161" t="e">
        <f t="shared" si="24"/>
        <v>#DIV/0!</v>
      </c>
      <c r="Q397" s="161">
        <f t="shared" si="25"/>
        <v>0</v>
      </c>
      <c r="R397" s="162">
        <f>IF(N397="nio",0,IF(N397&gt;0,VLOOKUP(G397,'3-Productie normen'!A:P,VLOOKUP(N397,'3-Productie normen'!S:T,2,FALSE),FALSE)))</f>
        <v>0</v>
      </c>
      <c r="S397" s="162">
        <f t="shared" si="26"/>
        <v>0</v>
      </c>
      <c r="T397" s="163" t="str">
        <f>VLOOKUP(G397,'3-Productie normen'!A:P,12,FALSE)</f>
        <v>V</v>
      </c>
      <c r="U397" s="557"/>
      <c r="W397" s="131">
        <f t="shared" si="27"/>
        <v>19680</v>
      </c>
    </row>
    <row r="398" spans="1:23" ht="14.1" hidden="1" customHeight="1">
      <c r="A398" s="144">
        <v>398</v>
      </c>
      <c r="B398" s="555" t="s">
        <v>263</v>
      </c>
      <c r="C398" s="555" t="s">
        <v>263</v>
      </c>
      <c r="D398" s="558">
        <v>1</v>
      </c>
      <c r="E398" s="621"/>
      <c r="F398" s="172" t="s">
        <v>345</v>
      </c>
      <c r="G398" s="172" t="s">
        <v>17</v>
      </c>
      <c r="H398" s="172" t="s">
        <v>310</v>
      </c>
      <c r="I398" s="172">
        <v>5</v>
      </c>
      <c r="J398" s="509">
        <v>1</v>
      </c>
      <c r="K398" s="509">
        <v>1</v>
      </c>
      <c r="L398" s="509">
        <v>1</v>
      </c>
      <c r="M398" s="509">
        <v>1</v>
      </c>
      <c r="N398" s="556">
        <v>200</v>
      </c>
      <c r="O398" s="160">
        <v>200</v>
      </c>
      <c r="P398" s="161" t="e">
        <f t="shared" si="24"/>
        <v>#DIV/0!</v>
      </c>
      <c r="Q398" s="161" t="e">
        <f t="shared" si="25"/>
        <v>#DIV/0!</v>
      </c>
      <c r="R398" s="162">
        <f>IF(N398="nio",0,IF(N398&gt;0,VLOOKUP(G398,'3-Productie normen'!A:P,VLOOKUP(N398,'3-Productie normen'!S:T,2,FALSE),FALSE)))</f>
        <v>0</v>
      </c>
      <c r="S398" s="162">
        <f t="shared" si="26"/>
        <v>0</v>
      </c>
      <c r="T398" s="163" t="str">
        <f>VLOOKUP(G398,'3-Productie normen'!A:P,12,FALSE)</f>
        <v>S</v>
      </c>
      <c r="U398" s="557"/>
      <c r="W398" s="131">
        <f t="shared" si="27"/>
        <v>2000</v>
      </c>
    </row>
    <row r="399" spans="1:23" ht="14.1" hidden="1" customHeight="1">
      <c r="A399" s="144">
        <v>399</v>
      </c>
      <c r="B399" s="555" t="s">
        <v>263</v>
      </c>
      <c r="C399" s="555" t="s">
        <v>263</v>
      </c>
      <c r="D399" s="558">
        <v>1</v>
      </c>
      <c r="E399" s="621"/>
      <c r="F399" s="172" t="s">
        <v>346</v>
      </c>
      <c r="G399" s="172" t="s">
        <v>17</v>
      </c>
      <c r="H399" s="172" t="s">
        <v>310</v>
      </c>
      <c r="I399" s="172">
        <v>5</v>
      </c>
      <c r="J399" s="509">
        <v>1</v>
      </c>
      <c r="K399" s="509">
        <v>1</v>
      </c>
      <c r="L399" s="509">
        <v>1</v>
      </c>
      <c r="M399" s="509">
        <v>1</v>
      </c>
      <c r="N399" s="556">
        <v>200</v>
      </c>
      <c r="O399" s="556">
        <v>200</v>
      </c>
      <c r="P399" s="161" t="e">
        <f t="shared" si="24"/>
        <v>#DIV/0!</v>
      </c>
      <c r="Q399" s="161" t="e">
        <f t="shared" si="25"/>
        <v>#DIV/0!</v>
      </c>
      <c r="R399" s="162">
        <f>IF(N399="nio",0,IF(N399&gt;0,VLOOKUP(G399,'3-Productie normen'!A:P,VLOOKUP(N399,'3-Productie normen'!S:T,2,FALSE),FALSE)))</f>
        <v>0</v>
      </c>
      <c r="S399" s="162">
        <f t="shared" si="26"/>
        <v>0</v>
      </c>
      <c r="T399" s="163" t="str">
        <f>VLOOKUP(G399,'3-Productie normen'!A:P,12,FALSE)</f>
        <v>S</v>
      </c>
      <c r="U399" s="557"/>
      <c r="W399" s="131">
        <f t="shared" si="27"/>
        <v>2000</v>
      </c>
    </row>
    <row r="400" spans="1:23" ht="14.1" hidden="1" customHeight="1">
      <c r="A400" s="144">
        <v>400</v>
      </c>
      <c r="B400" s="555" t="s">
        <v>263</v>
      </c>
      <c r="C400" s="555" t="s">
        <v>263</v>
      </c>
      <c r="D400" s="558">
        <v>1</v>
      </c>
      <c r="E400" s="621">
        <v>123</v>
      </c>
      <c r="F400" s="172" t="s">
        <v>485</v>
      </c>
      <c r="G400" s="172" t="s">
        <v>228</v>
      </c>
      <c r="H400" s="172" t="s">
        <v>285</v>
      </c>
      <c r="I400" s="172">
        <v>19</v>
      </c>
      <c r="J400" s="509">
        <v>1</v>
      </c>
      <c r="K400" s="509">
        <v>1</v>
      </c>
      <c r="L400" s="509">
        <v>1</v>
      </c>
      <c r="M400" s="509">
        <v>1</v>
      </c>
      <c r="N400" s="556">
        <v>200</v>
      </c>
      <c r="O400" s="556"/>
      <c r="P400" s="161" t="e">
        <f t="shared" si="24"/>
        <v>#DIV/0!</v>
      </c>
      <c r="Q400" s="161">
        <f t="shared" si="25"/>
        <v>0</v>
      </c>
      <c r="R400" s="162">
        <f>IF(N400="nio",0,IF(N400&gt;0,VLOOKUP(G400,'3-Productie normen'!A:P,VLOOKUP(N400,'3-Productie normen'!S:T,2,FALSE),FALSE)))</f>
        <v>0</v>
      </c>
      <c r="S400" s="162">
        <f t="shared" si="26"/>
        <v>0</v>
      </c>
      <c r="T400" s="163" t="str">
        <f>VLOOKUP(G400,'3-Productie normen'!A:P,12,FALSE)</f>
        <v>B</v>
      </c>
      <c r="U400" s="557"/>
      <c r="W400" s="131">
        <f t="shared" si="27"/>
        <v>3800</v>
      </c>
    </row>
    <row r="401" spans="1:24" ht="14.1" hidden="1" customHeight="1">
      <c r="A401" s="144">
        <v>401</v>
      </c>
      <c r="B401" s="555" t="s">
        <v>264</v>
      </c>
      <c r="C401" s="555" t="s">
        <v>264</v>
      </c>
      <c r="D401" s="558"/>
      <c r="E401" s="621"/>
      <c r="F401" s="172" t="s">
        <v>426</v>
      </c>
      <c r="G401" s="130" t="s">
        <v>276</v>
      </c>
      <c r="H401" s="172" t="s">
        <v>285</v>
      </c>
      <c r="I401" s="172">
        <v>1020</v>
      </c>
      <c r="J401" s="509">
        <v>1</v>
      </c>
      <c r="K401" s="509">
        <v>1</v>
      </c>
      <c r="L401" s="509">
        <v>1</v>
      </c>
      <c r="M401" s="509">
        <v>1</v>
      </c>
      <c r="N401" s="556">
        <v>100</v>
      </c>
      <c r="O401" s="556"/>
      <c r="P401" s="161" t="e">
        <f t="shared" si="24"/>
        <v>#DIV/0!</v>
      </c>
      <c r="Q401" s="161">
        <f t="shared" si="25"/>
        <v>0</v>
      </c>
      <c r="R401" s="162">
        <f>IF(N401="nio",0,IF(N401&gt;0,VLOOKUP(G401,'3-Productie normen'!A:P,VLOOKUP(N401,'3-Productie normen'!S:T,2,FALSE),FALSE)))</f>
        <v>0</v>
      </c>
      <c r="S401" s="162">
        <f t="shared" si="26"/>
        <v>0</v>
      </c>
      <c r="T401" s="163" t="str">
        <f>VLOOKUP(G401,'3-Productie normen'!A:P,12,FALSE)</f>
        <v>L</v>
      </c>
      <c r="U401" s="557"/>
      <c r="W401" s="131">
        <f t="shared" si="27"/>
        <v>102000</v>
      </c>
    </row>
    <row r="402" spans="1:24" ht="14.1" hidden="1" customHeight="1">
      <c r="A402" s="144">
        <v>402</v>
      </c>
      <c r="B402" s="555" t="s">
        <v>264</v>
      </c>
      <c r="C402" s="555" t="s">
        <v>264</v>
      </c>
      <c r="D402" s="558"/>
      <c r="E402" s="621"/>
      <c r="F402" s="172" t="s">
        <v>391</v>
      </c>
      <c r="G402" s="172" t="s">
        <v>229</v>
      </c>
      <c r="H402" s="172" t="s">
        <v>285</v>
      </c>
      <c r="I402" s="172">
        <v>496</v>
      </c>
      <c r="J402" s="509">
        <v>1</v>
      </c>
      <c r="K402" s="509">
        <v>1</v>
      </c>
      <c r="L402" s="509">
        <v>1</v>
      </c>
      <c r="M402" s="509">
        <v>1</v>
      </c>
      <c r="N402" s="556">
        <v>200</v>
      </c>
      <c r="O402" s="556"/>
      <c r="P402" s="161" t="e">
        <f t="shared" si="24"/>
        <v>#DIV/0!</v>
      </c>
      <c r="Q402" s="161">
        <f t="shared" si="25"/>
        <v>0</v>
      </c>
      <c r="R402" s="162">
        <f>IF(N402="nio",0,IF(N402&gt;0,VLOOKUP(G402,'3-Productie normen'!A:P,VLOOKUP(N402,'3-Productie normen'!S:T,2,FALSE),FALSE)))</f>
        <v>0</v>
      </c>
      <c r="S402" s="162">
        <f t="shared" si="26"/>
        <v>0</v>
      </c>
      <c r="T402" s="163" t="str">
        <f>VLOOKUP(G402,'3-Productie normen'!A:P,12,FALSE)</f>
        <v>V</v>
      </c>
      <c r="U402" s="557"/>
      <c r="W402" s="131">
        <f t="shared" si="27"/>
        <v>99200</v>
      </c>
    </row>
    <row r="403" spans="1:24" ht="14.1" hidden="1" customHeight="1">
      <c r="A403" s="144">
        <v>403</v>
      </c>
      <c r="B403" s="555" t="s">
        <v>264</v>
      </c>
      <c r="C403" s="555" t="s">
        <v>264</v>
      </c>
      <c r="D403" s="558"/>
      <c r="E403" s="621"/>
      <c r="F403" s="172" t="s">
        <v>287</v>
      </c>
      <c r="G403" s="172" t="s">
        <v>17</v>
      </c>
      <c r="H403" s="172" t="s">
        <v>285</v>
      </c>
      <c r="I403" s="172">
        <v>32</v>
      </c>
      <c r="J403" s="509">
        <v>1</v>
      </c>
      <c r="K403" s="509">
        <v>1</v>
      </c>
      <c r="L403" s="509">
        <v>1</v>
      </c>
      <c r="M403" s="509">
        <v>1</v>
      </c>
      <c r="N403" s="556">
        <v>200</v>
      </c>
      <c r="O403" s="556">
        <v>200</v>
      </c>
      <c r="P403" s="161" t="e">
        <f t="shared" si="24"/>
        <v>#DIV/0!</v>
      </c>
      <c r="Q403" s="161" t="e">
        <f t="shared" si="25"/>
        <v>#DIV/0!</v>
      </c>
      <c r="R403" s="162">
        <f>IF(N403="nio",0,IF(N403&gt;0,VLOOKUP(G403,'3-Productie normen'!A:P,VLOOKUP(N403,'3-Productie normen'!S:T,2,FALSE),FALSE)))</f>
        <v>0</v>
      </c>
      <c r="S403" s="162">
        <f t="shared" si="26"/>
        <v>0</v>
      </c>
      <c r="T403" s="163" t="str">
        <f>VLOOKUP(G403,'3-Productie normen'!A:P,12,FALSE)</f>
        <v>S</v>
      </c>
      <c r="U403" s="557"/>
      <c r="W403" s="131">
        <f t="shared" si="27"/>
        <v>12800</v>
      </c>
    </row>
    <row r="404" spans="1:24" ht="14.1" hidden="1" customHeight="1">
      <c r="A404" s="144">
        <v>404</v>
      </c>
      <c r="B404" s="555" t="s">
        <v>264</v>
      </c>
      <c r="C404" s="555" t="s">
        <v>264</v>
      </c>
      <c r="D404" s="558"/>
      <c r="E404" s="621"/>
      <c r="F404" s="172" t="s">
        <v>329</v>
      </c>
      <c r="G404" s="172" t="s">
        <v>303</v>
      </c>
      <c r="H404" s="172" t="s">
        <v>285</v>
      </c>
      <c r="I404" s="172">
        <v>12</v>
      </c>
      <c r="J404" s="509">
        <v>1</v>
      </c>
      <c r="K404" s="509">
        <v>1</v>
      </c>
      <c r="L404" s="509">
        <v>1</v>
      </c>
      <c r="M404" s="509">
        <v>1</v>
      </c>
      <c r="N404" s="556">
        <v>200</v>
      </c>
      <c r="O404" s="556"/>
      <c r="P404" s="161" t="e">
        <f t="shared" si="24"/>
        <v>#DIV/0!</v>
      </c>
      <c r="Q404" s="161">
        <f t="shared" si="25"/>
        <v>0</v>
      </c>
      <c r="R404" s="162">
        <f>IF(N404="nio",0,IF(N404&gt;0,VLOOKUP(G404,'3-Productie normen'!A:P,VLOOKUP(N404,'3-Productie normen'!S:T,2,FALSE),FALSE)))</f>
        <v>0</v>
      </c>
      <c r="S404" s="162">
        <f t="shared" si="26"/>
        <v>0</v>
      </c>
      <c r="T404" s="163" t="str">
        <f>VLOOKUP(G404,'3-Productie normen'!A:P,12,FALSE)</f>
        <v>V</v>
      </c>
      <c r="U404" s="557"/>
      <c r="W404" s="131">
        <f t="shared" si="27"/>
        <v>2400</v>
      </c>
    </row>
    <row r="405" spans="1:24" ht="14.1" hidden="1" customHeight="1">
      <c r="A405" s="144">
        <v>405</v>
      </c>
      <c r="B405" s="555" t="s">
        <v>264</v>
      </c>
      <c r="C405" s="555" t="s">
        <v>264</v>
      </c>
      <c r="D405" s="558"/>
      <c r="E405" s="621"/>
      <c r="F405" s="172" t="s">
        <v>486</v>
      </c>
      <c r="G405" s="172" t="s">
        <v>228</v>
      </c>
      <c r="H405" s="172" t="s">
        <v>285</v>
      </c>
      <c r="I405" s="172">
        <v>8</v>
      </c>
      <c r="J405" s="509">
        <v>1</v>
      </c>
      <c r="K405" s="509">
        <v>1</v>
      </c>
      <c r="L405" s="509">
        <v>1</v>
      </c>
      <c r="M405" s="509">
        <v>1</v>
      </c>
      <c r="N405" s="556">
        <v>200</v>
      </c>
      <c r="O405" s="556"/>
      <c r="P405" s="161" t="e">
        <f t="shared" si="24"/>
        <v>#DIV/0!</v>
      </c>
      <c r="Q405" s="161">
        <f t="shared" si="25"/>
        <v>0</v>
      </c>
      <c r="R405" s="162">
        <f>IF(N405="nio",0,IF(N405&gt;0,VLOOKUP(G405,'3-Productie normen'!A:P,VLOOKUP(N405,'3-Productie normen'!S:T,2,FALSE),FALSE)))</f>
        <v>0</v>
      </c>
      <c r="S405" s="162">
        <f t="shared" si="26"/>
        <v>0</v>
      </c>
      <c r="T405" s="163" t="str">
        <f>VLOOKUP(G405,'3-Productie normen'!A:P,12,FALSE)</f>
        <v>B</v>
      </c>
      <c r="U405" s="557"/>
      <c r="W405" s="131">
        <f t="shared" si="27"/>
        <v>1600</v>
      </c>
    </row>
    <row r="406" spans="1:24" ht="14.1" hidden="1" customHeight="1">
      <c r="A406" s="144">
        <v>406</v>
      </c>
      <c r="B406" s="555" t="s">
        <v>264</v>
      </c>
      <c r="C406" s="555" t="s">
        <v>264</v>
      </c>
      <c r="D406" s="558"/>
      <c r="E406" s="621"/>
      <c r="F406" s="172" t="s">
        <v>348</v>
      </c>
      <c r="G406" s="157" t="s">
        <v>228</v>
      </c>
      <c r="H406" s="172" t="s">
        <v>285</v>
      </c>
      <c r="I406" s="172">
        <v>10</v>
      </c>
      <c r="J406" s="509">
        <v>1</v>
      </c>
      <c r="K406" s="509">
        <v>1</v>
      </c>
      <c r="L406" s="509">
        <v>1</v>
      </c>
      <c r="M406" s="509">
        <v>1</v>
      </c>
      <c r="N406" s="556">
        <v>200</v>
      </c>
      <c r="O406" s="556"/>
      <c r="P406" s="161" t="e">
        <f t="shared" si="24"/>
        <v>#DIV/0!</v>
      </c>
      <c r="Q406" s="161">
        <f t="shared" si="25"/>
        <v>0</v>
      </c>
      <c r="R406" s="162">
        <f>IF(N406="nio",0,IF(N406&gt;0,VLOOKUP(G406,'3-Productie normen'!A:P,VLOOKUP(N406,'3-Productie normen'!S:T,2,FALSE),FALSE)))</f>
        <v>0</v>
      </c>
      <c r="S406" s="162">
        <f t="shared" si="26"/>
        <v>0</v>
      </c>
      <c r="T406" s="163" t="str">
        <f>VLOOKUP(G406,'3-Productie normen'!A:P,12,FALSE)</f>
        <v>B</v>
      </c>
      <c r="U406" s="557"/>
      <c r="W406" s="131">
        <f t="shared" si="27"/>
        <v>2000</v>
      </c>
    </row>
    <row r="407" spans="1:24" ht="14.1" hidden="1" customHeight="1">
      <c r="A407" s="144">
        <v>407</v>
      </c>
      <c r="B407" s="555" t="s">
        <v>264</v>
      </c>
      <c r="C407" s="555" t="s">
        <v>264</v>
      </c>
      <c r="D407" s="558"/>
      <c r="E407" s="621"/>
      <c r="F407" s="172" t="s">
        <v>423</v>
      </c>
      <c r="G407" s="172" t="s">
        <v>228</v>
      </c>
      <c r="H407" s="172" t="s">
        <v>285</v>
      </c>
      <c r="I407" s="172">
        <v>18</v>
      </c>
      <c r="J407" s="509">
        <v>1</v>
      </c>
      <c r="K407" s="509">
        <v>1</v>
      </c>
      <c r="L407" s="509">
        <v>1</v>
      </c>
      <c r="M407" s="509">
        <v>1</v>
      </c>
      <c r="N407" s="556">
        <v>200</v>
      </c>
      <c r="O407" s="556"/>
      <c r="P407" s="161" t="e">
        <f t="shared" si="24"/>
        <v>#DIV/0!</v>
      </c>
      <c r="Q407" s="161">
        <f t="shared" si="25"/>
        <v>0</v>
      </c>
      <c r="R407" s="162">
        <f>IF(N407="nio",0,IF(N407&gt;0,VLOOKUP(G407,'3-Productie normen'!A:P,VLOOKUP(N407,'3-Productie normen'!S:T,2,FALSE),FALSE)))</f>
        <v>0</v>
      </c>
      <c r="S407" s="162">
        <f t="shared" si="26"/>
        <v>0</v>
      </c>
      <c r="T407" s="163" t="str">
        <f>VLOOKUP(G407,'3-Productie normen'!A:P,12,FALSE)</f>
        <v>B</v>
      </c>
      <c r="U407" s="557"/>
      <c r="W407" s="131">
        <f t="shared" si="27"/>
        <v>3600</v>
      </c>
    </row>
    <row r="408" spans="1:24" ht="14.1" hidden="1" customHeight="1">
      <c r="A408" s="144">
        <v>408</v>
      </c>
      <c r="B408" s="555" t="s">
        <v>264</v>
      </c>
      <c r="C408" s="555" t="s">
        <v>264</v>
      </c>
      <c r="D408" s="558"/>
      <c r="E408" s="621"/>
      <c r="F408" s="172" t="s">
        <v>410</v>
      </c>
      <c r="G408" s="172" t="s">
        <v>229</v>
      </c>
      <c r="H408" s="172" t="s">
        <v>321</v>
      </c>
      <c r="I408" s="172">
        <v>15</v>
      </c>
      <c r="J408" s="509">
        <v>1</v>
      </c>
      <c r="K408" s="509">
        <v>1</v>
      </c>
      <c r="L408" s="509">
        <v>1</v>
      </c>
      <c r="M408" s="509">
        <v>1</v>
      </c>
      <c r="N408" s="556">
        <v>200</v>
      </c>
      <c r="O408" s="556"/>
      <c r="P408" s="161" t="e">
        <f t="shared" si="24"/>
        <v>#DIV/0!</v>
      </c>
      <c r="Q408" s="161">
        <f t="shared" si="25"/>
        <v>0</v>
      </c>
      <c r="R408" s="162">
        <f>IF(N408="nio",0,IF(N408&gt;0,VLOOKUP(G408,'3-Productie normen'!A:P,VLOOKUP(N408,'3-Productie normen'!S:T,2,FALSE),FALSE)))</f>
        <v>0</v>
      </c>
      <c r="S408" s="162">
        <f t="shared" si="26"/>
        <v>0</v>
      </c>
      <c r="T408" s="163" t="str">
        <f>VLOOKUP(G408,'3-Productie normen'!A:P,12,FALSE)</f>
        <v>V</v>
      </c>
      <c r="U408" s="557"/>
      <c r="W408" s="131">
        <f t="shared" si="27"/>
        <v>3000</v>
      </c>
    </row>
    <row r="409" spans="1:24" ht="14.1" customHeight="1">
      <c r="A409" s="144">
        <v>409</v>
      </c>
      <c r="B409" s="555" t="s">
        <v>265</v>
      </c>
      <c r="C409" s="555" t="s">
        <v>265</v>
      </c>
      <c r="D409" s="558" t="s">
        <v>266</v>
      </c>
      <c r="E409" s="621"/>
      <c r="F409" s="172" t="s">
        <v>427</v>
      </c>
      <c r="G409" s="172" t="s">
        <v>230</v>
      </c>
      <c r="H409" s="172" t="s">
        <v>428</v>
      </c>
      <c r="I409" s="172">
        <v>242</v>
      </c>
      <c r="J409" s="509">
        <v>1</v>
      </c>
      <c r="K409" s="509">
        <v>1</v>
      </c>
      <c r="L409" s="509">
        <v>1</v>
      </c>
      <c r="M409" s="509">
        <v>1</v>
      </c>
      <c r="N409" s="556">
        <v>200</v>
      </c>
      <c r="O409" s="160"/>
      <c r="P409" s="161" t="e">
        <f t="shared" si="24"/>
        <v>#DIV/0!</v>
      </c>
      <c r="Q409" s="161">
        <f t="shared" si="25"/>
        <v>0</v>
      </c>
      <c r="R409" s="162">
        <f>IF(N409="nio",0,IF(N409&gt;0,VLOOKUP(G409,'3-Productie normen'!A:P,VLOOKUP(N409,'3-Productie normen'!S:T,2,FALSE),FALSE)))</f>
        <v>0</v>
      </c>
      <c r="S409" s="162">
        <f t="shared" si="26"/>
        <v>0</v>
      </c>
      <c r="T409" s="163" t="str">
        <f>VLOOKUP(G409,'3-Productie normen'!A:P,12,FALSE)</f>
        <v>V</v>
      </c>
      <c r="U409" s="557"/>
      <c r="W409" s="131">
        <f t="shared" si="27"/>
        <v>48400</v>
      </c>
    </row>
    <row r="410" spans="1:24" ht="14.1" customHeight="1">
      <c r="A410" s="144">
        <v>410</v>
      </c>
      <c r="B410" s="555" t="s">
        <v>265</v>
      </c>
      <c r="C410" s="555" t="s">
        <v>265</v>
      </c>
      <c r="D410" s="558" t="s">
        <v>266</v>
      </c>
      <c r="E410" s="621"/>
      <c r="F410" s="172" t="s">
        <v>429</v>
      </c>
      <c r="G410" s="172" t="s">
        <v>230</v>
      </c>
      <c r="H410" s="172" t="s">
        <v>310</v>
      </c>
      <c r="I410" s="172">
        <v>200</v>
      </c>
      <c r="J410" s="509">
        <v>1</v>
      </c>
      <c r="K410" s="509">
        <v>1</v>
      </c>
      <c r="L410" s="509">
        <v>1</v>
      </c>
      <c r="M410" s="509">
        <v>1</v>
      </c>
      <c r="N410" s="556">
        <v>200</v>
      </c>
      <c r="O410" s="160"/>
      <c r="P410" s="161" t="e">
        <f t="shared" si="24"/>
        <v>#DIV/0!</v>
      </c>
      <c r="Q410" s="161">
        <f t="shared" si="25"/>
        <v>0</v>
      </c>
      <c r="R410" s="162">
        <f>IF(N410="nio",0,IF(N410&gt;0,VLOOKUP(G410,'3-Productie normen'!A:P,VLOOKUP(N410,'3-Productie normen'!S:T,2,FALSE),FALSE)))</f>
        <v>0</v>
      </c>
      <c r="S410" s="162">
        <f t="shared" si="26"/>
        <v>0</v>
      </c>
      <c r="T410" s="163" t="str">
        <f>VLOOKUP(G410,'3-Productie normen'!A:P,12,FALSE)</f>
        <v>V</v>
      </c>
      <c r="U410" s="557"/>
      <c r="W410" s="131">
        <f t="shared" si="27"/>
        <v>40000</v>
      </c>
    </row>
    <row r="411" spans="1:24" ht="14.1" customHeight="1">
      <c r="B411" s="176"/>
      <c r="C411" s="176"/>
      <c r="D411" s="177"/>
      <c r="E411" s="623"/>
      <c r="F411" s="178"/>
      <c r="G411" s="178"/>
      <c r="H411" s="179"/>
      <c r="I411" s="580"/>
      <c r="J411" s="455"/>
      <c r="K411" s="455"/>
      <c r="L411" s="455"/>
      <c r="M411" s="455"/>
      <c r="N411" s="180"/>
      <c r="O411" s="180"/>
      <c r="P411" s="181"/>
      <c r="Q411" s="181"/>
      <c r="R411" s="182"/>
      <c r="S411" s="182"/>
      <c r="T411" s="189"/>
      <c r="U411" s="189"/>
      <c r="V411" s="189"/>
      <c r="W411" s="189"/>
      <c r="X411" s="189"/>
    </row>
    <row r="412" spans="1:24" ht="14.1" customHeight="1">
      <c r="B412" s="183"/>
      <c r="C412" s="183"/>
      <c r="D412" s="184"/>
      <c r="E412" s="624"/>
      <c r="F412" s="185"/>
      <c r="G412" s="185"/>
      <c r="H412" s="9"/>
      <c r="I412" s="581"/>
      <c r="J412" s="456"/>
      <c r="K412" s="456"/>
      <c r="L412" s="456"/>
      <c r="M412" s="456"/>
      <c r="N412" s="186"/>
      <c r="O412" s="186"/>
      <c r="P412" s="187"/>
      <c r="Q412" s="187"/>
      <c r="R412" s="188"/>
      <c r="S412" s="188"/>
      <c r="T412" s="189"/>
      <c r="U412" s="189"/>
      <c r="V412" s="189"/>
      <c r="W412" s="189"/>
      <c r="X412" s="189"/>
    </row>
    <row r="413" spans="1:24" ht="14.1" customHeight="1">
      <c r="B413" s="183"/>
      <c r="C413" s="183"/>
      <c r="D413" s="184"/>
      <c r="E413" s="624"/>
      <c r="F413" s="185"/>
      <c r="G413" s="185"/>
      <c r="H413" s="9"/>
      <c r="I413" s="581"/>
      <c r="J413" s="456"/>
      <c r="K413" s="456"/>
      <c r="L413" s="456"/>
      <c r="M413" s="456"/>
      <c r="N413" s="186"/>
      <c r="O413" s="186"/>
      <c r="P413" s="187"/>
      <c r="Q413" s="187"/>
      <c r="R413" s="188"/>
      <c r="S413" s="188"/>
      <c r="T413" s="189"/>
      <c r="U413" s="189"/>
      <c r="V413" s="189"/>
      <c r="W413" s="189"/>
      <c r="X413" s="189"/>
    </row>
    <row r="414" spans="1:24" ht="14.1" customHeight="1">
      <c r="B414" s="183"/>
      <c r="C414" s="183"/>
      <c r="D414" s="184"/>
      <c r="E414" s="624"/>
      <c r="F414" s="185"/>
      <c r="G414" s="185"/>
      <c r="H414" s="9"/>
      <c r="I414" s="581"/>
      <c r="J414" s="456"/>
      <c r="K414" s="456"/>
      <c r="L414" s="456"/>
      <c r="M414" s="456"/>
      <c r="N414" s="186"/>
      <c r="O414" s="186"/>
      <c r="P414" s="187"/>
      <c r="Q414" s="187"/>
      <c r="R414" s="188"/>
      <c r="S414" s="188"/>
      <c r="T414" s="189"/>
      <c r="U414" s="189"/>
      <c r="V414" s="189"/>
      <c r="W414" s="189"/>
      <c r="X414" s="189"/>
    </row>
    <row r="415" spans="1:24" ht="14.1" customHeight="1">
      <c r="B415" s="183"/>
      <c r="C415" s="183"/>
      <c r="D415" s="184"/>
      <c r="E415" s="624"/>
      <c r="F415" s="185"/>
      <c r="G415" s="185"/>
      <c r="H415" s="9"/>
      <c r="I415" s="581"/>
      <c r="J415" s="456"/>
      <c r="K415" s="456"/>
      <c r="L415" s="456"/>
      <c r="M415" s="456"/>
      <c r="N415" s="186"/>
      <c r="O415" s="186"/>
      <c r="P415" s="187"/>
      <c r="Q415" s="187"/>
      <c r="R415" s="188"/>
      <c r="S415" s="188"/>
      <c r="T415" s="189"/>
      <c r="U415" s="189"/>
      <c r="V415" s="189"/>
      <c r="W415" s="189"/>
      <c r="X415" s="189"/>
    </row>
    <row r="416" spans="1:24" ht="14.1" customHeight="1">
      <c r="B416" s="183"/>
      <c r="C416" s="183"/>
      <c r="D416" s="184"/>
      <c r="E416" s="624"/>
      <c r="F416" s="185"/>
      <c r="G416" s="185"/>
      <c r="H416" s="9"/>
      <c r="I416" s="581"/>
      <c r="J416" s="456"/>
      <c r="K416" s="456"/>
      <c r="L416" s="456"/>
      <c r="M416" s="456"/>
      <c r="N416" s="186"/>
      <c r="O416" s="186"/>
      <c r="P416" s="187"/>
      <c r="Q416" s="187"/>
      <c r="R416" s="188"/>
      <c r="S416" s="188"/>
      <c r="T416" s="189"/>
      <c r="U416" s="189"/>
    </row>
    <row r="417" spans="2:21" ht="14.1" customHeight="1">
      <c r="B417" s="183"/>
      <c r="C417" s="183"/>
      <c r="D417" s="184"/>
      <c r="E417" s="624"/>
      <c r="F417" s="185"/>
      <c r="G417" s="185"/>
      <c r="H417" s="9"/>
      <c r="I417" s="581"/>
      <c r="J417" s="456"/>
      <c r="K417" s="456"/>
      <c r="L417" s="456"/>
      <c r="M417" s="456"/>
      <c r="N417" s="186"/>
      <c r="O417" s="186"/>
      <c r="P417" s="187"/>
      <c r="Q417" s="187"/>
      <c r="R417" s="188"/>
      <c r="S417" s="188"/>
      <c r="T417" s="189"/>
      <c r="U417" s="189"/>
    </row>
    <row r="418" spans="2:21" ht="14.1" customHeight="1">
      <c r="B418" s="183"/>
      <c r="C418" s="183"/>
      <c r="D418" s="184"/>
      <c r="E418" s="624"/>
      <c r="F418" s="185"/>
      <c r="G418" s="185"/>
      <c r="H418" s="9"/>
      <c r="I418" s="581"/>
      <c r="J418" s="456"/>
      <c r="K418" s="456"/>
      <c r="L418" s="456"/>
      <c r="M418" s="456"/>
      <c r="N418" s="186"/>
      <c r="O418" s="186"/>
      <c r="P418" s="187"/>
      <c r="Q418" s="187"/>
      <c r="R418" s="188"/>
      <c r="S418" s="188"/>
      <c r="T418" s="189"/>
      <c r="U418" s="189"/>
    </row>
    <row r="419" spans="2:21" ht="14.1" customHeight="1">
      <c r="B419" s="183"/>
      <c r="C419" s="183"/>
      <c r="D419" s="184"/>
      <c r="E419" s="624"/>
      <c r="F419" s="185"/>
      <c r="G419" s="185"/>
      <c r="H419" s="9"/>
      <c r="I419" s="581"/>
      <c r="J419" s="456"/>
      <c r="K419" s="456"/>
      <c r="L419" s="456"/>
      <c r="M419" s="456"/>
      <c r="N419" s="186"/>
      <c r="O419" s="186"/>
      <c r="P419" s="187"/>
      <c r="Q419" s="187"/>
      <c r="R419" s="188"/>
      <c r="S419" s="188"/>
      <c r="T419" s="189"/>
      <c r="U419" s="189"/>
    </row>
    <row r="420" spans="2:21" ht="14.1" customHeight="1">
      <c r="B420" s="183"/>
      <c r="C420" s="183"/>
      <c r="D420" s="184"/>
      <c r="E420" s="624"/>
      <c r="F420" s="185"/>
      <c r="G420" s="185"/>
      <c r="H420" s="9"/>
      <c r="I420" s="581"/>
      <c r="J420" s="456"/>
      <c r="K420" s="456"/>
      <c r="L420" s="456"/>
      <c r="M420" s="456"/>
      <c r="N420" s="186"/>
      <c r="O420" s="186"/>
      <c r="P420" s="187"/>
      <c r="Q420" s="187"/>
      <c r="R420" s="188"/>
      <c r="S420" s="188"/>
      <c r="T420" s="189"/>
      <c r="U420" s="189"/>
    </row>
    <row r="421" spans="2:21" ht="14.1" customHeight="1">
      <c r="B421" s="183"/>
      <c r="C421" s="183"/>
      <c r="D421" s="184"/>
      <c r="E421" s="624"/>
      <c r="F421" s="185"/>
      <c r="G421" s="185"/>
      <c r="H421" s="9"/>
      <c r="I421" s="581"/>
      <c r="J421" s="456"/>
      <c r="K421" s="456"/>
      <c r="L421" s="456"/>
      <c r="M421" s="456"/>
      <c r="N421" s="186"/>
      <c r="O421" s="186"/>
      <c r="P421" s="187"/>
      <c r="Q421" s="187"/>
      <c r="R421" s="188"/>
      <c r="S421" s="188"/>
      <c r="T421" s="189"/>
      <c r="U421" s="189"/>
    </row>
    <row r="422" spans="2:21" ht="14.1" customHeight="1">
      <c r="B422" s="183"/>
      <c r="C422" s="183"/>
      <c r="D422" s="184"/>
      <c r="E422" s="624"/>
      <c r="F422" s="185"/>
      <c r="G422" s="185"/>
      <c r="H422" s="9"/>
      <c r="I422" s="581"/>
      <c r="J422" s="456"/>
      <c r="K422" s="456"/>
      <c r="L422" s="456"/>
      <c r="M422" s="456"/>
      <c r="N422" s="186"/>
      <c r="O422" s="186"/>
      <c r="P422" s="187"/>
      <c r="Q422" s="187"/>
      <c r="R422" s="188"/>
      <c r="S422" s="188"/>
      <c r="T422" s="189"/>
      <c r="U422" s="189"/>
    </row>
    <row r="423" spans="2:21" ht="14.1" customHeight="1">
      <c r="B423" s="183"/>
      <c r="C423" s="183"/>
      <c r="D423" s="184"/>
      <c r="E423" s="624"/>
      <c r="F423" s="185"/>
      <c r="G423" s="185"/>
      <c r="H423" s="9"/>
      <c r="I423" s="581"/>
      <c r="J423" s="456"/>
      <c r="K423" s="456"/>
      <c r="L423" s="456"/>
      <c r="M423" s="456"/>
      <c r="N423" s="186"/>
      <c r="O423" s="186"/>
      <c r="P423" s="187"/>
      <c r="Q423" s="187"/>
      <c r="R423" s="188"/>
      <c r="S423" s="188"/>
      <c r="T423" s="189"/>
      <c r="U423" s="189"/>
    </row>
    <row r="424" spans="2:21" ht="14.1" customHeight="1">
      <c r="B424" s="183"/>
      <c r="C424" s="183"/>
      <c r="D424" s="184"/>
      <c r="E424" s="624"/>
      <c r="F424" s="185"/>
      <c r="G424" s="185"/>
      <c r="H424" s="9"/>
      <c r="I424" s="581"/>
      <c r="J424" s="456"/>
      <c r="K424" s="456"/>
      <c r="L424" s="456"/>
      <c r="M424" s="456"/>
      <c r="N424" s="186"/>
      <c r="O424" s="186"/>
      <c r="P424" s="187"/>
      <c r="Q424" s="187"/>
      <c r="R424" s="188"/>
      <c r="S424" s="188"/>
      <c r="T424" s="189"/>
      <c r="U424" s="189"/>
    </row>
    <row r="425" spans="2:21" ht="14.1" customHeight="1">
      <c r="B425" s="183"/>
      <c r="C425" s="183"/>
      <c r="D425" s="184"/>
      <c r="E425" s="624"/>
      <c r="F425" s="185"/>
      <c r="G425" s="185"/>
      <c r="H425" s="9"/>
      <c r="I425" s="581"/>
      <c r="J425" s="456"/>
      <c r="K425" s="456"/>
      <c r="L425" s="456"/>
      <c r="M425" s="456"/>
      <c r="N425" s="186"/>
      <c r="O425" s="186"/>
      <c r="P425" s="187"/>
      <c r="Q425" s="187"/>
      <c r="R425" s="188"/>
      <c r="S425" s="188"/>
      <c r="T425" s="189"/>
      <c r="U425" s="189"/>
    </row>
    <row r="426" spans="2:21" ht="14.1" customHeight="1">
      <c r="B426" s="183"/>
      <c r="C426" s="183"/>
      <c r="D426" s="184"/>
      <c r="E426" s="624"/>
      <c r="F426" s="185"/>
      <c r="G426" s="185"/>
      <c r="H426" s="9"/>
      <c r="I426" s="581"/>
      <c r="J426" s="456"/>
      <c r="K426" s="456"/>
      <c r="L426" s="456"/>
      <c r="M426" s="456"/>
      <c r="N426" s="186"/>
      <c r="O426" s="186"/>
      <c r="P426" s="187"/>
      <c r="Q426" s="187"/>
      <c r="R426" s="188"/>
      <c r="S426" s="188"/>
      <c r="T426" s="189"/>
      <c r="U426" s="189"/>
    </row>
    <row r="427" spans="2:21" ht="14.1" customHeight="1">
      <c r="B427" s="183"/>
      <c r="C427" s="183"/>
      <c r="D427" s="184"/>
      <c r="E427" s="624"/>
      <c r="F427" s="185"/>
      <c r="G427" s="185"/>
      <c r="H427" s="9"/>
      <c r="I427" s="581"/>
      <c r="J427" s="456"/>
      <c r="K427" s="456"/>
      <c r="L427" s="456"/>
      <c r="M427" s="456"/>
      <c r="N427" s="186"/>
      <c r="O427" s="186"/>
      <c r="P427" s="187"/>
      <c r="Q427" s="187"/>
      <c r="R427" s="188"/>
      <c r="S427" s="188"/>
      <c r="T427" s="189"/>
      <c r="U427" s="189"/>
    </row>
    <row r="428" spans="2:21" ht="14.1" customHeight="1">
      <c r="B428" s="183"/>
      <c r="C428" s="183"/>
      <c r="D428" s="184"/>
      <c r="E428" s="624"/>
      <c r="F428" s="185"/>
      <c r="G428" s="185"/>
      <c r="H428" s="9"/>
      <c r="I428" s="581"/>
      <c r="J428" s="456"/>
      <c r="K428" s="456"/>
      <c r="L428" s="456"/>
      <c r="M428" s="456"/>
      <c r="N428" s="186"/>
      <c r="O428" s="186"/>
      <c r="P428" s="187"/>
      <c r="Q428" s="187"/>
      <c r="R428" s="188"/>
      <c r="S428" s="188"/>
      <c r="T428" s="189"/>
      <c r="U428" s="189"/>
    </row>
    <row r="429" spans="2:21" ht="14.1" customHeight="1">
      <c r="B429" s="183"/>
      <c r="C429" s="183"/>
      <c r="D429" s="184"/>
      <c r="E429" s="624"/>
      <c r="F429" s="185"/>
      <c r="G429" s="185"/>
      <c r="H429" s="9"/>
      <c r="I429" s="581"/>
      <c r="J429" s="456"/>
      <c r="K429" s="456"/>
      <c r="L429" s="456"/>
      <c r="M429" s="456"/>
      <c r="N429" s="186"/>
      <c r="O429" s="186"/>
      <c r="P429" s="187"/>
      <c r="Q429" s="187"/>
      <c r="R429" s="188"/>
      <c r="S429" s="188"/>
      <c r="T429" s="189"/>
      <c r="U429" s="189"/>
    </row>
    <row r="430" spans="2:21" ht="14.1" customHeight="1">
      <c r="B430" s="183"/>
      <c r="C430" s="183"/>
      <c r="D430" s="184"/>
      <c r="E430" s="624"/>
      <c r="F430" s="185"/>
      <c r="G430" s="185"/>
      <c r="H430" s="9"/>
      <c r="I430" s="581"/>
      <c r="J430" s="456"/>
      <c r="K430" s="456"/>
      <c r="L430" s="456"/>
      <c r="M430" s="456"/>
      <c r="N430" s="186"/>
      <c r="O430" s="186"/>
      <c r="P430" s="187"/>
      <c r="Q430" s="187"/>
      <c r="R430" s="188"/>
      <c r="S430" s="188"/>
      <c r="T430" s="189"/>
      <c r="U430" s="189"/>
    </row>
    <row r="431" spans="2:21" ht="14.1" customHeight="1">
      <c r="B431" s="183"/>
      <c r="C431" s="183"/>
      <c r="D431" s="184"/>
      <c r="E431" s="624"/>
      <c r="F431" s="185"/>
      <c r="G431" s="185"/>
      <c r="H431" s="9"/>
      <c r="I431" s="581"/>
      <c r="J431" s="456"/>
      <c r="K431" s="456"/>
      <c r="L431" s="456"/>
      <c r="M431" s="456"/>
      <c r="N431" s="186"/>
      <c r="O431" s="186"/>
      <c r="P431" s="187"/>
      <c r="Q431" s="187"/>
      <c r="R431" s="188"/>
      <c r="S431" s="188"/>
      <c r="T431" s="189"/>
      <c r="U431" s="189"/>
    </row>
    <row r="432" spans="2:21" ht="14.1" customHeight="1">
      <c r="B432" s="183"/>
      <c r="C432" s="183"/>
      <c r="D432" s="184"/>
      <c r="E432" s="624"/>
      <c r="F432" s="185"/>
      <c r="G432" s="185"/>
      <c r="H432" s="9"/>
      <c r="I432" s="581"/>
      <c r="J432" s="456"/>
      <c r="K432" s="456"/>
      <c r="L432" s="456"/>
      <c r="M432" s="456"/>
      <c r="N432" s="186"/>
      <c r="O432" s="186"/>
      <c r="P432" s="187"/>
      <c r="Q432" s="187"/>
      <c r="R432" s="188"/>
      <c r="S432" s="188"/>
      <c r="T432" s="189"/>
      <c r="U432" s="189"/>
    </row>
    <row r="433" spans="2:21" ht="14.1" customHeight="1">
      <c r="B433" s="183"/>
      <c r="C433" s="183"/>
      <c r="D433" s="184"/>
      <c r="E433" s="624"/>
      <c r="F433" s="185"/>
      <c r="G433" s="185"/>
      <c r="H433" s="9"/>
      <c r="I433" s="581"/>
      <c r="J433" s="456"/>
      <c r="K433" s="456"/>
      <c r="L433" s="456"/>
      <c r="M433" s="456"/>
      <c r="N433" s="186"/>
      <c r="O433" s="186"/>
      <c r="P433" s="187"/>
      <c r="Q433" s="187"/>
      <c r="R433" s="188"/>
      <c r="S433" s="188"/>
      <c r="T433" s="189"/>
      <c r="U433" s="189"/>
    </row>
    <row r="434" spans="2:21" ht="14.1" customHeight="1">
      <c r="B434" s="183"/>
      <c r="C434" s="183"/>
      <c r="D434" s="184"/>
      <c r="E434" s="624"/>
      <c r="F434" s="185"/>
      <c r="G434" s="185"/>
      <c r="H434" s="9"/>
      <c r="I434" s="581"/>
      <c r="J434" s="456"/>
      <c r="K434" s="456"/>
      <c r="L434" s="456"/>
      <c r="M434" s="456"/>
      <c r="N434" s="186"/>
      <c r="O434" s="186"/>
      <c r="P434" s="187"/>
      <c r="Q434" s="187"/>
      <c r="R434" s="188"/>
      <c r="S434" s="188"/>
      <c r="T434" s="189"/>
      <c r="U434" s="189"/>
    </row>
    <row r="435" spans="2:21" ht="14.1" customHeight="1">
      <c r="B435" s="183"/>
      <c r="C435" s="183"/>
      <c r="D435" s="184"/>
      <c r="E435" s="624"/>
      <c r="F435" s="185"/>
      <c r="G435" s="185"/>
      <c r="H435" s="9"/>
      <c r="I435" s="581"/>
      <c r="J435" s="456"/>
      <c r="K435" s="456"/>
      <c r="L435" s="456"/>
      <c r="M435" s="456"/>
      <c r="N435" s="186"/>
      <c r="O435" s="186"/>
      <c r="P435" s="187"/>
      <c r="Q435" s="187"/>
      <c r="R435" s="188"/>
      <c r="S435" s="188"/>
      <c r="T435" s="189"/>
      <c r="U435" s="189"/>
    </row>
    <row r="436" spans="2:21" ht="14.1" customHeight="1">
      <c r="B436" s="183"/>
      <c r="C436" s="183"/>
      <c r="D436" s="184"/>
      <c r="E436" s="624"/>
      <c r="F436" s="185"/>
      <c r="G436" s="185"/>
      <c r="H436" s="9"/>
      <c r="I436" s="581"/>
      <c r="J436" s="456"/>
      <c r="K436" s="456"/>
      <c r="L436" s="456"/>
      <c r="M436" s="456"/>
      <c r="N436" s="186"/>
      <c r="O436" s="186"/>
      <c r="P436" s="187"/>
      <c r="Q436" s="187"/>
      <c r="R436" s="188"/>
      <c r="S436" s="188"/>
      <c r="T436" s="189"/>
      <c r="U436" s="189"/>
    </row>
    <row r="437" spans="2:21" ht="14.1" customHeight="1">
      <c r="B437" s="183"/>
      <c r="C437" s="183"/>
      <c r="D437" s="184"/>
      <c r="E437" s="624"/>
      <c r="F437" s="185"/>
      <c r="G437" s="185"/>
      <c r="H437" s="9"/>
      <c r="I437" s="581"/>
      <c r="J437" s="456"/>
      <c r="K437" s="456"/>
      <c r="L437" s="456"/>
      <c r="M437" s="456"/>
      <c r="N437" s="186"/>
      <c r="O437" s="186"/>
      <c r="P437" s="187"/>
      <c r="Q437" s="187"/>
      <c r="R437" s="188"/>
      <c r="S437" s="188"/>
      <c r="T437" s="189"/>
      <c r="U437" s="189"/>
    </row>
    <row r="438" spans="2:21" ht="14.1" customHeight="1">
      <c r="B438" s="183"/>
      <c r="C438" s="183"/>
      <c r="D438" s="184"/>
      <c r="E438" s="624"/>
      <c r="F438" s="185"/>
      <c r="G438" s="185"/>
      <c r="H438" s="9"/>
      <c r="I438" s="581"/>
      <c r="J438" s="456"/>
      <c r="K438" s="456"/>
      <c r="L438" s="456"/>
      <c r="M438" s="456"/>
      <c r="N438" s="186"/>
      <c r="O438" s="186"/>
      <c r="P438" s="187"/>
      <c r="Q438" s="187"/>
      <c r="R438" s="188"/>
      <c r="S438" s="188"/>
      <c r="T438" s="189"/>
      <c r="U438" s="189"/>
    </row>
    <row r="439" spans="2:21" ht="14.1" customHeight="1">
      <c r="B439" s="183"/>
      <c r="C439" s="183"/>
      <c r="D439" s="184"/>
      <c r="E439" s="624"/>
      <c r="F439" s="185"/>
      <c r="G439" s="185"/>
      <c r="H439" s="9"/>
      <c r="I439" s="581"/>
      <c r="J439" s="456"/>
      <c r="K439" s="456"/>
      <c r="L439" s="456"/>
      <c r="M439" s="456"/>
      <c r="N439" s="186"/>
      <c r="O439" s="186"/>
      <c r="P439" s="187"/>
      <c r="Q439" s="187"/>
      <c r="R439" s="188"/>
      <c r="S439" s="188"/>
      <c r="T439" s="189"/>
      <c r="U439" s="189"/>
    </row>
    <row r="440" spans="2:21" ht="14.1" customHeight="1">
      <c r="B440" s="183"/>
      <c r="C440" s="183"/>
      <c r="D440" s="184"/>
      <c r="E440" s="624"/>
      <c r="F440" s="185"/>
      <c r="G440" s="185"/>
      <c r="H440" s="9"/>
      <c r="I440" s="581"/>
      <c r="J440" s="456"/>
      <c r="K440" s="456"/>
      <c r="L440" s="456"/>
      <c r="M440" s="456"/>
      <c r="N440" s="186"/>
      <c r="O440" s="186"/>
      <c r="P440" s="187"/>
      <c r="Q440" s="187"/>
      <c r="R440" s="188"/>
      <c r="S440" s="188"/>
      <c r="T440" s="189"/>
      <c r="U440" s="189"/>
    </row>
    <row r="441" spans="2:21" ht="14.1" customHeight="1">
      <c r="B441" s="183"/>
      <c r="C441" s="183"/>
      <c r="D441" s="184"/>
      <c r="E441" s="624"/>
      <c r="F441" s="185"/>
      <c r="G441" s="185"/>
      <c r="H441" s="9"/>
      <c r="I441" s="581"/>
      <c r="J441" s="456"/>
      <c r="K441" s="456"/>
      <c r="L441" s="456"/>
      <c r="M441" s="456"/>
      <c r="N441" s="186"/>
      <c r="O441" s="186"/>
      <c r="P441" s="187"/>
      <c r="Q441" s="187"/>
      <c r="R441" s="188"/>
      <c r="S441" s="188"/>
      <c r="T441" s="189"/>
      <c r="U441" s="189"/>
    </row>
    <row r="442" spans="2:21" ht="14.1" customHeight="1">
      <c r="B442" s="183"/>
      <c r="C442" s="183"/>
      <c r="D442" s="184"/>
      <c r="E442" s="624"/>
      <c r="F442" s="185"/>
      <c r="G442" s="185"/>
      <c r="H442" s="9"/>
      <c r="I442" s="581"/>
      <c r="J442" s="456"/>
      <c r="K442" s="456"/>
      <c r="L442" s="456"/>
      <c r="M442" s="456"/>
      <c r="N442" s="186"/>
      <c r="O442" s="186"/>
      <c r="P442" s="187"/>
      <c r="Q442" s="187"/>
      <c r="R442" s="188"/>
      <c r="S442" s="188"/>
      <c r="T442" s="189"/>
      <c r="U442" s="189"/>
    </row>
    <row r="443" spans="2:21" ht="14.1" customHeight="1">
      <c r="B443" s="183"/>
      <c r="C443" s="183"/>
      <c r="D443" s="184"/>
      <c r="E443" s="624"/>
      <c r="F443" s="185"/>
      <c r="G443" s="185"/>
      <c r="H443" s="9"/>
      <c r="I443" s="581"/>
      <c r="J443" s="456"/>
      <c r="K443" s="456"/>
      <c r="L443" s="456"/>
      <c r="M443" s="456"/>
      <c r="N443" s="186"/>
      <c r="O443" s="186"/>
      <c r="P443" s="187"/>
      <c r="Q443" s="187"/>
      <c r="R443" s="188"/>
      <c r="S443" s="188"/>
      <c r="T443" s="189"/>
      <c r="U443" s="189"/>
    </row>
    <row r="444" spans="2:21" ht="14.1" customHeight="1">
      <c r="B444" s="183"/>
      <c r="C444" s="183"/>
      <c r="D444" s="184"/>
      <c r="E444" s="624"/>
      <c r="F444" s="185"/>
      <c r="G444" s="185"/>
      <c r="H444" s="9"/>
      <c r="I444" s="581"/>
      <c r="J444" s="456"/>
      <c r="K444" s="456"/>
      <c r="L444" s="456"/>
      <c r="M444" s="456"/>
      <c r="N444" s="186"/>
      <c r="O444" s="186"/>
      <c r="P444" s="187"/>
      <c r="Q444" s="187"/>
      <c r="R444" s="188"/>
      <c r="S444" s="188"/>
      <c r="T444" s="189"/>
      <c r="U444" s="189"/>
    </row>
    <row r="445" spans="2:21" ht="14.1" customHeight="1">
      <c r="B445" s="183"/>
      <c r="C445" s="183"/>
      <c r="D445" s="184"/>
      <c r="E445" s="624"/>
      <c r="F445" s="185"/>
      <c r="G445" s="185"/>
      <c r="H445" s="9"/>
      <c r="I445" s="581"/>
      <c r="J445" s="456"/>
      <c r="K445" s="456"/>
      <c r="L445" s="456"/>
      <c r="M445" s="456"/>
      <c r="N445" s="186"/>
      <c r="O445" s="186"/>
      <c r="P445" s="187"/>
      <c r="Q445" s="187"/>
      <c r="R445" s="188"/>
      <c r="S445" s="188"/>
      <c r="T445" s="189"/>
      <c r="U445" s="189"/>
    </row>
    <row r="446" spans="2:21" ht="14.1" customHeight="1">
      <c r="B446" s="183"/>
      <c r="C446" s="183"/>
      <c r="D446" s="184"/>
      <c r="E446" s="624"/>
      <c r="F446" s="185"/>
      <c r="G446" s="185"/>
      <c r="H446" s="9"/>
      <c r="I446" s="581"/>
      <c r="J446" s="456"/>
      <c r="K446" s="456"/>
      <c r="L446" s="456"/>
      <c r="M446" s="456"/>
      <c r="N446" s="186"/>
      <c r="O446" s="186"/>
      <c r="P446" s="187"/>
      <c r="Q446" s="187"/>
      <c r="R446" s="188"/>
      <c r="S446" s="188"/>
      <c r="T446" s="189"/>
      <c r="U446" s="189"/>
    </row>
    <row r="447" spans="2:21" ht="14.1" customHeight="1">
      <c r="B447" s="183"/>
      <c r="C447" s="183"/>
      <c r="D447" s="184"/>
      <c r="E447" s="624"/>
      <c r="F447" s="185"/>
      <c r="G447" s="185"/>
      <c r="H447" s="9"/>
      <c r="I447" s="581"/>
      <c r="J447" s="456"/>
      <c r="K447" s="456"/>
      <c r="L447" s="456"/>
      <c r="M447" s="456"/>
      <c r="N447" s="186"/>
      <c r="O447" s="186"/>
      <c r="P447" s="187"/>
      <c r="Q447" s="187"/>
      <c r="R447" s="188"/>
      <c r="S447" s="188"/>
      <c r="T447" s="189"/>
      <c r="U447" s="189"/>
    </row>
    <row r="448" spans="2:21" ht="14.1" customHeight="1">
      <c r="B448" s="183"/>
      <c r="C448" s="183"/>
      <c r="D448" s="184"/>
      <c r="E448" s="624"/>
      <c r="F448" s="185"/>
      <c r="G448" s="185"/>
      <c r="H448" s="9"/>
      <c r="I448" s="581"/>
      <c r="J448" s="456"/>
      <c r="K448" s="456"/>
      <c r="L448" s="456"/>
      <c r="M448" s="456"/>
      <c r="N448" s="186"/>
      <c r="O448" s="186"/>
      <c r="P448" s="187"/>
      <c r="Q448" s="187"/>
      <c r="R448" s="188"/>
      <c r="S448" s="188"/>
      <c r="T448" s="189"/>
      <c r="U448" s="189"/>
    </row>
    <row r="449" spans="2:21" ht="14.1" customHeight="1">
      <c r="B449" s="183"/>
      <c r="C449" s="183"/>
      <c r="D449" s="184"/>
      <c r="E449" s="624"/>
      <c r="F449" s="185"/>
      <c r="G449" s="185"/>
      <c r="H449" s="9"/>
      <c r="I449" s="581"/>
      <c r="J449" s="456"/>
      <c r="K449" s="456"/>
      <c r="L449" s="456"/>
      <c r="M449" s="456"/>
      <c r="N449" s="186"/>
      <c r="O449" s="186"/>
      <c r="P449" s="187"/>
      <c r="Q449" s="187"/>
      <c r="R449" s="188"/>
      <c r="S449" s="188"/>
      <c r="T449" s="189"/>
      <c r="U449" s="189"/>
    </row>
    <row r="450" spans="2:21" ht="14.1" customHeight="1">
      <c r="B450" s="183"/>
      <c r="C450" s="183"/>
      <c r="D450" s="184"/>
      <c r="E450" s="624"/>
      <c r="F450" s="185"/>
      <c r="G450" s="185"/>
      <c r="H450" s="9"/>
      <c r="I450" s="581"/>
      <c r="J450" s="456"/>
      <c r="K450" s="456"/>
      <c r="L450" s="456"/>
      <c r="M450" s="456"/>
      <c r="N450" s="186"/>
      <c r="O450" s="186"/>
      <c r="P450" s="187"/>
      <c r="Q450" s="187"/>
      <c r="R450" s="188"/>
      <c r="S450" s="188"/>
      <c r="T450" s="189"/>
      <c r="U450" s="189"/>
    </row>
    <row r="451" spans="2:21" ht="14.1" customHeight="1">
      <c r="B451" s="183"/>
      <c r="C451" s="183"/>
      <c r="D451" s="184"/>
      <c r="E451" s="624"/>
      <c r="F451" s="185"/>
      <c r="G451" s="185"/>
      <c r="H451" s="9"/>
      <c r="I451" s="581"/>
      <c r="J451" s="456"/>
      <c r="K451" s="456"/>
      <c r="L451" s="456"/>
      <c r="M451" s="456"/>
      <c r="N451" s="186"/>
      <c r="O451" s="186"/>
      <c r="P451" s="187"/>
      <c r="Q451" s="187"/>
      <c r="R451" s="188"/>
      <c r="S451" s="188"/>
      <c r="T451" s="189"/>
      <c r="U451" s="189"/>
    </row>
    <row r="452" spans="2:21" ht="14.1" customHeight="1">
      <c r="B452" s="183"/>
      <c r="C452" s="183"/>
      <c r="D452" s="184"/>
      <c r="E452" s="624"/>
      <c r="F452" s="185"/>
      <c r="G452" s="185"/>
      <c r="H452" s="9"/>
      <c r="I452" s="581"/>
      <c r="J452" s="456"/>
      <c r="K452" s="456"/>
      <c r="L452" s="456"/>
      <c r="M452" s="456"/>
      <c r="N452" s="186"/>
      <c r="O452" s="186"/>
      <c r="P452" s="187"/>
      <c r="Q452" s="187"/>
      <c r="R452" s="188"/>
      <c r="S452" s="188"/>
      <c r="T452" s="189"/>
      <c r="U452" s="189"/>
    </row>
    <row r="453" spans="2:21" ht="14.1" customHeight="1">
      <c r="B453" s="183"/>
      <c r="C453" s="183"/>
      <c r="D453" s="184"/>
      <c r="E453" s="624"/>
      <c r="F453" s="185"/>
      <c r="G453" s="185"/>
      <c r="H453" s="9"/>
      <c r="I453" s="581"/>
      <c r="J453" s="456"/>
      <c r="K453" s="456"/>
      <c r="L453" s="456"/>
      <c r="M453" s="456"/>
      <c r="N453" s="186"/>
      <c r="O453" s="186"/>
      <c r="P453" s="187"/>
      <c r="Q453" s="187"/>
      <c r="R453" s="188"/>
      <c r="S453" s="188"/>
      <c r="T453" s="189"/>
      <c r="U453" s="189"/>
    </row>
    <row r="454" spans="2:21" ht="14.1" customHeight="1">
      <c r="B454" s="183"/>
      <c r="C454" s="183"/>
      <c r="D454" s="184"/>
      <c r="E454" s="624"/>
      <c r="F454" s="185"/>
      <c r="G454" s="185"/>
      <c r="H454" s="9"/>
      <c r="I454" s="581"/>
      <c r="J454" s="456"/>
      <c r="K454" s="456"/>
      <c r="L454" s="456"/>
      <c r="M454" s="456"/>
      <c r="N454" s="186"/>
      <c r="O454" s="186"/>
      <c r="P454" s="187"/>
      <c r="Q454" s="187"/>
      <c r="R454" s="188"/>
      <c r="S454" s="188"/>
      <c r="T454" s="189"/>
      <c r="U454" s="189"/>
    </row>
    <row r="455" spans="2:21" ht="14.1" customHeight="1">
      <c r="B455" s="183"/>
      <c r="C455" s="183"/>
      <c r="D455" s="184"/>
      <c r="E455" s="624"/>
      <c r="F455" s="185"/>
      <c r="G455" s="185"/>
      <c r="H455" s="9"/>
      <c r="I455" s="581"/>
      <c r="J455" s="456"/>
      <c r="K455" s="456"/>
      <c r="L455" s="456"/>
      <c r="M455" s="456"/>
      <c r="N455" s="186"/>
      <c r="O455" s="186"/>
      <c r="P455" s="187"/>
      <c r="Q455" s="187"/>
      <c r="R455" s="188"/>
      <c r="S455" s="188"/>
      <c r="T455" s="189"/>
      <c r="U455" s="189"/>
    </row>
    <row r="456" spans="2:21" ht="14.1" customHeight="1">
      <c r="B456" s="183"/>
      <c r="C456" s="183"/>
      <c r="D456" s="184"/>
      <c r="E456" s="624"/>
      <c r="F456" s="185"/>
      <c r="G456" s="185"/>
      <c r="H456" s="9"/>
      <c r="I456" s="581"/>
      <c r="J456" s="456"/>
      <c r="K456" s="456"/>
      <c r="L456" s="456"/>
      <c r="M456" s="456"/>
      <c r="N456" s="186"/>
      <c r="O456" s="186"/>
      <c r="P456" s="187"/>
      <c r="Q456" s="187"/>
      <c r="R456" s="188"/>
      <c r="S456" s="188"/>
      <c r="T456" s="189"/>
      <c r="U456" s="189"/>
    </row>
    <row r="457" spans="2:21" ht="14.1" customHeight="1">
      <c r="B457" s="183"/>
      <c r="C457" s="183"/>
      <c r="D457" s="184"/>
      <c r="E457" s="624"/>
      <c r="F457" s="185"/>
      <c r="G457" s="185"/>
      <c r="H457" s="9"/>
      <c r="I457" s="581"/>
      <c r="J457" s="456"/>
      <c r="K457" s="456"/>
      <c r="L457" s="456"/>
      <c r="M457" s="456"/>
      <c r="N457" s="186"/>
      <c r="O457" s="186"/>
      <c r="P457" s="187"/>
      <c r="Q457" s="187"/>
      <c r="R457" s="188"/>
      <c r="S457" s="188"/>
      <c r="T457" s="189"/>
      <c r="U457" s="189"/>
    </row>
    <row r="458" spans="2:21" ht="14.1" customHeight="1">
      <c r="B458" s="183"/>
      <c r="C458" s="183"/>
      <c r="D458" s="184"/>
      <c r="E458" s="624"/>
      <c r="F458" s="185"/>
      <c r="G458" s="185"/>
      <c r="H458" s="9"/>
      <c r="I458" s="581"/>
      <c r="J458" s="456"/>
      <c r="K458" s="456"/>
      <c r="L458" s="456"/>
      <c r="M458" s="456"/>
      <c r="N458" s="186"/>
      <c r="O458" s="186"/>
      <c r="P458" s="187"/>
      <c r="Q458" s="187"/>
      <c r="R458" s="188"/>
      <c r="S458" s="188"/>
      <c r="T458" s="189"/>
      <c r="U458" s="189"/>
    </row>
    <row r="459" spans="2:21" ht="14.1" customHeight="1">
      <c r="B459" s="183"/>
      <c r="C459" s="183"/>
      <c r="D459" s="184"/>
      <c r="E459" s="624"/>
      <c r="F459" s="185"/>
      <c r="G459" s="185"/>
      <c r="H459" s="9"/>
      <c r="I459" s="581"/>
      <c r="J459" s="456"/>
      <c r="K459" s="456"/>
      <c r="L459" s="456"/>
      <c r="M459" s="456"/>
      <c r="N459" s="186"/>
      <c r="O459" s="186"/>
      <c r="P459" s="187"/>
      <c r="Q459" s="187"/>
      <c r="R459" s="188"/>
      <c r="S459" s="188"/>
      <c r="T459" s="189"/>
      <c r="U459" s="189"/>
    </row>
    <row r="460" spans="2:21" ht="14.1" customHeight="1">
      <c r="B460" s="183"/>
      <c r="C460" s="183"/>
      <c r="D460" s="184"/>
      <c r="E460" s="624"/>
      <c r="F460" s="185"/>
      <c r="G460" s="185"/>
      <c r="H460" s="9"/>
      <c r="I460" s="581"/>
      <c r="J460" s="456"/>
      <c r="K460" s="456"/>
      <c r="L460" s="456"/>
      <c r="M460" s="456"/>
      <c r="N460" s="186"/>
      <c r="O460" s="186"/>
      <c r="P460" s="187"/>
      <c r="Q460" s="187"/>
      <c r="R460" s="188"/>
      <c r="S460" s="188"/>
      <c r="T460" s="189"/>
      <c r="U460" s="189"/>
    </row>
    <row r="461" spans="2:21" ht="14.1" customHeight="1">
      <c r="B461" s="183"/>
      <c r="C461" s="183"/>
      <c r="D461" s="184"/>
      <c r="E461" s="624"/>
      <c r="F461" s="185"/>
      <c r="G461" s="185"/>
      <c r="H461" s="9"/>
      <c r="I461" s="581"/>
      <c r="J461" s="456"/>
      <c r="K461" s="456"/>
      <c r="L461" s="456"/>
      <c r="M461" s="456"/>
      <c r="N461" s="186"/>
      <c r="O461" s="186"/>
      <c r="P461" s="187"/>
      <c r="Q461" s="187"/>
      <c r="R461" s="188"/>
      <c r="S461" s="188"/>
      <c r="T461" s="189"/>
      <c r="U461" s="189"/>
    </row>
    <row r="462" spans="2:21" ht="14.1" customHeight="1">
      <c r="B462" s="183"/>
      <c r="C462" s="183"/>
      <c r="D462" s="184"/>
      <c r="E462" s="624"/>
      <c r="F462" s="185"/>
      <c r="G462" s="185"/>
      <c r="H462" s="9"/>
      <c r="I462" s="581"/>
      <c r="J462" s="456"/>
      <c r="K462" s="456"/>
      <c r="L462" s="456"/>
      <c r="M462" s="456"/>
      <c r="N462" s="186"/>
      <c r="O462" s="186"/>
      <c r="P462" s="187"/>
      <c r="Q462" s="187"/>
      <c r="R462" s="188"/>
      <c r="S462" s="188"/>
      <c r="T462" s="189"/>
      <c r="U462" s="189"/>
    </row>
    <row r="463" spans="2:21" ht="14.1" customHeight="1">
      <c r="B463" s="183"/>
      <c r="C463" s="183"/>
      <c r="D463" s="184"/>
      <c r="E463" s="624"/>
      <c r="F463" s="185"/>
      <c r="G463" s="185"/>
      <c r="H463" s="9"/>
      <c r="I463" s="581"/>
      <c r="J463" s="456"/>
      <c r="K463" s="456"/>
      <c r="L463" s="456"/>
      <c r="M463" s="456"/>
      <c r="N463" s="186"/>
      <c r="O463" s="186"/>
      <c r="P463" s="187"/>
      <c r="Q463" s="187"/>
      <c r="R463" s="188"/>
      <c r="S463" s="188"/>
      <c r="T463" s="189"/>
      <c r="U463" s="189"/>
    </row>
    <row r="464" spans="2:21" ht="14.1" customHeight="1">
      <c r="B464" s="183"/>
      <c r="C464" s="183"/>
      <c r="D464" s="184"/>
      <c r="E464" s="624"/>
      <c r="F464" s="185"/>
      <c r="G464" s="185"/>
      <c r="H464" s="9"/>
      <c r="I464" s="581"/>
      <c r="J464" s="456"/>
      <c r="K464" s="456"/>
      <c r="L464" s="456"/>
      <c r="M464" s="456"/>
      <c r="N464" s="186"/>
      <c r="O464" s="186"/>
      <c r="P464" s="187"/>
      <c r="Q464" s="187"/>
      <c r="R464" s="188"/>
      <c r="S464" s="188"/>
      <c r="T464" s="189"/>
      <c r="U464" s="189"/>
    </row>
    <row r="465" spans="2:21" ht="14.1" customHeight="1">
      <c r="B465" s="183"/>
      <c r="C465" s="183"/>
      <c r="D465" s="184"/>
      <c r="E465" s="624"/>
      <c r="F465" s="185"/>
      <c r="G465" s="185"/>
      <c r="H465" s="9"/>
      <c r="I465" s="581"/>
      <c r="J465" s="456"/>
      <c r="K465" s="456"/>
      <c r="L465" s="456"/>
      <c r="M465" s="456"/>
      <c r="N465" s="186"/>
      <c r="O465" s="186"/>
      <c r="P465" s="187"/>
      <c r="Q465" s="187"/>
      <c r="R465" s="188"/>
      <c r="S465" s="188"/>
      <c r="T465" s="189"/>
      <c r="U465" s="189"/>
    </row>
    <row r="466" spans="2:21" ht="14.1" customHeight="1">
      <c r="B466" s="183"/>
      <c r="C466" s="183"/>
      <c r="D466" s="184"/>
      <c r="E466" s="624"/>
      <c r="F466" s="185"/>
      <c r="G466" s="185"/>
      <c r="H466" s="9"/>
      <c r="I466" s="581"/>
      <c r="J466" s="456"/>
      <c r="K466" s="456"/>
      <c r="L466" s="456"/>
      <c r="M466" s="456"/>
      <c r="N466" s="186"/>
      <c r="O466" s="186"/>
      <c r="P466" s="187"/>
      <c r="Q466" s="187"/>
      <c r="R466" s="188"/>
      <c r="S466" s="188"/>
      <c r="T466" s="189"/>
      <c r="U466" s="189"/>
    </row>
    <row r="467" spans="2:21" ht="14.1" customHeight="1">
      <c r="B467" s="183"/>
      <c r="C467" s="183"/>
      <c r="D467" s="184"/>
      <c r="E467" s="624"/>
      <c r="F467" s="185"/>
      <c r="G467" s="185"/>
      <c r="H467" s="9"/>
      <c r="I467" s="581"/>
      <c r="J467" s="456"/>
      <c r="K467" s="456"/>
      <c r="L467" s="456"/>
      <c r="M467" s="456"/>
      <c r="N467" s="186"/>
      <c r="O467" s="186"/>
      <c r="P467" s="187"/>
      <c r="Q467" s="187"/>
      <c r="R467" s="188"/>
      <c r="S467" s="188"/>
      <c r="T467" s="189"/>
      <c r="U467" s="189"/>
    </row>
    <row r="468" spans="2:21" ht="14.1" customHeight="1">
      <c r="B468" s="183"/>
      <c r="C468" s="183"/>
      <c r="D468" s="184"/>
      <c r="E468" s="624"/>
      <c r="F468" s="185"/>
      <c r="G468" s="185"/>
      <c r="H468" s="9"/>
      <c r="I468" s="581"/>
      <c r="J468" s="456"/>
      <c r="K468" s="456"/>
      <c r="L468" s="456"/>
      <c r="M468" s="456"/>
      <c r="N468" s="186"/>
      <c r="O468" s="186"/>
      <c r="P468" s="187"/>
      <c r="Q468" s="187"/>
      <c r="R468" s="188"/>
      <c r="S468" s="188"/>
      <c r="T468" s="189"/>
      <c r="U468" s="189"/>
    </row>
    <row r="469" spans="2:21" ht="14.1" customHeight="1">
      <c r="B469" s="183"/>
      <c r="C469" s="183"/>
      <c r="D469" s="184"/>
      <c r="E469" s="624"/>
      <c r="F469" s="185"/>
      <c r="G469" s="185"/>
      <c r="H469" s="9"/>
      <c r="I469" s="581"/>
      <c r="J469" s="456"/>
      <c r="K469" s="456"/>
      <c r="L469" s="456"/>
      <c r="M469" s="456"/>
      <c r="N469" s="186"/>
      <c r="O469" s="186"/>
      <c r="P469" s="187"/>
      <c r="Q469" s="187"/>
      <c r="R469" s="188"/>
      <c r="S469" s="188"/>
      <c r="T469" s="189"/>
      <c r="U469" s="189"/>
    </row>
    <row r="470" spans="2:21" ht="14.1" customHeight="1">
      <c r="B470" s="183"/>
      <c r="C470" s="183"/>
      <c r="D470" s="184"/>
      <c r="E470" s="624"/>
      <c r="F470" s="185"/>
      <c r="G470" s="185"/>
      <c r="H470" s="9"/>
      <c r="I470" s="581"/>
      <c r="J470" s="456"/>
      <c r="K470" s="456"/>
      <c r="L470" s="456"/>
      <c r="M470" s="456"/>
      <c r="N470" s="186"/>
      <c r="O470" s="186"/>
      <c r="P470" s="187"/>
      <c r="Q470" s="187"/>
      <c r="R470" s="188"/>
      <c r="S470" s="188"/>
      <c r="T470" s="189"/>
      <c r="U470" s="189"/>
    </row>
    <row r="471" spans="2:21" ht="14.1" customHeight="1">
      <c r="B471" s="183"/>
      <c r="C471" s="183"/>
      <c r="D471" s="184"/>
      <c r="E471" s="624"/>
      <c r="F471" s="185"/>
      <c r="G471" s="185"/>
      <c r="H471" s="9"/>
      <c r="I471" s="581"/>
      <c r="J471" s="456"/>
      <c r="K471" s="456"/>
      <c r="L471" s="456"/>
      <c r="M471" s="456"/>
      <c r="N471" s="186"/>
      <c r="O471" s="186"/>
      <c r="P471" s="187"/>
      <c r="Q471" s="187"/>
      <c r="R471" s="188"/>
      <c r="S471" s="188"/>
      <c r="T471" s="189"/>
      <c r="U471" s="189"/>
    </row>
    <row r="472" spans="2:21" ht="14.1" customHeight="1">
      <c r="B472" s="183"/>
      <c r="C472" s="183"/>
      <c r="D472" s="184"/>
      <c r="E472" s="624"/>
      <c r="F472" s="185"/>
      <c r="G472" s="185"/>
      <c r="H472" s="9"/>
      <c r="I472" s="581"/>
      <c r="J472" s="456"/>
      <c r="K472" s="456"/>
      <c r="L472" s="456"/>
      <c r="M472" s="456"/>
      <c r="N472" s="186"/>
      <c r="O472" s="186"/>
      <c r="P472" s="187"/>
      <c r="Q472" s="187"/>
      <c r="R472" s="188"/>
      <c r="S472" s="188"/>
      <c r="T472" s="189"/>
      <c r="U472" s="189"/>
    </row>
    <row r="473" spans="2:21" ht="14.1" customHeight="1">
      <c r="B473" s="183"/>
      <c r="C473" s="183"/>
      <c r="D473" s="184"/>
      <c r="E473" s="624"/>
      <c r="F473" s="185"/>
      <c r="G473" s="185"/>
      <c r="H473" s="9"/>
      <c r="I473" s="581"/>
      <c r="J473" s="456"/>
      <c r="K473" s="456"/>
      <c r="L473" s="456"/>
      <c r="M473" s="456"/>
      <c r="N473" s="186"/>
      <c r="O473" s="186"/>
      <c r="P473" s="187"/>
      <c r="Q473" s="187"/>
      <c r="R473" s="188"/>
      <c r="S473" s="188"/>
      <c r="T473" s="189"/>
      <c r="U473" s="189"/>
    </row>
    <row r="474" spans="2:21" ht="14.1" customHeight="1">
      <c r="B474" s="183"/>
      <c r="C474" s="183"/>
      <c r="D474" s="184"/>
      <c r="E474" s="624"/>
      <c r="F474" s="185"/>
      <c r="G474" s="185"/>
      <c r="H474" s="9"/>
      <c r="I474" s="581"/>
      <c r="J474" s="456"/>
      <c r="K474" s="456"/>
      <c r="L474" s="456"/>
      <c r="M474" s="456"/>
      <c r="N474" s="186"/>
      <c r="O474" s="186"/>
      <c r="P474" s="187"/>
      <c r="Q474" s="187"/>
      <c r="R474" s="188"/>
      <c r="S474" s="188"/>
      <c r="T474" s="189"/>
      <c r="U474" s="189"/>
    </row>
    <row r="475" spans="2:21" ht="14.1" customHeight="1">
      <c r="B475" s="183"/>
      <c r="C475" s="183"/>
      <c r="D475" s="184"/>
      <c r="E475" s="624"/>
      <c r="F475" s="185"/>
      <c r="G475" s="185"/>
      <c r="H475" s="9"/>
      <c r="I475" s="581"/>
      <c r="J475" s="456"/>
      <c r="K475" s="456"/>
      <c r="L475" s="456"/>
      <c r="M475" s="456"/>
      <c r="N475" s="186"/>
      <c r="O475" s="186"/>
      <c r="P475" s="187"/>
      <c r="Q475" s="187"/>
      <c r="R475" s="188"/>
      <c r="S475" s="188"/>
      <c r="T475" s="189"/>
      <c r="U475" s="189"/>
    </row>
    <row r="476" spans="2:21" ht="14.1" customHeight="1">
      <c r="B476" s="183"/>
      <c r="C476" s="183"/>
      <c r="D476" s="184"/>
      <c r="E476" s="624"/>
      <c r="F476" s="185"/>
      <c r="G476" s="185"/>
      <c r="H476" s="9"/>
      <c r="I476" s="581"/>
      <c r="J476" s="456"/>
      <c r="K476" s="456"/>
      <c r="L476" s="456"/>
      <c r="M476" s="456"/>
      <c r="N476" s="186"/>
      <c r="O476" s="186"/>
      <c r="P476" s="187"/>
      <c r="Q476" s="187"/>
      <c r="R476" s="188"/>
      <c r="S476" s="188"/>
      <c r="T476" s="189"/>
      <c r="U476" s="189"/>
    </row>
    <row r="477" spans="2:21" ht="14.1" customHeight="1">
      <c r="B477" s="183"/>
      <c r="C477" s="183"/>
      <c r="D477" s="184"/>
      <c r="E477" s="624"/>
      <c r="F477" s="185"/>
      <c r="G477" s="185"/>
      <c r="H477" s="9"/>
      <c r="I477" s="581"/>
      <c r="J477" s="456"/>
      <c r="K477" s="456"/>
      <c r="L477" s="456"/>
      <c r="M477" s="456"/>
      <c r="N477" s="186"/>
      <c r="O477" s="186"/>
      <c r="P477" s="187"/>
      <c r="Q477" s="187"/>
      <c r="R477" s="188"/>
      <c r="S477" s="188"/>
      <c r="T477" s="189"/>
      <c r="U477" s="189"/>
    </row>
    <row r="478" spans="2:21" ht="14.1" customHeight="1">
      <c r="B478" s="183"/>
      <c r="C478" s="183"/>
      <c r="D478" s="184"/>
      <c r="E478" s="624"/>
      <c r="F478" s="185"/>
      <c r="G478" s="185"/>
      <c r="H478" s="9"/>
      <c r="I478" s="581"/>
      <c r="J478" s="456"/>
      <c r="K478" s="456"/>
      <c r="L478" s="456"/>
      <c r="M478" s="456"/>
      <c r="N478" s="186"/>
      <c r="O478" s="186"/>
      <c r="P478" s="187"/>
      <c r="Q478" s="187"/>
      <c r="R478" s="188"/>
      <c r="S478" s="188"/>
      <c r="T478" s="189"/>
      <c r="U478" s="189"/>
    </row>
    <row r="479" spans="2:21" ht="14.1" customHeight="1">
      <c r="B479" s="183"/>
      <c r="C479" s="183"/>
      <c r="D479" s="184"/>
      <c r="E479" s="624"/>
      <c r="F479" s="185"/>
      <c r="G479" s="185"/>
      <c r="H479" s="9"/>
      <c r="I479" s="581"/>
      <c r="J479" s="456"/>
      <c r="K479" s="456"/>
      <c r="L479" s="456"/>
      <c r="M479" s="456"/>
      <c r="N479" s="186"/>
      <c r="O479" s="186"/>
      <c r="P479" s="187"/>
      <c r="Q479" s="187"/>
      <c r="R479" s="188"/>
      <c r="S479" s="188"/>
      <c r="T479" s="189"/>
      <c r="U479" s="189"/>
    </row>
    <row r="480" spans="2:21" ht="14.1" customHeight="1">
      <c r="B480" s="183"/>
      <c r="C480" s="183"/>
      <c r="D480" s="184"/>
      <c r="E480" s="624"/>
      <c r="F480" s="185"/>
      <c r="G480" s="185"/>
      <c r="H480" s="9"/>
      <c r="I480" s="581"/>
      <c r="J480" s="456"/>
      <c r="K480" s="456"/>
      <c r="L480" s="456"/>
      <c r="M480" s="456"/>
      <c r="N480" s="186"/>
      <c r="O480" s="186"/>
      <c r="P480" s="187"/>
      <c r="Q480" s="187"/>
      <c r="R480" s="188"/>
      <c r="S480" s="188"/>
      <c r="T480" s="189"/>
      <c r="U480" s="189"/>
    </row>
    <row r="481" spans="2:21" ht="14.1" customHeight="1">
      <c r="B481" s="183"/>
      <c r="C481" s="183"/>
      <c r="D481" s="184"/>
      <c r="E481" s="624"/>
      <c r="F481" s="185"/>
      <c r="G481" s="185"/>
      <c r="H481" s="9"/>
      <c r="I481" s="581"/>
      <c r="J481" s="456"/>
      <c r="K481" s="456"/>
      <c r="L481" s="456"/>
      <c r="M481" s="456"/>
      <c r="N481" s="186"/>
      <c r="O481" s="186"/>
      <c r="P481" s="187"/>
      <c r="Q481" s="187"/>
      <c r="R481" s="188"/>
      <c r="S481" s="188"/>
      <c r="T481" s="189"/>
      <c r="U481" s="189"/>
    </row>
    <row r="482" spans="2:21" ht="14.1" customHeight="1">
      <c r="B482" s="183"/>
      <c r="C482" s="183"/>
      <c r="D482" s="184"/>
      <c r="E482" s="624"/>
      <c r="F482" s="185"/>
      <c r="G482" s="185"/>
      <c r="H482" s="9"/>
      <c r="I482" s="581"/>
      <c r="J482" s="456"/>
      <c r="K482" s="456"/>
      <c r="L482" s="456"/>
      <c r="M482" s="456"/>
      <c r="N482" s="186"/>
      <c r="O482" s="186"/>
      <c r="P482" s="187"/>
      <c r="Q482" s="187"/>
      <c r="R482" s="188"/>
      <c r="S482" s="188"/>
      <c r="T482" s="189"/>
      <c r="U482" s="189"/>
    </row>
    <row r="483" spans="2:21" ht="14.1" customHeight="1">
      <c r="B483" s="183"/>
      <c r="C483" s="183"/>
      <c r="D483" s="184"/>
      <c r="E483" s="624"/>
      <c r="F483" s="185"/>
      <c r="G483" s="185"/>
      <c r="H483" s="9"/>
      <c r="I483" s="581"/>
      <c r="J483" s="456"/>
      <c r="K483" s="456"/>
      <c r="L483" s="456"/>
      <c r="M483" s="456"/>
      <c r="N483" s="186"/>
      <c r="O483" s="186"/>
      <c r="P483" s="187"/>
      <c r="Q483" s="187"/>
      <c r="R483" s="188"/>
      <c r="S483" s="188"/>
      <c r="T483" s="189"/>
      <c r="U483" s="189"/>
    </row>
    <row r="484" spans="2:21" ht="14.1" customHeight="1">
      <c r="B484" s="183"/>
      <c r="C484" s="183"/>
      <c r="D484" s="184"/>
      <c r="E484" s="624"/>
      <c r="F484" s="185"/>
      <c r="G484" s="185"/>
      <c r="H484" s="9"/>
      <c r="I484" s="581"/>
      <c r="J484" s="456"/>
      <c r="K484" s="456"/>
      <c r="L484" s="456"/>
      <c r="M484" s="456"/>
      <c r="N484" s="186"/>
      <c r="O484" s="186"/>
      <c r="P484" s="187"/>
      <c r="Q484" s="187"/>
      <c r="R484" s="188"/>
      <c r="S484" s="188"/>
      <c r="T484" s="189"/>
      <c r="U484" s="189"/>
    </row>
    <row r="485" spans="2:21" ht="14.1" customHeight="1">
      <c r="B485" s="183"/>
      <c r="C485" s="183"/>
      <c r="D485" s="184"/>
      <c r="E485" s="624"/>
      <c r="F485" s="185"/>
      <c r="G485" s="185"/>
      <c r="H485" s="9"/>
      <c r="I485" s="581"/>
      <c r="J485" s="456"/>
      <c r="K485" s="456"/>
      <c r="L485" s="456"/>
      <c r="M485" s="456"/>
      <c r="N485" s="186"/>
      <c r="O485" s="186"/>
      <c r="P485" s="187"/>
      <c r="Q485" s="187"/>
      <c r="R485" s="188"/>
      <c r="S485" s="188"/>
      <c r="T485" s="189"/>
      <c r="U485" s="189"/>
    </row>
    <row r="486" spans="2:21" ht="14.1" customHeight="1">
      <c r="B486" s="183"/>
      <c r="C486" s="183"/>
      <c r="D486" s="184"/>
      <c r="E486" s="624"/>
      <c r="F486" s="185"/>
      <c r="G486" s="185"/>
      <c r="H486" s="9"/>
      <c r="I486" s="581"/>
      <c r="J486" s="456"/>
      <c r="K486" s="456"/>
      <c r="L486" s="456"/>
      <c r="M486" s="456"/>
      <c r="N486" s="186"/>
      <c r="O486" s="186"/>
      <c r="P486" s="187"/>
      <c r="Q486" s="187"/>
      <c r="R486" s="188"/>
      <c r="S486" s="188"/>
      <c r="T486" s="189"/>
      <c r="U486" s="189"/>
    </row>
    <row r="487" spans="2:21" ht="14.1" customHeight="1">
      <c r="B487" s="183"/>
      <c r="C487" s="183"/>
      <c r="D487" s="184"/>
      <c r="E487" s="624"/>
      <c r="F487" s="185"/>
      <c r="G487" s="185"/>
      <c r="H487" s="9"/>
      <c r="I487" s="581"/>
      <c r="J487" s="456"/>
      <c r="K487" s="456"/>
      <c r="L487" s="456"/>
      <c r="M487" s="456"/>
      <c r="N487" s="186"/>
      <c r="O487" s="186"/>
      <c r="P487" s="187"/>
      <c r="Q487" s="187"/>
      <c r="R487" s="188"/>
      <c r="S487" s="188"/>
      <c r="T487" s="189"/>
      <c r="U487" s="189"/>
    </row>
    <row r="488" spans="2:21" ht="14.1" customHeight="1">
      <c r="B488" s="183"/>
      <c r="C488" s="183"/>
      <c r="D488" s="184"/>
      <c r="E488" s="624"/>
      <c r="F488" s="185"/>
      <c r="G488" s="185"/>
      <c r="H488" s="9"/>
      <c r="I488" s="581"/>
      <c r="J488" s="456"/>
      <c r="K488" s="456"/>
      <c r="L488" s="456"/>
      <c r="M488" s="456"/>
      <c r="N488" s="186"/>
      <c r="O488" s="186"/>
      <c r="P488" s="187"/>
      <c r="Q488" s="187"/>
      <c r="R488" s="188"/>
      <c r="S488" s="188"/>
      <c r="T488" s="189"/>
      <c r="U488" s="189"/>
    </row>
    <row r="489" spans="2:21" ht="14.1" customHeight="1">
      <c r="B489" s="183"/>
      <c r="C489" s="183"/>
      <c r="D489" s="184"/>
      <c r="E489" s="624"/>
      <c r="F489" s="185"/>
      <c r="G489" s="185"/>
      <c r="H489" s="9"/>
      <c r="I489" s="581"/>
      <c r="J489" s="456"/>
      <c r="K489" s="456"/>
      <c r="L489" s="456"/>
      <c r="M489" s="456"/>
      <c r="N489" s="186"/>
      <c r="O489" s="186"/>
      <c r="P489" s="187"/>
      <c r="Q489" s="187"/>
      <c r="R489" s="188"/>
      <c r="S489" s="188"/>
      <c r="T489" s="189"/>
      <c r="U489" s="189"/>
    </row>
    <row r="490" spans="2:21" ht="14.1" customHeight="1">
      <c r="B490" s="183"/>
      <c r="C490" s="183"/>
      <c r="D490" s="184"/>
      <c r="E490" s="624"/>
      <c r="F490" s="185"/>
      <c r="G490" s="185"/>
      <c r="H490" s="9"/>
      <c r="I490" s="581"/>
      <c r="J490" s="456"/>
      <c r="K490" s="456"/>
      <c r="L490" s="456"/>
      <c r="M490" s="456"/>
      <c r="N490" s="186"/>
      <c r="O490" s="186"/>
      <c r="P490" s="187"/>
      <c r="Q490" s="187"/>
      <c r="R490" s="188"/>
      <c r="S490" s="188"/>
      <c r="T490" s="189"/>
      <c r="U490" s="189"/>
    </row>
    <row r="491" spans="2:21" ht="14.1" customHeight="1">
      <c r="B491" s="183"/>
      <c r="C491" s="183"/>
      <c r="D491" s="184"/>
      <c r="E491" s="624"/>
      <c r="F491" s="185"/>
      <c r="G491" s="185"/>
      <c r="H491" s="9"/>
      <c r="I491" s="581"/>
      <c r="J491" s="456"/>
      <c r="K491" s="456"/>
      <c r="L491" s="456"/>
      <c r="M491" s="456"/>
      <c r="N491" s="186"/>
      <c r="O491" s="186"/>
      <c r="P491" s="187"/>
      <c r="Q491" s="187"/>
      <c r="R491" s="188"/>
      <c r="S491" s="188"/>
      <c r="T491" s="189"/>
      <c r="U491" s="189"/>
    </row>
    <row r="492" spans="2:21" ht="14.1" customHeight="1">
      <c r="B492" s="183"/>
      <c r="C492" s="183"/>
      <c r="D492" s="184"/>
      <c r="E492" s="624"/>
      <c r="F492" s="185"/>
      <c r="G492" s="185"/>
      <c r="H492" s="9"/>
      <c r="I492" s="581"/>
      <c r="J492" s="456"/>
      <c r="K492" s="456"/>
      <c r="L492" s="456"/>
      <c r="M492" s="456"/>
      <c r="N492" s="186"/>
      <c r="O492" s="186"/>
      <c r="P492" s="187"/>
      <c r="Q492" s="187"/>
      <c r="R492" s="188"/>
      <c r="S492" s="188"/>
      <c r="T492" s="189"/>
      <c r="U492" s="189"/>
    </row>
    <row r="493" spans="2:21" ht="14.1" customHeight="1">
      <c r="B493" s="183"/>
      <c r="C493" s="183"/>
      <c r="D493" s="184"/>
      <c r="E493" s="624"/>
      <c r="F493" s="185"/>
      <c r="G493" s="185"/>
      <c r="H493" s="9"/>
      <c r="I493" s="581"/>
      <c r="J493" s="456"/>
      <c r="K493" s="456"/>
      <c r="L493" s="456"/>
      <c r="M493" s="456"/>
      <c r="N493" s="186"/>
      <c r="O493" s="186"/>
      <c r="P493" s="187"/>
      <c r="Q493" s="187"/>
      <c r="R493" s="188"/>
      <c r="S493" s="188"/>
      <c r="T493" s="189"/>
      <c r="U493" s="189"/>
    </row>
    <row r="494" spans="2:21" ht="14.1" customHeight="1">
      <c r="B494" s="183"/>
      <c r="C494" s="183"/>
      <c r="D494" s="184"/>
      <c r="E494" s="624"/>
      <c r="F494" s="185"/>
      <c r="G494" s="185"/>
      <c r="H494" s="9"/>
      <c r="I494" s="581"/>
      <c r="J494" s="456"/>
      <c r="K494" s="456"/>
      <c r="L494" s="456"/>
      <c r="M494" s="456"/>
      <c r="N494" s="186"/>
      <c r="O494" s="186"/>
      <c r="P494" s="187"/>
      <c r="Q494" s="187"/>
      <c r="R494" s="188"/>
      <c r="S494" s="188"/>
      <c r="T494" s="189"/>
      <c r="U494" s="189"/>
    </row>
    <row r="495" spans="2:21" ht="14.1" customHeight="1">
      <c r="B495" s="183"/>
      <c r="C495" s="183"/>
      <c r="D495" s="184"/>
      <c r="E495" s="624"/>
      <c r="F495" s="185"/>
      <c r="G495" s="185"/>
      <c r="H495" s="9"/>
      <c r="I495" s="581"/>
      <c r="J495" s="456"/>
      <c r="K495" s="456"/>
      <c r="L495" s="456"/>
      <c r="M495" s="456"/>
      <c r="N495" s="186"/>
      <c r="O495" s="186"/>
      <c r="P495" s="187"/>
      <c r="Q495" s="187"/>
      <c r="R495" s="188"/>
      <c r="S495" s="188"/>
      <c r="T495" s="189"/>
      <c r="U495" s="189"/>
    </row>
    <row r="496" spans="2:21" ht="14.1" customHeight="1">
      <c r="B496" s="183"/>
      <c r="C496" s="183"/>
      <c r="D496" s="184"/>
      <c r="E496" s="624"/>
      <c r="F496" s="185"/>
      <c r="G496" s="185"/>
      <c r="H496" s="9"/>
      <c r="I496" s="581"/>
      <c r="J496" s="456"/>
      <c r="K496" s="456"/>
      <c r="L496" s="456"/>
      <c r="M496" s="456"/>
      <c r="N496" s="186"/>
      <c r="O496" s="186"/>
      <c r="P496" s="187"/>
      <c r="Q496" s="187"/>
      <c r="R496" s="188"/>
      <c r="S496" s="188"/>
      <c r="T496" s="189"/>
      <c r="U496" s="189"/>
    </row>
    <row r="497" spans="2:21" ht="14.1" customHeight="1">
      <c r="B497" s="183"/>
      <c r="C497" s="183"/>
      <c r="D497" s="184"/>
      <c r="E497" s="624"/>
      <c r="F497" s="185"/>
      <c r="G497" s="185"/>
      <c r="H497" s="9"/>
      <c r="I497" s="581"/>
      <c r="J497" s="456"/>
      <c r="K497" s="456"/>
      <c r="L497" s="456"/>
      <c r="M497" s="456"/>
      <c r="N497" s="186"/>
      <c r="O497" s="186"/>
      <c r="P497" s="187"/>
      <c r="Q497" s="187"/>
      <c r="R497" s="188"/>
      <c r="S497" s="188"/>
      <c r="T497" s="189"/>
      <c r="U497" s="189"/>
    </row>
    <row r="498" spans="2:21" ht="14.1" customHeight="1">
      <c r="B498" s="183"/>
      <c r="C498" s="183"/>
      <c r="D498" s="184"/>
      <c r="E498" s="624"/>
      <c r="F498" s="185"/>
      <c r="G498" s="185"/>
      <c r="H498" s="9"/>
      <c r="I498" s="581"/>
      <c r="J498" s="456"/>
      <c r="K498" s="456"/>
      <c r="L498" s="456"/>
      <c r="M498" s="456"/>
      <c r="N498" s="186"/>
      <c r="O498" s="186"/>
      <c r="P498" s="187"/>
      <c r="Q498" s="187"/>
      <c r="R498" s="188"/>
      <c r="S498" s="188"/>
      <c r="T498" s="189"/>
      <c r="U498" s="189"/>
    </row>
    <row r="499" spans="2:21" ht="14.1" customHeight="1">
      <c r="B499" s="183"/>
      <c r="C499" s="183"/>
      <c r="D499" s="184"/>
      <c r="E499" s="624"/>
      <c r="F499" s="185"/>
      <c r="G499" s="185"/>
      <c r="H499" s="9"/>
      <c r="I499" s="581"/>
      <c r="J499" s="456"/>
      <c r="K499" s="456"/>
      <c r="L499" s="456"/>
      <c r="M499" s="456"/>
      <c r="N499" s="186"/>
      <c r="O499" s="186"/>
      <c r="P499" s="187"/>
      <c r="Q499" s="187"/>
      <c r="R499" s="188"/>
      <c r="S499" s="188"/>
      <c r="T499" s="189"/>
      <c r="U499" s="189"/>
    </row>
    <row r="500" spans="2:21" ht="14.1" customHeight="1">
      <c r="B500" s="183"/>
      <c r="C500" s="183"/>
      <c r="D500" s="184"/>
      <c r="E500" s="624"/>
      <c r="F500" s="185"/>
      <c r="G500" s="185"/>
      <c r="H500" s="9"/>
      <c r="I500" s="581"/>
      <c r="J500" s="456"/>
      <c r="K500" s="456"/>
      <c r="L500" s="456"/>
      <c r="M500" s="456"/>
      <c r="N500" s="186"/>
      <c r="O500" s="186"/>
      <c r="P500" s="187"/>
      <c r="Q500" s="187"/>
      <c r="R500" s="188"/>
      <c r="S500" s="188"/>
      <c r="T500" s="189"/>
      <c r="U500" s="189"/>
    </row>
    <row r="501" spans="2:21" ht="14.1" customHeight="1">
      <c r="B501" s="183"/>
      <c r="C501" s="183"/>
      <c r="D501" s="184"/>
      <c r="E501" s="624"/>
      <c r="F501" s="185"/>
      <c r="G501" s="185"/>
      <c r="H501" s="9"/>
      <c r="I501" s="581"/>
      <c r="J501" s="456"/>
      <c r="K501" s="456"/>
      <c r="L501" s="456"/>
      <c r="M501" s="456"/>
      <c r="N501" s="186"/>
      <c r="O501" s="186"/>
      <c r="P501" s="187"/>
      <c r="Q501" s="187"/>
      <c r="R501" s="188"/>
      <c r="S501" s="188"/>
      <c r="T501" s="189"/>
      <c r="U501" s="189"/>
    </row>
    <row r="502" spans="2:21" ht="14.1" customHeight="1">
      <c r="B502" s="183"/>
      <c r="C502" s="183"/>
      <c r="D502" s="184"/>
      <c r="E502" s="624"/>
      <c r="F502" s="185"/>
      <c r="G502" s="185"/>
      <c r="H502" s="9"/>
      <c r="I502" s="581"/>
      <c r="J502" s="456"/>
      <c r="K502" s="456"/>
      <c r="L502" s="456"/>
      <c r="M502" s="456"/>
      <c r="N502" s="186"/>
      <c r="O502" s="186"/>
      <c r="P502" s="187"/>
      <c r="Q502" s="187"/>
      <c r="R502" s="188"/>
      <c r="S502" s="188"/>
      <c r="T502" s="189"/>
      <c r="U502" s="189"/>
    </row>
    <row r="503" spans="2:21" ht="14.1" customHeight="1">
      <c r="B503" s="183"/>
      <c r="C503" s="183"/>
      <c r="D503" s="184"/>
      <c r="E503" s="624"/>
      <c r="F503" s="185"/>
      <c r="G503" s="185"/>
      <c r="H503" s="9"/>
      <c r="I503" s="581"/>
      <c r="J503" s="456"/>
      <c r="K503" s="456"/>
      <c r="L503" s="456"/>
      <c r="M503" s="456"/>
      <c r="N503" s="186"/>
      <c r="O503" s="186"/>
      <c r="P503" s="187"/>
      <c r="Q503" s="187"/>
      <c r="R503" s="188"/>
      <c r="S503" s="188"/>
      <c r="T503" s="189"/>
      <c r="U503" s="189"/>
    </row>
    <row r="504" spans="2:21" ht="14.1" customHeight="1">
      <c r="B504" s="183"/>
      <c r="C504" s="183"/>
      <c r="D504" s="184"/>
      <c r="E504" s="624"/>
      <c r="F504" s="185"/>
      <c r="G504" s="185"/>
      <c r="H504" s="9"/>
      <c r="I504" s="581"/>
      <c r="J504" s="456"/>
      <c r="K504" s="456"/>
      <c r="L504" s="456"/>
      <c r="M504" s="456"/>
      <c r="N504" s="186"/>
      <c r="O504" s="186"/>
      <c r="P504" s="187"/>
      <c r="Q504" s="187"/>
      <c r="R504" s="188"/>
      <c r="S504" s="188"/>
      <c r="T504" s="189"/>
      <c r="U504" s="189"/>
    </row>
    <row r="505" spans="2:21" ht="14.1" customHeight="1">
      <c r="B505" s="183"/>
      <c r="C505" s="183"/>
      <c r="D505" s="184"/>
      <c r="E505" s="624"/>
      <c r="F505" s="185"/>
      <c r="G505" s="185"/>
      <c r="H505" s="9"/>
      <c r="I505" s="581"/>
      <c r="J505" s="456"/>
      <c r="K505" s="456"/>
      <c r="L505" s="456"/>
      <c r="M505" s="456"/>
      <c r="N505" s="186"/>
      <c r="O505" s="186"/>
      <c r="P505" s="187"/>
      <c r="Q505" s="187"/>
      <c r="R505" s="188"/>
      <c r="S505" s="188"/>
      <c r="T505" s="189"/>
      <c r="U505" s="189"/>
    </row>
    <row r="506" spans="2:21" ht="14.1" customHeight="1">
      <c r="B506" s="183"/>
      <c r="C506" s="183"/>
      <c r="D506" s="184"/>
      <c r="E506" s="624"/>
      <c r="F506" s="185"/>
      <c r="G506" s="185"/>
      <c r="H506" s="9"/>
      <c r="I506" s="581"/>
      <c r="J506" s="456"/>
      <c r="K506" s="456"/>
      <c r="L506" s="456"/>
      <c r="M506" s="456"/>
      <c r="N506" s="186"/>
      <c r="O506" s="186"/>
      <c r="P506" s="187"/>
      <c r="Q506" s="187"/>
      <c r="R506" s="188"/>
      <c r="S506" s="188"/>
      <c r="T506" s="189"/>
      <c r="U506" s="189"/>
    </row>
    <row r="507" spans="2:21" ht="14.1" customHeight="1">
      <c r="B507" s="183"/>
      <c r="C507" s="183"/>
      <c r="D507" s="184"/>
      <c r="E507" s="624"/>
      <c r="F507" s="185"/>
      <c r="G507" s="185"/>
      <c r="H507" s="9"/>
      <c r="I507" s="581"/>
      <c r="J507" s="456"/>
      <c r="K507" s="456"/>
      <c r="L507" s="456"/>
      <c r="M507" s="456"/>
      <c r="N507" s="186"/>
      <c r="O507" s="186"/>
      <c r="P507" s="187"/>
      <c r="Q507" s="187"/>
      <c r="R507" s="188"/>
      <c r="S507" s="188"/>
      <c r="T507" s="189"/>
      <c r="U507" s="189"/>
    </row>
    <row r="508" spans="2:21" ht="14.1" customHeight="1">
      <c r="B508" s="183"/>
      <c r="C508" s="183"/>
      <c r="D508" s="184"/>
      <c r="E508" s="624"/>
      <c r="F508" s="185"/>
      <c r="G508" s="185"/>
      <c r="H508" s="9"/>
      <c r="I508" s="581"/>
      <c r="J508" s="456"/>
      <c r="K508" s="456"/>
      <c r="L508" s="456"/>
      <c r="M508" s="456"/>
      <c r="N508" s="186"/>
      <c r="O508" s="186"/>
      <c r="P508" s="187"/>
      <c r="Q508" s="187"/>
      <c r="R508" s="188"/>
      <c r="S508" s="188"/>
      <c r="T508" s="189"/>
      <c r="U508" s="189"/>
    </row>
    <row r="509" spans="2:21" ht="14.1" customHeight="1">
      <c r="B509" s="183"/>
      <c r="C509" s="183"/>
      <c r="D509" s="184"/>
      <c r="E509" s="624"/>
      <c r="F509" s="185"/>
      <c r="G509" s="185"/>
      <c r="H509" s="9"/>
      <c r="I509" s="581"/>
      <c r="J509" s="456"/>
      <c r="K509" s="456"/>
      <c r="L509" s="456"/>
      <c r="M509" s="456"/>
      <c r="N509" s="186"/>
      <c r="O509" s="186"/>
      <c r="P509" s="187"/>
      <c r="Q509" s="187"/>
      <c r="R509" s="188"/>
      <c r="S509" s="188"/>
      <c r="T509" s="189"/>
      <c r="U509" s="189"/>
    </row>
    <row r="510" spans="2:21" ht="14.1" customHeight="1">
      <c r="B510" s="183"/>
      <c r="C510" s="183"/>
      <c r="D510" s="184"/>
      <c r="E510" s="624"/>
      <c r="F510" s="185"/>
      <c r="G510" s="185"/>
      <c r="H510" s="9"/>
      <c r="I510" s="581"/>
      <c r="J510" s="456"/>
      <c r="K510" s="456"/>
      <c r="L510" s="456"/>
      <c r="M510" s="456"/>
      <c r="N510" s="186"/>
      <c r="O510" s="186"/>
      <c r="P510" s="187"/>
      <c r="Q510" s="187"/>
      <c r="R510" s="188"/>
      <c r="S510" s="188"/>
      <c r="T510" s="189"/>
      <c r="U510" s="189"/>
    </row>
    <row r="511" spans="2:21" ht="14.1" customHeight="1">
      <c r="B511" s="183"/>
      <c r="C511" s="183"/>
      <c r="D511" s="184"/>
      <c r="E511" s="624"/>
      <c r="F511" s="185"/>
      <c r="G511" s="185"/>
      <c r="H511" s="9"/>
      <c r="I511" s="581"/>
      <c r="J511" s="456"/>
      <c r="K511" s="456"/>
      <c r="L511" s="456"/>
      <c r="M511" s="456"/>
      <c r="N511" s="186"/>
      <c r="O511" s="186"/>
      <c r="P511" s="187"/>
      <c r="Q511" s="187"/>
      <c r="R511" s="188"/>
      <c r="S511" s="188"/>
      <c r="T511" s="189"/>
      <c r="U511" s="189"/>
    </row>
    <row r="512" spans="2:21" ht="14.1" customHeight="1">
      <c r="B512" s="183"/>
      <c r="C512" s="183"/>
      <c r="D512" s="184"/>
      <c r="E512" s="624"/>
      <c r="F512" s="185"/>
      <c r="G512" s="185"/>
      <c r="H512" s="9"/>
      <c r="I512" s="581"/>
      <c r="J512" s="456"/>
      <c r="K512" s="456"/>
      <c r="L512" s="456"/>
      <c r="M512" s="456"/>
      <c r="N512" s="186"/>
      <c r="O512" s="186"/>
      <c r="P512" s="187"/>
      <c r="Q512" s="187"/>
      <c r="R512" s="188"/>
      <c r="S512" s="188"/>
      <c r="T512" s="189"/>
      <c r="U512" s="189"/>
    </row>
    <row r="513" spans="2:21" ht="14.1" customHeight="1">
      <c r="B513" s="183"/>
      <c r="C513" s="183"/>
      <c r="D513" s="184"/>
      <c r="E513" s="624"/>
      <c r="F513" s="185"/>
      <c r="G513" s="185"/>
      <c r="H513" s="9"/>
      <c r="I513" s="581"/>
      <c r="J513" s="456"/>
      <c r="K513" s="456"/>
      <c r="L513" s="456"/>
      <c r="M513" s="456"/>
      <c r="N513" s="186"/>
      <c r="O513" s="186"/>
      <c r="P513" s="187"/>
      <c r="Q513" s="187"/>
      <c r="R513" s="188"/>
      <c r="S513" s="188"/>
      <c r="T513" s="189"/>
      <c r="U513" s="189"/>
    </row>
    <row r="514" spans="2:21" ht="14.1" customHeight="1">
      <c r="B514" s="183"/>
      <c r="C514" s="183"/>
      <c r="D514" s="184"/>
      <c r="E514" s="624"/>
      <c r="F514" s="185"/>
      <c r="G514" s="185"/>
      <c r="H514" s="9"/>
      <c r="I514" s="581"/>
      <c r="J514" s="456"/>
      <c r="K514" s="456"/>
      <c r="L514" s="456"/>
      <c r="M514" s="456"/>
      <c r="N514" s="186"/>
      <c r="O514" s="186"/>
      <c r="P514" s="187"/>
      <c r="Q514" s="187"/>
      <c r="R514" s="188"/>
      <c r="S514" s="188"/>
      <c r="T514" s="189"/>
      <c r="U514" s="189"/>
    </row>
    <row r="515" spans="2:21" ht="14.1" customHeight="1">
      <c r="B515" s="183"/>
      <c r="C515" s="183"/>
      <c r="D515" s="184"/>
      <c r="E515" s="624"/>
      <c r="F515" s="185"/>
      <c r="G515" s="185"/>
      <c r="H515" s="9"/>
      <c r="I515" s="581"/>
      <c r="J515" s="456"/>
      <c r="K515" s="456"/>
      <c r="L515" s="456"/>
      <c r="M515" s="456"/>
      <c r="N515" s="186"/>
      <c r="O515" s="186"/>
      <c r="P515" s="187"/>
      <c r="Q515" s="187"/>
      <c r="R515" s="188"/>
      <c r="S515" s="188"/>
      <c r="T515" s="189"/>
      <c r="U515" s="189"/>
    </row>
    <row r="516" spans="2:21" ht="14.1" customHeight="1">
      <c r="B516" s="183"/>
      <c r="C516" s="183"/>
      <c r="D516" s="184"/>
      <c r="E516" s="624"/>
      <c r="F516" s="185"/>
      <c r="G516" s="185"/>
      <c r="H516" s="9"/>
      <c r="I516" s="581"/>
      <c r="J516" s="456"/>
      <c r="K516" s="456"/>
      <c r="L516" s="456"/>
      <c r="M516" s="456"/>
      <c r="N516" s="186"/>
      <c r="O516" s="186"/>
      <c r="P516" s="187"/>
      <c r="Q516" s="187"/>
      <c r="R516" s="188"/>
      <c r="S516" s="188"/>
      <c r="T516" s="189"/>
      <c r="U516" s="189"/>
    </row>
    <row r="517" spans="2:21" ht="14.1" customHeight="1">
      <c r="B517" s="183"/>
      <c r="C517" s="183"/>
      <c r="D517" s="184"/>
      <c r="E517" s="624"/>
      <c r="F517" s="185"/>
      <c r="G517" s="185"/>
      <c r="H517" s="9"/>
      <c r="I517" s="581"/>
      <c r="J517" s="456"/>
      <c r="K517" s="456"/>
      <c r="L517" s="456"/>
      <c r="M517" s="456"/>
      <c r="N517" s="186"/>
      <c r="O517" s="186"/>
      <c r="P517" s="187"/>
      <c r="Q517" s="187"/>
      <c r="R517" s="188"/>
      <c r="S517" s="188"/>
      <c r="T517" s="189"/>
      <c r="U517" s="189"/>
    </row>
    <row r="518" spans="2:21" ht="14.1" customHeight="1">
      <c r="B518" s="183"/>
      <c r="C518" s="183"/>
      <c r="D518" s="184"/>
      <c r="E518" s="624"/>
      <c r="F518" s="185"/>
      <c r="G518" s="185"/>
      <c r="H518" s="9"/>
      <c r="I518" s="581"/>
      <c r="J518" s="456"/>
      <c r="K518" s="456"/>
      <c r="L518" s="456"/>
      <c r="M518" s="456"/>
      <c r="N518" s="186"/>
      <c r="O518" s="186"/>
      <c r="P518" s="187"/>
      <c r="Q518" s="187"/>
      <c r="R518" s="188"/>
      <c r="S518" s="188"/>
      <c r="T518" s="189"/>
      <c r="U518" s="189"/>
    </row>
    <row r="519" spans="2:21" ht="14.1" customHeight="1">
      <c r="B519" s="183"/>
      <c r="C519" s="183"/>
      <c r="D519" s="184"/>
      <c r="E519" s="624"/>
      <c r="F519" s="185"/>
      <c r="G519" s="185"/>
      <c r="H519" s="9"/>
      <c r="I519" s="581"/>
      <c r="J519" s="456"/>
      <c r="K519" s="456"/>
      <c r="L519" s="456"/>
      <c r="M519" s="456"/>
      <c r="N519" s="186"/>
      <c r="O519" s="186"/>
      <c r="P519" s="187"/>
      <c r="Q519" s="187"/>
      <c r="R519" s="188"/>
      <c r="S519" s="188"/>
      <c r="T519" s="189"/>
      <c r="U519" s="189"/>
    </row>
    <row r="520" spans="2:21" ht="14.1" customHeight="1">
      <c r="B520" s="183"/>
      <c r="C520" s="183"/>
      <c r="D520" s="184"/>
      <c r="E520" s="624"/>
      <c r="F520" s="185"/>
      <c r="G520" s="185"/>
      <c r="H520" s="9"/>
      <c r="I520" s="581"/>
      <c r="J520" s="456"/>
      <c r="K520" s="456"/>
      <c r="L520" s="456"/>
      <c r="M520" s="456"/>
      <c r="N520" s="186"/>
      <c r="O520" s="186"/>
      <c r="P520" s="187"/>
      <c r="Q520" s="187"/>
      <c r="R520" s="188"/>
      <c r="S520" s="188"/>
      <c r="T520" s="189"/>
      <c r="U520" s="189"/>
    </row>
    <row r="521" spans="2:21" ht="14.1" customHeight="1">
      <c r="B521" s="183"/>
      <c r="C521" s="183"/>
      <c r="D521" s="184"/>
      <c r="E521" s="624"/>
      <c r="F521" s="185"/>
      <c r="G521" s="185"/>
      <c r="H521" s="9"/>
      <c r="I521" s="581"/>
      <c r="J521" s="456"/>
      <c r="K521" s="456"/>
      <c r="L521" s="456"/>
      <c r="M521" s="456"/>
      <c r="N521" s="186"/>
      <c r="O521" s="186"/>
      <c r="P521" s="187"/>
      <c r="Q521" s="187"/>
      <c r="R521" s="188"/>
      <c r="S521" s="188"/>
      <c r="T521" s="189"/>
      <c r="U521" s="189"/>
    </row>
    <row r="522" spans="2:21" ht="14.1" customHeight="1">
      <c r="B522" s="183"/>
      <c r="C522" s="183"/>
      <c r="D522" s="184"/>
      <c r="E522" s="624"/>
      <c r="F522" s="185"/>
      <c r="G522" s="185"/>
      <c r="H522" s="9"/>
      <c r="I522" s="581"/>
      <c r="J522" s="456"/>
      <c r="K522" s="456"/>
      <c r="L522" s="456"/>
      <c r="M522" s="456"/>
      <c r="N522" s="186"/>
      <c r="O522" s="186"/>
      <c r="P522" s="187"/>
      <c r="Q522" s="187"/>
      <c r="R522" s="188"/>
      <c r="S522" s="188"/>
      <c r="T522" s="189"/>
      <c r="U522" s="189"/>
    </row>
    <row r="523" spans="2:21" ht="14.1" customHeight="1">
      <c r="B523" s="183"/>
      <c r="C523" s="183"/>
      <c r="D523" s="184"/>
      <c r="E523" s="624"/>
      <c r="F523" s="185"/>
      <c r="G523" s="185"/>
      <c r="H523" s="9"/>
      <c r="I523" s="581"/>
      <c r="J523" s="456"/>
      <c r="K523" s="456"/>
      <c r="L523" s="456"/>
      <c r="M523" s="456"/>
      <c r="N523" s="186"/>
      <c r="O523" s="186"/>
      <c r="P523" s="187"/>
      <c r="Q523" s="187"/>
      <c r="R523" s="188"/>
      <c r="S523" s="188"/>
      <c r="T523" s="189"/>
      <c r="U523" s="189"/>
    </row>
    <row r="524" spans="2:21" ht="14.1" customHeight="1">
      <c r="B524" s="183"/>
      <c r="C524" s="183"/>
      <c r="D524" s="184"/>
      <c r="E524" s="624"/>
      <c r="F524" s="185"/>
      <c r="G524" s="185"/>
      <c r="H524" s="9"/>
      <c r="I524" s="581"/>
      <c r="J524" s="456"/>
      <c r="K524" s="456"/>
      <c r="L524" s="456"/>
      <c r="M524" s="456"/>
      <c r="N524" s="186"/>
      <c r="O524" s="186"/>
      <c r="P524" s="187"/>
      <c r="Q524" s="187"/>
      <c r="R524" s="188"/>
      <c r="S524" s="188"/>
      <c r="T524" s="189"/>
      <c r="U524" s="189"/>
    </row>
    <row r="525" spans="2:21" ht="14.1" customHeight="1">
      <c r="B525" s="183"/>
      <c r="C525" s="183"/>
      <c r="D525" s="184"/>
      <c r="E525" s="624"/>
      <c r="F525" s="185"/>
      <c r="G525" s="185"/>
      <c r="H525" s="9"/>
      <c r="I525" s="581"/>
      <c r="J525" s="456"/>
      <c r="K525" s="456"/>
      <c r="L525" s="456"/>
      <c r="M525" s="456"/>
      <c r="N525" s="186"/>
      <c r="O525" s="186"/>
      <c r="P525" s="187"/>
      <c r="Q525" s="187"/>
      <c r="R525" s="188"/>
      <c r="S525" s="188"/>
      <c r="T525" s="189"/>
      <c r="U525" s="189"/>
    </row>
    <row r="526" spans="2:21" ht="14.1" customHeight="1">
      <c r="B526" s="183"/>
      <c r="C526" s="183"/>
      <c r="D526" s="184"/>
      <c r="E526" s="624"/>
      <c r="F526" s="185"/>
      <c r="G526" s="185"/>
      <c r="H526" s="9"/>
      <c r="I526" s="581"/>
      <c r="J526" s="456"/>
      <c r="K526" s="456"/>
      <c r="L526" s="456"/>
      <c r="M526" s="456"/>
      <c r="N526" s="186"/>
      <c r="O526" s="186"/>
      <c r="P526" s="187"/>
      <c r="Q526" s="187"/>
      <c r="R526" s="188"/>
      <c r="S526" s="188"/>
      <c r="T526" s="189"/>
      <c r="U526" s="189"/>
    </row>
    <row r="527" spans="2:21" ht="14.1" customHeight="1">
      <c r="B527" s="183"/>
      <c r="C527" s="183"/>
      <c r="D527" s="184"/>
      <c r="E527" s="624"/>
      <c r="F527" s="185"/>
      <c r="G527" s="185"/>
      <c r="H527" s="9"/>
      <c r="I527" s="581"/>
      <c r="J527" s="456"/>
      <c r="K527" s="456"/>
      <c r="L527" s="456"/>
      <c r="M527" s="456"/>
      <c r="N527" s="186"/>
      <c r="O527" s="186"/>
      <c r="P527" s="187"/>
      <c r="Q527" s="187"/>
      <c r="R527" s="188"/>
      <c r="S527" s="188"/>
      <c r="T527" s="189"/>
      <c r="U527" s="189"/>
    </row>
    <row r="528" spans="2:21" ht="14.1" customHeight="1">
      <c r="B528" s="183"/>
      <c r="C528" s="183"/>
      <c r="D528" s="184"/>
      <c r="E528" s="624"/>
      <c r="F528" s="185"/>
      <c r="G528" s="185"/>
      <c r="H528" s="9"/>
      <c r="I528" s="581"/>
      <c r="J528" s="456"/>
      <c r="K528" s="456"/>
      <c r="L528" s="456"/>
      <c r="M528" s="456"/>
      <c r="N528" s="186"/>
      <c r="O528" s="186"/>
      <c r="P528" s="187"/>
      <c r="Q528" s="187"/>
      <c r="R528" s="188"/>
      <c r="S528" s="188"/>
      <c r="T528" s="189"/>
      <c r="U528" s="189"/>
    </row>
    <row r="529" spans="2:21" ht="14.1" customHeight="1">
      <c r="B529" s="183"/>
      <c r="C529" s="183"/>
      <c r="D529" s="184"/>
      <c r="E529" s="624"/>
      <c r="F529" s="185"/>
      <c r="G529" s="185"/>
      <c r="H529" s="9"/>
      <c r="I529" s="581"/>
      <c r="J529" s="456"/>
      <c r="K529" s="456"/>
      <c r="L529" s="456"/>
      <c r="M529" s="456"/>
      <c r="N529" s="186"/>
      <c r="O529" s="186"/>
      <c r="P529" s="187"/>
      <c r="Q529" s="187"/>
      <c r="R529" s="188"/>
      <c r="S529" s="188"/>
      <c r="T529" s="189"/>
      <c r="U529" s="189"/>
    </row>
    <row r="530" spans="2:21" ht="14.1" customHeight="1">
      <c r="B530" s="183"/>
      <c r="C530" s="183"/>
      <c r="D530" s="184"/>
      <c r="E530" s="624"/>
      <c r="F530" s="185"/>
      <c r="G530" s="185"/>
      <c r="H530" s="9"/>
      <c r="I530" s="581"/>
      <c r="J530" s="456"/>
      <c r="K530" s="456"/>
      <c r="L530" s="456"/>
      <c r="M530" s="456"/>
      <c r="N530" s="186"/>
      <c r="O530" s="186"/>
      <c r="P530" s="187"/>
      <c r="Q530" s="187"/>
      <c r="R530" s="188"/>
      <c r="S530" s="188"/>
      <c r="T530" s="189"/>
      <c r="U530" s="189"/>
    </row>
    <row r="531" spans="2:21" ht="14.1" customHeight="1">
      <c r="B531" s="183"/>
      <c r="C531" s="183"/>
      <c r="D531" s="184"/>
      <c r="E531" s="624"/>
      <c r="F531" s="185"/>
      <c r="G531" s="185"/>
      <c r="H531" s="9"/>
      <c r="I531" s="581"/>
      <c r="J531" s="456"/>
      <c r="K531" s="456"/>
      <c r="L531" s="456"/>
      <c r="M531" s="456"/>
      <c r="N531" s="186"/>
      <c r="O531" s="186"/>
      <c r="P531" s="187"/>
      <c r="Q531" s="187"/>
      <c r="R531" s="188"/>
      <c r="S531" s="188"/>
      <c r="T531" s="189"/>
      <c r="U531" s="189"/>
    </row>
    <row r="532" spans="2:21" ht="14.1" customHeight="1">
      <c r="B532" s="183"/>
      <c r="C532" s="183"/>
      <c r="D532" s="184"/>
      <c r="E532" s="624"/>
      <c r="F532" s="185"/>
      <c r="G532" s="185"/>
      <c r="H532" s="9"/>
      <c r="I532" s="581"/>
      <c r="J532" s="456"/>
      <c r="K532" s="456"/>
      <c r="L532" s="456"/>
      <c r="M532" s="456"/>
      <c r="N532" s="186"/>
      <c r="O532" s="186"/>
      <c r="P532" s="187"/>
      <c r="Q532" s="187"/>
      <c r="R532" s="188"/>
      <c r="S532" s="188"/>
      <c r="T532" s="189"/>
      <c r="U532" s="189"/>
    </row>
    <row r="533" spans="2:21" ht="14.1" customHeight="1">
      <c r="B533" s="183"/>
      <c r="C533" s="183"/>
      <c r="D533" s="184"/>
      <c r="E533" s="624"/>
      <c r="F533" s="185"/>
      <c r="G533" s="185"/>
      <c r="H533" s="9"/>
      <c r="I533" s="581"/>
      <c r="J533" s="456"/>
      <c r="K533" s="456"/>
      <c r="L533" s="456"/>
      <c r="M533" s="456"/>
      <c r="N533" s="186"/>
      <c r="O533" s="186"/>
      <c r="P533" s="187"/>
      <c r="Q533" s="187"/>
      <c r="R533" s="188"/>
      <c r="S533" s="188"/>
      <c r="T533" s="189"/>
      <c r="U533" s="189"/>
    </row>
    <row r="534" spans="2:21" ht="14.1" customHeight="1">
      <c r="B534" s="183"/>
      <c r="C534" s="183"/>
      <c r="D534" s="184"/>
      <c r="E534" s="624"/>
      <c r="F534" s="185"/>
      <c r="G534" s="185"/>
      <c r="H534" s="9"/>
      <c r="I534" s="581"/>
      <c r="J534" s="456"/>
      <c r="K534" s="456"/>
      <c r="L534" s="456"/>
      <c r="M534" s="456"/>
      <c r="N534" s="186"/>
      <c r="O534" s="186"/>
      <c r="P534" s="187"/>
      <c r="Q534" s="187"/>
      <c r="R534" s="188"/>
      <c r="S534" s="188"/>
      <c r="T534" s="189"/>
      <c r="U534" s="189"/>
    </row>
    <row r="535" spans="2:21" ht="14.1" customHeight="1">
      <c r="B535" s="183"/>
      <c r="C535" s="183"/>
      <c r="D535" s="184"/>
      <c r="E535" s="624"/>
      <c r="F535" s="185"/>
      <c r="G535" s="185"/>
      <c r="H535" s="9"/>
      <c r="I535" s="581"/>
      <c r="J535" s="456"/>
      <c r="K535" s="456"/>
      <c r="L535" s="456"/>
      <c r="M535" s="456"/>
      <c r="N535" s="186"/>
      <c r="O535" s="186"/>
      <c r="P535" s="187"/>
      <c r="Q535" s="187"/>
      <c r="R535" s="188"/>
      <c r="S535" s="188"/>
      <c r="T535" s="189"/>
      <c r="U535" s="189"/>
    </row>
    <row r="536" spans="2:21" ht="14.1" customHeight="1">
      <c r="B536" s="183"/>
      <c r="C536" s="183"/>
      <c r="D536" s="184"/>
      <c r="E536" s="624"/>
      <c r="F536" s="185"/>
      <c r="G536" s="185"/>
      <c r="H536" s="9"/>
      <c r="I536" s="581"/>
      <c r="J536" s="456"/>
      <c r="K536" s="456"/>
      <c r="L536" s="456"/>
      <c r="M536" s="456"/>
      <c r="N536" s="186"/>
      <c r="O536" s="186"/>
      <c r="P536" s="187"/>
      <c r="Q536" s="187"/>
      <c r="R536" s="188"/>
      <c r="S536" s="188"/>
      <c r="T536" s="189"/>
      <c r="U536" s="189"/>
    </row>
    <row r="537" spans="2:21" ht="14.1" customHeight="1">
      <c r="B537" s="183"/>
      <c r="C537" s="183"/>
      <c r="D537" s="184"/>
      <c r="E537" s="624"/>
      <c r="F537" s="185"/>
      <c r="G537" s="185"/>
      <c r="H537" s="9"/>
      <c r="I537" s="581"/>
      <c r="J537" s="456"/>
      <c r="K537" s="456"/>
      <c r="L537" s="456"/>
      <c r="M537" s="456"/>
      <c r="N537" s="186"/>
      <c r="O537" s="186"/>
      <c r="P537" s="187"/>
      <c r="Q537" s="187"/>
      <c r="R537" s="188"/>
      <c r="S537" s="188"/>
      <c r="T537" s="189"/>
      <c r="U537" s="189"/>
    </row>
    <row r="538" spans="2:21" ht="14.1" customHeight="1">
      <c r="B538" s="183"/>
      <c r="C538" s="183"/>
      <c r="D538" s="184"/>
      <c r="E538" s="624"/>
      <c r="F538" s="185"/>
      <c r="G538" s="185"/>
      <c r="H538" s="9"/>
      <c r="I538" s="581"/>
      <c r="J538" s="456"/>
      <c r="K538" s="456"/>
      <c r="L538" s="456"/>
      <c r="M538" s="456"/>
      <c r="N538" s="186"/>
      <c r="O538" s="186"/>
      <c r="P538" s="187"/>
      <c r="Q538" s="187"/>
      <c r="R538" s="188"/>
      <c r="S538" s="188"/>
      <c r="T538" s="189"/>
      <c r="U538" s="189"/>
    </row>
    <row r="539" spans="2:21" ht="14.1" customHeight="1">
      <c r="B539" s="183"/>
      <c r="C539" s="183"/>
      <c r="D539" s="184"/>
      <c r="E539" s="624"/>
      <c r="F539" s="185"/>
      <c r="G539" s="185"/>
      <c r="H539" s="9"/>
      <c r="I539" s="581"/>
      <c r="J539" s="456"/>
      <c r="K539" s="456"/>
      <c r="L539" s="456"/>
      <c r="M539" s="456"/>
      <c r="N539" s="186"/>
      <c r="O539" s="186"/>
      <c r="P539" s="187"/>
      <c r="Q539" s="187"/>
      <c r="R539" s="188"/>
      <c r="S539" s="188"/>
      <c r="T539" s="189"/>
      <c r="U539" s="189"/>
    </row>
    <row r="540" spans="2:21" ht="14.1" customHeight="1">
      <c r="B540" s="183"/>
      <c r="C540" s="183"/>
      <c r="D540" s="184"/>
      <c r="E540" s="624"/>
      <c r="F540" s="185"/>
      <c r="G540" s="185"/>
      <c r="H540" s="9"/>
      <c r="I540" s="581"/>
      <c r="J540" s="456"/>
      <c r="K540" s="456"/>
      <c r="L540" s="456"/>
      <c r="M540" s="456"/>
      <c r="N540" s="186"/>
      <c r="O540" s="186"/>
      <c r="P540" s="187"/>
      <c r="Q540" s="187"/>
      <c r="R540" s="188"/>
      <c r="S540" s="188"/>
      <c r="T540" s="189"/>
      <c r="U540" s="189"/>
    </row>
    <row r="541" spans="2:21" ht="14.1" customHeight="1">
      <c r="B541" s="183"/>
      <c r="C541" s="183"/>
      <c r="D541" s="184"/>
      <c r="E541" s="624"/>
      <c r="F541" s="185"/>
      <c r="G541" s="185"/>
      <c r="H541" s="9"/>
      <c r="I541" s="581"/>
      <c r="J541" s="456"/>
      <c r="K541" s="456"/>
      <c r="L541" s="456"/>
      <c r="M541" s="456"/>
      <c r="N541" s="186"/>
      <c r="O541" s="186"/>
      <c r="P541" s="187"/>
      <c r="Q541" s="187"/>
      <c r="R541" s="188"/>
      <c r="S541" s="188"/>
      <c r="T541" s="189"/>
      <c r="U541" s="189"/>
    </row>
    <row r="542" spans="2:21" ht="14.1" customHeight="1">
      <c r="B542" s="183"/>
      <c r="C542" s="183"/>
      <c r="D542" s="184"/>
      <c r="E542" s="624"/>
      <c r="F542" s="185"/>
      <c r="G542" s="185"/>
      <c r="H542" s="9"/>
      <c r="I542" s="581"/>
      <c r="J542" s="456"/>
      <c r="K542" s="456"/>
      <c r="L542" s="456"/>
      <c r="M542" s="456"/>
      <c r="N542" s="186"/>
      <c r="O542" s="186"/>
      <c r="P542" s="187"/>
      <c r="Q542" s="187"/>
      <c r="R542" s="188"/>
      <c r="S542" s="188"/>
      <c r="T542" s="189"/>
      <c r="U542" s="189"/>
    </row>
    <row r="543" spans="2:21" ht="14.1" customHeight="1">
      <c r="B543" s="183"/>
      <c r="C543" s="183"/>
      <c r="D543" s="184"/>
      <c r="E543" s="624"/>
      <c r="F543" s="185"/>
      <c r="G543" s="185"/>
      <c r="H543" s="9"/>
      <c r="I543" s="581"/>
      <c r="J543" s="456"/>
      <c r="K543" s="456"/>
      <c r="L543" s="456"/>
      <c r="M543" s="456"/>
      <c r="N543" s="186"/>
      <c r="O543" s="186"/>
      <c r="P543" s="187"/>
      <c r="Q543" s="187"/>
      <c r="R543" s="188"/>
      <c r="S543" s="188"/>
      <c r="T543" s="189"/>
      <c r="U543" s="189"/>
    </row>
    <row r="544" spans="2:21" ht="14.1" customHeight="1">
      <c r="B544" s="183"/>
      <c r="C544" s="183"/>
      <c r="D544" s="184"/>
      <c r="E544" s="624"/>
      <c r="F544" s="185"/>
      <c r="G544" s="185"/>
      <c r="H544" s="9"/>
      <c r="I544" s="581"/>
      <c r="J544" s="456"/>
      <c r="K544" s="456"/>
      <c r="L544" s="456"/>
      <c r="M544" s="456"/>
      <c r="N544" s="186"/>
      <c r="O544" s="186"/>
      <c r="P544" s="187"/>
      <c r="Q544" s="187"/>
      <c r="R544" s="188"/>
      <c r="S544" s="188"/>
      <c r="T544" s="189"/>
      <c r="U544" s="189"/>
    </row>
    <row r="545" spans="2:21" ht="14.1" customHeight="1">
      <c r="B545" s="183"/>
      <c r="C545" s="183"/>
      <c r="D545" s="184"/>
      <c r="E545" s="624"/>
      <c r="F545" s="185"/>
      <c r="G545" s="185"/>
      <c r="H545" s="9"/>
      <c r="I545" s="581"/>
      <c r="J545" s="456"/>
      <c r="K545" s="456"/>
      <c r="L545" s="456"/>
      <c r="M545" s="456"/>
      <c r="N545" s="186"/>
      <c r="O545" s="186"/>
      <c r="P545" s="187"/>
      <c r="Q545" s="187"/>
      <c r="R545" s="188"/>
      <c r="S545" s="188"/>
      <c r="T545" s="189"/>
      <c r="U545" s="189"/>
    </row>
    <row r="546" spans="2:21" ht="14.1" customHeight="1">
      <c r="B546" s="183"/>
      <c r="C546" s="183"/>
      <c r="D546" s="184"/>
      <c r="E546" s="624"/>
      <c r="F546" s="185"/>
      <c r="G546" s="185"/>
      <c r="H546" s="9"/>
      <c r="I546" s="581"/>
      <c r="J546" s="456"/>
      <c r="K546" s="456"/>
      <c r="L546" s="456"/>
      <c r="M546" s="456"/>
      <c r="N546" s="186"/>
      <c r="O546" s="186"/>
      <c r="P546" s="187"/>
      <c r="Q546" s="187"/>
      <c r="R546" s="188"/>
      <c r="S546" s="188"/>
      <c r="T546" s="189"/>
      <c r="U546" s="189"/>
    </row>
    <row r="547" spans="2:21" ht="14.1" customHeight="1">
      <c r="B547" s="183"/>
      <c r="C547" s="183"/>
      <c r="D547" s="184"/>
      <c r="E547" s="624"/>
      <c r="F547" s="185"/>
      <c r="G547" s="185"/>
      <c r="H547" s="9"/>
      <c r="I547" s="581"/>
      <c r="J547" s="456"/>
      <c r="K547" s="456"/>
      <c r="L547" s="456"/>
      <c r="M547" s="456"/>
      <c r="N547" s="186"/>
      <c r="O547" s="186"/>
      <c r="P547" s="187"/>
      <c r="Q547" s="187"/>
      <c r="R547" s="188"/>
      <c r="S547" s="188"/>
      <c r="T547" s="189"/>
      <c r="U547" s="189"/>
    </row>
    <row r="548" spans="2:21" ht="14.1" customHeight="1">
      <c r="B548" s="183"/>
      <c r="C548" s="183"/>
      <c r="D548" s="184"/>
      <c r="E548" s="624"/>
      <c r="F548" s="185"/>
      <c r="G548" s="185"/>
      <c r="H548" s="9"/>
      <c r="I548" s="581"/>
      <c r="J548" s="456"/>
      <c r="K548" s="456"/>
      <c r="L548" s="456"/>
      <c r="M548" s="456"/>
      <c r="N548" s="186"/>
      <c r="O548" s="186"/>
      <c r="P548" s="187"/>
      <c r="Q548" s="187"/>
      <c r="R548" s="188"/>
      <c r="S548" s="188"/>
      <c r="T548" s="189"/>
      <c r="U548" s="189"/>
    </row>
    <row r="549" spans="2:21" ht="14.1" customHeight="1">
      <c r="B549" s="183"/>
      <c r="C549" s="183"/>
      <c r="D549" s="184"/>
      <c r="E549" s="624"/>
      <c r="F549" s="185"/>
      <c r="G549" s="185"/>
      <c r="H549" s="9"/>
      <c r="I549" s="581"/>
      <c r="J549" s="456"/>
      <c r="K549" s="456"/>
      <c r="L549" s="456"/>
      <c r="M549" s="456"/>
      <c r="N549" s="186"/>
      <c r="O549" s="186"/>
      <c r="P549" s="187"/>
      <c r="Q549" s="187"/>
      <c r="R549" s="188"/>
      <c r="S549" s="188"/>
      <c r="T549" s="189"/>
      <c r="U549" s="189"/>
    </row>
    <row r="550" spans="2:21" ht="14.1" customHeight="1">
      <c r="B550" s="183"/>
      <c r="C550" s="183"/>
      <c r="D550" s="184"/>
      <c r="E550" s="624"/>
      <c r="F550" s="185"/>
      <c r="G550" s="185"/>
      <c r="H550" s="9"/>
      <c r="I550" s="581"/>
      <c r="J550" s="456"/>
      <c r="K550" s="456"/>
      <c r="L550" s="456"/>
      <c r="M550" s="456"/>
      <c r="N550" s="186"/>
      <c r="O550" s="186"/>
      <c r="P550" s="187"/>
      <c r="Q550" s="187"/>
      <c r="R550" s="188"/>
      <c r="S550" s="188"/>
      <c r="T550" s="189"/>
      <c r="U550" s="189"/>
    </row>
    <row r="551" spans="2:21" ht="14.1" customHeight="1">
      <c r="B551" s="183"/>
      <c r="C551" s="183"/>
      <c r="D551" s="184"/>
      <c r="E551" s="624"/>
      <c r="F551" s="185"/>
      <c r="G551" s="185"/>
      <c r="H551" s="9"/>
      <c r="I551" s="581"/>
      <c r="J551" s="456"/>
      <c r="K551" s="456"/>
      <c r="L551" s="456"/>
      <c r="M551" s="456"/>
      <c r="N551" s="186"/>
      <c r="O551" s="186"/>
      <c r="P551" s="187"/>
      <c r="Q551" s="187"/>
      <c r="R551" s="188"/>
      <c r="S551" s="188"/>
      <c r="T551" s="189"/>
      <c r="U551" s="189"/>
    </row>
    <row r="552" spans="2:21" ht="14.1" customHeight="1">
      <c r="B552" s="183"/>
      <c r="C552" s="183"/>
      <c r="D552" s="184"/>
      <c r="E552" s="624"/>
      <c r="F552" s="185"/>
      <c r="G552" s="185"/>
      <c r="H552" s="9"/>
      <c r="I552" s="581"/>
      <c r="J552" s="456"/>
      <c r="K552" s="456"/>
      <c r="L552" s="456"/>
      <c r="M552" s="456"/>
      <c r="N552" s="186"/>
      <c r="O552" s="186"/>
      <c r="P552" s="187"/>
      <c r="Q552" s="187"/>
      <c r="R552" s="188"/>
      <c r="S552" s="188"/>
      <c r="T552" s="189"/>
      <c r="U552" s="189"/>
    </row>
    <row r="553" spans="2:21" ht="14.1" customHeight="1">
      <c r="B553" s="183"/>
      <c r="C553" s="183"/>
      <c r="D553" s="184"/>
      <c r="E553" s="624"/>
      <c r="F553" s="185"/>
      <c r="G553" s="185"/>
      <c r="H553" s="9"/>
      <c r="I553" s="581"/>
      <c r="J553" s="456"/>
      <c r="K553" s="456"/>
      <c r="L553" s="456"/>
      <c r="M553" s="456"/>
      <c r="N553" s="186"/>
      <c r="O553" s="186"/>
      <c r="P553" s="187"/>
      <c r="Q553" s="187"/>
      <c r="R553" s="188"/>
      <c r="S553" s="188"/>
      <c r="T553" s="189"/>
      <c r="U553" s="189"/>
    </row>
    <row r="554" spans="2:21" ht="14.1" customHeight="1">
      <c r="B554" s="183"/>
      <c r="C554" s="183"/>
      <c r="D554" s="184"/>
      <c r="E554" s="624"/>
      <c r="F554" s="185"/>
      <c r="G554" s="185"/>
      <c r="H554" s="9"/>
      <c r="I554" s="581"/>
      <c r="J554" s="456"/>
      <c r="K554" s="456"/>
      <c r="L554" s="456"/>
      <c r="M554" s="456"/>
      <c r="N554" s="186"/>
      <c r="O554" s="186"/>
      <c r="P554" s="187"/>
      <c r="Q554" s="187"/>
      <c r="R554" s="188"/>
      <c r="S554" s="188"/>
      <c r="T554" s="189"/>
      <c r="U554" s="189"/>
    </row>
    <row r="555" spans="2:21" ht="14.1" customHeight="1">
      <c r="B555" s="183"/>
      <c r="C555" s="183"/>
      <c r="D555" s="184"/>
      <c r="E555" s="624"/>
      <c r="F555" s="185"/>
      <c r="G555" s="185"/>
      <c r="H555" s="9"/>
      <c r="I555" s="581"/>
      <c r="J555" s="456"/>
      <c r="K555" s="456"/>
      <c r="L555" s="456"/>
      <c r="M555" s="456"/>
      <c r="N555" s="186"/>
      <c r="O555" s="186"/>
      <c r="P555" s="187"/>
      <c r="Q555" s="187"/>
      <c r="R555" s="188"/>
      <c r="S555" s="188"/>
      <c r="T555" s="189"/>
      <c r="U555" s="189"/>
    </row>
    <row r="556" spans="2:21" ht="14.1" customHeight="1">
      <c r="B556" s="183"/>
      <c r="C556" s="183"/>
      <c r="D556" s="184"/>
      <c r="E556" s="624"/>
      <c r="F556" s="185"/>
      <c r="G556" s="185"/>
      <c r="H556" s="9"/>
      <c r="I556" s="581"/>
      <c r="J556" s="456"/>
      <c r="K556" s="456"/>
      <c r="L556" s="456"/>
      <c r="M556" s="456"/>
      <c r="N556" s="186"/>
      <c r="O556" s="186"/>
      <c r="P556" s="187"/>
      <c r="Q556" s="187"/>
      <c r="R556" s="188"/>
      <c r="S556" s="188"/>
      <c r="T556" s="189"/>
      <c r="U556" s="189"/>
    </row>
    <row r="557" spans="2:21" ht="14.1" customHeight="1">
      <c r="B557" s="183"/>
      <c r="C557" s="183"/>
      <c r="D557" s="184"/>
      <c r="E557" s="624"/>
      <c r="F557" s="185"/>
      <c r="G557" s="185"/>
      <c r="H557" s="9"/>
      <c r="I557" s="581"/>
      <c r="J557" s="456"/>
      <c r="K557" s="456"/>
      <c r="L557" s="456"/>
      <c r="M557" s="456"/>
      <c r="N557" s="186"/>
      <c r="O557" s="186"/>
      <c r="P557" s="187"/>
      <c r="Q557" s="187"/>
      <c r="R557" s="188"/>
      <c r="S557" s="188"/>
      <c r="T557" s="189"/>
      <c r="U557" s="189"/>
    </row>
    <row r="558" spans="2:21" ht="14.1" customHeight="1">
      <c r="B558" s="183"/>
      <c r="C558" s="183"/>
      <c r="D558" s="184"/>
      <c r="E558" s="624"/>
      <c r="F558" s="185"/>
      <c r="G558" s="185"/>
      <c r="H558" s="9"/>
      <c r="I558" s="581"/>
      <c r="J558" s="456"/>
      <c r="K558" s="456"/>
      <c r="L558" s="456"/>
      <c r="M558" s="456"/>
      <c r="N558" s="186"/>
      <c r="O558" s="186"/>
      <c r="P558" s="187"/>
      <c r="Q558" s="187"/>
      <c r="R558" s="188"/>
      <c r="S558" s="188"/>
      <c r="T558" s="189"/>
      <c r="U558" s="189"/>
    </row>
    <row r="559" spans="2:21" ht="14.1" customHeight="1">
      <c r="B559" s="183"/>
      <c r="C559" s="183"/>
      <c r="D559" s="184"/>
      <c r="E559" s="624"/>
      <c r="F559" s="185"/>
      <c r="G559" s="185"/>
      <c r="H559" s="9"/>
      <c r="I559" s="581"/>
      <c r="J559" s="456"/>
      <c r="K559" s="456"/>
      <c r="L559" s="456"/>
      <c r="M559" s="456"/>
      <c r="N559" s="186"/>
      <c r="O559" s="186"/>
      <c r="P559" s="187"/>
      <c r="Q559" s="187"/>
      <c r="R559" s="188"/>
      <c r="S559" s="188"/>
      <c r="T559" s="189"/>
      <c r="U559" s="189"/>
    </row>
    <row r="560" spans="2:21" ht="14.1" customHeight="1">
      <c r="B560" s="183"/>
      <c r="C560" s="183"/>
      <c r="D560" s="184"/>
      <c r="E560" s="624"/>
      <c r="F560" s="185"/>
      <c r="G560" s="185"/>
      <c r="H560" s="9"/>
      <c r="I560" s="581"/>
      <c r="J560" s="456"/>
      <c r="K560" s="456"/>
      <c r="L560" s="456"/>
      <c r="M560" s="456"/>
      <c r="N560" s="186"/>
      <c r="O560" s="186"/>
      <c r="P560" s="187"/>
      <c r="Q560" s="187"/>
      <c r="R560" s="188"/>
      <c r="S560" s="188"/>
      <c r="T560" s="189"/>
      <c r="U560" s="189"/>
    </row>
    <row r="561" spans="2:21" ht="14.1" customHeight="1">
      <c r="B561" s="183"/>
      <c r="C561" s="183"/>
      <c r="D561" s="184"/>
      <c r="E561" s="624"/>
      <c r="F561" s="185"/>
      <c r="G561" s="185"/>
      <c r="H561" s="9"/>
      <c r="I561" s="581"/>
      <c r="J561" s="456"/>
      <c r="K561" s="456"/>
      <c r="L561" s="456"/>
      <c r="M561" s="456"/>
      <c r="N561" s="186"/>
      <c r="O561" s="186"/>
      <c r="P561" s="187"/>
      <c r="Q561" s="187"/>
      <c r="R561" s="188"/>
      <c r="S561" s="188"/>
      <c r="T561" s="189"/>
      <c r="U561" s="189"/>
    </row>
    <row r="562" spans="2:21" ht="14.1" customHeight="1">
      <c r="B562" s="183"/>
      <c r="C562" s="183"/>
      <c r="D562" s="184"/>
      <c r="E562" s="624"/>
      <c r="F562" s="185"/>
      <c r="G562" s="185"/>
      <c r="H562" s="9"/>
      <c r="I562" s="581"/>
      <c r="J562" s="456"/>
      <c r="K562" s="456"/>
      <c r="L562" s="456"/>
      <c r="M562" s="456"/>
      <c r="N562" s="186"/>
      <c r="O562" s="186"/>
      <c r="P562" s="187"/>
      <c r="Q562" s="187"/>
      <c r="R562" s="188"/>
      <c r="S562" s="188"/>
      <c r="T562" s="189"/>
      <c r="U562" s="189"/>
    </row>
    <row r="563" spans="2:21" ht="14.1" customHeight="1">
      <c r="B563" s="183"/>
      <c r="C563" s="183"/>
      <c r="D563" s="184"/>
      <c r="E563" s="624"/>
      <c r="F563" s="185"/>
      <c r="G563" s="185"/>
      <c r="H563" s="9"/>
      <c r="I563" s="581"/>
      <c r="J563" s="456"/>
      <c r="K563" s="456"/>
      <c r="L563" s="456"/>
      <c r="M563" s="456"/>
      <c r="N563" s="186"/>
      <c r="O563" s="186"/>
      <c r="P563" s="187"/>
      <c r="Q563" s="187"/>
      <c r="R563" s="188"/>
      <c r="S563" s="188"/>
      <c r="T563" s="189"/>
      <c r="U563" s="189"/>
    </row>
    <row r="564" spans="2:21" ht="14.1" customHeight="1">
      <c r="B564" s="183"/>
      <c r="C564" s="183"/>
      <c r="D564" s="184"/>
      <c r="E564" s="624"/>
      <c r="F564" s="185"/>
      <c r="G564" s="185"/>
      <c r="H564" s="9"/>
      <c r="I564" s="581"/>
      <c r="J564" s="456"/>
      <c r="K564" s="456"/>
      <c r="L564" s="456"/>
      <c r="M564" s="456"/>
      <c r="N564" s="186"/>
      <c r="O564" s="186"/>
      <c r="P564" s="187"/>
      <c r="Q564" s="187"/>
      <c r="R564" s="188"/>
      <c r="S564" s="188"/>
      <c r="T564" s="189"/>
      <c r="U564" s="189"/>
    </row>
    <row r="565" spans="2:21" ht="14.1" customHeight="1">
      <c r="B565" s="183"/>
      <c r="C565" s="183"/>
      <c r="D565" s="184"/>
      <c r="E565" s="624"/>
      <c r="F565" s="185"/>
      <c r="G565" s="185"/>
      <c r="H565" s="9"/>
      <c r="I565" s="581"/>
      <c r="J565" s="456"/>
      <c r="K565" s="456"/>
      <c r="L565" s="456"/>
      <c r="M565" s="456"/>
      <c r="N565" s="186"/>
      <c r="O565" s="186"/>
      <c r="P565" s="187"/>
      <c r="Q565" s="187"/>
      <c r="R565" s="188"/>
      <c r="S565" s="188"/>
      <c r="T565" s="189"/>
      <c r="U565" s="189"/>
    </row>
    <row r="566" spans="2:21" ht="14.1" customHeight="1">
      <c r="B566" s="183"/>
      <c r="C566" s="183"/>
      <c r="D566" s="184"/>
      <c r="E566" s="624"/>
      <c r="F566" s="185"/>
      <c r="G566" s="185"/>
      <c r="H566" s="9"/>
      <c r="I566" s="581"/>
      <c r="J566" s="456"/>
      <c r="K566" s="456"/>
      <c r="L566" s="456"/>
      <c r="M566" s="456"/>
      <c r="N566" s="186"/>
      <c r="O566" s="186"/>
      <c r="P566" s="187"/>
      <c r="Q566" s="187"/>
      <c r="R566" s="188"/>
      <c r="S566" s="188"/>
      <c r="T566" s="189"/>
      <c r="U566" s="189"/>
    </row>
    <row r="567" spans="2:21" ht="14.1" customHeight="1">
      <c r="B567" s="183"/>
      <c r="C567" s="183"/>
      <c r="D567" s="184"/>
      <c r="E567" s="624"/>
      <c r="F567" s="185"/>
      <c r="G567" s="185"/>
      <c r="H567" s="9"/>
      <c r="I567" s="581"/>
      <c r="J567" s="456"/>
      <c r="K567" s="456"/>
      <c r="L567" s="456"/>
      <c r="M567" s="456"/>
      <c r="N567" s="186"/>
      <c r="O567" s="186"/>
      <c r="P567" s="187"/>
      <c r="Q567" s="187"/>
      <c r="R567" s="188"/>
      <c r="S567" s="188"/>
      <c r="T567" s="189"/>
      <c r="U567" s="189"/>
    </row>
    <row r="568" spans="2:21" ht="14.1" customHeight="1">
      <c r="B568" s="183"/>
      <c r="C568" s="183"/>
      <c r="D568" s="184"/>
      <c r="E568" s="624"/>
      <c r="F568" s="185"/>
      <c r="G568" s="185"/>
      <c r="H568" s="9"/>
      <c r="I568" s="581"/>
      <c r="J568" s="456"/>
      <c r="K568" s="456"/>
      <c r="L568" s="456"/>
      <c r="M568" s="456"/>
      <c r="N568" s="186"/>
      <c r="O568" s="186"/>
      <c r="P568" s="187"/>
      <c r="Q568" s="187"/>
      <c r="R568" s="188"/>
      <c r="S568" s="188"/>
      <c r="T568" s="189"/>
      <c r="U568" s="189"/>
    </row>
    <row r="569" spans="2:21" ht="14.1" customHeight="1">
      <c r="B569" s="183"/>
      <c r="C569" s="183"/>
      <c r="D569" s="184"/>
      <c r="E569" s="624"/>
      <c r="F569" s="185"/>
      <c r="G569" s="185"/>
      <c r="H569" s="9"/>
      <c r="I569" s="581"/>
      <c r="J569" s="456"/>
      <c r="K569" s="456"/>
      <c r="L569" s="456"/>
      <c r="M569" s="456"/>
      <c r="N569" s="186"/>
      <c r="O569" s="186"/>
      <c r="P569" s="187"/>
      <c r="Q569" s="187"/>
      <c r="R569" s="188"/>
      <c r="S569" s="188"/>
      <c r="T569" s="189"/>
      <c r="U569" s="189"/>
    </row>
    <row r="570" spans="2:21" ht="14.1" customHeight="1">
      <c r="B570" s="183"/>
      <c r="C570" s="183"/>
      <c r="D570" s="184"/>
      <c r="E570" s="624"/>
      <c r="F570" s="185"/>
      <c r="G570" s="185"/>
      <c r="H570" s="9"/>
      <c r="I570" s="581"/>
      <c r="J570" s="456"/>
      <c r="K570" s="456"/>
      <c r="L570" s="456"/>
      <c r="M570" s="456"/>
      <c r="N570" s="186"/>
      <c r="O570" s="186"/>
      <c r="P570" s="187"/>
      <c r="Q570" s="187"/>
      <c r="R570" s="188"/>
      <c r="S570" s="188"/>
      <c r="T570" s="189"/>
      <c r="U570" s="189"/>
    </row>
    <row r="571" spans="2:21" ht="14.1" customHeight="1">
      <c r="B571" s="183"/>
      <c r="C571" s="183"/>
      <c r="D571" s="184"/>
      <c r="E571" s="624"/>
      <c r="F571" s="185"/>
      <c r="G571" s="185"/>
      <c r="H571" s="9"/>
      <c r="I571" s="581"/>
      <c r="J571" s="456"/>
      <c r="K571" s="456"/>
      <c r="L571" s="456"/>
      <c r="M571" s="456"/>
      <c r="N571" s="186"/>
      <c r="O571" s="186"/>
      <c r="P571" s="187"/>
      <c r="Q571" s="187"/>
      <c r="R571" s="188"/>
      <c r="S571" s="188"/>
      <c r="T571" s="189"/>
      <c r="U571" s="189"/>
    </row>
    <row r="572" spans="2:21" ht="14.1" customHeight="1">
      <c r="B572" s="183"/>
      <c r="C572" s="183"/>
      <c r="D572" s="184"/>
      <c r="E572" s="624"/>
      <c r="F572" s="185"/>
      <c r="G572" s="185"/>
      <c r="H572" s="9"/>
      <c r="I572" s="581"/>
      <c r="J572" s="456"/>
      <c r="K572" s="456"/>
      <c r="L572" s="456"/>
      <c r="M572" s="456"/>
      <c r="N572" s="186"/>
      <c r="O572" s="186"/>
      <c r="P572" s="187"/>
      <c r="Q572" s="187"/>
      <c r="R572" s="188"/>
      <c r="S572" s="188"/>
      <c r="T572" s="189"/>
      <c r="U572" s="189"/>
    </row>
    <row r="573" spans="2:21" ht="14.1" customHeight="1">
      <c r="B573" s="183"/>
      <c r="C573" s="183"/>
      <c r="D573" s="184"/>
      <c r="E573" s="624"/>
      <c r="F573" s="185"/>
      <c r="G573" s="185"/>
      <c r="H573" s="9"/>
      <c r="I573" s="581"/>
      <c r="J573" s="456"/>
      <c r="K573" s="456"/>
      <c r="L573" s="456"/>
      <c r="M573" s="456"/>
      <c r="N573" s="186"/>
      <c r="O573" s="186"/>
      <c r="P573" s="187"/>
      <c r="Q573" s="187"/>
      <c r="R573" s="188"/>
      <c r="S573" s="188"/>
      <c r="T573" s="189"/>
      <c r="U573" s="189"/>
    </row>
    <row r="574" spans="2:21" ht="14.1" customHeight="1">
      <c r="B574" s="183"/>
      <c r="C574" s="183"/>
      <c r="D574" s="184"/>
      <c r="E574" s="624"/>
      <c r="F574" s="185"/>
      <c r="G574" s="185"/>
      <c r="H574" s="9"/>
      <c r="I574" s="581"/>
      <c r="J574" s="456"/>
      <c r="K574" s="456"/>
      <c r="L574" s="456"/>
      <c r="M574" s="456"/>
      <c r="N574" s="186"/>
      <c r="O574" s="186"/>
      <c r="P574" s="187"/>
      <c r="Q574" s="187"/>
      <c r="R574" s="188"/>
      <c r="S574" s="188"/>
      <c r="T574" s="189"/>
      <c r="U574" s="189"/>
    </row>
    <row r="575" spans="2:21" ht="14.1" customHeight="1">
      <c r="B575" s="183"/>
      <c r="C575" s="183"/>
      <c r="D575" s="184"/>
      <c r="E575" s="624"/>
      <c r="F575" s="185"/>
      <c r="G575" s="185"/>
      <c r="H575" s="9"/>
      <c r="I575" s="581"/>
      <c r="J575" s="456"/>
      <c r="K575" s="456"/>
      <c r="L575" s="456"/>
      <c r="M575" s="456"/>
      <c r="N575" s="186"/>
      <c r="O575" s="186"/>
      <c r="P575" s="187"/>
      <c r="Q575" s="187"/>
      <c r="R575" s="188"/>
      <c r="S575" s="188"/>
      <c r="T575" s="189"/>
      <c r="U575" s="189"/>
    </row>
    <row r="576" spans="2:21" ht="14.1" customHeight="1">
      <c r="B576" s="183"/>
      <c r="C576" s="183"/>
      <c r="D576" s="184"/>
      <c r="E576" s="624"/>
      <c r="F576" s="185"/>
      <c r="G576" s="185"/>
      <c r="H576" s="9"/>
      <c r="I576" s="581"/>
      <c r="J576" s="456"/>
      <c r="K576" s="456"/>
      <c r="L576" s="456"/>
      <c r="M576" s="456"/>
      <c r="N576" s="186"/>
      <c r="O576" s="186"/>
      <c r="P576" s="187"/>
      <c r="Q576" s="187"/>
      <c r="R576" s="188"/>
      <c r="S576" s="188"/>
      <c r="T576" s="189"/>
      <c r="U576" s="189"/>
    </row>
    <row r="577" spans="2:21" ht="14.1" customHeight="1">
      <c r="B577" s="183"/>
      <c r="C577" s="183"/>
      <c r="D577" s="184"/>
      <c r="E577" s="624"/>
      <c r="F577" s="185"/>
      <c r="G577" s="185"/>
      <c r="H577" s="9"/>
      <c r="I577" s="581"/>
      <c r="J577" s="456"/>
      <c r="K577" s="456"/>
      <c r="L577" s="456"/>
      <c r="M577" s="456"/>
      <c r="N577" s="186"/>
      <c r="O577" s="186"/>
      <c r="P577" s="187"/>
      <c r="Q577" s="187"/>
      <c r="R577" s="188"/>
      <c r="S577" s="188"/>
      <c r="T577" s="189"/>
      <c r="U577" s="189"/>
    </row>
    <row r="578" spans="2:21" ht="14.1" customHeight="1">
      <c r="B578" s="183"/>
      <c r="C578" s="183"/>
      <c r="D578" s="184"/>
      <c r="E578" s="624"/>
      <c r="F578" s="185"/>
      <c r="G578" s="185"/>
      <c r="H578" s="9"/>
      <c r="I578" s="581"/>
      <c r="J578" s="456"/>
      <c r="K578" s="456"/>
      <c r="L578" s="456"/>
      <c r="M578" s="456"/>
      <c r="N578" s="186"/>
      <c r="O578" s="186"/>
      <c r="P578" s="187"/>
      <c r="Q578" s="187"/>
      <c r="R578" s="188"/>
      <c r="S578" s="188"/>
      <c r="T578" s="189"/>
      <c r="U578" s="189"/>
    </row>
    <row r="579" spans="2:21" ht="14.1" customHeight="1">
      <c r="B579" s="183"/>
      <c r="C579" s="183"/>
      <c r="D579" s="184"/>
      <c r="E579" s="624"/>
      <c r="F579" s="185"/>
      <c r="G579" s="185"/>
      <c r="H579" s="9"/>
      <c r="I579" s="581"/>
      <c r="J579" s="456"/>
      <c r="K579" s="456"/>
      <c r="L579" s="456"/>
      <c r="M579" s="456"/>
      <c r="N579" s="186"/>
      <c r="O579" s="186"/>
      <c r="P579" s="187"/>
      <c r="Q579" s="187"/>
      <c r="R579" s="188"/>
      <c r="S579" s="188"/>
      <c r="T579" s="189"/>
      <c r="U579" s="189"/>
    </row>
    <row r="580" spans="2:21" ht="14.1" customHeight="1">
      <c r="B580" s="183"/>
      <c r="C580" s="183"/>
      <c r="D580" s="184"/>
      <c r="E580" s="624"/>
      <c r="F580" s="185"/>
      <c r="G580" s="185"/>
      <c r="H580" s="9"/>
      <c r="I580" s="581"/>
      <c r="J580" s="456"/>
      <c r="K580" s="456"/>
      <c r="L580" s="456"/>
      <c r="M580" s="456"/>
      <c r="N580" s="186"/>
      <c r="O580" s="186"/>
      <c r="P580" s="187"/>
      <c r="Q580" s="187"/>
      <c r="R580" s="188"/>
      <c r="S580" s="188"/>
      <c r="T580" s="189"/>
      <c r="U580" s="189"/>
    </row>
    <row r="581" spans="2:21" ht="14.1" customHeight="1">
      <c r="B581" s="183"/>
      <c r="C581" s="183"/>
      <c r="D581" s="184"/>
      <c r="E581" s="624"/>
      <c r="F581" s="185"/>
      <c r="G581" s="185"/>
      <c r="H581" s="9"/>
      <c r="I581" s="581"/>
      <c r="J581" s="456"/>
      <c r="K581" s="456"/>
      <c r="L581" s="456"/>
      <c r="M581" s="456"/>
      <c r="N581" s="186"/>
      <c r="O581" s="186"/>
      <c r="P581" s="187"/>
      <c r="Q581" s="187"/>
      <c r="R581" s="188"/>
      <c r="S581" s="188"/>
      <c r="T581" s="189"/>
      <c r="U581" s="189"/>
    </row>
    <row r="582" spans="2:21" ht="14.1" customHeight="1">
      <c r="B582" s="183"/>
      <c r="C582" s="183"/>
      <c r="D582" s="184"/>
      <c r="E582" s="624"/>
      <c r="F582" s="185"/>
      <c r="G582" s="185"/>
      <c r="H582" s="9"/>
      <c r="I582" s="581"/>
      <c r="J582" s="456"/>
      <c r="K582" s="456"/>
      <c r="L582" s="456"/>
      <c r="M582" s="456"/>
      <c r="N582" s="186"/>
      <c r="O582" s="186"/>
      <c r="P582" s="187"/>
      <c r="Q582" s="187"/>
      <c r="R582" s="188"/>
      <c r="S582" s="188"/>
      <c r="T582" s="189"/>
      <c r="U582" s="189"/>
    </row>
    <row r="583" spans="2:21" ht="14.1" customHeight="1">
      <c r="B583" s="183"/>
      <c r="C583" s="183"/>
      <c r="D583" s="184"/>
      <c r="E583" s="624"/>
      <c r="F583" s="185"/>
      <c r="G583" s="185"/>
      <c r="H583" s="9"/>
      <c r="I583" s="581"/>
      <c r="J583" s="456"/>
      <c r="K583" s="456"/>
      <c r="L583" s="456"/>
      <c r="M583" s="456"/>
      <c r="N583" s="186"/>
      <c r="O583" s="186"/>
      <c r="P583" s="187"/>
      <c r="Q583" s="187"/>
      <c r="R583" s="188"/>
      <c r="S583" s="188"/>
      <c r="T583" s="189"/>
      <c r="U583" s="189"/>
    </row>
    <row r="584" spans="2:21" ht="14.1" customHeight="1">
      <c r="B584" s="183"/>
      <c r="C584" s="183"/>
      <c r="D584" s="184"/>
      <c r="E584" s="624"/>
      <c r="F584" s="185"/>
      <c r="G584" s="185"/>
      <c r="H584" s="9"/>
      <c r="I584" s="581"/>
      <c r="J584" s="456"/>
      <c r="K584" s="456"/>
      <c r="L584" s="456"/>
      <c r="M584" s="456"/>
      <c r="N584" s="186"/>
      <c r="O584" s="186"/>
      <c r="P584" s="187"/>
      <c r="Q584" s="187"/>
      <c r="R584" s="188"/>
      <c r="S584" s="188"/>
      <c r="T584" s="189"/>
      <c r="U584" s="189"/>
    </row>
    <row r="585" spans="2:21" ht="14.1" customHeight="1">
      <c r="B585" s="183"/>
      <c r="C585" s="183"/>
      <c r="D585" s="184"/>
      <c r="E585" s="624"/>
      <c r="F585" s="185"/>
      <c r="G585" s="185"/>
      <c r="H585" s="9"/>
      <c r="I585" s="581"/>
      <c r="J585" s="456"/>
      <c r="K585" s="456"/>
      <c r="L585" s="456"/>
      <c r="M585" s="456"/>
      <c r="N585" s="186"/>
      <c r="O585" s="186"/>
      <c r="P585" s="187"/>
      <c r="Q585" s="187"/>
      <c r="R585" s="188"/>
      <c r="S585" s="188"/>
      <c r="T585" s="189"/>
      <c r="U585" s="189"/>
    </row>
    <row r="586" spans="2:21" ht="14.1" customHeight="1">
      <c r="B586" s="183"/>
      <c r="C586" s="183"/>
      <c r="D586" s="184"/>
      <c r="E586" s="624"/>
      <c r="F586" s="185"/>
      <c r="G586" s="185"/>
      <c r="H586" s="9"/>
      <c r="I586" s="581"/>
      <c r="J586" s="456"/>
      <c r="K586" s="456"/>
      <c r="L586" s="456"/>
      <c r="M586" s="456"/>
      <c r="N586" s="186"/>
      <c r="O586" s="186"/>
      <c r="P586" s="187"/>
      <c r="Q586" s="187"/>
      <c r="R586" s="188"/>
      <c r="S586" s="188"/>
      <c r="T586" s="189"/>
      <c r="U586" s="189"/>
    </row>
    <row r="587" spans="2:21" ht="14.1" customHeight="1">
      <c r="B587" s="183"/>
      <c r="C587" s="183"/>
      <c r="D587" s="184"/>
      <c r="E587" s="624"/>
      <c r="F587" s="185"/>
      <c r="G587" s="185"/>
      <c r="H587" s="9"/>
      <c r="I587" s="581"/>
      <c r="J587" s="456"/>
      <c r="K587" s="456"/>
      <c r="L587" s="456"/>
      <c r="M587" s="456"/>
      <c r="N587" s="186"/>
      <c r="O587" s="186"/>
      <c r="P587" s="187"/>
      <c r="Q587" s="187"/>
      <c r="R587" s="188"/>
      <c r="S587" s="188"/>
      <c r="T587" s="189"/>
      <c r="U587" s="189"/>
    </row>
    <row r="588" spans="2:21" ht="14.1" customHeight="1">
      <c r="B588" s="183"/>
      <c r="C588" s="183"/>
      <c r="D588" s="184"/>
      <c r="E588" s="624"/>
      <c r="F588" s="185"/>
      <c r="G588" s="185"/>
      <c r="H588" s="9"/>
      <c r="I588" s="581"/>
      <c r="J588" s="456"/>
      <c r="K588" s="456"/>
      <c r="L588" s="456"/>
      <c r="M588" s="456"/>
      <c r="N588" s="186"/>
      <c r="O588" s="186"/>
      <c r="P588" s="187"/>
      <c r="Q588" s="187"/>
      <c r="R588" s="188"/>
      <c r="S588" s="188"/>
      <c r="T588" s="189"/>
      <c r="U588" s="189"/>
    </row>
    <row r="589" spans="2:21" ht="14.1" customHeight="1">
      <c r="B589" s="183"/>
      <c r="C589" s="183"/>
      <c r="D589" s="184"/>
      <c r="E589" s="624"/>
      <c r="F589" s="185"/>
      <c r="G589" s="185"/>
      <c r="H589" s="9"/>
      <c r="I589" s="581"/>
      <c r="J589" s="456"/>
      <c r="K589" s="456"/>
      <c r="L589" s="456"/>
      <c r="M589" s="456"/>
      <c r="N589" s="186"/>
      <c r="O589" s="186"/>
      <c r="P589" s="187"/>
      <c r="Q589" s="187"/>
      <c r="R589" s="188"/>
      <c r="S589" s="188"/>
      <c r="T589" s="189"/>
      <c r="U589" s="189"/>
    </row>
    <row r="590" spans="2:21" ht="14.1" customHeight="1">
      <c r="B590" s="183"/>
      <c r="C590" s="183"/>
      <c r="D590" s="184"/>
      <c r="E590" s="624"/>
      <c r="F590" s="185"/>
      <c r="G590" s="185"/>
      <c r="H590" s="9"/>
      <c r="I590" s="581"/>
      <c r="J590" s="456"/>
      <c r="K590" s="456"/>
      <c r="L590" s="456"/>
      <c r="M590" s="456"/>
      <c r="N590" s="186"/>
      <c r="O590" s="186"/>
      <c r="P590" s="187"/>
      <c r="Q590" s="187"/>
      <c r="R590" s="188"/>
      <c r="S590" s="188"/>
      <c r="T590" s="189"/>
      <c r="U590" s="189"/>
    </row>
    <row r="591" spans="2:21" ht="14.1" customHeight="1">
      <c r="B591" s="183"/>
      <c r="C591" s="183"/>
      <c r="D591" s="184"/>
      <c r="E591" s="624"/>
      <c r="F591" s="185"/>
      <c r="G591" s="185"/>
      <c r="H591" s="9"/>
      <c r="I591" s="581"/>
      <c r="J591" s="456"/>
      <c r="K591" s="456"/>
      <c r="L591" s="456"/>
      <c r="M591" s="456"/>
      <c r="N591" s="186"/>
      <c r="O591" s="186"/>
      <c r="P591" s="187"/>
      <c r="Q591" s="187"/>
      <c r="R591" s="188"/>
      <c r="S591" s="188"/>
      <c r="T591" s="189"/>
      <c r="U591" s="189"/>
    </row>
    <row r="592" spans="2:21" ht="14.1" customHeight="1">
      <c r="B592" s="183"/>
      <c r="C592" s="183"/>
      <c r="D592" s="184"/>
      <c r="E592" s="624"/>
      <c r="F592" s="185"/>
      <c r="G592" s="185"/>
      <c r="H592" s="9"/>
      <c r="I592" s="581"/>
      <c r="J592" s="456"/>
      <c r="K592" s="456"/>
      <c r="L592" s="456"/>
      <c r="M592" s="456"/>
      <c r="N592" s="186"/>
      <c r="O592" s="186"/>
      <c r="P592" s="187"/>
      <c r="Q592" s="187"/>
      <c r="R592" s="188"/>
      <c r="S592" s="188"/>
      <c r="T592" s="189"/>
      <c r="U592" s="189"/>
    </row>
    <row r="593" spans="2:21" ht="14.1" customHeight="1">
      <c r="B593" s="183"/>
      <c r="C593" s="183"/>
      <c r="D593" s="184"/>
      <c r="E593" s="624"/>
      <c r="F593" s="185"/>
      <c r="G593" s="185"/>
      <c r="H593" s="9"/>
      <c r="I593" s="581"/>
      <c r="J593" s="456"/>
      <c r="K593" s="456"/>
      <c r="L593" s="456"/>
      <c r="M593" s="456"/>
      <c r="N593" s="186"/>
      <c r="O593" s="186"/>
      <c r="P593" s="187"/>
      <c r="Q593" s="187"/>
      <c r="R593" s="188"/>
      <c r="S593" s="188"/>
      <c r="T593" s="189"/>
      <c r="U593" s="189"/>
    </row>
    <row r="594" spans="2:21" ht="14.1" customHeight="1">
      <c r="B594" s="183"/>
      <c r="C594" s="183"/>
      <c r="D594" s="184"/>
      <c r="E594" s="624"/>
      <c r="F594" s="185"/>
      <c r="G594" s="185"/>
      <c r="H594" s="9"/>
      <c r="I594" s="581"/>
      <c r="J594" s="456"/>
      <c r="K594" s="456"/>
      <c r="L594" s="456"/>
      <c r="M594" s="456"/>
      <c r="N594" s="186"/>
      <c r="O594" s="186"/>
      <c r="P594" s="187"/>
      <c r="Q594" s="187"/>
      <c r="R594" s="188"/>
      <c r="S594" s="188"/>
      <c r="T594" s="189"/>
      <c r="U594" s="189"/>
    </row>
    <row r="595" spans="2:21" ht="14.1" customHeight="1">
      <c r="B595" s="183"/>
      <c r="C595" s="183"/>
      <c r="D595" s="184"/>
      <c r="E595" s="624"/>
      <c r="F595" s="185"/>
      <c r="G595" s="185"/>
      <c r="H595" s="9"/>
      <c r="I595" s="581"/>
      <c r="J595" s="456"/>
      <c r="K595" s="456"/>
      <c r="L595" s="456"/>
      <c r="M595" s="456"/>
      <c r="N595" s="186"/>
      <c r="O595" s="186"/>
      <c r="P595" s="187"/>
      <c r="Q595" s="187"/>
      <c r="R595" s="188"/>
      <c r="S595" s="188"/>
      <c r="T595" s="189"/>
      <c r="U595" s="189"/>
    </row>
    <row r="596" spans="2:21" ht="14.1" customHeight="1">
      <c r="B596" s="183"/>
      <c r="C596" s="183"/>
      <c r="D596" s="184"/>
      <c r="E596" s="624"/>
      <c r="F596" s="185"/>
      <c r="G596" s="185"/>
      <c r="H596" s="9"/>
      <c r="I596" s="581"/>
      <c r="J596" s="456"/>
      <c r="K596" s="456"/>
      <c r="L596" s="456"/>
      <c r="M596" s="456"/>
      <c r="N596" s="186"/>
      <c r="O596" s="186"/>
      <c r="P596" s="187"/>
      <c r="Q596" s="187"/>
      <c r="R596" s="188"/>
      <c r="S596" s="188"/>
      <c r="T596" s="189"/>
      <c r="U596" s="189"/>
    </row>
    <row r="597" spans="2:21" ht="14.1" customHeight="1">
      <c r="B597" s="183"/>
      <c r="C597" s="183"/>
      <c r="D597" s="184"/>
      <c r="E597" s="624"/>
      <c r="F597" s="185"/>
      <c r="G597" s="185"/>
      <c r="H597" s="9"/>
      <c r="I597" s="581"/>
      <c r="J597" s="456"/>
      <c r="K597" s="456"/>
      <c r="L597" s="456"/>
      <c r="M597" s="456"/>
      <c r="N597" s="186"/>
      <c r="O597" s="186"/>
      <c r="P597" s="187"/>
      <c r="Q597" s="187"/>
      <c r="R597" s="188"/>
      <c r="S597" s="188"/>
      <c r="T597" s="189"/>
      <c r="U597" s="189"/>
    </row>
    <row r="598" spans="2:21" ht="14.1" customHeight="1">
      <c r="B598" s="183"/>
      <c r="C598" s="183"/>
      <c r="D598" s="184"/>
      <c r="E598" s="624"/>
      <c r="F598" s="185"/>
      <c r="G598" s="185"/>
      <c r="H598" s="9"/>
      <c r="I598" s="581"/>
      <c r="J598" s="456"/>
      <c r="K598" s="456"/>
      <c r="L598" s="456"/>
      <c r="M598" s="456"/>
      <c r="N598" s="186"/>
      <c r="O598" s="186"/>
      <c r="P598" s="187"/>
      <c r="Q598" s="187"/>
      <c r="R598" s="188"/>
      <c r="S598" s="188"/>
      <c r="T598" s="189"/>
      <c r="U598" s="189"/>
    </row>
    <row r="599" spans="2:21" ht="14.1" customHeight="1">
      <c r="B599" s="183"/>
      <c r="C599" s="183"/>
      <c r="D599" s="184"/>
      <c r="E599" s="624"/>
      <c r="F599" s="185"/>
      <c r="G599" s="185"/>
      <c r="H599" s="9"/>
      <c r="I599" s="581"/>
      <c r="J599" s="456"/>
      <c r="K599" s="456"/>
      <c r="L599" s="456"/>
      <c r="M599" s="456"/>
      <c r="N599" s="186"/>
      <c r="O599" s="186"/>
      <c r="P599" s="187"/>
      <c r="Q599" s="187"/>
      <c r="R599" s="188"/>
      <c r="S599" s="188"/>
      <c r="T599" s="189"/>
      <c r="U599" s="189"/>
    </row>
    <row r="600" spans="2:21" ht="14.1" customHeight="1">
      <c r="B600" s="183"/>
      <c r="C600" s="183"/>
      <c r="D600" s="184"/>
      <c r="E600" s="624"/>
      <c r="F600" s="185"/>
      <c r="G600" s="185"/>
      <c r="H600" s="9"/>
      <c r="I600" s="581"/>
      <c r="J600" s="456"/>
      <c r="K600" s="456"/>
      <c r="L600" s="456"/>
      <c r="M600" s="456"/>
      <c r="N600" s="186"/>
      <c r="O600" s="186"/>
      <c r="P600" s="187"/>
      <c r="Q600" s="187"/>
      <c r="R600" s="188"/>
      <c r="S600" s="188"/>
      <c r="T600" s="189"/>
      <c r="U600" s="189"/>
    </row>
    <row r="601" spans="2:21" ht="14.1" customHeight="1">
      <c r="B601" s="183"/>
      <c r="C601" s="183"/>
      <c r="D601" s="184"/>
      <c r="E601" s="624"/>
      <c r="F601" s="185"/>
      <c r="G601" s="185"/>
      <c r="H601" s="9"/>
      <c r="I601" s="581"/>
      <c r="J601" s="456"/>
      <c r="K601" s="456"/>
      <c r="L601" s="456"/>
      <c r="M601" s="456"/>
      <c r="N601" s="186"/>
      <c r="O601" s="186"/>
      <c r="P601" s="187"/>
      <c r="Q601" s="187"/>
      <c r="R601" s="188"/>
      <c r="S601" s="188"/>
      <c r="T601" s="189"/>
      <c r="U601" s="189"/>
    </row>
    <row r="602" spans="2:21" ht="14.1" customHeight="1">
      <c r="B602" s="183"/>
      <c r="C602" s="183"/>
      <c r="D602" s="184"/>
      <c r="E602" s="624"/>
      <c r="F602" s="185"/>
      <c r="G602" s="185"/>
      <c r="H602" s="9"/>
      <c r="I602" s="581"/>
      <c r="J602" s="456"/>
      <c r="K602" s="456"/>
      <c r="L602" s="456"/>
      <c r="M602" s="456"/>
      <c r="N602" s="186"/>
      <c r="O602" s="186"/>
      <c r="P602" s="187"/>
      <c r="Q602" s="187"/>
      <c r="R602" s="188"/>
      <c r="S602" s="188"/>
      <c r="T602" s="189"/>
      <c r="U602" s="189"/>
    </row>
    <row r="603" spans="2:21" ht="14.1" customHeight="1">
      <c r="B603" s="183"/>
      <c r="C603" s="183"/>
      <c r="D603" s="184"/>
      <c r="E603" s="624"/>
      <c r="F603" s="185"/>
      <c r="G603" s="185"/>
      <c r="H603" s="9"/>
      <c r="I603" s="581"/>
      <c r="J603" s="456"/>
      <c r="K603" s="456"/>
      <c r="L603" s="456"/>
      <c r="M603" s="456"/>
      <c r="N603" s="186"/>
      <c r="O603" s="186"/>
      <c r="P603" s="187"/>
      <c r="Q603" s="187"/>
      <c r="R603" s="188"/>
      <c r="S603" s="188"/>
      <c r="T603" s="189"/>
      <c r="U603" s="189"/>
    </row>
    <row r="604" spans="2:21" ht="14.1" customHeight="1">
      <c r="B604" s="183"/>
      <c r="C604" s="183"/>
      <c r="D604" s="184"/>
      <c r="E604" s="624"/>
      <c r="F604" s="185"/>
      <c r="G604" s="185"/>
      <c r="H604" s="9"/>
      <c r="I604" s="581"/>
      <c r="J604" s="456"/>
      <c r="K604" s="456"/>
      <c r="L604" s="456"/>
      <c r="M604" s="456"/>
      <c r="N604" s="186"/>
      <c r="O604" s="186"/>
      <c r="P604" s="187"/>
      <c r="Q604" s="187"/>
      <c r="R604" s="188"/>
      <c r="S604" s="188"/>
      <c r="T604" s="189"/>
      <c r="U604" s="189"/>
    </row>
    <row r="605" spans="2:21" ht="14.1" customHeight="1">
      <c r="B605" s="183"/>
      <c r="C605" s="183"/>
      <c r="D605" s="184"/>
      <c r="E605" s="624"/>
      <c r="F605" s="185"/>
      <c r="G605" s="185"/>
      <c r="H605" s="9"/>
      <c r="I605" s="581"/>
      <c r="J605" s="456"/>
      <c r="K605" s="456"/>
      <c r="L605" s="456"/>
      <c r="M605" s="456"/>
      <c r="N605" s="186"/>
      <c r="O605" s="186"/>
      <c r="P605" s="187"/>
      <c r="Q605" s="187"/>
      <c r="R605" s="188"/>
      <c r="S605" s="188"/>
      <c r="T605" s="189"/>
      <c r="U605" s="189"/>
    </row>
    <row r="606" spans="2:21" ht="14.1" customHeight="1">
      <c r="B606" s="183"/>
      <c r="C606" s="183"/>
      <c r="D606" s="184"/>
      <c r="E606" s="624"/>
      <c r="F606" s="185"/>
      <c r="G606" s="185"/>
      <c r="H606" s="9"/>
      <c r="I606" s="581"/>
      <c r="J606" s="456"/>
      <c r="K606" s="456"/>
      <c r="L606" s="456"/>
      <c r="M606" s="456"/>
      <c r="N606" s="186"/>
      <c r="O606" s="186"/>
      <c r="P606" s="187"/>
      <c r="Q606" s="187"/>
      <c r="R606" s="188"/>
      <c r="S606" s="188"/>
      <c r="T606" s="189"/>
      <c r="U606" s="189"/>
    </row>
    <row r="607" spans="2:21" ht="14.1" customHeight="1">
      <c r="B607" s="183"/>
      <c r="C607" s="183"/>
      <c r="D607" s="184"/>
      <c r="E607" s="624"/>
      <c r="F607" s="185"/>
      <c r="G607" s="185"/>
      <c r="H607" s="9"/>
      <c r="I607" s="581"/>
      <c r="J607" s="456"/>
      <c r="K607" s="456"/>
      <c r="L607" s="456"/>
      <c r="M607" s="456"/>
      <c r="N607" s="186"/>
      <c r="O607" s="186"/>
      <c r="P607" s="187"/>
      <c r="Q607" s="187"/>
      <c r="R607" s="188"/>
      <c r="S607" s="188"/>
      <c r="T607" s="189"/>
      <c r="U607" s="189"/>
    </row>
    <row r="608" spans="2:21" ht="14.1" customHeight="1">
      <c r="B608" s="183"/>
      <c r="C608" s="183"/>
      <c r="D608" s="184"/>
      <c r="E608" s="624"/>
      <c r="F608" s="185"/>
      <c r="G608" s="185"/>
      <c r="H608" s="9"/>
      <c r="I608" s="581"/>
      <c r="J608" s="456"/>
      <c r="K608" s="456"/>
      <c r="L608" s="456"/>
      <c r="M608" s="456"/>
      <c r="N608" s="186"/>
      <c r="O608" s="186"/>
      <c r="P608" s="187"/>
      <c r="Q608" s="187"/>
      <c r="R608" s="188"/>
      <c r="S608" s="188"/>
      <c r="T608" s="189"/>
      <c r="U608" s="189"/>
    </row>
    <row r="609" spans="2:21" ht="14.1" customHeight="1">
      <c r="B609" s="183"/>
      <c r="C609" s="183"/>
      <c r="D609" s="184"/>
      <c r="E609" s="624"/>
      <c r="F609" s="185"/>
      <c r="G609" s="185"/>
      <c r="H609" s="9"/>
      <c r="I609" s="581"/>
      <c r="J609" s="456"/>
      <c r="K609" s="456"/>
      <c r="L609" s="456"/>
      <c r="M609" s="456"/>
      <c r="N609" s="186"/>
      <c r="O609" s="186"/>
      <c r="P609" s="187"/>
      <c r="Q609" s="187"/>
      <c r="R609" s="188"/>
      <c r="S609" s="188"/>
      <c r="T609" s="189"/>
      <c r="U609" s="189"/>
    </row>
    <row r="610" spans="2:21" ht="14.1" customHeight="1">
      <c r="B610" s="183"/>
      <c r="C610" s="183"/>
      <c r="D610" s="184"/>
      <c r="E610" s="624"/>
      <c r="F610" s="185"/>
      <c r="G610" s="185"/>
      <c r="H610" s="9"/>
      <c r="I610" s="581"/>
      <c r="J610" s="456"/>
      <c r="K610" s="456"/>
      <c r="L610" s="456"/>
      <c r="M610" s="456"/>
      <c r="N610" s="186"/>
      <c r="O610" s="186"/>
      <c r="P610" s="187"/>
      <c r="Q610" s="187"/>
      <c r="R610" s="188"/>
      <c r="S610" s="188"/>
      <c r="T610" s="189"/>
      <c r="U610" s="189"/>
    </row>
    <row r="611" spans="2:21" ht="14.1" customHeight="1">
      <c r="B611" s="183"/>
      <c r="C611" s="183"/>
      <c r="D611" s="184"/>
      <c r="E611" s="624"/>
      <c r="F611" s="185"/>
      <c r="G611" s="185"/>
      <c r="H611" s="9"/>
      <c r="I611" s="581"/>
      <c r="J611" s="456"/>
      <c r="K611" s="456"/>
      <c r="L611" s="456"/>
      <c r="M611" s="456"/>
      <c r="N611" s="186"/>
      <c r="O611" s="186"/>
      <c r="P611" s="187"/>
      <c r="Q611" s="187"/>
      <c r="R611" s="188"/>
      <c r="S611" s="188"/>
      <c r="T611" s="189"/>
      <c r="U611" s="189"/>
    </row>
    <row r="612" spans="2:21" ht="14.1" customHeight="1">
      <c r="B612" s="183"/>
      <c r="C612" s="183"/>
      <c r="D612" s="184"/>
      <c r="E612" s="624"/>
      <c r="F612" s="185"/>
      <c r="G612" s="185"/>
      <c r="H612" s="9"/>
      <c r="I612" s="581"/>
      <c r="J612" s="456"/>
      <c r="K612" s="456"/>
      <c r="L612" s="456"/>
      <c r="M612" s="456"/>
      <c r="N612" s="186"/>
      <c r="O612" s="186"/>
      <c r="P612" s="187"/>
      <c r="Q612" s="187"/>
      <c r="R612" s="188"/>
      <c r="S612" s="188"/>
      <c r="T612" s="189"/>
      <c r="U612" s="189"/>
    </row>
    <row r="613" spans="2:21" ht="14.1" customHeight="1">
      <c r="B613" s="183"/>
      <c r="C613" s="183"/>
      <c r="D613" s="184"/>
      <c r="E613" s="624"/>
      <c r="F613" s="185"/>
      <c r="G613" s="185"/>
      <c r="H613" s="9"/>
      <c r="I613" s="581"/>
      <c r="J613" s="456"/>
      <c r="K613" s="456"/>
      <c r="L613" s="456"/>
      <c r="M613" s="456"/>
      <c r="N613" s="186"/>
      <c r="O613" s="186"/>
      <c r="P613" s="187"/>
      <c r="Q613" s="187"/>
      <c r="R613" s="188"/>
      <c r="S613" s="188"/>
      <c r="T613" s="189"/>
      <c r="U613" s="189"/>
    </row>
    <row r="614" spans="2:21" ht="14.1" customHeight="1">
      <c r="B614" s="183"/>
      <c r="C614" s="183"/>
      <c r="D614" s="184"/>
      <c r="E614" s="624"/>
      <c r="F614" s="185"/>
      <c r="G614" s="185"/>
      <c r="H614" s="9"/>
      <c r="I614" s="581"/>
      <c r="J614" s="456"/>
      <c r="K614" s="456"/>
      <c r="L614" s="456"/>
      <c r="M614" s="456"/>
      <c r="N614" s="186"/>
      <c r="O614" s="186"/>
      <c r="P614" s="187"/>
      <c r="Q614" s="187"/>
      <c r="R614" s="188"/>
      <c r="S614" s="188"/>
      <c r="T614" s="189"/>
      <c r="U614" s="189"/>
    </row>
    <row r="615" spans="2:21" ht="14.1" customHeight="1">
      <c r="B615" s="183"/>
      <c r="C615" s="183"/>
      <c r="D615" s="184"/>
      <c r="E615" s="624"/>
      <c r="F615" s="185"/>
      <c r="G615" s="185"/>
      <c r="H615" s="9"/>
      <c r="I615" s="581"/>
      <c r="J615" s="456"/>
      <c r="K615" s="456"/>
      <c r="L615" s="456"/>
      <c r="M615" s="456"/>
      <c r="N615" s="186"/>
      <c r="O615" s="186"/>
      <c r="P615" s="187"/>
      <c r="Q615" s="187"/>
      <c r="R615" s="188"/>
      <c r="S615" s="188"/>
      <c r="T615" s="189"/>
      <c r="U615" s="189"/>
    </row>
    <row r="616" spans="2:21" ht="14.1" customHeight="1">
      <c r="B616" s="183"/>
      <c r="C616" s="183"/>
      <c r="D616" s="184"/>
      <c r="E616" s="624"/>
      <c r="F616" s="185"/>
      <c r="G616" s="185"/>
      <c r="H616" s="9"/>
      <c r="I616" s="581"/>
      <c r="J616" s="456"/>
      <c r="K616" s="456"/>
      <c r="L616" s="456"/>
      <c r="M616" s="456"/>
      <c r="N616" s="186"/>
      <c r="O616" s="186"/>
      <c r="P616" s="187"/>
      <c r="Q616" s="187"/>
      <c r="R616" s="188"/>
      <c r="S616" s="188"/>
      <c r="T616" s="189"/>
      <c r="U616" s="189"/>
    </row>
    <row r="617" spans="2:21" ht="14.1" customHeight="1">
      <c r="B617" s="183"/>
      <c r="C617" s="183"/>
      <c r="D617" s="184"/>
      <c r="E617" s="624"/>
      <c r="F617" s="185"/>
      <c r="G617" s="185"/>
      <c r="H617" s="9"/>
      <c r="I617" s="581"/>
      <c r="J617" s="456"/>
      <c r="K617" s="456"/>
      <c r="L617" s="456"/>
      <c r="M617" s="456"/>
      <c r="N617" s="186"/>
      <c r="O617" s="186"/>
      <c r="P617" s="187"/>
      <c r="Q617" s="187"/>
      <c r="R617" s="188"/>
      <c r="S617" s="188"/>
      <c r="T617" s="189"/>
      <c r="U617" s="189"/>
    </row>
    <row r="618" spans="2:21" ht="14.1" customHeight="1">
      <c r="B618" s="183"/>
      <c r="C618" s="183"/>
      <c r="D618" s="184"/>
      <c r="E618" s="624"/>
      <c r="F618" s="185"/>
      <c r="G618" s="185"/>
      <c r="H618" s="9"/>
      <c r="I618" s="581"/>
      <c r="J618" s="456"/>
      <c r="K618" s="456"/>
      <c r="L618" s="456"/>
      <c r="M618" s="456"/>
      <c r="N618" s="186"/>
      <c r="O618" s="186"/>
      <c r="P618" s="187"/>
      <c r="Q618" s="187"/>
      <c r="R618" s="188"/>
      <c r="S618" s="188"/>
      <c r="T618" s="189"/>
      <c r="U618" s="189"/>
    </row>
    <row r="619" spans="2:21" ht="14.1" customHeight="1">
      <c r="B619" s="183"/>
      <c r="C619" s="183"/>
      <c r="D619" s="184"/>
      <c r="E619" s="624"/>
      <c r="F619" s="185"/>
      <c r="G619" s="185"/>
      <c r="H619" s="9"/>
      <c r="I619" s="581"/>
      <c r="J619" s="456"/>
      <c r="K619" s="456"/>
      <c r="L619" s="456"/>
      <c r="M619" s="456"/>
      <c r="N619" s="186"/>
      <c r="O619" s="186"/>
      <c r="P619" s="187"/>
      <c r="Q619" s="187"/>
      <c r="R619" s="188"/>
      <c r="S619" s="188"/>
      <c r="T619" s="189"/>
      <c r="U619" s="189"/>
    </row>
    <row r="620" spans="2:21" ht="14.1" customHeight="1">
      <c r="B620" s="183"/>
      <c r="C620" s="183"/>
      <c r="D620" s="184"/>
      <c r="E620" s="624"/>
      <c r="F620" s="185"/>
      <c r="G620" s="185"/>
      <c r="H620" s="9"/>
      <c r="I620" s="581"/>
      <c r="J620" s="456"/>
      <c r="K620" s="456"/>
      <c r="L620" s="456"/>
      <c r="M620" s="456"/>
      <c r="N620" s="186"/>
      <c r="O620" s="186"/>
      <c r="P620" s="187"/>
      <c r="Q620" s="187"/>
      <c r="R620" s="188"/>
      <c r="S620" s="188"/>
      <c r="T620" s="189"/>
      <c r="U620" s="189"/>
    </row>
    <row r="621" spans="2:21" ht="14.1" customHeight="1">
      <c r="B621" s="183"/>
      <c r="C621" s="183"/>
      <c r="D621" s="184"/>
      <c r="E621" s="624"/>
      <c r="F621" s="185"/>
      <c r="G621" s="185"/>
      <c r="H621" s="9"/>
      <c r="I621" s="581"/>
      <c r="J621" s="456"/>
      <c r="K621" s="456"/>
      <c r="L621" s="456"/>
      <c r="M621" s="456"/>
      <c r="N621" s="186"/>
      <c r="O621" s="186"/>
      <c r="P621" s="187"/>
      <c r="Q621" s="187"/>
      <c r="R621" s="188"/>
      <c r="S621" s="188"/>
      <c r="T621" s="189"/>
      <c r="U621" s="189"/>
    </row>
    <row r="622" spans="2:21" ht="14.1" customHeight="1">
      <c r="B622" s="183"/>
      <c r="C622" s="183"/>
      <c r="D622" s="184"/>
      <c r="E622" s="624"/>
      <c r="F622" s="185"/>
      <c r="G622" s="185"/>
      <c r="H622" s="9"/>
      <c r="I622" s="581"/>
      <c r="J622" s="456"/>
      <c r="K622" s="456"/>
      <c r="L622" s="456"/>
      <c r="M622" s="456"/>
      <c r="N622" s="186"/>
      <c r="O622" s="186"/>
      <c r="P622" s="187"/>
      <c r="Q622" s="187"/>
      <c r="R622" s="188"/>
      <c r="S622" s="188"/>
      <c r="T622" s="189"/>
      <c r="U622" s="189"/>
    </row>
    <row r="623" spans="2:21" ht="14.1" customHeight="1">
      <c r="B623" s="183"/>
      <c r="C623" s="183"/>
      <c r="D623" s="184"/>
      <c r="E623" s="624"/>
      <c r="F623" s="185"/>
      <c r="G623" s="185"/>
      <c r="H623" s="9"/>
      <c r="I623" s="581"/>
      <c r="J623" s="456"/>
      <c r="K623" s="456"/>
      <c r="L623" s="456"/>
      <c r="M623" s="456"/>
      <c r="N623" s="186"/>
      <c r="O623" s="186"/>
      <c r="P623" s="187"/>
      <c r="Q623" s="187"/>
      <c r="R623" s="188"/>
      <c r="S623" s="188"/>
      <c r="T623" s="189"/>
      <c r="U623" s="189"/>
    </row>
    <row r="624" spans="2:21" ht="14.1" customHeight="1">
      <c r="B624" s="183"/>
      <c r="C624" s="183"/>
      <c r="D624" s="184"/>
      <c r="E624" s="624"/>
      <c r="F624" s="185"/>
      <c r="G624" s="185"/>
      <c r="H624" s="9"/>
      <c r="I624" s="581"/>
      <c r="J624" s="456"/>
      <c r="K624" s="456"/>
      <c r="L624" s="456"/>
      <c r="M624" s="456"/>
      <c r="N624" s="186"/>
      <c r="O624" s="186"/>
      <c r="P624" s="187"/>
      <c r="Q624" s="187"/>
      <c r="R624" s="188"/>
      <c r="S624" s="188"/>
      <c r="T624" s="189"/>
      <c r="U624" s="189"/>
    </row>
    <row r="625" spans="2:21" ht="14.1" customHeight="1">
      <c r="B625" s="183"/>
      <c r="C625" s="183"/>
      <c r="D625" s="184"/>
      <c r="E625" s="624"/>
      <c r="F625" s="185"/>
      <c r="G625" s="185"/>
      <c r="H625" s="9"/>
      <c r="I625" s="581"/>
      <c r="J625" s="456"/>
      <c r="K625" s="456"/>
      <c r="L625" s="456"/>
      <c r="M625" s="456"/>
      <c r="N625" s="186"/>
      <c r="O625" s="186"/>
      <c r="P625" s="187"/>
      <c r="Q625" s="187"/>
      <c r="R625" s="188"/>
      <c r="S625" s="188"/>
      <c r="T625" s="189"/>
      <c r="U625" s="189"/>
    </row>
    <row r="626" spans="2:21" ht="14.1" customHeight="1">
      <c r="B626" s="183"/>
      <c r="C626" s="183"/>
      <c r="D626" s="184"/>
      <c r="E626" s="624"/>
      <c r="F626" s="185"/>
      <c r="G626" s="185"/>
      <c r="H626" s="9"/>
      <c r="I626" s="581"/>
      <c r="J626" s="456"/>
      <c r="K626" s="456"/>
      <c r="L626" s="456"/>
      <c r="M626" s="456"/>
      <c r="N626" s="186"/>
      <c r="O626" s="186"/>
      <c r="P626" s="187"/>
      <c r="Q626" s="187"/>
      <c r="R626" s="188"/>
      <c r="S626" s="188"/>
      <c r="T626" s="189"/>
      <c r="U626" s="189"/>
    </row>
    <row r="627" spans="2:21" ht="14.1" customHeight="1">
      <c r="B627" s="183"/>
      <c r="C627" s="183"/>
      <c r="D627" s="184"/>
      <c r="E627" s="624"/>
      <c r="F627" s="185"/>
      <c r="G627" s="185"/>
      <c r="H627" s="9"/>
      <c r="I627" s="581"/>
      <c r="J627" s="456"/>
      <c r="K627" s="456"/>
      <c r="L627" s="456"/>
      <c r="M627" s="456"/>
      <c r="N627" s="186"/>
      <c r="O627" s="186"/>
      <c r="P627" s="187"/>
      <c r="Q627" s="187"/>
      <c r="R627" s="188"/>
      <c r="S627" s="188"/>
      <c r="T627" s="189"/>
      <c r="U627" s="189"/>
    </row>
    <row r="628" spans="2:21" ht="14.1" customHeight="1">
      <c r="B628" s="183"/>
      <c r="C628" s="183"/>
      <c r="D628" s="184"/>
      <c r="E628" s="624"/>
      <c r="F628" s="185"/>
      <c r="G628" s="185"/>
      <c r="H628" s="9"/>
      <c r="I628" s="581"/>
      <c r="J628" s="456"/>
      <c r="K628" s="456"/>
      <c r="L628" s="456"/>
      <c r="M628" s="456"/>
      <c r="N628" s="186"/>
      <c r="O628" s="186"/>
      <c r="P628" s="187"/>
      <c r="Q628" s="187"/>
      <c r="R628" s="188"/>
      <c r="S628" s="188"/>
      <c r="T628" s="189"/>
      <c r="U628" s="189"/>
    </row>
    <row r="629" spans="2:21" ht="14.1" customHeight="1">
      <c r="B629" s="183"/>
      <c r="C629" s="183"/>
      <c r="D629" s="184"/>
      <c r="E629" s="624"/>
      <c r="F629" s="185"/>
      <c r="G629" s="185"/>
      <c r="H629" s="9"/>
      <c r="I629" s="581"/>
      <c r="J629" s="456"/>
      <c r="K629" s="456"/>
      <c r="L629" s="456"/>
      <c r="M629" s="456"/>
      <c r="N629" s="186"/>
      <c r="O629" s="186"/>
      <c r="P629" s="187"/>
      <c r="Q629" s="187"/>
      <c r="R629" s="188"/>
      <c r="S629" s="188"/>
      <c r="T629" s="189"/>
      <c r="U629" s="189"/>
    </row>
    <row r="630" spans="2:21" ht="14.1" customHeight="1">
      <c r="B630" s="183"/>
      <c r="C630" s="183"/>
      <c r="D630" s="184"/>
      <c r="E630" s="624"/>
      <c r="F630" s="185"/>
      <c r="G630" s="185"/>
      <c r="H630" s="9"/>
      <c r="I630" s="581"/>
      <c r="J630" s="456"/>
      <c r="K630" s="456"/>
      <c r="L630" s="456"/>
      <c r="M630" s="456"/>
      <c r="N630" s="186"/>
      <c r="O630" s="186"/>
      <c r="P630" s="187"/>
      <c r="Q630" s="187"/>
      <c r="R630" s="188"/>
      <c r="S630" s="188"/>
      <c r="T630" s="189"/>
      <c r="U630" s="189"/>
    </row>
    <row r="631" spans="2:21" ht="14.1" customHeight="1">
      <c r="B631" s="183"/>
      <c r="C631" s="183"/>
      <c r="D631" s="184"/>
      <c r="E631" s="624"/>
      <c r="F631" s="185"/>
      <c r="G631" s="185"/>
      <c r="H631" s="9"/>
      <c r="I631" s="581"/>
      <c r="J631" s="456"/>
      <c r="K631" s="456"/>
      <c r="L631" s="456"/>
      <c r="M631" s="456"/>
      <c r="N631" s="186"/>
      <c r="O631" s="186"/>
      <c r="P631" s="187"/>
      <c r="Q631" s="187"/>
      <c r="R631" s="188"/>
      <c r="S631" s="188"/>
      <c r="T631" s="189"/>
      <c r="U631" s="189"/>
    </row>
    <row r="632" spans="2:21" ht="14.1" customHeight="1">
      <c r="B632" s="183"/>
      <c r="C632" s="183"/>
      <c r="D632" s="184"/>
      <c r="E632" s="624"/>
      <c r="F632" s="185"/>
      <c r="G632" s="185"/>
      <c r="H632" s="9"/>
      <c r="I632" s="581"/>
      <c r="J632" s="456"/>
      <c r="K632" s="456"/>
      <c r="L632" s="456"/>
      <c r="M632" s="456"/>
      <c r="N632" s="186"/>
      <c r="O632" s="186"/>
      <c r="P632" s="187"/>
      <c r="Q632" s="187"/>
      <c r="R632" s="188"/>
      <c r="S632" s="188"/>
      <c r="T632" s="189"/>
      <c r="U632" s="189"/>
    </row>
    <row r="633" spans="2:21" ht="14.1" customHeight="1">
      <c r="B633" s="183"/>
      <c r="C633" s="183"/>
      <c r="D633" s="184"/>
      <c r="E633" s="624"/>
      <c r="F633" s="185"/>
      <c r="G633" s="185"/>
      <c r="H633" s="9"/>
      <c r="I633" s="581"/>
      <c r="J633" s="456"/>
      <c r="K633" s="456"/>
      <c r="L633" s="456"/>
      <c r="M633" s="456"/>
      <c r="N633" s="186"/>
      <c r="O633" s="186"/>
      <c r="P633" s="187"/>
      <c r="Q633" s="187"/>
      <c r="R633" s="188"/>
      <c r="S633" s="188"/>
      <c r="T633" s="189"/>
      <c r="U633" s="189"/>
    </row>
    <row r="634" spans="2:21" ht="14.1" customHeight="1">
      <c r="B634" s="183"/>
      <c r="C634" s="183"/>
      <c r="D634" s="184"/>
      <c r="E634" s="624"/>
      <c r="F634" s="185"/>
      <c r="G634" s="185"/>
      <c r="H634" s="9"/>
      <c r="I634" s="581"/>
      <c r="J634" s="456"/>
      <c r="K634" s="456"/>
      <c r="L634" s="456"/>
      <c r="M634" s="456"/>
      <c r="N634" s="186"/>
      <c r="O634" s="186"/>
      <c r="P634" s="187"/>
      <c r="Q634" s="187"/>
      <c r="R634" s="188"/>
      <c r="S634" s="188"/>
      <c r="T634" s="189"/>
      <c r="U634" s="189"/>
    </row>
    <row r="635" spans="2:21" ht="14.1" customHeight="1">
      <c r="B635" s="183"/>
      <c r="C635" s="183"/>
      <c r="D635" s="184"/>
      <c r="E635" s="624"/>
      <c r="F635" s="185"/>
      <c r="G635" s="185"/>
      <c r="H635" s="9"/>
      <c r="I635" s="581"/>
      <c r="J635" s="456"/>
      <c r="K635" s="456"/>
      <c r="L635" s="456"/>
      <c r="M635" s="456"/>
      <c r="N635" s="186"/>
      <c r="O635" s="186"/>
      <c r="P635" s="187"/>
      <c r="Q635" s="187"/>
      <c r="R635" s="188"/>
      <c r="S635" s="188"/>
      <c r="T635" s="189"/>
      <c r="U635" s="189"/>
    </row>
    <row r="636" spans="2:21" ht="14.1" customHeight="1">
      <c r="B636" s="183"/>
      <c r="C636" s="183"/>
      <c r="D636" s="184"/>
      <c r="E636" s="624"/>
      <c r="F636" s="185"/>
      <c r="G636" s="185"/>
      <c r="H636" s="9"/>
      <c r="I636" s="581"/>
      <c r="J636" s="456"/>
      <c r="K636" s="456"/>
      <c r="L636" s="456"/>
      <c r="M636" s="456"/>
      <c r="N636" s="186"/>
      <c r="O636" s="186"/>
      <c r="P636" s="187"/>
      <c r="Q636" s="187"/>
      <c r="R636" s="188"/>
      <c r="S636" s="188"/>
      <c r="T636" s="189"/>
      <c r="U636" s="189"/>
    </row>
    <row r="637" spans="2:21" ht="14.1" customHeight="1">
      <c r="B637" s="183"/>
      <c r="C637" s="183"/>
      <c r="D637" s="184"/>
      <c r="E637" s="624"/>
      <c r="F637" s="185"/>
      <c r="G637" s="185"/>
      <c r="H637" s="9"/>
      <c r="I637" s="581"/>
      <c r="J637" s="456"/>
      <c r="K637" s="456"/>
      <c r="L637" s="456"/>
      <c r="M637" s="456"/>
      <c r="N637" s="186"/>
      <c r="O637" s="186"/>
      <c r="P637" s="187"/>
      <c r="Q637" s="187"/>
      <c r="R637" s="188"/>
      <c r="S637" s="188"/>
      <c r="T637" s="189"/>
      <c r="U637" s="189"/>
    </row>
    <row r="638" spans="2:21" ht="14.1" customHeight="1">
      <c r="B638" s="183"/>
      <c r="C638" s="183"/>
      <c r="D638" s="184"/>
      <c r="E638" s="624"/>
      <c r="F638" s="185"/>
      <c r="G638" s="185"/>
      <c r="H638" s="9"/>
      <c r="I638" s="581"/>
      <c r="J638" s="456"/>
      <c r="K638" s="456"/>
      <c r="L638" s="456"/>
      <c r="M638" s="456"/>
      <c r="N638" s="186"/>
      <c r="O638" s="186"/>
      <c r="P638" s="187"/>
      <c r="Q638" s="187"/>
      <c r="R638" s="188"/>
      <c r="S638" s="188"/>
      <c r="T638" s="189"/>
      <c r="U638" s="189"/>
    </row>
    <row r="639" spans="2:21" ht="14.1" customHeight="1">
      <c r="B639" s="183"/>
      <c r="C639" s="183"/>
      <c r="D639" s="184"/>
      <c r="E639" s="624"/>
      <c r="F639" s="185"/>
      <c r="G639" s="185"/>
      <c r="H639" s="9"/>
      <c r="I639" s="581"/>
      <c r="J639" s="456"/>
      <c r="K639" s="456"/>
      <c r="L639" s="456"/>
      <c r="M639" s="456"/>
      <c r="N639" s="186"/>
      <c r="O639" s="186"/>
      <c r="P639" s="187"/>
      <c r="Q639" s="187"/>
      <c r="R639" s="188"/>
      <c r="S639" s="188"/>
      <c r="T639" s="189"/>
      <c r="U639" s="189"/>
    </row>
    <row r="640" spans="2:21" ht="14.1" customHeight="1">
      <c r="B640" s="183"/>
      <c r="C640" s="183"/>
      <c r="D640" s="184"/>
      <c r="E640" s="624"/>
      <c r="F640" s="185"/>
      <c r="G640" s="185"/>
      <c r="H640" s="9"/>
      <c r="I640" s="581"/>
      <c r="J640" s="456"/>
      <c r="K640" s="456"/>
      <c r="L640" s="456"/>
      <c r="M640" s="456"/>
      <c r="N640" s="186"/>
      <c r="O640" s="186"/>
      <c r="P640" s="187"/>
      <c r="Q640" s="187"/>
      <c r="R640" s="188"/>
      <c r="S640" s="188"/>
      <c r="T640" s="189"/>
      <c r="U640" s="189"/>
    </row>
    <row r="641" spans="2:21" ht="14.1" customHeight="1">
      <c r="B641" s="183"/>
      <c r="C641" s="183"/>
      <c r="D641" s="184"/>
      <c r="E641" s="624"/>
      <c r="F641" s="185"/>
      <c r="G641" s="185"/>
      <c r="H641" s="9"/>
      <c r="I641" s="581"/>
      <c r="J641" s="456"/>
      <c r="K641" s="456"/>
      <c r="L641" s="456"/>
      <c r="M641" s="456"/>
      <c r="N641" s="186"/>
      <c r="O641" s="186"/>
      <c r="P641" s="187"/>
      <c r="Q641" s="187"/>
      <c r="R641" s="188"/>
      <c r="S641" s="188"/>
      <c r="T641" s="189"/>
      <c r="U641" s="189"/>
    </row>
    <row r="642" spans="2:21" ht="14.1" customHeight="1">
      <c r="B642" s="183"/>
      <c r="C642" s="183"/>
      <c r="D642" s="184"/>
      <c r="E642" s="624"/>
      <c r="F642" s="185"/>
      <c r="G642" s="185"/>
      <c r="H642" s="9"/>
      <c r="I642" s="581"/>
      <c r="J642" s="456"/>
      <c r="K642" s="456"/>
      <c r="L642" s="456"/>
      <c r="M642" s="456"/>
      <c r="N642" s="186"/>
      <c r="O642" s="186"/>
      <c r="P642" s="187"/>
      <c r="Q642" s="187"/>
      <c r="R642" s="188"/>
      <c r="S642" s="188"/>
      <c r="T642" s="189"/>
      <c r="U642" s="189"/>
    </row>
    <row r="643" spans="2:21" ht="14.1" customHeight="1">
      <c r="B643" s="183"/>
      <c r="C643" s="183"/>
      <c r="D643" s="184"/>
      <c r="E643" s="624"/>
      <c r="F643" s="185"/>
      <c r="G643" s="185"/>
      <c r="H643" s="9"/>
      <c r="I643" s="581"/>
      <c r="J643" s="456"/>
      <c r="K643" s="456"/>
      <c r="L643" s="456"/>
      <c r="M643" s="456"/>
      <c r="N643" s="186"/>
      <c r="O643" s="186"/>
      <c r="P643" s="187"/>
      <c r="Q643" s="187"/>
      <c r="R643" s="188"/>
      <c r="S643" s="188"/>
      <c r="T643" s="189"/>
      <c r="U643" s="189"/>
    </row>
    <row r="644" spans="2:21" ht="14.1" customHeight="1">
      <c r="B644" s="183"/>
      <c r="C644" s="183"/>
      <c r="D644" s="184"/>
      <c r="E644" s="624"/>
      <c r="F644" s="185"/>
      <c r="G644" s="185"/>
      <c r="H644" s="9"/>
      <c r="I644" s="581"/>
      <c r="J644" s="456"/>
      <c r="K644" s="456"/>
      <c r="L644" s="456"/>
      <c r="M644" s="456"/>
      <c r="N644" s="186"/>
      <c r="O644" s="186"/>
      <c r="P644" s="187"/>
      <c r="Q644" s="187"/>
      <c r="R644" s="188"/>
      <c r="S644" s="188"/>
      <c r="T644" s="189"/>
      <c r="U644" s="189"/>
    </row>
    <row r="645" spans="2:21" ht="14.1" customHeight="1">
      <c r="B645" s="183"/>
      <c r="C645" s="183"/>
      <c r="D645" s="184"/>
      <c r="E645" s="624"/>
      <c r="F645" s="185"/>
      <c r="G645" s="185"/>
      <c r="H645" s="9"/>
      <c r="I645" s="581"/>
      <c r="J645" s="456"/>
      <c r="K645" s="456"/>
      <c r="L645" s="456"/>
      <c r="M645" s="456"/>
      <c r="N645" s="186"/>
      <c r="O645" s="186"/>
      <c r="P645" s="187"/>
      <c r="Q645" s="187"/>
      <c r="R645" s="188"/>
      <c r="S645" s="188"/>
      <c r="T645" s="189"/>
      <c r="U645" s="189"/>
    </row>
    <row r="646" spans="2:21" ht="14.1" customHeight="1">
      <c r="B646" s="183"/>
      <c r="C646" s="183"/>
      <c r="D646" s="184"/>
      <c r="E646" s="624"/>
      <c r="F646" s="185"/>
      <c r="G646" s="185"/>
      <c r="H646" s="9"/>
      <c r="I646" s="581"/>
      <c r="J646" s="456"/>
      <c r="K646" s="456"/>
      <c r="L646" s="456"/>
      <c r="M646" s="456"/>
      <c r="N646" s="186"/>
      <c r="O646" s="186"/>
      <c r="P646" s="187"/>
      <c r="Q646" s="187"/>
      <c r="R646" s="188"/>
      <c r="S646" s="188"/>
      <c r="T646" s="189"/>
      <c r="U646" s="189"/>
    </row>
    <row r="647" spans="2:21" ht="14.1" customHeight="1">
      <c r="B647" s="183"/>
      <c r="C647" s="183"/>
      <c r="D647" s="184"/>
      <c r="E647" s="624"/>
      <c r="F647" s="185"/>
      <c r="G647" s="185"/>
      <c r="H647" s="9"/>
      <c r="I647" s="581"/>
      <c r="J647" s="456"/>
      <c r="K647" s="456"/>
      <c r="L647" s="456"/>
      <c r="M647" s="456"/>
      <c r="N647" s="186"/>
      <c r="O647" s="186"/>
      <c r="P647" s="187"/>
      <c r="Q647" s="187"/>
      <c r="R647" s="188"/>
      <c r="S647" s="188"/>
      <c r="T647" s="189"/>
      <c r="U647" s="189"/>
    </row>
    <row r="648" spans="2:21" ht="14.1" customHeight="1">
      <c r="B648" s="183"/>
      <c r="C648" s="183"/>
      <c r="D648" s="184"/>
      <c r="E648" s="624"/>
      <c r="F648" s="185"/>
      <c r="G648" s="185"/>
      <c r="H648" s="9"/>
      <c r="I648" s="581"/>
      <c r="J648" s="456"/>
      <c r="K648" s="456"/>
      <c r="L648" s="456"/>
      <c r="M648" s="456"/>
      <c r="N648" s="186"/>
      <c r="O648" s="186"/>
      <c r="P648" s="187"/>
      <c r="Q648" s="187"/>
      <c r="R648" s="188"/>
      <c r="S648" s="188"/>
      <c r="T648" s="189"/>
      <c r="U648" s="189"/>
    </row>
    <row r="649" spans="2:21" ht="14.1" customHeight="1">
      <c r="B649" s="183"/>
      <c r="C649" s="183"/>
      <c r="D649" s="184"/>
      <c r="E649" s="624"/>
      <c r="F649" s="185"/>
      <c r="G649" s="185"/>
      <c r="H649" s="9"/>
      <c r="I649" s="581"/>
      <c r="J649" s="456"/>
      <c r="K649" s="456"/>
      <c r="L649" s="456"/>
      <c r="M649" s="456"/>
      <c r="N649" s="186"/>
      <c r="O649" s="186"/>
      <c r="P649" s="187"/>
      <c r="Q649" s="187"/>
      <c r="R649" s="188"/>
      <c r="S649" s="188"/>
      <c r="T649" s="189"/>
      <c r="U649" s="189"/>
    </row>
    <row r="650" spans="2:21" ht="14.1" customHeight="1">
      <c r="B650" s="183"/>
      <c r="C650" s="183"/>
      <c r="D650" s="184"/>
      <c r="E650" s="624"/>
      <c r="F650" s="185"/>
      <c r="G650" s="185"/>
      <c r="H650" s="9"/>
      <c r="I650" s="581"/>
      <c r="J650" s="456"/>
      <c r="K650" s="456"/>
      <c r="L650" s="456"/>
      <c r="M650" s="456"/>
      <c r="N650" s="186"/>
      <c r="O650" s="186"/>
      <c r="P650" s="187"/>
      <c r="Q650" s="187"/>
      <c r="R650" s="188"/>
      <c r="S650" s="188"/>
      <c r="T650" s="189"/>
      <c r="U650" s="189"/>
    </row>
    <row r="651" spans="2:21" ht="14.1" customHeight="1">
      <c r="B651" s="183"/>
      <c r="C651" s="183"/>
      <c r="D651" s="184"/>
      <c r="E651" s="624"/>
      <c r="F651" s="185"/>
      <c r="G651" s="185"/>
      <c r="H651" s="9"/>
      <c r="I651" s="581"/>
      <c r="J651" s="456"/>
      <c r="K651" s="456"/>
      <c r="L651" s="456"/>
      <c r="M651" s="456"/>
      <c r="N651" s="186"/>
      <c r="O651" s="186"/>
      <c r="P651" s="187"/>
      <c r="Q651" s="187"/>
      <c r="R651" s="188"/>
      <c r="S651" s="188"/>
      <c r="T651" s="189"/>
      <c r="U651" s="189"/>
    </row>
    <row r="652" spans="2:21" ht="14.1" customHeight="1">
      <c r="B652" s="183"/>
      <c r="C652" s="183"/>
      <c r="D652" s="184"/>
      <c r="E652" s="624"/>
      <c r="F652" s="185"/>
      <c r="G652" s="185"/>
      <c r="H652" s="9"/>
      <c r="I652" s="581"/>
      <c r="J652" s="456"/>
      <c r="K652" s="456"/>
      <c r="L652" s="456"/>
      <c r="M652" s="456"/>
      <c r="N652" s="186"/>
      <c r="O652" s="186"/>
      <c r="P652" s="187"/>
      <c r="Q652" s="187"/>
      <c r="R652" s="188"/>
      <c r="S652" s="188"/>
      <c r="T652" s="189"/>
      <c r="U652" s="189"/>
    </row>
    <row r="653" spans="2:21" ht="14.1" customHeight="1">
      <c r="B653" s="183"/>
      <c r="C653" s="183"/>
      <c r="D653" s="184"/>
      <c r="E653" s="624"/>
      <c r="F653" s="185"/>
      <c r="G653" s="185"/>
      <c r="H653" s="9"/>
      <c r="I653" s="581"/>
      <c r="J653" s="456"/>
      <c r="K653" s="456"/>
      <c r="L653" s="456"/>
      <c r="M653" s="456"/>
      <c r="N653" s="186"/>
      <c r="O653" s="186"/>
      <c r="P653" s="187"/>
      <c r="Q653" s="187"/>
      <c r="R653" s="188"/>
      <c r="S653" s="188"/>
      <c r="T653" s="189"/>
      <c r="U653" s="189"/>
    </row>
    <row r="654" spans="2:21" ht="14.1" customHeight="1">
      <c r="B654" s="183"/>
      <c r="C654" s="183"/>
      <c r="D654" s="184"/>
      <c r="E654" s="624"/>
      <c r="F654" s="185"/>
      <c r="G654" s="185"/>
      <c r="H654" s="9"/>
      <c r="I654" s="581"/>
      <c r="J654" s="456"/>
      <c r="K654" s="456"/>
      <c r="L654" s="456"/>
      <c r="M654" s="456"/>
      <c r="N654" s="186"/>
      <c r="O654" s="186"/>
      <c r="P654" s="187"/>
      <c r="Q654" s="187"/>
      <c r="R654" s="188"/>
      <c r="S654" s="188"/>
      <c r="T654" s="189"/>
      <c r="U654" s="189"/>
    </row>
    <row r="655" spans="2:21" ht="14.1" customHeight="1">
      <c r="B655" s="183"/>
      <c r="C655" s="183"/>
      <c r="D655" s="184"/>
      <c r="E655" s="624"/>
      <c r="F655" s="185"/>
      <c r="G655" s="185"/>
      <c r="H655" s="9"/>
      <c r="I655" s="581"/>
      <c r="J655" s="456"/>
      <c r="K655" s="456"/>
      <c r="L655" s="456"/>
      <c r="M655" s="456"/>
      <c r="N655" s="186"/>
      <c r="O655" s="186"/>
      <c r="P655" s="187"/>
      <c r="Q655" s="187"/>
      <c r="R655" s="188"/>
      <c r="S655" s="188"/>
      <c r="T655" s="189"/>
      <c r="U655" s="189"/>
    </row>
    <row r="656" spans="2:21" ht="14.1" customHeight="1">
      <c r="B656" s="183"/>
      <c r="C656" s="183"/>
      <c r="D656" s="184"/>
      <c r="E656" s="624"/>
      <c r="F656" s="185"/>
      <c r="G656" s="185"/>
      <c r="H656" s="9"/>
      <c r="I656" s="581"/>
      <c r="J656" s="456"/>
      <c r="K656" s="456"/>
      <c r="L656" s="456"/>
      <c r="M656" s="456"/>
      <c r="N656" s="186"/>
      <c r="O656" s="186"/>
      <c r="P656" s="187"/>
      <c r="Q656" s="187"/>
      <c r="R656" s="188"/>
      <c r="S656" s="188"/>
      <c r="T656" s="189"/>
      <c r="U656" s="189"/>
    </row>
    <row r="657" spans="2:21" ht="14.1" customHeight="1">
      <c r="B657" s="183"/>
      <c r="C657" s="183"/>
      <c r="D657" s="184"/>
      <c r="E657" s="624"/>
      <c r="F657" s="185"/>
      <c r="G657" s="185"/>
      <c r="H657" s="9"/>
      <c r="I657" s="581"/>
      <c r="J657" s="456"/>
      <c r="K657" s="456"/>
      <c r="L657" s="456"/>
      <c r="M657" s="456"/>
      <c r="N657" s="186"/>
      <c r="O657" s="186"/>
      <c r="P657" s="187"/>
      <c r="Q657" s="187"/>
      <c r="R657" s="188"/>
      <c r="S657" s="188"/>
      <c r="T657" s="189"/>
      <c r="U657" s="189"/>
    </row>
    <row r="658" spans="2:21" ht="14.1" customHeight="1">
      <c r="B658" s="183"/>
      <c r="C658" s="183"/>
      <c r="D658" s="184"/>
      <c r="E658" s="624"/>
      <c r="F658" s="185"/>
      <c r="G658" s="185"/>
      <c r="H658" s="9"/>
      <c r="I658" s="581"/>
      <c r="J658" s="456"/>
      <c r="K658" s="456"/>
      <c r="L658" s="456"/>
      <c r="M658" s="456"/>
      <c r="N658" s="186"/>
      <c r="O658" s="186"/>
      <c r="P658" s="187"/>
      <c r="Q658" s="187"/>
      <c r="R658" s="188"/>
      <c r="S658" s="188"/>
      <c r="T658" s="189"/>
      <c r="U658" s="189"/>
    </row>
    <row r="659" spans="2:21" ht="14.1" customHeight="1">
      <c r="B659" s="183"/>
      <c r="C659" s="183"/>
      <c r="D659" s="184"/>
      <c r="E659" s="624"/>
      <c r="F659" s="185"/>
      <c r="G659" s="185"/>
      <c r="H659" s="9"/>
      <c r="I659" s="581"/>
      <c r="J659" s="456"/>
      <c r="K659" s="456"/>
      <c r="L659" s="456"/>
      <c r="M659" s="456"/>
      <c r="N659" s="186"/>
      <c r="O659" s="186"/>
      <c r="P659" s="187"/>
      <c r="Q659" s="187"/>
      <c r="R659" s="188"/>
      <c r="S659" s="188"/>
      <c r="T659" s="189"/>
      <c r="U659" s="189"/>
    </row>
    <row r="660" spans="2:21" ht="14.1" customHeight="1">
      <c r="B660" s="183"/>
      <c r="C660" s="183"/>
      <c r="D660" s="184"/>
      <c r="E660" s="624"/>
      <c r="F660" s="185"/>
      <c r="G660" s="185"/>
      <c r="H660" s="9"/>
      <c r="I660" s="581"/>
      <c r="J660" s="456"/>
      <c r="K660" s="456"/>
      <c r="L660" s="456"/>
      <c r="M660" s="456"/>
      <c r="N660" s="186"/>
      <c r="O660" s="186"/>
      <c r="P660" s="187"/>
      <c r="Q660" s="187"/>
      <c r="R660" s="188"/>
      <c r="S660" s="188"/>
      <c r="T660" s="189"/>
      <c r="U660" s="189"/>
    </row>
    <row r="661" spans="2:21" ht="14.1" customHeight="1">
      <c r="B661" s="183"/>
      <c r="C661" s="183"/>
      <c r="D661" s="184"/>
      <c r="E661" s="624"/>
      <c r="F661" s="185"/>
      <c r="G661" s="185"/>
      <c r="H661" s="9"/>
      <c r="I661" s="581"/>
      <c r="J661" s="456"/>
      <c r="K661" s="456"/>
      <c r="L661" s="456"/>
      <c r="M661" s="456"/>
      <c r="N661" s="186"/>
      <c r="O661" s="186"/>
      <c r="P661" s="187"/>
      <c r="Q661" s="187"/>
      <c r="R661" s="188"/>
      <c r="S661" s="188"/>
      <c r="T661" s="189"/>
      <c r="U661" s="189"/>
    </row>
    <row r="662" spans="2:21" ht="14.1" customHeight="1">
      <c r="B662" s="183"/>
      <c r="C662" s="183"/>
      <c r="D662" s="184"/>
      <c r="E662" s="624"/>
      <c r="F662" s="185"/>
      <c r="G662" s="185"/>
      <c r="H662" s="9"/>
      <c r="I662" s="581"/>
      <c r="J662" s="456"/>
      <c r="K662" s="456"/>
      <c r="L662" s="456"/>
      <c r="M662" s="456"/>
      <c r="N662" s="186"/>
      <c r="O662" s="186"/>
      <c r="P662" s="187"/>
      <c r="Q662" s="187"/>
      <c r="R662" s="188"/>
      <c r="S662" s="188"/>
      <c r="T662" s="189"/>
      <c r="U662" s="189"/>
    </row>
    <row r="663" spans="2:21" ht="14.1" customHeight="1">
      <c r="B663" s="183"/>
      <c r="C663" s="183"/>
      <c r="D663" s="184"/>
      <c r="E663" s="624"/>
      <c r="F663" s="185"/>
      <c r="G663" s="185"/>
      <c r="H663" s="9"/>
      <c r="I663" s="581"/>
      <c r="J663" s="456"/>
      <c r="K663" s="456"/>
      <c r="L663" s="456"/>
      <c r="M663" s="456"/>
      <c r="N663" s="186"/>
      <c r="O663" s="186"/>
      <c r="P663" s="187"/>
      <c r="Q663" s="187"/>
      <c r="R663" s="188"/>
      <c r="S663" s="188"/>
      <c r="T663" s="189"/>
      <c r="U663" s="189"/>
    </row>
    <row r="664" spans="2:21" ht="14.1" customHeight="1">
      <c r="B664" s="183"/>
      <c r="C664" s="183"/>
      <c r="D664" s="184"/>
      <c r="E664" s="624"/>
      <c r="F664" s="185"/>
      <c r="G664" s="185"/>
      <c r="H664" s="9"/>
      <c r="I664" s="581"/>
      <c r="J664" s="456"/>
      <c r="K664" s="456"/>
      <c r="L664" s="456"/>
      <c r="M664" s="456"/>
      <c r="N664" s="186"/>
      <c r="O664" s="186"/>
      <c r="P664" s="187"/>
      <c r="Q664" s="187"/>
      <c r="R664" s="188"/>
      <c r="S664" s="188"/>
      <c r="T664" s="189"/>
      <c r="U664" s="189"/>
    </row>
    <row r="665" spans="2:21" ht="14.1" customHeight="1">
      <c r="B665" s="183"/>
      <c r="C665" s="183"/>
      <c r="D665" s="184"/>
      <c r="E665" s="624"/>
      <c r="F665" s="185"/>
      <c r="G665" s="185"/>
      <c r="H665" s="9"/>
      <c r="I665" s="581"/>
      <c r="J665" s="456"/>
      <c r="K665" s="456"/>
      <c r="L665" s="456"/>
      <c r="M665" s="456"/>
      <c r="N665" s="186"/>
      <c r="O665" s="186"/>
      <c r="P665" s="187"/>
      <c r="Q665" s="187"/>
      <c r="R665" s="188"/>
      <c r="S665" s="188"/>
      <c r="T665" s="189"/>
      <c r="U665" s="189"/>
    </row>
    <row r="666" spans="2:21" ht="14.1" customHeight="1">
      <c r="B666" s="183"/>
      <c r="C666" s="183"/>
      <c r="D666" s="184"/>
      <c r="E666" s="624"/>
      <c r="F666" s="185"/>
      <c r="G666" s="185"/>
      <c r="H666" s="9"/>
      <c r="I666" s="581"/>
      <c r="J666" s="456"/>
      <c r="K666" s="456"/>
      <c r="L666" s="456"/>
      <c r="M666" s="456"/>
      <c r="N666" s="186"/>
      <c r="O666" s="186"/>
      <c r="P666" s="187"/>
      <c r="Q666" s="187"/>
      <c r="R666" s="188"/>
      <c r="S666" s="188"/>
      <c r="T666" s="189"/>
      <c r="U666" s="189"/>
    </row>
    <row r="667" spans="2:21" ht="14.1" customHeight="1">
      <c r="B667" s="183"/>
      <c r="C667" s="183"/>
      <c r="D667" s="184"/>
      <c r="E667" s="624"/>
      <c r="F667" s="185"/>
      <c r="G667" s="185"/>
      <c r="H667" s="9"/>
      <c r="I667" s="581"/>
      <c r="J667" s="456"/>
      <c r="K667" s="456"/>
      <c r="L667" s="456"/>
      <c r="M667" s="456"/>
      <c r="N667" s="186"/>
      <c r="O667" s="186"/>
      <c r="P667" s="187"/>
      <c r="Q667" s="187"/>
      <c r="R667" s="188"/>
      <c r="S667" s="188"/>
      <c r="T667" s="189"/>
      <c r="U667" s="189"/>
    </row>
    <row r="668" spans="2:21" ht="14.1" customHeight="1">
      <c r="B668" s="183"/>
      <c r="C668" s="183"/>
      <c r="D668" s="184"/>
      <c r="E668" s="624"/>
      <c r="F668" s="185"/>
      <c r="G668" s="185"/>
      <c r="H668" s="9"/>
      <c r="I668" s="581"/>
      <c r="J668" s="456"/>
      <c r="K668" s="456"/>
      <c r="L668" s="456"/>
      <c r="M668" s="456"/>
      <c r="N668" s="186"/>
      <c r="O668" s="186"/>
      <c r="P668" s="187"/>
      <c r="Q668" s="187"/>
      <c r="R668" s="188"/>
      <c r="S668" s="188"/>
      <c r="T668" s="189"/>
      <c r="U668" s="189"/>
    </row>
    <row r="669" spans="2:21" ht="14.1" customHeight="1">
      <c r="B669" s="183"/>
      <c r="C669" s="183"/>
      <c r="D669" s="184"/>
      <c r="E669" s="624"/>
      <c r="F669" s="185"/>
      <c r="G669" s="185"/>
      <c r="H669" s="9"/>
      <c r="I669" s="581"/>
      <c r="J669" s="456"/>
      <c r="K669" s="456"/>
      <c r="L669" s="456"/>
      <c r="M669" s="456"/>
      <c r="N669" s="186"/>
      <c r="O669" s="186"/>
      <c r="P669" s="187"/>
      <c r="Q669" s="187"/>
      <c r="R669" s="188"/>
      <c r="S669" s="188"/>
      <c r="T669" s="189"/>
      <c r="U669" s="189"/>
    </row>
    <row r="670" spans="2:21" ht="14.1" customHeight="1">
      <c r="B670" s="183"/>
      <c r="C670" s="183"/>
      <c r="D670" s="184"/>
      <c r="E670" s="624"/>
      <c r="F670" s="185"/>
      <c r="G670" s="185"/>
      <c r="H670" s="9"/>
      <c r="I670" s="581"/>
      <c r="J670" s="456"/>
      <c r="K670" s="456"/>
      <c r="L670" s="456"/>
      <c r="M670" s="456"/>
      <c r="N670" s="186"/>
      <c r="O670" s="186"/>
      <c r="P670" s="187"/>
      <c r="Q670" s="187"/>
      <c r="R670" s="188"/>
      <c r="S670" s="188"/>
      <c r="T670" s="189"/>
      <c r="U670" s="189"/>
    </row>
    <row r="671" spans="2:21" ht="14.1" customHeight="1">
      <c r="B671" s="183"/>
      <c r="C671" s="183"/>
      <c r="D671" s="184"/>
      <c r="E671" s="624"/>
      <c r="F671" s="185"/>
      <c r="G671" s="185"/>
      <c r="H671" s="9"/>
      <c r="I671" s="581"/>
      <c r="J671" s="456"/>
      <c r="K671" s="456"/>
      <c r="L671" s="456"/>
      <c r="M671" s="456"/>
      <c r="N671" s="186"/>
      <c r="O671" s="186"/>
      <c r="P671" s="187"/>
      <c r="Q671" s="187"/>
      <c r="R671" s="188"/>
      <c r="S671" s="188"/>
      <c r="T671" s="189"/>
      <c r="U671" s="189"/>
    </row>
    <row r="672" spans="2:21" ht="14.1" customHeight="1">
      <c r="B672" s="183"/>
      <c r="C672" s="183"/>
      <c r="D672" s="184"/>
      <c r="E672" s="624"/>
      <c r="F672" s="185"/>
      <c r="G672" s="185"/>
      <c r="H672" s="9"/>
      <c r="I672" s="581"/>
      <c r="J672" s="456"/>
      <c r="K672" s="456"/>
      <c r="L672" s="456"/>
      <c r="M672" s="456"/>
      <c r="N672" s="186"/>
      <c r="O672" s="186"/>
      <c r="P672" s="187"/>
      <c r="Q672" s="187"/>
      <c r="R672" s="188"/>
      <c r="S672" s="188"/>
      <c r="T672" s="189"/>
      <c r="U672" s="189"/>
    </row>
    <row r="673" spans="2:21" ht="14.1" customHeight="1">
      <c r="B673" s="183"/>
      <c r="C673" s="183"/>
      <c r="D673" s="184"/>
      <c r="E673" s="624"/>
      <c r="F673" s="185"/>
      <c r="G673" s="185"/>
      <c r="H673" s="9"/>
      <c r="I673" s="581"/>
      <c r="J673" s="456"/>
      <c r="K673" s="456"/>
      <c r="L673" s="456"/>
      <c r="M673" s="456"/>
      <c r="N673" s="186"/>
      <c r="O673" s="186"/>
      <c r="P673" s="187"/>
      <c r="Q673" s="187"/>
      <c r="R673" s="188"/>
      <c r="S673" s="188"/>
      <c r="T673" s="189"/>
      <c r="U673" s="189"/>
    </row>
    <row r="674" spans="2:21" ht="14.1" customHeight="1">
      <c r="B674" s="183"/>
      <c r="C674" s="183"/>
      <c r="D674" s="184"/>
      <c r="E674" s="624"/>
      <c r="F674" s="185"/>
      <c r="G674" s="185"/>
      <c r="H674" s="9"/>
      <c r="I674" s="581"/>
      <c r="J674" s="456"/>
      <c r="K674" s="456"/>
      <c r="L674" s="456"/>
      <c r="M674" s="456"/>
      <c r="N674" s="186"/>
      <c r="O674" s="186"/>
      <c r="P674" s="187"/>
      <c r="Q674" s="187"/>
      <c r="R674" s="188"/>
      <c r="S674" s="188"/>
      <c r="T674" s="189"/>
      <c r="U674" s="189"/>
    </row>
    <row r="675" spans="2:21" ht="14.1" customHeight="1">
      <c r="B675" s="183"/>
      <c r="C675" s="183"/>
      <c r="D675" s="184"/>
      <c r="E675" s="624"/>
      <c r="F675" s="185"/>
      <c r="G675" s="185"/>
      <c r="H675" s="9"/>
      <c r="I675" s="581"/>
      <c r="J675" s="456"/>
      <c r="K675" s="456"/>
      <c r="L675" s="456"/>
      <c r="M675" s="456"/>
      <c r="N675" s="186"/>
      <c r="O675" s="186"/>
      <c r="P675" s="187"/>
      <c r="Q675" s="187"/>
      <c r="R675" s="188"/>
      <c r="S675" s="188"/>
      <c r="T675" s="189"/>
      <c r="U675" s="189"/>
    </row>
    <row r="676" spans="2:21" ht="14.1" customHeight="1">
      <c r="B676" s="183"/>
      <c r="C676" s="183"/>
      <c r="D676" s="184"/>
      <c r="E676" s="624"/>
      <c r="F676" s="185"/>
      <c r="G676" s="185"/>
      <c r="H676" s="9"/>
      <c r="I676" s="581"/>
      <c r="J676" s="456"/>
      <c r="K676" s="456"/>
      <c r="L676" s="456"/>
      <c r="M676" s="456"/>
      <c r="N676" s="186"/>
      <c r="O676" s="186"/>
      <c r="P676" s="187"/>
      <c r="Q676" s="187"/>
      <c r="R676" s="188"/>
      <c r="S676" s="188"/>
      <c r="T676" s="189"/>
      <c r="U676" s="189"/>
    </row>
    <row r="677" spans="2:21" ht="14.1" customHeight="1">
      <c r="B677" s="183"/>
      <c r="C677" s="183"/>
      <c r="D677" s="184"/>
      <c r="E677" s="624"/>
      <c r="F677" s="185"/>
      <c r="G677" s="185"/>
      <c r="H677" s="9"/>
      <c r="I677" s="581"/>
      <c r="J677" s="456"/>
      <c r="K677" s="456"/>
      <c r="L677" s="456"/>
      <c r="M677" s="456"/>
      <c r="N677" s="186"/>
      <c r="O677" s="186"/>
      <c r="P677" s="187"/>
      <c r="Q677" s="187"/>
      <c r="R677" s="188"/>
      <c r="S677" s="188"/>
      <c r="T677" s="189"/>
      <c r="U677" s="189"/>
    </row>
    <row r="678" spans="2:21" ht="14.1" customHeight="1">
      <c r="B678" s="183"/>
      <c r="C678" s="183"/>
      <c r="D678" s="184"/>
      <c r="E678" s="624"/>
      <c r="F678" s="185"/>
      <c r="G678" s="185"/>
      <c r="H678" s="9"/>
      <c r="I678" s="581"/>
      <c r="J678" s="456"/>
      <c r="K678" s="456"/>
      <c r="L678" s="456"/>
      <c r="M678" s="456"/>
      <c r="N678" s="186"/>
      <c r="O678" s="186"/>
      <c r="P678" s="187"/>
      <c r="Q678" s="187"/>
      <c r="R678" s="188"/>
      <c r="S678" s="188"/>
      <c r="T678" s="189"/>
      <c r="U678" s="189"/>
    </row>
    <row r="679" spans="2:21" ht="14.1" customHeight="1">
      <c r="B679" s="183"/>
      <c r="C679" s="183"/>
      <c r="D679" s="184"/>
      <c r="E679" s="624"/>
      <c r="F679" s="185"/>
      <c r="G679" s="185"/>
      <c r="H679" s="9"/>
      <c r="I679" s="581"/>
      <c r="J679" s="456"/>
      <c r="K679" s="456"/>
      <c r="L679" s="456"/>
      <c r="M679" s="456"/>
      <c r="N679" s="186"/>
      <c r="O679" s="186"/>
      <c r="P679" s="187"/>
      <c r="Q679" s="187"/>
      <c r="R679" s="188"/>
      <c r="S679" s="188"/>
      <c r="T679" s="189"/>
      <c r="U679" s="189"/>
    </row>
    <row r="680" spans="2:21" ht="14.1" customHeight="1">
      <c r="B680" s="183"/>
      <c r="C680" s="183"/>
      <c r="D680" s="184"/>
      <c r="E680" s="624"/>
      <c r="F680" s="185"/>
      <c r="G680" s="185"/>
      <c r="H680" s="9"/>
      <c r="I680" s="581"/>
      <c r="J680" s="456"/>
      <c r="K680" s="456"/>
      <c r="L680" s="456"/>
      <c r="M680" s="456"/>
      <c r="N680" s="186"/>
      <c r="O680" s="186"/>
      <c r="P680" s="187"/>
      <c r="Q680" s="187"/>
      <c r="R680" s="188"/>
      <c r="S680" s="188"/>
      <c r="T680" s="189"/>
      <c r="U680" s="189"/>
    </row>
    <row r="681" spans="2:21" ht="14.1" customHeight="1">
      <c r="B681" s="183"/>
      <c r="C681" s="183"/>
      <c r="D681" s="184"/>
      <c r="E681" s="624"/>
      <c r="F681" s="185"/>
      <c r="G681" s="185"/>
      <c r="H681" s="9"/>
      <c r="I681" s="581"/>
      <c r="J681" s="456"/>
      <c r="K681" s="456"/>
      <c r="L681" s="456"/>
      <c r="M681" s="456"/>
      <c r="N681" s="186"/>
      <c r="O681" s="186"/>
      <c r="P681" s="187"/>
      <c r="Q681" s="187"/>
      <c r="R681" s="188"/>
      <c r="S681" s="188"/>
      <c r="T681" s="189"/>
      <c r="U681" s="189"/>
    </row>
    <row r="682" spans="2:21" ht="14.1" customHeight="1">
      <c r="B682" s="183"/>
      <c r="C682" s="183"/>
      <c r="D682" s="184"/>
      <c r="E682" s="624"/>
      <c r="F682" s="185"/>
      <c r="G682" s="185"/>
      <c r="H682" s="9"/>
      <c r="I682" s="581"/>
      <c r="J682" s="456"/>
      <c r="K682" s="456"/>
      <c r="L682" s="456"/>
      <c r="M682" s="456"/>
      <c r="N682" s="186"/>
      <c r="O682" s="186"/>
      <c r="P682" s="187"/>
      <c r="Q682" s="187"/>
      <c r="R682" s="188"/>
      <c r="S682" s="188"/>
      <c r="T682" s="189"/>
      <c r="U682" s="189"/>
    </row>
    <row r="683" spans="2:21" ht="14.1" customHeight="1">
      <c r="B683" s="183"/>
      <c r="C683" s="183"/>
      <c r="D683" s="184"/>
      <c r="E683" s="624"/>
      <c r="F683" s="185"/>
      <c r="G683" s="185"/>
      <c r="H683" s="9"/>
      <c r="I683" s="581"/>
      <c r="J683" s="456"/>
      <c r="K683" s="456"/>
      <c r="L683" s="456"/>
      <c r="M683" s="456"/>
      <c r="N683" s="186"/>
      <c r="O683" s="186"/>
      <c r="P683" s="187"/>
      <c r="Q683" s="187"/>
      <c r="R683" s="188"/>
      <c r="S683" s="188"/>
      <c r="T683" s="189"/>
      <c r="U683" s="189"/>
    </row>
    <row r="684" spans="2:21" ht="14.1" customHeight="1">
      <c r="B684" s="183"/>
      <c r="C684" s="183"/>
      <c r="D684" s="184"/>
      <c r="E684" s="624"/>
      <c r="F684" s="185"/>
      <c r="G684" s="185"/>
      <c r="H684" s="9"/>
      <c r="I684" s="581"/>
      <c r="J684" s="456"/>
      <c r="K684" s="456"/>
      <c r="L684" s="456"/>
      <c r="M684" s="456"/>
      <c r="N684" s="186"/>
      <c r="O684" s="186"/>
      <c r="P684" s="187"/>
      <c r="Q684" s="187"/>
      <c r="R684" s="188"/>
      <c r="S684" s="188"/>
      <c r="T684" s="189"/>
      <c r="U684" s="189"/>
    </row>
    <row r="685" spans="2:21" ht="14.1" customHeight="1">
      <c r="B685" s="183"/>
      <c r="C685" s="183"/>
      <c r="D685" s="184"/>
      <c r="E685" s="624"/>
      <c r="F685" s="185"/>
      <c r="G685" s="185"/>
      <c r="H685" s="9"/>
      <c r="I685" s="581"/>
      <c r="J685" s="456"/>
      <c r="K685" s="456"/>
      <c r="L685" s="456"/>
      <c r="M685" s="456"/>
      <c r="N685" s="186"/>
      <c r="O685" s="186"/>
      <c r="P685" s="187"/>
      <c r="Q685" s="187"/>
      <c r="R685" s="188"/>
      <c r="S685" s="188"/>
      <c r="T685" s="189"/>
      <c r="U685" s="189"/>
    </row>
    <row r="686" spans="2:21" ht="14.1" customHeight="1">
      <c r="B686" s="183"/>
      <c r="C686" s="183"/>
      <c r="D686" s="184"/>
      <c r="E686" s="624"/>
      <c r="F686" s="185"/>
      <c r="G686" s="185"/>
      <c r="H686" s="9"/>
      <c r="I686" s="581"/>
      <c r="J686" s="456"/>
      <c r="K686" s="456"/>
      <c r="L686" s="456"/>
      <c r="M686" s="456"/>
      <c r="N686" s="186"/>
      <c r="O686" s="186"/>
      <c r="P686" s="187"/>
      <c r="Q686" s="187"/>
      <c r="R686" s="188"/>
      <c r="S686" s="188"/>
      <c r="T686" s="189"/>
      <c r="U686" s="189"/>
    </row>
    <row r="687" spans="2:21" ht="14.1" customHeight="1">
      <c r="B687" s="183"/>
      <c r="C687" s="183"/>
      <c r="D687" s="184"/>
      <c r="E687" s="624"/>
      <c r="F687" s="185"/>
      <c r="G687" s="185"/>
      <c r="H687" s="9"/>
      <c r="I687" s="581"/>
      <c r="J687" s="456"/>
      <c r="K687" s="456"/>
      <c r="L687" s="456"/>
      <c r="M687" s="456"/>
      <c r="N687" s="186"/>
      <c r="O687" s="186"/>
      <c r="P687" s="187"/>
      <c r="Q687" s="187"/>
      <c r="R687" s="188"/>
      <c r="S687" s="188"/>
      <c r="T687" s="189"/>
      <c r="U687" s="189"/>
    </row>
    <row r="688" spans="2:21" ht="14.1" customHeight="1">
      <c r="B688" s="190"/>
      <c r="C688" s="190"/>
      <c r="D688" s="190"/>
      <c r="E688" s="191"/>
      <c r="F688" s="9"/>
      <c r="G688" s="9"/>
      <c r="H688" s="9"/>
      <c r="I688" s="582"/>
      <c r="J688" s="457"/>
      <c r="K688" s="457"/>
      <c r="L688" s="457"/>
      <c r="M688" s="457"/>
      <c r="N688" s="628"/>
      <c r="O688" s="628"/>
      <c r="P688" s="9"/>
      <c r="Q688" s="9"/>
      <c r="R688" s="9"/>
      <c r="S688" s="9"/>
      <c r="T688" s="9"/>
      <c r="U688" s="9"/>
    </row>
    <row r="689" spans="2:21" ht="14.1" customHeight="1">
      <c r="B689" s="190"/>
      <c r="C689" s="190"/>
      <c r="D689" s="190"/>
      <c r="E689" s="191"/>
      <c r="F689" s="9"/>
      <c r="G689" s="9"/>
      <c r="H689" s="9"/>
      <c r="I689" s="582"/>
      <c r="J689" s="457"/>
      <c r="K689" s="457"/>
      <c r="L689" s="457"/>
      <c r="M689" s="457"/>
      <c r="N689" s="628"/>
      <c r="O689" s="628"/>
      <c r="P689" s="9"/>
      <c r="Q689" s="9"/>
      <c r="R689" s="9"/>
      <c r="S689" s="9"/>
      <c r="T689" s="9"/>
      <c r="U689" s="9"/>
    </row>
    <row r="690" spans="2:21" ht="14.1" customHeight="1">
      <c r="B690" s="190"/>
      <c r="C690" s="190"/>
      <c r="D690" s="190"/>
      <c r="E690" s="191"/>
      <c r="F690" s="9"/>
      <c r="G690" s="9"/>
      <c r="H690" s="9"/>
      <c r="I690" s="582"/>
      <c r="J690" s="457"/>
      <c r="K690" s="457"/>
      <c r="L690" s="457"/>
      <c r="M690" s="457"/>
      <c r="N690" s="628"/>
      <c r="O690" s="628"/>
      <c r="P690" s="9"/>
      <c r="Q690" s="9"/>
      <c r="R690" s="9"/>
      <c r="S690" s="9"/>
      <c r="T690" s="9"/>
      <c r="U690" s="9"/>
    </row>
    <row r="691" spans="2:21" ht="14.1" customHeight="1">
      <c r="B691" s="190"/>
      <c r="C691" s="190"/>
      <c r="D691" s="190"/>
      <c r="E691" s="191"/>
      <c r="F691" s="9"/>
      <c r="G691" s="9"/>
      <c r="H691" s="9"/>
      <c r="I691" s="582"/>
      <c r="J691" s="457"/>
      <c r="K691" s="457"/>
      <c r="L691" s="457"/>
      <c r="M691" s="457"/>
      <c r="N691" s="628"/>
      <c r="O691" s="628"/>
      <c r="P691" s="9"/>
      <c r="Q691" s="9"/>
      <c r="R691" s="9"/>
      <c r="S691" s="9"/>
      <c r="T691" s="9"/>
      <c r="U691" s="9"/>
    </row>
    <row r="692" spans="2:21" ht="14.1" customHeight="1">
      <c r="B692" s="190"/>
      <c r="C692" s="190"/>
      <c r="D692" s="190"/>
      <c r="E692" s="191"/>
      <c r="F692" s="9"/>
      <c r="G692" s="9"/>
      <c r="H692" s="9"/>
      <c r="I692" s="582"/>
      <c r="J692" s="457"/>
      <c r="K692" s="457"/>
      <c r="L692" s="457"/>
      <c r="M692" s="457"/>
      <c r="N692" s="628"/>
      <c r="O692" s="628"/>
      <c r="P692" s="9"/>
      <c r="Q692" s="9"/>
      <c r="R692" s="9"/>
      <c r="S692" s="9"/>
      <c r="T692" s="9"/>
      <c r="U692" s="9"/>
    </row>
    <row r="693" spans="2:21" ht="14.1" customHeight="1">
      <c r="B693" s="190"/>
      <c r="C693" s="190"/>
      <c r="D693" s="190"/>
      <c r="E693" s="191"/>
      <c r="F693" s="9"/>
      <c r="G693" s="9"/>
      <c r="H693" s="9"/>
      <c r="I693" s="582"/>
      <c r="J693" s="457"/>
      <c r="K693" s="457"/>
      <c r="L693" s="457"/>
      <c r="M693" s="457"/>
      <c r="N693" s="628"/>
      <c r="O693" s="628"/>
      <c r="P693" s="9"/>
      <c r="Q693" s="9"/>
      <c r="R693" s="9"/>
      <c r="S693" s="9"/>
      <c r="T693" s="9"/>
      <c r="U693" s="9"/>
    </row>
    <row r="694" spans="2:21" ht="14.1" customHeight="1">
      <c r="B694" s="190"/>
      <c r="C694" s="190"/>
      <c r="D694" s="190"/>
      <c r="E694" s="191"/>
      <c r="F694" s="9"/>
      <c r="G694" s="9"/>
      <c r="H694" s="9"/>
      <c r="I694" s="582"/>
      <c r="J694" s="457"/>
      <c r="K694" s="457"/>
      <c r="L694" s="457"/>
      <c r="M694" s="457"/>
      <c r="N694" s="628"/>
      <c r="O694" s="628"/>
      <c r="P694" s="9"/>
      <c r="Q694" s="9"/>
      <c r="R694" s="9"/>
      <c r="S694" s="9"/>
      <c r="T694" s="9"/>
      <c r="U694" s="9"/>
    </row>
    <row r="695" spans="2:21" ht="14.1" customHeight="1">
      <c r="B695" s="190"/>
      <c r="C695" s="190"/>
      <c r="D695" s="190"/>
      <c r="E695" s="191"/>
      <c r="F695" s="9"/>
      <c r="G695" s="9"/>
      <c r="H695" s="9"/>
      <c r="I695" s="582"/>
      <c r="J695" s="457"/>
      <c r="K695" s="457"/>
      <c r="L695" s="457"/>
      <c r="M695" s="457"/>
      <c r="N695" s="628"/>
      <c r="O695" s="628"/>
      <c r="P695" s="9"/>
      <c r="Q695" s="9"/>
      <c r="R695" s="9"/>
      <c r="S695" s="9"/>
      <c r="T695" s="9"/>
      <c r="U695" s="9"/>
    </row>
    <row r="696" spans="2:21" ht="14.1" customHeight="1">
      <c r="B696" s="190"/>
      <c r="C696" s="190"/>
      <c r="D696" s="190"/>
      <c r="E696" s="191"/>
      <c r="F696" s="9"/>
      <c r="G696" s="9"/>
      <c r="H696" s="9"/>
      <c r="I696" s="582"/>
      <c r="J696" s="457"/>
      <c r="K696" s="457"/>
      <c r="L696" s="457"/>
      <c r="M696" s="457"/>
      <c r="N696" s="628"/>
      <c r="O696" s="628"/>
      <c r="P696" s="9"/>
      <c r="Q696" s="9"/>
      <c r="R696" s="9"/>
      <c r="S696" s="9"/>
      <c r="T696" s="9"/>
      <c r="U696" s="9"/>
    </row>
    <row r="697" spans="2:21" ht="14.1" customHeight="1">
      <c r="B697" s="190"/>
      <c r="C697" s="190"/>
      <c r="D697" s="190"/>
      <c r="E697" s="191"/>
      <c r="F697" s="9"/>
      <c r="G697" s="9"/>
      <c r="H697" s="9"/>
      <c r="I697" s="582"/>
      <c r="J697" s="457"/>
      <c r="K697" s="457"/>
      <c r="L697" s="457"/>
      <c r="M697" s="457"/>
      <c r="N697" s="628"/>
      <c r="O697" s="628"/>
      <c r="P697" s="9"/>
      <c r="Q697" s="9"/>
      <c r="R697" s="9"/>
      <c r="S697" s="9"/>
      <c r="T697" s="9"/>
      <c r="U697" s="9"/>
    </row>
    <row r="698" spans="2:21" ht="14.1" customHeight="1">
      <c r="B698" s="190"/>
      <c r="C698" s="190"/>
      <c r="D698" s="190"/>
      <c r="E698" s="191"/>
      <c r="F698" s="9"/>
      <c r="G698" s="9"/>
      <c r="H698" s="9"/>
      <c r="I698" s="582"/>
      <c r="J698" s="457"/>
      <c r="K698" s="457"/>
      <c r="L698" s="457"/>
      <c r="M698" s="457"/>
      <c r="N698" s="628"/>
      <c r="O698" s="628"/>
      <c r="P698" s="9"/>
      <c r="Q698" s="9"/>
      <c r="R698" s="9"/>
      <c r="S698" s="9"/>
      <c r="T698" s="9"/>
      <c r="U698" s="9"/>
    </row>
    <row r="699" spans="2:21" ht="14.1" customHeight="1">
      <c r="B699" s="190"/>
      <c r="C699" s="190"/>
      <c r="D699" s="190"/>
      <c r="E699" s="191"/>
      <c r="F699" s="9"/>
      <c r="G699" s="9"/>
      <c r="H699" s="9"/>
      <c r="I699" s="582"/>
      <c r="J699" s="457"/>
      <c r="K699" s="457"/>
      <c r="L699" s="457"/>
      <c r="M699" s="457"/>
      <c r="N699" s="628"/>
      <c r="O699" s="628"/>
      <c r="P699" s="9"/>
      <c r="Q699" s="9"/>
      <c r="R699" s="9"/>
      <c r="S699" s="9"/>
      <c r="T699" s="9"/>
      <c r="U699" s="9"/>
    </row>
    <row r="700" spans="2:21" ht="14.1" customHeight="1">
      <c r="B700" s="190"/>
      <c r="C700" s="190"/>
      <c r="D700" s="190"/>
      <c r="E700" s="191"/>
      <c r="F700" s="9"/>
      <c r="G700" s="9"/>
      <c r="H700" s="9"/>
      <c r="I700" s="582"/>
      <c r="J700" s="457"/>
      <c r="K700" s="457"/>
      <c r="L700" s="457"/>
      <c r="M700" s="457"/>
      <c r="N700" s="628"/>
      <c r="O700" s="628"/>
      <c r="P700" s="9"/>
      <c r="Q700" s="9"/>
      <c r="R700" s="9"/>
      <c r="S700" s="9"/>
      <c r="T700" s="9"/>
      <c r="U700" s="9"/>
    </row>
    <row r="701" spans="2:21" ht="14.1" customHeight="1">
      <c r="B701" s="190"/>
      <c r="C701" s="190"/>
      <c r="D701" s="190"/>
      <c r="E701" s="191"/>
      <c r="F701" s="9"/>
      <c r="G701" s="9"/>
      <c r="H701" s="9"/>
      <c r="I701" s="582"/>
      <c r="J701" s="457"/>
      <c r="K701" s="457"/>
      <c r="L701" s="457"/>
      <c r="M701" s="457"/>
      <c r="N701" s="628"/>
      <c r="O701" s="628"/>
      <c r="P701" s="9"/>
      <c r="Q701" s="9"/>
      <c r="R701" s="9"/>
      <c r="S701" s="9"/>
      <c r="T701" s="9"/>
      <c r="U701" s="9"/>
    </row>
    <row r="702" spans="2:21" ht="14.1" customHeight="1">
      <c r="B702" s="190"/>
      <c r="C702" s="190"/>
      <c r="D702" s="190"/>
      <c r="E702" s="191"/>
      <c r="F702" s="9"/>
      <c r="G702" s="9"/>
      <c r="H702" s="9"/>
      <c r="I702" s="582"/>
      <c r="J702" s="457"/>
      <c r="K702" s="457"/>
      <c r="L702" s="457"/>
      <c r="M702" s="457"/>
      <c r="N702" s="628"/>
      <c r="O702" s="628"/>
      <c r="P702" s="9"/>
      <c r="Q702" s="9"/>
      <c r="R702" s="9"/>
      <c r="S702" s="9"/>
      <c r="T702" s="9"/>
      <c r="U702" s="9"/>
    </row>
    <row r="703" spans="2:21" ht="14.1" customHeight="1">
      <c r="B703" s="190"/>
      <c r="C703" s="190"/>
      <c r="D703" s="190"/>
      <c r="E703" s="191"/>
      <c r="F703" s="9"/>
      <c r="G703" s="9"/>
      <c r="H703" s="9"/>
      <c r="I703" s="582"/>
      <c r="J703" s="457"/>
      <c r="K703" s="457"/>
      <c r="L703" s="457"/>
      <c r="M703" s="457"/>
      <c r="N703" s="628"/>
      <c r="O703" s="628"/>
      <c r="P703" s="9"/>
      <c r="Q703" s="9"/>
      <c r="R703" s="9"/>
      <c r="S703" s="9"/>
      <c r="T703" s="9"/>
      <c r="U703" s="9"/>
    </row>
    <row r="704" spans="2:21" ht="14.1" customHeight="1">
      <c r="B704" s="190"/>
      <c r="C704" s="190"/>
      <c r="D704" s="190"/>
      <c r="E704" s="191"/>
      <c r="F704" s="9"/>
      <c r="G704" s="9"/>
      <c r="H704" s="9"/>
      <c r="I704" s="582"/>
      <c r="J704" s="457"/>
      <c r="K704" s="457"/>
      <c r="L704" s="457"/>
      <c r="M704" s="457"/>
      <c r="N704" s="628"/>
      <c r="O704" s="628"/>
      <c r="P704" s="9"/>
      <c r="Q704" s="9"/>
      <c r="R704" s="9"/>
      <c r="S704" s="9"/>
      <c r="T704" s="9"/>
      <c r="U704" s="9"/>
    </row>
    <row r="705" spans="2:21" ht="14.1" customHeight="1">
      <c r="B705" s="190"/>
      <c r="C705" s="190"/>
      <c r="D705" s="190"/>
      <c r="E705" s="191"/>
      <c r="F705" s="9"/>
      <c r="G705" s="9"/>
      <c r="H705" s="9"/>
      <c r="I705" s="582"/>
      <c r="J705" s="457"/>
      <c r="K705" s="457"/>
      <c r="L705" s="457"/>
      <c r="M705" s="457"/>
      <c r="N705" s="628"/>
      <c r="O705" s="628"/>
      <c r="P705" s="9"/>
      <c r="Q705" s="9"/>
      <c r="R705" s="9"/>
      <c r="S705" s="9"/>
      <c r="T705" s="9"/>
      <c r="U705" s="9"/>
    </row>
    <row r="706" spans="2:21" ht="14.1" customHeight="1">
      <c r="B706" s="190"/>
      <c r="C706" s="190"/>
      <c r="D706" s="190"/>
      <c r="E706" s="191"/>
      <c r="F706" s="9"/>
      <c r="G706" s="9"/>
      <c r="H706" s="9"/>
      <c r="I706" s="582"/>
      <c r="J706" s="457"/>
      <c r="K706" s="457"/>
      <c r="L706" s="457"/>
      <c r="M706" s="457"/>
      <c r="N706" s="628"/>
      <c r="O706" s="628"/>
      <c r="P706" s="9"/>
      <c r="Q706" s="9"/>
      <c r="R706" s="9"/>
      <c r="S706" s="9"/>
      <c r="T706" s="9"/>
      <c r="U706" s="9"/>
    </row>
    <row r="707" spans="2:21" ht="14.1" customHeight="1">
      <c r="B707" s="190"/>
      <c r="C707" s="190"/>
      <c r="D707" s="190"/>
      <c r="E707" s="191"/>
      <c r="F707" s="9"/>
      <c r="G707" s="9"/>
      <c r="H707" s="9"/>
      <c r="I707" s="582"/>
      <c r="J707" s="457"/>
      <c r="K707" s="457"/>
      <c r="L707" s="457"/>
      <c r="M707" s="457"/>
      <c r="N707" s="628"/>
      <c r="O707" s="628"/>
      <c r="P707" s="9"/>
      <c r="Q707" s="9"/>
      <c r="R707" s="9"/>
      <c r="S707" s="9"/>
      <c r="T707" s="9"/>
      <c r="U707" s="9"/>
    </row>
    <row r="708" spans="2:21" ht="14.1" customHeight="1">
      <c r="B708" s="190"/>
      <c r="C708" s="190"/>
      <c r="D708" s="190"/>
      <c r="E708" s="191"/>
      <c r="F708" s="9"/>
      <c r="G708" s="9"/>
      <c r="H708" s="9"/>
      <c r="I708" s="582"/>
      <c r="J708" s="457"/>
      <c r="K708" s="457"/>
      <c r="L708" s="457"/>
      <c r="M708" s="457"/>
      <c r="N708" s="628"/>
      <c r="O708" s="628"/>
      <c r="P708" s="9"/>
      <c r="Q708" s="9"/>
      <c r="R708" s="9"/>
      <c r="S708" s="9"/>
      <c r="T708" s="9"/>
      <c r="U708" s="9"/>
    </row>
    <row r="709" spans="2:21" ht="14.1" customHeight="1">
      <c r="B709" s="190"/>
      <c r="C709" s="190"/>
      <c r="D709" s="190"/>
      <c r="E709" s="191"/>
      <c r="F709" s="9"/>
      <c r="G709" s="9"/>
      <c r="H709" s="9"/>
      <c r="I709" s="582"/>
      <c r="J709" s="457"/>
      <c r="K709" s="457"/>
      <c r="L709" s="457"/>
      <c r="M709" s="457"/>
      <c r="N709" s="628"/>
      <c r="O709" s="628"/>
      <c r="P709" s="9"/>
      <c r="Q709" s="9"/>
      <c r="R709" s="9"/>
      <c r="S709" s="9"/>
      <c r="T709" s="9"/>
      <c r="U709" s="9"/>
    </row>
    <row r="710" spans="2:21" ht="14.1" customHeight="1">
      <c r="B710" s="190"/>
      <c r="C710" s="190"/>
      <c r="D710" s="190"/>
      <c r="E710" s="191"/>
      <c r="F710" s="9"/>
      <c r="G710" s="9"/>
      <c r="H710" s="9"/>
      <c r="I710" s="582"/>
      <c r="J710" s="457"/>
      <c r="K710" s="457"/>
      <c r="L710" s="457"/>
      <c r="M710" s="457"/>
      <c r="N710" s="628"/>
      <c r="O710" s="628"/>
      <c r="P710" s="9"/>
      <c r="Q710" s="9"/>
      <c r="R710" s="9"/>
      <c r="S710" s="9"/>
      <c r="T710" s="9"/>
      <c r="U710" s="9"/>
    </row>
    <row r="711" spans="2:21" ht="14.1" customHeight="1">
      <c r="B711" s="190"/>
      <c r="C711" s="190"/>
      <c r="D711" s="190"/>
      <c r="E711" s="191"/>
      <c r="F711" s="9"/>
      <c r="G711" s="9"/>
      <c r="H711" s="9"/>
      <c r="I711" s="582"/>
      <c r="J711" s="457"/>
      <c r="K711" s="457"/>
      <c r="L711" s="457"/>
      <c r="M711" s="457"/>
      <c r="N711" s="628"/>
      <c r="O711" s="628"/>
      <c r="P711" s="9"/>
      <c r="Q711" s="9"/>
      <c r="R711" s="9"/>
      <c r="S711" s="9"/>
      <c r="T711" s="9"/>
      <c r="U711" s="9"/>
    </row>
    <row r="712" spans="2:21" ht="14.1" customHeight="1">
      <c r="B712" s="190"/>
      <c r="C712" s="190"/>
      <c r="D712" s="190"/>
      <c r="E712" s="191"/>
      <c r="F712" s="9"/>
      <c r="G712" s="9"/>
      <c r="H712" s="9"/>
      <c r="I712" s="582"/>
      <c r="J712" s="457"/>
      <c r="K712" s="457"/>
      <c r="L712" s="457"/>
      <c r="M712" s="457"/>
      <c r="N712" s="628"/>
      <c r="O712" s="628"/>
      <c r="P712" s="9"/>
      <c r="Q712" s="9"/>
      <c r="R712" s="9"/>
      <c r="S712" s="9"/>
      <c r="T712" s="9"/>
      <c r="U712" s="9"/>
    </row>
    <row r="713" spans="2:21" ht="14.1" customHeight="1">
      <c r="B713" s="190"/>
      <c r="C713" s="190"/>
      <c r="D713" s="190"/>
      <c r="E713" s="191"/>
      <c r="F713" s="9"/>
      <c r="G713" s="9"/>
      <c r="H713" s="9"/>
      <c r="I713" s="582"/>
      <c r="J713" s="457"/>
      <c r="K713" s="457"/>
      <c r="L713" s="457"/>
      <c r="M713" s="457"/>
      <c r="N713" s="628"/>
      <c r="O713" s="628"/>
      <c r="P713" s="9"/>
      <c r="Q713" s="9"/>
      <c r="R713" s="9"/>
      <c r="S713" s="9"/>
      <c r="T713" s="9"/>
      <c r="U713" s="9"/>
    </row>
    <row r="714" spans="2:21" ht="14.1" customHeight="1">
      <c r="B714" s="190"/>
      <c r="C714" s="190"/>
      <c r="D714" s="190"/>
      <c r="E714" s="191"/>
      <c r="F714" s="9"/>
      <c r="G714" s="9"/>
      <c r="H714" s="9"/>
      <c r="I714" s="582"/>
      <c r="J714" s="457"/>
      <c r="K714" s="457"/>
      <c r="L714" s="457"/>
      <c r="M714" s="457"/>
      <c r="N714" s="628"/>
      <c r="O714" s="628"/>
      <c r="P714" s="9"/>
      <c r="Q714" s="9"/>
      <c r="R714" s="9"/>
      <c r="S714" s="9"/>
      <c r="T714" s="9"/>
      <c r="U714" s="9"/>
    </row>
    <row r="715" spans="2:21" ht="14.1" customHeight="1">
      <c r="B715" s="190"/>
      <c r="C715" s="190"/>
      <c r="D715" s="190"/>
      <c r="E715" s="191"/>
      <c r="F715" s="9"/>
      <c r="G715" s="9"/>
      <c r="H715" s="9"/>
      <c r="I715" s="582"/>
      <c r="J715" s="457"/>
      <c r="K715" s="457"/>
      <c r="L715" s="457"/>
      <c r="M715" s="457"/>
      <c r="N715" s="628"/>
      <c r="O715" s="628"/>
      <c r="P715" s="9"/>
      <c r="Q715" s="9"/>
      <c r="R715" s="9"/>
      <c r="S715" s="9"/>
      <c r="T715" s="9"/>
      <c r="U715" s="9"/>
    </row>
    <row r="716" spans="2:21" ht="14.1" customHeight="1">
      <c r="B716" s="190"/>
      <c r="C716" s="190"/>
      <c r="D716" s="190"/>
      <c r="E716" s="191"/>
      <c r="F716" s="9"/>
      <c r="G716" s="9"/>
      <c r="H716" s="9"/>
      <c r="I716" s="582"/>
      <c r="J716" s="457"/>
      <c r="K716" s="457"/>
      <c r="L716" s="457"/>
      <c r="M716" s="457"/>
      <c r="N716" s="628"/>
      <c r="O716" s="628"/>
      <c r="P716" s="9"/>
      <c r="Q716" s="9"/>
      <c r="R716" s="9"/>
      <c r="S716" s="9"/>
      <c r="T716" s="9"/>
      <c r="U716" s="9"/>
    </row>
    <row r="717" spans="2:21" ht="14.1" customHeight="1">
      <c r="B717" s="190"/>
      <c r="C717" s="190"/>
      <c r="D717" s="190"/>
      <c r="E717" s="191"/>
      <c r="F717" s="9"/>
      <c r="G717" s="9"/>
      <c r="H717" s="9"/>
      <c r="I717" s="582"/>
      <c r="J717" s="457"/>
      <c r="K717" s="457"/>
      <c r="L717" s="457"/>
      <c r="M717" s="457"/>
      <c r="N717" s="628"/>
      <c r="O717" s="628"/>
      <c r="P717" s="9"/>
      <c r="Q717" s="9"/>
      <c r="R717" s="9"/>
      <c r="S717" s="9"/>
      <c r="T717" s="9"/>
      <c r="U717" s="9"/>
    </row>
    <row r="718" spans="2:21" ht="14.1" customHeight="1">
      <c r="B718" s="190"/>
      <c r="C718" s="190"/>
      <c r="D718" s="190"/>
      <c r="E718" s="191"/>
      <c r="F718" s="9"/>
      <c r="G718" s="9"/>
      <c r="H718" s="9"/>
      <c r="I718" s="582"/>
      <c r="J718" s="457"/>
      <c r="K718" s="457"/>
      <c r="L718" s="457"/>
      <c r="M718" s="457"/>
      <c r="N718" s="628"/>
      <c r="O718" s="628"/>
      <c r="P718" s="9"/>
      <c r="Q718" s="9"/>
      <c r="R718" s="9"/>
      <c r="S718" s="9"/>
      <c r="T718" s="9"/>
      <c r="U718" s="9"/>
    </row>
    <row r="719" spans="2:21" ht="14.1" customHeight="1">
      <c r="B719" s="190"/>
      <c r="C719" s="190"/>
      <c r="D719" s="190"/>
      <c r="E719" s="191"/>
      <c r="F719" s="9"/>
      <c r="G719" s="9"/>
      <c r="H719" s="9"/>
      <c r="I719" s="582"/>
      <c r="J719" s="457"/>
      <c r="K719" s="457"/>
      <c r="L719" s="457"/>
      <c r="M719" s="457"/>
      <c r="N719" s="628"/>
      <c r="O719" s="628"/>
      <c r="P719" s="9"/>
      <c r="Q719" s="9"/>
      <c r="R719" s="9"/>
      <c r="S719" s="9"/>
      <c r="T719" s="9"/>
      <c r="U719" s="9"/>
    </row>
    <row r="720" spans="2:21" ht="14.1" customHeight="1">
      <c r="B720" s="190"/>
      <c r="C720" s="190"/>
      <c r="D720" s="190"/>
      <c r="E720" s="191"/>
      <c r="F720" s="9"/>
      <c r="G720" s="9"/>
      <c r="H720" s="9"/>
      <c r="I720" s="582"/>
      <c r="J720" s="457"/>
      <c r="K720" s="457"/>
      <c r="L720" s="457"/>
      <c r="M720" s="457"/>
      <c r="N720" s="628"/>
      <c r="O720" s="628"/>
      <c r="P720" s="9"/>
      <c r="Q720" s="9"/>
      <c r="R720" s="9"/>
      <c r="S720" s="9"/>
      <c r="T720" s="9"/>
      <c r="U720" s="9"/>
    </row>
    <row r="721" spans="2:21" ht="14.1" customHeight="1">
      <c r="B721" s="190"/>
      <c r="C721" s="190"/>
      <c r="D721" s="190"/>
      <c r="E721" s="191"/>
      <c r="F721" s="9"/>
      <c r="G721" s="9"/>
      <c r="H721" s="9"/>
      <c r="I721" s="582"/>
      <c r="J721" s="457"/>
      <c r="K721" s="457"/>
      <c r="L721" s="457"/>
      <c r="M721" s="457"/>
      <c r="N721" s="628"/>
      <c r="O721" s="628"/>
      <c r="P721" s="9"/>
      <c r="Q721" s="9"/>
      <c r="R721" s="9"/>
      <c r="S721" s="9"/>
      <c r="T721" s="9"/>
      <c r="U721" s="9"/>
    </row>
    <row r="722" spans="2:21" ht="14.1" customHeight="1">
      <c r="B722" s="190"/>
      <c r="C722" s="190"/>
      <c r="D722" s="190"/>
      <c r="E722" s="191"/>
      <c r="F722" s="9"/>
      <c r="G722" s="9"/>
      <c r="H722" s="9"/>
      <c r="I722" s="582"/>
      <c r="J722" s="457"/>
      <c r="K722" s="457"/>
      <c r="L722" s="457"/>
      <c r="M722" s="457"/>
      <c r="N722" s="628"/>
      <c r="O722" s="628"/>
      <c r="P722" s="9"/>
      <c r="Q722" s="9"/>
      <c r="R722" s="9"/>
      <c r="S722" s="9"/>
      <c r="T722" s="9"/>
      <c r="U722" s="9"/>
    </row>
    <row r="723" spans="2:21" ht="14.1" customHeight="1">
      <c r="B723" s="190"/>
      <c r="C723" s="190"/>
      <c r="D723" s="190"/>
      <c r="E723" s="191"/>
      <c r="F723" s="9"/>
      <c r="G723" s="9"/>
      <c r="H723" s="9"/>
      <c r="I723" s="582"/>
      <c r="J723" s="457"/>
      <c r="K723" s="457"/>
      <c r="L723" s="457"/>
      <c r="M723" s="457"/>
      <c r="N723" s="628"/>
      <c r="O723" s="628"/>
      <c r="P723" s="9"/>
      <c r="Q723" s="9"/>
      <c r="R723" s="9"/>
      <c r="S723" s="9"/>
      <c r="T723" s="9"/>
      <c r="U723" s="9"/>
    </row>
    <row r="724" spans="2:21" ht="14.1" customHeight="1">
      <c r="B724" s="190"/>
      <c r="C724" s="190"/>
      <c r="D724" s="190"/>
      <c r="E724" s="191"/>
      <c r="F724" s="9"/>
      <c r="G724" s="9"/>
      <c r="H724" s="9"/>
      <c r="I724" s="582"/>
      <c r="J724" s="457"/>
      <c r="K724" s="457"/>
      <c r="L724" s="457"/>
      <c r="M724" s="457"/>
      <c r="N724" s="628"/>
      <c r="O724" s="628"/>
      <c r="P724" s="9"/>
      <c r="Q724" s="9"/>
      <c r="R724" s="9"/>
      <c r="S724" s="9"/>
      <c r="T724" s="9"/>
      <c r="U724" s="9"/>
    </row>
    <row r="725" spans="2:21" ht="14.1" customHeight="1">
      <c r="B725" s="190"/>
      <c r="C725" s="190"/>
      <c r="D725" s="190"/>
      <c r="E725" s="191"/>
      <c r="F725" s="9"/>
      <c r="G725" s="9"/>
      <c r="H725" s="9"/>
      <c r="I725" s="582"/>
      <c r="J725" s="457"/>
      <c r="K725" s="457"/>
      <c r="L725" s="457"/>
      <c r="M725" s="457"/>
      <c r="N725" s="628"/>
      <c r="O725" s="628"/>
      <c r="P725" s="9"/>
      <c r="Q725" s="9"/>
      <c r="R725" s="9"/>
      <c r="S725" s="9"/>
      <c r="T725" s="9"/>
      <c r="U725" s="9"/>
    </row>
    <row r="726" spans="2:21" ht="14.1" customHeight="1">
      <c r="B726" s="190"/>
      <c r="C726" s="190"/>
      <c r="D726" s="190"/>
      <c r="E726" s="191"/>
      <c r="F726" s="9"/>
      <c r="G726" s="9"/>
      <c r="H726" s="9"/>
      <c r="I726" s="582"/>
      <c r="J726" s="457"/>
      <c r="K726" s="457"/>
      <c r="L726" s="457"/>
      <c r="M726" s="457"/>
      <c r="N726" s="628"/>
      <c r="O726" s="628"/>
      <c r="P726" s="9"/>
      <c r="Q726" s="9"/>
      <c r="R726" s="9"/>
      <c r="S726" s="9"/>
      <c r="T726" s="9"/>
      <c r="U726" s="9"/>
    </row>
    <row r="727" spans="2:21" ht="14.1" customHeight="1">
      <c r="B727" s="190"/>
      <c r="C727" s="190"/>
      <c r="D727" s="190"/>
      <c r="E727" s="191"/>
      <c r="F727" s="9"/>
      <c r="G727" s="9"/>
      <c r="H727" s="9"/>
      <c r="I727" s="582"/>
      <c r="J727" s="457"/>
      <c r="K727" s="457"/>
      <c r="L727" s="457"/>
      <c r="M727" s="457"/>
      <c r="N727" s="628"/>
      <c r="O727" s="628"/>
      <c r="P727" s="9"/>
      <c r="Q727" s="9"/>
      <c r="R727" s="9"/>
      <c r="S727" s="9"/>
      <c r="T727" s="9"/>
      <c r="U727" s="9"/>
    </row>
    <row r="728" spans="2:21" ht="14.1" customHeight="1">
      <c r="B728" s="190"/>
      <c r="C728" s="190"/>
      <c r="D728" s="190"/>
      <c r="E728" s="191"/>
      <c r="F728" s="9"/>
      <c r="G728" s="9"/>
      <c r="H728" s="9"/>
      <c r="I728" s="582"/>
      <c r="J728" s="457"/>
      <c r="K728" s="457"/>
      <c r="L728" s="457"/>
      <c r="M728" s="457"/>
      <c r="N728" s="628"/>
      <c r="O728" s="628"/>
      <c r="P728" s="9"/>
      <c r="Q728" s="9"/>
      <c r="R728" s="9"/>
      <c r="S728" s="9"/>
      <c r="T728" s="9"/>
      <c r="U728" s="9"/>
    </row>
    <row r="729" spans="2:21" ht="14.1" customHeight="1">
      <c r="B729" s="190"/>
      <c r="C729" s="190"/>
      <c r="D729" s="190"/>
      <c r="E729" s="191"/>
      <c r="F729" s="9"/>
      <c r="G729" s="9"/>
      <c r="H729" s="9"/>
      <c r="I729" s="582"/>
      <c r="J729" s="457"/>
      <c r="K729" s="457"/>
      <c r="L729" s="457"/>
      <c r="M729" s="457"/>
      <c r="N729" s="628"/>
      <c r="O729" s="628"/>
      <c r="P729" s="9"/>
      <c r="Q729" s="9"/>
      <c r="R729" s="9"/>
      <c r="S729" s="9"/>
      <c r="T729" s="9"/>
      <c r="U729" s="9"/>
    </row>
    <row r="730" spans="2:21" ht="14.1" customHeight="1">
      <c r="B730" s="190"/>
      <c r="C730" s="190"/>
      <c r="D730" s="190"/>
      <c r="E730" s="191"/>
      <c r="F730" s="9"/>
      <c r="G730" s="9"/>
      <c r="H730" s="9"/>
      <c r="I730" s="582"/>
      <c r="J730" s="457"/>
      <c r="K730" s="457"/>
      <c r="L730" s="457"/>
      <c r="M730" s="457"/>
      <c r="N730" s="628"/>
      <c r="O730" s="628"/>
      <c r="P730" s="9"/>
      <c r="Q730" s="9"/>
      <c r="R730" s="9"/>
      <c r="S730" s="9"/>
      <c r="T730" s="9"/>
      <c r="U730" s="9"/>
    </row>
    <row r="731" spans="2:21" ht="14.1" customHeight="1">
      <c r="B731" s="190"/>
      <c r="C731" s="190"/>
      <c r="D731" s="190"/>
      <c r="E731" s="191"/>
      <c r="F731" s="9"/>
      <c r="G731" s="9"/>
      <c r="H731" s="9"/>
      <c r="I731" s="582"/>
      <c r="J731" s="457"/>
      <c r="K731" s="457"/>
      <c r="L731" s="457"/>
      <c r="M731" s="457"/>
      <c r="N731" s="628"/>
      <c r="O731" s="628"/>
      <c r="P731" s="9"/>
      <c r="Q731" s="9"/>
      <c r="R731" s="9"/>
      <c r="S731" s="9"/>
      <c r="T731" s="9"/>
      <c r="U731" s="9"/>
    </row>
    <row r="732" spans="2:21" ht="14.1" customHeight="1">
      <c r="B732" s="190"/>
      <c r="C732" s="190"/>
      <c r="D732" s="190"/>
      <c r="E732" s="191"/>
      <c r="F732" s="9"/>
      <c r="G732" s="9"/>
      <c r="H732" s="9"/>
      <c r="I732" s="582"/>
      <c r="J732" s="457"/>
      <c r="K732" s="457"/>
      <c r="L732" s="457"/>
      <c r="M732" s="457"/>
      <c r="N732" s="628"/>
      <c r="O732" s="628"/>
      <c r="P732" s="9"/>
      <c r="Q732" s="9"/>
      <c r="R732" s="9"/>
      <c r="S732" s="9"/>
      <c r="T732" s="9"/>
      <c r="U732" s="9"/>
    </row>
    <row r="733" spans="2:21" ht="14.1" customHeight="1">
      <c r="B733" s="190"/>
      <c r="C733" s="190"/>
      <c r="D733" s="190"/>
      <c r="E733" s="191"/>
      <c r="F733" s="9"/>
      <c r="G733" s="9"/>
      <c r="H733" s="9"/>
      <c r="I733" s="582"/>
      <c r="J733" s="457"/>
      <c r="K733" s="457"/>
      <c r="L733" s="457"/>
      <c r="M733" s="457"/>
      <c r="N733" s="628"/>
      <c r="O733" s="628"/>
      <c r="P733" s="9"/>
      <c r="Q733" s="9"/>
      <c r="R733" s="9"/>
      <c r="S733" s="9"/>
      <c r="T733" s="9"/>
      <c r="U733" s="9"/>
    </row>
    <row r="734" spans="2:21" ht="14.1" customHeight="1">
      <c r="B734" s="190"/>
      <c r="C734" s="190"/>
      <c r="D734" s="190"/>
      <c r="E734" s="191"/>
      <c r="F734" s="9"/>
      <c r="G734" s="9"/>
      <c r="H734" s="9"/>
      <c r="I734" s="582"/>
      <c r="J734" s="457"/>
      <c r="K734" s="457"/>
      <c r="L734" s="457"/>
      <c r="M734" s="457"/>
      <c r="N734" s="628"/>
      <c r="O734" s="628"/>
      <c r="P734" s="9"/>
      <c r="Q734" s="9"/>
      <c r="R734" s="9"/>
      <c r="S734" s="9"/>
      <c r="T734" s="9"/>
      <c r="U734" s="9"/>
    </row>
    <row r="735" spans="2:21" ht="14.1" customHeight="1">
      <c r="B735" s="190"/>
      <c r="C735" s="190"/>
      <c r="D735" s="190"/>
      <c r="E735" s="191"/>
      <c r="F735" s="9"/>
      <c r="G735" s="9"/>
      <c r="H735" s="9"/>
      <c r="I735" s="582"/>
      <c r="J735" s="457"/>
      <c r="K735" s="457"/>
      <c r="L735" s="457"/>
      <c r="M735" s="457"/>
      <c r="N735" s="628"/>
      <c r="O735" s="628"/>
      <c r="P735" s="9"/>
      <c r="Q735" s="9"/>
      <c r="R735" s="9"/>
      <c r="S735" s="9"/>
      <c r="T735" s="9"/>
      <c r="U735" s="9"/>
    </row>
    <row r="736" spans="2:21" ht="14.1" customHeight="1">
      <c r="B736" s="190"/>
      <c r="C736" s="190"/>
      <c r="D736" s="190"/>
      <c r="E736" s="191"/>
      <c r="F736" s="9"/>
      <c r="G736" s="9"/>
      <c r="H736" s="9"/>
      <c r="I736" s="582"/>
      <c r="J736" s="457"/>
      <c r="K736" s="457"/>
      <c r="L736" s="457"/>
      <c r="M736" s="457"/>
      <c r="N736" s="628"/>
      <c r="O736" s="628"/>
      <c r="P736" s="9"/>
      <c r="Q736" s="9"/>
      <c r="R736" s="9"/>
      <c r="S736" s="9"/>
      <c r="T736" s="9"/>
      <c r="U736" s="9"/>
    </row>
    <row r="737" spans="2:21" ht="14.1" customHeight="1">
      <c r="B737" s="190"/>
      <c r="C737" s="190"/>
      <c r="D737" s="190"/>
      <c r="E737" s="191"/>
      <c r="F737" s="9"/>
      <c r="G737" s="9"/>
      <c r="H737" s="9"/>
      <c r="I737" s="582"/>
      <c r="J737" s="457"/>
      <c r="K737" s="457"/>
      <c r="L737" s="457"/>
      <c r="M737" s="457"/>
      <c r="N737" s="628"/>
      <c r="O737" s="628"/>
      <c r="P737" s="9"/>
      <c r="Q737" s="9"/>
      <c r="R737" s="9"/>
      <c r="S737" s="9"/>
      <c r="T737" s="9"/>
      <c r="U737" s="9"/>
    </row>
    <row r="738" spans="2:21" ht="14.1" customHeight="1">
      <c r="B738" s="190"/>
      <c r="C738" s="190"/>
      <c r="D738" s="190"/>
      <c r="E738" s="191"/>
      <c r="F738" s="9"/>
      <c r="G738" s="9"/>
      <c r="H738" s="9"/>
      <c r="I738" s="582"/>
      <c r="J738" s="457"/>
      <c r="K738" s="457"/>
      <c r="L738" s="457"/>
      <c r="M738" s="457"/>
      <c r="N738" s="628"/>
      <c r="O738" s="628"/>
      <c r="P738" s="9"/>
      <c r="Q738" s="9"/>
      <c r="R738" s="9"/>
      <c r="S738" s="9"/>
      <c r="T738" s="9"/>
      <c r="U738" s="9"/>
    </row>
    <row r="739" spans="2:21" ht="14.1" customHeight="1">
      <c r="B739" s="190"/>
      <c r="C739" s="190"/>
      <c r="D739" s="190"/>
      <c r="E739" s="191"/>
      <c r="F739" s="9"/>
      <c r="G739" s="9"/>
      <c r="H739" s="9"/>
      <c r="I739" s="582"/>
      <c r="J739" s="457"/>
      <c r="K739" s="457"/>
      <c r="L739" s="457"/>
      <c r="M739" s="457"/>
      <c r="N739" s="628"/>
      <c r="O739" s="628"/>
      <c r="P739" s="9"/>
      <c r="Q739" s="9"/>
      <c r="R739" s="9"/>
      <c r="S739" s="9"/>
      <c r="T739" s="9"/>
      <c r="U739" s="9"/>
    </row>
    <row r="740" spans="2:21" ht="14.1" customHeight="1">
      <c r="B740" s="190"/>
      <c r="C740" s="190"/>
      <c r="D740" s="190"/>
      <c r="E740" s="191"/>
      <c r="F740" s="9"/>
      <c r="G740" s="9"/>
      <c r="H740" s="9"/>
      <c r="I740" s="582"/>
      <c r="J740" s="457"/>
      <c r="K740" s="457"/>
      <c r="L740" s="457"/>
      <c r="M740" s="457"/>
      <c r="N740" s="628"/>
      <c r="O740" s="628"/>
      <c r="P740" s="9"/>
      <c r="Q740" s="9"/>
      <c r="R740" s="9"/>
      <c r="S740" s="9"/>
      <c r="T740" s="9"/>
      <c r="U740" s="9"/>
    </row>
    <row r="741" spans="2:21" ht="14.1" customHeight="1">
      <c r="B741" s="190"/>
      <c r="C741" s="190"/>
      <c r="D741" s="190"/>
      <c r="E741" s="191"/>
      <c r="F741" s="9"/>
      <c r="G741" s="9"/>
      <c r="H741" s="9"/>
      <c r="I741" s="582"/>
      <c r="J741" s="457"/>
      <c r="K741" s="457"/>
      <c r="L741" s="457"/>
      <c r="M741" s="457"/>
      <c r="N741" s="628"/>
      <c r="O741" s="628"/>
      <c r="P741" s="9"/>
      <c r="Q741" s="9"/>
      <c r="R741" s="9"/>
      <c r="S741" s="9"/>
      <c r="T741" s="9"/>
      <c r="U741" s="9"/>
    </row>
    <row r="742" spans="2:21" ht="14.1" customHeight="1">
      <c r="B742" s="190"/>
      <c r="C742" s="190"/>
      <c r="D742" s="190"/>
      <c r="E742" s="191"/>
      <c r="F742" s="9"/>
      <c r="G742" s="9"/>
      <c r="H742" s="9"/>
      <c r="I742" s="582"/>
      <c r="J742" s="457"/>
      <c r="K742" s="457"/>
      <c r="L742" s="457"/>
      <c r="M742" s="457"/>
      <c r="N742" s="628"/>
      <c r="O742" s="628"/>
      <c r="P742" s="9"/>
      <c r="Q742" s="9"/>
      <c r="R742" s="9"/>
      <c r="S742" s="9"/>
      <c r="T742" s="9"/>
      <c r="U742" s="9"/>
    </row>
    <row r="743" spans="2:21" ht="14.1" customHeight="1">
      <c r="B743" s="190"/>
      <c r="C743" s="190"/>
      <c r="D743" s="190"/>
      <c r="E743" s="191"/>
      <c r="F743" s="9"/>
      <c r="G743" s="9"/>
      <c r="H743" s="9"/>
      <c r="I743" s="582"/>
      <c r="J743" s="457"/>
      <c r="K743" s="457"/>
      <c r="L743" s="457"/>
      <c r="M743" s="457"/>
      <c r="N743" s="628"/>
      <c r="O743" s="628"/>
      <c r="P743" s="9"/>
      <c r="Q743" s="9"/>
      <c r="R743" s="9"/>
      <c r="S743" s="9"/>
      <c r="T743" s="9"/>
      <c r="U743" s="9"/>
    </row>
    <row r="744" spans="2:21" ht="14.1" customHeight="1">
      <c r="B744" s="190"/>
      <c r="C744" s="190"/>
      <c r="D744" s="190"/>
      <c r="E744" s="191"/>
      <c r="F744" s="9"/>
      <c r="G744" s="9"/>
      <c r="H744" s="9"/>
      <c r="I744" s="582"/>
      <c r="J744" s="457"/>
      <c r="K744" s="457"/>
      <c r="L744" s="457"/>
      <c r="M744" s="457"/>
      <c r="N744" s="628"/>
      <c r="O744" s="628"/>
      <c r="P744" s="9"/>
      <c r="Q744" s="9"/>
      <c r="R744" s="9"/>
      <c r="S744" s="9"/>
      <c r="T744" s="9"/>
      <c r="U744" s="9"/>
    </row>
    <row r="745" spans="2:21" ht="14.1" customHeight="1">
      <c r="B745" s="190"/>
      <c r="C745" s="190"/>
      <c r="D745" s="190"/>
      <c r="E745" s="191"/>
      <c r="F745" s="9"/>
      <c r="G745" s="9"/>
      <c r="H745" s="9"/>
      <c r="I745" s="582"/>
      <c r="J745" s="457"/>
      <c r="K745" s="457"/>
      <c r="L745" s="457"/>
      <c r="M745" s="457"/>
      <c r="N745" s="628"/>
      <c r="O745" s="628"/>
      <c r="P745" s="9"/>
      <c r="Q745" s="9"/>
      <c r="R745" s="9"/>
      <c r="S745" s="9"/>
      <c r="T745" s="9"/>
      <c r="U745" s="9"/>
    </row>
    <row r="746" spans="2:21" ht="14.1" customHeight="1">
      <c r="B746" s="190"/>
      <c r="C746" s="190"/>
      <c r="D746" s="190"/>
      <c r="E746" s="191"/>
      <c r="F746" s="9"/>
      <c r="G746" s="9"/>
      <c r="H746" s="9"/>
      <c r="I746" s="582"/>
      <c r="J746" s="457"/>
      <c r="K746" s="457"/>
      <c r="L746" s="457"/>
      <c r="M746" s="457"/>
      <c r="N746" s="628"/>
      <c r="O746" s="628"/>
      <c r="P746" s="9"/>
      <c r="Q746" s="9"/>
      <c r="R746" s="9"/>
      <c r="S746" s="9"/>
      <c r="T746" s="9"/>
      <c r="U746" s="9"/>
    </row>
    <row r="747" spans="2:21" ht="14.1" customHeight="1">
      <c r="B747" s="190"/>
      <c r="C747" s="190"/>
      <c r="D747" s="190"/>
      <c r="E747" s="191"/>
      <c r="F747" s="9"/>
      <c r="G747" s="9"/>
      <c r="H747" s="9"/>
      <c r="I747" s="582"/>
      <c r="J747" s="457"/>
      <c r="K747" s="457"/>
      <c r="L747" s="457"/>
      <c r="M747" s="457"/>
      <c r="N747" s="628"/>
      <c r="O747" s="628"/>
      <c r="P747" s="9"/>
      <c r="Q747" s="9"/>
      <c r="R747" s="9"/>
      <c r="S747" s="9"/>
      <c r="T747" s="9"/>
      <c r="U747" s="9"/>
    </row>
    <row r="748" spans="2:21" ht="14.1" customHeight="1">
      <c r="B748" s="190"/>
      <c r="C748" s="190"/>
      <c r="D748" s="190"/>
      <c r="E748" s="191"/>
      <c r="F748" s="9"/>
      <c r="G748" s="9"/>
      <c r="H748" s="9"/>
      <c r="I748" s="582"/>
      <c r="J748" s="457"/>
      <c r="K748" s="457"/>
      <c r="L748" s="457"/>
      <c r="M748" s="457"/>
      <c r="N748" s="628"/>
      <c r="O748" s="628"/>
      <c r="P748" s="9"/>
      <c r="Q748" s="9"/>
      <c r="R748" s="9"/>
      <c r="S748" s="9"/>
      <c r="T748" s="9"/>
      <c r="U748" s="9"/>
    </row>
    <row r="749" spans="2:21" ht="14.1" customHeight="1">
      <c r="B749" s="190"/>
      <c r="C749" s="190"/>
      <c r="D749" s="190"/>
      <c r="E749" s="191"/>
      <c r="F749" s="9"/>
      <c r="G749" s="9"/>
      <c r="H749" s="9"/>
      <c r="I749" s="582"/>
      <c r="J749" s="457"/>
      <c r="K749" s="457"/>
      <c r="L749" s="457"/>
      <c r="M749" s="457"/>
      <c r="N749" s="628"/>
      <c r="O749" s="628"/>
      <c r="P749" s="9"/>
      <c r="Q749" s="9"/>
      <c r="R749" s="9"/>
      <c r="S749" s="9"/>
      <c r="T749" s="9"/>
      <c r="U749" s="9"/>
    </row>
    <row r="750" spans="2:21" ht="14.1" customHeight="1">
      <c r="B750" s="190"/>
      <c r="C750" s="190"/>
      <c r="D750" s="190"/>
      <c r="E750" s="191"/>
      <c r="F750" s="9"/>
      <c r="G750" s="9"/>
      <c r="H750" s="9"/>
      <c r="I750" s="582"/>
      <c r="J750" s="457"/>
      <c r="K750" s="457"/>
      <c r="L750" s="457"/>
      <c r="M750" s="457"/>
      <c r="N750" s="628"/>
      <c r="O750" s="628"/>
      <c r="P750" s="9"/>
      <c r="Q750" s="9"/>
      <c r="R750" s="9"/>
      <c r="S750" s="9"/>
      <c r="T750" s="9"/>
      <c r="U750" s="9"/>
    </row>
    <row r="751" spans="2:21" ht="14.1" customHeight="1">
      <c r="B751" s="190"/>
      <c r="C751" s="190"/>
      <c r="D751" s="190"/>
      <c r="E751" s="191"/>
      <c r="F751" s="9"/>
      <c r="G751" s="9"/>
      <c r="H751" s="9"/>
      <c r="I751" s="582"/>
      <c r="J751" s="457"/>
      <c r="K751" s="457"/>
      <c r="L751" s="457"/>
      <c r="M751" s="457"/>
      <c r="N751" s="628"/>
      <c r="O751" s="628"/>
      <c r="P751" s="9"/>
      <c r="Q751" s="9"/>
      <c r="R751" s="9"/>
      <c r="S751" s="9"/>
      <c r="T751" s="9"/>
      <c r="U751" s="9"/>
    </row>
    <row r="752" spans="2:21" ht="14.1" customHeight="1">
      <c r="B752" s="190"/>
      <c r="C752" s="190"/>
      <c r="D752" s="190"/>
      <c r="E752" s="191"/>
      <c r="F752" s="9"/>
      <c r="G752" s="9"/>
      <c r="H752" s="9"/>
      <c r="I752" s="582"/>
      <c r="J752" s="457"/>
      <c r="K752" s="457"/>
      <c r="L752" s="457"/>
      <c r="M752" s="457"/>
      <c r="N752" s="628"/>
      <c r="O752" s="628"/>
      <c r="P752" s="9"/>
      <c r="Q752" s="9"/>
      <c r="R752" s="9"/>
      <c r="S752" s="9"/>
      <c r="T752" s="9"/>
      <c r="U752" s="9"/>
    </row>
    <row r="753" spans="2:21" ht="14.1" customHeight="1">
      <c r="B753" s="190"/>
      <c r="C753" s="190"/>
      <c r="D753" s="190"/>
      <c r="E753" s="191"/>
      <c r="F753" s="9"/>
      <c r="G753" s="9"/>
      <c r="H753" s="9"/>
      <c r="I753" s="582"/>
      <c r="J753" s="457"/>
      <c r="K753" s="457"/>
      <c r="L753" s="457"/>
      <c r="M753" s="457"/>
      <c r="N753" s="628"/>
      <c r="O753" s="628"/>
      <c r="P753" s="9"/>
      <c r="Q753" s="9"/>
      <c r="R753" s="9"/>
      <c r="S753" s="9"/>
      <c r="T753" s="9"/>
      <c r="U753" s="9"/>
    </row>
    <row r="754" spans="2:21" ht="14.1" customHeight="1">
      <c r="B754" s="190"/>
      <c r="C754" s="190"/>
      <c r="D754" s="190"/>
      <c r="E754" s="191"/>
      <c r="F754" s="9"/>
      <c r="G754" s="9"/>
      <c r="H754" s="9"/>
      <c r="I754" s="582"/>
      <c r="J754" s="457"/>
      <c r="K754" s="457"/>
      <c r="L754" s="457"/>
      <c r="M754" s="457"/>
      <c r="N754" s="628"/>
      <c r="O754" s="628"/>
      <c r="P754" s="9"/>
      <c r="Q754" s="9"/>
      <c r="R754" s="9"/>
      <c r="S754" s="9"/>
      <c r="T754" s="9"/>
      <c r="U754" s="9"/>
    </row>
    <row r="755" spans="2:21" ht="14.1" customHeight="1">
      <c r="B755" s="190"/>
      <c r="C755" s="190"/>
      <c r="D755" s="190"/>
      <c r="E755" s="191"/>
      <c r="F755" s="9"/>
      <c r="G755" s="9"/>
      <c r="H755" s="9"/>
      <c r="I755" s="582"/>
      <c r="J755" s="457"/>
      <c r="K755" s="457"/>
      <c r="L755" s="457"/>
      <c r="M755" s="457"/>
      <c r="N755" s="628"/>
      <c r="O755" s="628"/>
      <c r="P755" s="9"/>
      <c r="Q755" s="9"/>
      <c r="R755" s="9"/>
      <c r="S755" s="9"/>
      <c r="T755" s="9"/>
      <c r="U755" s="9"/>
    </row>
    <row r="756" spans="2:21" ht="14.1" customHeight="1">
      <c r="B756" s="190"/>
      <c r="C756" s="190"/>
      <c r="D756" s="190"/>
      <c r="E756" s="191"/>
      <c r="F756" s="9"/>
      <c r="G756" s="9"/>
      <c r="H756" s="9"/>
      <c r="I756" s="582"/>
      <c r="J756" s="457"/>
      <c r="K756" s="457"/>
      <c r="L756" s="457"/>
      <c r="M756" s="457"/>
      <c r="N756" s="628"/>
      <c r="O756" s="628"/>
      <c r="P756" s="9"/>
      <c r="Q756" s="9"/>
      <c r="R756" s="9"/>
      <c r="S756" s="9"/>
      <c r="T756" s="9"/>
      <c r="U756" s="9"/>
    </row>
    <row r="757" spans="2:21" ht="14.1" customHeight="1">
      <c r="B757" s="190"/>
      <c r="C757" s="190"/>
      <c r="D757" s="190"/>
      <c r="E757" s="191"/>
      <c r="F757" s="9"/>
      <c r="G757" s="9"/>
      <c r="H757" s="9"/>
      <c r="I757" s="582"/>
      <c r="J757" s="457"/>
      <c r="K757" s="457"/>
      <c r="L757" s="457"/>
      <c r="M757" s="457"/>
      <c r="N757" s="628"/>
      <c r="O757" s="628"/>
      <c r="P757" s="9"/>
      <c r="Q757" s="9"/>
      <c r="R757" s="9"/>
      <c r="S757" s="9"/>
      <c r="T757" s="9"/>
      <c r="U757" s="9"/>
    </row>
    <row r="758" spans="2:21" ht="14.1" customHeight="1">
      <c r="B758" s="190"/>
      <c r="C758" s="190"/>
      <c r="D758" s="190"/>
      <c r="E758" s="191"/>
      <c r="F758" s="9"/>
      <c r="G758" s="9"/>
      <c r="H758" s="9"/>
      <c r="I758" s="582"/>
      <c r="J758" s="457"/>
      <c r="K758" s="457"/>
      <c r="L758" s="457"/>
      <c r="M758" s="457"/>
      <c r="N758" s="628"/>
      <c r="O758" s="628"/>
      <c r="P758" s="9"/>
      <c r="Q758" s="9"/>
      <c r="R758" s="9"/>
      <c r="S758" s="9"/>
      <c r="T758" s="9"/>
      <c r="U758" s="9"/>
    </row>
    <row r="759" spans="2:21" ht="14.1" customHeight="1">
      <c r="B759" s="190"/>
      <c r="C759" s="190"/>
      <c r="D759" s="190"/>
      <c r="E759" s="191"/>
      <c r="F759" s="9"/>
      <c r="G759" s="9"/>
      <c r="H759" s="9"/>
      <c r="I759" s="582"/>
      <c r="J759" s="457"/>
      <c r="K759" s="457"/>
      <c r="L759" s="457"/>
      <c r="M759" s="457"/>
      <c r="N759" s="628"/>
      <c r="O759" s="628"/>
      <c r="P759" s="9"/>
      <c r="Q759" s="9"/>
      <c r="R759" s="9"/>
      <c r="S759" s="9"/>
      <c r="T759" s="9"/>
      <c r="U759" s="9"/>
    </row>
    <row r="760" spans="2:21" ht="14.1" customHeight="1">
      <c r="B760" s="190"/>
      <c r="C760" s="190"/>
      <c r="D760" s="190"/>
      <c r="E760" s="191"/>
      <c r="F760" s="9"/>
      <c r="G760" s="9"/>
      <c r="H760" s="9"/>
      <c r="I760" s="582"/>
      <c r="J760" s="457"/>
      <c r="K760" s="457"/>
      <c r="L760" s="457"/>
      <c r="M760" s="457"/>
      <c r="N760" s="628"/>
      <c r="O760" s="628"/>
      <c r="P760" s="9"/>
      <c r="Q760" s="9"/>
      <c r="R760" s="9"/>
      <c r="S760" s="9"/>
      <c r="T760" s="9"/>
      <c r="U760" s="9"/>
    </row>
    <row r="761" spans="2:21" ht="14.1" customHeight="1">
      <c r="B761" s="190"/>
      <c r="C761" s="190"/>
      <c r="D761" s="190"/>
      <c r="E761" s="191"/>
      <c r="F761" s="9"/>
      <c r="G761" s="9"/>
      <c r="H761" s="9"/>
      <c r="I761" s="582"/>
      <c r="J761" s="457"/>
      <c r="K761" s="457"/>
      <c r="L761" s="457"/>
      <c r="M761" s="457"/>
      <c r="N761" s="628"/>
      <c r="O761" s="628"/>
      <c r="P761" s="9"/>
      <c r="Q761" s="9"/>
      <c r="R761" s="9"/>
      <c r="S761" s="9"/>
      <c r="T761" s="9"/>
      <c r="U761" s="9"/>
    </row>
    <row r="762" spans="2:21" ht="14.1" customHeight="1">
      <c r="B762" s="190"/>
      <c r="C762" s="190"/>
      <c r="D762" s="190"/>
      <c r="E762" s="191"/>
      <c r="F762" s="9"/>
      <c r="G762" s="9"/>
      <c r="H762" s="9"/>
      <c r="I762" s="582"/>
      <c r="J762" s="457"/>
      <c r="K762" s="457"/>
      <c r="L762" s="457"/>
      <c r="M762" s="457"/>
      <c r="N762" s="628"/>
      <c r="O762" s="628"/>
      <c r="P762" s="9"/>
      <c r="Q762" s="9"/>
      <c r="R762" s="9"/>
      <c r="S762" s="9"/>
      <c r="T762" s="9"/>
      <c r="U762" s="9"/>
    </row>
    <row r="763" spans="2:21" ht="14.1" customHeight="1">
      <c r="B763" s="190"/>
      <c r="C763" s="190"/>
      <c r="D763" s="190"/>
      <c r="E763" s="191"/>
      <c r="F763" s="9"/>
      <c r="G763" s="9"/>
      <c r="H763" s="9"/>
      <c r="I763" s="582"/>
      <c r="J763" s="457"/>
      <c r="K763" s="457"/>
      <c r="L763" s="457"/>
      <c r="M763" s="457"/>
      <c r="N763" s="628"/>
      <c r="O763" s="628"/>
      <c r="P763" s="9"/>
      <c r="Q763" s="9"/>
      <c r="R763" s="9"/>
      <c r="S763" s="9"/>
      <c r="T763" s="9"/>
      <c r="U763" s="9"/>
    </row>
    <row r="764" spans="2:21" ht="14.1" customHeight="1">
      <c r="B764" s="190"/>
      <c r="C764" s="190"/>
      <c r="D764" s="190"/>
      <c r="E764" s="191"/>
      <c r="F764" s="9"/>
      <c r="G764" s="9"/>
      <c r="H764" s="9"/>
      <c r="I764" s="582"/>
      <c r="J764" s="457"/>
      <c r="K764" s="457"/>
      <c r="L764" s="457"/>
      <c r="M764" s="457"/>
      <c r="N764" s="628"/>
      <c r="O764" s="628"/>
      <c r="P764" s="9"/>
      <c r="Q764" s="9"/>
      <c r="R764" s="9"/>
      <c r="S764" s="9"/>
      <c r="T764" s="9"/>
      <c r="U764" s="9"/>
    </row>
    <row r="765" spans="2:21" ht="14.1" customHeight="1">
      <c r="B765" s="190"/>
      <c r="C765" s="190"/>
      <c r="D765" s="190"/>
      <c r="E765" s="191"/>
      <c r="F765" s="9"/>
      <c r="G765" s="9"/>
      <c r="H765" s="9"/>
      <c r="I765" s="582"/>
      <c r="J765" s="457"/>
      <c r="K765" s="457"/>
      <c r="L765" s="457"/>
      <c r="M765" s="457"/>
      <c r="N765" s="628"/>
      <c r="O765" s="628"/>
      <c r="P765" s="9"/>
      <c r="Q765" s="9"/>
      <c r="R765" s="9"/>
      <c r="S765" s="9"/>
      <c r="T765" s="9"/>
      <c r="U765" s="9"/>
    </row>
    <row r="766" spans="2:21" ht="14.1" customHeight="1">
      <c r="B766" s="190"/>
      <c r="C766" s="190"/>
      <c r="D766" s="190"/>
      <c r="E766" s="191"/>
      <c r="F766" s="9"/>
      <c r="G766" s="9"/>
      <c r="H766" s="9"/>
      <c r="I766" s="582"/>
      <c r="J766" s="457"/>
      <c r="K766" s="457"/>
      <c r="L766" s="457"/>
      <c r="M766" s="457"/>
      <c r="N766" s="628"/>
      <c r="O766" s="628"/>
      <c r="P766" s="9"/>
      <c r="Q766" s="9"/>
      <c r="R766" s="9"/>
      <c r="S766" s="9"/>
      <c r="T766" s="9"/>
      <c r="U766" s="9"/>
    </row>
    <row r="767" spans="2:21" ht="14.1" customHeight="1">
      <c r="B767" s="190"/>
      <c r="C767" s="190"/>
      <c r="D767" s="190"/>
      <c r="E767" s="191"/>
      <c r="F767" s="9"/>
      <c r="G767" s="9"/>
      <c r="H767" s="9"/>
      <c r="I767" s="582"/>
      <c r="J767" s="457"/>
      <c r="K767" s="457"/>
      <c r="L767" s="457"/>
      <c r="M767" s="457"/>
      <c r="N767" s="628"/>
      <c r="O767" s="628"/>
      <c r="P767" s="9"/>
      <c r="Q767" s="9"/>
      <c r="R767" s="9"/>
      <c r="S767" s="9"/>
      <c r="T767" s="9"/>
      <c r="U767" s="9"/>
    </row>
    <row r="768" spans="2:21" ht="14.1" customHeight="1">
      <c r="B768" s="190"/>
      <c r="C768" s="190"/>
      <c r="D768" s="190"/>
      <c r="E768" s="191"/>
      <c r="F768" s="9"/>
      <c r="G768" s="9"/>
      <c r="H768" s="9"/>
      <c r="I768" s="582"/>
      <c r="J768" s="457"/>
      <c r="K768" s="457"/>
      <c r="L768" s="457"/>
      <c r="M768" s="457"/>
      <c r="N768" s="628"/>
      <c r="O768" s="628"/>
      <c r="P768" s="9"/>
      <c r="Q768" s="9"/>
      <c r="R768" s="9"/>
      <c r="S768" s="9"/>
      <c r="T768" s="9"/>
      <c r="U768" s="9"/>
    </row>
    <row r="769" spans="2:21" ht="14.1" customHeight="1">
      <c r="B769" s="190"/>
      <c r="C769" s="190"/>
      <c r="D769" s="190"/>
      <c r="E769" s="191"/>
      <c r="F769" s="9"/>
      <c r="G769" s="9"/>
      <c r="H769" s="9"/>
      <c r="I769" s="582"/>
      <c r="J769" s="457"/>
      <c r="K769" s="457"/>
      <c r="L769" s="457"/>
      <c r="M769" s="457"/>
      <c r="N769" s="628"/>
      <c r="O769" s="628"/>
      <c r="P769" s="9"/>
      <c r="Q769" s="9"/>
      <c r="R769" s="9"/>
      <c r="S769" s="9"/>
      <c r="T769" s="9"/>
      <c r="U769" s="9"/>
    </row>
    <row r="770" spans="2:21" ht="14.1" customHeight="1">
      <c r="B770" s="190"/>
      <c r="C770" s="190"/>
      <c r="D770" s="190"/>
      <c r="E770" s="191"/>
      <c r="F770" s="9"/>
      <c r="G770" s="9"/>
      <c r="H770" s="9"/>
      <c r="I770" s="582"/>
      <c r="J770" s="457"/>
      <c r="K770" s="457"/>
      <c r="L770" s="457"/>
      <c r="M770" s="457"/>
      <c r="N770" s="628"/>
      <c r="O770" s="628"/>
      <c r="P770" s="9"/>
      <c r="Q770" s="9"/>
      <c r="R770" s="9"/>
      <c r="S770" s="9"/>
      <c r="T770" s="9"/>
      <c r="U770" s="9"/>
    </row>
    <row r="771" spans="2:21" ht="14.1" customHeight="1">
      <c r="B771" s="190"/>
      <c r="C771" s="190"/>
      <c r="D771" s="190"/>
      <c r="E771" s="191"/>
      <c r="F771" s="9"/>
      <c r="G771" s="9"/>
      <c r="H771" s="9"/>
      <c r="I771" s="582"/>
      <c r="J771" s="457"/>
      <c r="K771" s="457"/>
      <c r="L771" s="457"/>
      <c r="M771" s="457"/>
      <c r="N771" s="628"/>
      <c r="O771" s="628"/>
      <c r="P771" s="9"/>
      <c r="Q771" s="9"/>
      <c r="R771" s="9"/>
      <c r="S771" s="9"/>
      <c r="T771" s="9"/>
      <c r="U771" s="9"/>
    </row>
    <row r="772" spans="2:21" ht="14.1" customHeight="1">
      <c r="B772" s="190"/>
      <c r="C772" s="190"/>
      <c r="D772" s="190"/>
      <c r="E772" s="191"/>
      <c r="F772" s="9"/>
      <c r="G772" s="9"/>
      <c r="H772" s="9"/>
      <c r="I772" s="582"/>
      <c r="J772" s="457"/>
      <c r="K772" s="457"/>
      <c r="L772" s="457"/>
      <c r="M772" s="457"/>
      <c r="N772" s="628"/>
      <c r="O772" s="628"/>
      <c r="P772" s="9"/>
      <c r="Q772" s="9"/>
      <c r="R772" s="9"/>
      <c r="S772" s="9"/>
      <c r="T772" s="9"/>
      <c r="U772" s="9"/>
    </row>
    <row r="773" spans="2:21" ht="14.1" customHeight="1">
      <c r="B773" s="190"/>
      <c r="C773" s="190"/>
      <c r="D773" s="190"/>
      <c r="E773" s="191"/>
      <c r="F773" s="9"/>
      <c r="G773" s="9"/>
      <c r="H773" s="9"/>
      <c r="I773" s="582"/>
      <c r="J773" s="457"/>
      <c r="K773" s="457"/>
      <c r="L773" s="457"/>
      <c r="M773" s="457"/>
      <c r="N773" s="628"/>
      <c r="O773" s="628"/>
      <c r="P773" s="9"/>
      <c r="Q773" s="9"/>
      <c r="R773" s="9"/>
      <c r="S773" s="9"/>
      <c r="T773" s="9"/>
      <c r="U773" s="9"/>
    </row>
    <row r="774" spans="2:21" ht="14.1" customHeight="1">
      <c r="B774" s="190"/>
      <c r="C774" s="190"/>
      <c r="D774" s="190"/>
      <c r="E774" s="191"/>
      <c r="F774" s="9"/>
      <c r="G774" s="9"/>
      <c r="H774" s="9"/>
      <c r="I774" s="582"/>
      <c r="J774" s="457"/>
      <c r="K774" s="457"/>
      <c r="L774" s="457"/>
      <c r="M774" s="457"/>
      <c r="N774" s="628"/>
      <c r="O774" s="628"/>
      <c r="P774" s="9"/>
      <c r="Q774" s="9"/>
      <c r="R774" s="9"/>
      <c r="S774" s="9"/>
      <c r="T774" s="9"/>
      <c r="U774" s="9"/>
    </row>
    <row r="775" spans="2:21" ht="14.1" customHeight="1">
      <c r="B775" s="190"/>
      <c r="C775" s="190"/>
      <c r="D775" s="190"/>
      <c r="E775" s="191"/>
      <c r="F775" s="9"/>
      <c r="G775" s="9"/>
      <c r="H775" s="9"/>
      <c r="I775" s="582"/>
      <c r="J775" s="457"/>
      <c r="K775" s="457"/>
      <c r="L775" s="457"/>
      <c r="M775" s="457"/>
      <c r="N775" s="628"/>
      <c r="O775" s="628"/>
      <c r="P775" s="9"/>
      <c r="Q775" s="9"/>
      <c r="R775" s="9"/>
      <c r="S775" s="9"/>
      <c r="T775" s="9"/>
      <c r="U775" s="9"/>
    </row>
    <row r="776" spans="2:21" ht="14.1" customHeight="1">
      <c r="B776" s="190"/>
      <c r="C776" s="190"/>
      <c r="D776" s="190"/>
      <c r="E776" s="191"/>
      <c r="F776" s="9"/>
      <c r="G776" s="9"/>
      <c r="H776" s="9"/>
      <c r="I776" s="582"/>
      <c r="J776" s="457"/>
      <c r="K776" s="457"/>
      <c r="L776" s="457"/>
      <c r="M776" s="457"/>
      <c r="N776" s="628"/>
      <c r="O776" s="628"/>
      <c r="P776" s="9"/>
      <c r="Q776" s="9"/>
      <c r="R776" s="9"/>
      <c r="S776" s="9"/>
      <c r="T776" s="9"/>
      <c r="U776" s="9"/>
    </row>
    <row r="777" spans="2:21" ht="14.1" customHeight="1">
      <c r="B777" s="190"/>
      <c r="C777" s="190"/>
      <c r="D777" s="190"/>
      <c r="E777" s="191"/>
      <c r="F777" s="9"/>
      <c r="G777" s="9"/>
      <c r="H777" s="9"/>
      <c r="I777" s="582"/>
      <c r="J777" s="457"/>
      <c r="K777" s="457"/>
      <c r="L777" s="457"/>
      <c r="M777" s="457"/>
      <c r="N777" s="628"/>
      <c r="O777" s="628"/>
      <c r="P777" s="9"/>
      <c r="Q777" s="9"/>
      <c r="R777" s="9"/>
      <c r="S777" s="9"/>
      <c r="T777" s="9"/>
      <c r="U777" s="9"/>
    </row>
    <row r="778" spans="2:21" ht="14.1" customHeight="1">
      <c r="B778" s="190"/>
      <c r="C778" s="190"/>
      <c r="D778" s="190"/>
      <c r="E778" s="191"/>
      <c r="F778" s="9"/>
      <c r="G778" s="9"/>
      <c r="H778" s="9"/>
      <c r="I778" s="582"/>
      <c r="J778" s="457"/>
      <c r="K778" s="457"/>
      <c r="L778" s="457"/>
      <c r="M778" s="457"/>
      <c r="N778" s="628"/>
      <c r="O778" s="628"/>
      <c r="P778" s="9"/>
      <c r="Q778" s="9"/>
      <c r="R778" s="9"/>
      <c r="S778" s="9"/>
      <c r="T778" s="9"/>
      <c r="U778" s="9"/>
    </row>
    <row r="779" spans="2:21" ht="14.1" customHeight="1">
      <c r="B779" s="190"/>
      <c r="C779" s="190"/>
      <c r="D779" s="190"/>
      <c r="E779" s="191"/>
      <c r="F779" s="9"/>
      <c r="G779" s="9"/>
      <c r="H779" s="9"/>
      <c r="I779" s="582"/>
      <c r="J779" s="457"/>
      <c r="K779" s="457"/>
      <c r="L779" s="457"/>
      <c r="M779" s="457"/>
      <c r="N779" s="628"/>
      <c r="O779" s="628"/>
      <c r="P779" s="9"/>
      <c r="Q779" s="9"/>
      <c r="R779" s="9"/>
      <c r="S779" s="9"/>
      <c r="T779" s="9"/>
      <c r="U779" s="9"/>
    </row>
    <row r="780" spans="2:21" ht="14.1" customHeight="1">
      <c r="B780" s="190"/>
      <c r="C780" s="190"/>
      <c r="D780" s="190"/>
      <c r="E780" s="191"/>
      <c r="F780" s="9"/>
      <c r="G780" s="9"/>
      <c r="H780" s="9"/>
      <c r="I780" s="582"/>
      <c r="J780" s="457"/>
      <c r="K780" s="457"/>
      <c r="L780" s="457"/>
      <c r="M780" s="457"/>
      <c r="N780" s="628"/>
      <c r="O780" s="628"/>
      <c r="P780" s="9"/>
      <c r="Q780" s="9"/>
      <c r="R780" s="9"/>
      <c r="S780" s="9"/>
      <c r="T780" s="9"/>
      <c r="U780" s="9"/>
    </row>
    <row r="781" spans="2:21" ht="14.1" customHeight="1">
      <c r="B781" s="190"/>
      <c r="C781" s="190"/>
      <c r="D781" s="190"/>
      <c r="E781" s="191"/>
      <c r="F781" s="9"/>
      <c r="G781" s="9"/>
      <c r="H781" s="9"/>
      <c r="I781" s="582"/>
      <c r="J781" s="457"/>
      <c r="K781" s="457"/>
      <c r="L781" s="457"/>
      <c r="M781" s="457"/>
      <c r="N781" s="628"/>
      <c r="O781" s="628"/>
      <c r="P781" s="9"/>
      <c r="Q781" s="9"/>
      <c r="R781" s="9"/>
      <c r="S781" s="9"/>
      <c r="T781" s="9"/>
      <c r="U781" s="9"/>
    </row>
    <row r="782" spans="2:21" ht="14.1" customHeight="1">
      <c r="B782" s="190"/>
      <c r="C782" s="190"/>
      <c r="D782" s="190"/>
      <c r="E782" s="191"/>
      <c r="F782" s="9"/>
      <c r="G782" s="9"/>
      <c r="H782" s="9"/>
      <c r="I782" s="582"/>
      <c r="J782" s="457"/>
      <c r="K782" s="457"/>
      <c r="L782" s="457"/>
      <c r="M782" s="457"/>
      <c r="N782" s="628"/>
      <c r="O782" s="628"/>
      <c r="P782" s="9"/>
      <c r="Q782" s="9"/>
      <c r="R782" s="9"/>
      <c r="S782" s="9"/>
      <c r="T782" s="9"/>
      <c r="U782" s="9"/>
    </row>
    <row r="783" spans="2:21" ht="14.1" customHeight="1">
      <c r="B783" s="190"/>
      <c r="C783" s="190"/>
      <c r="D783" s="190"/>
      <c r="E783" s="191"/>
      <c r="F783" s="9"/>
      <c r="G783" s="9"/>
      <c r="H783" s="9"/>
      <c r="I783" s="582"/>
      <c r="J783" s="457"/>
      <c r="K783" s="457"/>
      <c r="L783" s="457"/>
      <c r="M783" s="457"/>
      <c r="N783" s="628"/>
      <c r="O783" s="628"/>
      <c r="P783" s="9"/>
      <c r="Q783" s="9"/>
      <c r="R783" s="9"/>
      <c r="S783" s="9"/>
      <c r="T783" s="9"/>
      <c r="U783" s="9"/>
    </row>
    <row r="784" spans="2:21" ht="14.1" customHeight="1">
      <c r="B784" s="190"/>
      <c r="C784" s="190"/>
      <c r="D784" s="190"/>
      <c r="E784" s="191"/>
      <c r="F784" s="9"/>
      <c r="G784" s="9"/>
      <c r="H784" s="9"/>
      <c r="I784" s="582"/>
      <c r="J784" s="457"/>
      <c r="K784" s="457"/>
      <c r="L784" s="457"/>
      <c r="M784" s="457"/>
      <c r="N784" s="628"/>
      <c r="O784" s="628"/>
      <c r="P784" s="9"/>
      <c r="Q784" s="9"/>
      <c r="R784" s="9"/>
      <c r="S784" s="9"/>
      <c r="T784" s="9"/>
      <c r="U784" s="9"/>
    </row>
    <row r="785" spans="2:21" ht="14.1" customHeight="1">
      <c r="B785" s="190"/>
      <c r="C785" s="190"/>
      <c r="D785" s="190"/>
      <c r="E785" s="191"/>
      <c r="F785" s="9"/>
      <c r="G785" s="9"/>
      <c r="H785" s="9"/>
      <c r="I785" s="582"/>
      <c r="J785" s="457"/>
      <c r="K785" s="457"/>
      <c r="L785" s="457"/>
      <c r="M785" s="457"/>
      <c r="N785" s="628"/>
      <c r="O785" s="628"/>
      <c r="P785" s="9"/>
      <c r="Q785" s="9"/>
      <c r="R785" s="9"/>
      <c r="S785" s="9"/>
      <c r="T785" s="9"/>
      <c r="U785" s="9"/>
    </row>
    <row r="786" spans="2:21" ht="14.1" customHeight="1">
      <c r="B786" s="190"/>
      <c r="C786" s="190"/>
      <c r="D786" s="190"/>
      <c r="E786" s="191"/>
      <c r="F786" s="9"/>
      <c r="G786" s="9"/>
      <c r="H786" s="9"/>
      <c r="I786" s="582"/>
      <c r="J786" s="457"/>
      <c r="K786" s="457"/>
      <c r="L786" s="457"/>
      <c r="M786" s="457"/>
      <c r="N786" s="628"/>
      <c r="O786" s="628"/>
      <c r="P786" s="9"/>
      <c r="Q786" s="9"/>
      <c r="R786" s="9"/>
      <c r="S786" s="9"/>
      <c r="T786" s="9"/>
      <c r="U786" s="9"/>
    </row>
    <row r="787" spans="2:21" ht="14.1" customHeight="1">
      <c r="B787" s="190"/>
      <c r="C787" s="190"/>
      <c r="D787" s="190"/>
      <c r="E787" s="191"/>
      <c r="F787" s="9"/>
      <c r="G787" s="9"/>
      <c r="H787" s="9"/>
      <c r="I787" s="582"/>
      <c r="J787" s="457"/>
      <c r="K787" s="457"/>
      <c r="L787" s="457"/>
      <c r="M787" s="457"/>
      <c r="N787" s="628"/>
      <c r="O787" s="628"/>
      <c r="P787" s="9"/>
      <c r="Q787" s="9"/>
      <c r="R787" s="9"/>
      <c r="S787" s="9"/>
      <c r="T787" s="9"/>
      <c r="U787" s="9"/>
    </row>
    <row r="788" spans="2:21" ht="14.1" customHeight="1">
      <c r="B788" s="190"/>
      <c r="C788" s="190"/>
      <c r="D788" s="190"/>
      <c r="E788" s="191"/>
      <c r="F788" s="9"/>
      <c r="G788" s="9"/>
      <c r="H788" s="9"/>
      <c r="I788" s="582"/>
      <c r="J788" s="457"/>
      <c r="K788" s="457"/>
      <c r="L788" s="457"/>
      <c r="M788" s="457"/>
      <c r="N788" s="628"/>
      <c r="O788" s="628"/>
      <c r="P788" s="9"/>
      <c r="Q788" s="9"/>
      <c r="R788" s="9"/>
      <c r="S788" s="9"/>
      <c r="T788" s="9"/>
      <c r="U788" s="9"/>
    </row>
    <row r="789" spans="2:21" ht="14.1" customHeight="1">
      <c r="B789" s="190"/>
      <c r="C789" s="190"/>
      <c r="D789" s="190"/>
      <c r="E789" s="191"/>
      <c r="F789" s="9"/>
      <c r="G789" s="9"/>
      <c r="H789" s="9"/>
      <c r="I789" s="582"/>
      <c r="J789" s="457"/>
      <c r="K789" s="457"/>
      <c r="L789" s="457"/>
      <c r="M789" s="457"/>
      <c r="N789" s="628"/>
      <c r="O789" s="628"/>
      <c r="P789" s="9"/>
      <c r="Q789" s="9"/>
      <c r="R789" s="9"/>
      <c r="S789" s="9"/>
      <c r="T789" s="9"/>
      <c r="U789" s="9"/>
    </row>
    <row r="790" spans="2:21" ht="14.1" customHeight="1">
      <c r="E790" s="191"/>
      <c r="F790" s="9"/>
      <c r="G790" s="9"/>
      <c r="H790" s="9"/>
      <c r="I790" s="582"/>
      <c r="J790" s="457"/>
      <c r="K790" s="457"/>
      <c r="L790" s="457"/>
      <c r="M790" s="457"/>
      <c r="N790" s="628"/>
      <c r="O790" s="628"/>
      <c r="P790" s="9"/>
      <c r="Q790" s="9"/>
      <c r="R790" s="9"/>
      <c r="S790" s="9"/>
      <c r="T790" s="9"/>
      <c r="U790" s="9"/>
    </row>
    <row r="791" spans="2:21" ht="14.1" customHeight="1">
      <c r="E791" s="191"/>
      <c r="F791" s="9"/>
      <c r="G791" s="9"/>
      <c r="H791" s="9"/>
      <c r="I791" s="582"/>
      <c r="J791" s="457"/>
      <c r="K791" s="457"/>
      <c r="L791" s="457"/>
      <c r="M791" s="457"/>
      <c r="N791" s="628"/>
      <c r="O791" s="628"/>
      <c r="P791" s="9"/>
      <c r="Q791" s="9"/>
      <c r="R791" s="9"/>
      <c r="S791" s="9"/>
      <c r="T791" s="9"/>
      <c r="U791" s="9"/>
    </row>
    <row r="792" spans="2:21" ht="14.1" customHeight="1">
      <c r="E792" s="191"/>
      <c r="F792" s="9"/>
      <c r="G792" s="9"/>
      <c r="H792" s="9"/>
      <c r="I792" s="582"/>
      <c r="J792" s="457"/>
      <c r="K792" s="457"/>
      <c r="L792" s="457"/>
      <c r="M792" s="457"/>
      <c r="N792" s="628"/>
      <c r="O792" s="628"/>
      <c r="P792" s="9"/>
      <c r="Q792" s="9"/>
      <c r="R792" s="9"/>
      <c r="S792" s="9"/>
      <c r="T792" s="9"/>
      <c r="U792" s="9"/>
    </row>
    <row r="793" spans="2:21" ht="14.1" customHeight="1">
      <c r="E793" s="191"/>
      <c r="F793" s="9"/>
      <c r="G793" s="9"/>
      <c r="H793" s="9"/>
      <c r="I793" s="582"/>
      <c r="J793" s="457"/>
      <c r="K793" s="457"/>
      <c r="L793" s="457"/>
      <c r="M793" s="457"/>
      <c r="N793" s="628"/>
      <c r="O793" s="628"/>
      <c r="P793" s="9"/>
      <c r="Q793" s="9"/>
      <c r="R793" s="9"/>
      <c r="S793" s="9"/>
      <c r="T793" s="9"/>
      <c r="U793" s="9"/>
    </row>
  </sheetData>
  <autoFilter ref="B9:W410" xr:uid="{00000000-0009-0000-0000-000004000000}">
    <filterColumn colId="1">
      <filters>
        <filter val="Coba Ritsemastraat"/>
      </filters>
    </filterColumn>
  </autoFilter>
  <mergeCells count="1">
    <mergeCell ref="S6:S7"/>
  </mergeCells>
  <phoneticPr fontId="10"/>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6" manualBreakCount="6">
    <brk id="55" min="1" max="21" man="1"/>
    <brk id="105" min="1" max="21" man="1"/>
    <brk id="165" min="1" max="21" man="1"/>
    <brk id="214" min="1" max="21" man="1"/>
    <brk id="264" min="1" max="21" man="1"/>
    <brk id="315" min="1"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3"/>
  <sheetViews>
    <sheetView showGridLines="0" showZeros="0" showOutlineSymbols="0" zoomScaleNormal="100" zoomScaleSheetLayoutView="100" workbookViewId="0">
      <pane ySplit="9" topLeftCell="A16" activePane="bottomLeft" state="frozen"/>
      <selection activeCell="D33" sqref="D33"/>
      <selection pane="bottomLeft" activeCell="H46" sqref="H46"/>
    </sheetView>
  </sheetViews>
  <sheetFormatPr defaultColWidth="9.28515625" defaultRowHeight="13.5"/>
  <cols>
    <col min="1" max="1" width="45.5703125" style="4" customWidth="1"/>
    <col min="2" max="2" width="18.28515625" style="4" customWidth="1"/>
    <col min="3" max="3" width="18.42578125" style="4" customWidth="1"/>
    <col min="4" max="4" width="10.7109375" style="4" customWidth="1"/>
    <col min="5" max="5" width="11.140625" style="4" customWidth="1"/>
    <col min="6" max="6" width="2.140625" style="4" customWidth="1"/>
    <col min="7" max="7" width="7.85546875" style="4" customWidth="1"/>
    <col min="8" max="8" width="27" style="4" bestFit="1" customWidth="1"/>
    <col min="9" max="16384" width="9.28515625" style="4"/>
  </cols>
  <sheetData>
    <row r="1" spans="1:9">
      <c r="A1" s="461" t="s">
        <v>27</v>
      </c>
      <c r="B1" s="192"/>
      <c r="C1" s="46"/>
      <c r="D1" s="46"/>
      <c r="E1" s="46"/>
      <c r="F1" s="3"/>
      <c r="G1" s="3"/>
      <c r="H1" s="47"/>
    </row>
    <row r="2" spans="1:9">
      <c r="A2" s="2"/>
      <c r="B2" s="2"/>
      <c r="C2" s="2"/>
      <c r="D2" s="2"/>
      <c r="E2" s="2"/>
      <c r="F2" s="3"/>
      <c r="G2" s="3"/>
    </row>
    <row r="3" spans="1:9" ht="17.25">
      <c r="A3" s="116" t="str">
        <f>'1-Contractblad totaal'!A3</f>
        <v>Naam opdrachtgever</v>
      </c>
      <c r="B3" s="141" t="str">
        <f>'1-Contractblad totaal'!B3</f>
        <v>Kalsbeek College</v>
      </c>
      <c r="C3" s="2"/>
      <c r="D3" s="2"/>
      <c r="E3" s="530"/>
      <c r="F3" s="3"/>
      <c r="G3" s="3"/>
    </row>
    <row r="4" spans="1:9" ht="17.25">
      <c r="A4" s="116" t="str">
        <f>'1-Contractblad totaal'!A4</f>
        <v>Calculatie onderdeel</v>
      </c>
      <c r="B4" s="141" t="str">
        <f ca="1">MID(CELL("bestandsnaam",$C$9),SEARCH("]",CELL("bestandsnaam",$C$9),1)+1,256)</f>
        <v>5-Premies en opslagen</v>
      </c>
      <c r="C4" s="193"/>
      <c r="D4" s="194"/>
      <c r="E4" s="195"/>
      <c r="F4" s="6"/>
      <c r="G4" s="6"/>
    </row>
    <row r="5" spans="1:9" ht="17.25">
      <c r="A5" s="116" t="str">
        <f>'1-Contractblad totaal'!A5</f>
        <v>Gebouw/plaats</v>
      </c>
      <c r="B5" s="141" t="str">
        <f>'1-Contractblad totaal'!B5</f>
        <v>Woerden</v>
      </c>
      <c r="C5" s="116"/>
      <c r="D5" s="196"/>
      <c r="E5" s="197"/>
      <c r="F5" s="8"/>
      <c r="G5" s="6"/>
    </row>
    <row r="6" spans="1:9" ht="17.25">
      <c r="A6" s="116" t="str">
        <f>'1-Contractblad totaal'!A6</f>
        <v>Referentie nummer</v>
      </c>
      <c r="B6" s="141" t="str">
        <f>'1-Contractblad totaal'!B6</f>
        <v>KC-EA-BK-2021</v>
      </c>
      <c r="C6" s="146"/>
      <c r="D6" s="196"/>
      <c r="E6" s="537"/>
      <c r="F6" s="536"/>
      <c r="G6" s="538"/>
      <c r="H6" s="539"/>
    </row>
    <row r="7" spans="1:9" ht="17.25">
      <c r="A7" s="116" t="str">
        <f>'1-Contractblad totaal'!A8</f>
        <v>Naam dienstverlener</v>
      </c>
      <c r="B7" s="141">
        <f>'1-Contractblad totaal'!B8</f>
        <v>0</v>
      </c>
      <c r="C7" s="198"/>
      <c r="D7" s="22"/>
      <c r="E7" s="199"/>
      <c r="F7" s="8"/>
      <c r="G7" s="6"/>
      <c r="H7" s="9"/>
      <c r="I7" s="9"/>
    </row>
    <row r="8" spans="1:9" ht="15.75">
      <c r="A8" s="116" t="str">
        <f>'1-Contractblad totaal'!A9</f>
        <v>Prijspeil</v>
      </c>
      <c r="B8" s="685">
        <f>'1-Contractblad totaal'!B9</f>
        <v>44378</v>
      </c>
      <c r="C8" s="197"/>
      <c r="D8" s="197"/>
      <c r="E8" s="197"/>
      <c r="F8" s="8"/>
      <c r="G8" s="6"/>
    </row>
    <row r="9" spans="1:9" ht="15">
      <c r="A9" s="200"/>
      <c r="B9" s="197"/>
      <c r="C9" s="197"/>
      <c r="D9" s="197"/>
      <c r="E9" s="197"/>
      <c r="F9" s="8"/>
      <c r="G9" s="6"/>
    </row>
    <row r="10" spans="1:9" ht="18">
      <c r="A10" s="233" t="s">
        <v>3</v>
      </c>
      <c r="B10" s="234"/>
      <c r="C10" s="235"/>
      <c r="D10" s="197"/>
      <c r="E10" s="197"/>
      <c r="F10" s="8"/>
      <c r="G10" s="6"/>
    </row>
    <row r="11" spans="1:9">
      <c r="A11" s="201"/>
      <c r="B11" s="5"/>
      <c r="C11" s="5"/>
      <c r="D11" s="197"/>
      <c r="E11" s="197"/>
      <c r="F11" s="6"/>
      <c r="G11" s="6"/>
    </row>
    <row r="12" spans="1:9">
      <c r="A12" s="202"/>
      <c r="B12" s="203"/>
      <c r="C12" s="204" t="s">
        <v>41</v>
      </c>
      <c r="D12" s="197"/>
      <c r="E12" s="197"/>
      <c r="F12" s="8"/>
      <c r="G12" s="6"/>
    </row>
    <row r="13" spans="1:9">
      <c r="A13" s="205" t="s">
        <v>96</v>
      </c>
      <c r="B13" s="167"/>
      <c r="C13" s="462">
        <v>0</v>
      </c>
      <c r="D13" s="197"/>
      <c r="E13" s="197"/>
      <c r="F13" s="206"/>
      <c r="G13" s="6"/>
    </row>
    <row r="14" spans="1:9">
      <c r="A14" s="205" t="s">
        <v>219</v>
      </c>
      <c r="B14" s="167"/>
      <c r="C14" s="462">
        <v>0</v>
      </c>
      <c r="D14" s="197"/>
      <c r="E14" s="197"/>
      <c r="F14" s="206"/>
      <c r="G14" s="6"/>
      <c r="H14" s="47"/>
    </row>
    <row r="15" spans="1:9">
      <c r="A15" s="205" t="s">
        <v>97</v>
      </c>
      <c r="B15" s="167"/>
      <c r="C15" s="462">
        <v>0</v>
      </c>
      <c r="D15" s="197"/>
      <c r="E15" s="197"/>
      <c r="F15" s="206"/>
      <c r="G15" s="6"/>
      <c r="H15" s="47"/>
    </row>
    <row r="16" spans="1:9">
      <c r="A16" s="207" t="s">
        <v>8</v>
      </c>
      <c r="B16" s="208"/>
      <c r="C16" s="209">
        <f>SUM(C13:C15)</f>
        <v>0</v>
      </c>
      <c r="D16" s="197"/>
      <c r="E16" s="197"/>
      <c r="F16" s="6"/>
      <c r="G16" s="47"/>
    </row>
    <row r="17" spans="1:9">
      <c r="A17" s="207"/>
      <c r="B17" s="208"/>
      <c r="C17" s="209"/>
      <c r="D17" s="197"/>
      <c r="E17" s="197"/>
      <c r="F17" s="6"/>
      <c r="G17" s="47"/>
    </row>
    <row r="18" spans="1:9">
      <c r="A18" s="663" t="s">
        <v>98</v>
      </c>
      <c r="B18" s="664"/>
      <c r="C18" s="462">
        <v>0</v>
      </c>
      <c r="D18" s="197"/>
      <c r="E18" s="197"/>
      <c r="F18" s="6"/>
    </row>
    <row r="19" spans="1:9">
      <c r="A19" s="546" t="s">
        <v>257</v>
      </c>
      <c r="B19" s="544"/>
      <c r="C19" s="545">
        <v>0</v>
      </c>
      <c r="D19" s="197"/>
      <c r="E19" s="197"/>
      <c r="F19" s="6"/>
    </row>
    <row r="20" spans="1:9">
      <c r="A20" s="663" t="s">
        <v>99</v>
      </c>
      <c r="B20" s="664"/>
      <c r="C20" s="462">
        <v>0</v>
      </c>
      <c r="D20" s="197"/>
      <c r="E20" s="197"/>
      <c r="F20" s="6"/>
    </row>
    <row r="21" spans="1:9">
      <c r="A21" s="663" t="s">
        <v>37</v>
      </c>
      <c r="B21" s="664"/>
      <c r="C21" s="210" t="e">
        <f>C34</f>
        <v>#DIV/0!</v>
      </c>
      <c r="D21" s="197"/>
      <c r="E21" s="197"/>
      <c r="F21" s="6"/>
    </row>
    <row r="22" spans="1:9">
      <c r="A22" s="663" t="s">
        <v>79</v>
      </c>
      <c r="B22" s="664"/>
      <c r="C22" s="462">
        <v>0</v>
      </c>
      <c r="D22" s="197"/>
      <c r="E22" s="197"/>
      <c r="F22" s="6"/>
    </row>
    <row r="23" spans="1:9">
      <c r="A23" s="663" t="s">
        <v>248</v>
      </c>
      <c r="B23" s="664"/>
      <c r="C23" s="462">
        <v>0</v>
      </c>
      <c r="D23" s="197"/>
      <c r="E23" s="197"/>
      <c r="F23" s="6"/>
    </row>
    <row r="24" spans="1:9">
      <c r="A24" s="665" t="s">
        <v>78</v>
      </c>
      <c r="B24" s="666"/>
      <c r="C24" s="211" t="e">
        <f>SUM(C16:C23)</f>
        <v>#DIV/0!</v>
      </c>
      <c r="D24" s="197"/>
      <c r="E24" s="197"/>
      <c r="F24" s="6"/>
    </row>
    <row r="25" spans="1:9">
      <c r="A25" s="212"/>
      <c r="B25" s="194"/>
      <c r="C25" s="18"/>
      <c r="D25" s="197"/>
      <c r="E25" s="197"/>
      <c r="F25" s="19"/>
      <c r="G25" s="6"/>
    </row>
    <row r="26" spans="1:9" ht="18">
      <c r="A26" s="233" t="s">
        <v>72</v>
      </c>
      <c r="B26" s="234"/>
      <c r="C26" s="235"/>
      <c r="D26" s="197"/>
      <c r="E26" s="197"/>
      <c r="F26" s="8"/>
      <c r="G26" s="6"/>
    </row>
    <row r="27" spans="1:9">
      <c r="A27" s="201"/>
      <c r="B27" s="5"/>
      <c r="C27" s="5"/>
      <c r="D27" s="197"/>
      <c r="E27" s="197"/>
      <c r="F27" s="6"/>
      <c r="G27" s="6"/>
      <c r="H27" s="47"/>
    </row>
    <row r="28" spans="1:9">
      <c r="A28" s="5"/>
      <c r="B28" s="5"/>
      <c r="C28" s="213" t="s">
        <v>16</v>
      </c>
      <c r="D28" s="197"/>
      <c r="E28" s="197"/>
      <c r="F28" s="6"/>
      <c r="G28" s="6"/>
      <c r="H28" s="47"/>
    </row>
    <row r="29" spans="1:9">
      <c r="A29" s="205" t="s">
        <v>22</v>
      </c>
      <c r="B29" s="203"/>
      <c r="C29" s="214">
        <f>'6-Opbouw uurtarief productie'!E22</f>
        <v>0</v>
      </c>
      <c r="D29" s="197"/>
      <c r="E29" s="197"/>
      <c r="F29" s="47"/>
      <c r="G29" s="6"/>
      <c r="H29" s="47"/>
      <c r="I29" s="47"/>
    </row>
    <row r="30" spans="1:9">
      <c r="A30" s="205" t="s">
        <v>56</v>
      </c>
      <c r="B30" s="511" t="s">
        <v>225</v>
      </c>
      <c r="C30" s="463">
        <v>0</v>
      </c>
      <c r="D30" s="197"/>
      <c r="E30" s="197"/>
      <c r="F30" s="8"/>
      <c r="G30" s="6"/>
      <c r="H30" s="47"/>
      <c r="I30" s="47"/>
    </row>
    <row r="31" spans="1:9">
      <c r="A31" s="205" t="s">
        <v>50</v>
      </c>
      <c r="B31" s="203"/>
      <c r="C31" s="215">
        <f>C29+C30</f>
        <v>0</v>
      </c>
      <c r="D31" s="197"/>
      <c r="E31" s="197"/>
      <c r="F31" s="8"/>
      <c r="G31" s="6"/>
      <c r="H31" s="47"/>
      <c r="I31" s="47"/>
    </row>
    <row r="32" spans="1:9">
      <c r="A32" s="216" t="s">
        <v>0</v>
      </c>
      <c r="B32" s="217"/>
      <c r="C32" s="464">
        <v>0</v>
      </c>
      <c r="E32" s="218"/>
      <c r="F32" s="8"/>
      <c r="G32" s="6"/>
      <c r="H32" s="47"/>
    </row>
    <row r="33" spans="1:8">
      <c r="A33" s="201"/>
      <c r="B33" s="219"/>
      <c r="C33" s="220"/>
      <c r="E33" s="5"/>
      <c r="F33" s="6"/>
      <c r="G33" s="6"/>
      <c r="H33" s="47"/>
    </row>
    <row r="34" spans="1:8">
      <c r="A34" s="413" t="s">
        <v>51</v>
      </c>
      <c r="B34" s="321"/>
      <c r="C34" s="414" t="e">
        <f>(C31/C29)*C32</f>
        <v>#DIV/0!</v>
      </c>
      <c r="E34" s="221"/>
      <c r="F34" s="8"/>
      <c r="G34" s="222"/>
      <c r="H34" s="47"/>
    </row>
    <row r="35" spans="1:8">
      <c r="A35" s="201"/>
      <c r="B35" s="5"/>
      <c r="C35" s="5"/>
      <c r="E35" s="221"/>
      <c r="F35" s="8"/>
      <c r="G35" s="6"/>
    </row>
    <row r="36" spans="1:8" ht="18">
      <c r="A36" s="236" t="s">
        <v>59</v>
      </c>
      <c r="B36" s="237"/>
      <c r="C36" s="238"/>
      <c r="E36" s="221"/>
      <c r="F36" s="8"/>
      <c r="G36" s="6"/>
    </row>
    <row r="37" spans="1:8">
      <c r="A37" s="212"/>
      <c r="B37" s="194"/>
      <c r="C37" s="18"/>
      <c r="E37" s="221"/>
      <c r="F37" s="8"/>
      <c r="G37" s="6"/>
    </row>
    <row r="38" spans="1:8">
      <c r="A38" s="212"/>
      <c r="B38" s="436" t="s">
        <v>84</v>
      </c>
      <c r="C38" s="18"/>
      <c r="E38" s="221"/>
      <c r="F38" s="8"/>
      <c r="G38" s="6"/>
    </row>
    <row r="39" spans="1:8">
      <c r="A39" s="223" t="s">
        <v>5</v>
      </c>
      <c r="B39" s="554">
        <v>365</v>
      </c>
      <c r="C39" s="18"/>
      <c r="E39" s="221"/>
      <c r="F39" s="8"/>
      <c r="G39" s="24"/>
    </row>
    <row r="40" spans="1:8">
      <c r="A40" s="223" t="s">
        <v>4</v>
      </c>
      <c r="B40" s="554">
        <v>104</v>
      </c>
      <c r="C40" s="18"/>
      <c r="E40" s="221"/>
      <c r="F40" s="8"/>
      <c r="G40" s="24"/>
    </row>
    <row r="41" spans="1:8">
      <c r="A41" s="415" t="s">
        <v>6</v>
      </c>
      <c r="B41" s="416">
        <f>B39-B40</f>
        <v>261</v>
      </c>
      <c r="C41" s="18"/>
      <c r="E41" s="221"/>
      <c r="F41" s="8"/>
      <c r="G41" s="12"/>
    </row>
    <row r="42" spans="1:8">
      <c r="A42" s="224"/>
      <c r="B42" s="225"/>
      <c r="C42" s="18"/>
      <c r="E42" s="221"/>
      <c r="F42" s="8"/>
      <c r="G42" s="12"/>
    </row>
    <row r="43" spans="1:8">
      <c r="A43" s="223" t="s">
        <v>32</v>
      </c>
      <c r="B43" s="465"/>
      <c r="C43" s="18"/>
      <c r="E43" s="221"/>
      <c r="F43" s="8"/>
      <c r="G43" s="12"/>
    </row>
    <row r="44" spans="1:8">
      <c r="A44" s="223" t="s">
        <v>21</v>
      </c>
      <c r="B44" s="465"/>
      <c r="C44" s="18"/>
      <c r="E44" s="221"/>
      <c r="F44" s="8"/>
      <c r="G44" s="12"/>
    </row>
    <row r="45" spans="1:8">
      <c r="A45" s="223" t="s">
        <v>44</v>
      </c>
      <c r="B45" s="465"/>
      <c r="C45" s="18"/>
      <c r="E45" s="221"/>
      <c r="F45" s="8"/>
      <c r="G45" s="12"/>
    </row>
    <row r="46" spans="1:8">
      <c r="A46" s="223" t="s">
        <v>54</v>
      </c>
      <c r="B46" s="465"/>
      <c r="C46" s="18"/>
      <c r="E46" s="221"/>
      <c r="F46" s="8"/>
      <c r="G46" s="12"/>
    </row>
    <row r="47" spans="1:8">
      <c r="A47" s="415" t="s">
        <v>29</v>
      </c>
      <c r="B47" s="416">
        <f>B41-SUM(B43:B46)</f>
        <v>261</v>
      </c>
      <c r="C47" s="18"/>
      <c r="E47" s="221"/>
      <c r="F47" s="8"/>
      <c r="G47" s="12"/>
    </row>
    <row r="48" spans="1:8">
      <c r="A48" s="226"/>
      <c r="B48" s="225"/>
      <c r="C48" s="18"/>
      <c r="E48" s="221"/>
      <c r="F48" s="8"/>
      <c r="G48" s="12"/>
    </row>
    <row r="49" spans="1:7">
      <c r="A49" s="227" t="s">
        <v>73</v>
      </c>
      <c r="B49" s="228">
        <f>IF(B43=0,0,B43/$B$47)</f>
        <v>0</v>
      </c>
      <c r="C49" s="18"/>
      <c r="E49" s="221"/>
      <c r="F49" s="8"/>
      <c r="G49" s="12"/>
    </row>
    <row r="50" spans="1:7">
      <c r="A50" s="227" t="s">
        <v>21</v>
      </c>
      <c r="B50" s="228">
        <f>IF(B44=0,0,B44/$B$47)</f>
        <v>0</v>
      </c>
      <c r="C50" s="18"/>
      <c r="E50" s="221"/>
      <c r="F50" s="8"/>
      <c r="G50" s="12"/>
    </row>
    <row r="51" spans="1:7">
      <c r="A51" s="223" t="s">
        <v>44</v>
      </c>
      <c r="B51" s="228">
        <f>IF(B45=0,0,B45/$B$47)</f>
        <v>0</v>
      </c>
      <c r="C51" s="18"/>
      <c r="E51" s="221"/>
      <c r="F51" s="8"/>
      <c r="G51" s="12"/>
    </row>
    <row r="52" spans="1:7">
      <c r="A52" s="227" t="s">
        <v>54</v>
      </c>
      <c r="B52" s="228">
        <f>IF(B46=0,0,B46/$B$47)</f>
        <v>0</v>
      </c>
      <c r="C52" s="18"/>
      <c r="E52" s="221"/>
      <c r="F52" s="8"/>
      <c r="G52" s="33"/>
    </row>
    <row r="53" spans="1:7">
      <c r="A53" s="415" t="s">
        <v>80</v>
      </c>
      <c r="B53" s="417">
        <f>SUM(B49:B52)</f>
        <v>0</v>
      </c>
      <c r="C53" s="18"/>
      <c r="E53" s="221"/>
      <c r="F53" s="8"/>
      <c r="G53" s="36"/>
    </row>
    <row r="54" spans="1:7">
      <c r="A54" s="40"/>
      <c r="B54" s="40"/>
      <c r="C54" s="40"/>
      <c r="E54" s="221"/>
      <c r="F54" s="8"/>
      <c r="G54" s="3"/>
    </row>
    <row r="55" spans="1:7">
      <c r="A55" s="44"/>
      <c r="B55" s="45"/>
      <c r="C55" s="45"/>
      <c r="E55" s="221"/>
      <c r="F55" s="8"/>
      <c r="G55" s="3"/>
    </row>
    <row r="56" spans="1:7" s="47" customFormat="1"/>
    <row r="57" spans="1:7" s="47" customFormat="1"/>
    <row r="58" spans="1:7" s="47" customFormat="1" ht="16.5">
      <c r="A58" s="229"/>
      <c r="B58" s="1"/>
    </row>
    <row r="59" spans="1:7" s="47" customFormat="1" ht="16.5">
      <c r="A59" s="229"/>
      <c r="B59" s="1"/>
    </row>
    <row r="60" spans="1:7" s="47" customFormat="1" ht="16.5">
      <c r="A60" s="229"/>
      <c r="B60" s="1"/>
    </row>
    <row r="61" spans="1:7" s="47" customFormat="1" ht="16.5">
      <c r="A61" s="229"/>
      <c r="B61" s="1"/>
    </row>
    <row r="62" spans="1:7" s="47" customFormat="1" ht="16.5">
      <c r="A62" s="230"/>
      <c r="B62" s="1"/>
    </row>
    <row r="63" spans="1:7" s="47" customFormat="1" ht="16.5">
      <c r="A63" s="1"/>
      <c r="B63" s="1"/>
    </row>
    <row r="64" spans="1:7" s="47" customFormat="1" ht="16.5">
      <c r="A64" s="1"/>
      <c r="B64" s="1"/>
    </row>
    <row r="65" spans="1:3" s="47" customFormat="1" ht="16.5">
      <c r="A65" s="1"/>
      <c r="B65" s="1"/>
    </row>
    <row r="66" spans="1:3" s="47" customFormat="1" ht="16.5">
      <c r="A66" s="1"/>
      <c r="B66" s="1"/>
    </row>
    <row r="67" spans="1:3" s="47" customFormat="1" ht="16.5">
      <c r="A67" s="1"/>
      <c r="B67" s="1"/>
    </row>
    <row r="68" spans="1:3" s="47" customFormat="1" ht="16.5">
      <c r="A68" s="1"/>
      <c r="B68" s="1"/>
    </row>
    <row r="69" spans="1:3" s="47" customFormat="1" ht="16.5">
      <c r="A69" s="1"/>
      <c r="B69" s="1"/>
    </row>
    <row r="70" spans="1:3" s="47" customFormat="1" ht="16.5">
      <c r="A70" s="1"/>
      <c r="B70" s="231"/>
    </row>
    <row r="71" spans="1:3" s="47" customFormat="1" ht="16.5">
      <c r="A71" s="1"/>
      <c r="B71" s="1"/>
    </row>
    <row r="72" spans="1:3" s="47" customFormat="1" ht="16.5">
      <c r="B72" s="1"/>
    </row>
    <row r="73" spans="1:3" s="47" customFormat="1" ht="16.5">
      <c r="A73" s="1"/>
      <c r="B73" s="1"/>
      <c r="C73" s="1"/>
    </row>
    <row r="74" spans="1:3" s="47" customFormat="1" ht="16.5">
      <c r="A74" s="232"/>
      <c r="B74" s="1"/>
      <c r="C74" s="232"/>
    </row>
    <row r="75" spans="1:3" s="47" customFormat="1" ht="16.5">
      <c r="A75" s="1"/>
      <c r="B75" s="1"/>
      <c r="C75" s="1"/>
    </row>
    <row r="76" spans="1:3" s="47" customFormat="1" ht="16.5">
      <c r="A76" s="1"/>
      <c r="B76" s="1"/>
      <c r="C76" s="1"/>
    </row>
    <row r="77" spans="1:3" s="47" customFormat="1" ht="16.5">
      <c r="A77" s="1"/>
      <c r="B77" s="1"/>
      <c r="C77" s="1"/>
    </row>
    <row r="78" spans="1:3" s="47" customFormat="1" ht="16.5">
      <c r="A78" s="232"/>
      <c r="B78" s="1"/>
      <c r="C78" s="232"/>
    </row>
    <row r="79" spans="1:3" s="47" customFormat="1" ht="16.5">
      <c r="A79" s="232"/>
      <c r="B79" s="1"/>
      <c r="C79" s="232"/>
    </row>
    <row r="80" spans="1:3" s="47" customFormat="1" ht="16.5">
      <c r="A80" s="232"/>
      <c r="B80" s="1"/>
      <c r="C80" s="232"/>
    </row>
    <row r="81" spans="1:2" s="47" customFormat="1" ht="16.5">
      <c r="A81" s="1"/>
      <c r="B81" s="1"/>
    </row>
    <row r="82" spans="1:2" s="47" customFormat="1" ht="16.5">
      <c r="A82" s="1"/>
      <c r="B82" s="1"/>
    </row>
    <row r="83" spans="1:2" s="47" customFormat="1" ht="16.5">
      <c r="A83" s="1"/>
      <c r="B83" s="1"/>
    </row>
  </sheetData>
  <dataConsolidate/>
  <mergeCells count="6">
    <mergeCell ref="A18:B18"/>
    <mergeCell ref="A24:B24"/>
    <mergeCell ref="A21:B21"/>
    <mergeCell ref="A20:B20"/>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66"/>
  <sheetViews>
    <sheetView showGridLines="0" showZeros="0" showOutlineSymbols="0" zoomScale="90" zoomScaleNormal="90" zoomScalePageLayoutView="50" workbookViewId="0">
      <pane ySplit="10" topLeftCell="A20" activePane="bottomLeft" state="frozen"/>
      <selection activeCell="D33" sqref="D33"/>
      <selection pane="bottomLeft" activeCell="B8" sqref="B8"/>
    </sheetView>
  </sheetViews>
  <sheetFormatPr defaultColWidth="11.42578125" defaultRowHeight="13.5"/>
  <cols>
    <col min="1" max="1" width="35.85546875" style="4" customWidth="1"/>
    <col min="2" max="2" width="19.42578125" style="4" customWidth="1"/>
    <col min="3" max="3" width="19.28515625" style="4" bestFit="1" customWidth="1"/>
    <col min="4" max="4" width="2" style="4" customWidth="1"/>
    <col min="5" max="5" width="14.42578125" style="4" customWidth="1"/>
    <col min="6" max="6" width="10.7109375" style="4" customWidth="1"/>
    <col min="7" max="7" width="6" style="4" customWidth="1"/>
    <col min="8" max="8" width="27.5703125" style="4" customWidth="1"/>
    <col min="9" max="15" width="11.42578125" style="4"/>
    <col min="16" max="16" width="31.140625" style="4" customWidth="1"/>
    <col min="17" max="16384" width="11.42578125" style="4"/>
  </cols>
  <sheetData>
    <row r="1" spans="1:15" ht="12.75" customHeight="1">
      <c r="A1" s="461" t="s">
        <v>27</v>
      </c>
      <c r="B1" s="192"/>
      <c r="C1" s="46"/>
      <c r="D1" s="46"/>
      <c r="E1" s="46"/>
      <c r="F1" s="3"/>
      <c r="H1" s="670"/>
      <c r="I1" s="670"/>
      <c r="J1" s="670"/>
      <c r="K1" s="670"/>
      <c r="L1" s="670"/>
      <c r="M1" s="670"/>
      <c r="N1" s="670"/>
    </row>
    <row r="2" spans="1:15">
      <c r="A2" s="239"/>
      <c r="B2" s="240"/>
      <c r="C2" s="241"/>
      <c r="D2" s="240"/>
      <c r="E2" s="242"/>
      <c r="F2" s="243"/>
      <c r="H2" s="670"/>
      <c r="I2" s="670"/>
      <c r="J2" s="670"/>
      <c r="K2" s="670"/>
      <c r="L2" s="670"/>
      <c r="M2" s="670"/>
      <c r="N2" s="670"/>
    </row>
    <row r="3" spans="1:15" ht="14.25" customHeight="1">
      <c r="A3" s="307" t="str">
        <f>'1-Contractblad totaal'!A3</f>
        <v>Naam opdrachtgever</v>
      </c>
      <c r="B3" s="308" t="str">
        <f>'1-Contractblad totaal'!B3</f>
        <v>Kalsbeek College</v>
      </c>
      <c r="C3" s="309"/>
      <c r="D3" s="240"/>
      <c r="E3" s="245"/>
      <c r="F3" s="246"/>
      <c r="H3" s="670"/>
      <c r="I3" s="670"/>
      <c r="J3" s="670"/>
      <c r="K3" s="670"/>
      <c r="L3" s="670"/>
      <c r="M3" s="670"/>
      <c r="N3" s="670"/>
    </row>
    <row r="4" spans="1:15" ht="15.75" customHeight="1">
      <c r="A4" s="307" t="str">
        <f>'1-Contractblad totaal'!A4</f>
        <v>Calculatie onderdeel</v>
      </c>
      <c r="B4" s="310" t="str">
        <f ca="1">MID(CELL("bestandsnaam",$C$9),SEARCH("]",CELL("bestandsnaam",$C$9),1)+1,256)</f>
        <v>6-Opbouw uurtarief productie</v>
      </c>
      <c r="C4" s="311"/>
      <c r="D4" s="249"/>
      <c r="E4" s="319"/>
      <c r="H4" s="670"/>
      <c r="I4" s="670"/>
      <c r="J4" s="670"/>
      <c r="K4" s="670"/>
      <c r="L4" s="670"/>
      <c r="M4" s="670"/>
      <c r="N4" s="670"/>
    </row>
    <row r="5" spans="1:15" ht="17.25">
      <c r="A5" s="307" t="str">
        <f>'1-Contractblad totaal'!A5</f>
        <v>Gebouw/plaats</v>
      </c>
      <c r="B5" s="308" t="str">
        <f>'1-Contractblad totaal'!B5</f>
        <v>Woerden</v>
      </c>
      <c r="C5" s="311"/>
      <c r="D5" s="249"/>
      <c r="H5" s="670"/>
      <c r="I5" s="670"/>
      <c r="J5" s="670"/>
      <c r="K5" s="670"/>
      <c r="L5" s="670"/>
      <c r="M5" s="670"/>
      <c r="N5" s="670"/>
    </row>
    <row r="6" spans="1:15" ht="17.25">
      <c r="A6" s="307" t="str">
        <f>'1-Contractblad totaal'!A6</f>
        <v>Referentie nummer</v>
      </c>
      <c r="B6" s="308" t="str">
        <f>'1-Contractblad totaal'!B6</f>
        <v>KC-EA-BK-2021</v>
      </c>
      <c r="C6" s="311"/>
      <c r="D6" s="249"/>
      <c r="H6" s="250"/>
      <c r="I6" s="250"/>
      <c r="J6" s="250"/>
      <c r="K6" s="250"/>
      <c r="L6" s="250"/>
      <c r="M6" s="250"/>
      <c r="N6" s="250"/>
    </row>
    <row r="7" spans="1:15" s="9" customFormat="1" ht="17.25">
      <c r="A7" s="307" t="str">
        <f>'1-Contractblad totaal'!A8</f>
        <v>Naam dienstverlener</v>
      </c>
      <c r="B7" s="308">
        <f>'1-Contractblad totaal'!B8</f>
        <v>0</v>
      </c>
      <c r="C7" s="311"/>
      <c r="D7" s="249"/>
      <c r="H7" s="250"/>
      <c r="I7" s="250"/>
      <c r="J7" s="250"/>
      <c r="K7" s="250"/>
      <c r="L7" s="250"/>
      <c r="M7" s="250"/>
      <c r="N7" s="250"/>
    </row>
    <row r="8" spans="1:15" ht="15.75">
      <c r="A8" s="307" t="str">
        <f>'1-Contractblad totaal'!A9</f>
        <v>Prijspeil</v>
      </c>
      <c r="B8" s="685">
        <f>'1-Contractblad totaal'!B9</f>
        <v>44378</v>
      </c>
      <c r="C8" s="311"/>
      <c r="D8" s="249"/>
      <c r="I8" s="250"/>
      <c r="J8" s="250"/>
      <c r="K8" s="250"/>
      <c r="L8" s="250"/>
      <c r="M8" s="250"/>
      <c r="N8" s="250"/>
      <c r="O8" s="254"/>
    </row>
    <row r="9" spans="1:15" ht="17.25">
      <c r="A9" s="244"/>
      <c r="B9" s="247"/>
      <c r="C9" s="248"/>
      <c r="D9" s="249"/>
      <c r="E9" s="251"/>
      <c r="F9" s="252"/>
    </row>
    <row r="10" spans="1:15" s="254" customFormat="1" ht="30.75" customHeight="1">
      <c r="A10" s="312" t="s">
        <v>238</v>
      </c>
      <c r="B10" s="313"/>
      <c r="C10" s="314"/>
      <c r="D10" s="253"/>
      <c r="E10" s="668" t="s">
        <v>239</v>
      </c>
      <c r="F10" s="669"/>
      <c r="H10" s="315" t="s">
        <v>153</v>
      </c>
      <c r="I10" s="667" t="s">
        <v>260</v>
      </c>
      <c r="J10" s="667"/>
      <c r="K10" s="667"/>
      <c r="L10" s="667"/>
      <c r="M10" s="667"/>
      <c r="N10" s="667"/>
    </row>
    <row r="11" spans="1:15" ht="30" customHeight="1">
      <c r="A11" s="255"/>
      <c r="B11" s="256" t="s">
        <v>65</v>
      </c>
      <c r="C11" s="257" t="s">
        <v>65</v>
      </c>
      <c r="D11" s="249"/>
      <c r="E11" s="258"/>
      <c r="F11" s="259"/>
      <c r="H11" s="255"/>
      <c r="I11" s="550">
        <v>1</v>
      </c>
      <c r="J11" s="550">
        <v>2</v>
      </c>
      <c r="K11" s="550">
        <v>3</v>
      </c>
      <c r="L11" s="550">
        <v>4</v>
      </c>
      <c r="M11" s="550">
        <v>5</v>
      </c>
      <c r="N11" s="550">
        <v>6</v>
      </c>
    </row>
    <row r="12" spans="1:15">
      <c r="A12" s="255" t="s">
        <v>40</v>
      </c>
      <c r="B12" s="261"/>
      <c r="C12" s="262"/>
      <c r="D12" s="249"/>
      <c r="E12" s="263">
        <f>SUM(I46:N46)</f>
        <v>0</v>
      </c>
      <c r="F12" s="264"/>
      <c r="H12" s="255" t="s">
        <v>154</v>
      </c>
      <c r="I12" s="551">
        <v>5.15</v>
      </c>
      <c r="J12" s="551">
        <v>5.4</v>
      </c>
      <c r="K12" s="551">
        <v>5.66</v>
      </c>
      <c r="L12" s="551">
        <v>5.95</v>
      </c>
      <c r="M12" s="551">
        <v>6.17</v>
      </c>
      <c r="N12" s="552">
        <v>6.48</v>
      </c>
    </row>
    <row r="13" spans="1:15" ht="14.25">
      <c r="A13" s="255" t="s">
        <v>15</v>
      </c>
      <c r="B13" s="265"/>
      <c r="C13" s="266" t="s">
        <v>70</v>
      </c>
      <c r="D13" s="249"/>
      <c r="E13" s="466">
        <v>0</v>
      </c>
      <c r="F13" s="264"/>
      <c r="H13" s="255" t="s">
        <v>145</v>
      </c>
      <c r="I13" s="551">
        <v>6.29</v>
      </c>
      <c r="J13" s="551">
        <v>6.6</v>
      </c>
      <c r="K13" s="551">
        <v>6.92</v>
      </c>
      <c r="L13" s="551">
        <v>7.28</v>
      </c>
      <c r="M13" s="551">
        <v>7.55</v>
      </c>
      <c r="N13" s="552">
        <v>7.93</v>
      </c>
    </row>
    <row r="14" spans="1:15" ht="14.25">
      <c r="A14" s="255" t="s">
        <v>46</v>
      </c>
      <c r="B14" s="265"/>
      <c r="C14" s="266" t="s">
        <v>70</v>
      </c>
      <c r="D14" s="249"/>
      <c r="E14" s="466">
        <v>0</v>
      </c>
      <c r="F14" s="264"/>
      <c r="H14" s="255" t="s">
        <v>146</v>
      </c>
      <c r="I14" s="551">
        <v>7.44</v>
      </c>
      <c r="J14" s="551">
        <v>7.8</v>
      </c>
      <c r="K14" s="551">
        <v>8.18</v>
      </c>
      <c r="L14" s="551">
        <v>8.6</v>
      </c>
      <c r="M14" s="551">
        <v>8.92</v>
      </c>
      <c r="N14" s="552">
        <v>9.3699999999999992</v>
      </c>
    </row>
    <row r="15" spans="1:15" s="47" customFormat="1" ht="14.25">
      <c r="A15" s="267" t="s">
        <v>34</v>
      </c>
      <c r="B15" s="268"/>
      <c r="C15" s="269"/>
      <c r="D15" s="249"/>
      <c r="E15" s="270"/>
      <c r="F15" s="264"/>
      <c r="H15" s="255" t="s">
        <v>147</v>
      </c>
      <c r="I15" s="551">
        <v>8.58</v>
      </c>
      <c r="J15" s="551">
        <v>9</v>
      </c>
      <c r="K15" s="551">
        <v>9.44</v>
      </c>
      <c r="L15" s="551">
        <v>9.92</v>
      </c>
      <c r="M15" s="551">
        <v>10.29</v>
      </c>
      <c r="N15" s="552">
        <v>10.81</v>
      </c>
    </row>
    <row r="16" spans="1:15" ht="14.25">
      <c r="A16" s="418" t="s">
        <v>13</v>
      </c>
      <c r="B16" s="419"/>
      <c r="C16" s="420"/>
      <c r="D16" s="421"/>
      <c r="E16" s="422">
        <f>SUM(E12:E15)</f>
        <v>0</v>
      </c>
      <c r="F16" s="264"/>
      <c r="H16" s="255" t="s">
        <v>148</v>
      </c>
      <c r="I16" s="551">
        <v>11.44</v>
      </c>
      <c r="J16" s="551">
        <v>12</v>
      </c>
      <c r="K16" s="551">
        <v>12.58</v>
      </c>
      <c r="L16" s="551">
        <v>13.23</v>
      </c>
      <c r="M16" s="551">
        <v>13.72</v>
      </c>
      <c r="N16" s="552">
        <v>14.41</v>
      </c>
    </row>
    <row r="17" spans="1:14" ht="14.25">
      <c r="A17" s="267"/>
      <c r="B17" s="271"/>
      <c r="C17" s="272"/>
      <c r="D17" s="249"/>
      <c r="E17" s="273"/>
      <c r="F17" s="264"/>
      <c r="H17" s="255" t="s">
        <v>149</v>
      </c>
      <c r="I17" s="551">
        <v>11.85</v>
      </c>
      <c r="J17" s="551">
        <v>12.44</v>
      </c>
      <c r="K17" s="551">
        <v>13.01</v>
      </c>
      <c r="L17" s="551">
        <v>13.67</v>
      </c>
      <c r="M17" s="551">
        <v>14.2</v>
      </c>
      <c r="N17" s="552">
        <v>14.92</v>
      </c>
    </row>
    <row r="18" spans="1:14" ht="14.25">
      <c r="A18" s="274" t="s">
        <v>60</v>
      </c>
      <c r="B18" s="275"/>
      <c r="C18" s="467">
        <v>0</v>
      </c>
      <c r="D18" s="249"/>
      <c r="E18" s="270">
        <f>$C18*E16</f>
        <v>0</v>
      </c>
      <c r="F18" s="264"/>
      <c r="H18" s="255" t="s">
        <v>150</v>
      </c>
      <c r="I18" s="551">
        <v>12.28</v>
      </c>
      <c r="J18" s="551">
        <v>12.88</v>
      </c>
      <c r="K18" s="551">
        <v>13.49</v>
      </c>
      <c r="L18" s="551">
        <v>14.15</v>
      </c>
      <c r="M18" s="551">
        <v>14.69</v>
      </c>
      <c r="N18" s="552">
        <v>15.44</v>
      </c>
    </row>
    <row r="19" spans="1:14" s="47" customFormat="1" ht="14.25">
      <c r="A19" s="274" t="s">
        <v>93</v>
      </c>
      <c r="B19" s="275"/>
      <c r="C19" s="467">
        <v>0</v>
      </c>
      <c r="D19" s="249"/>
      <c r="E19" s="270">
        <f>$C19*E16</f>
        <v>0</v>
      </c>
      <c r="F19" s="264"/>
      <c r="H19" s="255" t="s">
        <v>151</v>
      </c>
      <c r="I19" s="551">
        <v>12.66</v>
      </c>
      <c r="J19" s="551">
        <v>13.31</v>
      </c>
      <c r="K19" s="551">
        <v>13.92</v>
      </c>
      <c r="L19" s="551">
        <v>14.62</v>
      </c>
      <c r="M19" s="551">
        <v>15.18</v>
      </c>
      <c r="N19" s="552">
        <v>15.95</v>
      </c>
    </row>
    <row r="20" spans="1:14" ht="14.25">
      <c r="A20" s="418" t="s">
        <v>55</v>
      </c>
      <c r="B20" s="276"/>
      <c r="C20" s="269"/>
      <c r="D20" s="249"/>
      <c r="E20" s="422">
        <f>SUM(E16:E19)</f>
        <v>0</v>
      </c>
      <c r="F20" s="277">
        <f>IF(E20=0,0,E20/E$48)</f>
        <v>0</v>
      </c>
      <c r="H20" s="255" t="s">
        <v>152</v>
      </c>
      <c r="I20" s="551">
        <v>13.05</v>
      </c>
      <c r="J20" s="551">
        <v>13.72</v>
      </c>
      <c r="K20" s="551">
        <v>14.38</v>
      </c>
      <c r="L20" s="551">
        <v>15.07</v>
      </c>
      <c r="M20" s="551">
        <v>15.66</v>
      </c>
      <c r="N20" s="552">
        <v>16.46</v>
      </c>
    </row>
    <row r="21" spans="1:14" ht="14.25">
      <c r="A21" s="267"/>
      <c r="B21" s="271"/>
      <c r="C21" s="272"/>
      <c r="D21" s="249"/>
      <c r="E21" s="273"/>
      <c r="F21" s="264"/>
    </row>
    <row r="22" spans="1:14" s="281" customFormat="1" ht="14.25">
      <c r="A22" s="426" t="s">
        <v>62</v>
      </c>
      <c r="B22" s="275"/>
      <c r="C22" s="272"/>
      <c r="D22" s="279"/>
      <c r="E22" s="547">
        <f>E20*0.96</f>
        <v>0</v>
      </c>
      <c r="F22" s="280"/>
      <c r="H22" s="315" t="s">
        <v>153</v>
      </c>
      <c r="I22" s="671" t="s">
        <v>156</v>
      </c>
      <c r="J22" s="672"/>
      <c r="K22" s="672"/>
      <c r="L22" s="672"/>
      <c r="M22" s="672"/>
      <c r="N22" s="673"/>
    </row>
    <row r="23" spans="1:14" ht="14.25" customHeight="1">
      <c r="A23" s="274" t="s">
        <v>74</v>
      </c>
      <c r="B23" s="275"/>
      <c r="C23" s="282" t="s">
        <v>47</v>
      </c>
      <c r="D23" s="249"/>
      <c r="E23" s="270" t="e">
        <f>E22*'5-Premies en opslagen'!$C24</f>
        <v>#DIV/0!</v>
      </c>
      <c r="F23" s="264"/>
      <c r="H23" s="255"/>
      <c r="I23" s="260">
        <v>1</v>
      </c>
      <c r="J23" s="260">
        <v>2</v>
      </c>
      <c r="K23" s="260">
        <v>3</v>
      </c>
      <c r="L23" s="260">
        <v>4</v>
      </c>
      <c r="M23" s="260">
        <v>5</v>
      </c>
      <c r="N23" s="260">
        <v>6</v>
      </c>
    </row>
    <row r="24" spans="1:14" ht="12.75" customHeight="1">
      <c r="A24" s="418" t="s">
        <v>71</v>
      </c>
      <c r="B24" s="316"/>
      <c r="C24" s="269"/>
      <c r="D24" s="249"/>
      <c r="E24" s="422" t="e">
        <f>E23+E20</f>
        <v>#DIV/0!</v>
      </c>
      <c r="F24" s="277" t="e">
        <f>IF(E24=0,0,E24/E$48)</f>
        <v>#DIV/0!</v>
      </c>
      <c r="H24" s="255" t="s">
        <v>154</v>
      </c>
      <c r="I24" s="469"/>
      <c r="J24" s="469"/>
      <c r="K24" s="469"/>
      <c r="L24" s="469"/>
      <c r="M24" s="469"/>
      <c r="N24" s="469"/>
    </row>
    <row r="25" spans="1:14" ht="12.75" customHeight="1">
      <c r="A25" s="267"/>
      <c r="B25" s="276"/>
      <c r="C25" s="269"/>
      <c r="D25" s="249"/>
      <c r="E25" s="258"/>
      <c r="F25" s="264"/>
      <c r="H25" s="255" t="s">
        <v>145</v>
      </c>
      <c r="I25" s="469"/>
      <c r="J25" s="469"/>
      <c r="K25" s="469"/>
      <c r="L25" s="469"/>
      <c r="M25" s="469"/>
      <c r="N25" s="469"/>
    </row>
    <row r="26" spans="1:14" ht="14.25">
      <c r="A26" s="274" t="s">
        <v>36</v>
      </c>
      <c r="B26" s="275"/>
      <c r="C26" s="282" t="s">
        <v>47</v>
      </c>
      <c r="D26" s="249"/>
      <c r="E26" s="270" t="e">
        <f>E24*'5-Premies en opslagen'!$B53</f>
        <v>#DIV/0!</v>
      </c>
      <c r="F26" s="264"/>
      <c r="H26" s="255" t="s">
        <v>146</v>
      </c>
      <c r="I26" s="469"/>
      <c r="J26" s="469"/>
      <c r="K26" s="469"/>
      <c r="L26" s="469"/>
      <c r="M26" s="469"/>
      <c r="N26" s="469"/>
    </row>
    <row r="27" spans="1:14" ht="14.25">
      <c r="A27" s="418" t="s">
        <v>81</v>
      </c>
      <c r="B27" s="276"/>
      <c r="C27" s="269"/>
      <c r="D27" s="249"/>
      <c r="E27" s="422" t="e">
        <f>SUM(E24:E26)</f>
        <v>#DIV/0!</v>
      </c>
      <c r="F27" s="277" t="e">
        <f>IF(E27=0,0,E27/E$48)</f>
        <v>#DIV/0!</v>
      </c>
      <c r="H27" s="255" t="s">
        <v>147</v>
      </c>
      <c r="I27" s="469">
        <v>0</v>
      </c>
      <c r="J27" s="469"/>
      <c r="K27" s="469"/>
      <c r="L27" s="469"/>
      <c r="M27" s="469"/>
      <c r="N27" s="469"/>
    </row>
    <row r="28" spans="1:14" ht="14.25">
      <c r="A28" s="267"/>
      <c r="B28" s="276"/>
      <c r="C28" s="269"/>
      <c r="D28" s="249"/>
      <c r="E28" s="258"/>
      <c r="F28" s="264"/>
      <c r="H28" s="255" t="s">
        <v>148</v>
      </c>
      <c r="I28" s="469"/>
      <c r="J28" s="469"/>
      <c r="K28" s="469"/>
      <c r="L28" s="469"/>
      <c r="M28" s="469"/>
      <c r="N28" s="469"/>
    </row>
    <row r="29" spans="1:14" ht="14.25">
      <c r="A29" s="267" t="s">
        <v>63</v>
      </c>
      <c r="B29" s="283"/>
      <c r="C29" s="266" t="s">
        <v>70</v>
      </c>
      <c r="D29" s="249"/>
      <c r="E29" s="466">
        <v>0</v>
      </c>
      <c r="F29" s="264">
        <v>0</v>
      </c>
      <c r="H29" s="255" t="s">
        <v>149</v>
      </c>
      <c r="I29" s="469"/>
      <c r="J29" s="469"/>
      <c r="K29" s="469"/>
      <c r="L29" s="469"/>
      <c r="M29" s="469"/>
      <c r="N29" s="469"/>
    </row>
    <row r="30" spans="1:14" ht="14.25">
      <c r="A30" s="267" t="s">
        <v>68</v>
      </c>
      <c r="B30" s="284"/>
      <c r="C30" s="266" t="s">
        <v>70</v>
      </c>
      <c r="D30" s="249"/>
      <c r="E30" s="466">
        <v>0</v>
      </c>
      <c r="F30" s="264">
        <v>0</v>
      </c>
      <c r="H30" s="255" t="s">
        <v>150</v>
      </c>
      <c r="I30" s="469"/>
      <c r="J30" s="469"/>
      <c r="K30" s="469"/>
      <c r="L30" s="469"/>
      <c r="M30" s="469"/>
      <c r="N30" s="469"/>
    </row>
    <row r="31" spans="1:14" ht="12.75" customHeight="1">
      <c r="A31" s="267" t="s">
        <v>69</v>
      </c>
      <c r="B31" s="276"/>
      <c r="C31" s="269" t="s">
        <v>65</v>
      </c>
      <c r="D31" s="249"/>
      <c r="E31" s="285" t="s">
        <v>18</v>
      </c>
      <c r="F31" s="264"/>
      <c r="H31" s="255" t="s">
        <v>151</v>
      </c>
      <c r="I31" s="469">
        <v>0</v>
      </c>
      <c r="J31" s="469"/>
      <c r="K31" s="469">
        <v>0</v>
      </c>
      <c r="L31" s="469"/>
      <c r="M31" s="469"/>
      <c r="N31" s="469"/>
    </row>
    <row r="32" spans="1:14" ht="12.75" customHeight="1">
      <c r="A32" s="468"/>
      <c r="B32" s="533"/>
      <c r="C32" s="534" t="s">
        <v>65</v>
      </c>
      <c r="D32" s="249"/>
      <c r="E32" s="466"/>
      <c r="F32" s="264"/>
      <c r="H32" s="255" t="s">
        <v>152</v>
      </c>
      <c r="I32" s="469"/>
      <c r="J32" s="469"/>
      <c r="K32" s="469"/>
      <c r="L32" s="469"/>
      <c r="M32" s="469"/>
      <c r="N32" s="469"/>
    </row>
    <row r="33" spans="1:15" ht="12.75" customHeight="1">
      <c r="A33" s="418" t="s">
        <v>57</v>
      </c>
      <c r="B33" s="276"/>
      <c r="C33" s="269"/>
      <c r="D33" s="249"/>
      <c r="E33" s="422" t="e">
        <f>SUM(E27:E32)</f>
        <v>#DIV/0!</v>
      </c>
      <c r="F33" s="277" t="e">
        <f>IF(E33=0,0,E33/E$48)</f>
        <v>#DIV/0!</v>
      </c>
      <c r="H33" s="287" t="s">
        <v>155</v>
      </c>
      <c r="I33" s="502">
        <f t="shared" ref="I33:N33" si="0">SUM(I24:I32)</f>
        <v>0</v>
      </c>
      <c r="J33" s="502">
        <f t="shared" si="0"/>
        <v>0</v>
      </c>
      <c r="K33" s="502">
        <f t="shared" si="0"/>
        <v>0</v>
      </c>
      <c r="L33" s="502">
        <f t="shared" si="0"/>
        <v>0</v>
      </c>
      <c r="M33" s="502">
        <f t="shared" si="0"/>
        <v>0</v>
      </c>
      <c r="N33" s="502">
        <f t="shared" si="0"/>
        <v>0</v>
      </c>
      <c r="O33" s="317">
        <f>SUM(I33:N33)</f>
        <v>0</v>
      </c>
    </row>
    <row r="34" spans="1:15" ht="12.75" customHeight="1">
      <c r="A34" s="267"/>
      <c r="B34" s="276"/>
      <c r="C34" s="269"/>
      <c r="D34" s="249"/>
      <c r="E34" s="258"/>
      <c r="F34" s="264"/>
      <c r="H34" s="164"/>
      <c r="I34" s="164"/>
      <c r="J34" s="164"/>
      <c r="K34" s="164"/>
      <c r="L34" s="164"/>
      <c r="M34" s="164"/>
      <c r="N34" s="164"/>
    </row>
    <row r="35" spans="1:15" ht="12.75" customHeight="1">
      <c r="A35" s="267" t="s">
        <v>83</v>
      </c>
      <c r="B35" s="276"/>
      <c r="C35" s="286"/>
      <c r="D35" s="249"/>
      <c r="E35" s="466">
        <v>0</v>
      </c>
      <c r="F35" s="548" t="e">
        <f>E35/$E$48</f>
        <v>#DIV/0!</v>
      </c>
      <c r="H35" s="512" t="s">
        <v>153</v>
      </c>
      <c r="I35" s="667" t="s">
        <v>157</v>
      </c>
      <c r="J35" s="667"/>
      <c r="K35" s="667"/>
      <c r="L35" s="667"/>
      <c r="M35" s="667"/>
      <c r="N35" s="667"/>
    </row>
    <row r="36" spans="1:15" ht="14.25" customHeight="1">
      <c r="A36" s="267" t="s">
        <v>35</v>
      </c>
      <c r="B36" s="276"/>
      <c r="C36" s="286"/>
      <c r="D36" s="249"/>
      <c r="E36" s="466">
        <v>0</v>
      </c>
      <c r="F36" s="548" t="e">
        <f t="shared" ref="F36:F42" si="1">E36/$E$48</f>
        <v>#DIV/0!</v>
      </c>
      <c r="H36" s="513"/>
      <c r="I36" s="514">
        <v>1</v>
      </c>
      <c r="J36" s="514">
        <v>2</v>
      </c>
      <c r="K36" s="514">
        <v>3</v>
      </c>
      <c r="L36" s="514">
        <v>4</v>
      </c>
      <c r="M36" s="514">
        <v>5</v>
      </c>
      <c r="N36" s="514">
        <v>6</v>
      </c>
    </row>
    <row r="37" spans="1:15" ht="14.25">
      <c r="A37" s="267" t="s">
        <v>25</v>
      </c>
      <c r="B37" s="276"/>
      <c r="C37" s="286"/>
      <c r="D37" s="249"/>
      <c r="E37" s="466">
        <v>0</v>
      </c>
      <c r="F37" s="548" t="e">
        <f t="shared" si="1"/>
        <v>#DIV/0!</v>
      </c>
      <c r="H37" s="513" t="s">
        <v>154</v>
      </c>
      <c r="I37" s="515">
        <f t="shared" ref="I37:N45" si="2">I24*I12</f>
        <v>0</v>
      </c>
      <c r="J37" s="515">
        <f t="shared" si="2"/>
        <v>0</v>
      </c>
      <c r="K37" s="515">
        <f t="shared" si="2"/>
        <v>0</v>
      </c>
      <c r="L37" s="515">
        <f t="shared" si="2"/>
        <v>0</v>
      </c>
      <c r="M37" s="515">
        <f t="shared" si="2"/>
        <v>0</v>
      </c>
      <c r="N37" s="516">
        <f t="shared" si="2"/>
        <v>0</v>
      </c>
      <c r="O37" s="281"/>
    </row>
    <row r="38" spans="1:15" ht="14.25">
      <c r="A38" s="267" t="s">
        <v>2</v>
      </c>
      <c r="B38" s="276"/>
      <c r="C38" s="288"/>
      <c r="D38" s="249"/>
      <c r="E38" s="466">
        <v>0</v>
      </c>
      <c r="F38" s="548" t="e">
        <f t="shared" si="1"/>
        <v>#DIV/0!</v>
      </c>
      <c r="H38" s="513" t="s">
        <v>145</v>
      </c>
      <c r="I38" s="515">
        <f t="shared" si="2"/>
        <v>0</v>
      </c>
      <c r="J38" s="515">
        <f t="shared" si="2"/>
        <v>0</v>
      </c>
      <c r="K38" s="515">
        <f t="shared" si="2"/>
        <v>0</v>
      </c>
      <c r="L38" s="515">
        <f t="shared" si="2"/>
        <v>0</v>
      </c>
      <c r="M38" s="515">
        <f t="shared" si="2"/>
        <v>0</v>
      </c>
      <c r="N38" s="516">
        <f t="shared" si="2"/>
        <v>0</v>
      </c>
      <c r="O38" s="281"/>
    </row>
    <row r="39" spans="1:15" ht="14.25">
      <c r="A39" s="267" t="s">
        <v>33</v>
      </c>
      <c r="B39" s="276"/>
      <c r="C39" s="286"/>
      <c r="D39" s="249"/>
      <c r="E39" s="466">
        <v>0</v>
      </c>
      <c r="F39" s="548" t="e">
        <f t="shared" si="1"/>
        <v>#DIV/0!</v>
      </c>
      <c r="H39" s="513" t="s">
        <v>146</v>
      </c>
      <c r="I39" s="515">
        <f t="shared" si="2"/>
        <v>0</v>
      </c>
      <c r="J39" s="515">
        <f t="shared" si="2"/>
        <v>0</v>
      </c>
      <c r="K39" s="515">
        <f t="shared" si="2"/>
        <v>0</v>
      </c>
      <c r="L39" s="515">
        <f t="shared" si="2"/>
        <v>0</v>
      </c>
      <c r="M39" s="515">
        <f t="shared" si="2"/>
        <v>0</v>
      </c>
      <c r="N39" s="516">
        <f t="shared" si="2"/>
        <v>0</v>
      </c>
      <c r="O39" s="281"/>
    </row>
    <row r="40" spans="1:15" ht="14.25">
      <c r="A40" s="267" t="s">
        <v>30</v>
      </c>
      <c r="B40" s="276"/>
      <c r="C40" s="288"/>
      <c r="D40" s="249"/>
      <c r="E40" s="466">
        <v>0</v>
      </c>
      <c r="F40" s="548" t="e">
        <f t="shared" si="1"/>
        <v>#DIV/0!</v>
      </c>
      <c r="H40" s="513" t="s">
        <v>147</v>
      </c>
      <c r="I40" s="515">
        <f t="shared" si="2"/>
        <v>0</v>
      </c>
      <c r="J40" s="515">
        <f t="shared" si="2"/>
        <v>0</v>
      </c>
      <c r="K40" s="515">
        <f t="shared" si="2"/>
        <v>0</v>
      </c>
      <c r="L40" s="515">
        <f t="shared" si="2"/>
        <v>0</v>
      </c>
      <c r="M40" s="515">
        <f t="shared" si="2"/>
        <v>0</v>
      </c>
      <c r="N40" s="516">
        <f t="shared" si="2"/>
        <v>0</v>
      </c>
      <c r="O40" s="164"/>
    </row>
    <row r="41" spans="1:15" ht="14.25">
      <c r="A41" s="267" t="s">
        <v>75</v>
      </c>
      <c r="B41" s="276"/>
      <c r="C41" s="266" t="s">
        <v>70</v>
      </c>
      <c r="D41" s="249"/>
      <c r="E41" s="466">
        <v>0</v>
      </c>
      <c r="F41" s="548" t="e">
        <f t="shared" si="1"/>
        <v>#DIV/0!</v>
      </c>
      <c r="H41" s="513" t="s">
        <v>148</v>
      </c>
      <c r="I41" s="515">
        <f t="shared" si="2"/>
        <v>0</v>
      </c>
      <c r="J41" s="515">
        <f t="shared" si="2"/>
        <v>0</v>
      </c>
      <c r="K41" s="515">
        <f t="shared" si="2"/>
        <v>0</v>
      </c>
      <c r="L41" s="515">
        <f t="shared" si="2"/>
        <v>0</v>
      </c>
      <c r="M41" s="515">
        <f t="shared" si="2"/>
        <v>0</v>
      </c>
      <c r="N41" s="516">
        <f t="shared" si="2"/>
        <v>0</v>
      </c>
      <c r="O41" s="164"/>
    </row>
    <row r="42" spans="1:15" ht="14.25">
      <c r="A42" s="267" t="s">
        <v>92</v>
      </c>
      <c r="B42" s="276"/>
      <c r="C42" s="266"/>
      <c r="D42" s="249"/>
      <c r="E42" s="466">
        <v>0</v>
      </c>
      <c r="F42" s="548" t="e">
        <f t="shared" si="1"/>
        <v>#DIV/0!</v>
      </c>
      <c r="H42" s="513" t="s">
        <v>149</v>
      </c>
      <c r="I42" s="515">
        <f t="shared" si="2"/>
        <v>0</v>
      </c>
      <c r="J42" s="515">
        <f t="shared" si="2"/>
        <v>0</v>
      </c>
      <c r="K42" s="515">
        <f t="shared" si="2"/>
        <v>0</v>
      </c>
      <c r="L42" s="515">
        <f t="shared" si="2"/>
        <v>0</v>
      </c>
      <c r="M42" s="515">
        <f t="shared" si="2"/>
        <v>0</v>
      </c>
      <c r="N42" s="516">
        <f t="shared" si="2"/>
        <v>0</v>
      </c>
      <c r="O42" s="164"/>
    </row>
    <row r="43" spans="1:15" ht="14.25">
      <c r="A43" s="468"/>
      <c r="B43" s="533"/>
      <c r="C43" s="535"/>
      <c r="D43" s="249"/>
      <c r="E43" s="466">
        <v>0</v>
      </c>
      <c r="F43" s="264" t="e">
        <f>E43/$E$48</f>
        <v>#DIV/0!</v>
      </c>
      <c r="H43" s="513" t="s">
        <v>150</v>
      </c>
      <c r="I43" s="515">
        <f t="shared" si="2"/>
        <v>0</v>
      </c>
      <c r="J43" s="515">
        <f t="shared" si="2"/>
        <v>0</v>
      </c>
      <c r="K43" s="515">
        <f t="shared" si="2"/>
        <v>0</v>
      </c>
      <c r="L43" s="515">
        <f t="shared" si="2"/>
        <v>0</v>
      </c>
      <c r="M43" s="515">
        <f t="shared" si="2"/>
        <v>0</v>
      </c>
      <c r="N43" s="516">
        <f t="shared" si="2"/>
        <v>0</v>
      </c>
      <c r="O43" s="164"/>
    </row>
    <row r="44" spans="1:15" ht="14.25">
      <c r="A44" s="418" t="s">
        <v>76</v>
      </c>
      <c r="B44" s="276"/>
      <c r="C44" s="269"/>
      <c r="D44" s="249"/>
      <c r="E44" s="422" t="e">
        <f>SUM(E33:E43)</f>
        <v>#DIV/0!</v>
      </c>
      <c r="F44" s="277" t="e">
        <f>IF(E44=0,0,E44/E$48)</f>
        <v>#DIV/0!</v>
      </c>
      <c r="H44" s="513" t="s">
        <v>151</v>
      </c>
      <c r="I44" s="515">
        <f t="shared" si="2"/>
        <v>0</v>
      </c>
      <c r="J44" s="515">
        <f t="shared" si="2"/>
        <v>0</v>
      </c>
      <c r="K44" s="515">
        <f t="shared" si="2"/>
        <v>0</v>
      </c>
      <c r="L44" s="515">
        <f t="shared" si="2"/>
        <v>0</v>
      </c>
      <c r="M44" s="515">
        <f t="shared" si="2"/>
        <v>0</v>
      </c>
      <c r="N44" s="516">
        <f t="shared" si="2"/>
        <v>0</v>
      </c>
      <c r="O44" s="164"/>
    </row>
    <row r="45" spans="1:15" ht="14.25">
      <c r="A45" s="267"/>
      <c r="B45" s="276"/>
      <c r="C45" s="269"/>
      <c r="D45" s="249"/>
      <c r="E45" s="258"/>
      <c r="F45" s="289"/>
      <c r="H45" s="513" t="s">
        <v>152</v>
      </c>
      <c r="I45" s="515">
        <f t="shared" si="2"/>
        <v>0</v>
      </c>
      <c r="J45" s="515">
        <f t="shared" si="2"/>
        <v>0</v>
      </c>
      <c r="K45" s="515">
        <f t="shared" si="2"/>
        <v>0</v>
      </c>
      <c r="L45" s="515">
        <f t="shared" si="2"/>
        <v>0</v>
      </c>
      <c r="M45" s="515">
        <f t="shared" si="2"/>
        <v>0</v>
      </c>
      <c r="N45" s="516">
        <f t="shared" si="2"/>
        <v>0</v>
      </c>
      <c r="O45" s="164"/>
    </row>
    <row r="46" spans="1:15" ht="14.25">
      <c r="A46" s="267" t="s">
        <v>77</v>
      </c>
      <c r="B46" s="276"/>
      <c r="C46" s="288"/>
      <c r="D46" s="249"/>
      <c r="E46" s="466">
        <v>0</v>
      </c>
      <c r="F46" s="277">
        <f>(IF(E46=0,0,E46/E$48))</f>
        <v>0</v>
      </c>
      <c r="H46" s="517" t="s">
        <v>155</v>
      </c>
      <c r="I46" s="518">
        <f t="shared" ref="I46:N46" si="3">SUM(I37:I45)</f>
        <v>0</v>
      </c>
      <c r="J46" s="518">
        <f t="shared" si="3"/>
        <v>0</v>
      </c>
      <c r="K46" s="518">
        <f t="shared" si="3"/>
        <v>0</v>
      </c>
      <c r="L46" s="518">
        <f t="shared" si="3"/>
        <v>0</v>
      </c>
      <c r="M46" s="518">
        <f t="shared" si="3"/>
        <v>0</v>
      </c>
      <c r="N46" s="518">
        <f t="shared" si="3"/>
        <v>0</v>
      </c>
      <c r="O46" s="164"/>
    </row>
    <row r="47" spans="1:15" ht="14.25">
      <c r="A47" s="267"/>
      <c r="B47" s="268"/>
      <c r="C47" s="269"/>
      <c r="D47" s="249"/>
      <c r="E47" s="258"/>
      <c r="F47" s="264"/>
      <c r="H47" s="281"/>
      <c r="I47" s="281"/>
      <c r="J47" s="281"/>
      <c r="K47" s="281"/>
      <c r="L47" s="281"/>
      <c r="M47" s="281"/>
      <c r="N47" s="281"/>
      <c r="O47" s="164"/>
    </row>
    <row r="48" spans="1:15" ht="14.25">
      <c r="A48" s="418" t="s">
        <v>48</v>
      </c>
      <c r="B48" s="424"/>
      <c r="C48" s="290"/>
      <c r="D48" s="249"/>
      <c r="E48" s="423" t="e">
        <f>SUM(E44:E47)</f>
        <v>#DIV/0!</v>
      </c>
      <c r="F48" s="425" t="e">
        <f>SUM(F44:F47)</f>
        <v>#DIV/0!</v>
      </c>
      <c r="H48" s="281"/>
      <c r="I48" s="281"/>
      <c r="J48" s="281"/>
      <c r="K48" s="281"/>
      <c r="L48" s="281"/>
      <c r="M48" s="281"/>
      <c r="N48" s="281"/>
      <c r="O48" s="164"/>
    </row>
    <row r="49" spans="1:15" ht="14.25">
      <c r="A49" s="191"/>
      <c r="B49" s="291"/>
      <c r="C49" s="292"/>
      <c r="D49" s="249"/>
      <c r="E49" s="9"/>
      <c r="F49" s="293"/>
      <c r="H49" s="281"/>
      <c r="I49" s="281"/>
      <c r="J49" s="281"/>
      <c r="K49" s="281"/>
      <c r="L49" s="281"/>
      <c r="M49" s="281"/>
      <c r="N49" s="281"/>
      <c r="O49" s="164"/>
    </row>
    <row r="50" spans="1:15" s="281" customFormat="1" ht="14.25">
      <c r="A50" s="294" t="s">
        <v>255</v>
      </c>
      <c r="B50" s="295"/>
      <c r="C50" s="296"/>
      <c r="E50" s="297" t="e">
        <f>(E$27*1.3)+($E$48-$E$27)</f>
        <v>#DIV/0!</v>
      </c>
      <c r="F50" s="298"/>
      <c r="H50" s="164"/>
      <c r="I50" s="164"/>
      <c r="J50" s="164"/>
      <c r="K50" s="164"/>
      <c r="L50" s="164"/>
      <c r="M50" s="164"/>
      <c r="N50" s="164"/>
    </row>
    <row r="51" spans="1:15" s="281" customFormat="1" ht="14.25">
      <c r="A51" s="299"/>
      <c r="B51" s="300"/>
      <c r="C51" s="301"/>
      <c r="E51" s="299"/>
      <c r="F51" s="299"/>
      <c r="H51" s="164"/>
      <c r="I51" s="164"/>
      <c r="J51" s="164"/>
      <c r="K51" s="164"/>
      <c r="L51" s="164"/>
      <c r="M51" s="164"/>
      <c r="N51" s="164"/>
    </row>
    <row r="52" spans="1:15" s="281" customFormat="1" ht="14.25">
      <c r="A52" s="294" t="s">
        <v>53</v>
      </c>
      <c r="B52" s="295"/>
      <c r="C52" s="296"/>
      <c r="E52" s="297" t="e">
        <f>(E$27*1.5)+($E$48-$E$27)</f>
        <v>#DIV/0!</v>
      </c>
      <c r="F52" s="298"/>
      <c r="H52" s="164"/>
      <c r="I52" s="164"/>
      <c r="J52" s="164"/>
      <c r="K52" s="164"/>
      <c r="L52" s="164"/>
      <c r="M52" s="164"/>
      <c r="N52" s="164"/>
    </row>
    <row r="53" spans="1:15" s="281" customFormat="1" ht="14.25">
      <c r="A53" s="299"/>
      <c r="B53" s="300"/>
      <c r="C53" s="301"/>
      <c r="E53" s="299"/>
      <c r="F53" s="299"/>
      <c r="H53" s="164"/>
      <c r="I53" s="164"/>
      <c r="J53" s="164"/>
      <c r="K53" s="164"/>
      <c r="L53" s="164"/>
      <c r="M53" s="164"/>
      <c r="N53" s="164"/>
    </row>
    <row r="54" spans="1:15" s="281" customFormat="1" ht="14.25">
      <c r="A54" s="294" t="s">
        <v>88</v>
      </c>
      <c r="B54" s="295"/>
      <c r="C54" s="296"/>
      <c r="E54" s="297" t="e">
        <f>(E$27*2.5)+($E$48-$E$27)</f>
        <v>#DIV/0!</v>
      </c>
      <c r="F54" s="302"/>
      <c r="H54" s="164"/>
      <c r="I54" s="164"/>
      <c r="J54" s="164"/>
      <c r="K54" s="164"/>
      <c r="L54" s="164"/>
      <c r="M54" s="164"/>
      <c r="N54" s="164"/>
    </row>
    <row r="55" spans="1:15" s="164" customFormat="1" ht="14.25">
      <c r="B55" s="303"/>
      <c r="C55" s="304"/>
      <c r="F55" s="305"/>
    </row>
    <row r="56" spans="1:15" s="164" customFormat="1" ht="14.25">
      <c r="B56" s="303"/>
      <c r="C56" s="304"/>
      <c r="F56" s="305"/>
    </row>
    <row r="57" spans="1:15" s="164" customFormat="1">
      <c r="C57" s="306"/>
      <c r="F57" s="305"/>
    </row>
    <row r="58" spans="1:15" s="164" customFormat="1">
      <c r="C58" s="306"/>
      <c r="F58" s="305"/>
    </row>
    <row r="59" spans="1:15" s="164" customFormat="1">
      <c r="A59" s="47"/>
      <c r="C59" s="306"/>
      <c r="F59" s="305"/>
    </row>
    <row r="60" spans="1:15" s="164" customFormat="1">
      <c r="C60" s="306"/>
      <c r="F60" s="305"/>
    </row>
    <row r="61" spans="1:15" s="164" customFormat="1">
      <c r="C61" s="306"/>
      <c r="F61" s="305"/>
      <c r="H61" s="4"/>
      <c r="I61" s="4"/>
      <c r="J61" s="4"/>
      <c r="K61" s="4"/>
      <c r="L61" s="4"/>
      <c r="M61" s="4"/>
      <c r="N61" s="4"/>
    </row>
    <row r="62" spans="1:15" s="164" customFormat="1">
      <c r="C62" s="306"/>
      <c r="F62" s="305"/>
      <c r="H62" s="4"/>
      <c r="I62" s="4"/>
      <c r="J62" s="4"/>
      <c r="K62" s="4"/>
      <c r="L62" s="4"/>
      <c r="M62" s="4"/>
      <c r="N62" s="4"/>
    </row>
    <row r="63" spans="1:15" s="164" customFormat="1">
      <c r="C63" s="306"/>
      <c r="F63" s="305"/>
      <c r="H63" s="4"/>
      <c r="I63" s="4"/>
      <c r="J63" s="4"/>
      <c r="K63" s="4"/>
      <c r="L63" s="4"/>
      <c r="M63" s="4"/>
      <c r="N63" s="4"/>
    </row>
    <row r="64" spans="1:15" s="164" customFormat="1">
      <c r="C64" s="306"/>
      <c r="F64" s="305"/>
      <c r="H64" s="4"/>
      <c r="I64" s="4"/>
      <c r="J64" s="4"/>
      <c r="K64" s="4"/>
      <c r="L64" s="4"/>
      <c r="M64" s="4"/>
      <c r="N64" s="4"/>
    </row>
    <row r="65" spans="3:14" s="164" customFormat="1">
      <c r="C65" s="306"/>
      <c r="F65" s="305"/>
      <c r="H65" s="4"/>
      <c r="I65" s="4"/>
      <c r="J65" s="4"/>
      <c r="K65" s="4"/>
      <c r="L65" s="4"/>
      <c r="M65" s="4"/>
      <c r="N65" s="4"/>
    </row>
    <row r="66" spans="3:14" s="164" customFormat="1">
      <c r="C66" s="306"/>
      <c r="F66" s="305"/>
      <c r="H66" s="4"/>
      <c r="I66" s="4"/>
      <c r="J66" s="4"/>
      <c r="K66" s="4"/>
      <c r="L66" s="4"/>
      <c r="M66" s="4"/>
      <c r="N66" s="4"/>
    </row>
  </sheetData>
  <dataConsolidate/>
  <mergeCells count="7">
    <mergeCell ref="I35:N35"/>
    <mergeCell ref="E10:F10"/>
    <mergeCell ref="H1:N2"/>
    <mergeCell ref="H3:N3"/>
    <mergeCell ref="H4:N5"/>
    <mergeCell ref="I10:N10"/>
    <mergeCell ref="I22:N22"/>
  </mergeCells>
  <phoneticPr fontId="10"/>
  <conditionalFormatting sqref="O33">
    <cfRule type="cellIs" dxfId="15" priority="1" operator="greaterThan">
      <formula>1</formula>
    </cfRule>
    <cfRule type="cellIs" dxfId="14" priority="2" operator="between">
      <formula>0.999999</formula>
      <formula>0</formula>
    </cfRule>
    <cfRule type="cellIs" dxfId="13"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81"/>
  <sheetViews>
    <sheetView showGridLines="0" zoomScale="89" zoomScaleNormal="89" zoomScalePageLayoutView="50" workbookViewId="0">
      <pane ySplit="9" topLeftCell="A10" activePane="bottomLeft" state="frozen"/>
      <selection activeCell="D33" sqref="D33"/>
      <selection pane="bottomLeft" activeCell="B8" sqref="B8"/>
    </sheetView>
  </sheetViews>
  <sheetFormatPr defaultColWidth="11.42578125" defaultRowHeight="13.5"/>
  <cols>
    <col min="1" max="1" width="35.85546875" style="4" customWidth="1"/>
    <col min="2" max="2" width="19.42578125" style="4" customWidth="1"/>
    <col min="3" max="3" width="19.28515625" style="4" bestFit="1" customWidth="1"/>
    <col min="4" max="4" width="2" style="4" customWidth="1"/>
    <col min="5" max="5" width="14.42578125" style="4" customWidth="1"/>
    <col min="6" max="6" width="10.7109375" style="4" customWidth="1"/>
    <col min="7" max="7" width="6" style="4" customWidth="1"/>
    <col min="8" max="8" width="27.85546875" style="4" customWidth="1"/>
    <col min="9" max="15" width="11.42578125" style="4"/>
    <col min="16" max="16" width="33" style="4" customWidth="1"/>
    <col min="17" max="16384" width="11.42578125" style="4"/>
  </cols>
  <sheetData>
    <row r="1" spans="1:15" ht="12.75" customHeight="1">
      <c r="A1" s="461" t="s">
        <v>27</v>
      </c>
      <c r="B1" s="192"/>
      <c r="C1" s="46"/>
      <c r="D1" s="46"/>
      <c r="E1" s="46"/>
      <c r="F1" s="3"/>
      <c r="H1" s="670"/>
      <c r="I1" s="670"/>
      <c r="J1" s="670"/>
      <c r="K1" s="670"/>
      <c r="L1" s="670"/>
      <c r="M1" s="670"/>
      <c r="N1" s="670"/>
    </row>
    <row r="2" spans="1:15">
      <c r="A2" s="239"/>
      <c r="B2" s="240"/>
      <c r="C2" s="241"/>
      <c r="D2" s="240"/>
      <c r="E2" s="242"/>
      <c r="F2" s="243"/>
      <c r="H2" s="670"/>
      <c r="I2" s="670"/>
      <c r="J2" s="670"/>
      <c r="K2" s="670"/>
      <c r="L2" s="670"/>
      <c r="M2" s="670"/>
      <c r="N2" s="670"/>
    </row>
    <row r="3" spans="1:15" ht="14.25" customHeight="1">
      <c r="A3" s="307" t="str">
        <f>'1-Contractblad totaal'!A3</f>
        <v>Naam opdrachtgever</v>
      </c>
      <c r="B3" s="308" t="str">
        <f>'1-Contractblad totaal'!B3</f>
        <v>Kalsbeek College</v>
      </c>
      <c r="C3" s="309"/>
      <c r="D3" s="240"/>
      <c r="E3" s="245"/>
      <c r="F3" s="246"/>
      <c r="H3" s="670"/>
      <c r="I3" s="670"/>
      <c r="J3" s="670"/>
      <c r="K3" s="670"/>
      <c r="L3" s="670"/>
      <c r="M3" s="670"/>
      <c r="N3" s="670"/>
    </row>
    <row r="4" spans="1:15" ht="15.75" customHeight="1">
      <c r="A4" s="307" t="str">
        <f>'1-Contractblad totaal'!A4</f>
        <v>Calculatie onderdeel</v>
      </c>
      <c r="B4" s="310" t="str">
        <f ca="1">MID(CELL("bestandsnaam",$C$9),SEARCH("]",CELL("bestandsnaam",$C$9),1)+1,256)</f>
        <v>7-Opbouw uurtarief toezicht</v>
      </c>
      <c r="C4" s="311"/>
      <c r="D4" s="249"/>
      <c r="H4" s="670"/>
      <c r="I4" s="670"/>
      <c r="J4" s="670"/>
      <c r="K4" s="670"/>
      <c r="L4" s="670"/>
      <c r="M4" s="670"/>
      <c r="N4" s="670"/>
    </row>
    <row r="5" spans="1:15" ht="17.25">
      <c r="A5" s="307" t="str">
        <f>'1-Contractblad totaal'!A5</f>
        <v>Gebouw/plaats</v>
      </c>
      <c r="B5" s="308" t="str">
        <f>'1-Contractblad totaal'!B5</f>
        <v>Woerden</v>
      </c>
      <c r="C5" s="311"/>
      <c r="D5" s="249"/>
      <c r="H5" s="670"/>
      <c r="I5" s="670"/>
      <c r="J5" s="670"/>
      <c r="K5" s="670"/>
      <c r="L5" s="670"/>
      <c r="M5" s="670"/>
      <c r="N5" s="670"/>
    </row>
    <row r="6" spans="1:15" ht="17.25">
      <c r="A6" s="307" t="str">
        <f>'1-Contractblad totaal'!A6</f>
        <v>Referentie nummer</v>
      </c>
      <c r="B6" s="308" t="str">
        <f>'1-Contractblad totaal'!B6</f>
        <v>KC-EA-BK-2021</v>
      </c>
      <c r="C6" s="311"/>
      <c r="D6" s="249"/>
      <c r="H6" s="250"/>
      <c r="I6" s="250"/>
      <c r="J6" s="250"/>
      <c r="K6" s="250"/>
      <c r="L6" s="250"/>
      <c r="M6" s="250"/>
      <c r="N6" s="250"/>
    </row>
    <row r="7" spans="1:15" s="9" customFormat="1" ht="17.25">
      <c r="A7" s="307" t="str">
        <f>'1-Contractblad totaal'!A8</f>
        <v>Naam dienstverlener</v>
      </c>
      <c r="B7" s="608">
        <f>'1-Contractblad totaal'!B8</f>
        <v>0</v>
      </c>
      <c r="C7" s="311"/>
      <c r="D7" s="249"/>
      <c r="H7" s="250"/>
      <c r="I7" s="250"/>
      <c r="J7" s="250"/>
      <c r="K7" s="250"/>
      <c r="L7" s="250"/>
      <c r="M7" s="250"/>
      <c r="N7" s="250"/>
      <c r="O7" s="254"/>
    </row>
    <row r="8" spans="1:15" ht="15.75">
      <c r="A8" s="307" t="str">
        <f>'1-Contractblad totaal'!A9</f>
        <v>Prijspeil</v>
      </c>
      <c r="B8" s="685">
        <f>'1-Contractblad totaal'!B9</f>
        <v>44378</v>
      </c>
      <c r="C8" s="311"/>
      <c r="D8" s="249"/>
      <c r="I8" s="250"/>
      <c r="J8" s="250"/>
      <c r="K8" s="250"/>
      <c r="L8" s="250"/>
      <c r="M8" s="250"/>
      <c r="N8" s="250"/>
    </row>
    <row r="9" spans="1:15" ht="17.25">
      <c r="A9" s="244"/>
      <c r="B9" s="247"/>
      <c r="C9" s="248"/>
      <c r="D9" s="249"/>
      <c r="E9" s="251"/>
      <c r="F9" s="252"/>
    </row>
    <row r="10" spans="1:15" s="254" customFormat="1" ht="30.75" customHeight="1">
      <c r="A10" s="312" t="s">
        <v>237</v>
      </c>
      <c r="B10" s="313"/>
      <c r="C10" s="314"/>
      <c r="D10" s="253"/>
      <c r="E10" s="668" t="s">
        <v>236</v>
      </c>
      <c r="F10" s="674"/>
      <c r="H10" s="315" t="s">
        <v>153</v>
      </c>
      <c r="I10" s="667" t="s">
        <v>260</v>
      </c>
      <c r="J10" s="667"/>
      <c r="K10" s="667"/>
      <c r="L10" s="667"/>
      <c r="M10" s="667"/>
      <c r="N10" s="667"/>
    </row>
    <row r="11" spans="1:15" ht="30" customHeight="1">
      <c r="A11" s="255"/>
      <c r="B11" s="256" t="s">
        <v>65</v>
      </c>
      <c r="C11" s="257" t="s">
        <v>65</v>
      </c>
      <c r="D11" s="249"/>
      <c r="E11" s="258"/>
      <c r="F11" s="259"/>
      <c r="H11" s="255"/>
      <c r="I11" s="553">
        <v>1</v>
      </c>
      <c r="J11" s="553">
        <v>2</v>
      </c>
      <c r="K11" s="553">
        <v>3</v>
      </c>
      <c r="L11" s="553">
        <v>4</v>
      </c>
      <c r="M11" s="553">
        <v>5</v>
      </c>
      <c r="N11" s="553">
        <v>6</v>
      </c>
    </row>
    <row r="12" spans="1:15" ht="12.75" customHeight="1">
      <c r="A12" s="255" t="s">
        <v>40</v>
      </c>
      <c r="B12" s="261"/>
      <c r="C12" s="262"/>
      <c r="D12" s="249"/>
      <c r="E12" s="263">
        <f>SUM(I34:N34)</f>
        <v>0</v>
      </c>
      <c r="F12" s="264"/>
      <c r="H12" s="501" t="s">
        <v>148</v>
      </c>
      <c r="I12" s="551">
        <v>11.44</v>
      </c>
      <c r="J12" s="551">
        <v>12</v>
      </c>
      <c r="K12" s="551">
        <v>12.58</v>
      </c>
      <c r="L12" s="551">
        <v>13.23</v>
      </c>
      <c r="M12" s="551">
        <v>13.72</v>
      </c>
      <c r="N12" s="552">
        <v>14.41</v>
      </c>
    </row>
    <row r="13" spans="1:15" ht="14.25">
      <c r="A13" s="255" t="s">
        <v>15</v>
      </c>
      <c r="B13" s="265"/>
      <c r="C13" s="266" t="s">
        <v>70</v>
      </c>
      <c r="D13" s="249"/>
      <c r="E13" s="466">
        <v>0</v>
      </c>
      <c r="F13" s="264"/>
      <c r="H13" s="501" t="s">
        <v>149</v>
      </c>
      <c r="I13" s="551">
        <v>11.85</v>
      </c>
      <c r="J13" s="551">
        <v>12.44</v>
      </c>
      <c r="K13" s="551">
        <v>13.01</v>
      </c>
      <c r="L13" s="551">
        <v>13.67</v>
      </c>
      <c r="M13" s="551">
        <v>14.2</v>
      </c>
      <c r="N13" s="552">
        <v>14.92</v>
      </c>
    </row>
    <row r="14" spans="1:15" ht="14.25">
      <c r="A14" s="255" t="s">
        <v>46</v>
      </c>
      <c r="B14" s="265"/>
      <c r="C14" s="266" t="s">
        <v>70</v>
      </c>
      <c r="D14" s="249"/>
      <c r="E14" s="466">
        <v>0</v>
      </c>
      <c r="F14" s="264"/>
      <c r="H14" s="501" t="s">
        <v>150</v>
      </c>
      <c r="I14" s="551">
        <v>12.28</v>
      </c>
      <c r="J14" s="551">
        <v>12.88</v>
      </c>
      <c r="K14" s="551">
        <v>13.49</v>
      </c>
      <c r="L14" s="551">
        <v>14.15</v>
      </c>
      <c r="M14" s="551">
        <v>14.69</v>
      </c>
      <c r="N14" s="552">
        <v>15.44</v>
      </c>
    </row>
    <row r="15" spans="1:15" s="47" customFormat="1" ht="14.25">
      <c r="A15" s="267" t="s">
        <v>34</v>
      </c>
      <c r="B15" s="532"/>
      <c r="C15" s="269"/>
      <c r="D15" s="249"/>
      <c r="E15" s="270"/>
      <c r="F15" s="264"/>
      <c r="H15" s="501" t="s">
        <v>151</v>
      </c>
      <c r="I15" s="551">
        <v>12.66</v>
      </c>
      <c r="J15" s="551">
        <v>13.31</v>
      </c>
      <c r="K15" s="551">
        <v>13.92</v>
      </c>
      <c r="L15" s="551">
        <v>14.62</v>
      </c>
      <c r="M15" s="551">
        <v>15.18</v>
      </c>
      <c r="N15" s="552">
        <v>15.95</v>
      </c>
    </row>
    <row r="16" spans="1:15" ht="14.25">
      <c r="A16" s="418" t="s">
        <v>13</v>
      </c>
      <c r="B16" s="268"/>
      <c r="C16" s="269"/>
      <c r="D16" s="249"/>
      <c r="E16" s="422">
        <f>SUM(E12:E15)</f>
        <v>0</v>
      </c>
      <c r="F16" s="264"/>
      <c r="H16" s="501" t="s">
        <v>152</v>
      </c>
      <c r="I16" s="551">
        <v>13.05</v>
      </c>
      <c r="J16" s="551">
        <v>13.72</v>
      </c>
      <c r="K16" s="551">
        <v>14.38</v>
      </c>
      <c r="L16" s="551">
        <v>15.07</v>
      </c>
      <c r="M16" s="551">
        <v>15.66</v>
      </c>
      <c r="N16" s="552">
        <v>16.46</v>
      </c>
    </row>
    <row r="17" spans="1:15" ht="14.25">
      <c r="A17" s="267"/>
      <c r="B17" s="271"/>
      <c r="C17" s="272"/>
      <c r="D17" s="249"/>
      <c r="E17" s="273"/>
      <c r="F17" s="264"/>
      <c r="H17" s="499"/>
      <c r="I17" s="500"/>
      <c r="J17" s="500"/>
      <c r="K17" s="500"/>
      <c r="L17" s="500"/>
      <c r="M17" s="500"/>
      <c r="N17" s="500"/>
    </row>
    <row r="18" spans="1:15" ht="14.25">
      <c r="A18" s="274" t="s">
        <v>60</v>
      </c>
      <c r="B18" s="275"/>
      <c r="C18" s="467">
        <v>0</v>
      </c>
      <c r="D18" s="249"/>
      <c r="E18" s="270">
        <f>$C18*E16</f>
        <v>0</v>
      </c>
      <c r="F18" s="264"/>
      <c r="H18" s="315" t="s">
        <v>153</v>
      </c>
      <c r="I18" s="671" t="s">
        <v>156</v>
      </c>
      <c r="J18" s="672"/>
      <c r="K18" s="672"/>
      <c r="L18" s="672"/>
      <c r="M18" s="672"/>
      <c r="N18" s="673"/>
    </row>
    <row r="19" spans="1:15" s="47" customFormat="1" ht="14.25">
      <c r="A19" s="274" t="s">
        <v>93</v>
      </c>
      <c r="B19" s="275"/>
      <c r="C19" s="467">
        <v>0</v>
      </c>
      <c r="D19" s="249"/>
      <c r="E19" s="270">
        <f>$C19*E16</f>
        <v>0</v>
      </c>
      <c r="F19" s="264"/>
      <c r="H19" s="255"/>
      <c r="I19" s="260">
        <v>1</v>
      </c>
      <c r="J19" s="260">
        <v>2</v>
      </c>
      <c r="K19" s="260">
        <v>3</v>
      </c>
      <c r="L19" s="260">
        <v>4</v>
      </c>
      <c r="M19" s="260">
        <v>5</v>
      </c>
      <c r="N19" s="260">
        <v>6</v>
      </c>
    </row>
    <row r="20" spans="1:15" ht="14.25">
      <c r="A20" s="418" t="s">
        <v>55</v>
      </c>
      <c r="B20" s="276"/>
      <c r="C20" s="269"/>
      <c r="D20" s="249"/>
      <c r="E20" s="422">
        <f>SUM(E16:E19)</f>
        <v>0</v>
      </c>
      <c r="F20" s="277">
        <f>IF(E20=0,0,E20/E$48)</f>
        <v>0</v>
      </c>
      <c r="H20" s="255" t="s">
        <v>148</v>
      </c>
      <c r="I20" s="469"/>
      <c r="J20" s="469"/>
      <c r="K20" s="469"/>
      <c r="L20" s="469"/>
      <c r="M20" s="469"/>
      <c r="N20" s="469"/>
    </row>
    <row r="21" spans="1:15" ht="14.25">
      <c r="A21" s="267"/>
      <c r="B21" s="271"/>
      <c r="C21" s="272"/>
      <c r="D21" s="249"/>
      <c r="E21" s="273"/>
      <c r="F21" s="264"/>
      <c r="H21" s="255" t="s">
        <v>149</v>
      </c>
      <c r="I21" s="469"/>
      <c r="J21" s="469"/>
      <c r="K21" s="469"/>
      <c r="L21" s="469"/>
      <c r="M21" s="469"/>
      <c r="N21" s="469"/>
    </row>
    <row r="22" spans="1:15" s="281" customFormat="1" ht="14.25">
      <c r="A22" s="278" t="s">
        <v>62</v>
      </c>
      <c r="B22" s="275"/>
      <c r="C22" s="272"/>
      <c r="D22" s="279"/>
      <c r="E22" s="547">
        <f>E20*0.96</f>
        <v>0</v>
      </c>
      <c r="F22" s="280"/>
      <c r="H22" s="255" t="s">
        <v>150</v>
      </c>
      <c r="I22" s="469"/>
      <c r="J22" s="469"/>
      <c r="K22" s="469"/>
      <c r="L22" s="469"/>
      <c r="M22" s="469"/>
      <c r="N22" s="469"/>
      <c r="O22" s="4"/>
    </row>
    <row r="23" spans="1:15" ht="14.25" customHeight="1">
      <c r="A23" s="274" t="s">
        <v>74</v>
      </c>
      <c r="B23" s="275"/>
      <c r="C23" s="282" t="s">
        <v>47</v>
      </c>
      <c r="D23" s="249"/>
      <c r="E23" s="270" t="e">
        <f>E22*'5-Premies en opslagen'!$C24</f>
        <v>#DIV/0!</v>
      </c>
      <c r="F23" s="264"/>
      <c r="H23" s="255" t="s">
        <v>151</v>
      </c>
      <c r="I23" s="469"/>
      <c r="J23" s="469"/>
      <c r="K23" s="469"/>
      <c r="L23" s="469"/>
      <c r="M23" s="469"/>
      <c r="N23" s="469"/>
      <c r="O23" s="281"/>
    </row>
    <row r="24" spans="1:15" ht="12.75" customHeight="1">
      <c r="A24" s="418" t="s">
        <v>71</v>
      </c>
      <c r="B24" s="276"/>
      <c r="C24" s="269"/>
      <c r="D24" s="249"/>
      <c r="E24" s="422" t="e">
        <f>E23+E20</f>
        <v>#DIV/0!</v>
      </c>
      <c r="F24" s="277" t="e">
        <f>IF(E24=0,0,E24/E$48)</f>
        <v>#DIV/0!</v>
      </c>
      <c r="H24" s="255" t="s">
        <v>152</v>
      </c>
      <c r="I24" s="469"/>
      <c r="J24" s="469"/>
      <c r="K24" s="469"/>
      <c r="L24" s="469"/>
      <c r="M24" s="469"/>
      <c r="N24" s="469"/>
    </row>
    <row r="25" spans="1:15" ht="12.75" customHeight="1">
      <c r="A25" s="267"/>
      <c r="B25" s="276"/>
      <c r="C25" s="269"/>
      <c r="D25" s="249"/>
      <c r="E25" s="258"/>
      <c r="F25" s="264"/>
      <c r="H25" s="287" t="s">
        <v>155</v>
      </c>
      <c r="I25" s="503">
        <f>SUM(I20:I24)</f>
        <v>0</v>
      </c>
      <c r="J25" s="503">
        <f t="shared" ref="J25:N25" si="0">SUM(J20:J24)</f>
        <v>0</v>
      </c>
      <c r="K25" s="503">
        <f t="shared" si="0"/>
        <v>0</v>
      </c>
      <c r="L25" s="503">
        <f t="shared" si="0"/>
        <v>0</v>
      </c>
      <c r="M25" s="503">
        <f t="shared" si="0"/>
        <v>0</v>
      </c>
      <c r="N25" s="503">
        <f t="shared" si="0"/>
        <v>0</v>
      </c>
      <c r="O25" s="65">
        <f>SUM(I25:N25)</f>
        <v>0</v>
      </c>
    </row>
    <row r="26" spans="1:15" ht="14.25">
      <c r="A26" s="274" t="s">
        <v>36</v>
      </c>
      <c r="B26" s="275"/>
      <c r="C26" s="282" t="s">
        <v>47</v>
      </c>
      <c r="D26" s="249"/>
      <c r="E26" s="270" t="e">
        <f>E24*'5-Premies en opslagen'!$B53</f>
        <v>#DIV/0!</v>
      </c>
      <c r="F26" s="264"/>
    </row>
    <row r="27" spans="1:15" ht="14.25">
      <c r="A27" s="418" t="s">
        <v>81</v>
      </c>
      <c r="B27" s="276"/>
      <c r="C27" s="269"/>
      <c r="D27" s="249"/>
      <c r="E27" s="422" t="e">
        <f>SUM(E24:E26)</f>
        <v>#DIV/0!</v>
      </c>
      <c r="F27" s="277" t="e">
        <f>IF(E27=0,0,E27/E$48)</f>
        <v>#DIV/0!</v>
      </c>
      <c r="H27" s="512" t="s">
        <v>153</v>
      </c>
      <c r="I27" s="667" t="s">
        <v>157</v>
      </c>
      <c r="J27" s="667"/>
      <c r="K27" s="667"/>
      <c r="L27" s="667"/>
      <c r="M27" s="667"/>
      <c r="N27" s="667"/>
    </row>
    <row r="28" spans="1:15" ht="14.25">
      <c r="A28" s="267"/>
      <c r="B28" s="276"/>
      <c r="C28" s="269"/>
      <c r="D28" s="249"/>
      <c r="E28" s="258"/>
      <c r="F28" s="264"/>
      <c r="H28" s="513"/>
      <c r="I28" s="514">
        <v>1</v>
      </c>
      <c r="J28" s="514">
        <v>2</v>
      </c>
      <c r="K28" s="514">
        <v>3</v>
      </c>
      <c r="L28" s="514">
        <v>4</v>
      </c>
      <c r="M28" s="514">
        <v>5</v>
      </c>
      <c r="N28" s="514">
        <v>6</v>
      </c>
    </row>
    <row r="29" spans="1:15" ht="14.25">
      <c r="A29" s="267" t="s">
        <v>63</v>
      </c>
      <c r="B29" s="283"/>
      <c r="C29" s="266" t="s">
        <v>70</v>
      </c>
      <c r="D29" s="249"/>
      <c r="E29" s="466">
        <v>0</v>
      </c>
      <c r="F29" s="427">
        <v>0</v>
      </c>
      <c r="H29" s="255" t="s">
        <v>148</v>
      </c>
      <c r="I29" s="515">
        <f t="shared" ref="I29:N29" si="1">I20*I12</f>
        <v>0</v>
      </c>
      <c r="J29" s="515">
        <f t="shared" si="1"/>
        <v>0</v>
      </c>
      <c r="K29" s="515">
        <f t="shared" si="1"/>
        <v>0</v>
      </c>
      <c r="L29" s="515">
        <f t="shared" si="1"/>
        <v>0</v>
      </c>
      <c r="M29" s="515">
        <f t="shared" si="1"/>
        <v>0</v>
      </c>
      <c r="N29" s="516">
        <f t="shared" si="1"/>
        <v>0</v>
      </c>
    </row>
    <row r="30" spans="1:15" ht="14.25">
      <c r="A30" s="267" t="s">
        <v>68</v>
      </c>
      <c r="B30" s="284"/>
      <c r="C30" s="266" t="s">
        <v>70</v>
      </c>
      <c r="D30" s="249"/>
      <c r="E30" s="466">
        <v>0</v>
      </c>
      <c r="F30" s="427">
        <v>0</v>
      </c>
      <c r="H30" s="255" t="s">
        <v>149</v>
      </c>
      <c r="I30" s="515">
        <f t="shared" ref="I30:N30" si="2">I21*I13</f>
        <v>0</v>
      </c>
      <c r="J30" s="515">
        <f t="shared" si="2"/>
        <v>0</v>
      </c>
      <c r="K30" s="515">
        <f t="shared" si="2"/>
        <v>0</v>
      </c>
      <c r="L30" s="515">
        <f t="shared" si="2"/>
        <v>0</v>
      </c>
      <c r="M30" s="515">
        <f t="shared" si="2"/>
        <v>0</v>
      </c>
      <c r="N30" s="516">
        <f t="shared" si="2"/>
        <v>0</v>
      </c>
    </row>
    <row r="31" spans="1:15" ht="12.75" customHeight="1">
      <c r="A31" s="267" t="s">
        <v>69</v>
      </c>
      <c r="B31" s="276"/>
      <c r="C31" s="269" t="s">
        <v>65</v>
      </c>
      <c r="D31" s="249"/>
      <c r="E31" s="285" t="s">
        <v>18</v>
      </c>
      <c r="F31" s="264"/>
      <c r="H31" s="255" t="s">
        <v>150</v>
      </c>
      <c r="I31" s="515">
        <f t="shared" ref="I31:N31" si="3">I22*I14</f>
        <v>0</v>
      </c>
      <c r="J31" s="515">
        <f t="shared" si="3"/>
        <v>0</v>
      </c>
      <c r="K31" s="515">
        <f t="shared" si="3"/>
        <v>0</v>
      </c>
      <c r="L31" s="515">
        <f t="shared" si="3"/>
        <v>0</v>
      </c>
      <c r="M31" s="515">
        <f t="shared" si="3"/>
        <v>0</v>
      </c>
      <c r="N31" s="516">
        <f t="shared" si="3"/>
        <v>0</v>
      </c>
    </row>
    <row r="32" spans="1:15" ht="12.75" customHeight="1">
      <c r="A32" s="468"/>
      <c r="B32" s="533"/>
      <c r="C32" s="534" t="s">
        <v>65</v>
      </c>
      <c r="D32" s="249"/>
      <c r="E32" s="466"/>
      <c r="F32" s="264"/>
      <c r="H32" s="255" t="s">
        <v>151</v>
      </c>
      <c r="I32" s="515">
        <f t="shared" ref="I32:N32" si="4">I23*I15</f>
        <v>0</v>
      </c>
      <c r="J32" s="515">
        <f t="shared" si="4"/>
        <v>0</v>
      </c>
      <c r="K32" s="515">
        <f t="shared" si="4"/>
        <v>0</v>
      </c>
      <c r="L32" s="515">
        <f t="shared" si="4"/>
        <v>0</v>
      </c>
      <c r="M32" s="515">
        <f t="shared" si="4"/>
        <v>0</v>
      </c>
      <c r="N32" s="516">
        <f t="shared" si="4"/>
        <v>0</v>
      </c>
    </row>
    <row r="33" spans="1:14" ht="12.75" customHeight="1">
      <c r="A33" s="418" t="s">
        <v>57</v>
      </c>
      <c r="B33" s="276"/>
      <c r="C33" s="269"/>
      <c r="D33" s="249"/>
      <c r="E33" s="422" t="e">
        <f>SUM(E27:E32)</f>
        <v>#DIV/0!</v>
      </c>
      <c r="F33" s="277" t="e">
        <f>IF(E33=0,0,E33/E$48)</f>
        <v>#DIV/0!</v>
      </c>
      <c r="H33" s="513" t="s">
        <v>152</v>
      </c>
      <c r="I33" s="515">
        <f t="shared" ref="I33:N33" si="5">I24*I16</f>
        <v>0</v>
      </c>
      <c r="J33" s="515">
        <f t="shared" si="5"/>
        <v>0</v>
      </c>
      <c r="K33" s="515">
        <f t="shared" si="5"/>
        <v>0</v>
      </c>
      <c r="L33" s="515">
        <f t="shared" si="5"/>
        <v>0</v>
      </c>
      <c r="M33" s="515">
        <f t="shared" si="5"/>
        <v>0</v>
      </c>
      <c r="N33" s="516">
        <f t="shared" si="5"/>
        <v>0</v>
      </c>
    </row>
    <row r="34" spans="1:14" ht="12.75" customHeight="1">
      <c r="A34" s="267"/>
      <c r="B34" s="276"/>
      <c r="C34" s="269"/>
      <c r="D34" s="249"/>
      <c r="E34" s="258"/>
      <c r="F34" s="264"/>
      <c r="H34" s="517" t="s">
        <v>155</v>
      </c>
      <c r="I34" s="518">
        <f t="shared" ref="I34:N34" si="6">SUM(I29:I33)</f>
        <v>0</v>
      </c>
      <c r="J34" s="518">
        <f t="shared" si="6"/>
        <v>0</v>
      </c>
      <c r="K34" s="518">
        <f t="shared" si="6"/>
        <v>0</v>
      </c>
      <c r="L34" s="518">
        <f t="shared" si="6"/>
        <v>0</v>
      </c>
      <c r="M34" s="518">
        <f t="shared" si="6"/>
        <v>0</v>
      </c>
      <c r="N34" s="518">
        <f t="shared" si="6"/>
        <v>0</v>
      </c>
    </row>
    <row r="35" spans="1:14" ht="12.75" customHeight="1">
      <c r="A35" s="267" t="s">
        <v>83</v>
      </c>
      <c r="B35" s="276"/>
      <c r="C35" s="286"/>
      <c r="D35" s="249"/>
      <c r="E35" s="466">
        <v>0</v>
      </c>
      <c r="F35" s="548" t="e">
        <f>E35/$E$48</f>
        <v>#DIV/0!</v>
      </c>
      <c r="H35" s="281"/>
      <c r="I35" s="281"/>
      <c r="J35" s="281"/>
      <c r="K35" s="281"/>
      <c r="L35" s="281"/>
      <c r="M35" s="281"/>
      <c r="N35" s="281"/>
    </row>
    <row r="36" spans="1:14" ht="14.25" customHeight="1">
      <c r="A36" s="267" t="s">
        <v>35</v>
      </c>
      <c r="B36" s="276"/>
      <c r="C36" s="286"/>
      <c r="D36" s="249"/>
      <c r="E36" s="466">
        <v>0</v>
      </c>
      <c r="F36" s="548" t="e">
        <f t="shared" ref="F36:F42" si="7">E36/$E$48</f>
        <v>#DIV/0!</v>
      </c>
      <c r="H36" s="281"/>
      <c r="I36" s="281"/>
      <c r="J36" s="281"/>
      <c r="K36" s="281"/>
      <c r="L36" s="281"/>
      <c r="M36" s="281"/>
      <c r="N36" s="281"/>
    </row>
    <row r="37" spans="1:14" ht="14.25">
      <c r="A37" s="267" t="s">
        <v>25</v>
      </c>
      <c r="B37" s="276"/>
      <c r="C37" s="286"/>
      <c r="D37" s="249"/>
      <c r="E37" s="466">
        <v>0</v>
      </c>
      <c r="F37" s="548" t="e">
        <f t="shared" si="7"/>
        <v>#DIV/0!</v>
      </c>
      <c r="H37" s="281"/>
      <c r="I37" s="281"/>
      <c r="J37" s="281"/>
      <c r="K37" s="281"/>
      <c r="L37" s="281"/>
      <c r="M37" s="281"/>
      <c r="N37" s="281"/>
    </row>
    <row r="38" spans="1:14" ht="14.25">
      <c r="A38" s="267" t="s">
        <v>2</v>
      </c>
      <c r="B38" s="276"/>
      <c r="C38" s="288"/>
      <c r="D38" s="249"/>
      <c r="E38" s="466">
        <v>0</v>
      </c>
      <c r="F38" s="548" t="e">
        <f t="shared" si="7"/>
        <v>#DIV/0!</v>
      </c>
      <c r="H38" s="164"/>
      <c r="I38" s="164"/>
      <c r="J38" s="164"/>
      <c r="K38" s="164"/>
      <c r="L38" s="164"/>
      <c r="M38" s="164"/>
      <c r="N38" s="164"/>
    </row>
    <row r="39" spans="1:14" ht="14.25">
      <c r="A39" s="267" t="s">
        <v>33</v>
      </c>
      <c r="B39" s="276"/>
      <c r="C39" s="286"/>
      <c r="D39" s="249"/>
      <c r="E39" s="466">
        <v>0</v>
      </c>
      <c r="F39" s="548" t="e">
        <f t="shared" si="7"/>
        <v>#DIV/0!</v>
      </c>
      <c r="H39" s="164"/>
      <c r="I39" s="164"/>
      <c r="J39" s="164"/>
      <c r="K39" s="164"/>
      <c r="L39" s="164"/>
      <c r="M39" s="164"/>
      <c r="N39" s="164"/>
    </row>
    <row r="40" spans="1:14" ht="14.25">
      <c r="A40" s="267" t="s">
        <v>30</v>
      </c>
      <c r="B40" s="276"/>
      <c r="C40" s="288"/>
      <c r="D40" s="249"/>
      <c r="E40" s="466">
        <v>0</v>
      </c>
      <c r="F40" s="548" t="e">
        <f t="shared" si="7"/>
        <v>#DIV/0!</v>
      </c>
      <c r="H40" s="164"/>
      <c r="I40" s="164"/>
      <c r="J40" s="164"/>
      <c r="K40" s="164"/>
      <c r="L40" s="164"/>
      <c r="M40" s="164"/>
      <c r="N40" s="164"/>
    </row>
    <row r="41" spans="1:14" ht="14.25">
      <c r="A41" s="267" t="s">
        <v>75</v>
      </c>
      <c r="B41" s="276"/>
      <c r="C41" s="266" t="s">
        <v>70</v>
      </c>
      <c r="D41" s="249"/>
      <c r="E41" s="466">
        <v>0</v>
      </c>
      <c r="F41" s="548" t="e">
        <f t="shared" si="7"/>
        <v>#DIV/0!</v>
      </c>
      <c r="H41" s="164"/>
      <c r="I41" s="164"/>
      <c r="J41" s="164"/>
      <c r="K41" s="164"/>
      <c r="L41" s="164"/>
      <c r="M41" s="164"/>
      <c r="N41" s="164"/>
    </row>
    <row r="42" spans="1:14" ht="14.25">
      <c r="A42" s="267" t="s">
        <v>92</v>
      </c>
      <c r="B42" s="276"/>
      <c r="C42" s="266"/>
      <c r="D42" s="249"/>
      <c r="E42" s="466">
        <v>0</v>
      </c>
      <c r="F42" s="548" t="e">
        <f t="shared" si="7"/>
        <v>#DIV/0!</v>
      </c>
      <c r="H42" s="164"/>
      <c r="I42" s="164"/>
      <c r="J42" s="164"/>
      <c r="K42" s="164"/>
      <c r="L42" s="164"/>
      <c r="M42" s="164"/>
      <c r="N42" s="164"/>
    </row>
    <row r="43" spans="1:14" ht="14.25">
      <c r="A43" s="468"/>
      <c r="B43" s="533"/>
      <c r="C43" s="535"/>
      <c r="D43" s="249"/>
      <c r="E43" s="466">
        <v>0</v>
      </c>
      <c r="F43" s="264"/>
      <c r="H43" s="164"/>
      <c r="I43" s="164"/>
      <c r="J43" s="164"/>
      <c r="K43" s="164"/>
      <c r="L43" s="164"/>
      <c r="M43" s="164"/>
      <c r="N43" s="164"/>
    </row>
    <row r="44" spans="1:14" ht="14.25">
      <c r="A44" s="418" t="s">
        <v>76</v>
      </c>
      <c r="B44" s="276"/>
      <c r="C44" s="269"/>
      <c r="D44" s="249"/>
      <c r="E44" s="422" t="e">
        <f>SUM(E33:E43)</f>
        <v>#DIV/0!</v>
      </c>
      <c r="F44" s="277" t="e">
        <f>IF(E44=0,0,E44/E$48)</f>
        <v>#DIV/0!</v>
      </c>
      <c r="H44" s="164"/>
      <c r="I44" s="164"/>
      <c r="J44" s="164"/>
      <c r="K44" s="164"/>
      <c r="L44" s="164"/>
      <c r="M44" s="164"/>
      <c r="N44" s="164"/>
    </row>
    <row r="45" spans="1:14" ht="14.25">
      <c r="A45" s="267"/>
      <c r="B45" s="276"/>
      <c r="C45" s="269"/>
      <c r="D45" s="249"/>
      <c r="E45" s="258"/>
      <c r="F45" s="289"/>
      <c r="H45" s="164"/>
      <c r="I45" s="164"/>
      <c r="J45" s="164"/>
      <c r="K45" s="164"/>
      <c r="L45" s="164"/>
      <c r="M45" s="164"/>
      <c r="N45" s="164"/>
    </row>
    <row r="46" spans="1:14" ht="14.25">
      <c r="A46" s="267" t="s">
        <v>77</v>
      </c>
      <c r="B46" s="276"/>
      <c r="C46" s="288"/>
      <c r="D46" s="249"/>
      <c r="E46" s="466">
        <v>0</v>
      </c>
      <c r="F46" s="277">
        <f>(IF(E46=0,0,E46/E$48))</f>
        <v>0</v>
      </c>
      <c r="H46" s="164"/>
      <c r="I46" s="164"/>
      <c r="J46" s="164"/>
      <c r="K46" s="164"/>
      <c r="L46" s="164"/>
      <c r="M46" s="164"/>
      <c r="N46" s="164"/>
    </row>
    <row r="47" spans="1:14" ht="14.25">
      <c r="A47" s="267"/>
      <c r="B47" s="268"/>
      <c r="C47" s="269"/>
      <c r="D47" s="249"/>
      <c r="E47" s="258"/>
      <c r="F47" s="264"/>
      <c r="H47" s="164"/>
      <c r="I47" s="164"/>
      <c r="J47" s="164"/>
      <c r="K47" s="164"/>
      <c r="L47" s="164"/>
      <c r="M47" s="164"/>
      <c r="N47" s="164"/>
    </row>
    <row r="48" spans="1:14" ht="14.25">
      <c r="A48" s="418" t="s">
        <v>48</v>
      </c>
      <c r="B48" s="318"/>
      <c r="C48" s="290"/>
      <c r="D48" s="249"/>
      <c r="E48" s="423" t="e">
        <f>SUM(E44:E47)</f>
        <v>#DIV/0!</v>
      </c>
      <c r="F48" s="425" t="e">
        <f>SUM(F44:F47)</f>
        <v>#DIV/0!</v>
      </c>
      <c r="H48" s="164"/>
      <c r="I48" s="164"/>
      <c r="J48" s="164"/>
      <c r="K48" s="164"/>
      <c r="L48" s="164"/>
      <c r="M48" s="164"/>
      <c r="N48" s="164"/>
    </row>
    <row r="49" spans="1:14" ht="14.25">
      <c r="A49" s="191"/>
      <c r="B49" s="291"/>
      <c r="C49" s="292"/>
      <c r="D49" s="249"/>
      <c r="E49" s="9"/>
      <c r="F49" s="293"/>
      <c r="H49" s="164"/>
      <c r="I49" s="164"/>
      <c r="J49" s="164"/>
      <c r="K49" s="164"/>
      <c r="L49" s="164"/>
      <c r="M49" s="164"/>
      <c r="N49" s="164"/>
    </row>
    <row r="50" spans="1:14" s="281" customFormat="1" ht="14.25">
      <c r="A50" s="294" t="s">
        <v>255</v>
      </c>
      <c r="B50" s="295"/>
      <c r="C50" s="296"/>
      <c r="E50" s="297" t="e">
        <f>(E$27*1.3)+($E$48-$E$27)</f>
        <v>#DIV/0!</v>
      </c>
      <c r="F50" s="298"/>
      <c r="H50" s="164"/>
      <c r="I50" s="164"/>
      <c r="J50" s="164"/>
      <c r="K50" s="164"/>
      <c r="L50" s="164"/>
      <c r="M50" s="164"/>
      <c r="N50" s="164"/>
    </row>
    <row r="51" spans="1:14" s="281" customFormat="1" ht="14.25">
      <c r="A51" s="299"/>
      <c r="B51" s="300"/>
      <c r="C51" s="301"/>
      <c r="E51" s="299"/>
      <c r="F51" s="299"/>
      <c r="H51" s="164"/>
      <c r="I51" s="164"/>
      <c r="J51" s="164"/>
      <c r="K51" s="164"/>
      <c r="L51" s="164"/>
      <c r="M51" s="164"/>
      <c r="N51" s="164"/>
    </row>
    <row r="52" spans="1:14" s="281" customFormat="1" ht="14.25">
      <c r="A52" s="294" t="s">
        <v>53</v>
      </c>
      <c r="B52" s="295"/>
      <c r="C52" s="296"/>
      <c r="E52" s="297" t="e">
        <f>(E$27*1.5)+($E$48-$E$27)</f>
        <v>#DIV/0!</v>
      </c>
      <c r="F52" s="298"/>
      <c r="H52" s="164"/>
      <c r="I52" s="164"/>
      <c r="J52" s="164"/>
      <c r="K52" s="164"/>
      <c r="L52" s="164"/>
      <c r="M52" s="164"/>
      <c r="N52" s="164"/>
    </row>
    <row r="53" spans="1:14" s="281" customFormat="1" ht="14.25">
      <c r="A53" s="299"/>
      <c r="B53" s="300"/>
      <c r="C53" s="301"/>
      <c r="E53" s="299"/>
      <c r="F53" s="299"/>
      <c r="H53" s="164"/>
      <c r="I53" s="164"/>
      <c r="J53" s="164"/>
      <c r="K53" s="164"/>
      <c r="L53" s="164"/>
      <c r="M53" s="164"/>
      <c r="N53" s="164"/>
    </row>
    <row r="54" spans="1:14" s="281" customFormat="1" ht="14.25">
      <c r="A54" s="294" t="s">
        <v>88</v>
      </c>
      <c r="B54" s="295"/>
      <c r="C54" s="296"/>
      <c r="E54" s="297" t="e">
        <f>(E$27*2.5)+($E$48-$E$27)</f>
        <v>#DIV/0!</v>
      </c>
      <c r="F54" s="302"/>
      <c r="H54" s="164"/>
      <c r="I54" s="164"/>
      <c r="J54" s="164"/>
      <c r="K54" s="164"/>
      <c r="L54" s="164"/>
      <c r="M54" s="164"/>
      <c r="N54" s="164"/>
    </row>
    <row r="55" spans="1:14" s="164" customFormat="1" ht="14.25">
      <c r="B55" s="303"/>
      <c r="C55" s="304"/>
      <c r="F55" s="305"/>
    </row>
    <row r="56" spans="1:14" s="164" customFormat="1" ht="14.25">
      <c r="A56" s="294" t="s">
        <v>216</v>
      </c>
      <c r="B56" s="295"/>
      <c r="C56" s="296"/>
      <c r="D56" s="281"/>
      <c r="E56" s="297" t="e">
        <f>((E52*102)+(E54*9))/111</f>
        <v>#DIV/0!</v>
      </c>
      <c r="F56" s="305"/>
    </row>
    <row r="57" spans="1:14" s="164" customFormat="1" ht="14.25">
      <c r="B57" s="303"/>
      <c r="C57" s="304"/>
      <c r="F57" s="305"/>
    </row>
    <row r="58" spans="1:14" s="164" customFormat="1">
      <c r="C58" s="306"/>
      <c r="F58" s="305"/>
    </row>
    <row r="59" spans="1:14" s="164" customFormat="1">
      <c r="C59" s="306"/>
      <c r="F59" s="305"/>
    </row>
    <row r="60" spans="1:14" s="164" customFormat="1">
      <c r="A60" s="47"/>
      <c r="C60" s="306"/>
      <c r="F60" s="305"/>
    </row>
    <row r="61" spans="1:14" s="164" customFormat="1">
      <c r="C61" s="306"/>
      <c r="F61" s="305"/>
    </row>
    <row r="62" spans="1:14" s="164" customFormat="1">
      <c r="C62" s="306"/>
      <c r="F62" s="305"/>
    </row>
    <row r="63" spans="1:14" s="164" customFormat="1">
      <c r="C63" s="306"/>
      <c r="F63" s="305"/>
      <c r="H63" s="4"/>
      <c r="I63" s="4"/>
      <c r="J63" s="4"/>
      <c r="K63" s="4"/>
      <c r="L63" s="4"/>
      <c r="M63" s="4"/>
      <c r="N63" s="4"/>
    </row>
    <row r="64" spans="1:14" s="164" customFormat="1">
      <c r="C64" s="306"/>
      <c r="F64" s="305"/>
      <c r="H64" s="4"/>
      <c r="I64" s="4"/>
      <c r="J64" s="4"/>
      <c r="K64" s="4"/>
      <c r="L64" s="4"/>
      <c r="M64" s="4"/>
      <c r="N64" s="4"/>
    </row>
    <row r="65" spans="3:15" s="164" customFormat="1">
      <c r="C65" s="306"/>
      <c r="F65" s="305"/>
      <c r="H65" s="4"/>
      <c r="I65" s="4"/>
      <c r="J65" s="4"/>
      <c r="K65" s="4"/>
      <c r="L65" s="4"/>
      <c r="M65" s="4"/>
      <c r="N65" s="4"/>
      <c r="O65" s="4"/>
    </row>
    <row r="66" spans="3:15" s="164" customFormat="1">
      <c r="C66" s="306"/>
      <c r="F66" s="305"/>
      <c r="H66" s="4"/>
      <c r="I66" s="4"/>
      <c r="J66" s="4"/>
      <c r="K66" s="4"/>
      <c r="L66" s="4"/>
      <c r="M66" s="4"/>
      <c r="N66" s="4"/>
      <c r="O66" s="281"/>
    </row>
    <row r="67" spans="3:15" s="164" customFormat="1">
      <c r="C67" s="306"/>
      <c r="F67" s="305"/>
      <c r="H67" s="4"/>
      <c r="I67" s="4"/>
      <c r="J67" s="4"/>
      <c r="K67" s="4"/>
      <c r="L67" s="4"/>
      <c r="M67" s="4"/>
      <c r="N67" s="4"/>
      <c r="O67" s="281"/>
    </row>
    <row r="68" spans="3:15">
      <c r="O68" s="281"/>
    </row>
    <row r="69" spans="3:15">
      <c r="O69" s="164"/>
    </row>
    <row r="70" spans="3:15">
      <c r="O70" s="164"/>
    </row>
    <row r="71" spans="3:15">
      <c r="O71" s="164"/>
    </row>
    <row r="72" spans="3:15">
      <c r="O72" s="164"/>
    </row>
    <row r="73" spans="3:15">
      <c r="O73" s="164"/>
    </row>
    <row r="74" spans="3:15">
      <c r="O74" s="164"/>
    </row>
    <row r="75" spans="3:15">
      <c r="O75" s="164"/>
    </row>
    <row r="76" spans="3:15">
      <c r="O76" s="164"/>
    </row>
    <row r="77" spans="3:15">
      <c r="O77" s="164"/>
    </row>
    <row r="78" spans="3:15">
      <c r="O78" s="164"/>
    </row>
    <row r="79" spans="3:15">
      <c r="O79" s="164"/>
    </row>
    <row r="80" spans="3:15">
      <c r="O80" s="164"/>
    </row>
    <row r="81" spans="15:15">
      <c r="O81" s="164"/>
    </row>
  </sheetData>
  <mergeCells count="7">
    <mergeCell ref="E10:F10"/>
    <mergeCell ref="I10:N10"/>
    <mergeCell ref="I27:N27"/>
    <mergeCell ref="H1:N2"/>
    <mergeCell ref="H3:N3"/>
    <mergeCell ref="H4:N5"/>
    <mergeCell ref="I18:N18"/>
  </mergeCells>
  <conditionalFormatting sqref="O25">
    <cfRule type="cellIs" dxfId="12" priority="1" operator="greaterThan">
      <formula>1</formula>
    </cfRule>
    <cfRule type="cellIs" dxfId="11" priority="2" operator="between">
      <formula>0.999999</formula>
      <formula>0</formula>
    </cfRule>
    <cfRule type="cellIs" dxfId="10"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772A0-6A2A-4537-9E17-BA27149468D6}">
  <sheetPr>
    <tabColor theme="0" tint="-0.14999847407452621"/>
    <pageSetUpPr fitToPage="1"/>
  </sheetPr>
  <dimension ref="A1:I15"/>
  <sheetViews>
    <sheetView showGridLines="0" zoomScaleNormal="100" workbookViewId="0">
      <pane ySplit="10" topLeftCell="A11" activePane="bottomLeft" state="frozen"/>
      <selection activeCell="D33" sqref="D33"/>
      <selection pane="bottomLeft" activeCell="B8" sqref="B8"/>
    </sheetView>
  </sheetViews>
  <sheetFormatPr defaultColWidth="9.140625" defaultRowHeight="13.5"/>
  <cols>
    <col min="1" max="1" width="26.140625" style="4" bestFit="1" customWidth="1"/>
    <col min="2" max="2" width="30.42578125" style="4" bestFit="1" customWidth="1"/>
    <col min="3" max="3" width="12.85546875" style="4" customWidth="1"/>
    <col min="4" max="4" width="11.140625" style="4" customWidth="1"/>
    <col min="5" max="5" width="10.140625" style="4" bestFit="1" customWidth="1"/>
    <col min="6" max="6" width="13.28515625" style="4" bestFit="1" customWidth="1"/>
    <col min="7" max="7" width="12.140625" style="4" bestFit="1" customWidth="1"/>
    <col min="8" max="8" width="12.140625" style="4" customWidth="1"/>
    <col min="9" max="9" width="19.85546875" style="4" customWidth="1"/>
    <col min="10" max="16384" width="9.140625" style="4"/>
  </cols>
  <sheetData>
    <row r="1" spans="1:9">
      <c r="A1" s="595" t="s">
        <v>27</v>
      </c>
    </row>
    <row r="3" spans="1:9" ht="17.25">
      <c r="A3" s="596" t="str">
        <f>'[14]1-Contractblad totaal'!A3</f>
        <v>Naam opdrachtgever</v>
      </c>
      <c r="B3" s="597" t="str">
        <f>'[14]1-Contractblad totaal'!B3</f>
        <v>Kalsbeek College</v>
      </c>
    </row>
    <row r="4" spans="1:9" ht="17.25">
      <c r="A4" s="596" t="str">
        <f>'[14]1-Contractblad totaal'!A4</f>
        <v>Calculatie onderdeel</v>
      </c>
      <c r="B4" s="597" t="str">
        <f ca="1">MID(CELL("bestandsnaam",$C$9),SEARCH("]",CELL("bestandsnaam",$C$9),1)+1,256)</f>
        <v>8-Additionele werkzaamheden</v>
      </c>
    </row>
    <row r="5" spans="1:9" ht="17.25">
      <c r="A5" s="596" t="str">
        <f>'[14]1-Contractblad totaal'!A5</f>
        <v>Gebouw/plaats</v>
      </c>
      <c r="B5" s="597" t="str">
        <f>'[14]1-Contractblad totaal'!B5</f>
        <v>Woerden</v>
      </c>
    </row>
    <row r="6" spans="1:9" ht="17.25">
      <c r="A6" s="596" t="str">
        <f>'[14]1-Contractblad totaal'!A6</f>
        <v>Referentie nummer</v>
      </c>
      <c r="B6" s="597" t="str">
        <f>'[14]1-Contractblad totaal'!B6</f>
        <v>KC-EA-BK-2021</v>
      </c>
      <c r="E6" s="319"/>
    </row>
    <row r="7" spans="1:9" ht="15" customHeight="1">
      <c r="A7" s="596" t="str">
        <f>'[14]1-Contractblad totaal'!A8</f>
        <v>Naam dienstverlener</v>
      </c>
      <c r="B7" s="609">
        <f>'1-Contractblad totaal'!B8</f>
        <v>0</v>
      </c>
      <c r="E7" s="598"/>
      <c r="F7" s="598"/>
      <c r="G7" s="598"/>
      <c r="H7" s="598"/>
      <c r="I7" s="598"/>
    </row>
    <row r="8" spans="1:9" ht="15.75">
      <c r="A8" s="596" t="str">
        <f>'[14]1-Contractblad totaal'!A9</f>
        <v>Prijspeil</v>
      </c>
      <c r="B8" s="684">
        <v>44378</v>
      </c>
      <c r="E8" s="598"/>
      <c r="F8" s="598"/>
      <c r="G8" s="598"/>
      <c r="H8" s="598"/>
      <c r="I8" s="598"/>
    </row>
    <row r="10" spans="1:9" ht="25.5">
      <c r="A10" s="599" t="s">
        <v>108</v>
      </c>
      <c r="B10" s="599" t="s">
        <v>444</v>
      </c>
      <c r="C10" s="599" t="s">
        <v>445</v>
      </c>
      <c r="D10" s="599" t="s">
        <v>446</v>
      </c>
      <c r="E10" s="599" t="s">
        <v>447</v>
      </c>
      <c r="F10" s="599" t="s">
        <v>448</v>
      </c>
      <c r="G10" s="599" t="s">
        <v>449</v>
      </c>
      <c r="H10" s="599" t="s">
        <v>450</v>
      </c>
    </row>
    <row r="11" spans="1:9">
      <c r="A11" s="612"/>
      <c r="B11" s="613"/>
      <c r="C11" s="614"/>
      <c r="D11" s="614"/>
      <c r="E11" s="600"/>
      <c r="F11" s="601">
        <f>D11*E11</f>
        <v>0</v>
      </c>
      <c r="G11" s="602">
        <v>0</v>
      </c>
      <c r="H11" s="603">
        <f>G11*F11</f>
        <v>0</v>
      </c>
      <c r="I11" s="610"/>
    </row>
    <row r="12" spans="1:9">
      <c r="A12" s="612"/>
      <c r="B12" s="613"/>
      <c r="C12" s="614"/>
      <c r="D12" s="614"/>
      <c r="E12" s="600"/>
      <c r="F12" s="601">
        <f>D12*E12</f>
        <v>0</v>
      </c>
      <c r="G12" s="602">
        <v>0</v>
      </c>
      <c r="H12" s="603">
        <f>G12*F12</f>
        <v>0</v>
      </c>
      <c r="I12" s="458"/>
    </row>
    <row r="13" spans="1:9">
      <c r="A13" s="612"/>
      <c r="B13" s="613"/>
      <c r="C13" s="615"/>
      <c r="D13" s="614"/>
      <c r="E13" s="600"/>
      <c r="F13" s="601">
        <f>D13*E13</f>
        <v>0</v>
      </c>
      <c r="G13" s="602">
        <v>0</v>
      </c>
      <c r="H13" s="604">
        <v>0</v>
      </c>
      <c r="I13" s="458"/>
    </row>
    <row r="14" spans="1:9" s="148" customFormat="1" ht="12.75">
      <c r="A14" s="605" t="s">
        <v>8</v>
      </c>
      <c r="B14" s="606"/>
      <c r="C14" s="606"/>
      <c r="D14" s="606"/>
      <c r="E14" s="606"/>
      <c r="F14" s="607">
        <f>SUM(F11:F13)</f>
        <v>0</v>
      </c>
      <c r="G14" s="606"/>
      <c r="H14" s="518">
        <f>SUM(H11:H13)</f>
        <v>0</v>
      </c>
      <c r="I14" s="611"/>
    </row>
    <row r="15" spans="1:9">
      <c r="I15" s="458"/>
    </row>
  </sheetData>
  <pageMargins left="0.59375" right="0.7" top="0.75" bottom="0.75" header="0.3" footer="0.3"/>
  <pageSetup paperSize="9" fitToHeight="0" orientation="landscape" r:id="rId1"/>
  <headerFooter>
    <oddFooter>&amp;L&amp;F-&amp;A
Atir b.v. ©&amp;Rprintversie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13</vt:i4>
      </vt:variant>
    </vt:vector>
  </HeadingPairs>
  <TitlesOfParts>
    <vt:vector size="25" baseType="lpstr">
      <vt:lpstr>Info blad</vt:lpstr>
      <vt:lpstr>1-Contractblad totaal</vt:lpstr>
      <vt:lpstr>2-Kosten per locatie</vt:lpstr>
      <vt:lpstr>3-Productie normen</vt:lpstr>
      <vt:lpstr>4-Basis ruimtestaat</vt:lpstr>
      <vt:lpstr>5-Premies en opslagen</vt:lpstr>
      <vt:lpstr>6-Opbouw uurtarief productie</vt:lpstr>
      <vt:lpstr>7-Opbouw uurtarief toezicht</vt:lpstr>
      <vt:lpstr>8-Additionele werkzaamheden</vt:lpstr>
      <vt:lpstr>9-Afroepprijs</vt:lpstr>
      <vt:lpstr>10-Glasbewassing</vt:lpstr>
      <vt:lpstr>11-Machinekosten</vt:lpstr>
      <vt:lpstr>'1-Contractblad totaal'!Afdrukbereik</vt:lpstr>
      <vt:lpstr>'2-Kosten per locatie'!Afdrukbereik</vt:lpstr>
      <vt:lpstr>'4-Basis ruimtestaat'!Afdrukbereik</vt:lpstr>
      <vt:lpstr>'5-Premies en opslagen'!Afdrukbereik</vt:lpstr>
      <vt:lpstr>'6-Opbouw uurtarief productie'!Afdrukbereik</vt:lpstr>
      <vt:lpstr>'9-Afroepprijs'!Afdrukbereik</vt:lpstr>
      <vt:lpstr>'Info blad'!Afdrukbereik</vt:lpstr>
      <vt:lpstr>'10-Glasbewassing'!Afdruktitels</vt:lpstr>
      <vt:lpstr>'2-Kosten per locatie'!Afdruktitels</vt:lpstr>
      <vt:lpstr>'4-Basis ruimtestaat'!Afdruktitels</vt:lpstr>
      <vt:lpstr>'6-Opbouw uurtarief productie'!Afdruktitels</vt:lpstr>
      <vt:lpstr>'9-Afroepprijs'!Afdruktitels</vt:lpstr>
      <vt:lpstr>uren_mavr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Brenda Krelekamp</cp:lastModifiedBy>
  <cp:lastPrinted>2018-08-21T11:53:14Z</cp:lastPrinted>
  <dcterms:created xsi:type="dcterms:W3CDTF">1999-10-05T12:28:40Z</dcterms:created>
  <dcterms:modified xsi:type="dcterms:W3CDTF">2021-08-27T10:45:55Z</dcterms:modified>
</cp:coreProperties>
</file>