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GD regio Utrecht/2022/EA - Inhuur van personeel/06 Nota van inlichtingen/NvI - II/"/>
    </mc:Choice>
  </mc:AlternateContent>
  <xr:revisionPtr revIDLastSave="0" documentId="8_{714F8509-13F1-423C-A5D4-52028EA597F5}" xr6:coauthVersionLast="47" xr6:coauthVersionMax="47" xr10:uidLastSave="{00000000-0000-0000-0000-000000000000}"/>
  <bookViews>
    <workbookView xWindow="-110" yWindow="-110" windowWidth="19420" windowHeight="10420" tabRatio="819" activeTab="3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" l="1"/>
  <c r="A6" i="6"/>
  <c r="A7" i="7"/>
  <c r="A6" i="7"/>
  <c r="A7" i="1"/>
  <c r="A6" i="1"/>
  <c r="A1" i="1"/>
  <c r="C26" i="7"/>
  <c r="C26" i="1"/>
  <c r="A5" i="1" l="1"/>
  <c r="A3" i="1"/>
  <c r="A2" i="1"/>
  <c r="A5" i="7"/>
  <c r="A3" i="7"/>
  <c r="A2" i="7"/>
  <c r="A1" i="7"/>
  <c r="A5" i="6"/>
  <c r="A1" i="6"/>
  <c r="A2" i="6"/>
  <c r="A3" i="6"/>
  <c r="C23" i="7"/>
  <c r="C23" i="1"/>
  <c r="C38" i="1"/>
  <c r="C14" i="7"/>
  <c r="C26" i="5"/>
  <c r="C43" i="1" l="1"/>
  <c r="C42" i="7"/>
  <c r="C37" i="7"/>
  <c r="D14" i="7"/>
  <c r="D13" i="7"/>
  <c r="C14" i="1"/>
  <c r="D14" i="1" s="1"/>
  <c r="D13" i="1"/>
  <c r="D23" i="7" l="1"/>
  <c r="D26" i="7" s="1"/>
  <c r="D37" i="7" s="1"/>
  <c r="D23" i="1"/>
  <c r="D26" i="1" s="1"/>
  <c r="D38" i="1" s="1"/>
  <c r="D42" i="7" l="1"/>
  <c r="D44" i="7" s="1"/>
  <c r="C11" i="5" s="1"/>
  <c r="C16" i="5" s="1"/>
  <c r="D43" i="1"/>
  <c r="D45" i="1" s="1"/>
  <c r="B11" i="5" s="1"/>
  <c r="B16" i="5" s="1"/>
  <c r="B21" i="5"/>
  <c r="B27" i="5" s="1"/>
  <c r="E27" i="5" s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<sst xmlns="http://schemas.openxmlformats.org/spreadsheetml/2006/main" count="146" uniqueCount="72">
  <si>
    <t>Europese aanbesteding voor het inhuur van personeel t.b.v. crisisbestrijding - Perceel 1 - Uitzendkrachten t.b.v. crisisbestrijding</t>
  </si>
  <si>
    <t xml:space="preserve">Bijlage 4A - PRIJZENBLAD </t>
  </si>
  <si>
    <t>Uitzendkrachten crisisbestrijding</t>
  </si>
  <si>
    <t>U dient alleen de witte cellen in te vullen.</t>
  </si>
  <si>
    <t>Alle door de GGDrU in dit prijzenblad genoemde aantallen zijn indicatief, hieraan kunnen géén rechten worden ontleend.</t>
  </si>
  <si>
    <t>Kostprijsfactor - Uitzenden</t>
  </si>
  <si>
    <t>Flexibele arbeidskrachten</t>
  </si>
  <si>
    <t>Berekening - Uitzenden</t>
  </si>
  <si>
    <t>Soort uren</t>
  </si>
  <si>
    <t>Gewogen kostprijsfactor</t>
  </si>
  <si>
    <t>Bureaumarge in euro's - Uitzenden</t>
  </si>
  <si>
    <t>Berekening totaalprijs voor 1 jaar uitzenden &amp; payroll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</si>
  <si>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</si>
  <si>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</si>
  <si>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</si>
  <si>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</si>
  <si>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</si>
  <si>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</si>
  <si>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</si>
  <si>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</si>
  <si>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</si>
  <si>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</si>
  <si>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</si>
  <si>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</si>
  <si>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</si>
  <si>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</si>
  <si>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</si>
  <si>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</si>
  <si>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</si>
  <si>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</si>
  <si>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</si>
  <si>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</si>
  <si>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</si>
  <si>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</si>
  <si>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</si>
  <si>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</si>
  <si>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</si>
  <si>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</si>
  <si>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</si>
  <si>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</si>
  <si>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</si>
  <si>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</si>
  <si>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</si>
  <si>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</si>
  <si>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</si>
  <si>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</si>
  <si>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</si>
  <si>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</si>
  <si>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 whk premie</t>
  </si>
  <si>
    <t>WAO Aof O&amp;O afdracht</t>
  </si>
  <si>
    <t>Pensioen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</si>
  <si>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</si>
  <si>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</si>
  <si>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</si>
  <si>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</si>
  <si>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</si>
  <si>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</si>
  <si>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</si>
  <si>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</si>
  <si>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</si>
  <si>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</si>
  <si>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</si>
  <si>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Brutoloon</t>
  </si>
  <si>
    <t>Kostprijsfactor excl. BTW</t>
  </si>
  <si>
    <t xml:space="preserve">Bureaumarge per uur in euro's </t>
  </si>
  <si>
    <t>versie 22 september 2022</t>
  </si>
  <si>
    <t xml:space="preserve">Fase A-B-C </t>
  </si>
  <si>
    <t>Kostprijsfactor - Flexibele arbeidskrachten Fase B-C Uitzenden</t>
  </si>
  <si>
    <t>Kostprijsfactor - Flexibele arbeidskrachten Fase A - Uitzenden</t>
  </si>
  <si>
    <t xml:space="preserve">Fase A </t>
  </si>
  <si>
    <t xml:space="preserve">Fase BC </t>
  </si>
  <si>
    <t>Fase A-B-C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</si>
</sst>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4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gray0625">
        <bgColor theme="8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42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5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6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7" fillId="2" borderId="0" xfId="0" applyFont="1" applyFill="1"/>
    <xf numFmtId="44" fontId="17" fillId="2" borderId="0" xfId="3" applyFont="1" applyFill="1" applyBorder="1" applyProtection="1"/>
    <xf numFmtId="0" fontId="18" fillId="0" borderId="0" xfId="0" applyFont="1"/>
    <xf numFmtId="0" fontId="19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3" fillId="2" borderId="0" xfId="0" applyFont="1" applyFill="1"/>
    <xf numFmtId="0" fontId="23" fillId="2" borderId="0" xfId="0" applyFont="1" applyFill="1"/>
    <xf numFmtId="0" fontId="19" fillId="2" borderId="0" xfId="0" applyFont="1" applyFill="1"/>
    <xf numFmtId="0" fontId="1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25" fillId="4" borderId="10" xfId="0" applyFont="1" applyFill="1" applyBorder="1" applyAlignment="1">
      <alignment horizontal="center" vertical="center" wrapText="1" readingOrder="1"/>
    </xf>
    <xf numFmtId="0" fontId="5" fillId="4" borderId="14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6" fillId="5" borderId="5" xfId="0" applyFont="1" applyFill="1" applyBorder="1" applyAlignment="1">
      <alignment horizontal="center" vertical="center" wrapText="1" readingOrder="1"/>
    </xf>
    <xf numFmtId="0" fontId="6" fillId="5" borderId="12" xfId="0" applyFont="1" applyFill="1" applyBorder="1" applyAlignment="1">
      <alignment horizontal="center" vertical="center" wrapText="1" readingOrder="1"/>
    </xf>
    <xf numFmtId="0" fontId="4" fillId="6" borderId="5" xfId="0" applyFont="1" applyFill="1" applyBorder="1" applyAlignment="1">
      <alignment horizontal="left" wrapText="1" readingOrder="1"/>
    </xf>
    <xf numFmtId="2" fontId="6" fillId="6" borderId="5" xfId="0" applyNumberFormat="1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9" fontId="6" fillId="5" borderId="5" xfId="2" applyFont="1" applyFill="1" applyBorder="1" applyAlignment="1" applyProtection="1">
      <alignment horizontal="center" vertical="center" wrapText="1"/>
    </xf>
    <xf numFmtId="2" fontId="4" fillId="6" borderId="5" xfId="0" applyNumberFormat="1" applyFont="1" applyFill="1" applyBorder="1" applyAlignment="1">
      <alignment horizontal="right" wrapText="1" readingOrder="1"/>
    </xf>
    <xf numFmtId="2" fontId="4" fillId="6" borderId="5" xfId="0" applyNumberFormat="1" applyFont="1" applyFill="1" applyBorder="1" applyAlignment="1">
      <alignment horizontal="center" wrapText="1" readingOrder="1"/>
    </xf>
    <xf numFmtId="0" fontId="2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vertical="center" wrapText="1" readingOrder="1"/>
    </xf>
    <xf numFmtId="167" fontId="6" fillId="6" borderId="5" xfId="0" applyNumberFormat="1" applyFont="1" applyFill="1" applyBorder="1" applyAlignment="1">
      <alignment horizontal="right" wrapText="1" readingOrder="1"/>
    </xf>
    <xf numFmtId="0" fontId="24" fillId="4" borderId="9" xfId="0" applyFont="1" applyFill="1" applyBorder="1" applyAlignment="1">
      <alignment vertical="center" wrapText="1"/>
    </xf>
    <xf numFmtId="0" fontId="25" fillId="4" borderId="5" xfId="0" applyFont="1" applyFill="1" applyBorder="1" applyAlignment="1">
      <alignment horizontal="center" vertical="center" wrapText="1" readingOrder="1"/>
    </xf>
    <xf numFmtId="0" fontId="4" fillId="5" borderId="16" xfId="0" applyFont="1" applyFill="1" applyBorder="1" applyAlignment="1">
      <alignment horizontal="center" vertical="center" wrapText="1"/>
    </xf>
    <xf numFmtId="9" fontId="4" fillId="5" borderId="11" xfId="2" applyFont="1" applyFill="1" applyBorder="1" applyAlignment="1" applyProtection="1">
      <alignment horizontal="center" vertical="center" wrapText="1"/>
    </xf>
    <xf numFmtId="9" fontId="4" fillId="5" borderId="8" xfId="2" applyFont="1" applyFill="1" applyBorder="1" applyAlignment="1" applyProtection="1">
      <alignment horizontal="center" vertical="center" wrapText="1"/>
    </xf>
    <xf numFmtId="9" fontId="4" fillId="5" borderId="18" xfId="2" applyFont="1" applyFill="1" applyBorder="1" applyAlignment="1" applyProtection="1">
      <alignment horizontal="center" vertical="center" wrapText="1"/>
    </xf>
    <xf numFmtId="44" fontId="6" fillId="6" borderId="5" xfId="3" applyFont="1" applyFill="1" applyBorder="1" applyAlignment="1" applyProtection="1">
      <alignment horizontal="right" wrapText="1" readingOrder="1"/>
    </xf>
    <xf numFmtId="166" fontId="6" fillId="6" borderId="5" xfId="1" applyNumberFormat="1" applyFont="1" applyFill="1" applyBorder="1" applyAlignment="1" applyProtection="1">
      <alignment horizontal="right" wrapText="1" readingOrder="1"/>
    </xf>
    <xf numFmtId="167" fontId="4" fillId="6" borderId="5" xfId="3" applyNumberFormat="1" applyFont="1" applyFill="1" applyBorder="1" applyAlignment="1" applyProtection="1">
      <alignment horizontal="right" wrapText="1" readingOrder="1"/>
    </xf>
    <xf numFmtId="0" fontId="1" fillId="6" borderId="5" xfId="0" applyFont="1" applyFill="1" applyBorder="1"/>
    <xf numFmtId="167" fontId="1" fillId="6" borderId="5" xfId="0" applyNumberFormat="1" applyFont="1" applyFill="1" applyBorder="1"/>
    <xf numFmtId="0" fontId="1" fillId="7" borderId="5" xfId="0" applyFont="1" applyFill="1" applyBorder="1"/>
    <xf numFmtId="167" fontId="27" fillId="4" borderId="17" xfId="0" applyNumberFormat="1" applyFont="1" applyFill="1" applyBorder="1"/>
    <xf numFmtId="0" fontId="27" fillId="4" borderId="2" xfId="0" applyFont="1" applyFill="1" applyBorder="1"/>
    <xf numFmtId="44" fontId="27" fillId="4" borderId="9" xfId="3" applyFont="1" applyFill="1" applyBorder="1" applyProtection="1"/>
    <xf numFmtId="0" fontId="25" fillId="4" borderId="5" xfId="0" applyFont="1" applyFill="1" applyBorder="1" applyAlignment="1" applyProtection="1">
      <alignment horizontal="justify"/>
      <protection locked="0"/>
    </xf>
    <xf numFmtId="0" fontId="1" fillId="5" borderId="5" xfId="0" applyFont="1" applyFill="1" applyBorder="1" applyAlignment="1" applyProtection="1">
      <alignment horizontal="justify" vertical="top" wrapText="1"/>
      <protection locked="0"/>
    </xf>
    <xf numFmtId="0" fontId="30" fillId="4" borderId="1" xfId="0" applyFont="1" applyFill="1" applyBorder="1"/>
    <xf numFmtId="0" fontId="31" fillId="4" borderId="1" xfId="0" applyFont="1" applyFill="1" applyBorder="1"/>
    <xf numFmtId="2" fontId="31" fillId="4" borderId="1" xfId="0" applyNumberFormat="1" applyFont="1" applyFill="1" applyBorder="1"/>
    <xf numFmtId="0" fontId="31" fillId="4" borderId="2" xfId="0" applyFont="1" applyFill="1" applyBorder="1"/>
    <xf numFmtId="0" fontId="30" fillId="4" borderId="0" xfId="0" applyFont="1" applyFill="1"/>
    <xf numFmtId="0" fontId="31" fillId="4" borderId="0" xfId="0" applyFont="1" applyFill="1"/>
    <xf numFmtId="2" fontId="31" fillId="4" borderId="4" xfId="0" applyNumberFormat="1" applyFont="1" applyFill="1" applyBorder="1"/>
    <xf numFmtId="0" fontId="31" fillId="4" borderId="15" xfId="0" applyFont="1" applyFill="1" applyBorder="1"/>
    <xf numFmtId="0" fontId="9" fillId="5" borderId="10" xfId="0" applyFont="1" applyFill="1" applyBorder="1"/>
    <xf numFmtId="0" fontId="8" fillId="5" borderId="12" xfId="0" applyFont="1" applyFill="1" applyBorder="1"/>
    <xf numFmtId="0" fontId="8" fillId="5" borderId="10" xfId="0" applyFont="1" applyFill="1" applyBorder="1"/>
    <xf numFmtId="0" fontId="8" fillId="5" borderId="6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9" fillId="5" borderId="14" xfId="0" applyFont="1" applyFill="1" applyBorder="1"/>
    <xf numFmtId="2" fontId="8" fillId="5" borderId="5" xfId="0" applyNumberFormat="1" applyFont="1" applyFill="1" applyBorder="1"/>
    <xf numFmtId="10" fontId="8" fillId="5" borderId="8" xfId="2" applyNumberFormat="1" applyFont="1" applyFill="1" applyBorder="1" applyProtection="1"/>
    <xf numFmtId="10" fontId="8" fillId="5" borderId="12" xfId="2" applyNumberFormat="1" applyFont="1" applyFill="1" applyBorder="1" applyProtection="1"/>
    <xf numFmtId="2" fontId="8" fillId="5" borderId="12" xfId="0" applyNumberFormat="1" applyFont="1" applyFill="1" applyBorder="1"/>
    <xf numFmtId="10" fontId="8" fillId="0" borderId="12" xfId="2" applyNumberFormat="1" applyFont="1" applyFill="1" applyBorder="1" applyProtection="1">
      <protection locked="0"/>
    </xf>
    <xf numFmtId="10" fontId="8" fillId="0" borderId="5" xfId="2" applyNumberFormat="1" applyFont="1" applyFill="1" applyBorder="1" applyProtection="1">
      <protection locked="0"/>
    </xf>
    <xf numFmtId="0" fontId="32" fillId="4" borderId="5" xfId="0" applyFont="1" applyFill="1" applyBorder="1" applyAlignment="1">
      <alignment horizontal="justify"/>
    </xf>
    <xf numFmtId="167" fontId="8" fillId="5" borderId="11" xfId="0" applyNumberFormat="1" applyFont="1" applyFill="1" applyBorder="1"/>
    <xf numFmtId="44" fontId="8" fillId="5" borderId="5" xfId="3" applyFont="1" applyFill="1" applyBorder="1" applyProtection="1"/>
    <xf numFmtId="167" fontId="9" fillId="5" borderId="5" xfId="0" applyNumberFormat="1" applyFont="1" applyFill="1" applyBorder="1"/>
    <xf numFmtId="44" fontId="9" fillId="5" borderId="5" xfId="3" applyFont="1" applyFill="1" applyBorder="1" applyProtection="1"/>
    <xf numFmtId="164" fontId="8" fillId="5" borderId="5" xfId="0" applyNumberFormat="1" applyFont="1" applyFill="1" applyBorder="1"/>
    <xf numFmtId="44" fontId="9" fillId="5" borderId="12" xfId="3" applyFont="1" applyFill="1" applyBorder="1" applyProtection="1"/>
    <xf numFmtId="164" fontId="8" fillId="5" borderId="12" xfId="0" applyNumberFormat="1" applyFont="1" applyFill="1" applyBorder="1"/>
    <xf numFmtId="10" fontId="8" fillId="5" borderId="5" xfId="2" applyNumberFormat="1" applyFont="1" applyFill="1" applyBorder="1" applyProtection="1"/>
    <xf numFmtId="2" fontId="9" fillId="5" borderId="5" xfId="0" applyNumberFormat="1" applyFont="1" applyFill="1" applyBorder="1"/>
    <xf numFmtId="2" fontId="8" fillId="5" borderId="11" xfId="0" applyNumberFormat="1" applyFont="1" applyFill="1" applyBorder="1"/>
    <xf numFmtId="10" fontId="8" fillId="5" borderId="12" xfId="2" applyNumberFormat="1" applyFont="1" applyFill="1" applyBorder="1" applyProtection="1">
      <protection locked="0"/>
    </xf>
    <xf numFmtId="2" fontId="8" fillId="5" borderId="12" xfId="0" applyNumberFormat="1" applyFont="1" applyFill="1" applyBorder="1" applyProtection="1">
      <protection locked="0"/>
    </xf>
    <xf numFmtId="0" fontId="11" fillId="5" borderId="5" xfId="0" applyFont="1" applyFill="1" applyBorder="1" applyAlignment="1">
      <alignment horizontal="justify" vertical="top" wrapText="1"/>
    </xf>
    <xf numFmtId="0" fontId="28" fillId="4" borderId="5" xfId="0" applyFont="1" applyFill="1" applyBorder="1" applyAlignment="1">
      <alignment vertical="center" wrapText="1"/>
    </xf>
    <xf numFmtId="0" fontId="29" fillId="4" borderId="5" xfId="0" applyFont="1" applyFill="1" applyBorder="1" applyAlignment="1">
      <alignment vertical="center" wrapText="1" readingOrder="1"/>
    </xf>
    <xf numFmtId="0" fontId="14" fillId="5" borderId="5" xfId="0" applyFont="1" applyFill="1" applyBorder="1" applyAlignment="1">
      <alignment horizontal="center" vertical="center" wrapText="1" readingOrder="1"/>
    </xf>
    <xf numFmtId="0" fontId="14" fillId="5" borderId="11" xfId="0" applyFont="1" applyFill="1" applyBorder="1" applyAlignment="1" applyProtection="1">
      <alignment horizontal="center" vertical="center" wrapText="1" readingOrder="1"/>
      <protection locked="0"/>
    </xf>
    <xf numFmtId="0" fontId="7" fillId="5" borderId="11" xfId="0" applyFont="1" applyFill="1" applyBorder="1" applyAlignment="1">
      <alignment wrapText="1" readingOrder="1"/>
    </xf>
    <xf numFmtId="7" fontId="14" fillId="0" borderId="5" xfId="3" applyNumberFormat="1" applyFont="1" applyFill="1" applyBorder="1" applyAlignment="1" applyProtection="1">
      <alignment horizontal="right" wrapText="1" readingOrder="1"/>
      <protection locked="0"/>
    </xf>
    <xf numFmtId="0" fontId="11" fillId="5" borderId="5" xfId="0" applyFont="1" applyFill="1" applyBorder="1" applyAlignment="1">
      <alignment horizontal="justify" vertical="top" wrapText="1"/>
    </xf>
    <xf numFmtId="167" fontId="8" fillId="5" borderId="11" xfId="2" applyNumberFormat="1" applyFont="1" applyFill="1" applyBorder="1" applyProtection="1"/>
    <xf numFmtId="167" fontId="8" fillId="5" borderId="5" xfId="0" applyNumberFormat="1" applyFont="1" applyFill="1" applyBorder="1"/>
    <xf numFmtId="167" fontId="8" fillId="5" borderId="12" xfId="0" applyNumberFormat="1" applyFont="1" applyFill="1" applyBorder="1"/>
    <xf numFmtId="0" fontId="15" fillId="2" borderId="0" xfId="0" applyFont="1" applyFill="1" applyAlignment="1">
      <alignment horizontal="left" vertical="top" wrapText="1"/>
    </xf>
    <xf numFmtId="0" fontId="25" fillId="4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2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1" fillId="5" borderId="5" xfId="0" applyFont="1" applyFill="1" applyBorder="1" applyAlignment="1" applyProtection="1">
      <alignment horizontal="justify" vertical="top" wrapText="1"/>
      <protection locked="0"/>
    </xf>
    <xf numFmtId="0" fontId="4" fillId="5" borderId="5" xfId="0" applyFont="1" applyFill="1" applyBorder="1" applyAlignment="1">
      <alignment horizontal="center" vertical="center" wrapText="1"/>
    </xf>
    <xf numFmtId="9" fontId="4" fillId="5" borderId="5" xfId="2" applyFont="1" applyFill="1" applyBorder="1" applyAlignment="1" applyProtection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6" fillId="5" borderId="5" xfId="0" applyFont="1" applyFill="1" applyBorder="1" applyAlignment="1">
      <alignment horizontal="center" vertical="center" wrapText="1" readingOrder="1"/>
    </xf>
    <xf numFmtId="0" fontId="26" fillId="4" borderId="5" xfId="0" applyFont="1" applyFill="1" applyBorder="1" applyAlignment="1" applyProtection="1">
      <protection locked="0"/>
    </xf>
    <xf numFmtId="0" fontId="21" fillId="2" borderId="0" xfId="0" applyFont="1" applyFill="1" applyAlignment="1">
      <alignment horizontal="center" vertical="center" wrapText="1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33" fillId="4" borderId="5" xfId="0" applyFont="1" applyFill="1" applyBorder="1" applyAlignment="1"/>
    <xf numFmtId="0" fontId="13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11" fillId="5" borderId="5" xfId="0" applyFont="1" applyFill="1" applyBorder="1" applyAlignment="1">
      <alignment horizontal="justify" vertical="top" wrapText="1"/>
    </xf>
    <xf numFmtId="0" fontId="15" fillId="2" borderId="0" xfId="0" applyFont="1" applyFill="1" applyAlignment="1">
      <alignment horizontal="center"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1071245</xdr:colOff>
      <xdr:row>1</xdr:row>
      <xdr:rowOff>65405</xdr:rowOff>
    </xdr:from>
    <xdr:to>
      <xdr:col>3</xdr:col>
      <xdr:colOff>329451</xdr:colOff>
      <xdr:row>6</xdr:row>
      <xdr:rowOff>38494</xdr:rowOff>
    </xdr:to>
    <xdr:pic>
      <xdr:nvPicPr>
        <xdr:cNvPr id="4" name="Afbeelding 3" descr="Het NIC | LinkedIn">
          <a:extLst>
            <a:ext uri="{FF2B5EF4-FFF2-40B4-BE49-F238E27FC236}">
              <a16:creationId xmlns:a16="http://schemas.microsoft.com/office/drawing/2014/main" id="{C7EC4C0D-6909-4F69-96F7-16351AA04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3829685" y="301625"/>
          <a:ext cx="2334146" cy="94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768350</xdr:colOff>
      <xdr:row>0</xdr:row>
      <xdr:rowOff>204470</xdr:rowOff>
    </xdr:from>
    <xdr:to>
      <xdr:col>4</xdr:col>
      <xdr:colOff>1673860</xdr:colOff>
      <xdr:row>5</xdr:row>
      <xdr:rowOff>178311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1200FC-A220-4FE0-8DF2-D43B3463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7650" y="204470"/>
          <a:ext cx="2132330" cy="9834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1</xdr:row>
      <xdr:rowOff>31858</xdr:rowOff>
    </xdr:from>
    <xdr:to>
      <xdr:col>2</xdr:col>
      <xdr:colOff>1944370</xdr:colOff>
      <xdr:row>6</xdr:row>
      <xdr:rowOff>9284</xdr:rowOff>
    </xdr:to>
    <xdr:pic>
      <xdr:nvPicPr>
        <xdr:cNvPr id="2" name="Afbeelding 1" descr="Het NIC | LinkedIn">
          <a:extLst>
            <a:ext uri="{FF2B5EF4-FFF2-40B4-BE49-F238E27FC236}">
              <a16:creationId xmlns:a16="http://schemas.microsoft.com/office/drawing/2014/main" id="{0BB7F20C-DDE0-4A92-9AF4-E547F470CA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2750820" y="268078"/>
          <a:ext cx="2188210" cy="941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2240280</xdr:colOff>
      <xdr:row>0</xdr:row>
      <xdr:rowOff>205740</xdr:rowOff>
    </xdr:from>
    <xdr:to>
      <xdr:col>3</xdr:col>
      <xdr:colOff>1574165</xdr:colOff>
      <xdr:row>5</xdr:row>
      <xdr:rowOff>164976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C66310D-2D27-42A5-BA97-CCFC9785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940" y="205740"/>
          <a:ext cx="2125980" cy="9758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965200</xdr:colOff>
      <xdr:row>0</xdr:row>
      <xdr:rowOff>191358</xdr:rowOff>
    </xdr:from>
    <xdr:to>
      <xdr:col>2</xdr:col>
      <xdr:colOff>2344420</xdr:colOff>
      <xdr:row>6</xdr:row>
      <xdr:rowOff>50559</xdr:rowOff>
    </xdr:to>
    <xdr:pic>
      <xdr:nvPicPr>
        <xdr:cNvPr id="2" name="Afbeelding 1" descr="Het NIC | LinkedIn">
          <a:extLst>
            <a:ext uri="{FF2B5EF4-FFF2-40B4-BE49-F238E27FC236}">
              <a16:creationId xmlns:a16="http://schemas.microsoft.com/office/drawing/2014/main" id="{12C73EBD-0499-4055-BA62-50325083D7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2992120" y="191358"/>
          <a:ext cx="2340610" cy="1006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2722880</xdr:colOff>
      <xdr:row>0</xdr:row>
      <xdr:rowOff>233694</xdr:rowOff>
    </xdr:from>
    <xdr:to>
      <xdr:col>3</xdr:col>
      <xdr:colOff>2057400</xdr:colOff>
      <xdr:row>6</xdr:row>
      <xdr:rowOff>60215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4ED281-2B80-4363-B768-D3BE5392D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7540" y="233694"/>
          <a:ext cx="2131060" cy="9758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599440</xdr:colOff>
      <xdr:row>0</xdr:row>
      <xdr:rowOff>203200</xdr:rowOff>
    </xdr:from>
    <xdr:to>
      <xdr:col>8</xdr:col>
      <xdr:colOff>85013</xdr:colOff>
      <xdr:row>5</xdr:row>
      <xdr:rowOff>99585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F6B765-0AB1-480E-813D-8BB1DC480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2920" y="203200"/>
          <a:ext cx="2043353" cy="946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1742440</xdr:colOff>
      <xdr:row>1</xdr:row>
      <xdr:rowOff>105499</xdr:rowOff>
    </xdr:from>
    <xdr:to>
      <xdr:col>4</xdr:col>
      <xdr:colOff>520700</xdr:colOff>
      <xdr:row>5</xdr:row>
      <xdr:rowOff>139459</xdr:rowOff>
    </xdr:to>
    <xdr:pic>
      <xdr:nvPicPr>
        <xdr:cNvPr id="3" name="Afbeelding 2" descr="Het NIC | LinkedIn">
          <a:extLst>
            <a:ext uri="{FF2B5EF4-FFF2-40B4-BE49-F238E27FC236}">
              <a16:creationId xmlns:a16="http://schemas.microsoft.com/office/drawing/2014/main" id="{2835672C-FC85-4559-AED2-04500C2FB3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3517900" y="334099"/>
          <a:ext cx="1990090" cy="860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zoomScaleNormal="100" workbookViewId="0">
      <selection activeCell="B16" sqref="B16:C16"/>
    </sheetView>
  </sheetViews>
  <sheetFormatPr defaultColWidth="9.1796875" defaultRowHeight="14.5" x14ac:dyDescent="0.35"/>
  <cols>
    <col min="1" max="1" width="39.453125" style="12" customWidth="1"/>
    <col min="2" max="2" width="22.453125" style="12" customWidth="1"/>
    <col min="3" max="3" width="21.453125" style="12" customWidth="1"/>
    <col min="4" max="4" width="17.54296875" style="12" customWidth="1"/>
    <col min="5" max="5" width="26" style="12" customWidth="1"/>
    <col min="6" max="6" width="26.1796875" style="12" customWidth="1"/>
    <col min="7" max="7" width="18.54296875" style="12" customWidth="1"/>
    <col min="8" max="8" width="20.54296875" style="12" customWidth="1"/>
    <col min="9" max="9" width="16" style="12" bestFit="1" customWidth="1"/>
    <col min="10" max="10" width="11.81640625" style="12" bestFit="1" customWidth="1"/>
    <col min="11" max="16384" width="9.1796875" style="12"/>
  </cols>
  <sheetData>
    <row r="1" spans="1:8" ht="18.649999999999999" customHeight="1" x14ac:dyDescent="0.35">
      <c r="A1" s="119" t="s">
        <v>0</v>
      </c>
      <c r="B1" s="119"/>
      <c r="C1" s="119"/>
      <c r="D1" s="119"/>
      <c r="E1" s="119"/>
      <c r="F1" s="119"/>
      <c r="G1" s="35"/>
      <c r="H1" s="35"/>
    </row>
    <row r="2" spans="1:8" x14ac:dyDescent="0.35">
      <c r="A2" s="29" t="s">
        <v>1</v>
      </c>
      <c r="B2" s="35"/>
      <c r="C2" s="35"/>
      <c r="D2" s="35"/>
      <c r="E2" s="35"/>
      <c r="F2" s="35"/>
      <c r="G2" s="35"/>
      <c r="H2" s="35"/>
    </row>
    <row r="3" spans="1:8" x14ac:dyDescent="0.35">
      <c r="A3" s="30" t="s">
        <v>65</v>
      </c>
      <c r="B3" s="35"/>
      <c r="C3" s="35"/>
      <c r="D3" s="35"/>
      <c r="E3" s="35"/>
      <c r="F3" s="35"/>
      <c r="G3" s="35"/>
      <c r="H3" s="35"/>
    </row>
    <row r="4" spans="1:8" x14ac:dyDescent="0.35">
      <c r="A4" s="30"/>
      <c r="B4" s="35"/>
      <c r="C4" s="35"/>
      <c r="D4" s="35"/>
      <c r="E4" s="35"/>
      <c r="F4" s="35"/>
      <c r="G4" s="35"/>
      <c r="H4" s="35"/>
    </row>
    <row r="5" spans="1:8" ht="18.5" x14ac:dyDescent="0.45">
      <c r="A5" s="11" t="s">
        <v>2</v>
      </c>
      <c r="B5" s="35"/>
      <c r="C5" s="35"/>
      <c r="D5" s="35"/>
      <c r="E5" s="35"/>
      <c r="F5" s="35"/>
      <c r="G5" s="35"/>
      <c r="H5" s="35"/>
    </row>
    <row r="6" spans="1:8" x14ac:dyDescent="0.35">
      <c r="A6" s="31" t="s">
        <v>3</v>
      </c>
      <c r="B6" s="31"/>
      <c r="C6" s="31"/>
      <c r="D6" s="31"/>
      <c r="E6" s="31"/>
      <c r="F6" s="31"/>
      <c r="G6" s="31"/>
      <c r="H6" s="31"/>
    </row>
    <row r="7" spans="1:8" x14ac:dyDescent="0.35">
      <c r="A7" s="31" t="s">
        <v>4</v>
      </c>
      <c r="B7" s="31"/>
      <c r="C7" s="31"/>
      <c r="D7" s="31"/>
      <c r="E7" s="31"/>
      <c r="F7" s="31"/>
      <c r="G7" s="31"/>
      <c r="H7" s="31"/>
    </row>
    <row r="8" spans="1:8" x14ac:dyDescent="0.35">
      <c r="A8" s="30"/>
      <c r="B8" s="35"/>
      <c r="C8" s="35"/>
      <c r="D8" s="35"/>
      <c r="E8" s="35"/>
      <c r="F8" s="35"/>
      <c r="G8" s="35"/>
      <c r="H8" s="35"/>
    </row>
    <row r="9" spans="1:8" x14ac:dyDescent="0.35">
      <c r="A9" s="42" t="s">
        <v>5</v>
      </c>
      <c r="B9" s="43"/>
      <c r="C9" s="44"/>
      <c r="D9" s="121"/>
      <c r="E9" s="121"/>
      <c r="F9" s="121"/>
      <c r="G9" s="35"/>
      <c r="H9" s="35"/>
    </row>
    <row r="10" spans="1:8" ht="13.5" customHeight="1" x14ac:dyDescent="0.35">
      <c r="A10" s="45"/>
      <c r="B10" s="46" t="s">
        <v>69</v>
      </c>
      <c r="C10" s="47" t="s">
        <v>70</v>
      </c>
      <c r="D10" s="121"/>
      <c r="E10" s="121"/>
      <c r="F10" s="121"/>
      <c r="G10" s="35"/>
      <c r="H10" s="35"/>
    </row>
    <row r="11" spans="1:8" x14ac:dyDescent="0.35">
      <c r="A11" s="48" t="s">
        <v>6</v>
      </c>
      <c r="B11" s="49">
        <f>'Uitzenden - Factor Fase A'!D45/'Uitzenden - Factor Fase A'!D12</f>
        <v>1</v>
      </c>
      <c r="C11" s="49">
        <f>'Uitzenden - Factor Fase BC'!D44/'Uitzenden - Factor Fase BC'!D12</f>
        <v>1</v>
      </c>
      <c r="D11" s="35"/>
      <c r="E11" s="35"/>
      <c r="F11" s="35"/>
      <c r="G11" s="35"/>
      <c r="H11" s="35"/>
    </row>
    <row r="12" spans="1:8" x14ac:dyDescent="0.35">
      <c r="A12" s="36"/>
      <c r="B12" s="28"/>
      <c r="C12" s="28"/>
      <c r="D12" s="35"/>
      <c r="E12" s="35"/>
      <c r="F12" s="35"/>
      <c r="G12" s="35"/>
      <c r="H12" s="35"/>
    </row>
    <row r="13" spans="1:8" x14ac:dyDescent="0.35">
      <c r="A13" s="42" t="s">
        <v>7</v>
      </c>
      <c r="B13" s="43"/>
      <c r="C13" s="44"/>
      <c r="D13" s="50"/>
      <c r="E13" s="35"/>
      <c r="F13" s="35"/>
      <c r="G13" s="35"/>
      <c r="H13" s="35"/>
    </row>
    <row r="14" spans="1:8" ht="12.75" customHeight="1" x14ac:dyDescent="0.35">
      <c r="A14" s="130" t="s">
        <v>8</v>
      </c>
      <c r="B14" s="131">
        <v>1</v>
      </c>
      <c r="C14" s="131"/>
      <c r="D14" s="126" t="s">
        <v>9</v>
      </c>
      <c r="E14" s="35"/>
      <c r="F14" s="35"/>
      <c r="G14" s="35"/>
      <c r="H14" s="35"/>
    </row>
    <row r="15" spans="1:8" ht="15" customHeight="1" x14ac:dyDescent="0.35">
      <c r="A15" s="130"/>
      <c r="B15" s="51">
        <v>0.75</v>
      </c>
      <c r="C15" s="51">
        <v>0.25</v>
      </c>
      <c r="D15" s="127"/>
      <c r="E15" s="35"/>
      <c r="F15" s="35"/>
      <c r="G15" s="35"/>
      <c r="H15" s="35"/>
    </row>
    <row r="16" spans="1:8" x14ac:dyDescent="0.35">
      <c r="A16" s="48" t="s">
        <v>6</v>
      </c>
      <c r="B16" s="52">
        <f>B11*B$15</f>
        <v>0.75</v>
      </c>
      <c r="C16" s="52">
        <f>C11*C$15</f>
        <v>0.25</v>
      </c>
      <c r="D16" s="53">
        <f>B16+C16</f>
        <v>1</v>
      </c>
      <c r="E16" s="35"/>
      <c r="F16" s="35"/>
      <c r="G16" s="35"/>
      <c r="H16" s="35"/>
    </row>
    <row r="17" spans="1:12" x14ac:dyDescent="0.35">
      <c r="A17" s="35"/>
      <c r="B17" s="35"/>
      <c r="C17" s="35"/>
      <c r="D17" s="13"/>
      <c r="E17" s="35"/>
      <c r="F17" s="35"/>
      <c r="G17" s="35"/>
      <c r="H17" s="35"/>
      <c r="I17" s="35"/>
      <c r="J17" s="35"/>
      <c r="K17" s="35"/>
      <c r="L17" s="35"/>
    </row>
    <row r="18" spans="1:12" ht="13.5" customHeight="1" x14ac:dyDescent="0.35">
      <c r="A18" s="54" t="s">
        <v>10</v>
      </c>
      <c r="B18" s="55"/>
      <c r="C18" s="14"/>
      <c r="D18" s="14"/>
      <c r="E18" s="14"/>
      <c r="F18" s="15"/>
      <c r="G18" s="15"/>
      <c r="H18" s="14"/>
      <c r="I18" s="14"/>
      <c r="J18" s="121"/>
      <c r="K18" s="121"/>
      <c r="L18" s="121"/>
    </row>
    <row r="19" spans="1:12" x14ac:dyDescent="0.35">
      <c r="A19" s="132"/>
      <c r="B19" s="133" t="s">
        <v>71</v>
      </c>
      <c r="C19" s="122"/>
      <c r="D19" s="33"/>
      <c r="E19" s="33"/>
      <c r="F19" s="124"/>
      <c r="G19" s="125"/>
      <c r="H19" s="123"/>
      <c r="I19" s="122"/>
      <c r="J19" s="121"/>
      <c r="K19" s="121"/>
      <c r="L19" s="121"/>
    </row>
    <row r="20" spans="1:12" ht="31.5" customHeight="1" x14ac:dyDescent="0.35">
      <c r="A20" s="132"/>
      <c r="B20" s="133"/>
      <c r="C20" s="122"/>
      <c r="D20" s="33"/>
      <c r="E20" s="135"/>
      <c r="F20" s="124"/>
      <c r="G20" s="125"/>
      <c r="H20" s="123"/>
      <c r="I20" s="122"/>
      <c r="J20" s="121"/>
      <c r="K20" s="121"/>
      <c r="L20" s="121"/>
    </row>
    <row r="21" spans="1:12" ht="17.25" customHeight="1" x14ac:dyDescent="0.35">
      <c r="A21" s="48" t="s">
        <v>6</v>
      </c>
      <c r="B21" s="56">
        <f>'Uitzenden - Bureaumarge'!B11</f>
        <v>0</v>
      </c>
      <c r="C21" s="17"/>
      <c r="D21" s="17"/>
      <c r="E21" s="135"/>
      <c r="F21" s="18"/>
      <c r="G21" s="18"/>
      <c r="H21" s="19"/>
      <c r="I21" s="17"/>
      <c r="J21" s="121"/>
      <c r="K21" s="121"/>
      <c r="L21" s="121"/>
    </row>
    <row r="22" spans="1:12" x14ac:dyDescent="0.35">
      <c r="A22" s="35"/>
      <c r="B22" s="35"/>
      <c r="C22" s="35"/>
      <c r="D22" s="35"/>
      <c r="E22" s="135"/>
      <c r="F22" s="15"/>
      <c r="G22" s="15"/>
      <c r="H22" s="35"/>
      <c r="I22" s="35"/>
      <c r="J22" s="35"/>
      <c r="K22" s="35"/>
      <c r="L22" s="35"/>
    </row>
    <row r="23" spans="1:12" ht="16" thickBot="1" x14ac:dyDescent="0.4">
      <c r="A23" s="35"/>
      <c r="B23" s="35"/>
      <c r="C23" s="35"/>
      <c r="D23" s="35"/>
      <c r="E23" s="34"/>
      <c r="F23" s="15"/>
      <c r="G23" s="15"/>
      <c r="H23" s="35"/>
      <c r="I23" s="35"/>
      <c r="J23" s="35"/>
      <c r="K23" s="35"/>
      <c r="L23" s="35"/>
    </row>
    <row r="24" spans="1:12" ht="15.75" customHeight="1" thickBot="1" x14ac:dyDescent="0.4">
      <c r="A24" s="57"/>
      <c r="B24" s="120" t="s">
        <v>11</v>
      </c>
      <c r="C24" s="120"/>
      <c r="D24" s="120"/>
      <c r="E24" s="58"/>
      <c r="F24" s="15"/>
      <c r="G24" s="15"/>
      <c r="H24" s="14"/>
      <c r="I24" s="14"/>
      <c r="J24" s="35"/>
      <c r="K24" s="35"/>
      <c r="L24" s="35"/>
    </row>
    <row r="25" spans="1:12" ht="32.25" customHeight="1" x14ac:dyDescent="0.35">
      <c r="A25" s="59"/>
      <c r="B25" s="60" t="s">
        <v>12</v>
      </c>
      <c r="C25" s="60" t="s">
        <v>13</v>
      </c>
      <c r="D25" s="61" t="s">
        <v>14</v>
      </c>
      <c r="E25" s="62"/>
      <c r="F25" s="16"/>
      <c r="G25" s="27"/>
      <c r="H25" s="35"/>
      <c r="I25" s="35"/>
      <c r="J25" s="35"/>
      <c r="K25" s="35"/>
      <c r="L25" s="35"/>
    </row>
    <row r="26" spans="1:12" x14ac:dyDescent="0.35">
      <c r="A26" s="48" t="s">
        <v>15</v>
      </c>
      <c r="B26" s="52">
        <f>D16</f>
        <v>1</v>
      </c>
      <c r="C26" s="63">
        <f>('Uitzenden - Factor Fase A'!D12*B15)+('Uitzenden - Factor Fase BC'!D12*Totaalblad!C15)</f>
        <v>16.5</v>
      </c>
      <c r="D26" s="64">
        <v>400000</v>
      </c>
      <c r="E26" s="65">
        <f>(B26*C26)*D26</f>
        <v>6600000</v>
      </c>
      <c r="F26" s="20"/>
      <c r="G26" s="21"/>
      <c r="H26" s="35"/>
      <c r="I26" s="35"/>
      <c r="J26" s="35"/>
      <c r="K26" s="35"/>
      <c r="L26" s="35"/>
    </row>
    <row r="27" spans="1:12" ht="15" thickBot="1" x14ac:dyDescent="0.4">
      <c r="A27" s="66" t="s">
        <v>16</v>
      </c>
      <c r="B27" s="67">
        <f>B21</f>
        <v>0</v>
      </c>
      <c r="C27" s="68"/>
      <c r="D27" s="64">
        <v>400000</v>
      </c>
      <c r="E27" s="65">
        <f>B27*D27</f>
        <v>0</v>
      </c>
      <c r="F27" s="37"/>
      <c r="G27" s="38"/>
      <c r="H27" s="35"/>
      <c r="I27" s="35"/>
      <c r="J27" s="35"/>
      <c r="K27" s="35"/>
      <c r="L27" s="35"/>
    </row>
    <row r="28" spans="1:12" s="22" customFormat="1" ht="19" thickBot="1" x14ac:dyDescent="0.5">
      <c r="E28" s="69">
        <f>SUM(E26:E27)</f>
        <v>6600000</v>
      </c>
      <c r="F28" s="70" t="s">
        <v>17</v>
      </c>
      <c r="G28" s="71"/>
      <c r="H28" s="70"/>
    </row>
    <row r="29" spans="1:12" s="22" customFormat="1" ht="18.5" x14ac:dyDescent="0.45">
      <c r="A29" s="24" t="s">
        <v>18</v>
      </c>
      <c r="E29" s="23"/>
      <c r="F29" s="23"/>
      <c r="G29" s="23"/>
      <c r="H29" s="11"/>
    </row>
    <row r="30" spans="1:12" x14ac:dyDescent="0.3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x14ac:dyDescent="0.35">
      <c r="A31" s="72" t="s">
        <v>19</v>
      </c>
      <c r="B31" s="134"/>
      <c r="C31" s="134"/>
      <c r="D31" s="134"/>
      <c r="E31" s="134"/>
      <c r="F31" s="35"/>
      <c r="G31" s="35"/>
      <c r="H31" s="35"/>
      <c r="I31" s="35"/>
      <c r="J31" s="35"/>
      <c r="K31" s="35"/>
      <c r="L31" s="35"/>
    </row>
    <row r="32" spans="1:12" x14ac:dyDescent="0.35">
      <c r="A32" s="73" t="s">
        <v>20</v>
      </c>
      <c r="B32" s="128"/>
      <c r="C32" s="128"/>
      <c r="D32" s="128"/>
      <c r="E32" s="128"/>
      <c r="F32" s="35"/>
      <c r="G32" s="35"/>
      <c r="H32" s="35"/>
      <c r="I32" s="35"/>
      <c r="J32" s="35"/>
      <c r="K32" s="35"/>
      <c r="L32" s="35"/>
    </row>
    <row r="33" spans="1:11" x14ac:dyDescent="0.35">
      <c r="A33" s="73" t="s">
        <v>21</v>
      </c>
      <c r="B33" s="128"/>
      <c r="C33" s="128"/>
      <c r="D33" s="128"/>
      <c r="E33" s="128"/>
      <c r="F33" s="35"/>
      <c r="G33" s="35"/>
      <c r="H33" s="35"/>
      <c r="I33" s="35"/>
      <c r="J33" s="35"/>
      <c r="K33" s="35"/>
    </row>
    <row r="34" spans="1:11" x14ac:dyDescent="0.35">
      <c r="A34" s="73" t="s">
        <v>22</v>
      </c>
      <c r="B34" s="128"/>
      <c r="C34" s="128"/>
      <c r="D34" s="128"/>
      <c r="E34" s="128"/>
      <c r="F34" s="35"/>
      <c r="G34" s="35"/>
      <c r="H34" s="39"/>
      <c r="I34" s="39"/>
      <c r="J34" s="39"/>
      <c r="K34" s="35"/>
    </row>
    <row r="35" spans="1:11" x14ac:dyDescent="0.35">
      <c r="A35" s="129" t="s">
        <v>23</v>
      </c>
      <c r="B35" s="128"/>
      <c r="C35" s="128"/>
      <c r="D35" s="128"/>
      <c r="E35" s="128"/>
      <c r="F35" s="35"/>
      <c r="G35" s="35"/>
      <c r="H35" s="35"/>
      <c r="I35" s="40"/>
      <c r="J35" s="35"/>
      <c r="K35" s="39"/>
    </row>
    <row r="36" spans="1:11" x14ac:dyDescent="0.35">
      <c r="A36" s="129"/>
      <c r="B36" s="128"/>
      <c r="C36" s="128"/>
      <c r="D36" s="128"/>
      <c r="E36" s="128"/>
      <c r="F36" s="35"/>
      <c r="G36" s="35"/>
      <c r="H36" s="35"/>
      <c r="I36" s="35"/>
      <c r="J36" s="35"/>
      <c r="K36" s="35"/>
    </row>
    <row r="37" spans="1:11" x14ac:dyDescent="0.35">
      <c r="A37" s="129"/>
      <c r="B37" s="128"/>
      <c r="C37" s="128"/>
      <c r="D37" s="128"/>
      <c r="E37" s="128"/>
      <c r="F37" s="35"/>
      <c r="G37" s="35"/>
      <c r="H37" s="35"/>
      <c r="I37" s="35"/>
      <c r="J37" s="35"/>
      <c r="K37" s="35"/>
    </row>
    <row r="38" spans="1:11" x14ac:dyDescent="0.35">
      <c r="A38" s="73" t="s">
        <v>24</v>
      </c>
      <c r="B38" s="128"/>
      <c r="C38" s="128"/>
      <c r="D38" s="128"/>
      <c r="E38" s="128"/>
      <c r="F38" s="35"/>
      <c r="G38" s="35"/>
      <c r="H38" s="35"/>
      <c r="I38" s="35"/>
      <c r="J38" s="35"/>
      <c r="K38" s="35"/>
    </row>
    <row r="39" spans="1:11" x14ac:dyDescent="0.35">
      <c r="A39" s="41"/>
      <c r="B39" s="25"/>
      <c r="C39" s="35"/>
      <c r="D39" s="35"/>
      <c r="E39" s="35"/>
      <c r="F39" s="35"/>
      <c r="G39" s="35"/>
      <c r="H39" s="35"/>
      <c r="I39" s="35"/>
      <c r="J39" s="35"/>
      <c r="K39" s="35"/>
    </row>
  </sheetData>
  <sheetProtection algorithmName="SHA-512" hashValue="WHxrHo0VwLURmBl7MJaKuDQa1woCzI3Z5wlcuL/GJJCYR3bv2J4v6RMZ50ct8PNxgG+Yo0E5dx6Py5gwGrUDTw==" saltValue="715RSGITS647FLixYSzC5Q==" spinCount="100000" sheet="1" objects="1" scenarios="1"/>
  <mergeCells count="22">
    <mergeCell ref="A35:A37"/>
    <mergeCell ref="A14:A15"/>
    <mergeCell ref="B14:C14"/>
    <mergeCell ref="A19:A20"/>
    <mergeCell ref="B19:B20"/>
    <mergeCell ref="C19:C20"/>
    <mergeCell ref="B31:E31"/>
    <mergeCell ref="E20:E22"/>
    <mergeCell ref="B38:E38"/>
    <mergeCell ref="B35:E37"/>
    <mergeCell ref="B34:E34"/>
    <mergeCell ref="B33:E33"/>
    <mergeCell ref="B32:E32"/>
    <mergeCell ref="A1:F1"/>
    <mergeCell ref="B24:D24"/>
    <mergeCell ref="J18:L21"/>
    <mergeCell ref="I19:I20"/>
    <mergeCell ref="H19:H20"/>
    <mergeCell ref="F19:F20"/>
    <mergeCell ref="G19:G20"/>
    <mergeCell ref="D9:F10"/>
    <mergeCell ref="D14:D15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9"/>
  <sheetViews>
    <sheetView topLeftCell="A34" zoomScaleNormal="100" workbookViewId="0">
      <selection activeCell="D41" sqref="D41"/>
    </sheetView>
  </sheetViews>
  <sheetFormatPr defaultColWidth="9.17968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0.453125" style="1" customWidth="1"/>
    <col min="5" max="5" width="65.453125" style="1" hidden="1" customWidth="1"/>
    <col min="6" max="7" width="9.1796875" style="1"/>
    <col min="8" max="8" width="37.81640625" style="1" customWidth="1"/>
    <col min="9" max="16384" width="9.1796875" style="1"/>
  </cols>
  <sheetData>
    <row r="1" spans="1:8" ht="18.5" x14ac:dyDescent="0.3">
      <c r="A1" s="119" t="str">
        <f>Totaalblad!A1</f>
        <v>Europese aanbesteding voor het inhuur van personeel t.b.v. crisisbestrijding - Perceel 1 - Uitzendkrachten t.b.v. crisisbestrijding</v>
      </c>
      <c r="B1" s="119"/>
      <c r="C1" s="119"/>
      <c r="D1" s="119"/>
    </row>
    <row r="2" spans="1:8" ht="18.5" x14ac:dyDescent="0.3">
      <c r="A2" s="138" t="str">
        <f>Totaalblad!A2</f>
        <v xml:space="preserve">Bijlage 4A - PRIJZENBLAD </v>
      </c>
      <c r="B2" s="138"/>
      <c r="C2" s="138"/>
      <c r="D2" s="32"/>
    </row>
    <row r="3" spans="1:8" ht="14.5" x14ac:dyDescent="0.35">
      <c r="A3" s="35" t="str">
        <f>Totaalblad!A3</f>
        <v>versie 22 september 2022</v>
      </c>
    </row>
    <row r="4" spans="1:8" ht="14.5" x14ac:dyDescent="0.35">
      <c r="A4" s="35"/>
    </row>
    <row r="5" spans="1:8" ht="14.5" x14ac:dyDescent="0.35">
      <c r="A5" s="29" t="str">
        <f>Totaalblad!A5</f>
        <v>Uitzendkrachten crisisbestrijding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GGDrU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74" t="s">
        <v>68</v>
      </c>
      <c r="B9" s="75"/>
      <c r="C9" s="76"/>
      <c r="D9" s="77"/>
      <c r="E9" s="2"/>
    </row>
    <row r="10" spans="1:8" ht="15.5" x14ac:dyDescent="0.35">
      <c r="A10" s="78"/>
      <c r="B10" s="79"/>
      <c r="C10" s="80" t="s">
        <v>25</v>
      </c>
      <c r="D10" s="81" t="s">
        <v>26</v>
      </c>
      <c r="E10" s="3"/>
    </row>
    <row r="11" spans="1:8" ht="15.5" x14ac:dyDescent="0.35">
      <c r="A11" s="82" t="s">
        <v>27</v>
      </c>
      <c r="B11" s="83"/>
      <c r="C11" s="89"/>
      <c r="D11" s="89"/>
      <c r="E11" s="3"/>
    </row>
    <row r="12" spans="1:8" x14ac:dyDescent="0.3">
      <c r="A12" s="84" t="s">
        <v>28</v>
      </c>
      <c r="B12" s="83"/>
      <c r="C12" s="90">
        <v>1</v>
      </c>
      <c r="D12" s="116">
        <v>16</v>
      </c>
      <c r="E12" s="9"/>
    </row>
    <row r="13" spans="1:8" x14ac:dyDescent="0.3">
      <c r="A13" s="84" t="s">
        <v>29</v>
      </c>
      <c r="B13" s="83"/>
      <c r="C13" s="93">
        <v>0</v>
      </c>
      <c r="D13" s="97">
        <f>C13*C12</f>
        <v>0</v>
      </c>
      <c r="E13" s="8" t="s">
        <v>30</v>
      </c>
    </row>
    <row r="14" spans="1:8" ht="15.75" customHeight="1" x14ac:dyDescent="0.3">
      <c r="A14" s="84" t="s">
        <v>31</v>
      </c>
      <c r="B14" s="83"/>
      <c r="C14" s="91">
        <f>SUM(C12:C13)</f>
        <v>1</v>
      </c>
      <c r="D14" s="117">
        <f>C14*D12</f>
        <v>16</v>
      </c>
      <c r="E14" s="8"/>
      <c r="G14" s="139"/>
      <c r="H14" s="139"/>
    </row>
    <row r="15" spans="1:8" x14ac:dyDescent="0.3">
      <c r="A15" s="84"/>
      <c r="B15" s="83"/>
      <c r="C15" s="92"/>
      <c r="D15" s="89"/>
      <c r="E15" s="8"/>
      <c r="G15" s="139"/>
      <c r="H15" s="139"/>
    </row>
    <row r="16" spans="1:8" x14ac:dyDescent="0.3">
      <c r="A16" s="82" t="s">
        <v>32</v>
      </c>
      <c r="B16" s="83"/>
      <c r="C16" s="92"/>
      <c r="D16" s="89"/>
      <c r="E16" s="8"/>
      <c r="G16" s="139"/>
      <c r="H16" s="139"/>
    </row>
    <row r="17" spans="1:10" x14ac:dyDescent="0.3">
      <c r="A17" s="84" t="s">
        <v>33</v>
      </c>
      <c r="B17" s="83"/>
      <c r="C17" s="94">
        <v>0</v>
      </c>
      <c r="D17" s="89"/>
      <c r="E17" s="8" t="s">
        <v>34</v>
      </c>
      <c r="G17" s="139"/>
      <c r="H17" s="139"/>
    </row>
    <row r="18" spans="1:10" x14ac:dyDescent="0.3">
      <c r="A18" s="84" t="s">
        <v>35</v>
      </c>
      <c r="B18" s="83"/>
      <c r="C18" s="94">
        <v>0</v>
      </c>
      <c r="D18" s="89"/>
      <c r="E18" s="8" t="s">
        <v>34</v>
      </c>
    </row>
    <row r="19" spans="1:10" x14ac:dyDescent="0.3">
      <c r="A19" s="84" t="s">
        <v>36</v>
      </c>
      <c r="B19" s="83"/>
      <c r="C19" s="94">
        <v>0</v>
      </c>
      <c r="D19" s="89"/>
      <c r="E19" s="8" t="s">
        <v>34</v>
      </c>
    </row>
    <row r="20" spans="1:10" x14ac:dyDescent="0.3">
      <c r="A20" s="84" t="s">
        <v>37</v>
      </c>
      <c r="B20" s="83"/>
      <c r="C20" s="94">
        <v>0</v>
      </c>
      <c r="D20" s="89"/>
      <c r="E20" s="8"/>
    </row>
    <row r="21" spans="1:10" x14ac:dyDescent="0.3">
      <c r="A21" s="84" t="s">
        <v>38</v>
      </c>
      <c r="B21" s="83"/>
      <c r="C21" s="94">
        <v>0</v>
      </c>
      <c r="D21" s="89"/>
      <c r="E21" s="8" t="s">
        <v>34</v>
      </c>
    </row>
    <row r="22" spans="1:10" x14ac:dyDescent="0.3">
      <c r="A22" s="84" t="s">
        <v>39</v>
      </c>
      <c r="B22" s="83"/>
      <c r="C22" s="94">
        <v>0</v>
      </c>
      <c r="D22" s="89"/>
      <c r="E22" s="8"/>
    </row>
    <row r="23" spans="1:10" x14ac:dyDescent="0.3">
      <c r="A23" s="84" t="s">
        <v>31</v>
      </c>
      <c r="B23" s="83"/>
      <c r="C23" s="103">
        <f>SUM(C17:C22)</f>
        <v>0</v>
      </c>
      <c r="D23" s="117">
        <f>C23*D14+D14</f>
        <v>16</v>
      </c>
      <c r="E23" s="8"/>
    </row>
    <row r="24" spans="1:10" x14ac:dyDescent="0.3">
      <c r="A24" s="84"/>
      <c r="B24" s="83"/>
      <c r="C24" s="103"/>
      <c r="D24" s="117"/>
      <c r="E24" s="8"/>
    </row>
    <row r="25" spans="1:10" x14ac:dyDescent="0.3">
      <c r="A25" s="84" t="s">
        <v>40</v>
      </c>
      <c r="B25" s="83"/>
      <c r="C25" s="94">
        <v>0</v>
      </c>
      <c r="D25" s="117"/>
      <c r="E25" s="8"/>
    </row>
    <row r="26" spans="1:10" x14ac:dyDescent="0.3">
      <c r="A26" s="84" t="s">
        <v>31</v>
      </c>
      <c r="B26" s="83"/>
      <c r="C26" s="103">
        <f>C25</f>
        <v>0</v>
      </c>
      <c r="D26" s="117">
        <f>C26*D23+D23</f>
        <v>16</v>
      </c>
      <c r="E26" s="8"/>
    </row>
    <row r="27" spans="1:10" ht="12.75" customHeight="1" x14ac:dyDescent="0.35">
      <c r="A27" s="84"/>
      <c r="B27" s="83"/>
      <c r="C27" s="89"/>
      <c r="D27" s="89"/>
      <c r="E27" s="8"/>
      <c r="H27" s="4"/>
      <c r="J27" s="5"/>
    </row>
    <row r="28" spans="1:10" ht="12.75" customHeight="1" x14ac:dyDescent="0.35">
      <c r="A28" s="82" t="s">
        <v>41</v>
      </c>
      <c r="B28" s="83"/>
      <c r="C28" s="89"/>
      <c r="D28" s="89"/>
      <c r="E28" s="8"/>
      <c r="H28" s="4"/>
      <c r="J28" s="5"/>
    </row>
    <row r="29" spans="1:10" x14ac:dyDescent="0.3">
      <c r="A29" s="84" t="s">
        <v>42</v>
      </c>
      <c r="B29" s="83"/>
      <c r="C29" s="94">
        <v>0</v>
      </c>
      <c r="D29" s="89"/>
      <c r="E29" s="8" t="s">
        <v>43</v>
      </c>
    </row>
    <row r="30" spans="1:10" x14ac:dyDescent="0.3">
      <c r="A30" s="84" t="s">
        <v>44</v>
      </c>
      <c r="B30" s="83"/>
      <c r="C30" s="94">
        <v>0</v>
      </c>
      <c r="D30" s="89"/>
      <c r="E30" s="8"/>
    </row>
    <row r="31" spans="1:10" x14ac:dyDescent="0.3">
      <c r="A31" s="84" t="s">
        <v>45</v>
      </c>
      <c r="B31" s="83"/>
      <c r="C31" s="94">
        <v>0</v>
      </c>
      <c r="D31" s="89"/>
      <c r="E31" s="8"/>
    </row>
    <row r="32" spans="1:10" x14ac:dyDescent="0.3">
      <c r="A32" s="84" t="s">
        <v>46</v>
      </c>
      <c r="B32" s="83"/>
      <c r="C32" s="94">
        <v>0</v>
      </c>
      <c r="D32" s="89"/>
      <c r="E32" s="8"/>
    </row>
    <row r="33" spans="1:5" x14ac:dyDescent="0.3">
      <c r="A33" s="84" t="s">
        <v>47</v>
      </c>
      <c r="B33" s="83"/>
      <c r="C33" s="94">
        <v>0</v>
      </c>
      <c r="D33" s="89"/>
      <c r="E33" s="8"/>
    </row>
    <row r="34" spans="1:5" x14ac:dyDescent="0.3">
      <c r="A34" s="84" t="s">
        <v>48</v>
      </c>
      <c r="B34" s="83"/>
      <c r="C34" s="94">
        <v>0</v>
      </c>
      <c r="D34" s="89"/>
      <c r="E34" s="8" t="s">
        <v>43</v>
      </c>
    </row>
    <row r="35" spans="1:5" x14ac:dyDescent="0.3">
      <c r="A35" s="84" t="s">
        <v>49</v>
      </c>
      <c r="B35" s="83"/>
      <c r="C35" s="94">
        <v>0</v>
      </c>
      <c r="D35" s="89"/>
      <c r="E35" s="8" t="s">
        <v>43</v>
      </c>
    </row>
    <row r="36" spans="1:5" x14ac:dyDescent="0.3">
      <c r="A36" s="84" t="s">
        <v>50</v>
      </c>
      <c r="B36" s="83"/>
      <c r="C36" s="94">
        <v>0</v>
      </c>
      <c r="D36" s="89"/>
      <c r="E36" s="8" t="s">
        <v>43</v>
      </c>
    </row>
    <row r="37" spans="1:5" x14ac:dyDescent="0.3">
      <c r="A37" s="84" t="s">
        <v>51</v>
      </c>
      <c r="B37" s="83"/>
      <c r="C37" s="94">
        <v>0</v>
      </c>
      <c r="D37" s="89"/>
      <c r="E37" s="8"/>
    </row>
    <row r="38" spans="1:5" x14ac:dyDescent="0.3">
      <c r="A38" s="84" t="s">
        <v>31</v>
      </c>
      <c r="B38" s="83"/>
      <c r="C38" s="103">
        <f>SUM(C29:C37)</f>
        <v>0</v>
      </c>
      <c r="D38" s="97">
        <f>C38*D26+D26</f>
        <v>16</v>
      </c>
      <c r="E38" s="8"/>
    </row>
    <row r="39" spans="1:5" x14ac:dyDescent="0.3">
      <c r="A39" s="85"/>
      <c r="B39" s="86"/>
      <c r="C39" s="89"/>
      <c r="D39" s="100"/>
      <c r="E39" s="7"/>
    </row>
    <row r="40" spans="1:5" x14ac:dyDescent="0.3">
      <c r="A40" s="82" t="s">
        <v>52</v>
      </c>
      <c r="B40" s="83"/>
      <c r="C40" s="89"/>
      <c r="D40" s="100"/>
      <c r="E40" s="7"/>
    </row>
    <row r="41" spans="1:5" x14ac:dyDescent="0.3">
      <c r="A41" s="85" t="s">
        <v>53</v>
      </c>
      <c r="B41" s="87"/>
      <c r="C41" s="94">
        <v>0</v>
      </c>
      <c r="D41" s="89"/>
      <c r="E41" s="7"/>
    </row>
    <row r="42" spans="1:5" x14ac:dyDescent="0.3">
      <c r="A42" s="85" t="s">
        <v>54</v>
      </c>
      <c r="B42" s="87"/>
      <c r="C42" s="94">
        <v>0</v>
      </c>
      <c r="D42" s="89"/>
      <c r="E42" s="8" t="s">
        <v>55</v>
      </c>
    </row>
    <row r="43" spans="1:5" x14ac:dyDescent="0.3">
      <c r="A43" s="85" t="s">
        <v>31</v>
      </c>
      <c r="B43" s="86"/>
      <c r="C43" s="103">
        <f>SUM(C41:C42)</f>
        <v>0</v>
      </c>
      <c r="D43" s="118">
        <f>C43*D38+D38</f>
        <v>16</v>
      </c>
      <c r="E43" s="8"/>
    </row>
    <row r="44" spans="1:5" x14ac:dyDescent="0.3">
      <c r="A44" s="85"/>
      <c r="B44" s="86"/>
      <c r="C44" s="89"/>
      <c r="D44" s="102"/>
      <c r="E44" s="7"/>
    </row>
    <row r="45" spans="1:5" x14ac:dyDescent="0.3">
      <c r="A45" s="82" t="s">
        <v>56</v>
      </c>
      <c r="B45" s="88"/>
      <c r="C45" s="104"/>
      <c r="D45" s="101">
        <f>D43</f>
        <v>16</v>
      </c>
      <c r="E45" s="6"/>
    </row>
    <row r="47" spans="1:5" x14ac:dyDescent="0.3">
      <c r="A47" s="1" t="s">
        <v>57</v>
      </c>
      <c r="B47" s="1" t="s">
        <v>58</v>
      </c>
    </row>
    <row r="48" spans="1:5" x14ac:dyDescent="0.3">
      <c r="B48" s="1" t="s">
        <v>59</v>
      </c>
    </row>
    <row r="49" spans="1:6" x14ac:dyDescent="0.3">
      <c r="B49" s="1" t="s">
        <v>60</v>
      </c>
    </row>
    <row r="50" spans="1:6" x14ac:dyDescent="0.3">
      <c r="B50" s="1" t="s">
        <v>61</v>
      </c>
    </row>
    <row r="52" spans="1:6" ht="14.5" x14ac:dyDescent="0.35">
      <c r="A52" s="95" t="s">
        <v>19</v>
      </c>
      <c r="B52" s="137"/>
      <c r="C52" s="137"/>
      <c r="D52" s="137"/>
      <c r="E52" s="137"/>
      <c r="F52" s="10"/>
    </row>
    <row r="53" spans="1:6" ht="14.5" x14ac:dyDescent="0.3">
      <c r="A53" s="115" t="s">
        <v>20</v>
      </c>
      <c r="B53" s="136"/>
      <c r="C53" s="136"/>
      <c r="D53" s="136"/>
      <c r="E53" s="136"/>
      <c r="F53" s="10"/>
    </row>
    <row r="54" spans="1:6" ht="14.5" x14ac:dyDescent="0.3">
      <c r="A54" s="115" t="s">
        <v>21</v>
      </c>
      <c r="B54" s="136"/>
      <c r="C54" s="136"/>
      <c r="D54" s="136"/>
      <c r="E54" s="136"/>
      <c r="F54" s="10"/>
    </row>
    <row r="55" spans="1:6" ht="14.5" x14ac:dyDescent="0.3">
      <c r="A55" s="115" t="s">
        <v>22</v>
      </c>
      <c r="B55" s="136"/>
      <c r="C55" s="136"/>
      <c r="D55" s="136"/>
      <c r="E55" s="136"/>
      <c r="F55" s="10"/>
    </row>
    <row r="56" spans="1:6" x14ac:dyDescent="0.3">
      <c r="A56" s="140" t="s">
        <v>23</v>
      </c>
      <c r="B56" s="136"/>
      <c r="C56" s="136"/>
      <c r="D56" s="136"/>
      <c r="E56" s="136"/>
      <c r="F56" s="10"/>
    </row>
    <row r="57" spans="1:6" x14ac:dyDescent="0.3">
      <c r="A57" s="140"/>
      <c r="B57" s="136"/>
      <c r="C57" s="136"/>
      <c r="D57" s="136"/>
      <c r="E57" s="136"/>
      <c r="F57" s="10"/>
    </row>
    <row r="58" spans="1:6" x14ac:dyDescent="0.3">
      <c r="A58" s="140"/>
      <c r="B58" s="136"/>
      <c r="C58" s="136"/>
      <c r="D58" s="136"/>
      <c r="E58" s="136"/>
      <c r="F58" s="10"/>
    </row>
    <row r="59" spans="1:6" ht="14.5" x14ac:dyDescent="0.3">
      <c r="A59" s="115" t="s">
        <v>24</v>
      </c>
      <c r="B59" s="136"/>
      <c r="C59" s="136"/>
      <c r="D59" s="136"/>
      <c r="E59" s="136"/>
      <c r="F59" s="10"/>
    </row>
  </sheetData>
  <sheetProtection algorithmName="SHA-512" hashValue="yaMpUcZ6JUp2ju7N+zToEmQIi5ZVcMC++9Nt51TTwNebM5S0f/pRDIL2gcFhOFyvn3TTsjjatn6ltUJfz8FXSQ==" saltValue="hX66EE0MIfRcfCUlA/NszQ==" spinCount="100000" sheet="1" formatCells="0"/>
  <protectedRanges>
    <protectedRange password="FB90" sqref="C12:C44" name="Bereik1"/>
  </protectedRanges>
  <mergeCells count="10">
    <mergeCell ref="A1:D1"/>
    <mergeCell ref="A2:C2"/>
    <mergeCell ref="G14:H17"/>
    <mergeCell ref="A56:A58"/>
    <mergeCell ref="B56:E58"/>
    <mergeCell ref="B59:E59"/>
    <mergeCell ref="B52:E52"/>
    <mergeCell ref="B53:E53"/>
    <mergeCell ref="B54:E54"/>
    <mergeCell ref="B55:E55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topLeftCell="A52" zoomScaleNormal="100" workbookViewId="0">
      <selection activeCell="G30" sqref="G30"/>
    </sheetView>
  </sheetViews>
  <sheetFormatPr defaultColWidth="9.1796875" defaultRowHeight="13" x14ac:dyDescent="0.3"/>
  <cols>
    <col min="1" max="1" width="29" style="1" customWidth="1"/>
    <col min="2" max="2" width="13.81640625" style="1" customWidth="1"/>
    <col min="3" max="3" width="40" style="1" bestFit="1" customWidth="1"/>
    <col min="4" max="4" width="31.54296875" style="1" bestFit="1" customWidth="1"/>
    <col min="5" max="5" width="63.81640625" style="1" hidden="1" customWidth="1"/>
    <col min="6" max="7" width="9.1796875" style="1"/>
    <col min="8" max="8" width="37.81640625" style="1" customWidth="1"/>
    <col min="9" max="16384" width="9.1796875" style="1"/>
  </cols>
  <sheetData>
    <row r="1" spans="1:8" ht="18.5" x14ac:dyDescent="0.3">
      <c r="A1" s="119" t="str">
        <f>Totaalblad!A1</f>
        <v>Europese aanbesteding voor het inhuur van personeel t.b.v. crisisbestrijding - Perceel 1 - Uitzendkrachten t.b.v. crisisbestrijding</v>
      </c>
      <c r="B1" s="119"/>
      <c r="C1" s="119"/>
      <c r="D1" s="119"/>
    </row>
    <row r="2" spans="1:8" ht="14.5" x14ac:dyDescent="0.35">
      <c r="A2" s="29" t="str">
        <f>Totaalblad!A2</f>
        <v xml:space="preserve">Bijlage 4A - PRIJZENBLAD </v>
      </c>
      <c r="B2" s="26"/>
    </row>
    <row r="3" spans="1:8" ht="14.5" x14ac:dyDescent="0.35">
      <c r="A3" s="35" t="str">
        <f>Totaalblad!A3</f>
        <v>versie 22 september 2022</v>
      </c>
    </row>
    <row r="4" spans="1:8" ht="14.5" x14ac:dyDescent="0.35">
      <c r="A4" s="35"/>
    </row>
    <row r="5" spans="1:8" ht="14.5" x14ac:dyDescent="0.35">
      <c r="A5" s="29" t="str">
        <f>Totaalblad!A5</f>
        <v>Uitzendkrachten crisisbestrijding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GGDrU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74" t="s">
        <v>67</v>
      </c>
      <c r="B9" s="75"/>
      <c r="C9" s="76"/>
      <c r="D9" s="77"/>
      <c r="E9" s="2"/>
    </row>
    <row r="10" spans="1:8" ht="15.5" x14ac:dyDescent="0.35">
      <c r="A10" s="78"/>
      <c r="B10" s="79"/>
      <c r="C10" s="80" t="s">
        <v>25</v>
      </c>
      <c r="D10" s="81" t="s">
        <v>26</v>
      </c>
      <c r="E10" s="3"/>
    </row>
    <row r="11" spans="1:8" ht="15.5" x14ac:dyDescent="0.35">
      <c r="A11" s="82" t="s">
        <v>27</v>
      </c>
      <c r="B11" s="83"/>
      <c r="C11" s="92"/>
      <c r="D11" s="89"/>
      <c r="E11" s="3"/>
    </row>
    <row r="12" spans="1:8" x14ac:dyDescent="0.3">
      <c r="A12" s="84" t="s">
        <v>62</v>
      </c>
      <c r="B12" s="83"/>
      <c r="C12" s="90">
        <v>1</v>
      </c>
      <c r="D12" s="96">
        <v>18</v>
      </c>
      <c r="E12" s="9"/>
    </row>
    <row r="13" spans="1:8" x14ac:dyDescent="0.3">
      <c r="A13" s="84" t="s">
        <v>29</v>
      </c>
      <c r="B13" s="83"/>
      <c r="C13" s="93">
        <v>0</v>
      </c>
      <c r="D13" s="97">
        <f>C13*C12</f>
        <v>0</v>
      </c>
      <c r="E13" s="8" t="s">
        <v>30</v>
      </c>
    </row>
    <row r="14" spans="1:8" x14ac:dyDescent="0.3">
      <c r="A14" s="84" t="s">
        <v>31</v>
      </c>
      <c r="B14" s="83"/>
      <c r="C14" s="106">
        <f>SUM(C12:C13)</f>
        <v>1</v>
      </c>
      <c r="D14" s="98">
        <f>C14*D12</f>
        <v>18</v>
      </c>
      <c r="E14" s="8"/>
      <c r="G14" s="139"/>
      <c r="H14" s="139"/>
    </row>
    <row r="15" spans="1:8" x14ac:dyDescent="0.3">
      <c r="A15" s="84"/>
      <c r="B15" s="83"/>
      <c r="C15" s="107"/>
      <c r="D15" s="89"/>
      <c r="E15" s="8"/>
      <c r="G15" s="139"/>
      <c r="H15" s="139"/>
    </row>
    <row r="16" spans="1:8" x14ac:dyDescent="0.3">
      <c r="A16" s="82" t="s">
        <v>32</v>
      </c>
      <c r="B16" s="83"/>
      <c r="C16" s="107"/>
      <c r="D16" s="89"/>
      <c r="E16" s="8"/>
      <c r="G16" s="139"/>
      <c r="H16" s="139"/>
    </row>
    <row r="17" spans="1:10" x14ac:dyDescent="0.3">
      <c r="A17" s="84" t="s">
        <v>33</v>
      </c>
      <c r="B17" s="83"/>
      <c r="C17" s="94">
        <v>0</v>
      </c>
      <c r="D17" s="89"/>
      <c r="E17" s="8" t="s">
        <v>34</v>
      </c>
      <c r="G17" s="139"/>
      <c r="H17" s="139"/>
    </row>
    <row r="18" spans="1:10" x14ac:dyDescent="0.3">
      <c r="A18" s="84" t="s">
        <v>35</v>
      </c>
      <c r="B18" s="83"/>
      <c r="C18" s="94">
        <v>0</v>
      </c>
      <c r="D18" s="89"/>
      <c r="E18" s="8" t="s">
        <v>34</v>
      </c>
    </row>
    <row r="19" spans="1:10" x14ac:dyDescent="0.3">
      <c r="A19" s="84" t="s">
        <v>36</v>
      </c>
      <c r="B19" s="83"/>
      <c r="C19" s="94">
        <v>0</v>
      </c>
      <c r="D19" s="89"/>
      <c r="E19" s="8"/>
    </row>
    <row r="20" spans="1:10" x14ac:dyDescent="0.3">
      <c r="A20" s="84" t="s">
        <v>37</v>
      </c>
      <c r="B20" s="83"/>
      <c r="C20" s="94">
        <v>0</v>
      </c>
      <c r="D20" s="89"/>
      <c r="E20" s="8" t="s">
        <v>34</v>
      </c>
    </row>
    <row r="21" spans="1:10" x14ac:dyDescent="0.3">
      <c r="A21" s="84" t="s">
        <v>38</v>
      </c>
      <c r="B21" s="83"/>
      <c r="C21" s="94">
        <v>0</v>
      </c>
      <c r="D21" s="89"/>
      <c r="E21" s="8" t="s">
        <v>34</v>
      </c>
    </row>
    <row r="22" spans="1:10" x14ac:dyDescent="0.3">
      <c r="A22" s="84" t="s">
        <v>39</v>
      </c>
      <c r="B22" s="83"/>
      <c r="C22" s="94">
        <v>0</v>
      </c>
      <c r="D22" s="89"/>
      <c r="E22" s="8"/>
    </row>
    <row r="23" spans="1:10" x14ac:dyDescent="0.3">
      <c r="A23" s="84" t="s">
        <v>31</v>
      </c>
      <c r="B23" s="83"/>
      <c r="C23" s="103">
        <f>SUM(C17:C22)</f>
        <v>0</v>
      </c>
      <c r="D23" s="99">
        <f>C23*D14+D14</f>
        <v>18</v>
      </c>
      <c r="E23" s="8"/>
    </row>
    <row r="24" spans="1:10" x14ac:dyDescent="0.3">
      <c r="A24" s="84"/>
      <c r="B24" s="83"/>
      <c r="C24" s="103"/>
      <c r="D24" s="99"/>
      <c r="E24" s="8"/>
    </row>
    <row r="25" spans="1:10" x14ac:dyDescent="0.3">
      <c r="A25" s="84" t="s">
        <v>40</v>
      </c>
      <c r="B25" s="83"/>
      <c r="C25" s="94">
        <v>0</v>
      </c>
      <c r="D25" s="99"/>
      <c r="E25" s="8"/>
    </row>
    <row r="26" spans="1:10" x14ac:dyDescent="0.3">
      <c r="A26" s="84" t="s">
        <v>31</v>
      </c>
      <c r="B26" s="83"/>
      <c r="C26" s="103">
        <f>C25</f>
        <v>0</v>
      </c>
      <c r="D26" s="99">
        <f>C26*D23+D23</f>
        <v>18</v>
      </c>
      <c r="E26" s="8"/>
    </row>
    <row r="27" spans="1:10" ht="12.75" customHeight="1" x14ac:dyDescent="0.35">
      <c r="A27" s="84"/>
      <c r="B27" s="83"/>
      <c r="C27" s="89"/>
      <c r="D27" s="89"/>
      <c r="E27" s="8"/>
      <c r="H27" s="4"/>
      <c r="J27" s="5"/>
    </row>
    <row r="28" spans="1:10" ht="12.75" customHeight="1" x14ac:dyDescent="0.35">
      <c r="A28" s="82" t="s">
        <v>41</v>
      </c>
      <c r="B28" s="83"/>
      <c r="C28" s="89"/>
      <c r="D28" s="89"/>
      <c r="E28" s="8"/>
      <c r="H28" s="4"/>
      <c r="J28" s="5"/>
    </row>
    <row r="29" spans="1:10" x14ac:dyDescent="0.3">
      <c r="A29" s="84" t="s">
        <v>42</v>
      </c>
      <c r="B29" s="83"/>
      <c r="C29" s="94">
        <v>0</v>
      </c>
      <c r="D29" s="89"/>
      <c r="E29" s="8" t="s">
        <v>43</v>
      </c>
    </row>
    <row r="30" spans="1:10" x14ac:dyDescent="0.3">
      <c r="A30" s="84" t="s">
        <v>44</v>
      </c>
      <c r="B30" s="83"/>
      <c r="C30" s="94">
        <v>0</v>
      </c>
      <c r="D30" s="89"/>
      <c r="E30" s="8"/>
    </row>
    <row r="31" spans="1:10" x14ac:dyDescent="0.3">
      <c r="A31" s="84" t="s">
        <v>45</v>
      </c>
      <c r="B31" s="83"/>
      <c r="C31" s="94">
        <v>0</v>
      </c>
      <c r="D31" s="89"/>
      <c r="E31" s="8"/>
    </row>
    <row r="32" spans="1:10" x14ac:dyDescent="0.3">
      <c r="A32" s="84" t="s">
        <v>46</v>
      </c>
      <c r="B32" s="83"/>
      <c r="C32" s="94">
        <v>0</v>
      </c>
      <c r="D32" s="89"/>
      <c r="E32" s="8"/>
    </row>
    <row r="33" spans="1:5" x14ac:dyDescent="0.3">
      <c r="A33" s="84" t="s">
        <v>47</v>
      </c>
      <c r="B33" s="83"/>
      <c r="C33" s="94">
        <v>0</v>
      </c>
      <c r="D33" s="89"/>
      <c r="E33" s="8"/>
    </row>
    <row r="34" spans="1:5" x14ac:dyDescent="0.3">
      <c r="A34" s="84" t="s">
        <v>48</v>
      </c>
      <c r="B34" s="83"/>
      <c r="C34" s="94">
        <v>0</v>
      </c>
      <c r="D34" s="89"/>
      <c r="E34" s="8" t="s">
        <v>43</v>
      </c>
    </row>
    <row r="35" spans="1:5" x14ac:dyDescent="0.3">
      <c r="A35" s="84" t="s">
        <v>49</v>
      </c>
      <c r="B35" s="83"/>
      <c r="C35" s="94">
        <v>0</v>
      </c>
      <c r="D35" s="89"/>
      <c r="E35" s="8" t="s">
        <v>43</v>
      </c>
    </row>
    <row r="36" spans="1:5" x14ac:dyDescent="0.3">
      <c r="A36" s="84" t="s">
        <v>50</v>
      </c>
      <c r="B36" s="83"/>
      <c r="C36" s="94">
        <v>0</v>
      </c>
      <c r="D36" s="89"/>
      <c r="E36" s="8" t="s">
        <v>43</v>
      </c>
    </row>
    <row r="37" spans="1:5" x14ac:dyDescent="0.3">
      <c r="A37" s="84" t="s">
        <v>31</v>
      </c>
      <c r="B37" s="83"/>
      <c r="C37" s="103">
        <f>SUM(C29:C36)</f>
        <v>0</v>
      </c>
      <c r="D37" s="99">
        <f>C37*D26+D26</f>
        <v>18</v>
      </c>
      <c r="E37" s="8"/>
    </row>
    <row r="38" spans="1:5" x14ac:dyDescent="0.3">
      <c r="A38" s="85"/>
      <c r="B38" s="86"/>
      <c r="C38" s="89"/>
      <c r="D38" s="100"/>
      <c r="E38" s="7"/>
    </row>
    <row r="39" spans="1:5" x14ac:dyDescent="0.3">
      <c r="A39" s="82" t="s">
        <v>52</v>
      </c>
      <c r="B39" s="83"/>
      <c r="C39" s="105"/>
      <c r="D39" s="100"/>
      <c r="E39" s="7"/>
    </row>
    <row r="40" spans="1:5" x14ac:dyDescent="0.3">
      <c r="A40" s="85" t="s">
        <v>53</v>
      </c>
      <c r="B40" s="87"/>
      <c r="C40" s="94">
        <v>0</v>
      </c>
      <c r="D40" s="89"/>
      <c r="E40" s="7"/>
    </row>
    <row r="41" spans="1:5" x14ac:dyDescent="0.3">
      <c r="A41" s="85" t="s">
        <v>54</v>
      </c>
      <c r="B41" s="87"/>
      <c r="C41" s="94">
        <v>0</v>
      </c>
      <c r="D41" s="89"/>
      <c r="E41" s="8" t="s">
        <v>55</v>
      </c>
    </row>
    <row r="42" spans="1:5" x14ac:dyDescent="0.3">
      <c r="A42" s="85" t="s">
        <v>31</v>
      </c>
      <c r="B42" s="86"/>
      <c r="C42" s="103">
        <f>SUM(C40:C41)</f>
        <v>0</v>
      </c>
      <c r="D42" s="101">
        <f>C42*D37+D37</f>
        <v>18</v>
      </c>
      <c r="E42" s="8"/>
    </row>
    <row r="43" spans="1:5" x14ac:dyDescent="0.3">
      <c r="A43" s="85"/>
      <c r="B43" s="86"/>
      <c r="C43" s="89"/>
      <c r="D43" s="102"/>
      <c r="E43" s="7"/>
    </row>
    <row r="44" spans="1:5" x14ac:dyDescent="0.3">
      <c r="A44" s="82" t="s">
        <v>63</v>
      </c>
      <c r="B44" s="88"/>
      <c r="C44" s="104"/>
      <c r="D44" s="101">
        <f>D42</f>
        <v>18</v>
      </c>
      <c r="E44" s="6"/>
    </row>
    <row r="45" spans="1:5" ht="12" customHeight="1" x14ac:dyDescent="0.3"/>
    <row r="46" spans="1:5" x14ac:dyDescent="0.3">
      <c r="A46" s="1" t="s">
        <v>57</v>
      </c>
      <c r="B46" s="1" t="s">
        <v>58</v>
      </c>
    </row>
    <row r="47" spans="1:5" x14ac:dyDescent="0.3">
      <c r="B47" s="1" t="s">
        <v>59</v>
      </c>
    </row>
    <row r="48" spans="1:5" x14ac:dyDescent="0.3">
      <c r="B48" s="1" t="s">
        <v>60</v>
      </c>
    </row>
    <row r="49" spans="1:6" x14ac:dyDescent="0.3">
      <c r="B49" s="1" t="s">
        <v>61</v>
      </c>
    </row>
    <row r="51" spans="1:6" ht="14.5" x14ac:dyDescent="0.35">
      <c r="A51" s="95" t="s">
        <v>19</v>
      </c>
      <c r="B51" s="137"/>
      <c r="C51" s="137"/>
      <c r="D51" s="137"/>
      <c r="E51" s="137"/>
      <c r="F51" s="10"/>
    </row>
    <row r="52" spans="1:6" ht="14.5" x14ac:dyDescent="0.3">
      <c r="A52" s="108" t="s">
        <v>20</v>
      </c>
      <c r="B52" s="136"/>
      <c r="C52" s="136"/>
      <c r="D52" s="136"/>
      <c r="E52" s="136"/>
      <c r="F52" s="10"/>
    </row>
    <row r="53" spans="1:6" ht="14.5" x14ac:dyDescent="0.3">
      <c r="A53" s="108" t="s">
        <v>21</v>
      </c>
      <c r="B53" s="136"/>
      <c r="C53" s="136"/>
      <c r="D53" s="136"/>
      <c r="E53" s="136"/>
      <c r="F53" s="10"/>
    </row>
    <row r="54" spans="1:6" ht="14.5" x14ac:dyDescent="0.3">
      <c r="A54" s="108" t="s">
        <v>22</v>
      </c>
      <c r="B54" s="136"/>
      <c r="C54" s="136"/>
      <c r="D54" s="136"/>
      <c r="E54" s="136"/>
      <c r="F54" s="10"/>
    </row>
    <row r="55" spans="1:6" x14ac:dyDescent="0.3">
      <c r="A55" s="140" t="s">
        <v>23</v>
      </c>
      <c r="B55" s="136"/>
      <c r="C55" s="136"/>
      <c r="D55" s="136"/>
      <c r="E55" s="136"/>
      <c r="F55" s="10"/>
    </row>
    <row r="56" spans="1:6" x14ac:dyDescent="0.3">
      <c r="A56" s="140"/>
      <c r="B56" s="136"/>
      <c r="C56" s="136"/>
      <c r="D56" s="136"/>
      <c r="E56" s="136"/>
      <c r="F56" s="10"/>
    </row>
    <row r="57" spans="1:6" x14ac:dyDescent="0.3">
      <c r="A57" s="140"/>
      <c r="B57" s="136"/>
      <c r="C57" s="136"/>
      <c r="D57" s="136"/>
      <c r="E57" s="136"/>
      <c r="F57" s="10"/>
    </row>
    <row r="58" spans="1:6" ht="14.5" x14ac:dyDescent="0.3">
      <c r="A58" s="108" t="s">
        <v>24</v>
      </c>
      <c r="B58" s="136"/>
      <c r="C58" s="136"/>
      <c r="D58" s="136"/>
      <c r="E58" s="136"/>
      <c r="F58" s="10"/>
    </row>
  </sheetData>
  <sheetProtection algorithmName="SHA-512" hashValue="CF47Usdv116k/NEF5AVMS9ER+kjdBSxfG13EWqNiuh7NllNntmXmt2GzSpouH/KWyF044TEyRjzbmhR2RqNc0w==" saltValue="aXMQDCQGNnVU7zrU5vu9zg==" spinCount="100000" sheet="1" formatCells="0"/>
  <protectedRanges>
    <protectedRange password="FB90" sqref="C12:C43" name="Bereik1_1"/>
  </protectedRanges>
  <mergeCells count="9">
    <mergeCell ref="A1:D1"/>
    <mergeCell ref="G14:H17"/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L20"/>
  <sheetViews>
    <sheetView tabSelected="1" topLeftCell="A3" workbookViewId="0">
      <selection activeCell="G12" sqref="G12"/>
    </sheetView>
  </sheetViews>
  <sheetFormatPr defaultColWidth="9.1796875" defaultRowHeight="13" x14ac:dyDescent="0.3"/>
  <cols>
    <col min="1" max="1" width="25.453125" style="1" customWidth="1"/>
    <col min="2" max="2" width="27.54296875" style="1" customWidth="1"/>
    <col min="3" max="16384" width="9.1796875" style="1"/>
  </cols>
  <sheetData>
    <row r="1" spans="1:12" ht="18" customHeight="1" x14ac:dyDescent="0.3">
      <c r="A1" s="141" t="str">
        <f>Totaalblad!A1</f>
        <v>Europese aanbesteding voor het inhuur van personeel t.b.v. crisisbestrijding - Perceel 1 - Uitzendkrachten t.b.v. crisisbestrijding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14.5" x14ac:dyDescent="0.35">
      <c r="A2" s="29" t="str">
        <f>Totaalblad!A2</f>
        <v xml:space="preserve">Bijlage 4A - PRIJZENBLAD </v>
      </c>
    </row>
    <row r="3" spans="1:12" x14ac:dyDescent="0.3">
      <c r="A3" s="31" t="str">
        <f>Totaalblad!A3</f>
        <v>versie 22 september 2022</v>
      </c>
    </row>
    <row r="4" spans="1:12" ht="18.5" x14ac:dyDescent="0.45">
      <c r="A4" s="11"/>
    </row>
    <row r="5" spans="1:12" ht="18.5" x14ac:dyDescent="0.45">
      <c r="A5" s="11" t="str">
        <f>Totaalblad!A5</f>
        <v>Uitzendkrachten crisisbestrijding</v>
      </c>
    </row>
    <row r="6" spans="1:12" x14ac:dyDescent="0.3">
      <c r="A6" s="31" t="str">
        <f>Totaalblad!A6</f>
        <v>U dient alleen de witte cellen in te vullen.</v>
      </c>
    </row>
    <row r="7" spans="1:12" ht="14.5" x14ac:dyDescent="0.35">
      <c r="A7" s="35" t="str">
        <f>Totaalblad!A7</f>
        <v>Alle door de GGDrU in dit prijzenblad genoemde aantallen zijn indicatief, hieraan kunnen géén rechten worden ontleend.</v>
      </c>
    </row>
    <row r="8" spans="1:12" ht="14.5" x14ac:dyDescent="0.35">
      <c r="A8" s="35"/>
    </row>
    <row r="9" spans="1:12" ht="14.5" x14ac:dyDescent="0.3">
      <c r="A9" s="109"/>
      <c r="B9" s="110" t="s">
        <v>64</v>
      </c>
    </row>
    <row r="10" spans="1:12" ht="39.75" customHeight="1" x14ac:dyDescent="0.3">
      <c r="A10" s="111"/>
      <c r="B10" s="112" t="s">
        <v>66</v>
      </c>
    </row>
    <row r="11" spans="1:12" ht="14.5" x14ac:dyDescent="0.35">
      <c r="A11" s="113"/>
      <c r="B11" s="114">
        <v>0</v>
      </c>
    </row>
    <row r="13" spans="1:12" ht="14.5" x14ac:dyDescent="0.35">
      <c r="A13" s="95" t="s">
        <v>19</v>
      </c>
      <c r="B13" s="137"/>
      <c r="C13" s="137"/>
      <c r="D13" s="137"/>
      <c r="E13" s="137"/>
    </row>
    <row r="14" spans="1:12" ht="14.5" x14ac:dyDescent="0.3">
      <c r="A14" s="108" t="s">
        <v>20</v>
      </c>
      <c r="B14" s="136"/>
      <c r="C14" s="136"/>
      <c r="D14" s="136"/>
      <c r="E14" s="136"/>
    </row>
    <row r="15" spans="1:12" ht="14.5" x14ac:dyDescent="0.3">
      <c r="A15" s="108" t="s">
        <v>21</v>
      </c>
      <c r="B15" s="136"/>
      <c r="C15" s="136"/>
      <c r="D15" s="136"/>
      <c r="E15" s="136"/>
    </row>
    <row r="16" spans="1:12" ht="14.5" x14ac:dyDescent="0.3">
      <c r="A16" s="108" t="s">
        <v>22</v>
      </c>
      <c r="B16" s="136"/>
      <c r="C16" s="136"/>
      <c r="D16" s="136"/>
      <c r="E16" s="136"/>
    </row>
    <row r="17" spans="1:5" x14ac:dyDescent="0.3">
      <c r="A17" s="140" t="s">
        <v>23</v>
      </c>
      <c r="B17" s="136"/>
      <c r="C17" s="136"/>
      <c r="D17" s="136"/>
      <c r="E17" s="136"/>
    </row>
    <row r="18" spans="1:5" x14ac:dyDescent="0.3">
      <c r="A18" s="140"/>
      <c r="B18" s="136"/>
      <c r="C18" s="136"/>
      <c r="D18" s="136"/>
      <c r="E18" s="136"/>
    </row>
    <row r="19" spans="1:5" x14ac:dyDescent="0.3">
      <c r="A19" s="140"/>
      <c r="B19" s="136"/>
      <c r="C19" s="136"/>
      <c r="D19" s="136"/>
      <c r="E19" s="136"/>
    </row>
    <row r="20" spans="1:5" ht="14.5" x14ac:dyDescent="0.3">
      <c r="A20" s="108" t="s">
        <v>24</v>
      </c>
      <c r="B20" s="136"/>
      <c r="C20" s="136"/>
      <c r="D20" s="136"/>
      <c r="E20" s="136"/>
    </row>
  </sheetData>
  <sheetProtection algorithmName="SHA-512" hashValue="Cxf45C8byV0FZTs/zTtTJIdoHrcRd0ISpHTIphz4kWAOh+LiEBIzQcniY398xAfs1m6w9bMHPPyVt0l+fEy2cA==" saltValue="ChsCf51joSvZxeZN4s9Cmw==" spinCount="100000" sheet="1" formatCells="0"/>
  <protectedRanges>
    <protectedRange password="FB90" sqref="B11" name="Bereik1"/>
  </protectedRanges>
  <mergeCells count="8">
    <mergeCell ref="A1:L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21836A46-1959-4F6F-BF49-08D27A0BA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Bart van Boeijen</cp:lastModifiedBy>
  <cp:revision/>
  <dcterms:created xsi:type="dcterms:W3CDTF">2012-07-25T14:01:01Z</dcterms:created>
  <dcterms:modified xsi:type="dcterms:W3CDTF">2022-12-01T09:39:10Z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