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uiswerkplek\Documents\EA Tentamensurveillanten\08 Offertefase\01 Offerteaanvraag\publicatie\"/>
    </mc:Choice>
  </mc:AlternateContent>
  <xr:revisionPtr revIDLastSave="0" documentId="8_{CEE50FCB-6241-4A2B-B18D-5FF62642B4A6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Voorblad" sheetId="1" r:id="rId1"/>
    <sheet name="KPI's" sheetId="6" r:id="rId2"/>
    <sheet name="Leveranciersbeoordeling" sheetId="3" r:id="rId3"/>
    <sheet name="Blad1" sheetId="5" state="hidden" r:id="rId4"/>
  </sheets>
  <definedNames>
    <definedName name="Afbeelding">INDIRECT(#REF!)</definedName>
    <definedName name="Code">Blad1!$A$1:$A$4</definedName>
    <definedName name="Figuur_zoeken">OFFSET(Blad1!#REF!,MATCH(#REF!,Code,0),0,1,1)</definedName>
    <definedName name="_xlnm.Print_Area" localSheetId="2">Leveranciersbeoordeling!$B$2:$L$44</definedName>
    <definedName name="_xlnm.Print_Area" localSheetId="0">Voorblad!$A$1:$C$56</definedName>
    <definedName name="Text3" localSheetId="0">Voorblad!$C$44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L10" i="3" s="1"/>
  <c r="F11" i="3"/>
  <c r="L11" i="3" s="1"/>
  <c r="F14" i="3"/>
  <c r="L14" i="3" s="1"/>
  <c r="F15" i="3"/>
  <c r="F18" i="3"/>
  <c r="L18" i="3" s="1"/>
  <c r="F19" i="3"/>
  <c r="L19" i="3" s="1"/>
  <c r="F20" i="3"/>
  <c r="L20" i="3" s="1"/>
  <c r="F21" i="3"/>
  <c r="F22" i="3"/>
  <c r="L22" i="3" s="1"/>
  <c r="F25" i="3"/>
  <c r="L25" i="3" s="1"/>
  <c r="F26" i="3"/>
  <c r="L26" i="3" s="1"/>
  <c r="F29" i="3"/>
  <c r="F32" i="3"/>
  <c r="L32" i="3" s="1"/>
  <c r="F33" i="3"/>
  <c r="L33" i="3" s="1"/>
  <c r="F34" i="3"/>
  <c r="L34" i="3" s="1"/>
  <c r="F35" i="3"/>
  <c r="K35" i="3"/>
  <c r="K34" i="3"/>
  <c r="K33" i="3"/>
  <c r="K32" i="3"/>
  <c r="K29" i="3"/>
  <c r="K30" i="3" s="1"/>
  <c r="K26" i="3"/>
  <c r="K25" i="3"/>
  <c r="K22" i="3"/>
  <c r="K21" i="3"/>
  <c r="K20" i="3"/>
  <c r="K19" i="3"/>
  <c r="K18" i="3"/>
  <c r="K15" i="3"/>
  <c r="K14" i="3"/>
  <c r="K11" i="3"/>
  <c r="K10" i="3"/>
  <c r="L35" i="3"/>
  <c r="L29" i="3"/>
  <c r="L30" i="3" s="1"/>
  <c r="L21" i="3"/>
  <c r="L15" i="3"/>
  <c r="K16" i="3" l="1"/>
  <c r="K36" i="3"/>
  <c r="L36" i="3"/>
  <c r="K27" i="3"/>
  <c r="L27" i="3"/>
  <c r="K23" i="3"/>
  <c r="L23" i="3"/>
  <c r="L16" i="3"/>
  <c r="L12" i="3"/>
  <c r="K12" i="3"/>
  <c r="K38" i="3" l="1"/>
  <c r="L38" i="3"/>
  <c r="L40" i="3" s="1"/>
</calcChain>
</file>

<file path=xl/sharedStrings.xml><?xml version="1.0" encoding="utf-8"?>
<sst xmlns="http://schemas.openxmlformats.org/spreadsheetml/2006/main" count="118" uniqueCount="95">
  <si>
    <t>LEVERANCIERSBEOORDELING</t>
  </si>
  <si>
    <t>PERCEEL 2 INHUUR TENTAMENSURVEILLANTEN</t>
  </si>
  <si>
    <t>Naam leverancier</t>
  </si>
  <si>
    <t>Randstad</t>
  </si>
  <si>
    <t xml:space="preserve">Contactpersoon </t>
  </si>
  <si>
    <t>Aart Scharloo</t>
  </si>
  <si>
    <t>Beoordelaar(s)</t>
  </si>
  <si>
    <t>Periode beoordeling</t>
  </si>
  <si>
    <t>Q4 2020 t/m Q1 2021</t>
  </si>
  <si>
    <t>Datum</t>
  </si>
  <si>
    <t>1 A</t>
  </si>
  <si>
    <t>Voorzieningspercentage</t>
  </si>
  <si>
    <t>1 B</t>
  </si>
  <si>
    <t>Opkomstpercentage (excl. spoed)</t>
  </si>
  <si>
    <t>2</t>
  </si>
  <si>
    <t>Kwaliteit</t>
  </si>
  <si>
    <t>3</t>
  </si>
  <si>
    <t>Klanttevredenheid</t>
  </si>
  <si>
    <t>Onderwerp</t>
  </si>
  <si>
    <t>Specificatie</t>
  </si>
  <si>
    <t>Waarde</t>
  </si>
  <si>
    <t>KPI overzicht*</t>
  </si>
  <si>
    <t>Toelichting</t>
  </si>
  <si>
    <t>Resultaat</t>
  </si>
  <si>
    <t>1. Planning</t>
  </si>
  <si>
    <t>Ruimte voor onderbouwing</t>
  </si>
  <si>
    <t xml:space="preserve">Het proces van de aanvragen verloopt conform afspraak                                  </t>
  </si>
  <si>
    <t>2. Personeelseisen</t>
  </si>
  <si>
    <t>Werken conform de handleiding, instructies en beheerregels</t>
  </si>
  <si>
    <t>Voldoet aan de algemene eisen (conform paragraaf functie-omschrijving en competenties)</t>
  </si>
  <si>
    <t>Subtotaal</t>
  </si>
  <si>
    <t>3. Projectmanagement en organisatie</t>
  </si>
  <si>
    <t xml:space="preserve">Ontzorging </t>
  </si>
  <si>
    <t>"Easy to do business with", afspraken nakomen, verwerken en communiceren van last minute wijzigingen, initiatief in de communicatie, opdrachtbevestiging van aanvraag, etc.</t>
  </si>
  <si>
    <t>Evaluatie personeel</t>
  </si>
  <si>
    <t>Werkplekbezoeken en kennistoetsen</t>
  </si>
  <si>
    <t>Minimaal eenmaal per jaar wordt door opdrachtnemer een KTO uitgevoerd. Resultaten worden verwerkt in een jaarverslag over dienstverlening in het afgelopen jaar, optimalisatie van de dienstverlening en samenwerking.</t>
  </si>
  <si>
    <t>Klachten</t>
  </si>
  <si>
    <t>Minimaliseren klachten en geen herhalingsklachten</t>
  </si>
  <si>
    <t>Operationeel en tactisch overleg</t>
  </si>
  <si>
    <t xml:space="preserve">Beoordeling op grond van de planning en verslagen van de bijeenkomsten (binnen 5 werkdagen). Vanuit de VU wordt input gegeven uit waarnemingen, gesprekken en klachten. </t>
  </si>
  <si>
    <t>Bereikbaarheid</t>
  </si>
  <si>
    <t>Bereikbaar voor overleg</t>
  </si>
  <si>
    <t>Wijze van afhandeling en termijnen</t>
  </si>
  <si>
    <t>Facturatie</t>
  </si>
  <si>
    <t>Op tijd en correct</t>
  </si>
  <si>
    <t xml:space="preserve">Inhoud </t>
  </si>
  <si>
    <t>Tijdstip van aanleveren</t>
  </si>
  <si>
    <t>14 dagen na afloop van de tentamenperiode.</t>
  </si>
  <si>
    <t>14 dagen na afloop van ieder kwartaal.</t>
  </si>
  <si>
    <t>Totaal</t>
  </si>
  <si>
    <t>Bij de beoordeling van de KPI’s worden de volgende drie niveaus toegepast:</t>
  </si>
  <si>
    <t>Scoringspercentage</t>
  </si>
  <si>
    <t>Geel (niet van toepassing)</t>
  </si>
  <si>
    <t>*)  Beoordeling vindt plaats op basis van de klachtenregistratie FCO, de diverse rapportages, planningen, waarneming, gesprekken en verslagen.</t>
  </si>
  <si>
    <t xml:space="preserve"> </t>
  </si>
  <si>
    <t>1. Bianca is Goed</t>
  </si>
  <si>
    <t>2. Bianca is Beter</t>
  </si>
  <si>
    <t>3. Bianca is de Beste</t>
  </si>
  <si>
    <t>Aanvraagproces</t>
  </si>
  <si>
    <t>Klachtafhandeling</t>
  </si>
  <si>
    <t>5. Klachtafhandeling</t>
  </si>
  <si>
    <t>6. Facturatie</t>
  </si>
  <si>
    <t>7. Managementinformatie</t>
  </si>
  <si>
    <t>Overleg  en verslaglegging</t>
  </si>
  <si>
    <t xml:space="preserve">Tijdens de inzet van surveillanten per telefoon en e–mail beschikbaar voor beantwoording van vragen. 
</t>
  </si>
  <si>
    <t>Tentamenrapportage (TR) aangeleverd conform afspraak</t>
  </si>
  <si>
    <t>Managementrapportage (MR) aangeleverd conform afspraak</t>
  </si>
  <si>
    <t>100 % van de aanvragen verloopt conform het aanvraagproces o.b.v. klachtenregistratie FCO.</t>
  </si>
  <si>
    <t xml:space="preserve">Handleiding / instructies / beheerreglement  </t>
  </si>
  <si>
    <t>Eisen medewerkers</t>
  </si>
  <si>
    <t xml:space="preserve">Opkomst </t>
  </si>
  <si>
    <t>95 % van de ingezette uitvoerende medewerkers voldoet aan deze eis obv klachtenregistratie FCO 
100% van de ingezette teamleiders voldoet aan deze eis obv klachtenregistratie FCO</t>
  </si>
  <si>
    <t>95 % van de ingezette medewerkers voldoet aan deze eis 
100 % van de ingezette teamleiders voldoet aan deze eis 
obv klachtenregistratie FCO</t>
  </si>
  <si>
    <t>Werkplekbezoeken
Perceel 1 : minimaal 3 dagdelen per universitaire tentamenweek
Perceel 2: minimaal 1 dagdeel per tentamenperiode, 6 p.j.
Toetsen en rapporteren over kennis en het behoud ervan door opdrachtnemer</t>
  </si>
  <si>
    <t>Zie omschrijving in SLA, hoofdstuk 4.5 'Klachten'</t>
  </si>
  <si>
    <t xml:space="preserve">Zie omschrijving in SLA, hoofdstuk 5 'Facturatie.
Maximaal foutpercentage van 0,5 %. </t>
  </si>
  <si>
    <r>
      <rPr>
        <b/>
        <sz val="8"/>
        <rFont val="Calibri"/>
        <family val="2"/>
        <scheme val="minor"/>
      </rPr>
      <t>Alleen perceel 2:</t>
    </r>
    <r>
      <rPr>
        <sz val="8"/>
        <rFont val="Calibri"/>
        <family val="2"/>
        <scheme val="minor"/>
      </rPr>
      <t xml:space="preserve"> Jaarlijkse Klanttevredenheidonderzoek (KTO) </t>
    </r>
  </si>
  <si>
    <r>
      <rPr>
        <b/>
        <sz val="8"/>
        <rFont val="Calibri"/>
        <family val="2"/>
        <scheme val="minor"/>
      </rPr>
      <t>Alleen perceel 1:</t>
    </r>
    <r>
      <rPr>
        <sz val="8"/>
        <rFont val="Calibri"/>
        <family val="2"/>
        <scheme val="minor"/>
      </rPr>
      <t xml:space="preserve">
Aantal gepland is binnen de afgesproken tijd geleverd</t>
    </r>
  </si>
  <si>
    <t xml:space="preserve">Vast centraal aanspreekpunt (en vervanger), proactief, flexibel, probleemoplossend vermogen </t>
  </si>
  <si>
    <t>Het scoringspercentage dient minimaal 90 % te zijn.</t>
  </si>
  <si>
    <r>
      <rPr>
        <sz val="8"/>
        <color rgb="FF000000"/>
        <rFont val="Calibri"/>
        <family val="2"/>
      </rPr>
      <t>Aantal aangevraagde medewerkers per</t>
    </r>
    <r>
      <rPr>
        <sz val="8"/>
        <color rgb="FFFF0000"/>
        <rFont val="Calibri"/>
        <family val="2"/>
      </rPr>
      <t xml:space="preserve"> </t>
    </r>
    <r>
      <rPr>
        <sz val="8"/>
        <rFont val="Calibri"/>
        <family val="2"/>
      </rPr>
      <t>tijds</t>
    </r>
    <r>
      <rPr>
        <sz val="8"/>
        <color rgb="FF000000"/>
        <rFont val="Calibri"/>
        <family val="2"/>
      </rPr>
      <t>blok is tijdig en op de juiste locatie aanwezi</t>
    </r>
    <r>
      <rPr>
        <sz val="8"/>
        <rFont val="Calibri"/>
        <family val="2"/>
      </rPr>
      <t>g o.b.v. overzicht Tentamenrapportage:</t>
    </r>
    <r>
      <rPr>
        <sz val="8"/>
        <color rgb="FF00B050"/>
        <rFont val="Calibri"/>
        <family val="2"/>
      </rPr>
      <t xml:space="preserve">
</t>
    </r>
    <r>
      <rPr>
        <i/>
        <sz val="8"/>
        <rFont val="Calibri"/>
        <family val="2"/>
      </rPr>
      <t>Hiervoor wordt na contractering in overleg met Opdrachtnemer de maximaal toegestane afwijking vastgesteld (aantallen per categorie)</t>
    </r>
    <r>
      <rPr>
        <sz val="8"/>
        <rFont val="Calibri"/>
        <family val="2"/>
      </rPr>
      <t xml:space="preserve">
</t>
    </r>
  </si>
  <si>
    <t>Groen (score 90 % of hoger - prestatie voldoende)</t>
  </si>
  <si>
    <t>Rood (score lager dan 90 % - prestatie onvoldoende)</t>
  </si>
  <si>
    <t>Ten behoeve van sturing levert opdrachtnemer per kwartaal  managementinformatie in Excelformat aan bij contractmanager, conform SLA en nadere afspraken.</t>
  </si>
  <si>
    <t>Ten behoeve van sturing levert opdrachtnemer na iedere tentamenperiode managementinformatie in Excelformat aan bij operationeel contactpersoon, conform SLA en nadere afspraken.</t>
  </si>
  <si>
    <t>Ja</t>
  </si>
  <si>
    <t>Nee</t>
  </si>
  <si>
    <t>N.v.t.</t>
  </si>
  <si>
    <t>Wegings-
factor</t>
  </si>
  <si>
    <t xml:space="preserve">Voldoet 
</t>
  </si>
  <si>
    <t>(5 pnt)</t>
  </si>
  <si>
    <t>Max. te 
behalen punten</t>
  </si>
  <si>
    <t>Inhuur Tentamenondersteuning t.b.v. Vrije Universiteit Amsterdam</t>
  </si>
  <si>
    <t>Bijlage 5 - Leveranciersbeoordeling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</si>
</sst>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-413]mmm/yy;@"/>
  </numFmts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7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8"/>
      <color rgb="FF0070C0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name val="Calibri"/>
      <family val="2"/>
    </font>
    <font>
      <sz val="14"/>
      <name val="Calibri"/>
      <family val="2"/>
    </font>
    <font>
      <b/>
      <sz val="16"/>
      <color theme="0"/>
      <name val="Calibri"/>
      <family val="2"/>
    </font>
    <font>
      <sz val="16"/>
      <name val="Calibri"/>
      <family val="2"/>
    </font>
    <font>
      <b/>
      <sz val="22"/>
      <name val="Calibri"/>
      <family val="2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color rgb="FF00B050"/>
      <name val="Calibri"/>
      <family val="2"/>
    </font>
    <font>
      <sz val="8"/>
      <color rgb="FF000000"/>
      <name val="Calibri"/>
      <family val="2"/>
    </font>
    <font>
      <sz val="8"/>
      <color rgb="FFFF0000"/>
      <name val="Calibri"/>
      <family val="2"/>
    </font>
    <font>
      <sz val="8"/>
      <color rgb="FF00B050"/>
      <name val="Calibri"/>
      <family val="2"/>
    </font>
    <font>
      <sz val="8"/>
      <name val="Calibri"/>
      <family val="2"/>
    </font>
    <font>
      <b/>
      <sz val="8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i/>
      <sz val="8"/>
      <name val="Calibri"/>
      <family val="2"/>
    </font>
    <font>
      <b/>
      <sz val="16"/>
      <color theme="0"/>
      <name val="Arial"/>
      <family val="2"/>
    </font>
    <font>
      <sz val="10"/>
      <color theme="1"/>
      <name val="LucidaSansEF"/>
    </font>
    <font>
      <b/>
      <sz val="14"/>
      <name val="Calibri"/>
      <family val="2"/>
      <scheme val="minor"/>
    </font>
    <font>
      <b/>
      <sz val="14"/>
      <name val="LucidaSansEF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9C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0" xfId="0" applyFont="1"/>
    <xf numFmtId="0" fontId="0" fillId="0" borderId="0" xfId="0" applyAlignment="1">
      <alignment horizontal="left" vertical="top"/>
    </xf>
    <xf numFmtId="0" fontId="14" fillId="0" borderId="0" xfId="0" applyFont="1"/>
    <xf numFmtId="0" fontId="16" fillId="6" borderId="1" xfId="0" applyFont="1" applyFill="1" applyBorder="1"/>
    <xf numFmtId="0" fontId="17" fillId="0" borderId="1" xfId="0" applyFont="1" applyBorder="1" applyAlignment="1">
      <alignment wrapText="1"/>
    </xf>
    <xf numFmtId="14" fontId="17" fillId="0" borderId="1" xfId="0" applyNumberFormat="1" applyFont="1" applyBorder="1" applyAlignment="1">
      <alignment horizontal="left" wrapText="1"/>
    </xf>
    <xf numFmtId="0" fontId="18" fillId="0" borderId="0" xfId="0" applyFont="1"/>
    <xf numFmtId="0" fontId="15" fillId="0" borderId="0" xfId="0" applyFont="1"/>
    <xf numFmtId="49" fontId="1" fillId="0" borderId="0" xfId="0" applyNumberFormat="1" applyFont="1"/>
    <xf numFmtId="0" fontId="0" fillId="0" borderId="0" xfId="0" applyProtection="1"/>
    <xf numFmtId="0" fontId="0" fillId="7" borderId="0" xfId="0" applyFill="1" applyProtection="1"/>
    <xf numFmtId="0" fontId="4" fillId="0" borderId="5" xfId="0" applyFont="1" applyBorder="1" applyProtection="1"/>
    <xf numFmtId="0" fontId="5" fillId="0" borderId="5" xfId="0" applyFont="1" applyBorder="1" applyProtection="1"/>
    <xf numFmtId="0" fontId="4" fillId="7" borderId="5" xfId="0" applyFont="1" applyFill="1" applyBorder="1" applyProtection="1"/>
    <xf numFmtId="0" fontId="6" fillId="0" borderId="5" xfId="0" applyFont="1" applyBorder="1" applyAlignment="1" applyProtection="1">
      <alignment horizontal="center" vertical="center"/>
    </xf>
    <xf numFmtId="0" fontId="7" fillId="9" borderId="3" xfId="0" applyFont="1" applyFill="1" applyBorder="1" applyAlignment="1" applyProtection="1">
      <alignment vertical="center" wrapText="1"/>
    </xf>
    <xf numFmtId="0" fontId="7" fillId="9" borderId="3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vertical="center" wrapText="1"/>
    </xf>
    <xf numFmtId="0" fontId="31" fillId="0" borderId="7" xfId="0" applyFont="1" applyBorder="1" applyAlignment="1" applyProtection="1">
      <alignment vertical="top" wrapText="1"/>
    </xf>
    <xf numFmtId="0" fontId="7" fillId="9" borderId="4" xfId="0" applyFont="1" applyFill="1" applyBorder="1" applyAlignment="1" applyProtection="1">
      <alignment vertical="center" wrapText="1"/>
    </xf>
    <xf numFmtId="0" fontId="19" fillId="9" borderId="4" xfId="0" applyFont="1" applyFill="1" applyBorder="1" applyAlignment="1" applyProtection="1">
      <alignment horizontal="center" vertical="center" wrapText="1"/>
    </xf>
    <xf numFmtId="0" fontId="21" fillId="0" borderId="7" xfId="0" applyFont="1" applyBorder="1" applyAlignment="1" applyProtection="1">
      <alignment vertical="top" wrapText="1"/>
    </xf>
    <xf numFmtId="0" fontId="8" fillId="0" borderId="0" xfId="0" applyFont="1" applyAlignment="1" applyProtection="1">
      <alignment vertical="top" wrapText="1"/>
    </xf>
    <xf numFmtId="0" fontId="9" fillId="0" borderId="6" xfId="0" applyFont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left" vertical="top" wrapText="1"/>
    </xf>
    <xf numFmtId="0" fontId="20" fillId="0" borderId="1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left" vertical="top" wrapText="1"/>
    </xf>
    <xf numFmtId="0" fontId="4" fillId="0" borderId="0" xfId="0" applyFont="1" applyFill="1" applyProtection="1"/>
    <xf numFmtId="0" fontId="6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left" vertical="top" wrapText="1"/>
    </xf>
    <xf numFmtId="0" fontId="11" fillId="0" borderId="0" xfId="0" applyFont="1" applyProtection="1"/>
    <xf numFmtId="0" fontId="12" fillId="0" borderId="1" xfId="0" applyFont="1" applyBorder="1" applyAlignment="1" applyProtection="1">
      <alignment vertical="center" wrapText="1" shrinkToFit="1"/>
    </xf>
    <xf numFmtId="0" fontId="12" fillId="0" borderId="1" xfId="0" applyFont="1" applyBorder="1" applyAlignment="1" applyProtection="1">
      <alignment horizontal="left" vertical="center"/>
    </xf>
    <xf numFmtId="0" fontId="12" fillId="0" borderId="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vertical="center" wrapText="1"/>
    </xf>
    <xf numFmtId="0" fontId="4" fillId="0" borderId="2" xfId="0" applyFont="1" applyBorder="1" applyProtection="1"/>
    <xf numFmtId="0" fontId="6" fillId="0" borderId="1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vertical="top" wrapText="1"/>
    </xf>
    <xf numFmtId="0" fontId="12" fillId="0" borderId="0" xfId="0" applyFont="1" applyBorder="1" applyAlignment="1" applyProtection="1">
      <alignment vertical="center" wrapText="1" shrinkToFit="1"/>
    </xf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vertical="center" wrapText="1"/>
    </xf>
    <xf numFmtId="0" fontId="4" fillId="0" borderId="0" xfId="0" applyFont="1" applyBorder="1" applyProtection="1"/>
    <xf numFmtId="0" fontId="9" fillId="3" borderId="1" xfId="0" applyFont="1" applyFill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 wrapText="1"/>
    </xf>
    <xf numFmtId="0" fontId="28" fillId="0" borderId="1" xfId="0" applyFont="1" applyBorder="1" applyAlignment="1" applyProtection="1">
      <alignment horizontal="left" vertical="center" wrapText="1"/>
    </xf>
    <xf numFmtId="0" fontId="24" fillId="0" borderId="0" xfId="0" applyFont="1" applyAlignment="1" applyProtection="1">
      <alignment vertical="top" wrapText="1"/>
    </xf>
    <xf numFmtId="0" fontId="12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vertical="center"/>
    </xf>
    <xf numFmtId="0" fontId="12" fillId="0" borderId="1" xfId="0" applyFont="1" applyFill="1" applyBorder="1" applyAlignment="1" applyProtection="1">
      <alignment horizontal="left" vertical="center" wrapText="1"/>
    </xf>
    <xf numFmtId="0" fontId="25" fillId="0" borderId="1" xfId="0" applyFont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Protection="1"/>
    <xf numFmtId="0" fontId="12" fillId="0" borderId="0" xfId="0" applyFont="1" applyBorder="1" applyProtection="1"/>
    <xf numFmtId="0" fontId="25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center"/>
    </xf>
    <xf numFmtId="0" fontId="30" fillId="0" borderId="0" xfId="0" applyFont="1" applyAlignment="1" applyProtection="1">
      <alignment vertical="top" wrapText="1"/>
    </xf>
    <xf numFmtId="0" fontId="12" fillId="0" borderId="0" xfId="0" applyFont="1" applyProtection="1"/>
    <xf numFmtId="0" fontId="12" fillId="0" borderId="0" xfId="0" applyFont="1" applyAlignment="1" applyProtection="1">
      <alignment wrapText="1"/>
    </xf>
    <xf numFmtId="0" fontId="9" fillId="0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25" fillId="0" borderId="1" xfId="0" applyFont="1" applyBorder="1" applyAlignment="1" applyProtection="1">
      <alignment vertical="center" wrapText="1"/>
    </xf>
    <xf numFmtId="0" fontId="8" fillId="0" borderId="0" xfId="0" applyFont="1" applyProtection="1"/>
    <xf numFmtId="0" fontId="9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29" fillId="0" borderId="0" xfId="0" applyFont="1" applyProtection="1"/>
    <xf numFmtId="0" fontId="22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horizontal="left" wrapText="1"/>
    </xf>
    <xf numFmtId="0" fontId="12" fillId="8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</xf>
    <xf numFmtId="164" fontId="8" fillId="3" borderId="1" xfId="0" applyNumberFormat="1" applyFont="1" applyFill="1" applyBorder="1" applyAlignment="1" applyProtection="1">
      <alignment horizontal="center" vertical="center"/>
    </xf>
    <xf numFmtId="0" fontId="33" fillId="9" borderId="0" xfId="0" applyFont="1" applyFill="1" applyAlignment="1" applyProtection="1">
      <alignment horizontal="left"/>
    </xf>
    <xf numFmtId="0" fontId="10" fillId="0" borderId="5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left" vertical="center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7" fillId="9" borderId="3" xfId="0" applyFont="1" applyFill="1" applyBorder="1" applyAlignment="1" applyProtection="1">
      <alignment horizontal="center" vertical="center" wrapText="1"/>
    </xf>
    <xf numFmtId="0" fontId="7" fillId="9" borderId="4" xfId="0" applyFont="1" applyFill="1" applyBorder="1" applyAlignment="1" applyProtection="1">
      <alignment horizontal="center" vertical="center" wrapText="1"/>
    </xf>
    <xf numFmtId="0" fontId="7" fillId="9" borderId="3" xfId="0" applyFont="1" applyFill="1" applyBorder="1" applyAlignment="1" applyProtection="1">
      <alignment horizontal="left" vertical="center" wrapText="1"/>
    </xf>
    <xf numFmtId="0" fontId="7" fillId="9" borderId="4" xfId="0" applyFont="1" applyFill="1" applyBorder="1" applyAlignment="1" applyProtection="1">
      <alignment horizontal="left" vertical="center" wrapText="1"/>
    </xf>
    <xf numFmtId="0" fontId="12" fillId="5" borderId="0" xfId="0" applyFont="1" applyFill="1" applyAlignment="1" applyProtection="1">
      <alignment horizontal="left" vertical="center"/>
    </xf>
    <xf numFmtId="0" fontId="12" fillId="4" borderId="0" xfId="0" applyFont="1" applyFill="1" applyAlignment="1" applyProtection="1">
      <alignment horizontal="left" vertical="center"/>
    </xf>
    <xf numFmtId="0" fontId="12" fillId="7" borderId="0" xfId="0" applyFont="1" applyFill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7" fillId="9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Protection="1">
      <protection hidden="1"/>
    </xf>
    <xf numFmtId="0" fontId="35" fillId="0" borderId="0" xfId="0" applyFont="1" applyAlignment="1" applyProtection="1">
      <alignment horizontal="left" vertical="top"/>
      <protection hidden="1"/>
    </xf>
    <xf numFmtId="0" fontId="36" fillId="0" borderId="0" xfId="0" applyFont="1" applyAlignment="1" applyProtection="1">
      <alignment horizontal="left" vertical="top"/>
      <protection hidden="1"/>
    </xf>
  </cellXfs>
  <cellStyles count="1">
    <cellStyle name="Normal" xfId="0" builtinId="0"/>
  </cellStyles>
  <dxfs count="2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0089C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1640609</xdr:colOff>
      <xdr:row>23</xdr:row>
      <xdr:rowOff>12196</xdr:rowOff>
    </xdr:from>
    <xdr:to>
      <xdr:col>2</xdr:col>
      <xdr:colOff>1818135</xdr:colOff>
      <xdr:row>30</xdr:row>
      <xdr:rowOff>154321</xdr:rowOff>
    </xdr:to>
    <xdr:pic>
      <xdr:nvPicPr>
        <xdr:cNvPr id="3" name="Afbeelding 3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0209" y="4369451"/>
          <a:ext cx="2394253" cy="135439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F7E86-F609-41E4-AACD-C66584D247E9}">
  <sheetPr codeName="Blad1"/>
  <dimension ref="B11:D59"/>
  <sheetViews>
    <sheetView showGridLines="0" view="pageBreakPreview" topLeftCell="A22" zoomScale="110" zoomScaleNormal="100" zoomScaleSheetLayoutView="110" workbookViewId="0">
      <selection activeCell="C51" sqref="C51"/>
    </sheetView>
  </sheetViews>
  <sheetFormatPr defaultRowHeight="13.2"/>
  <cols>
    <col min="2" max="2" width="32.33203125" customWidth="1"/>
    <col min="3" max="3" width="51.44140625" customWidth="1"/>
    <col min="4" max="4" width="19" customWidth="1"/>
  </cols>
  <sheetData>
    <row r="11" spans="2:4" ht="28.8">
      <c r="B11" s="10" t="s">
        <v>0</v>
      </c>
      <c r="C11" s="6"/>
      <c r="D11" s="6"/>
    </row>
    <row r="12" spans="2:4" ht="18">
      <c r="B12" s="11"/>
      <c r="C12" s="6"/>
      <c r="D12" s="6"/>
    </row>
    <row r="13" spans="2:4" ht="13.8">
      <c r="C13" s="6"/>
      <c r="D13" s="6"/>
    </row>
    <row r="14" spans="2:4" ht="13.8">
      <c r="B14" s="6"/>
      <c r="C14" s="6"/>
      <c r="D14" s="6"/>
    </row>
    <row r="15" spans="2:4" ht="13.8">
      <c r="B15" s="6"/>
      <c r="C15" s="6"/>
      <c r="D15" s="6"/>
    </row>
    <row r="16" spans="2:4" ht="13.8">
      <c r="B16" s="6"/>
      <c r="C16" s="6"/>
      <c r="D16" s="6"/>
    </row>
    <row r="17" spans="2:4" ht="13.8">
      <c r="B17" s="6"/>
      <c r="C17" s="6"/>
      <c r="D17" s="6"/>
    </row>
    <row r="18" spans="2:4" ht="28.8">
      <c r="B18" s="10" t="s">
        <v>1</v>
      </c>
      <c r="C18" s="6"/>
      <c r="D18" s="6"/>
    </row>
    <row r="19" spans="2:4" ht="13.8">
      <c r="B19" s="6"/>
      <c r="C19" s="6"/>
      <c r="D19" s="6"/>
    </row>
    <row r="20" spans="2:4" ht="13.8">
      <c r="B20" s="6"/>
      <c r="C20" s="6"/>
      <c r="D20" s="6"/>
    </row>
    <row r="21" spans="2:4" ht="13.8">
      <c r="B21" s="6"/>
      <c r="C21" s="6"/>
      <c r="D21" s="6"/>
    </row>
    <row r="22" spans="2:4" ht="13.8">
      <c r="B22" s="6"/>
      <c r="C22" s="6"/>
      <c r="D22" s="6"/>
    </row>
    <row r="23" spans="2:4" ht="13.8">
      <c r="B23" s="6"/>
      <c r="C23" s="6"/>
      <c r="D23" s="6"/>
    </row>
    <row r="24" spans="2:4" ht="13.8">
      <c r="B24" s="6"/>
      <c r="C24" s="6"/>
      <c r="D24" s="6"/>
    </row>
    <row r="25" spans="2:4" ht="13.8">
      <c r="B25" s="6"/>
      <c r="C25" s="6"/>
      <c r="D25" s="6"/>
    </row>
    <row r="26" spans="2:4" ht="13.8">
      <c r="B26" s="6"/>
      <c r="C26" s="6"/>
      <c r="D26" s="6"/>
    </row>
    <row r="27" spans="2:4" ht="13.8">
      <c r="B27" s="6"/>
      <c r="C27" s="6"/>
      <c r="D27" s="6"/>
    </row>
    <row r="28" spans="2:4" ht="13.8">
      <c r="B28" s="6"/>
      <c r="C28" s="6"/>
      <c r="D28" s="6"/>
    </row>
    <row r="29" spans="2:4" ht="13.8">
      <c r="B29" s="6"/>
      <c r="C29" s="6"/>
      <c r="D29" s="6"/>
    </row>
    <row r="30" spans="2:4" ht="13.8">
      <c r="B30" s="6"/>
      <c r="C30" s="6"/>
      <c r="D30" s="6"/>
    </row>
    <row r="31" spans="2:4" ht="13.8">
      <c r="B31" s="6"/>
      <c r="C31" s="6"/>
      <c r="D31" s="6"/>
    </row>
    <row r="32" spans="2:4" ht="13.8">
      <c r="B32" s="6"/>
      <c r="C32" s="6"/>
      <c r="D32" s="6"/>
    </row>
    <row r="33" spans="2:4" ht="13.8">
      <c r="B33" s="6"/>
      <c r="C33" s="6"/>
      <c r="D33" s="6"/>
    </row>
    <row r="34" spans="2:4" ht="13.8">
      <c r="B34" s="6"/>
      <c r="C34" s="6"/>
      <c r="D34" s="6"/>
    </row>
    <row r="35" spans="2:4" ht="13.8">
      <c r="B35" s="6"/>
      <c r="C35" s="6"/>
      <c r="D35" s="6"/>
    </row>
    <row r="36" spans="2:4" ht="13.8">
      <c r="B36" s="6"/>
      <c r="C36" s="6"/>
      <c r="D36" s="6"/>
    </row>
    <row r="37" spans="2:4" ht="13.8">
      <c r="B37" s="6"/>
      <c r="C37" s="6"/>
      <c r="D37" s="6"/>
    </row>
    <row r="38" spans="2:4" ht="13.8">
      <c r="B38" s="6"/>
      <c r="C38" s="6"/>
      <c r="D38" s="6"/>
    </row>
    <row r="39" spans="2:4" ht="13.8">
      <c r="B39" s="6"/>
      <c r="C39" s="6"/>
      <c r="D39" s="6"/>
    </row>
    <row r="40" spans="2:4" ht="13.8">
      <c r="B40" s="6"/>
      <c r="C40" s="6"/>
      <c r="D40" s="6"/>
    </row>
    <row r="41" spans="2:4" ht="13.8">
      <c r="B41" s="6"/>
      <c r="C41" s="6"/>
      <c r="D41" s="6"/>
    </row>
    <row r="42" spans="2:4" ht="13.8">
      <c r="B42" s="6"/>
      <c r="C42" s="6"/>
      <c r="D42" s="6"/>
    </row>
    <row r="43" spans="2:4" ht="13.8">
      <c r="B43" s="6"/>
      <c r="C43" s="6"/>
      <c r="D43" s="6"/>
    </row>
    <row r="44" spans="2:4" ht="21">
      <c r="B44" s="7" t="s">
        <v>2</v>
      </c>
      <c r="C44" s="8" t="s">
        <v>3</v>
      </c>
      <c r="D44" s="6"/>
    </row>
    <row r="45" spans="2:4" ht="21">
      <c r="B45" s="7" t="s">
        <v>4</v>
      </c>
      <c r="C45" s="8" t="s">
        <v>5</v>
      </c>
      <c r="D45" s="6"/>
    </row>
    <row r="46" spans="2:4" ht="21">
      <c r="B46" s="7" t="s">
        <v>6</v>
      </c>
      <c r="C46" s="8"/>
      <c r="D46" s="6"/>
    </row>
    <row r="47" spans="2:4" ht="21">
      <c r="B47" s="7" t="s">
        <v>7</v>
      </c>
      <c r="C47" s="8" t="s">
        <v>8</v>
      </c>
      <c r="D47" s="6"/>
    </row>
    <row r="48" spans="2:4" ht="21">
      <c r="B48" s="7" t="s">
        <v>9</v>
      </c>
      <c r="C48" s="9"/>
      <c r="D48" s="6"/>
    </row>
    <row r="49" spans="2:4" ht="13.8">
      <c r="B49" s="6"/>
      <c r="C49" s="6"/>
      <c r="D49" s="6"/>
    </row>
    <row r="54" spans="2:4" ht="13.95" customHeight="1"/>
    <row r="55" spans="2:4">
      <c r="C55" s="1"/>
    </row>
    <row r="56" spans="2:4">
      <c r="C56" s="2"/>
    </row>
    <row r="57" spans="2:4">
      <c r="C57" s="2"/>
    </row>
    <row r="58" spans="2:4">
      <c r="C58" s="3"/>
    </row>
    <row r="59" spans="2:4">
      <c r="C59" s="2"/>
    </row>
  </sheetData>
  <phoneticPr fontId="3" type="noConversion"/>
  <pageMargins left="0.75" right="0.75" top="1" bottom="1" header="0.5" footer="0.5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ACB8C-AEBF-4341-A1A7-887A55D1DAB6}">
  <dimension ref="A3:B10"/>
  <sheetViews>
    <sheetView workbookViewId="0">
      <selection activeCell="C3" sqref="C3"/>
    </sheetView>
  </sheetViews>
  <sheetFormatPr defaultRowHeight="13.2"/>
  <cols>
    <col min="2" max="2" width="29.6640625" bestFit="1" customWidth="1"/>
    <col min="3" max="3" width="31.44140625" customWidth="1"/>
  </cols>
  <sheetData>
    <row r="3" spans="1:2">
      <c r="A3" s="12" t="s">
        <v>10</v>
      </c>
      <c r="B3" s="4" t="s">
        <v>11</v>
      </c>
    </row>
    <row r="4" spans="1:2">
      <c r="A4" s="12"/>
    </row>
    <row r="5" spans="1:2">
      <c r="A5" s="12" t="s">
        <v>12</v>
      </c>
      <c r="B5" s="4" t="s">
        <v>13</v>
      </c>
    </row>
    <row r="6" spans="1:2">
      <c r="A6" s="12"/>
    </row>
    <row r="7" spans="1:2">
      <c r="A7" s="4" t="s">
        <v>14</v>
      </c>
      <c r="B7" s="4" t="s">
        <v>15</v>
      </c>
    </row>
    <row r="8" spans="1:2">
      <c r="A8" s="12"/>
    </row>
    <row r="9" spans="1:2">
      <c r="A9" s="12" t="s">
        <v>16</v>
      </c>
      <c r="B9" s="4" t="s">
        <v>17</v>
      </c>
    </row>
    <row r="10" spans="1:2">
      <c r="A10" s="12"/>
    </row>
  </sheetData>
  <phoneticPr fontId="3" type="noConversion"/>
  <pageMargins left="0.7" right="0.7" top="0.75" bottom="0.75" header="0.3" footer="0.3"/>
  <ignoredErrors>
    <ignoredError sqref="A7 A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1528-30F6-4A39-8180-3C9BED27A695}">
  <sheetPr>
    <pageSetUpPr fitToPage="1"/>
  </sheetPr>
  <dimension ref="B2:Q46"/>
  <sheetViews>
    <sheetView showGridLines="0" tabSelected="1" workbookViewId="0">
      <selection activeCell="B2" sqref="B2:L2"/>
    </sheetView>
  </sheetViews>
  <sheetFormatPr defaultRowHeight="13.2"/>
  <cols>
    <col min="1" max="2" width="2.77734375" style="13" customWidth="1"/>
    <col min="3" max="4" width="25.77734375" style="13" customWidth="1"/>
    <col min="5" max="5" width="7.21875" style="13" bestFit="1" customWidth="1"/>
    <col min="6" max="6" width="7.109375" style="13" hidden="1" customWidth="1"/>
    <col min="7" max="8" width="55.77734375" style="13" customWidth="1"/>
    <col min="9" max="9" width="2.77734375" style="13" customWidth="1"/>
    <col min="10" max="10" width="8.21875" style="13" bestFit="1" customWidth="1"/>
    <col min="11" max="11" width="13.5546875" style="13" bestFit="1" customWidth="1"/>
    <col min="12" max="12" width="8.44140625" style="13" bestFit="1" customWidth="1"/>
    <col min="13" max="16384" width="8.88671875" style="13"/>
  </cols>
  <sheetData>
    <row r="2" spans="2:17" ht="21">
      <c r="B2" s="84" t="s">
        <v>94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2:17">
      <c r="F3" s="14"/>
    </row>
    <row r="4" spans="2:17" s="106" customFormat="1" ht="18">
      <c r="B4" s="107" t="s">
        <v>93</v>
      </c>
      <c r="C4" s="107"/>
      <c r="D4" s="107"/>
      <c r="E4" s="107"/>
      <c r="F4" s="107"/>
      <c r="G4" s="107"/>
      <c r="H4"/>
      <c r="I4"/>
      <c r="J4"/>
      <c r="K4"/>
      <c r="L4"/>
      <c r="M4" s="108"/>
      <c r="N4" s="108"/>
      <c r="O4" s="108"/>
      <c r="P4" s="108"/>
      <c r="Q4" s="108"/>
    </row>
    <row r="5" spans="2:17" ht="13.8">
      <c r="B5" s="15"/>
      <c r="C5" s="15"/>
      <c r="D5" s="15"/>
      <c r="E5" s="16"/>
      <c r="F5" s="17"/>
      <c r="G5" s="15"/>
      <c r="J5" s="18"/>
      <c r="K5" s="18"/>
      <c r="L5" s="18"/>
    </row>
    <row r="6" spans="2:17" ht="27.6">
      <c r="B6" s="19"/>
      <c r="C6" s="95" t="s">
        <v>18</v>
      </c>
      <c r="D6" s="93" t="s">
        <v>19</v>
      </c>
      <c r="E6" s="20" t="s">
        <v>90</v>
      </c>
      <c r="F6" s="93" t="s">
        <v>20</v>
      </c>
      <c r="G6" s="95" t="s">
        <v>21</v>
      </c>
      <c r="H6" s="95" t="s">
        <v>22</v>
      </c>
      <c r="I6" s="21"/>
      <c r="J6" s="93" t="s">
        <v>89</v>
      </c>
      <c r="K6" s="101" t="s">
        <v>92</v>
      </c>
      <c r="L6" s="93" t="s">
        <v>23</v>
      </c>
      <c r="M6" s="22"/>
    </row>
    <row r="7" spans="2:17" ht="13.8">
      <c r="B7" s="23"/>
      <c r="C7" s="96"/>
      <c r="D7" s="94"/>
      <c r="E7" s="24" t="s">
        <v>91</v>
      </c>
      <c r="F7" s="94"/>
      <c r="G7" s="96"/>
      <c r="H7" s="96"/>
      <c r="I7" s="21"/>
      <c r="J7" s="94"/>
      <c r="K7" s="101"/>
      <c r="L7" s="94"/>
      <c r="M7" s="25"/>
    </row>
    <row r="8" spans="2:17" ht="13.8">
      <c r="B8" s="26"/>
      <c r="C8" s="26"/>
      <c r="D8" s="26"/>
      <c r="E8" s="26"/>
      <c r="F8" s="26"/>
      <c r="G8" s="26"/>
      <c r="H8" s="26"/>
      <c r="I8" s="26"/>
      <c r="J8" s="27"/>
      <c r="K8" s="27"/>
      <c r="L8" s="27"/>
    </row>
    <row r="9" spans="2:17" ht="13.8">
      <c r="B9" s="85" t="s">
        <v>24</v>
      </c>
      <c r="C9" s="85"/>
      <c r="D9" s="85"/>
      <c r="E9" s="85"/>
      <c r="F9" s="85"/>
      <c r="G9" s="85"/>
      <c r="H9" s="85"/>
      <c r="M9" s="28"/>
    </row>
    <row r="10" spans="2:17" ht="51">
      <c r="B10" s="29"/>
      <c r="C10" s="30" t="s">
        <v>71</v>
      </c>
      <c r="D10" s="30" t="s">
        <v>78</v>
      </c>
      <c r="E10" s="81"/>
      <c r="F10" s="31">
        <f>IF(E10="Ja",5,0)</f>
        <v>0</v>
      </c>
      <c r="G10" s="32" t="s">
        <v>81</v>
      </c>
      <c r="H10" s="102" t="s">
        <v>25</v>
      </c>
      <c r="I10" s="33"/>
      <c r="J10" s="34">
        <v>10</v>
      </c>
      <c r="K10" s="34">
        <f>IF(E10="N.v.t.",0,J10*5)</f>
        <v>50</v>
      </c>
      <c r="L10" s="35">
        <f>F10*J10</f>
        <v>0</v>
      </c>
      <c r="M10" s="36"/>
      <c r="N10" s="37"/>
    </row>
    <row r="11" spans="2:17" ht="20.399999999999999">
      <c r="B11" s="38"/>
      <c r="C11" s="39" t="s">
        <v>59</v>
      </c>
      <c r="D11" s="40" t="s">
        <v>26</v>
      </c>
      <c r="E11" s="81"/>
      <c r="F11" s="41">
        <f>IF(E11="Ja",5,0)</f>
        <v>0</v>
      </c>
      <c r="G11" s="42" t="s">
        <v>68</v>
      </c>
      <c r="H11" s="103" t="s">
        <v>25</v>
      </c>
      <c r="I11" s="43"/>
      <c r="J11" s="44">
        <v>5</v>
      </c>
      <c r="K11" s="44">
        <f>IF(E11="N.v.t.",0,J11*5)</f>
        <v>25</v>
      </c>
      <c r="L11" s="35">
        <f>F11*J11</f>
        <v>0</v>
      </c>
      <c r="M11" s="45"/>
    </row>
    <row r="12" spans="2:17" ht="13.8">
      <c r="B12" s="46"/>
      <c r="C12" s="47"/>
      <c r="D12" s="48"/>
      <c r="E12" s="49"/>
      <c r="F12" s="49"/>
      <c r="G12" s="50"/>
      <c r="H12" s="51"/>
      <c r="I12" s="52"/>
      <c r="J12" s="53" t="s">
        <v>30</v>
      </c>
      <c r="K12" s="53">
        <f>SUM(K10:K11)</f>
        <v>75</v>
      </c>
      <c r="L12" s="53">
        <f>SUM(L10:L11)</f>
        <v>0</v>
      </c>
      <c r="M12" s="45"/>
    </row>
    <row r="13" spans="2:17">
      <c r="B13" s="85" t="s">
        <v>27</v>
      </c>
      <c r="C13" s="85"/>
      <c r="D13" s="85"/>
      <c r="E13" s="85"/>
      <c r="F13" s="85"/>
      <c r="G13" s="85"/>
      <c r="H13" s="85"/>
    </row>
    <row r="14" spans="2:17" ht="30.6">
      <c r="B14" s="54"/>
      <c r="C14" s="40" t="s">
        <v>69</v>
      </c>
      <c r="D14" s="40" t="s">
        <v>28</v>
      </c>
      <c r="E14" s="81"/>
      <c r="F14" s="41">
        <f>IF(E14="Ja",5,0)</f>
        <v>0</v>
      </c>
      <c r="G14" s="55" t="s">
        <v>72</v>
      </c>
      <c r="H14" s="103" t="s">
        <v>25</v>
      </c>
      <c r="J14" s="44">
        <v>5</v>
      </c>
      <c r="K14" s="44">
        <f>IF(E14="N.v.t.",0,J14*5)</f>
        <v>25</v>
      </c>
      <c r="L14" s="35">
        <f>F14*J14</f>
        <v>0</v>
      </c>
      <c r="M14" s="45"/>
    </row>
    <row r="15" spans="2:17" ht="30.6">
      <c r="B15" s="67"/>
      <c r="C15" s="40" t="s">
        <v>70</v>
      </c>
      <c r="D15" s="40" t="s">
        <v>29</v>
      </c>
      <c r="E15" s="81"/>
      <c r="F15" s="41">
        <f>IF(E15="Ja",5,0)</f>
        <v>0</v>
      </c>
      <c r="G15" s="42" t="s">
        <v>73</v>
      </c>
      <c r="H15" s="103" t="s">
        <v>25</v>
      </c>
      <c r="I15" s="43"/>
      <c r="J15" s="44">
        <v>5</v>
      </c>
      <c r="K15" s="44">
        <f>IF(E15="N.v.t.",0,J15*5)</f>
        <v>25</v>
      </c>
      <c r="L15" s="35">
        <f>F15*J15</f>
        <v>0</v>
      </c>
      <c r="M15" s="56"/>
    </row>
    <row r="16" spans="2:17" ht="13.8">
      <c r="B16" s="47"/>
      <c r="C16" s="48"/>
      <c r="D16" s="48"/>
      <c r="E16" s="49"/>
      <c r="F16" s="49"/>
      <c r="G16" s="50"/>
      <c r="H16" s="51"/>
      <c r="I16" s="52"/>
      <c r="J16" s="53" t="s">
        <v>30</v>
      </c>
      <c r="K16" s="53">
        <f>SUM(K14:K15)</f>
        <v>50</v>
      </c>
      <c r="L16" s="53">
        <f>SUM(L14:L15)</f>
        <v>0</v>
      </c>
      <c r="M16" s="56"/>
    </row>
    <row r="17" spans="2:14">
      <c r="B17" s="85" t="s">
        <v>31</v>
      </c>
      <c r="C17" s="85"/>
      <c r="D17" s="85"/>
      <c r="E17" s="85"/>
      <c r="F17" s="85"/>
      <c r="G17" s="85"/>
      <c r="H17" s="85"/>
    </row>
    <row r="18" spans="2:14" ht="36" customHeight="1">
      <c r="B18" s="40"/>
      <c r="C18" s="40" t="s">
        <v>32</v>
      </c>
      <c r="D18" s="40" t="s">
        <v>79</v>
      </c>
      <c r="E18" s="81"/>
      <c r="F18" s="41">
        <f t="shared" ref="F18:F21" si="0">IF(E18="Ja",5,0)</f>
        <v>0</v>
      </c>
      <c r="G18" s="40" t="s">
        <v>33</v>
      </c>
      <c r="H18" s="103" t="s">
        <v>25</v>
      </c>
      <c r="I18" s="43"/>
      <c r="J18" s="44">
        <v>5</v>
      </c>
      <c r="K18" s="44">
        <f>IF(E18="N.v.t.",0,J18*5)</f>
        <v>25</v>
      </c>
      <c r="L18" s="35">
        <f>F18*J18</f>
        <v>0</v>
      </c>
      <c r="M18" s="45"/>
    </row>
    <row r="19" spans="2:14" ht="40.799999999999997">
      <c r="B19" s="40"/>
      <c r="C19" s="40" t="s">
        <v>34</v>
      </c>
      <c r="D19" s="40" t="s">
        <v>35</v>
      </c>
      <c r="E19" s="81"/>
      <c r="F19" s="41">
        <f t="shared" si="0"/>
        <v>0</v>
      </c>
      <c r="G19" s="57" t="s">
        <v>74</v>
      </c>
      <c r="H19" s="104" t="s">
        <v>25</v>
      </c>
      <c r="I19" s="43"/>
      <c r="J19" s="44">
        <v>2</v>
      </c>
      <c r="K19" s="44">
        <f>IF(E19="N.v.t.",0,J19*5)</f>
        <v>10</v>
      </c>
      <c r="L19" s="35">
        <f>F19*J19</f>
        <v>0</v>
      </c>
      <c r="M19" s="45"/>
    </row>
    <row r="20" spans="2:14" ht="30.6">
      <c r="B20" s="58"/>
      <c r="C20" s="40" t="s">
        <v>41</v>
      </c>
      <c r="D20" s="30" t="s">
        <v>42</v>
      </c>
      <c r="E20" s="81"/>
      <c r="F20" s="41">
        <f t="shared" si="0"/>
        <v>0</v>
      </c>
      <c r="G20" s="59" t="s">
        <v>65</v>
      </c>
      <c r="H20" s="104" t="s">
        <v>25</v>
      </c>
      <c r="J20" s="44">
        <v>2</v>
      </c>
      <c r="K20" s="44">
        <f>IF(E20="N.v.t.",0,J20*5)</f>
        <v>10</v>
      </c>
      <c r="L20" s="35">
        <f>F20*J20</f>
        <v>0</v>
      </c>
      <c r="M20" s="45"/>
    </row>
    <row r="21" spans="2:14" ht="30.6">
      <c r="B21" s="40"/>
      <c r="C21" s="40" t="s">
        <v>64</v>
      </c>
      <c r="D21" s="40" t="s">
        <v>39</v>
      </c>
      <c r="E21" s="81"/>
      <c r="F21" s="41">
        <f t="shared" si="0"/>
        <v>0</v>
      </c>
      <c r="G21" s="60" t="s">
        <v>40</v>
      </c>
      <c r="H21" s="104" t="s">
        <v>25</v>
      </c>
      <c r="J21" s="44">
        <v>1</v>
      </c>
      <c r="K21" s="44">
        <f>IF(E21="N.v.t.",0,J21*5)</f>
        <v>5</v>
      </c>
      <c r="L21" s="35">
        <f>F21*J21</f>
        <v>0</v>
      </c>
      <c r="N21" s="37"/>
    </row>
    <row r="22" spans="2:14" ht="30.6">
      <c r="B22" s="61"/>
      <c r="C22" s="30" t="s">
        <v>15</v>
      </c>
      <c r="D22" s="30" t="s">
        <v>77</v>
      </c>
      <c r="E22" s="81"/>
      <c r="F22" s="31">
        <f>IF(E22="Ja",5,0)</f>
        <v>0</v>
      </c>
      <c r="G22" s="30" t="s">
        <v>36</v>
      </c>
      <c r="H22" s="105" t="s">
        <v>25</v>
      </c>
      <c r="I22" s="62"/>
      <c r="J22" s="34">
        <v>2</v>
      </c>
      <c r="K22" s="34">
        <f>IF(E22="N.v.t.",0,J22*5)</f>
        <v>10</v>
      </c>
      <c r="L22" s="35">
        <f>F22*J22</f>
        <v>0</v>
      </c>
    </row>
    <row r="23" spans="2:14" ht="13.8">
      <c r="B23" s="48"/>
      <c r="C23" s="48"/>
      <c r="D23" s="48"/>
      <c r="E23" s="63"/>
      <c r="F23" s="63"/>
      <c r="G23" s="64"/>
      <c r="H23" s="65"/>
      <c r="J23" s="53" t="s">
        <v>30</v>
      </c>
      <c r="K23" s="53">
        <f>SUM(K18:K22)</f>
        <v>60</v>
      </c>
      <c r="L23" s="53">
        <f>SUM(L18:L22)</f>
        <v>0</v>
      </c>
      <c r="M23" s="66"/>
      <c r="N23" s="37"/>
    </row>
    <row r="24" spans="2:14">
      <c r="B24" s="85" t="s">
        <v>61</v>
      </c>
      <c r="C24" s="85"/>
      <c r="D24" s="85"/>
      <c r="E24" s="85"/>
      <c r="F24" s="85"/>
      <c r="G24" s="85"/>
      <c r="H24" s="85"/>
    </row>
    <row r="25" spans="2:14" ht="13.8">
      <c r="B25" s="91"/>
      <c r="C25" s="89" t="s">
        <v>37</v>
      </c>
      <c r="D25" s="40" t="s">
        <v>60</v>
      </c>
      <c r="E25" s="81"/>
      <c r="F25" s="41">
        <f t="shared" ref="F25:F26" si="1">IF(E25="Ja",5,0)</f>
        <v>0</v>
      </c>
      <c r="G25" s="40" t="s">
        <v>38</v>
      </c>
      <c r="H25" s="103" t="s">
        <v>25</v>
      </c>
      <c r="I25" s="43"/>
      <c r="J25" s="44">
        <v>3</v>
      </c>
      <c r="K25" s="44">
        <f>IF(E25="N.v.t.",0,J25*5)</f>
        <v>15</v>
      </c>
      <c r="L25" s="35">
        <f>F25*J25</f>
        <v>0</v>
      </c>
      <c r="M25" s="45"/>
    </row>
    <row r="26" spans="2:14" ht="13.8">
      <c r="B26" s="92"/>
      <c r="C26" s="90"/>
      <c r="D26" s="40" t="s">
        <v>43</v>
      </c>
      <c r="E26" s="81"/>
      <c r="F26" s="41">
        <f t="shared" si="1"/>
        <v>0</v>
      </c>
      <c r="G26" s="30" t="s">
        <v>75</v>
      </c>
      <c r="H26" s="103" t="s">
        <v>25</v>
      </c>
      <c r="I26" s="43"/>
      <c r="J26" s="44">
        <v>1</v>
      </c>
      <c r="K26" s="44">
        <f>IF(E26="N.v.t.",0,J26*5)</f>
        <v>5</v>
      </c>
      <c r="L26" s="35">
        <f>F26*J26</f>
        <v>0</v>
      </c>
      <c r="M26" s="68"/>
    </row>
    <row r="27" spans="2:14">
      <c r="B27" s="69"/>
      <c r="C27" s="69"/>
      <c r="D27" s="70"/>
      <c r="E27" s="69"/>
      <c r="F27" s="69"/>
      <c r="G27" s="70"/>
      <c r="H27" s="70"/>
      <c r="J27" s="53" t="s">
        <v>30</v>
      </c>
      <c r="K27" s="53">
        <f>SUM(K25:K26)</f>
        <v>20</v>
      </c>
      <c r="L27" s="53">
        <f>SUM(L25:L26)</f>
        <v>0</v>
      </c>
    </row>
    <row r="28" spans="2:14">
      <c r="B28" s="86" t="s">
        <v>62</v>
      </c>
      <c r="C28" s="86"/>
      <c r="D28" s="86"/>
      <c r="E28" s="86"/>
      <c r="F28" s="86"/>
      <c r="G28" s="86"/>
      <c r="H28" s="86"/>
      <c r="J28" s="71"/>
      <c r="K28" s="71"/>
      <c r="L28" s="71"/>
    </row>
    <row r="29" spans="2:14" ht="20.399999999999999">
      <c r="B29" s="40"/>
      <c r="C29" s="40" t="s">
        <v>44</v>
      </c>
      <c r="D29" s="40" t="s">
        <v>45</v>
      </c>
      <c r="E29" s="81"/>
      <c r="F29" s="41">
        <f>IF(E29="Ja",5,0)</f>
        <v>0</v>
      </c>
      <c r="G29" s="59" t="s">
        <v>76</v>
      </c>
      <c r="H29" s="104" t="s">
        <v>25</v>
      </c>
      <c r="J29" s="44">
        <v>1</v>
      </c>
      <c r="K29" s="44">
        <f>IF(E29="N.v.t.",0,J29*5)</f>
        <v>5</v>
      </c>
      <c r="L29" s="35">
        <f>F29*J29</f>
        <v>0</v>
      </c>
      <c r="M29" s="56"/>
    </row>
    <row r="30" spans="2:14">
      <c r="B30" s="72"/>
      <c r="C30" s="73"/>
      <c r="D30" s="73"/>
      <c r="E30" s="69"/>
      <c r="F30" s="69"/>
      <c r="G30" s="70"/>
      <c r="H30" s="70"/>
      <c r="J30" s="53" t="s">
        <v>30</v>
      </c>
      <c r="K30" s="53">
        <f>SUM(K29)</f>
        <v>5</v>
      </c>
      <c r="L30" s="53">
        <f>SUM(L29)</f>
        <v>0</v>
      </c>
    </row>
    <row r="31" spans="2:14">
      <c r="B31" s="85" t="s">
        <v>63</v>
      </c>
      <c r="C31" s="85"/>
      <c r="D31" s="85"/>
      <c r="E31" s="85"/>
      <c r="F31" s="85"/>
      <c r="G31" s="85"/>
      <c r="H31" s="85"/>
    </row>
    <row r="32" spans="2:14" ht="30.6">
      <c r="B32" s="91"/>
      <c r="C32" s="87" t="s">
        <v>66</v>
      </c>
      <c r="D32" s="40" t="s">
        <v>46</v>
      </c>
      <c r="E32" s="81"/>
      <c r="F32" s="41">
        <f t="shared" ref="F32:F35" si="2">IF(E32="Ja",5,0)</f>
        <v>0</v>
      </c>
      <c r="G32" s="40" t="s">
        <v>85</v>
      </c>
      <c r="H32" s="103" t="s">
        <v>25</v>
      </c>
      <c r="I32" s="43"/>
      <c r="J32" s="44">
        <v>1</v>
      </c>
      <c r="K32" s="44">
        <f>IF(E32="N.v.t.",0,J32*5)</f>
        <v>5</v>
      </c>
      <c r="L32" s="35">
        <f>F32*J32</f>
        <v>0</v>
      </c>
    </row>
    <row r="33" spans="2:13" ht="13.8">
      <c r="B33" s="92"/>
      <c r="C33" s="88"/>
      <c r="D33" s="40" t="s">
        <v>47</v>
      </c>
      <c r="E33" s="81"/>
      <c r="F33" s="41">
        <f t="shared" si="2"/>
        <v>0</v>
      </c>
      <c r="G33" s="57" t="s">
        <v>48</v>
      </c>
      <c r="H33" s="104" t="s">
        <v>25</v>
      </c>
      <c r="I33" s="43"/>
      <c r="J33" s="44">
        <v>1</v>
      </c>
      <c r="K33" s="44">
        <f>IF(E33="N.v.t.",0,J33*5)</f>
        <v>5</v>
      </c>
      <c r="L33" s="35">
        <f>F33*J33</f>
        <v>0</v>
      </c>
    </row>
    <row r="34" spans="2:13" ht="20.399999999999999">
      <c r="B34" s="91"/>
      <c r="C34" s="87" t="s">
        <v>67</v>
      </c>
      <c r="D34" s="40" t="s">
        <v>46</v>
      </c>
      <c r="E34" s="81"/>
      <c r="F34" s="41">
        <f t="shared" si="2"/>
        <v>0</v>
      </c>
      <c r="G34" s="74" t="s">
        <v>84</v>
      </c>
      <c r="H34" s="103" t="s">
        <v>25</v>
      </c>
      <c r="I34" s="43"/>
      <c r="J34" s="44">
        <v>1</v>
      </c>
      <c r="K34" s="44">
        <f>IF(E34="N.v.t.",0,J34*5)</f>
        <v>5</v>
      </c>
      <c r="L34" s="35">
        <f>F34*J34</f>
        <v>0</v>
      </c>
    </row>
    <row r="35" spans="2:13" ht="13.8">
      <c r="B35" s="92"/>
      <c r="C35" s="88"/>
      <c r="D35" s="40" t="s">
        <v>47</v>
      </c>
      <c r="E35" s="81"/>
      <c r="F35" s="41">
        <f t="shared" si="2"/>
        <v>0</v>
      </c>
      <c r="G35" s="57" t="s">
        <v>49</v>
      </c>
      <c r="H35" s="104" t="s">
        <v>25</v>
      </c>
      <c r="I35" s="43"/>
      <c r="J35" s="44">
        <v>1</v>
      </c>
      <c r="K35" s="44">
        <f>IF(E35="N.v.t.",0,J35*5)</f>
        <v>5</v>
      </c>
      <c r="L35" s="35">
        <f>F35*J35</f>
        <v>0</v>
      </c>
    </row>
    <row r="36" spans="2:13">
      <c r="B36" s="69"/>
      <c r="C36" s="69"/>
      <c r="D36" s="70"/>
      <c r="E36" s="69"/>
      <c r="F36" s="69"/>
      <c r="G36" s="70"/>
      <c r="H36" s="70"/>
      <c r="J36" s="53" t="s">
        <v>30</v>
      </c>
      <c r="K36" s="53">
        <f>SUM(K32:K35)</f>
        <v>20</v>
      </c>
      <c r="L36" s="53">
        <f>SUM(L32:L35)</f>
        <v>0</v>
      </c>
    </row>
    <row r="37" spans="2:13" ht="13.8">
      <c r="B37" s="75" t="s">
        <v>80</v>
      </c>
      <c r="C37" s="75"/>
      <c r="D37" s="75"/>
    </row>
    <row r="38" spans="2:13">
      <c r="J38" s="53" t="s">
        <v>50</v>
      </c>
      <c r="K38" s="53">
        <f>SUM(K12,K16,K23,K27,K30,K36)</f>
        <v>230</v>
      </c>
      <c r="L38" s="53">
        <f>SUM(L12,L16,L23,L27,L30,L36)</f>
        <v>0</v>
      </c>
    </row>
    <row r="39" spans="2:13">
      <c r="B39" s="100" t="s">
        <v>51</v>
      </c>
      <c r="C39" s="100"/>
      <c r="D39" s="100"/>
      <c r="E39" s="100"/>
      <c r="F39" s="100"/>
      <c r="J39" s="76"/>
      <c r="K39" s="76"/>
    </row>
    <row r="40" spans="2:13" ht="13.8" customHeight="1">
      <c r="B40" s="98" t="s">
        <v>82</v>
      </c>
      <c r="C40" s="98"/>
      <c r="D40" s="98"/>
      <c r="E40" s="98"/>
      <c r="F40" s="98"/>
      <c r="G40" s="77" t="s">
        <v>86</v>
      </c>
      <c r="J40" s="82" t="s">
        <v>52</v>
      </c>
      <c r="K40" s="82"/>
      <c r="L40" s="83">
        <f>(L38/(K38/100))/100</f>
        <v>0</v>
      </c>
    </row>
    <row r="41" spans="2:13">
      <c r="B41" s="97" t="s">
        <v>83</v>
      </c>
      <c r="C41" s="97"/>
      <c r="D41" s="97"/>
      <c r="E41" s="97"/>
      <c r="F41" s="97"/>
      <c r="G41" s="77" t="s">
        <v>87</v>
      </c>
      <c r="J41" s="82"/>
      <c r="K41" s="82"/>
      <c r="L41" s="83"/>
    </row>
    <row r="42" spans="2:13">
      <c r="B42" s="99" t="s">
        <v>53</v>
      </c>
      <c r="C42" s="99"/>
      <c r="D42" s="99"/>
      <c r="E42" s="99"/>
      <c r="F42" s="99"/>
      <c r="G42" s="77" t="s">
        <v>88</v>
      </c>
    </row>
    <row r="44" spans="2:13" ht="13.8">
      <c r="B44" s="78" t="s">
        <v>54</v>
      </c>
      <c r="J44" s="76"/>
      <c r="K44" s="76"/>
      <c r="L44" s="76"/>
      <c r="M44" s="79"/>
    </row>
    <row r="45" spans="2:13">
      <c r="B45" s="69"/>
    </row>
    <row r="46" spans="2:13">
      <c r="G46" s="80"/>
      <c r="H46" s="80"/>
    </row>
  </sheetData>
  <sheetProtection algorithmName="SHA-512" hashValue="pXyuioCkA+N1OEfVRGHXped4kn9gftfU8mt0x4D0ddJSSX7Cva4eR8TfNrplSsJscluoob9Y+MJR20M0l9XZuw==" saltValue="VfTl/1wA6o4V7hSsYGwOCw==" spinCount="100000" sheet="1" objects="1" scenarios="1"/>
  <mergeCells count="28">
    <mergeCell ref="B4:G4"/>
    <mergeCell ref="K6:K7"/>
    <mergeCell ref="J6:J7"/>
    <mergeCell ref="B9:H9"/>
    <mergeCell ref="B13:H13"/>
    <mergeCell ref="B17:H17"/>
    <mergeCell ref="C6:C7"/>
    <mergeCell ref="D6:D7"/>
    <mergeCell ref="B41:F41"/>
    <mergeCell ref="B40:F40"/>
    <mergeCell ref="B42:F42"/>
    <mergeCell ref="B39:F39"/>
    <mergeCell ref="J40:K41"/>
    <mergeCell ref="L40:L41"/>
    <mergeCell ref="B2:L2"/>
    <mergeCell ref="B24:H24"/>
    <mergeCell ref="B28:H28"/>
    <mergeCell ref="B31:H31"/>
    <mergeCell ref="C32:C33"/>
    <mergeCell ref="C34:C35"/>
    <mergeCell ref="C25:C26"/>
    <mergeCell ref="B25:B26"/>
    <mergeCell ref="B32:B33"/>
    <mergeCell ref="B34:B35"/>
    <mergeCell ref="L6:L7"/>
    <mergeCell ref="H6:H7"/>
    <mergeCell ref="G6:G7"/>
    <mergeCell ref="F6:F7"/>
  </mergeCells>
  <conditionalFormatting sqref="E10:E11 E14:E15 E18:E22 E25:E26 E29 E32:E35">
    <cfRule type="containsText" dxfId="27" priority="37" operator="containsText" text="Ja">
      <formula>NOT(ISERROR(SEARCH("Ja",E10)))</formula>
    </cfRule>
  </conditionalFormatting>
  <conditionalFormatting sqref="E10:E11 E14:E15 E18:E22 E25:E26 E29 E32:E35">
    <cfRule type="containsText" dxfId="26" priority="36" operator="containsText" text="Nee">
      <formula>NOT(ISERROR(SEARCH("Nee",E10)))</formula>
    </cfRule>
  </conditionalFormatting>
  <conditionalFormatting sqref="E10:E11 E14:E15 E18:E22 E25:E26 E29 E32:E35">
    <cfRule type="containsText" dxfId="25" priority="35" operator="containsText" text="N.v.t.">
      <formula>NOT(ISERROR(SEARCH("N.v.t.",E10)))</formula>
    </cfRule>
  </conditionalFormatting>
  <conditionalFormatting sqref="L10">
    <cfRule type="expression" dxfId="24" priority="26">
      <formula>E10="Ja"</formula>
    </cfRule>
    <cfRule type="expression" dxfId="23" priority="27">
      <formula>E10="Nee"</formula>
    </cfRule>
    <cfRule type="expression" dxfId="22" priority="34">
      <formula>E10="N.v.t."</formula>
    </cfRule>
  </conditionalFormatting>
  <conditionalFormatting sqref="L11">
    <cfRule type="expression" dxfId="21" priority="23">
      <formula>E11="Ja"</formula>
    </cfRule>
    <cfRule type="expression" dxfId="20" priority="24">
      <formula>E11="Nee"</formula>
    </cfRule>
    <cfRule type="expression" dxfId="19" priority="25">
      <formula>E11="N.v.t."</formula>
    </cfRule>
  </conditionalFormatting>
  <conditionalFormatting sqref="L14:L15">
    <cfRule type="expression" dxfId="18" priority="20">
      <formula>E14="Ja"</formula>
    </cfRule>
    <cfRule type="expression" dxfId="17" priority="21">
      <formula>E14="Nee"</formula>
    </cfRule>
    <cfRule type="expression" dxfId="16" priority="22">
      <formula>E14="N.v.t."</formula>
    </cfRule>
  </conditionalFormatting>
  <conditionalFormatting sqref="L18:L22">
    <cfRule type="expression" dxfId="15" priority="17">
      <formula>E18="Ja"</formula>
    </cfRule>
    <cfRule type="expression" dxfId="14" priority="18">
      <formula>E18="Nee"</formula>
    </cfRule>
    <cfRule type="expression" dxfId="13" priority="19">
      <formula>E18="N.v.t."</formula>
    </cfRule>
  </conditionalFormatting>
  <conditionalFormatting sqref="L25:L26">
    <cfRule type="expression" dxfId="12" priority="14">
      <formula>E25="Ja"</formula>
    </cfRule>
    <cfRule type="expression" dxfId="11" priority="15">
      <formula>E25="Nee"</formula>
    </cfRule>
    <cfRule type="expression" dxfId="10" priority="16">
      <formula>E25="N.v.t."</formula>
    </cfRule>
  </conditionalFormatting>
  <conditionalFormatting sqref="L29">
    <cfRule type="expression" dxfId="9" priority="11">
      <formula>E29="Ja"</formula>
    </cfRule>
    <cfRule type="expression" dxfId="8" priority="12">
      <formula>E29="Nee"</formula>
    </cfRule>
    <cfRule type="expression" dxfId="7" priority="13">
      <formula>E29="N.v.t."</formula>
    </cfRule>
  </conditionalFormatting>
  <conditionalFormatting sqref="L32:L35">
    <cfRule type="expression" dxfId="6" priority="8">
      <formula>E32="Ja"</formula>
    </cfRule>
    <cfRule type="expression" dxfId="5" priority="9">
      <formula>E32="Nee"</formula>
    </cfRule>
    <cfRule type="expression" dxfId="4" priority="10">
      <formula>E32="N.v.t."</formula>
    </cfRule>
  </conditionalFormatting>
  <conditionalFormatting sqref="L40">
    <cfRule type="cellIs" dxfId="3" priority="1" operator="equal">
      <formula>0</formula>
    </cfRule>
    <cfRule type="containsText" dxfId="2" priority="3" stopIfTrue="1" operator="containsText" text="&quot;-&quot;">
      <formula>NOT(ISERROR(SEARCH("""-""",L40)))</formula>
    </cfRule>
    <cfRule type="cellIs" dxfId="1" priority="4" stopIfTrue="1" operator="lessThan">
      <formula>0.9</formula>
    </cfRule>
    <cfRule type="cellIs" dxfId="0" priority="5" operator="greaterThanOrEqual">
      <formula>0.9</formula>
    </cfRule>
  </conditionalFormatting>
  <dataValidations count="1">
    <dataValidation type="list" allowBlank="1" showInputMessage="1" showErrorMessage="1" sqref="E10:E11 E32:E35 E29 E25:E26 E18:E22 E14:E15" xr:uid="{94C114C0-4D82-4667-BFC3-9C28989AB0C7}">
      <formula1>$G$39:$G$42</formula1>
    </dataValidation>
  </dataValidations>
  <pageMargins left="0.25" right="0.25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38548-C27F-46A2-9250-40624492E43A}">
  <dimension ref="A1:A4"/>
  <sheetViews>
    <sheetView workbookViewId="0">
      <selection activeCell="G5" sqref="G5"/>
    </sheetView>
  </sheetViews>
  <sheetFormatPr defaultRowHeight="13.2"/>
  <cols>
    <col min="1" max="1" width="19.109375" bestFit="1" customWidth="1"/>
    <col min="2" max="2" width="12.109375" customWidth="1"/>
  </cols>
  <sheetData>
    <row r="1" spans="1:1" ht="60" customHeight="1">
      <c r="A1" s="4" t="s">
        <v>55</v>
      </c>
    </row>
    <row r="2" spans="1:1" s="5" customFormat="1" ht="60" customHeight="1">
      <c r="A2" s="5" t="s">
        <v>56</v>
      </c>
    </row>
    <row r="3" spans="1:1" s="5" customFormat="1" ht="60" customHeight="1">
      <c r="A3" s="5" t="s">
        <v>57</v>
      </c>
    </row>
    <row r="4" spans="1:1" s="5" customFormat="1" ht="60" customHeight="1">
      <c r="A4" s="5" t="s">
        <v>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Voorblad</vt:lpstr>
      <vt:lpstr>KPI's</vt:lpstr>
      <vt:lpstr>Leveranciersbeoordeling</vt:lpstr>
      <vt:lpstr>Blad1</vt:lpstr>
      <vt:lpstr>Code</vt:lpstr>
      <vt:lpstr>Leveranciersbeoordeling!Print_Area</vt:lpstr>
      <vt:lpstr>Voorblad!Print_Area</vt:lpstr>
      <vt:lpstr>Voorblad!Text3</vt:lpstr>
    </vt:vector>
  </TitlesOfParts>
  <Manager/>
  <Company>Altrecht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t.corporaal</dc:creator>
  <cp:keywords/>
  <dc:description/>
  <cp:lastModifiedBy>Bianca Holla</cp:lastModifiedBy>
  <cp:revision/>
  <cp:lastPrinted>2023-01-24T14:02:42Z</cp:lastPrinted>
  <dcterms:created xsi:type="dcterms:W3CDTF">2008-09-24T12:34:37Z</dcterms:created>
  <dcterms:modified xsi:type="dcterms:W3CDTF">2023-02-09T15:48:03Z</dcterms:modified>
  <cp:category/>
  <cp:contentStatus/>
</cp:coreProperties>
</file>