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Bureau LCH\Duurzame Verwerking\Deelproject 4 - Fase 2\"/>
    </mc:Choice>
  </mc:AlternateContent>
  <xr:revisionPtr revIDLastSave="0" documentId="8_{E7283960-6732-4280-AE61-49C91DD239C3}" xr6:coauthVersionLast="47" xr6:coauthVersionMax="47" xr10:uidLastSave="{00000000-0000-0000-0000-000000000000}"/>
  <bookViews>
    <workbookView xWindow="-108" yWindow="-108" windowWidth="23256" windowHeight="12576" xr2:uid="{1CDB9AD4-3369-4ED3-8117-224EFBAC311E}"/>
  </bookViews>
  <sheets>
    <sheet name="Pallet per locat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H6" i="1" s="1"/>
  <c r="F6" i="1"/>
  <c r="E8" i="1"/>
  <c r="H8" i="1" s="1"/>
  <c r="F8" i="1"/>
  <c r="E9" i="1"/>
  <c r="F9" i="1"/>
  <c r="F10" i="1"/>
  <c r="E10" i="1"/>
  <c r="H9" i="1"/>
  <c r="G14" i="1"/>
  <c r="H13" i="1"/>
  <c r="E14" i="1"/>
  <c r="D14" i="1"/>
  <c r="C14" i="1"/>
  <c r="H7" i="1"/>
  <c r="H11" i="1"/>
  <c r="H12" i="1"/>
  <c r="H5" i="1"/>
  <c r="F14" i="1" l="1"/>
  <c r="H10" i="1"/>
  <c r="H14" i="1" s="1"/>
</calcChain>
</file>

<file path=xl/sharedStrings.xml><?xml version="1.0" encoding="utf-8"?>
<sst xmlns="http://schemas.openxmlformats.org/spreadsheetml/2006/main" count="30" uniqueCount="29">
  <si>
    <t>Aantal pallets</t>
  </si>
  <si>
    <t>Perceel</t>
  </si>
  <si>
    <t>Locaties</t>
  </si>
  <si>
    <t>Postcode</t>
  </si>
  <si>
    <t>Eindtotaal</t>
  </si>
  <si>
    <t>Dienstverlener 1 - Loc 1</t>
  </si>
  <si>
    <t>5657 EZ, Eindhoven</t>
  </si>
  <si>
    <t>Dienstverlener 2 - Loc 1</t>
  </si>
  <si>
    <t>6678 PJ, Oosterhout (gld.)</t>
  </si>
  <si>
    <t>Dienstverlener 2 - Loc 2</t>
  </si>
  <si>
    <t>6641 TK, Beuningen</t>
  </si>
  <si>
    <t>Dienstverlener 3 - Loc 1</t>
  </si>
  <si>
    <t>3198 LE, Rotterdam</t>
  </si>
  <si>
    <t>Dienstverlener 3 - Loc 2</t>
  </si>
  <si>
    <t>3197LH, Botlek Rotterdam</t>
  </si>
  <si>
    <t>Dienstverlener 3 - Loc 3</t>
  </si>
  <si>
    <t>3194 AP, Hoogvliet</t>
  </si>
  <si>
    <t>Dienstverlener 3 - Loc 4</t>
  </si>
  <si>
    <t>3195 ND, Pernis</t>
  </si>
  <si>
    <t>Bijlage 8 - Overzicht aantal pallets per locatie</t>
  </si>
  <si>
    <t>Jassen -1</t>
  </si>
  <si>
    <t>Jassen -2</t>
  </si>
  <si>
    <t>Jassen -3</t>
  </si>
  <si>
    <t>Schorten</t>
  </si>
  <si>
    <t>Mantelzorgpakketten</t>
  </si>
  <si>
    <t>Dienstverlener 3 - Loc 5</t>
  </si>
  <si>
    <t>3199 KR, Maasvlakte</t>
  </si>
  <si>
    <t>Dienstverlener 2 - Loc 3</t>
  </si>
  <si>
    <t>5298 RM, Venlo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</si>
</sst>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0" fontId="5" fillId="0" borderId="0" xfId="0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2AE7-8EB8-4D9F-8313-46ECC79E41E8}">
  <dimension ref="A1:J14"/>
  <sheetViews>
    <sheetView tabSelected="1" workbookViewId="0">
      <selection activeCell="A16" sqref="A16"/>
    </sheetView>
  </sheetViews>
  <sheetFormatPr defaultRowHeight="14.4" x14ac:dyDescent="0.3"/>
  <cols>
    <col min="1" max="1" width="22" bestFit="1" customWidth="1"/>
    <col min="2" max="2" width="24.109375" bestFit="1" customWidth="1"/>
    <col min="3" max="5" width="8.44140625" bestFit="1" customWidth="1"/>
    <col min="6" max="6" width="8.5546875" bestFit="1" customWidth="1"/>
    <col min="7" max="7" width="19.33203125" bestFit="1" customWidth="1"/>
    <col min="8" max="8" width="10" bestFit="1" customWidth="1"/>
    <col min="10" max="10" width="13.33203125" bestFit="1" customWidth="1"/>
  </cols>
  <sheetData>
    <row r="1" spans="1:10" x14ac:dyDescent="0.3">
      <c r="A1" s="6" t="s">
        <v>19</v>
      </c>
      <c r="J1" s="11"/>
    </row>
    <row r="3" spans="1:10" x14ac:dyDescent="0.3">
      <c r="A3" s="1" t="s">
        <v>0</v>
      </c>
      <c r="B3" s="1"/>
      <c r="C3" s="1" t="s">
        <v>1</v>
      </c>
      <c r="D3" s="1"/>
      <c r="E3" s="1"/>
      <c r="F3" s="1"/>
      <c r="G3" s="1"/>
      <c r="H3" s="1"/>
    </row>
    <row r="4" spans="1:10" x14ac:dyDescent="0.3">
      <c r="A4" s="2" t="s">
        <v>2</v>
      </c>
      <c r="B4" s="2" t="s">
        <v>3</v>
      </c>
      <c r="C4" s="2" t="s">
        <v>20</v>
      </c>
      <c r="D4" s="2" t="s">
        <v>21</v>
      </c>
      <c r="E4" s="2" t="s">
        <v>22</v>
      </c>
      <c r="F4" s="2" t="s">
        <v>23</v>
      </c>
      <c r="G4" s="3" t="s">
        <v>24</v>
      </c>
      <c r="H4" s="2" t="s">
        <v>4</v>
      </c>
    </row>
    <row r="5" spans="1:10" x14ac:dyDescent="0.3">
      <c r="A5" t="s">
        <v>5</v>
      </c>
      <c r="B5" s="4" t="s">
        <v>6</v>
      </c>
      <c r="C5" s="8">
        <v>9059</v>
      </c>
      <c r="D5" s="8">
        <v>2612</v>
      </c>
      <c r="E5" s="8">
        <v>2297</v>
      </c>
      <c r="F5" s="8">
        <v>207</v>
      </c>
      <c r="G5" s="7">
        <v>0</v>
      </c>
      <c r="H5" s="7">
        <f>SUM(C5:G5)</f>
        <v>14175</v>
      </c>
    </row>
    <row r="6" spans="1:10" x14ac:dyDescent="0.3">
      <c r="A6" t="s">
        <v>7</v>
      </c>
      <c r="B6" s="4" t="s">
        <v>8</v>
      </c>
      <c r="C6" s="8">
        <v>3274</v>
      </c>
      <c r="D6" s="8">
        <v>4047</v>
      </c>
      <c r="E6" s="8">
        <f>8060+50</f>
        <v>8110</v>
      </c>
      <c r="F6" s="8">
        <f>273-50</f>
        <v>223</v>
      </c>
      <c r="G6" s="7">
        <v>0</v>
      </c>
      <c r="H6" s="7">
        <f t="shared" ref="H6:H13" si="0">SUM(C6:G6)</f>
        <v>15654</v>
      </c>
    </row>
    <row r="7" spans="1:10" x14ac:dyDescent="0.3">
      <c r="A7" s="4" t="s">
        <v>9</v>
      </c>
      <c r="B7" s="4" t="s">
        <v>10</v>
      </c>
      <c r="C7" s="8">
        <v>480</v>
      </c>
      <c r="D7" s="8">
        <v>361</v>
      </c>
      <c r="E7" s="8">
        <v>503</v>
      </c>
      <c r="F7" s="8">
        <v>58</v>
      </c>
      <c r="G7" s="7">
        <v>0</v>
      </c>
      <c r="H7" s="7">
        <f t="shared" si="0"/>
        <v>1402</v>
      </c>
    </row>
    <row r="8" spans="1:10" x14ac:dyDescent="0.3">
      <c r="A8" s="4" t="s">
        <v>27</v>
      </c>
      <c r="B8" s="4" t="s">
        <v>28</v>
      </c>
      <c r="C8" s="8">
        <v>0</v>
      </c>
      <c r="D8" s="8">
        <v>197</v>
      </c>
      <c r="E8" s="8">
        <f>609+5</f>
        <v>614</v>
      </c>
      <c r="F8" s="8">
        <f>13-5</f>
        <v>8</v>
      </c>
      <c r="G8" s="7">
        <v>0</v>
      </c>
      <c r="H8" s="7">
        <f t="shared" si="0"/>
        <v>819</v>
      </c>
    </row>
    <row r="9" spans="1:10" x14ac:dyDescent="0.3">
      <c r="A9" t="s">
        <v>11</v>
      </c>
      <c r="B9" s="4" t="s">
        <v>12</v>
      </c>
      <c r="C9" s="8">
        <v>89</v>
      </c>
      <c r="D9" s="8">
        <v>379</v>
      </c>
      <c r="E9" s="8">
        <f>913+92</f>
        <v>1005</v>
      </c>
      <c r="F9" s="8">
        <f>138-92</f>
        <v>46</v>
      </c>
      <c r="G9" s="7">
        <v>0</v>
      </c>
      <c r="H9" s="7">
        <f t="shared" si="0"/>
        <v>1519</v>
      </c>
    </row>
    <row r="10" spans="1:10" x14ac:dyDescent="0.3">
      <c r="A10" t="s">
        <v>13</v>
      </c>
      <c r="B10" s="4" t="s">
        <v>14</v>
      </c>
      <c r="C10" s="8">
        <v>113</v>
      </c>
      <c r="D10" s="8">
        <v>4667</v>
      </c>
      <c r="E10" s="8">
        <f>3441+46</f>
        <v>3487</v>
      </c>
      <c r="F10" s="8">
        <f>322-46</f>
        <v>276</v>
      </c>
      <c r="G10" s="7">
        <v>0</v>
      </c>
      <c r="H10" s="7">
        <f t="shared" si="0"/>
        <v>8543</v>
      </c>
    </row>
    <row r="11" spans="1:10" x14ac:dyDescent="0.3">
      <c r="A11" t="s">
        <v>15</v>
      </c>
      <c r="B11" s="4" t="s">
        <v>16</v>
      </c>
      <c r="C11" s="8">
        <v>0</v>
      </c>
      <c r="D11" s="8">
        <v>0</v>
      </c>
      <c r="E11" s="8">
        <v>0</v>
      </c>
      <c r="F11" s="8">
        <v>0</v>
      </c>
      <c r="G11" s="7">
        <v>684</v>
      </c>
      <c r="H11" s="7">
        <f t="shared" si="0"/>
        <v>684</v>
      </c>
    </row>
    <row r="12" spans="1:10" x14ac:dyDescent="0.3">
      <c r="A12" t="s">
        <v>17</v>
      </c>
      <c r="B12" s="4" t="s">
        <v>18</v>
      </c>
      <c r="C12" s="8">
        <v>0</v>
      </c>
      <c r="D12" s="8">
        <v>23</v>
      </c>
      <c r="E12" s="8">
        <v>4</v>
      </c>
      <c r="F12" s="8">
        <v>0</v>
      </c>
      <c r="G12" s="7">
        <v>0</v>
      </c>
      <c r="H12" s="7">
        <f t="shared" si="0"/>
        <v>27</v>
      </c>
    </row>
    <row r="13" spans="1:10" x14ac:dyDescent="0.3">
      <c r="A13" t="s">
        <v>25</v>
      </c>
      <c r="B13" s="4" t="s">
        <v>26</v>
      </c>
      <c r="C13" s="8">
        <v>713</v>
      </c>
      <c r="D13" s="8">
        <v>0</v>
      </c>
      <c r="E13" s="8">
        <v>246</v>
      </c>
      <c r="F13" s="8">
        <v>92</v>
      </c>
      <c r="G13" s="7">
        <v>0</v>
      </c>
      <c r="H13" s="7">
        <f t="shared" si="0"/>
        <v>1051</v>
      </c>
    </row>
    <row r="14" spans="1:10" x14ac:dyDescent="0.3">
      <c r="A14" s="5" t="s">
        <v>4</v>
      </c>
      <c r="B14" s="5"/>
      <c r="C14" s="9">
        <f t="shared" ref="C14:H14" si="1">SUM(C5:C13)</f>
        <v>13728</v>
      </c>
      <c r="D14" s="9">
        <f t="shared" si="1"/>
        <v>12286</v>
      </c>
      <c r="E14" s="9">
        <f t="shared" si="1"/>
        <v>16266</v>
      </c>
      <c r="F14" s="9">
        <f t="shared" si="1"/>
        <v>910</v>
      </c>
      <c r="G14" s="9">
        <f t="shared" si="1"/>
        <v>684</v>
      </c>
      <c r="H14" s="10">
        <f t="shared" si="1"/>
        <v>43874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Pallet per locatie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Kerkhoff, T. van den (Thomas)</dc:creator>
  <cp:lastModifiedBy>Braun, M.J. (Michel)</cp:lastModifiedBy>
  <dcterms:created xsi:type="dcterms:W3CDTF">2022-12-07T14:58:59Z</dcterms:created>
  <dcterms:modified xsi:type="dcterms:W3CDTF">2023-02-02T06:24:36Z</dcterms:modified>
</cp:coreProperties>
</file>