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eres/EA leermiddelen 2022/aanbestedingsdocument en bijlagen/concept/"/>
    </mc:Choice>
  </mc:AlternateContent>
  <xr:revisionPtr revIDLastSave="0" documentId="13_ncr:1_{2565751F-F3D3-F844-9437-335B7D18998F}" xr6:coauthVersionLast="47" xr6:coauthVersionMax="47" xr10:uidLastSave="{00000000-0000-0000-0000-000000000000}"/>
  <bookViews>
    <workbookView xWindow="34120" yWindow="500" windowWidth="39000" windowHeight="20900" xr2:uid="{26A0E56A-9CA4-EB40-BF12-5B4691CBE874}"/>
  </bookViews>
  <sheets>
    <sheet name="Waardemodel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2" l="1"/>
  <c r="I8" i="2"/>
  <c r="I7" i="2"/>
  <c r="I5" i="2"/>
  <c r="E8" i="2"/>
  <c r="B3" i="2"/>
  <c r="C3" i="2"/>
  <c r="D3" i="2"/>
  <c r="E3" i="2"/>
  <c r="F3" i="2"/>
  <c r="G3" i="2"/>
  <c r="H3" i="2"/>
  <c r="I3" i="2"/>
  <c r="H8" i="2"/>
  <c r="H7" i="2"/>
  <c r="H5" i="2"/>
  <c r="G8" i="2"/>
  <c r="F8" i="2"/>
  <c r="G7" i="2"/>
  <c r="F7" i="2"/>
  <c r="E7" i="2"/>
  <c r="D7" i="2"/>
  <c r="C7" i="2"/>
  <c r="B7" i="2"/>
  <c r="B10" i="2"/>
  <c r="E5" i="2"/>
  <c r="F5" i="2"/>
  <c r="G5" i="2"/>
  <c r="D5" i="2"/>
  <c r="C5" i="2"/>
  <c r="B5" i="2"/>
  <c r="I6" i="2"/>
</calcChain>
</file>

<file path=xl/sharedStrings.xml><?xml version="1.0" encoding="utf-8"?>
<sst xmlns="http://schemas.openxmlformats.org/spreadsheetml/2006/main" count="24" uniqueCount="22">
  <si>
    <t>OPEN VRAGEN + TOELICHTING</t>
  </si>
  <si>
    <t>Vraag 1 Plan van aanpak</t>
  </si>
  <si>
    <t>Vraag 2 Marktkennis</t>
  </si>
  <si>
    <t>Vraag 5 Flexibiliteit</t>
  </si>
  <si>
    <t>Vraag 6 Kwaliteit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</si>
  <si>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</si>
  <si>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</si>
  <si>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</si>
  <si>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</si>
  <si>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</si>
  <si>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</si>
  <si>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</si>
  <si>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UITSLUITING</t>
  </si>
  <si>
    <t>Totaal kwaliteit (max.)</t>
  </si>
  <si>
    <t>Geraamde omvang 12 maanden:</t>
  </si>
  <si>
    <t xml:space="preserve"> </t>
  </si>
  <si>
    <r>
      <t>verwachte verschillen maximaal 10% prijs (</t>
    </r>
    <r>
      <rPr>
        <b/>
        <sz val="9"/>
        <color theme="1"/>
        <rFont val="Verdana"/>
        <family val="2"/>
      </rPr>
      <t xml:space="preserve"> € 160.000,-)</t>
    </r>
  </si>
  <si>
    <t>hiermee weegt kwaliteit veel zwaarder dan prijs.</t>
  </si>
  <si>
    <t>(laagste negatieve waarde (€252.000,-)</t>
  </si>
  <si>
    <t>Vraag 3 Management info</t>
  </si>
  <si>
    <t>Vraag 4 Succesmanagement</t>
  </si>
  <si>
    <t>Vraag 7 Lopende licenties en 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</si>
</sst>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98F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4" fillId="4" borderId="1" xfId="0" applyFont="1" applyFill="1" applyBorder="1" applyAlignment="1">
      <alignment horizontal="justify" vertical="center" wrapText="1"/>
    </xf>
    <xf numFmtId="9" fontId="4" fillId="4" borderId="1" xfId="1" applyFont="1" applyFill="1" applyBorder="1" applyAlignment="1">
      <alignment horizontal="center" vertical="center" wrapText="1"/>
    </xf>
    <xf numFmtId="9" fontId="6" fillId="0" borderId="1" xfId="1" applyFont="1" applyBorder="1"/>
    <xf numFmtId="0" fontId="4" fillId="3" borderId="1" xfId="0" applyFont="1" applyFill="1" applyBorder="1" applyAlignment="1">
      <alignment horizontal="justify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8" fontId="7" fillId="2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/>
    <xf numFmtId="0" fontId="6" fillId="0" borderId="0" xfId="0" applyFont="1"/>
    <xf numFmtId="164" fontId="6" fillId="0" borderId="0" xfId="0" applyNumberFormat="1" applyFont="1"/>
    <xf numFmtId="44" fontId="6" fillId="0" borderId="0" xfId="2" applyFont="1"/>
    <xf numFmtId="164" fontId="6" fillId="5" borderId="1" xfId="0" applyNumberFormat="1" applyFont="1" applyFill="1" applyBorder="1"/>
    <xf numFmtId="164" fontId="6" fillId="5" borderId="1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vertical="center"/>
    </xf>
    <xf numFmtId="8" fontId="6" fillId="0" borderId="1" xfId="0" applyNumberFormat="1" applyFont="1" applyBorder="1"/>
    <xf numFmtId="0" fontId="6" fillId="0" borderId="0" xfId="0" applyFont="1" applyAlignment="1">
      <alignment vertical="center"/>
    </xf>
    <xf numFmtId="0" fontId="5" fillId="7" borderId="1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justify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vertical="top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00A9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8467</xdr:colOff>
      <xdr:row>0</xdr:row>
      <xdr:rowOff>16932</xdr:rowOff>
    </xdr:from>
    <xdr:to>
      <xdr:col>1</xdr:col>
      <xdr:colOff>8472</xdr:colOff>
      <xdr:row>0</xdr:row>
      <xdr:rowOff>1075267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51236CB-3A0A-6DFA-F62E-4B4248950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" y="16932"/>
          <a:ext cx="3175005" cy="10583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L15"/>
  <sheetViews>
    <sheetView showGridLines="0" tabSelected="1" zoomScale="150" zoomScaleNormal="160" workbookViewId="0">
      <selection activeCell="D16" sqref="D16"/>
    </sheetView>
  </sheetViews>
  <sheetFormatPr baseColWidth="10" defaultColWidth="11" defaultRowHeight="12" x14ac:dyDescent="0.15"/>
  <cols>
    <col min="1" max="1" width="41.6640625" style="8" customWidth="1"/>
    <col min="2" max="10" width="18.83203125" style="8" customWidth="1"/>
    <col min="11" max="11" width="15.83203125" style="8" customWidth="1"/>
    <col min="12" max="16384" width="11" style="8"/>
  </cols>
  <sheetData>
    <row r="1" spans="1:12" ht="85" customHeight="1" thickBot="1" x14ac:dyDescent="0.2">
      <c r="A1" s="20" t="s">
        <v>0</v>
      </c>
      <c r="B1" s="21"/>
      <c r="C1" s="21"/>
      <c r="D1" s="21"/>
      <c r="E1" s="21"/>
      <c r="F1" s="21"/>
      <c r="G1" s="21"/>
      <c r="H1" s="21"/>
      <c r="I1" s="21"/>
    </row>
    <row r="2" spans="1:12" ht="52" customHeight="1" thickBot="1" x14ac:dyDescent="0.2">
      <c r="A2" s="19"/>
      <c r="B2" s="18" t="s">
        <v>1</v>
      </c>
      <c r="C2" s="18" t="s">
        <v>2</v>
      </c>
      <c r="D2" s="18" t="s">
        <v>19</v>
      </c>
      <c r="E2" s="18" t="s">
        <v>20</v>
      </c>
      <c r="F2" s="18" t="s">
        <v>3</v>
      </c>
      <c r="G2" s="18" t="s">
        <v>4</v>
      </c>
      <c r="H2" s="18" t="s">
        <v>21</v>
      </c>
      <c r="I2" s="18" t="s">
        <v>5</v>
      </c>
    </row>
    <row r="3" spans="1:12" ht="14" thickBot="1" x14ac:dyDescent="0.2">
      <c r="A3" s="1" t="s">
        <v>6</v>
      </c>
      <c r="B3" s="2">
        <f t="shared" ref="B3:H3" si="0">B4/$I$4</f>
        <v>0.1</v>
      </c>
      <c r="C3" s="2">
        <f t="shared" si="0"/>
        <v>0.1</v>
      </c>
      <c r="D3" s="2">
        <f t="shared" si="0"/>
        <v>0.1</v>
      </c>
      <c r="E3" s="2">
        <f t="shared" si="0"/>
        <v>0.1</v>
      </c>
      <c r="F3" s="2">
        <f t="shared" si="0"/>
        <v>0.1</v>
      </c>
      <c r="G3" s="2">
        <f t="shared" si="0"/>
        <v>0.25</v>
      </c>
      <c r="H3" s="2">
        <f t="shared" si="0"/>
        <v>0.25</v>
      </c>
      <c r="I3" s="3">
        <f>SUM(B3:H3)</f>
        <v>1</v>
      </c>
    </row>
    <row r="4" spans="1:12" ht="20" customHeight="1" x14ac:dyDescent="0.15">
      <c r="A4" s="4" t="s">
        <v>7</v>
      </c>
      <c r="B4" s="5">
        <v>12000</v>
      </c>
      <c r="C4" s="5">
        <v>12000</v>
      </c>
      <c r="D4" s="5">
        <v>12000</v>
      </c>
      <c r="E4" s="5">
        <v>12000</v>
      </c>
      <c r="F4" s="5">
        <v>12000</v>
      </c>
      <c r="G4" s="5">
        <v>30000</v>
      </c>
      <c r="H4" s="5">
        <v>30000</v>
      </c>
      <c r="I4" s="11">
        <f>SUM(B4:H4)</f>
        <v>120000</v>
      </c>
      <c r="J4" s="9"/>
    </row>
    <row r="5" spans="1:12" ht="20" customHeight="1" thickBot="1" x14ac:dyDescent="0.2">
      <c r="A5" s="4" t="s">
        <v>8</v>
      </c>
      <c r="B5" s="6">
        <f t="shared" ref="B5:G5" si="1">B4/2</f>
        <v>6000</v>
      </c>
      <c r="C5" s="6">
        <f t="shared" si="1"/>
        <v>6000</v>
      </c>
      <c r="D5" s="6">
        <f t="shared" si="1"/>
        <v>6000</v>
      </c>
      <c r="E5" s="6">
        <f t="shared" ref="E5" si="2">E4/2</f>
        <v>6000</v>
      </c>
      <c r="F5" s="6">
        <f t="shared" ref="F5" si="3">F4/2</f>
        <v>6000</v>
      </c>
      <c r="G5" s="6">
        <f t="shared" si="1"/>
        <v>15000</v>
      </c>
      <c r="H5" s="6">
        <f t="shared" ref="H5" si="4">H4/2</f>
        <v>15000</v>
      </c>
      <c r="I5" s="7">
        <f>SUM(B5:H5)</f>
        <v>60000</v>
      </c>
    </row>
    <row r="6" spans="1:12" ht="20" customHeight="1" thickBot="1" x14ac:dyDescent="0.2">
      <c r="A6" s="4" t="s">
        <v>9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7">
        <f t="shared" ref="I6" si="5">SUM(B6:G6)</f>
        <v>0</v>
      </c>
    </row>
    <row r="7" spans="1:12" ht="20" customHeight="1" thickBot="1" x14ac:dyDescent="0.2">
      <c r="A7" s="4" t="s">
        <v>10</v>
      </c>
      <c r="B7" s="6">
        <f>0-B4</f>
        <v>-12000</v>
      </c>
      <c r="C7" s="6">
        <f t="shared" ref="C7:G7" si="6">0-C4</f>
        <v>-12000</v>
      </c>
      <c r="D7" s="6">
        <f t="shared" si="6"/>
        <v>-12000</v>
      </c>
      <c r="E7" s="6">
        <f t="shared" si="6"/>
        <v>-12000</v>
      </c>
      <c r="F7" s="6">
        <f t="shared" si="6"/>
        <v>-12000</v>
      </c>
      <c r="G7" s="6">
        <f t="shared" si="6"/>
        <v>-30000</v>
      </c>
      <c r="H7" s="6">
        <f t="shared" ref="H7" si="7">0-H4</f>
        <v>-30000</v>
      </c>
      <c r="I7" s="7">
        <f>SUM(B7:H7)</f>
        <v>-120000</v>
      </c>
    </row>
    <row r="8" spans="1:12" ht="20" customHeight="1" x14ac:dyDescent="0.15">
      <c r="A8" s="4" t="s">
        <v>11</v>
      </c>
      <c r="B8" s="13" t="s">
        <v>12</v>
      </c>
      <c r="C8" s="14" t="s">
        <v>12</v>
      </c>
      <c r="D8" s="14" t="s">
        <v>12</v>
      </c>
      <c r="E8" s="6">
        <f>(0-E4)*3</f>
        <v>-36000</v>
      </c>
      <c r="F8" s="6">
        <f>(0-F4)*3</f>
        <v>-36000</v>
      </c>
      <c r="G8" s="6">
        <f>(0-G4)*3</f>
        <v>-90000</v>
      </c>
      <c r="H8" s="6">
        <f>(0-H4)*3</f>
        <v>-90000</v>
      </c>
      <c r="I8" s="16">
        <f>H8+G8+F8+E8</f>
        <v>-252000</v>
      </c>
    </row>
    <row r="9" spans="1:12" ht="13" thickBot="1" x14ac:dyDescent="0.2"/>
    <row r="10" spans="1:12" ht="25" customHeight="1" thickBot="1" x14ac:dyDescent="0.2">
      <c r="A10" s="4" t="s">
        <v>13</v>
      </c>
      <c r="B10" s="12">
        <f>I4</f>
        <v>120000</v>
      </c>
      <c r="C10" s="22" t="s">
        <v>18</v>
      </c>
      <c r="F10" s="8" t="s">
        <v>15</v>
      </c>
      <c r="G10" s="10"/>
      <c r="H10" s="10"/>
      <c r="I10" s="10"/>
    </row>
    <row r="11" spans="1:12" ht="25" customHeight="1" thickBot="1" x14ac:dyDescent="0.2">
      <c r="A11" s="4" t="s">
        <v>14</v>
      </c>
      <c r="B11" s="15">
        <v>1600000</v>
      </c>
      <c r="C11" s="17" t="s">
        <v>16</v>
      </c>
      <c r="G11" s="10"/>
      <c r="H11" s="10"/>
      <c r="I11" s="10"/>
      <c r="K11" s="10"/>
      <c r="L11" s="10"/>
    </row>
    <row r="12" spans="1:12" ht="25" customHeight="1" x14ac:dyDescent="0.15">
      <c r="C12" s="23" t="s">
        <v>17</v>
      </c>
      <c r="G12" s="10"/>
      <c r="H12" s="10"/>
      <c r="I12" s="10"/>
      <c r="K12" s="10"/>
      <c r="L12" s="10"/>
    </row>
    <row r="13" spans="1:12" x14ac:dyDescent="0.15">
      <c r="G13" s="10"/>
      <c r="H13" s="10"/>
      <c r="I13" s="10"/>
      <c r="K13" s="10"/>
      <c r="L13" s="10"/>
    </row>
    <row r="14" spans="1:12" x14ac:dyDescent="0.15">
      <c r="G14" s="10"/>
      <c r="H14" s="10"/>
      <c r="I14" s="10"/>
      <c r="K14" s="10"/>
      <c r="L14" s="10"/>
    </row>
    <row r="15" spans="1:12" x14ac:dyDescent="0.15">
      <c r="G15" s="10"/>
      <c r="H15" s="10"/>
      <c r="I15" s="10"/>
      <c r="K15" s="10"/>
      <c r="L15" s="10"/>
    </row>
  </sheetData>
  <sheetProtection algorithmName="SHA-512" hashValue="Oq/UsDv6MNqm1Fhagel6cKU399VxsAtlASRRoXgOcgZkIrbQjjrsoqbqUlpxSskqOS3KaLkj/ccjsmiav0worA==" saltValue="hJ8VAxJI27RrG2/zugzj9A==" spinCount="100000" sheet="1" objects="1" scenarios="1"/>
  <mergeCells count="1">
    <mergeCell ref="A1:I1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D1EEFD2705143AA6D0972F7E5728D" ma:contentTypeVersion="6" ma:contentTypeDescription="Een nieuw document maken." ma:contentTypeScope="" ma:versionID="e56fca94ebf46484736df93fdcfa7fb7">
  <xsd:schema xmlns:xsd="http://www.w3.org/2001/XMLSchema" xmlns:xs="http://www.w3.org/2001/XMLSchema" xmlns:p="http://schemas.microsoft.com/office/2006/metadata/properties" xmlns:ns2="d0792c97-f8cf-4e85-a249-3394eb896f1b" targetNamespace="http://schemas.microsoft.com/office/2006/metadata/properties" ma:root="true" ma:fieldsID="4b0e96398c0d171d1cb0a54b1b57298a" ns2:_="">
    <xsd:import namespace="d0792c97-f8cf-4e85-a249-3394eb896f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92c97-f8cf-4e85-a249-3394eb896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E7E30E-B192-434F-9FF4-9F3F997BB5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92c97-f8cf-4e85-a249-3394eb896f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7438CE-EE9E-430C-A97B-D76AC3605F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E607B3-65B8-4E5C-B3E5-6DBF452A665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/>
  <cp:lastModifiedBy>Saskia Roos</cp:lastModifiedBy>
  <cp:revision/>
  <dcterms:created xsi:type="dcterms:W3CDTF">2020-03-23T12:24:07Z</dcterms:created>
  <dcterms:modified xsi:type="dcterms:W3CDTF">2022-07-29T12:20:36Z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0x010100E53D1EEFD2705143AA6D0972F7E5728D</vt:lpwstr>
  </property>
</Properties>
</file>