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emeenteveenendaal.sharepoint.com/sites/DMSTeamJZI/Bibliotheek/Inkoop/5 Aanbestedingen/2022_Bodemonderzoeken_F/2 Bestek/"/>
    </mc:Choice>
  </mc:AlternateContent>
  <xr:revisionPtr revIDLastSave="50" documentId="8_{CD155650-8746-475C-996A-E07E069805AB}" xr6:coauthVersionLast="47" xr6:coauthVersionMax="47" xr10:uidLastSave="{902A5376-0B23-4462-8BF4-1B26B19B0ADF}"/>
  <bookViews>
    <workbookView xWindow="-108" yWindow="-108" windowWidth="23256" windowHeight="12456" xr2:uid="{00000000-000D-0000-FFFF-FFFF00000000}"/>
  </bookViews>
  <sheets>
    <sheet name="Combi bodem en asbest" sheetId="1" r:id="rId1"/>
  </sheets>
  <definedNames>
    <definedName name="_xlnm._FilterDatabase" localSheetId="0" hidden="1">'Combi bodem en asbest'!$H$103:$H$107</definedName>
    <definedName name="_xlnm.Print_Area" localSheetId="0">'Combi bodem en asbest'!$A$1:$G$107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G15" i="1" l="1"/>
  <c r="G98" i="1"/>
  <c r="G9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2" i="1"/>
  <c r="G83" i="1"/>
  <c r="G84" i="1"/>
  <c r="G85" i="1"/>
  <c r="G86" i="1"/>
  <c r="G87" i="1"/>
  <c r="G88" i="1"/>
  <c r="G89" i="1"/>
  <c r="G90" i="1"/>
  <c r="G91" i="1"/>
  <c r="G54" i="1"/>
  <c r="G51" i="1"/>
  <c r="G21" i="1"/>
  <c r="G20" i="1"/>
  <c r="G19" i="1"/>
  <c r="G18" i="1"/>
  <c r="G17" i="1"/>
  <c r="G16" i="1"/>
  <c r="G14" i="1"/>
  <c r="G13" i="1"/>
  <c r="G12" i="1"/>
  <c r="G101" i="1" s="1"/>
  <c r="G27" i="1"/>
  <c r="G40" i="1" l="1"/>
  <c r="G50" i="1"/>
  <c r="G49" i="1"/>
  <c r="G48" i="1"/>
  <c r="G47" i="1"/>
  <c r="G46" i="1"/>
  <c r="G45" i="1"/>
  <c r="G44" i="1"/>
  <c r="G31" i="1"/>
  <c r="G29" i="1"/>
  <c r="G26" i="1"/>
  <c r="G35" i="1"/>
  <c r="G34" i="1"/>
  <c r="G33" i="1"/>
  <c r="G32" i="1"/>
  <c r="G30" i="1"/>
  <c r="G39" i="1" l="1"/>
  <c r="G37" i="1"/>
  <c r="G25" i="1"/>
  <c r="G36" i="1"/>
  <c r="G28" i="1"/>
  <c r="G38" i="1"/>
  <c r="G22" i="1"/>
  <c r="G95" i="1"/>
  <c r="G96" i="1"/>
  <c r="G97" i="1"/>
  <c r="G99" i="1"/>
  <c r="G102" i="1" l="1"/>
  <c r="I102" i="1" s="1"/>
  <c r="I101" i="1" l="1"/>
</calcChain>
</file>

<file path=xl/sharedStrings.xml><?xml version="1.0" encoding="utf-8"?>
<sst xmlns="http://schemas.openxmlformats.org/spreadsheetml/2006/main" count="269" uniqueCount="180">
  <si>
    <t>voorbereiding</t>
  </si>
  <si>
    <t>1.1</t>
  </si>
  <si>
    <t>veldwerk</t>
  </si>
  <si>
    <t>2.1</t>
  </si>
  <si>
    <t>nr.</t>
  </si>
  <si>
    <t>omschrijving</t>
  </si>
  <si>
    <t>aantal</t>
  </si>
  <si>
    <t>2.2</t>
  </si>
  <si>
    <t>2.3</t>
  </si>
  <si>
    <t>st</t>
  </si>
  <si>
    <t>2.4</t>
  </si>
  <si>
    <t>uur</t>
  </si>
  <si>
    <t>3.1</t>
  </si>
  <si>
    <t>droge stof</t>
  </si>
  <si>
    <t>3.2</t>
  </si>
  <si>
    <t>lutum</t>
  </si>
  <si>
    <t>3.3</t>
  </si>
  <si>
    <t>organische stof</t>
  </si>
  <si>
    <t>3.4</t>
  </si>
  <si>
    <t>3.5</t>
  </si>
  <si>
    <t>analyses grondwater</t>
  </si>
  <si>
    <t>4.1</t>
  </si>
  <si>
    <t>4.2</t>
  </si>
  <si>
    <t>kantoorwerkzaamheden</t>
  </si>
  <si>
    <t>5.1</t>
  </si>
  <si>
    <t>5.2</t>
  </si>
  <si>
    <t>reproductie en verzending</t>
  </si>
  <si>
    <t>5.3</t>
  </si>
  <si>
    <t>een-</t>
  </si>
  <si>
    <t>heid</t>
  </si>
  <si>
    <t>3.6</t>
  </si>
  <si>
    <t>minerale olie</t>
  </si>
  <si>
    <t xml:space="preserve"> </t>
  </si>
  <si>
    <t>3.7</t>
  </si>
  <si>
    <t>4.3</t>
  </si>
  <si>
    <t>2.5</t>
  </si>
  <si>
    <t>standaard</t>
  </si>
  <si>
    <t>tarief</t>
  </si>
  <si>
    <t>decontaminatie-unit (verhuurtarief)</t>
  </si>
  <si>
    <t>dag</t>
  </si>
  <si>
    <t>2.6</t>
  </si>
  <si>
    <t>2.7</t>
  </si>
  <si>
    <t>toeslag voorbehandeling conform AS3000</t>
  </si>
  <si>
    <t>1.2</t>
  </si>
  <si>
    <t>1.3</t>
  </si>
  <si>
    <t>1.4</t>
  </si>
  <si>
    <t>1.5</t>
  </si>
  <si>
    <t>locatiebezoek</t>
  </si>
  <si>
    <t>vooroverleg</t>
  </si>
  <si>
    <t>5.4</t>
  </si>
  <si>
    <t>5.5</t>
  </si>
  <si>
    <t>1.6</t>
  </si>
  <si>
    <t>klic-melding</t>
  </si>
  <si>
    <t>overleg en correspondenties (projectleider)</t>
  </si>
  <si>
    <t>5.6</t>
  </si>
  <si>
    <t>overleg en correspondenties (senior projectleider)</t>
  </si>
  <si>
    <t>4.4</t>
  </si>
  <si>
    <t>4.5</t>
  </si>
  <si>
    <t>1.7</t>
  </si>
  <si>
    <t>5.7</t>
  </si>
  <si>
    <t>projectbegeleiding (senior projectleider)</t>
  </si>
  <si>
    <t>4.6</t>
  </si>
  <si>
    <t>2.8</t>
  </si>
  <si>
    <t>Pakket A: Waterbodem regionaal pakket</t>
  </si>
  <si>
    <t>datum:</t>
  </si>
  <si>
    <t>onderwerp:</t>
  </si>
  <si>
    <t>uw kenmerk:</t>
  </si>
  <si>
    <t>opmerkingen:</t>
  </si>
  <si>
    <t>vooronderzoek (raadplegen internet, aanvraag en verwerking informatie van derden)</t>
  </si>
  <si>
    <t>1.8</t>
  </si>
  <si>
    <t>bemonstering grondwater/peilbuizen</t>
  </si>
  <si>
    <t>monsterverwerking</t>
  </si>
  <si>
    <t>standaardpakket bodem (inclusief droge stof, lutum, organische stof en AS3000 voorbehandeling)</t>
  </si>
  <si>
    <t>3.8</t>
  </si>
  <si>
    <t>standaardpakket grondwater (inclusief AS3000 voorbehandeling)</t>
  </si>
  <si>
    <t>projectbegeleiding (projectleider)</t>
  </si>
  <si>
    <t>bemonstering grond (veldwerkploeg)</t>
  </si>
  <si>
    <t>4.7</t>
  </si>
  <si>
    <t>minigraver/mobiele kraan</t>
  </si>
  <si>
    <t>locatie:</t>
  </si>
  <si>
    <t>totale kosten (excl. BTW)</t>
  </si>
  <si>
    <t>kosten</t>
  </si>
  <si>
    <t>steekbus</t>
  </si>
  <si>
    <t>NEN pakket asbesthoudende grond (inclusief droge stof, lutum, organische stof en AS3000 voorbehandeling)</t>
  </si>
  <si>
    <t>gebruik PBM en meetapparatuur</t>
  </si>
  <si>
    <t xml:space="preserve">project- en kwaliteitsregistratie </t>
  </si>
  <si>
    <t>decontaminatie-unit (aan- en afvoer- en schoonmaakkosten)</t>
  </si>
  <si>
    <t>constructieopbouw incl. PAK-marker</t>
  </si>
  <si>
    <t>uitloogonderzoek middels schudproef</t>
  </si>
  <si>
    <t>4.8</t>
  </si>
  <si>
    <t>2.9</t>
  </si>
  <si>
    <t>veldwerker (gecertificeerd)</t>
  </si>
  <si>
    <t>Pakket C1: Standaard waterbodem zoet opp. water</t>
  </si>
  <si>
    <t>PAK, minerale olie, ds, PCB incl. voorbehandeling</t>
  </si>
  <si>
    <t>SEM analyse</t>
  </si>
  <si>
    <t>totale kosten (incl. BTW)</t>
  </si>
  <si>
    <t>2.10</t>
  </si>
  <si>
    <t>boorplan/formulieren</t>
  </si>
  <si>
    <t>trilplaat of wacker stamper</t>
  </si>
  <si>
    <t>PFAS</t>
  </si>
  <si>
    <t>2.11</t>
  </si>
  <si>
    <t>2.12</t>
  </si>
  <si>
    <t>2.13</t>
  </si>
  <si>
    <t>PAK GMCS incl. zagen</t>
  </si>
  <si>
    <t>PCB (asbestverdacht)</t>
  </si>
  <si>
    <t>metalen (9) inclusief ontsluiten</t>
  </si>
  <si>
    <t>OCB</t>
  </si>
  <si>
    <t>aromaten (BTEXN)</t>
  </si>
  <si>
    <t>VOCl (11) en vinylchloride</t>
  </si>
  <si>
    <t>metaal uit standaardpakket afzonderlijk</t>
  </si>
  <si>
    <t>ontsluiten metalen</t>
  </si>
  <si>
    <t xml:space="preserve">partijkeuring AP04-standaard (incl. PFAS) </t>
  </si>
  <si>
    <t>AP04-partijkeuring AP04. incl. asbest en PFAS</t>
  </si>
  <si>
    <t>VO-NEN5740 tot 1500 m²</t>
  </si>
  <si>
    <t>VO-NEN5740 tot 1500 - 5000 m²</t>
  </si>
  <si>
    <t>VO-NEN5740 tot 5000 - 7000 m²</t>
  </si>
  <si>
    <t>VO-NEN5740 tot 7000 - 10000 m²</t>
  </si>
  <si>
    <t>standaard onderzoeken</t>
  </si>
  <si>
    <t>waterbodem standaard, 1 vak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</si>
  <si>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</si>
  <si>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</si>
  <si>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</si>
  <si>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</si>
  <si>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</si>
  <si>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</si>
  <si>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</si>
  <si>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</si>
  <si>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</si>
  <si>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</si>
  <si>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</si>
  <si>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</si>
  <si>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</si>
  <si>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</si>
  <si>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</si>
  <si>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</si>
  <si>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</si>
  <si>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</si>
  <si>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</si>
  <si>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2.14</t>
  </si>
  <si>
    <t>boot (verhuurtarief, incl aan- en afvoer)</t>
  </si>
  <si>
    <t>asbestmateriaalmonster</t>
  </si>
  <si>
    <t>asbestmateriaalverzamelmonster</t>
  </si>
  <si>
    <t>asbest in grondmonster (zand)</t>
  </si>
  <si>
    <t>asbest in puinmonster</t>
  </si>
  <si>
    <t>asbest in grondmonster (klei of veen)</t>
  </si>
  <si>
    <t>analyses bodem/asfalt/waterbodem</t>
  </si>
  <si>
    <t>5.8</t>
  </si>
  <si>
    <t>5.9</t>
  </si>
  <si>
    <t>6.1</t>
  </si>
  <si>
    <t>6.2</t>
  </si>
  <si>
    <t>6.3</t>
  </si>
  <si>
    <t>6.4</t>
  </si>
  <si>
    <t>tekenaar</t>
  </si>
  <si>
    <t>peilbuismateriaal (incl. afwerking)</t>
  </si>
  <si>
    <t>projectregistratie en administratie conform BRL SIKB 6000 incl. opstellen logboek</t>
  </si>
  <si>
    <t>overleg met opdrachtgever / bevoegd gezag</t>
  </si>
  <si>
    <t xml:space="preserve">opstellen evaluatie BUS </t>
  </si>
  <si>
    <t>begeleiding tijdens sanering (verificatie) en verwerking monsters</t>
  </si>
  <si>
    <t>1.9</t>
  </si>
  <si>
    <t>1.10</t>
  </si>
  <si>
    <t>1.11</t>
  </si>
  <si>
    <t>2.15</t>
  </si>
  <si>
    <t>2.16</t>
  </si>
  <si>
    <t>inzage archieven gemeente en/of omgevingsdienst</t>
  </si>
  <si>
    <t>Gemeente Veenendaal</t>
  </si>
  <si>
    <t>Verrekenstaat bodem wzh gemeente Veenendaal</t>
  </si>
  <si>
    <t>Standaard tarief invullen</t>
  </si>
  <si>
    <t>verrichten beton-/asfaltboringen (diameter max 12 cm, incl. afdichten gat) 20cm</t>
  </si>
  <si>
    <t>verrichten beton-/asfaltboringen (diameter max 35 cm, incl afdichten gat) 20cm</t>
  </si>
  <si>
    <t>6.5</t>
  </si>
  <si>
    <t>6.6</t>
  </si>
  <si>
    <t>Naam</t>
  </si>
  <si>
    <t>Functie</t>
  </si>
  <si>
    <t>Handtekening</t>
  </si>
  <si>
    <t>opstellen en indienen BUS (immobiel) melding</t>
  </si>
  <si>
    <t>opstellen BUS-TUP</t>
  </si>
  <si>
    <t>meter</t>
  </si>
  <si>
    <t>Inzet ramguts</t>
  </si>
  <si>
    <t>2.17</t>
  </si>
  <si>
    <t>Verrichten mechanische fundatieboring (diameter 12 cm, incl afdichten)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</si>
</sst>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[$€-2]\ #,##0.00_-"/>
    <numFmt numFmtId="166" formatCode="_-[$€-2]\ * #,##0.00_-;_-[$€-2]\ * #,##0.00\-;_-[$€-2]\ * &quot;-&quot;??_-;_-@_-"/>
    <numFmt numFmtId="167" formatCode="0.0"/>
  </numFmts>
  <fonts count="8" x14ac:knownFonts="1">
    <font>
      <sz val="10"/>
      <name val="Arial"/>
    </font>
    <font>
      <b/>
      <sz val="8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b/>
      <i/>
      <u/>
      <sz val="8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rgb="FFFF99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164" fontId="1" fillId="2" borderId="6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165" fontId="3" fillId="0" borderId="8" xfId="0" applyNumberFormat="1" applyFont="1" applyBorder="1" applyAlignment="1">
      <alignment horizontal="left" vertical="top"/>
    </xf>
    <xf numFmtId="166" fontId="3" fillId="0" borderId="8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164" fontId="3" fillId="0" borderId="6" xfId="0" applyNumberFormat="1" applyFont="1" applyBorder="1" applyAlignment="1">
      <alignment horizontal="left" vertical="top"/>
    </xf>
    <xf numFmtId="166" fontId="3" fillId="0" borderId="7" xfId="0" applyNumberFormat="1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center" vertical="top"/>
    </xf>
    <xf numFmtId="166" fontId="1" fillId="2" borderId="11" xfId="0" applyNumberFormat="1" applyFont="1" applyFill="1" applyBorder="1" applyAlignment="1">
      <alignment horizontal="left" vertical="top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center" vertical="top"/>
    </xf>
    <xf numFmtId="167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166" fontId="1" fillId="0" borderId="11" xfId="0" applyNumberFormat="1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 applyProtection="1">
      <alignment horizontal="left" vertical="top"/>
      <protection locked="0"/>
    </xf>
    <xf numFmtId="166" fontId="1" fillId="3" borderId="0" xfId="0" applyNumberFormat="1" applyFont="1" applyFill="1" applyAlignment="1" applyProtection="1">
      <alignment horizontal="left" vertical="top"/>
      <protection locked="0"/>
    </xf>
    <xf numFmtId="164" fontId="1" fillId="3" borderId="0" xfId="0" applyNumberFormat="1" applyFont="1" applyFill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14" fontId="1" fillId="3" borderId="0" xfId="0" applyNumberFormat="1" applyFont="1" applyFill="1" applyAlignment="1" applyProtection="1">
      <alignment horizontal="left" vertical="top"/>
      <protection locked="0"/>
    </xf>
    <xf numFmtId="49" fontId="3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1" fillId="0" borderId="10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2" borderId="10" xfId="0" applyFont="1" applyFill="1" applyBorder="1" applyAlignment="1">
      <alignment horizontal="right" vertical="top"/>
    </xf>
    <xf numFmtId="0" fontId="7" fillId="0" borderId="13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</cellXfs>
  <cellStyles count="2">
    <cellStyle name="Standaard" xfId="0" builtinId="0"/>
    <cellStyle name="Standaard 2" xfId="1" xr:uid="{43AD88D1-46A7-4E8E-B8FD-AFEDA2BA2C9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CB1D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6BADDF"/>
      <rgbColor rgb="007FAAE2"/>
      <rgbColor rgb="003399FF"/>
      <rgbColor rgb="00993366"/>
      <rgbColor rgb="00333399"/>
      <rgbColor rgb="00333333"/>
    </indexedColors>
    <mruColors>
      <color rgb="FFFF9999"/>
      <color rgb="FF0083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9"/>
  <sheetViews>
    <sheetView tabSelected="1" view="pageBreakPreview" topLeftCell="A2" zoomScale="150" zoomScaleNormal="100" zoomScaleSheetLayoutView="150" workbookViewId="0">
      <selection activeCell="G101" sqref="G101"/>
    </sheetView>
  </sheetViews>
  <sheetFormatPr defaultColWidth="9.21875" defaultRowHeight="12.6" x14ac:dyDescent="0.2"/>
  <cols>
    <col min="1" max="1" width="4.21875" style="37" customWidth="1"/>
    <col min="2" max="2" width="17.21875" style="38" customWidth="1"/>
    <col min="3" max="3" width="9" style="38" customWidth="1"/>
    <col min="4" max="4" width="5" style="39" customWidth="1"/>
    <col min="5" max="5" width="6.44140625" style="39" customWidth="1"/>
    <col min="6" max="6" width="12.21875" style="40" customWidth="1"/>
    <col min="7" max="7" width="15.21875" style="39" customWidth="1"/>
    <col min="8" max="8" width="4.44140625" style="38" hidden="1" customWidth="1"/>
    <col min="9" max="9" width="17.21875" style="38" hidden="1" customWidth="1"/>
    <col min="10" max="10" width="20.109375" style="38" customWidth="1"/>
    <col min="11" max="16384" width="9.21875" style="38"/>
  </cols>
  <sheetData>
    <row r="1" spans="1:9" s="35" customFormat="1" x14ac:dyDescent="0.25">
      <c r="A1" s="50" t="s">
        <v>32</v>
      </c>
      <c r="B1" s="50"/>
      <c r="C1" s="50"/>
      <c r="D1" s="50"/>
      <c r="E1" s="50"/>
      <c r="F1" s="50"/>
      <c r="G1" s="50"/>
    </row>
    <row r="2" spans="1:9" s="35" customFormat="1" x14ac:dyDescent="0.25">
      <c r="A2" s="52" t="s">
        <v>64</v>
      </c>
      <c r="B2" s="52"/>
      <c r="C2" s="53"/>
      <c r="D2" s="53"/>
      <c r="E2" s="53"/>
      <c r="F2" s="50"/>
      <c r="G2" s="50"/>
    </row>
    <row r="3" spans="1:9" s="35" customFormat="1" x14ac:dyDescent="0.25">
      <c r="A3" s="52" t="s">
        <v>79</v>
      </c>
      <c r="B3" s="52"/>
      <c r="C3" s="54" t="s">
        <v>164</v>
      </c>
      <c r="D3" s="54"/>
      <c r="E3" s="54"/>
      <c r="F3" s="50"/>
      <c r="G3" s="50"/>
    </row>
    <row r="4" spans="1:9" s="35" customFormat="1" x14ac:dyDescent="0.25">
      <c r="A4" s="52" t="s">
        <v>65</v>
      </c>
      <c r="B4" s="52"/>
      <c r="C4" s="54" t="s">
        <v>165</v>
      </c>
      <c r="D4" s="54"/>
      <c r="E4" s="54"/>
      <c r="F4" s="50"/>
      <c r="G4" s="50"/>
    </row>
    <row r="5" spans="1:9" s="35" customFormat="1" x14ac:dyDescent="0.25">
      <c r="A5" s="52" t="s">
        <v>66</v>
      </c>
      <c r="B5" s="52"/>
      <c r="C5" s="53"/>
      <c r="D5" s="53"/>
      <c r="E5" s="53"/>
      <c r="F5" s="50"/>
      <c r="G5" s="50"/>
    </row>
    <row r="6" spans="1:9" s="35" customFormat="1" x14ac:dyDescent="0.25">
      <c r="A6" s="52" t="s">
        <v>67</v>
      </c>
      <c r="B6" s="52"/>
      <c r="C6" s="54" t="s">
        <v>166</v>
      </c>
      <c r="D6" s="54"/>
      <c r="E6" s="54"/>
      <c r="F6" s="50"/>
      <c r="G6" s="50"/>
    </row>
    <row r="7" spans="1:9" s="35" customFormat="1" x14ac:dyDescent="0.25">
      <c r="A7" s="51"/>
      <c r="B7" s="51"/>
      <c r="C7" s="51"/>
      <c r="D7" s="51"/>
      <c r="E7" s="51"/>
      <c r="F7" s="51"/>
      <c r="G7" s="51"/>
    </row>
    <row r="8" spans="1:9" s="35" customFormat="1" ht="12" customHeight="1" x14ac:dyDescent="0.25">
      <c r="A8" s="28" t="s">
        <v>4</v>
      </c>
      <c r="B8" s="57" t="s">
        <v>5</v>
      </c>
      <c r="C8" s="58"/>
      <c r="D8" s="2" t="s">
        <v>28</v>
      </c>
      <c r="E8" s="2" t="s">
        <v>6</v>
      </c>
      <c r="F8" s="3" t="s">
        <v>36</v>
      </c>
      <c r="G8" s="4" t="s">
        <v>81</v>
      </c>
      <c r="H8" s="5"/>
      <c r="I8" s="5"/>
    </row>
    <row r="9" spans="1:9" s="35" customFormat="1" x14ac:dyDescent="0.25">
      <c r="A9" s="31"/>
      <c r="B9" s="59"/>
      <c r="C9" s="60"/>
      <c r="D9" s="6" t="s">
        <v>29</v>
      </c>
      <c r="E9" s="6"/>
      <c r="F9" s="7" t="s">
        <v>37</v>
      </c>
      <c r="G9" s="8"/>
      <c r="H9" s="5"/>
      <c r="I9" s="5"/>
    </row>
    <row r="10" spans="1:9" s="35" customFormat="1" x14ac:dyDescent="0.25">
      <c r="A10" s="1"/>
      <c r="B10" s="61"/>
      <c r="C10" s="62"/>
      <c r="D10" s="9"/>
      <c r="E10" s="9"/>
      <c r="F10" s="10"/>
      <c r="G10" s="11"/>
      <c r="H10" s="5"/>
      <c r="I10" s="5"/>
    </row>
    <row r="11" spans="1:9" s="35" customFormat="1" x14ac:dyDescent="0.25">
      <c r="A11" s="32">
        <v>1</v>
      </c>
      <c r="B11" s="63" t="s">
        <v>0</v>
      </c>
      <c r="C11" s="64"/>
      <c r="D11" s="9"/>
      <c r="E11" s="9"/>
      <c r="F11" s="10"/>
      <c r="G11" s="12"/>
      <c r="H11" s="5"/>
      <c r="I11" s="5"/>
    </row>
    <row r="12" spans="1:9" s="35" customFormat="1" x14ac:dyDescent="0.25">
      <c r="A12" s="1" t="s">
        <v>1</v>
      </c>
      <c r="B12" s="48" t="s">
        <v>85</v>
      </c>
      <c r="C12" s="49"/>
      <c r="D12" s="9" t="s">
        <v>9</v>
      </c>
      <c r="E12" s="9">
        <v>10</v>
      </c>
      <c r="F12" s="45"/>
      <c r="G12" s="13">
        <f t="shared" ref="G12:G22" si="0">E12*F12</f>
        <v>0</v>
      </c>
      <c r="H12" s="5" t="s">
        <v>32</v>
      </c>
      <c r="I12" s="5"/>
    </row>
    <row r="13" spans="1:9" s="35" customFormat="1" ht="22.5" customHeight="1" x14ac:dyDescent="0.25">
      <c r="A13" s="1" t="s">
        <v>43</v>
      </c>
      <c r="B13" s="48" t="s">
        <v>154</v>
      </c>
      <c r="C13" s="65"/>
      <c r="D13" s="9" t="s">
        <v>9</v>
      </c>
      <c r="E13" s="9">
        <v>10</v>
      </c>
      <c r="F13" s="45"/>
      <c r="G13" s="13">
        <f t="shared" si="0"/>
        <v>0</v>
      </c>
      <c r="H13" s="5"/>
      <c r="I13" s="5"/>
    </row>
    <row r="14" spans="1:9" s="35" customFormat="1" ht="13.5" customHeight="1" x14ac:dyDescent="0.25">
      <c r="A14" s="1" t="s">
        <v>44</v>
      </c>
      <c r="B14" s="48" t="s">
        <v>174</v>
      </c>
      <c r="C14" s="65"/>
      <c r="D14" s="9" t="s">
        <v>9</v>
      </c>
      <c r="E14" s="9">
        <v>8</v>
      </c>
      <c r="F14" s="45"/>
      <c r="G14" s="13">
        <f t="shared" si="0"/>
        <v>0</v>
      </c>
      <c r="H14" s="5"/>
      <c r="I14" s="5"/>
    </row>
    <row r="15" spans="1:9" s="35" customFormat="1" ht="13.5" customHeight="1" x14ac:dyDescent="0.25">
      <c r="A15" s="1" t="s">
        <v>45</v>
      </c>
      <c r="B15" s="46" t="s">
        <v>175</v>
      </c>
      <c r="C15" s="47"/>
      <c r="D15" s="9" t="s">
        <v>9</v>
      </c>
      <c r="E15" s="9">
        <v>2</v>
      </c>
      <c r="F15" s="45"/>
      <c r="G15" s="13">
        <f>E15*F15</f>
        <v>0</v>
      </c>
      <c r="H15" s="5"/>
      <c r="I15" s="5"/>
    </row>
    <row r="16" spans="1:9" s="35" customFormat="1" ht="14.25" customHeight="1" x14ac:dyDescent="0.25">
      <c r="A16" s="1" t="s">
        <v>46</v>
      </c>
      <c r="B16" s="48" t="s">
        <v>155</v>
      </c>
      <c r="C16" s="65"/>
      <c r="D16" s="9" t="s">
        <v>9</v>
      </c>
      <c r="E16" s="9">
        <v>10</v>
      </c>
      <c r="F16" s="45"/>
      <c r="G16" s="13">
        <f t="shared" si="0"/>
        <v>0</v>
      </c>
      <c r="H16" s="5"/>
      <c r="I16" s="5"/>
    </row>
    <row r="17" spans="1:12" s="35" customFormat="1" ht="22.5" customHeight="1" x14ac:dyDescent="0.25">
      <c r="A17" s="1" t="s">
        <v>51</v>
      </c>
      <c r="B17" s="48" t="s">
        <v>68</v>
      </c>
      <c r="C17" s="49"/>
      <c r="D17" s="9" t="s">
        <v>9</v>
      </c>
      <c r="E17" s="9">
        <v>15</v>
      </c>
      <c r="F17" s="45"/>
      <c r="G17" s="13">
        <f t="shared" si="0"/>
        <v>0</v>
      </c>
      <c r="H17" s="5"/>
      <c r="I17" s="5"/>
    </row>
    <row r="18" spans="1:12" s="35" customFormat="1" ht="12.75" customHeight="1" x14ac:dyDescent="0.25">
      <c r="A18" s="1" t="s">
        <v>58</v>
      </c>
      <c r="B18" s="48" t="s">
        <v>163</v>
      </c>
      <c r="C18" s="49"/>
      <c r="D18" s="9" t="s">
        <v>11</v>
      </c>
      <c r="E18" s="9">
        <v>15</v>
      </c>
      <c r="F18" s="45"/>
      <c r="G18" s="13">
        <f t="shared" si="0"/>
        <v>0</v>
      </c>
      <c r="H18" s="5"/>
      <c r="I18" s="5"/>
    </row>
    <row r="19" spans="1:12" s="35" customFormat="1" x14ac:dyDescent="0.25">
      <c r="A19" s="1" t="s">
        <v>69</v>
      </c>
      <c r="B19" s="48" t="s">
        <v>47</v>
      </c>
      <c r="C19" s="49"/>
      <c r="D19" s="9" t="s">
        <v>11</v>
      </c>
      <c r="E19" s="9">
        <v>15</v>
      </c>
      <c r="F19" s="45"/>
      <c r="G19" s="13">
        <f t="shared" si="0"/>
        <v>0</v>
      </c>
      <c r="H19" s="5"/>
      <c r="I19" s="5"/>
    </row>
    <row r="20" spans="1:12" s="35" customFormat="1" x14ac:dyDescent="0.25">
      <c r="A20" s="1" t="s">
        <v>158</v>
      </c>
      <c r="B20" s="48" t="s">
        <v>97</v>
      </c>
      <c r="C20" s="49"/>
      <c r="D20" s="9" t="s">
        <v>9</v>
      </c>
      <c r="E20" s="9">
        <v>15</v>
      </c>
      <c r="F20" s="45"/>
      <c r="G20" s="13">
        <f t="shared" si="0"/>
        <v>0</v>
      </c>
      <c r="H20" s="5"/>
      <c r="I20" s="5"/>
    </row>
    <row r="21" spans="1:12" s="35" customFormat="1" x14ac:dyDescent="0.25">
      <c r="A21" s="1" t="s">
        <v>159</v>
      </c>
      <c r="B21" s="48" t="s">
        <v>52</v>
      </c>
      <c r="C21" s="49"/>
      <c r="D21" s="9" t="s">
        <v>9</v>
      </c>
      <c r="E21" s="9">
        <v>15</v>
      </c>
      <c r="F21" s="45"/>
      <c r="G21" s="13">
        <f t="shared" si="0"/>
        <v>0</v>
      </c>
      <c r="H21" s="5"/>
      <c r="I21" s="5"/>
    </row>
    <row r="22" spans="1:12" s="35" customFormat="1" x14ac:dyDescent="0.25">
      <c r="A22" s="1" t="s">
        <v>160</v>
      </c>
      <c r="B22" s="48" t="s">
        <v>48</v>
      </c>
      <c r="C22" s="49"/>
      <c r="D22" s="9" t="s">
        <v>11</v>
      </c>
      <c r="E22" s="9">
        <v>10</v>
      </c>
      <c r="F22" s="45"/>
      <c r="G22" s="13">
        <f t="shared" si="0"/>
        <v>0</v>
      </c>
      <c r="H22" s="5"/>
      <c r="I22" s="5"/>
    </row>
    <row r="23" spans="1:12" s="35" customFormat="1" x14ac:dyDescent="0.25">
      <c r="A23" s="1"/>
      <c r="B23" s="48"/>
      <c r="C23" s="49"/>
      <c r="D23" s="9"/>
      <c r="E23" s="9"/>
      <c r="F23" s="10"/>
      <c r="G23" s="13" t="s">
        <v>32</v>
      </c>
      <c r="H23" s="5"/>
      <c r="I23" s="5"/>
    </row>
    <row r="24" spans="1:12" s="35" customFormat="1" x14ac:dyDescent="0.25">
      <c r="A24" s="32">
        <v>2</v>
      </c>
      <c r="B24" s="55" t="s">
        <v>2</v>
      </c>
      <c r="C24" s="56"/>
      <c r="D24" s="9"/>
      <c r="E24" s="9"/>
      <c r="F24" s="10"/>
      <c r="G24" s="13" t="s">
        <v>32</v>
      </c>
      <c r="H24" s="5"/>
      <c r="I24" s="5"/>
    </row>
    <row r="25" spans="1:12" s="35" customFormat="1" x14ac:dyDescent="0.25">
      <c r="A25" s="1" t="s">
        <v>3</v>
      </c>
      <c r="B25" s="48" t="s">
        <v>76</v>
      </c>
      <c r="C25" s="49"/>
      <c r="D25" s="9" t="s">
        <v>39</v>
      </c>
      <c r="E25" s="9">
        <v>10</v>
      </c>
      <c r="F25" s="45"/>
      <c r="G25" s="13">
        <f t="shared" ref="G25:G29" si="1">E25*F25</f>
        <v>0</v>
      </c>
      <c r="H25" s="5"/>
      <c r="I25" s="5"/>
    </row>
    <row r="26" spans="1:12" s="35" customFormat="1" x14ac:dyDescent="0.25">
      <c r="A26" s="1" t="s">
        <v>7</v>
      </c>
      <c r="B26" s="48" t="s">
        <v>91</v>
      </c>
      <c r="C26" s="49"/>
      <c r="D26" s="9" t="s">
        <v>11</v>
      </c>
      <c r="E26" s="9">
        <v>80</v>
      </c>
      <c r="F26" s="45"/>
      <c r="G26" s="13">
        <f t="shared" si="1"/>
        <v>0</v>
      </c>
      <c r="H26" s="5"/>
      <c r="I26" s="5"/>
    </row>
    <row r="27" spans="1:12" s="35" customFormat="1" ht="24.75" customHeight="1" x14ac:dyDescent="0.25">
      <c r="A27" s="1" t="s">
        <v>8</v>
      </c>
      <c r="B27" s="48" t="s">
        <v>157</v>
      </c>
      <c r="C27" s="65"/>
      <c r="D27" s="9" t="s">
        <v>39</v>
      </c>
      <c r="E27" s="9">
        <v>15</v>
      </c>
      <c r="F27" s="45"/>
      <c r="G27" s="13">
        <f t="shared" si="1"/>
        <v>0</v>
      </c>
      <c r="H27" s="5"/>
      <c r="I27" s="5"/>
    </row>
    <row r="28" spans="1:12" s="35" customFormat="1" ht="22.5" customHeight="1" x14ac:dyDescent="0.25">
      <c r="A28" s="1" t="s">
        <v>10</v>
      </c>
      <c r="B28" s="48" t="s">
        <v>167</v>
      </c>
      <c r="C28" s="49"/>
      <c r="D28" s="9" t="s">
        <v>9</v>
      </c>
      <c r="E28" s="9">
        <v>30</v>
      </c>
      <c r="F28" s="45"/>
      <c r="G28" s="13">
        <f t="shared" si="1"/>
        <v>0</v>
      </c>
      <c r="H28" s="5"/>
      <c r="I28" s="5"/>
    </row>
    <row r="29" spans="1:12" s="35" customFormat="1" ht="22.5" customHeight="1" x14ac:dyDescent="0.25">
      <c r="A29" s="1" t="s">
        <v>35</v>
      </c>
      <c r="B29" s="48" t="s">
        <v>168</v>
      </c>
      <c r="C29" s="49"/>
      <c r="D29" s="9" t="s">
        <v>9</v>
      </c>
      <c r="E29" s="9">
        <v>10</v>
      </c>
      <c r="F29" s="45"/>
      <c r="G29" s="13">
        <f t="shared" si="1"/>
        <v>0</v>
      </c>
      <c r="H29" s="5"/>
      <c r="I29" s="5"/>
    </row>
    <row r="30" spans="1:12" s="35" customFormat="1" x14ac:dyDescent="0.25">
      <c r="A30" s="1" t="s">
        <v>40</v>
      </c>
      <c r="B30" s="48" t="s">
        <v>78</v>
      </c>
      <c r="C30" s="49"/>
      <c r="D30" s="9" t="s">
        <v>39</v>
      </c>
      <c r="E30" s="9">
        <v>5</v>
      </c>
      <c r="F30" s="44"/>
      <c r="G30" s="13">
        <f t="shared" ref="G30:G35" si="2">+E30*F30</f>
        <v>0</v>
      </c>
      <c r="H30" s="5"/>
      <c r="I30" s="5"/>
      <c r="J30" s="5"/>
      <c r="K30" s="5"/>
      <c r="L30" s="5"/>
    </row>
    <row r="31" spans="1:12" s="35" customFormat="1" ht="25.5" customHeight="1" x14ac:dyDescent="0.25">
      <c r="A31" s="1" t="s">
        <v>41</v>
      </c>
      <c r="B31" s="48" t="s">
        <v>177</v>
      </c>
      <c r="C31" s="49"/>
      <c r="D31" s="9" t="s">
        <v>176</v>
      </c>
      <c r="E31" s="76">
        <v>4</v>
      </c>
      <c r="F31" s="44"/>
      <c r="G31" s="13">
        <f t="shared" si="2"/>
        <v>0</v>
      </c>
      <c r="H31" s="5"/>
      <c r="I31" s="5"/>
      <c r="J31" s="5"/>
      <c r="K31" s="5"/>
      <c r="L31" s="5"/>
    </row>
    <row r="32" spans="1:12" s="35" customFormat="1" x14ac:dyDescent="0.25">
      <c r="A32" s="1" t="s">
        <v>62</v>
      </c>
      <c r="B32" s="48" t="s">
        <v>84</v>
      </c>
      <c r="C32" s="49"/>
      <c r="D32" s="9" t="s">
        <v>39</v>
      </c>
      <c r="E32" s="9">
        <v>10</v>
      </c>
      <c r="F32" s="44"/>
      <c r="G32" s="13">
        <f t="shared" si="2"/>
        <v>0</v>
      </c>
      <c r="H32" s="5"/>
      <c r="I32" s="5"/>
      <c r="J32" s="5"/>
      <c r="K32" s="5"/>
      <c r="L32" s="5"/>
    </row>
    <row r="33" spans="1:12" s="35" customFormat="1" x14ac:dyDescent="0.25">
      <c r="A33" s="1" t="s">
        <v>90</v>
      </c>
      <c r="B33" s="48" t="s">
        <v>38</v>
      </c>
      <c r="C33" s="49"/>
      <c r="D33" s="9" t="s">
        <v>39</v>
      </c>
      <c r="E33" s="9">
        <v>7</v>
      </c>
      <c r="F33" s="44"/>
      <c r="G33" s="13">
        <f t="shared" si="2"/>
        <v>0</v>
      </c>
      <c r="H33" s="5"/>
      <c r="I33" s="5"/>
      <c r="J33" s="5"/>
      <c r="K33" s="5"/>
      <c r="L33" s="5"/>
    </row>
    <row r="34" spans="1:12" s="35" customFormat="1" ht="24.75" customHeight="1" x14ac:dyDescent="0.25">
      <c r="A34" s="1" t="s">
        <v>96</v>
      </c>
      <c r="B34" s="48" t="s">
        <v>86</v>
      </c>
      <c r="C34" s="49"/>
      <c r="D34" s="9" t="s">
        <v>9</v>
      </c>
      <c r="E34" s="9">
        <v>7</v>
      </c>
      <c r="F34" s="44"/>
      <c r="G34" s="13">
        <f t="shared" si="2"/>
        <v>0</v>
      </c>
      <c r="H34" s="5"/>
      <c r="I34" s="5"/>
      <c r="J34" s="5"/>
      <c r="K34" s="5"/>
      <c r="L34" s="5"/>
    </row>
    <row r="35" spans="1:12" s="35" customFormat="1" x14ac:dyDescent="0.25">
      <c r="A35" s="1" t="s">
        <v>100</v>
      </c>
      <c r="B35" s="48" t="s">
        <v>98</v>
      </c>
      <c r="C35" s="49"/>
      <c r="D35" s="9" t="s">
        <v>39</v>
      </c>
      <c r="E35" s="9">
        <v>1</v>
      </c>
      <c r="F35" s="44"/>
      <c r="G35" s="13">
        <f t="shared" si="2"/>
        <v>0</v>
      </c>
      <c r="H35" s="5"/>
      <c r="I35" s="5"/>
      <c r="J35" s="5"/>
      <c r="K35" s="5"/>
      <c r="L35" s="5"/>
    </row>
    <row r="36" spans="1:12" s="35" customFormat="1" x14ac:dyDescent="0.25">
      <c r="A36" s="1" t="s">
        <v>101</v>
      </c>
      <c r="B36" s="48" t="s">
        <v>153</v>
      </c>
      <c r="C36" s="49"/>
      <c r="D36" s="9" t="s">
        <v>9</v>
      </c>
      <c r="E36" s="9">
        <v>50</v>
      </c>
      <c r="F36" s="45"/>
      <c r="G36" s="13">
        <f>E36*F36</f>
        <v>0</v>
      </c>
      <c r="H36" s="5"/>
      <c r="I36" s="5"/>
    </row>
    <row r="37" spans="1:12" s="35" customFormat="1" x14ac:dyDescent="0.25">
      <c r="A37" s="1" t="s">
        <v>102</v>
      </c>
      <c r="B37" s="48" t="s">
        <v>70</v>
      </c>
      <c r="C37" s="49"/>
      <c r="D37" s="9" t="s">
        <v>9</v>
      </c>
      <c r="E37" s="9">
        <v>50</v>
      </c>
      <c r="F37" s="45"/>
      <c r="G37" s="13">
        <f>E37*F37</f>
        <v>0</v>
      </c>
      <c r="H37" s="5"/>
      <c r="I37" s="5"/>
    </row>
    <row r="38" spans="1:12" s="35" customFormat="1" x14ac:dyDescent="0.25">
      <c r="A38" s="1" t="s">
        <v>138</v>
      </c>
      <c r="B38" s="48" t="s">
        <v>71</v>
      </c>
      <c r="C38" s="49"/>
      <c r="D38" s="9" t="s">
        <v>9</v>
      </c>
      <c r="E38" s="9">
        <v>300</v>
      </c>
      <c r="F38" s="45"/>
      <c r="G38" s="13">
        <f>E38*F38</f>
        <v>0</v>
      </c>
      <c r="H38" s="5"/>
      <c r="I38" s="5"/>
    </row>
    <row r="39" spans="1:12" s="35" customFormat="1" x14ac:dyDescent="0.25">
      <c r="A39" s="1" t="s">
        <v>161</v>
      </c>
      <c r="B39" s="48" t="s">
        <v>82</v>
      </c>
      <c r="C39" s="49"/>
      <c r="D39" s="9" t="s">
        <v>9</v>
      </c>
      <c r="E39" s="9">
        <v>20</v>
      </c>
      <c r="F39" s="45"/>
      <c r="G39" s="13">
        <f>E39*F39</f>
        <v>0</v>
      </c>
      <c r="H39" s="5"/>
      <c r="I39" s="5"/>
    </row>
    <row r="40" spans="1:12" s="35" customFormat="1" ht="23.4" customHeight="1" x14ac:dyDescent="0.25">
      <c r="A40" s="1" t="s">
        <v>162</v>
      </c>
      <c r="B40" s="48" t="s">
        <v>139</v>
      </c>
      <c r="C40" s="49"/>
      <c r="D40" s="9" t="s">
        <v>39</v>
      </c>
      <c r="E40" s="9">
        <v>4</v>
      </c>
      <c r="F40" s="44"/>
      <c r="G40" s="13">
        <f>+E40*F40</f>
        <v>0</v>
      </c>
      <c r="H40" s="5"/>
      <c r="I40" s="5"/>
      <c r="J40" s="41"/>
    </row>
    <row r="41" spans="1:12" s="35" customFormat="1" ht="37.200000000000003" customHeight="1" x14ac:dyDescent="0.25">
      <c r="A41" s="1" t="s">
        <v>178</v>
      </c>
      <c r="B41" s="48" t="s">
        <v>179</v>
      </c>
      <c r="C41" s="49"/>
      <c r="D41" s="76" t="s">
        <v>176</v>
      </c>
      <c r="E41" s="76">
        <v>5</v>
      </c>
      <c r="F41" s="44"/>
      <c r="G41" s="13">
        <f>+E41*F41</f>
        <v>0</v>
      </c>
      <c r="H41" s="5"/>
      <c r="I41" s="5"/>
      <c r="J41" s="41"/>
    </row>
    <row r="42" spans="1:12" s="35" customFormat="1" x14ac:dyDescent="0.25">
      <c r="A42" s="1"/>
      <c r="B42" s="29"/>
      <c r="C42" s="30"/>
      <c r="D42" s="9"/>
      <c r="E42" s="9"/>
      <c r="F42" s="24"/>
      <c r="G42" s="13"/>
      <c r="H42" s="5"/>
      <c r="I42" s="5"/>
    </row>
    <row r="43" spans="1:12" s="35" customFormat="1" x14ac:dyDescent="0.25">
      <c r="A43" s="32">
        <v>3</v>
      </c>
      <c r="B43" s="55" t="s">
        <v>117</v>
      </c>
      <c r="C43" s="56"/>
      <c r="D43" s="9"/>
      <c r="E43" s="9"/>
      <c r="F43" s="10"/>
      <c r="G43" s="13"/>
      <c r="H43" s="5"/>
      <c r="I43" s="5"/>
    </row>
    <row r="44" spans="1:12" s="35" customFormat="1" x14ac:dyDescent="0.25">
      <c r="A44" s="1" t="s">
        <v>12</v>
      </c>
      <c r="B44" s="66" t="s">
        <v>111</v>
      </c>
      <c r="C44" s="67"/>
      <c r="D44" s="9" t="s">
        <v>9</v>
      </c>
      <c r="E44" s="9">
        <v>4</v>
      </c>
      <c r="F44" s="44"/>
      <c r="G44" s="13">
        <f t="shared" ref="G44:G51" si="3">E44*F44</f>
        <v>0</v>
      </c>
      <c r="H44" s="5"/>
      <c r="I44" s="5"/>
    </row>
    <row r="45" spans="1:12" s="35" customFormat="1" x14ac:dyDescent="0.25">
      <c r="A45" s="1" t="s">
        <v>14</v>
      </c>
      <c r="B45" s="66" t="s">
        <v>112</v>
      </c>
      <c r="C45" s="67"/>
      <c r="D45" s="9" t="s">
        <v>9</v>
      </c>
      <c r="E45" s="9">
        <v>4</v>
      </c>
      <c r="F45" s="44"/>
      <c r="G45" s="13">
        <f t="shared" si="3"/>
        <v>0</v>
      </c>
      <c r="H45" s="5"/>
      <c r="I45" s="5"/>
    </row>
    <row r="46" spans="1:12" s="35" customFormat="1" x14ac:dyDescent="0.25">
      <c r="A46" s="1" t="s">
        <v>16</v>
      </c>
      <c r="B46" s="66" t="s">
        <v>113</v>
      </c>
      <c r="C46" s="67"/>
      <c r="D46" s="9" t="s">
        <v>9</v>
      </c>
      <c r="E46" s="9">
        <v>5</v>
      </c>
      <c r="F46" s="44"/>
      <c r="G46" s="13">
        <f t="shared" si="3"/>
        <v>0</v>
      </c>
      <c r="H46" s="5"/>
      <c r="I46" s="5"/>
    </row>
    <row r="47" spans="1:12" s="35" customFormat="1" x14ac:dyDescent="0.25">
      <c r="A47" s="1" t="s">
        <v>18</v>
      </c>
      <c r="B47" s="66" t="s">
        <v>114</v>
      </c>
      <c r="C47" s="67"/>
      <c r="D47" s="9" t="s">
        <v>9</v>
      </c>
      <c r="E47" s="9">
        <v>8</v>
      </c>
      <c r="F47" s="44"/>
      <c r="G47" s="13">
        <f t="shared" si="3"/>
        <v>0</v>
      </c>
      <c r="H47" s="5"/>
      <c r="I47" s="5"/>
    </row>
    <row r="48" spans="1:12" s="35" customFormat="1" x14ac:dyDescent="0.25">
      <c r="A48" s="1" t="s">
        <v>19</v>
      </c>
      <c r="B48" s="66" t="s">
        <v>115</v>
      </c>
      <c r="C48" s="67"/>
      <c r="D48" s="9" t="s">
        <v>9</v>
      </c>
      <c r="E48" s="9">
        <v>2</v>
      </c>
      <c r="F48" s="44"/>
      <c r="G48" s="13">
        <f t="shared" si="3"/>
        <v>0</v>
      </c>
      <c r="H48" s="5"/>
      <c r="I48" s="5"/>
    </row>
    <row r="49" spans="1:10" s="35" customFormat="1" x14ac:dyDescent="0.25">
      <c r="A49" s="1" t="s">
        <v>30</v>
      </c>
      <c r="B49" s="66" t="s">
        <v>116</v>
      </c>
      <c r="C49" s="67"/>
      <c r="D49" s="9" t="s">
        <v>9</v>
      </c>
      <c r="E49" s="9">
        <v>2</v>
      </c>
      <c r="F49" s="44"/>
      <c r="G49" s="13">
        <f t="shared" si="3"/>
        <v>0</v>
      </c>
      <c r="H49" s="5"/>
      <c r="I49" s="5"/>
    </row>
    <row r="50" spans="1:10" s="35" customFormat="1" x14ac:dyDescent="0.25">
      <c r="A50" s="1" t="s">
        <v>33</v>
      </c>
      <c r="B50" s="66" t="s">
        <v>118</v>
      </c>
      <c r="C50" s="67"/>
      <c r="D50" s="9" t="s">
        <v>9</v>
      </c>
      <c r="E50" s="9">
        <v>5</v>
      </c>
      <c r="F50" s="44"/>
      <c r="G50" s="13">
        <f t="shared" si="3"/>
        <v>0</v>
      </c>
      <c r="H50" s="5"/>
      <c r="I50" s="5"/>
    </row>
    <row r="51" spans="1:10" s="35" customFormat="1" x14ac:dyDescent="0.25">
      <c r="A51" s="1" t="s">
        <v>73</v>
      </c>
      <c r="B51" s="66" t="s">
        <v>156</v>
      </c>
      <c r="C51" s="67"/>
      <c r="D51" s="9" t="s">
        <v>9</v>
      </c>
      <c r="E51" s="9">
        <v>10</v>
      </c>
      <c r="F51" s="44"/>
      <c r="G51" s="13">
        <f t="shared" si="3"/>
        <v>0</v>
      </c>
      <c r="H51" s="5"/>
      <c r="I51" s="5"/>
      <c r="J51" s="41"/>
    </row>
    <row r="52" spans="1:10" s="35" customFormat="1" x14ac:dyDescent="0.25">
      <c r="A52" s="1"/>
      <c r="B52" s="48"/>
      <c r="C52" s="49"/>
      <c r="D52" s="9"/>
      <c r="E52" s="9"/>
      <c r="F52" s="10"/>
      <c r="G52" s="13" t="s">
        <v>32</v>
      </c>
      <c r="H52" s="5"/>
      <c r="I52" s="5"/>
    </row>
    <row r="53" spans="1:10" s="35" customFormat="1" x14ac:dyDescent="0.25">
      <c r="A53" s="32">
        <v>4</v>
      </c>
      <c r="B53" s="55" t="s">
        <v>145</v>
      </c>
      <c r="C53" s="56"/>
      <c r="D53" s="9"/>
      <c r="E53" s="9"/>
      <c r="F53" s="10"/>
      <c r="G53" s="13" t="s">
        <v>32</v>
      </c>
      <c r="H53" s="5"/>
      <c r="I53" s="5"/>
    </row>
    <row r="54" spans="1:10" s="35" customFormat="1" ht="21.75" customHeight="1" x14ac:dyDescent="0.25">
      <c r="A54" s="1" t="s">
        <v>21</v>
      </c>
      <c r="B54" s="48" t="s">
        <v>72</v>
      </c>
      <c r="C54" s="49"/>
      <c r="D54" s="9" t="s">
        <v>9</v>
      </c>
      <c r="E54" s="9">
        <v>50</v>
      </c>
      <c r="F54" s="44"/>
      <c r="G54" s="13">
        <f t="shared" ref="G54:G80" si="4">E54*F54</f>
        <v>0</v>
      </c>
      <c r="H54" s="5"/>
      <c r="I54" s="5"/>
    </row>
    <row r="55" spans="1:10" s="35" customFormat="1" x14ac:dyDescent="0.25">
      <c r="A55" s="1" t="s">
        <v>22</v>
      </c>
      <c r="B55" s="48" t="s">
        <v>13</v>
      </c>
      <c r="C55" s="49"/>
      <c r="D55" s="9" t="s">
        <v>9</v>
      </c>
      <c r="E55" s="9">
        <v>20</v>
      </c>
      <c r="F55" s="44"/>
      <c r="G55" s="13">
        <f t="shared" si="4"/>
        <v>0</v>
      </c>
      <c r="H55" s="5"/>
      <c r="I55" s="5"/>
    </row>
    <row r="56" spans="1:10" s="35" customFormat="1" x14ac:dyDescent="0.25">
      <c r="A56" s="1" t="s">
        <v>34</v>
      </c>
      <c r="B56" s="48" t="s">
        <v>15</v>
      </c>
      <c r="C56" s="49"/>
      <c r="D56" s="9" t="s">
        <v>9</v>
      </c>
      <c r="E56" s="9">
        <v>20</v>
      </c>
      <c r="F56" s="44"/>
      <c r="G56" s="13">
        <f t="shared" si="4"/>
        <v>0</v>
      </c>
      <c r="H56" s="5"/>
      <c r="I56" s="5"/>
    </row>
    <row r="57" spans="1:10" s="35" customFormat="1" x14ac:dyDescent="0.25">
      <c r="A57" s="1" t="s">
        <v>56</v>
      </c>
      <c r="B57" s="48" t="s">
        <v>17</v>
      </c>
      <c r="C57" s="49"/>
      <c r="D57" s="9" t="s">
        <v>9</v>
      </c>
      <c r="E57" s="9">
        <v>20</v>
      </c>
      <c r="F57" s="44"/>
      <c r="G57" s="13">
        <f t="shared" si="4"/>
        <v>0</v>
      </c>
      <c r="H57" s="5"/>
      <c r="I57" s="5"/>
    </row>
    <row r="58" spans="1:10" s="35" customFormat="1" x14ac:dyDescent="0.25">
      <c r="A58" s="1" t="s">
        <v>57</v>
      </c>
      <c r="B58" s="48" t="s">
        <v>31</v>
      </c>
      <c r="C58" s="49"/>
      <c r="D58" s="9" t="s">
        <v>9</v>
      </c>
      <c r="E58" s="9">
        <v>20</v>
      </c>
      <c r="F58" s="44"/>
      <c r="G58" s="13">
        <f t="shared" si="4"/>
        <v>0</v>
      </c>
      <c r="H58" s="5"/>
      <c r="I58" s="5"/>
    </row>
    <row r="59" spans="1:10" s="35" customFormat="1" x14ac:dyDescent="0.25">
      <c r="A59" s="1" t="s">
        <v>61</v>
      </c>
      <c r="B59" s="48" t="s">
        <v>108</v>
      </c>
      <c r="C59" s="49"/>
      <c r="D59" s="9" t="s">
        <v>9</v>
      </c>
      <c r="E59" s="9">
        <v>20</v>
      </c>
      <c r="F59" s="44"/>
      <c r="G59" s="13">
        <f t="shared" si="4"/>
        <v>0</v>
      </c>
      <c r="H59" s="5"/>
      <c r="I59" s="5"/>
    </row>
    <row r="60" spans="1:10" s="35" customFormat="1" x14ac:dyDescent="0.25">
      <c r="A60" s="1" t="s">
        <v>77</v>
      </c>
      <c r="B60" s="48" t="s">
        <v>107</v>
      </c>
      <c r="C60" s="75"/>
      <c r="D60" s="9" t="s">
        <v>9</v>
      </c>
      <c r="E60" s="9">
        <v>20</v>
      </c>
      <c r="F60" s="44"/>
      <c r="G60" s="13">
        <f t="shared" si="4"/>
        <v>0</v>
      </c>
      <c r="H60" s="5"/>
      <c r="I60" s="5"/>
    </row>
    <row r="61" spans="1:10" s="35" customFormat="1" x14ac:dyDescent="0.25">
      <c r="A61" s="1" t="s">
        <v>89</v>
      </c>
      <c r="B61" s="48" t="s">
        <v>105</v>
      </c>
      <c r="C61" s="75"/>
      <c r="D61" s="9" t="s">
        <v>9</v>
      </c>
      <c r="E61" s="9">
        <v>20</v>
      </c>
      <c r="F61" s="44"/>
      <c r="G61" s="13">
        <f t="shared" si="4"/>
        <v>0</v>
      </c>
      <c r="H61" s="5"/>
      <c r="I61" s="5"/>
    </row>
    <row r="62" spans="1:10" s="35" customFormat="1" x14ac:dyDescent="0.25">
      <c r="A62" s="1" t="s">
        <v>119</v>
      </c>
      <c r="B62" s="48" t="s">
        <v>109</v>
      </c>
      <c r="C62" s="75"/>
      <c r="D62" s="9" t="s">
        <v>9</v>
      </c>
      <c r="E62" s="9">
        <v>20</v>
      </c>
      <c r="F62" s="44"/>
      <c r="G62" s="13">
        <f t="shared" si="4"/>
        <v>0</v>
      </c>
      <c r="H62" s="5"/>
      <c r="I62" s="5"/>
    </row>
    <row r="63" spans="1:10" s="35" customFormat="1" x14ac:dyDescent="0.25">
      <c r="A63" s="1" t="s">
        <v>120</v>
      </c>
      <c r="B63" s="48" t="s">
        <v>110</v>
      </c>
      <c r="C63" s="75"/>
      <c r="D63" s="9" t="s">
        <v>9</v>
      </c>
      <c r="E63" s="9">
        <v>20</v>
      </c>
      <c r="F63" s="44"/>
      <c r="G63" s="13">
        <f t="shared" si="4"/>
        <v>0</v>
      </c>
      <c r="H63" s="5"/>
      <c r="I63" s="5"/>
    </row>
    <row r="64" spans="1:10" s="35" customFormat="1" x14ac:dyDescent="0.25">
      <c r="A64" s="1" t="s">
        <v>121</v>
      </c>
      <c r="B64" s="29" t="s">
        <v>106</v>
      </c>
      <c r="C64" s="36"/>
      <c r="D64" s="9" t="s">
        <v>9</v>
      </c>
      <c r="E64" s="9">
        <v>20</v>
      </c>
      <c r="F64" s="44"/>
      <c r="G64" s="13">
        <f t="shared" si="4"/>
        <v>0</v>
      </c>
      <c r="H64" s="5"/>
      <c r="I64" s="5"/>
    </row>
    <row r="65" spans="1:12" s="35" customFormat="1" x14ac:dyDescent="0.25">
      <c r="A65" s="1" t="s">
        <v>122</v>
      </c>
      <c r="B65" s="48" t="s">
        <v>99</v>
      </c>
      <c r="C65" s="49"/>
      <c r="D65" s="9" t="s">
        <v>9</v>
      </c>
      <c r="E65" s="9">
        <v>20</v>
      </c>
      <c r="F65" s="44"/>
      <c r="G65" s="13">
        <f t="shared" si="4"/>
        <v>0</v>
      </c>
      <c r="H65" s="5"/>
      <c r="I65" s="5"/>
    </row>
    <row r="66" spans="1:12" s="35" customFormat="1" ht="37.5" customHeight="1" x14ac:dyDescent="0.25">
      <c r="A66" s="1" t="s">
        <v>123</v>
      </c>
      <c r="B66" s="48" t="s">
        <v>83</v>
      </c>
      <c r="C66" s="49"/>
      <c r="D66" s="9" t="s">
        <v>9</v>
      </c>
      <c r="E66" s="9">
        <v>10</v>
      </c>
      <c r="F66" s="44"/>
      <c r="G66" s="13">
        <f t="shared" si="4"/>
        <v>0</v>
      </c>
      <c r="H66" s="5"/>
      <c r="I66" s="5"/>
    </row>
    <row r="67" spans="1:12" s="35" customFormat="1" x14ac:dyDescent="0.25">
      <c r="A67" s="1" t="s">
        <v>124</v>
      </c>
      <c r="B67" s="48" t="s">
        <v>42</v>
      </c>
      <c r="C67" s="49"/>
      <c r="D67" s="9" t="s">
        <v>9</v>
      </c>
      <c r="E67" s="9">
        <v>10</v>
      </c>
      <c r="F67" s="44"/>
      <c r="G67" s="13">
        <f t="shared" si="4"/>
        <v>0</v>
      </c>
      <c r="H67" s="5"/>
      <c r="I67" s="5"/>
    </row>
    <row r="68" spans="1:12" s="35" customFormat="1" x14ac:dyDescent="0.25">
      <c r="A68" s="1" t="s">
        <v>125</v>
      </c>
      <c r="B68" s="48" t="s">
        <v>104</v>
      </c>
      <c r="C68" s="49"/>
      <c r="D68" s="9" t="s">
        <v>9</v>
      </c>
      <c r="E68" s="9">
        <v>5</v>
      </c>
      <c r="F68" s="44"/>
      <c r="G68" s="13">
        <f t="shared" si="4"/>
        <v>0</v>
      </c>
      <c r="H68" s="5"/>
      <c r="I68" s="5"/>
    </row>
    <row r="69" spans="1:12" s="35" customFormat="1" x14ac:dyDescent="0.25">
      <c r="A69" s="1" t="s">
        <v>126</v>
      </c>
      <c r="B69" s="48" t="s">
        <v>140</v>
      </c>
      <c r="C69" s="49"/>
      <c r="D69" s="9" t="s">
        <v>9</v>
      </c>
      <c r="E69" s="9">
        <v>4</v>
      </c>
      <c r="F69" s="44"/>
      <c r="G69" s="13">
        <f t="shared" si="4"/>
        <v>0</v>
      </c>
      <c r="H69" s="5"/>
      <c r="I69" s="5"/>
    </row>
    <row r="70" spans="1:12" s="35" customFormat="1" x14ac:dyDescent="0.25">
      <c r="A70" s="1" t="s">
        <v>127</v>
      </c>
      <c r="B70" s="48" t="s">
        <v>141</v>
      </c>
      <c r="C70" s="49"/>
      <c r="D70" s="9" t="s">
        <v>9</v>
      </c>
      <c r="E70" s="9">
        <v>4</v>
      </c>
      <c r="F70" s="44"/>
      <c r="G70" s="13">
        <f t="shared" si="4"/>
        <v>0</v>
      </c>
      <c r="H70" s="5"/>
      <c r="I70" s="5"/>
      <c r="J70" s="5"/>
      <c r="K70" s="5"/>
      <c r="L70" s="5"/>
    </row>
    <row r="71" spans="1:12" s="35" customFormat="1" x14ac:dyDescent="0.25">
      <c r="A71" s="1" t="s">
        <v>128</v>
      </c>
      <c r="B71" s="48" t="s">
        <v>142</v>
      </c>
      <c r="C71" s="49"/>
      <c r="D71" s="9" t="s">
        <v>9</v>
      </c>
      <c r="E71" s="9">
        <v>4</v>
      </c>
      <c r="F71" s="44"/>
      <c r="G71" s="13">
        <f t="shared" si="4"/>
        <v>0</v>
      </c>
      <c r="H71" s="5"/>
      <c r="I71" s="5"/>
      <c r="J71" s="5"/>
      <c r="K71" s="5"/>
      <c r="L71" s="5"/>
    </row>
    <row r="72" spans="1:12" s="35" customFormat="1" x14ac:dyDescent="0.25">
      <c r="A72" s="1" t="s">
        <v>129</v>
      </c>
      <c r="B72" s="48" t="s">
        <v>144</v>
      </c>
      <c r="C72" s="49"/>
      <c r="D72" s="9" t="s">
        <v>9</v>
      </c>
      <c r="E72" s="9">
        <v>4</v>
      </c>
      <c r="F72" s="44"/>
      <c r="G72" s="13">
        <f t="shared" si="4"/>
        <v>0</v>
      </c>
      <c r="H72" s="5"/>
      <c r="I72" s="5"/>
      <c r="J72" s="5"/>
      <c r="K72" s="5"/>
      <c r="L72" s="5"/>
    </row>
    <row r="73" spans="1:12" s="35" customFormat="1" x14ac:dyDescent="0.25">
      <c r="A73" s="1" t="s">
        <v>130</v>
      </c>
      <c r="B73" s="48" t="s">
        <v>143</v>
      </c>
      <c r="C73" s="49"/>
      <c r="D73" s="9" t="s">
        <v>9</v>
      </c>
      <c r="E73" s="9">
        <v>4</v>
      </c>
      <c r="F73" s="44"/>
      <c r="G73" s="13">
        <f t="shared" si="4"/>
        <v>0</v>
      </c>
      <c r="H73" s="5"/>
      <c r="I73" s="5"/>
      <c r="J73" s="5"/>
      <c r="K73" s="5"/>
      <c r="L73" s="5"/>
    </row>
    <row r="74" spans="1:12" s="35" customFormat="1" x14ac:dyDescent="0.25">
      <c r="A74" s="1" t="s">
        <v>131</v>
      </c>
      <c r="B74" s="48" t="s">
        <v>94</v>
      </c>
      <c r="C74" s="49"/>
      <c r="D74" s="9" t="s">
        <v>9</v>
      </c>
      <c r="E74" s="9">
        <v>4</v>
      </c>
      <c r="F74" s="44"/>
      <c r="G74" s="13">
        <f t="shared" si="4"/>
        <v>0</v>
      </c>
      <c r="H74" s="5"/>
      <c r="I74" s="5"/>
      <c r="J74" s="5"/>
      <c r="K74" s="5"/>
      <c r="L74" s="5"/>
    </row>
    <row r="75" spans="1:12" s="35" customFormat="1" x14ac:dyDescent="0.25">
      <c r="A75" s="1" t="s">
        <v>132</v>
      </c>
      <c r="B75" s="48" t="s">
        <v>87</v>
      </c>
      <c r="C75" s="49"/>
      <c r="D75" s="9" t="s">
        <v>9</v>
      </c>
      <c r="E75" s="9">
        <v>2</v>
      </c>
      <c r="F75" s="44"/>
      <c r="G75" s="13">
        <f t="shared" si="4"/>
        <v>0</v>
      </c>
      <c r="H75" s="5"/>
      <c r="I75" s="5"/>
      <c r="J75" s="5"/>
      <c r="K75" s="5"/>
      <c r="L75" s="5"/>
    </row>
    <row r="76" spans="1:12" s="35" customFormat="1" x14ac:dyDescent="0.25">
      <c r="A76" s="1" t="s">
        <v>133</v>
      </c>
      <c r="B76" s="48" t="s">
        <v>103</v>
      </c>
      <c r="C76" s="49"/>
      <c r="D76" s="9" t="s">
        <v>9</v>
      </c>
      <c r="E76" s="9">
        <v>2</v>
      </c>
      <c r="F76" s="44"/>
      <c r="G76" s="13">
        <f t="shared" si="4"/>
        <v>0</v>
      </c>
      <c r="H76" s="5"/>
      <c r="I76" s="5"/>
      <c r="J76" s="5"/>
      <c r="K76" s="5"/>
      <c r="L76" s="5"/>
    </row>
    <row r="77" spans="1:12" s="35" customFormat="1" x14ac:dyDescent="0.25">
      <c r="A77" s="1" t="s">
        <v>134</v>
      </c>
      <c r="B77" s="48" t="s">
        <v>93</v>
      </c>
      <c r="C77" s="75"/>
      <c r="D77" s="9" t="s">
        <v>9</v>
      </c>
      <c r="E77" s="9">
        <v>2</v>
      </c>
      <c r="F77" s="44"/>
      <c r="G77" s="13">
        <f t="shared" si="4"/>
        <v>0</v>
      </c>
      <c r="H77" s="5"/>
      <c r="I77" s="5"/>
      <c r="J77" s="5"/>
      <c r="K77" s="5"/>
      <c r="L77" s="5"/>
    </row>
    <row r="78" spans="1:12" s="35" customFormat="1" x14ac:dyDescent="0.25">
      <c r="A78" s="1" t="s">
        <v>135</v>
      </c>
      <c r="B78" s="48" t="s">
        <v>88</v>
      </c>
      <c r="C78" s="75"/>
      <c r="D78" s="9" t="s">
        <v>9</v>
      </c>
      <c r="E78" s="9">
        <v>2</v>
      </c>
      <c r="F78" s="44"/>
      <c r="G78" s="13">
        <f t="shared" si="4"/>
        <v>0</v>
      </c>
      <c r="H78" s="5"/>
      <c r="I78" s="5"/>
      <c r="J78" s="5"/>
      <c r="K78" s="5"/>
      <c r="L78" s="5"/>
    </row>
    <row r="79" spans="1:12" s="35" customFormat="1" ht="12.75" customHeight="1" x14ac:dyDescent="0.25">
      <c r="A79" s="1" t="s">
        <v>136</v>
      </c>
      <c r="B79" s="48" t="s">
        <v>63</v>
      </c>
      <c r="C79" s="49"/>
      <c r="D79" s="9" t="s">
        <v>9</v>
      </c>
      <c r="E79" s="9">
        <v>4</v>
      </c>
      <c r="F79" s="44"/>
      <c r="G79" s="13">
        <f t="shared" si="4"/>
        <v>0</v>
      </c>
      <c r="H79" s="5"/>
      <c r="I79" s="5"/>
      <c r="J79" s="5"/>
    </row>
    <row r="80" spans="1:12" s="35" customFormat="1" ht="12.75" customHeight="1" x14ac:dyDescent="0.25">
      <c r="A80" s="1" t="s">
        <v>137</v>
      </c>
      <c r="B80" s="48" t="s">
        <v>92</v>
      </c>
      <c r="C80" s="49"/>
      <c r="D80" s="9" t="s">
        <v>9</v>
      </c>
      <c r="E80" s="9">
        <v>2</v>
      </c>
      <c r="F80" s="44"/>
      <c r="G80" s="13">
        <f t="shared" si="4"/>
        <v>0</v>
      </c>
      <c r="H80" s="5"/>
      <c r="I80" s="5"/>
      <c r="J80" s="20"/>
    </row>
    <row r="81" spans="1:10" s="35" customFormat="1" ht="12.75" customHeight="1" x14ac:dyDescent="0.25">
      <c r="A81" s="1"/>
      <c r="B81" s="29"/>
      <c r="C81" s="30"/>
      <c r="D81" s="9"/>
      <c r="E81" s="9"/>
      <c r="F81" s="10"/>
      <c r="G81" s="13"/>
      <c r="H81" s="5"/>
      <c r="I81" s="5"/>
      <c r="J81" s="5"/>
    </row>
    <row r="82" spans="1:10" s="35" customFormat="1" x14ac:dyDescent="0.25">
      <c r="A82" s="32">
        <v>5</v>
      </c>
      <c r="B82" s="55" t="s">
        <v>20</v>
      </c>
      <c r="C82" s="56"/>
      <c r="D82" s="9"/>
      <c r="E82" s="9"/>
      <c r="F82" s="10"/>
      <c r="G82" s="13">
        <f t="shared" ref="G82:G91" si="5">E82*F82</f>
        <v>0</v>
      </c>
      <c r="H82" s="5"/>
      <c r="I82" s="5"/>
    </row>
    <row r="83" spans="1:10" s="35" customFormat="1" ht="22.5" customHeight="1" x14ac:dyDescent="0.25">
      <c r="A83" s="1" t="s">
        <v>24</v>
      </c>
      <c r="B83" s="48" t="s">
        <v>74</v>
      </c>
      <c r="C83" s="49"/>
      <c r="D83" s="9" t="s">
        <v>9</v>
      </c>
      <c r="E83" s="9">
        <v>15</v>
      </c>
      <c r="F83" s="44"/>
      <c r="G83" s="13">
        <f t="shared" si="5"/>
        <v>0</v>
      </c>
      <c r="H83" s="5"/>
      <c r="I83" s="5"/>
    </row>
    <row r="84" spans="1:10" s="35" customFormat="1" x14ac:dyDescent="0.25">
      <c r="A84" s="1" t="s">
        <v>25</v>
      </c>
      <c r="B84" s="48" t="s">
        <v>31</v>
      </c>
      <c r="C84" s="49"/>
      <c r="D84" s="9" t="s">
        <v>9</v>
      </c>
      <c r="E84" s="9">
        <v>5</v>
      </c>
      <c r="F84" s="44"/>
      <c r="G84" s="13">
        <f t="shared" si="5"/>
        <v>0</v>
      </c>
      <c r="H84" s="5"/>
      <c r="I84" s="5"/>
    </row>
    <row r="85" spans="1:10" s="35" customFormat="1" x14ac:dyDescent="0.25">
      <c r="A85" s="1" t="s">
        <v>27</v>
      </c>
      <c r="B85" s="48" t="s">
        <v>107</v>
      </c>
      <c r="C85" s="49"/>
      <c r="D85" s="9" t="s">
        <v>9</v>
      </c>
      <c r="E85" s="9">
        <v>5</v>
      </c>
      <c r="F85" s="44"/>
      <c r="G85" s="13">
        <f t="shared" si="5"/>
        <v>0</v>
      </c>
      <c r="H85" s="5"/>
      <c r="I85" s="5"/>
    </row>
    <row r="86" spans="1:10" s="35" customFormat="1" x14ac:dyDescent="0.25">
      <c r="A86" s="1" t="s">
        <v>49</v>
      </c>
      <c r="B86" s="48" t="s">
        <v>99</v>
      </c>
      <c r="C86" s="49"/>
      <c r="D86" s="9" t="s">
        <v>9</v>
      </c>
      <c r="E86" s="9">
        <v>5</v>
      </c>
      <c r="F86" s="44"/>
      <c r="G86" s="13">
        <f t="shared" si="5"/>
        <v>0</v>
      </c>
      <c r="H86" s="5"/>
      <c r="I86" s="5"/>
    </row>
    <row r="87" spans="1:10" s="35" customFormat="1" x14ac:dyDescent="0.25">
      <c r="A87" s="1" t="s">
        <v>50</v>
      </c>
      <c r="B87" s="48" t="s">
        <v>108</v>
      </c>
      <c r="C87" s="49"/>
      <c r="D87" s="9" t="s">
        <v>9</v>
      </c>
      <c r="E87" s="9">
        <v>5</v>
      </c>
      <c r="F87" s="44"/>
      <c r="G87" s="13">
        <f t="shared" si="5"/>
        <v>0</v>
      </c>
      <c r="H87" s="5"/>
      <c r="I87" s="5"/>
    </row>
    <row r="88" spans="1:10" s="35" customFormat="1" x14ac:dyDescent="0.25">
      <c r="A88" s="1" t="s">
        <v>54</v>
      </c>
      <c r="B88" s="48" t="s">
        <v>105</v>
      </c>
      <c r="C88" s="49"/>
      <c r="D88" s="9" t="s">
        <v>9</v>
      </c>
      <c r="E88" s="9">
        <v>5</v>
      </c>
      <c r="F88" s="44"/>
      <c r="G88" s="13">
        <f t="shared" si="5"/>
        <v>0</v>
      </c>
      <c r="H88" s="5"/>
      <c r="I88" s="5"/>
    </row>
    <row r="89" spans="1:10" s="35" customFormat="1" x14ac:dyDescent="0.25">
      <c r="A89" s="1" t="s">
        <v>59</v>
      </c>
      <c r="B89" s="48" t="s">
        <v>110</v>
      </c>
      <c r="C89" s="49"/>
      <c r="D89" s="9" t="s">
        <v>9</v>
      </c>
      <c r="E89" s="9">
        <v>5</v>
      </c>
      <c r="F89" s="44"/>
      <c r="G89" s="13">
        <f t="shared" si="5"/>
        <v>0</v>
      </c>
      <c r="H89" s="5"/>
      <c r="I89" s="5"/>
    </row>
    <row r="90" spans="1:10" s="35" customFormat="1" x14ac:dyDescent="0.25">
      <c r="A90" s="1" t="s">
        <v>146</v>
      </c>
      <c r="B90" s="48" t="s">
        <v>109</v>
      </c>
      <c r="C90" s="49"/>
      <c r="D90" s="9" t="s">
        <v>9</v>
      </c>
      <c r="E90" s="9">
        <v>5</v>
      </c>
      <c r="F90" s="44"/>
      <c r="G90" s="13">
        <f t="shared" si="5"/>
        <v>0</v>
      </c>
      <c r="H90" s="5"/>
      <c r="I90" s="5"/>
    </row>
    <row r="91" spans="1:10" s="35" customFormat="1" x14ac:dyDescent="0.25">
      <c r="A91" s="1" t="s">
        <v>147</v>
      </c>
      <c r="B91" s="48" t="s">
        <v>42</v>
      </c>
      <c r="C91" s="49"/>
      <c r="D91" s="9" t="s">
        <v>9</v>
      </c>
      <c r="E91" s="9">
        <v>5</v>
      </c>
      <c r="F91" s="44"/>
      <c r="G91" s="13">
        <f t="shared" si="5"/>
        <v>0</v>
      </c>
      <c r="H91" s="5"/>
      <c r="I91" s="5"/>
      <c r="J91" s="41"/>
    </row>
    <row r="92" spans="1:10" s="35" customFormat="1" x14ac:dyDescent="0.25">
      <c r="A92" s="1"/>
      <c r="B92" s="48"/>
      <c r="C92" s="49"/>
      <c r="D92" s="9"/>
      <c r="E92" s="9"/>
      <c r="F92" s="10"/>
      <c r="G92" s="13"/>
      <c r="H92" s="5"/>
      <c r="I92" s="5"/>
    </row>
    <row r="93" spans="1:10" s="35" customFormat="1" x14ac:dyDescent="0.25">
      <c r="A93" s="32">
        <v>6</v>
      </c>
      <c r="B93" s="55" t="s">
        <v>23</v>
      </c>
      <c r="C93" s="56"/>
      <c r="D93" s="9"/>
      <c r="E93" s="9"/>
      <c r="F93" s="10"/>
      <c r="G93" s="13" t="s">
        <v>32</v>
      </c>
      <c r="H93" s="5"/>
      <c r="I93" s="5"/>
    </row>
    <row r="94" spans="1:10" s="35" customFormat="1" x14ac:dyDescent="0.25">
      <c r="A94" s="1" t="s">
        <v>148</v>
      </c>
      <c r="B94" s="48" t="s">
        <v>152</v>
      </c>
      <c r="C94" s="49"/>
      <c r="D94" s="9" t="s">
        <v>11</v>
      </c>
      <c r="E94" s="9">
        <v>40</v>
      </c>
      <c r="F94" s="44"/>
      <c r="G94" s="13">
        <f t="shared" ref="G94:G99" si="6">E94*F94</f>
        <v>0</v>
      </c>
      <c r="H94" s="5"/>
      <c r="I94" s="5"/>
    </row>
    <row r="95" spans="1:10" s="35" customFormat="1" x14ac:dyDescent="0.25">
      <c r="A95" s="1" t="s">
        <v>149</v>
      </c>
      <c r="B95" s="48" t="s">
        <v>75</v>
      </c>
      <c r="C95" s="49"/>
      <c r="D95" s="9" t="s">
        <v>11</v>
      </c>
      <c r="E95" s="9">
        <v>100</v>
      </c>
      <c r="F95" s="44"/>
      <c r="G95" s="13">
        <f t="shared" si="6"/>
        <v>0</v>
      </c>
      <c r="H95" s="5"/>
      <c r="I95" s="5"/>
    </row>
    <row r="96" spans="1:10" s="35" customFormat="1" x14ac:dyDescent="0.25">
      <c r="A96" s="1" t="s">
        <v>150</v>
      </c>
      <c r="B96" s="48" t="s">
        <v>53</v>
      </c>
      <c r="C96" s="49"/>
      <c r="D96" s="9" t="s">
        <v>11</v>
      </c>
      <c r="E96" s="9">
        <v>16</v>
      </c>
      <c r="F96" s="44"/>
      <c r="G96" s="13">
        <f t="shared" si="6"/>
        <v>0</v>
      </c>
      <c r="H96" s="5"/>
      <c r="I96" s="5"/>
    </row>
    <row r="97" spans="1:12" s="35" customFormat="1" ht="12" customHeight="1" x14ac:dyDescent="0.25">
      <c r="A97" s="1" t="s">
        <v>151</v>
      </c>
      <c r="B97" s="48" t="s">
        <v>60</v>
      </c>
      <c r="C97" s="49"/>
      <c r="D97" s="9" t="s">
        <v>11</v>
      </c>
      <c r="E97" s="9">
        <v>20</v>
      </c>
      <c r="F97" s="44"/>
      <c r="G97" s="13">
        <f t="shared" si="6"/>
        <v>0</v>
      </c>
      <c r="H97" s="5"/>
      <c r="I97" s="5"/>
    </row>
    <row r="98" spans="1:12" s="35" customFormat="1" ht="12" customHeight="1" x14ac:dyDescent="0.25">
      <c r="A98" s="1" t="s">
        <v>169</v>
      </c>
      <c r="B98" s="48" t="s">
        <v>55</v>
      </c>
      <c r="C98" s="49"/>
      <c r="D98" s="9" t="s">
        <v>11</v>
      </c>
      <c r="E98" s="9">
        <v>4</v>
      </c>
      <c r="F98" s="44"/>
      <c r="G98" s="13">
        <f t="shared" si="6"/>
        <v>0</v>
      </c>
      <c r="H98" s="5"/>
      <c r="I98" s="5"/>
    </row>
    <row r="99" spans="1:12" s="35" customFormat="1" x14ac:dyDescent="0.25">
      <c r="A99" s="1" t="s">
        <v>170</v>
      </c>
      <c r="B99" s="48" t="s">
        <v>26</v>
      </c>
      <c r="C99" s="49"/>
      <c r="D99" s="9" t="s">
        <v>9</v>
      </c>
      <c r="E99" s="9">
        <v>20</v>
      </c>
      <c r="F99" s="44"/>
      <c r="G99" s="13">
        <f t="shared" si="6"/>
        <v>0</v>
      </c>
      <c r="H99" s="5"/>
      <c r="I99" s="5"/>
      <c r="J99" s="41"/>
    </row>
    <row r="100" spans="1:12" s="35" customFormat="1" x14ac:dyDescent="0.25">
      <c r="A100" s="33"/>
      <c r="B100" s="70"/>
      <c r="C100" s="71"/>
      <c r="D100" s="14"/>
      <c r="E100" s="14"/>
      <c r="F100" s="15"/>
      <c r="G100" s="16"/>
      <c r="H100" s="5"/>
      <c r="I100" s="5"/>
      <c r="J100" s="5"/>
      <c r="K100" s="5"/>
      <c r="L100" s="5"/>
    </row>
    <row r="101" spans="1:12" s="35" customFormat="1" x14ac:dyDescent="0.25">
      <c r="A101" s="17"/>
      <c r="B101" s="18"/>
      <c r="C101" s="74" t="s">
        <v>80</v>
      </c>
      <c r="D101" s="74"/>
      <c r="E101" s="74"/>
      <c r="F101" s="74"/>
      <c r="G101" s="19">
        <f>SUM(G12:G100)</f>
        <v>0</v>
      </c>
      <c r="H101" s="5"/>
      <c r="I101" s="20">
        <f>G101*1.21</f>
        <v>0</v>
      </c>
      <c r="J101" s="5"/>
      <c r="K101" s="5"/>
      <c r="L101" s="5"/>
    </row>
    <row r="102" spans="1:12" s="35" customFormat="1" x14ac:dyDescent="0.25">
      <c r="A102" s="25"/>
      <c r="B102" s="26"/>
      <c r="C102" s="72" t="s">
        <v>95</v>
      </c>
      <c r="D102" s="72"/>
      <c r="E102" s="72"/>
      <c r="F102" s="72"/>
      <c r="G102" s="27">
        <f>(G101/100)*121</f>
        <v>0</v>
      </c>
      <c r="H102" s="5"/>
      <c r="I102" s="20">
        <f>G102*1.21</f>
        <v>0</v>
      </c>
      <c r="J102" s="5"/>
      <c r="K102" s="5"/>
      <c r="L102" s="5"/>
    </row>
    <row r="103" spans="1:12" s="35" customFormat="1" x14ac:dyDescent="0.25">
      <c r="A103" s="34"/>
      <c r="B103" s="69"/>
      <c r="C103" s="69"/>
      <c r="D103" s="69"/>
      <c r="E103" s="69"/>
      <c r="F103" s="69"/>
      <c r="G103" s="21"/>
      <c r="H103" s="22">
        <v>1</v>
      </c>
      <c r="I103" s="5"/>
      <c r="J103" s="5"/>
      <c r="K103" s="5"/>
      <c r="L103" s="5"/>
    </row>
    <row r="104" spans="1:12" s="35" customFormat="1" x14ac:dyDescent="0.25">
      <c r="A104" s="34"/>
      <c r="B104" s="42" t="s">
        <v>171</v>
      </c>
      <c r="C104" s="43"/>
      <c r="D104" s="73"/>
      <c r="E104" s="73"/>
      <c r="F104" s="73"/>
      <c r="G104" s="21"/>
      <c r="H104" s="22">
        <v>1.1000000000000001</v>
      </c>
      <c r="I104" s="5"/>
      <c r="J104" s="5"/>
      <c r="K104" s="5"/>
      <c r="L104" s="5"/>
    </row>
    <row r="105" spans="1:12" s="35" customFormat="1" x14ac:dyDescent="0.25">
      <c r="A105" s="34"/>
      <c r="B105" s="42" t="s">
        <v>172</v>
      </c>
      <c r="C105" s="43"/>
      <c r="D105" s="73"/>
      <c r="E105" s="73"/>
      <c r="F105" s="73"/>
      <c r="G105" s="21"/>
      <c r="H105" s="22">
        <v>1.2</v>
      </c>
      <c r="I105" s="5"/>
      <c r="J105" s="5"/>
      <c r="K105" s="5"/>
      <c r="L105" s="5"/>
    </row>
    <row r="106" spans="1:12" s="35" customFormat="1" x14ac:dyDescent="0.25">
      <c r="A106" s="34"/>
      <c r="C106" s="42"/>
      <c r="D106" s="9"/>
      <c r="E106" s="9"/>
      <c r="F106" s="23"/>
      <c r="G106" s="21"/>
      <c r="H106" s="22">
        <v>1.5</v>
      </c>
      <c r="I106" s="5"/>
      <c r="J106" s="5"/>
      <c r="K106" s="5"/>
      <c r="L106" s="5"/>
    </row>
    <row r="107" spans="1:12" s="35" customFormat="1" ht="34.200000000000003" customHeight="1" x14ac:dyDescent="0.25">
      <c r="A107" s="34"/>
      <c r="B107" s="42" t="s">
        <v>173</v>
      </c>
      <c r="C107" s="43"/>
      <c r="D107" s="9"/>
      <c r="E107" s="9"/>
      <c r="F107" s="23"/>
      <c r="G107" s="21"/>
      <c r="H107" s="22">
        <v>1.8</v>
      </c>
      <c r="I107" s="5"/>
      <c r="J107" s="5"/>
      <c r="K107" s="5"/>
      <c r="L107" s="5"/>
    </row>
    <row r="108" spans="1:12" s="35" customFormat="1" x14ac:dyDescent="0.25">
      <c r="A108" s="34"/>
      <c r="B108" s="42"/>
      <c r="C108" s="42"/>
      <c r="D108" s="9"/>
      <c r="E108" s="9"/>
      <c r="F108" s="23"/>
      <c r="G108" s="21"/>
      <c r="H108" s="5" t="s">
        <v>32</v>
      </c>
      <c r="I108" s="5"/>
      <c r="J108" s="5"/>
      <c r="K108" s="5"/>
      <c r="L108" s="5"/>
    </row>
    <row r="109" spans="1:12" s="35" customFormat="1" x14ac:dyDescent="0.25">
      <c r="A109" s="68"/>
      <c r="B109" s="68"/>
      <c r="C109" s="68"/>
      <c r="D109" s="68"/>
      <c r="E109" s="68"/>
      <c r="F109" s="68"/>
      <c r="G109" s="68"/>
    </row>
  </sheetData>
  <sheetProtection algorithmName="SHA-512" hashValue="hVYrWpbRETEsoVN1wGN8s6/Lwkh6pECsJb8MRLXQrllmDgMDYEIya6rfyD4gNZmNvzhxJLcQp2vioRpmhSnaqg==" saltValue="X03QLiYXFKn4U8/91P0CoA==" spinCount="100000" sheet="1" objects="1" scenarios="1"/>
  <mergeCells count="109">
    <mergeCell ref="B85:C85"/>
    <mergeCell ref="B87:C87"/>
    <mergeCell ref="B88:C88"/>
    <mergeCell ref="B43:C43"/>
    <mergeCell ref="B44:C44"/>
    <mergeCell ref="B45:C45"/>
    <mergeCell ref="B46:C46"/>
    <mergeCell ref="B48:C48"/>
    <mergeCell ref="B49:C49"/>
    <mergeCell ref="B47:C47"/>
    <mergeCell ref="B50:C50"/>
    <mergeCell ref="B75:C75"/>
    <mergeCell ref="B77:C77"/>
    <mergeCell ref="B78:C78"/>
    <mergeCell ref="B62:C62"/>
    <mergeCell ref="B63:C63"/>
    <mergeCell ref="B55:C55"/>
    <mergeCell ref="B56:C56"/>
    <mergeCell ref="B57:C57"/>
    <mergeCell ref="B65:C65"/>
    <mergeCell ref="B76:C76"/>
    <mergeCell ref="B83:C83"/>
    <mergeCell ref="B58:C58"/>
    <mergeCell ref="B71:C71"/>
    <mergeCell ref="B72:C72"/>
    <mergeCell ref="B73:C73"/>
    <mergeCell ref="B23:C23"/>
    <mergeCell ref="B28:C28"/>
    <mergeCell ref="B37:C37"/>
    <mergeCell ref="B36:C36"/>
    <mergeCell ref="B30:C30"/>
    <mergeCell ref="B32:C32"/>
    <mergeCell ref="B33:C33"/>
    <mergeCell ref="B34:C34"/>
    <mergeCell ref="B35:C35"/>
    <mergeCell ref="B69:C69"/>
    <mergeCell ref="B61:C61"/>
    <mergeCell ref="B60:C60"/>
    <mergeCell ref="B67:C67"/>
    <mergeCell ref="B68:C68"/>
    <mergeCell ref="B99:C99"/>
    <mergeCell ref="B94:C94"/>
    <mergeCell ref="B91:C91"/>
    <mergeCell ref="B79:C79"/>
    <mergeCell ref="B80:C80"/>
    <mergeCell ref="B89:C89"/>
    <mergeCell ref="B90:C90"/>
    <mergeCell ref="B92:C92"/>
    <mergeCell ref="A109:G109"/>
    <mergeCell ref="B96:C96"/>
    <mergeCell ref="B95:C95"/>
    <mergeCell ref="B103:C103"/>
    <mergeCell ref="B100:C100"/>
    <mergeCell ref="C102:F102"/>
    <mergeCell ref="D105:F105"/>
    <mergeCell ref="C101:F101"/>
    <mergeCell ref="D104:F104"/>
    <mergeCell ref="D103:F103"/>
    <mergeCell ref="B86:C86"/>
    <mergeCell ref="B84:C84"/>
    <mergeCell ref="B82:C82"/>
    <mergeCell ref="B93:C93"/>
    <mergeCell ref="B97:C97"/>
    <mergeCell ref="B98:C98"/>
    <mergeCell ref="B10:C10"/>
    <mergeCell ref="B12:C12"/>
    <mergeCell ref="B59:C59"/>
    <mergeCell ref="B39:C39"/>
    <mergeCell ref="B18:C18"/>
    <mergeCell ref="B11:C11"/>
    <mergeCell ref="B24:C24"/>
    <mergeCell ref="B38:C38"/>
    <mergeCell ref="B54:C54"/>
    <mergeCell ref="B22:C22"/>
    <mergeCell ref="B19:C19"/>
    <mergeCell ref="B25:C25"/>
    <mergeCell ref="B17:C17"/>
    <mergeCell ref="B13:C13"/>
    <mergeCell ref="B14:C14"/>
    <mergeCell ref="B16:C16"/>
    <mergeCell ref="B27:C27"/>
    <mergeCell ref="B51:C51"/>
    <mergeCell ref="B40:C40"/>
    <mergeCell ref="B21:C21"/>
    <mergeCell ref="B20:C20"/>
    <mergeCell ref="B74:C74"/>
    <mergeCell ref="B66:C66"/>
    <mergeCell ref="B70:C70"/>
    <mergeCell ref="A1:G1"/>
    <mergeCell ref="A7:G7"/>
    <mergeCell ref="A6:B6"/>
    <mergeCell ref="A3:B3"/>
    <mergeCell ref="F2:G6"/>
    <mergeCell ref="C2:E2"/>
    <mergeCell ref="C3:E3"/>
    <mergeCell ref="C5:E5"/>
    <mergeCell ref="A2:B2"/>
    <mergeCell ref="A5:B5"/>
    <mergeCell ref="C6:E6"/>
    <mergeCell ref="A4:B4"/>
    <mergeCell ref="C4:E4"/>
    <mergeCell ref="B26:C26"/>
    <mergeCell ref="B29:C29"/>
    <mergeCell ref="B31:C31"/>
    <mergeCell ref="B53:C53"/>
    <mergeCell ref="B52:C52"/>
    <mergeCell ref="B41:C41"/>
    <mergeCell ref="B8:C8"/>
    <mergeCell ref="B9:C9"/>
  </mergeCells>
  <phoneticPr fontId="0" type="noConversion"/>
  <printOptions horizontalCentered="1"/>
  <pageMargins left="0.39370078740157483" right="0.39370078740157483" top="0.19685039370078741" bottom="0.19685039370078741" header="0.51181102362204722" footer="0.11811023622047245"/>
  <pageSetup paperSize="9" scale="56" orientation="portrait" r:id="rId1"/>
  <headerFooter alignWithMargins="0"/>
  <rowBreaks count="1" manualBreakCount="1">
    <brk id="61" max="6" man="1"/>
  </rowBreaks>
  <colBreaks count="1" manualBreakCount="1">
    <brk id="1" max="1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31c90a-2152-4271-95c3-13d91f2c0869" xsi:nil="true"/>
    <lcf76f155ced4ddcb4097134ff3c332f xmlns="4240c329-4732-4af6-9756-4dca971f00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E21DD8C777A40A1D79C576214636C" ma:contentTypeVersion="15" ma:contentTypeDescription="Een nieuw document maken." ma:contentTypeScope="" ma:versionID="ca030e686a92f9c95fa8212f16caeb41">
  <xsd:schema xmlns:xsd="http://www.w3.org/2001/XMLSchema" xmlns:xs="http://www.w3.org/2001/XMLSchema" xmlns:p="http://schemas.microsoft.com/office/2006/metadata/properties" xmlns:ns2="a931c90a-2152-4271-95c3-13d91f2c0869" xmlns:ns3="4240c329-4732-4af6-9756-4dca971f00e0" targetNamespace="http://schemas.microsoft.com/office/2006/metadata/properties" ma:root="true" ma:fieldsID="b4c13bcc86fb344f0fffe730d757c209" ns2:_="" ns3:_="">
    <xsd:import namespace="a931c90a-2152-4271-95c3-13d91f2c0869"/>
    <xsd:import namespace="4240c329-4732-4af6-9756-4dca971f00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1c90a-2152-4271-95c3-13d91f2c08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9ad8d87-8e4b-480d-82b9-0aa442c256d9}" ma:internalName="TaxCatchAll" ma:showField="CatchAllData" ma:web="a931c90a-2152-4271-95c3-13d91f2c0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329-4732-4af6-9756-4dca971f0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7BBF89-629D-4375-95C6-1DF06A9CDB91}">
  <ds:schemaRefs>
    <ds:schemaRef ds:uri="http://purl.org/dc/dcmitype/"/>
    <ds:schemaRef ds:uri="http://schemas.microsoft.com/office/2006/documentManagement/types"/>
    <ds:schemaRef ds:uri="a931c90a-2152-4271-95c3-13d91f2c0869"/>
    <ds:schemaRef ds:uri="http://schemas.microsoft.com/office/infopath/2007/PartnerControls"/>
    <ds:schemaRef ds:uri="http://purl.org/dc/terms/"/>
    <ds:schemaRef ds:uri="http://schemas.microsoft.com/office/2006/metadata/properties"/>
    <ds:schemaRef ds:uri="4240c329-4732-4af6-9756-4dca971f00e0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9BE837-09E0-4752-A7F6-B9F5A2B7DA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1AFF3-E4CB-4C48-A309-0D657F839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31c90a-2152-4271-95c3-13d91f2c0869"/>
    <ds:schemaRef ds:uri="4240c329-4732-4af6-9756-4dca971f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Combi bodem en asbest</vt:lpstr>
      <vt:lpstr>'Combi bodem en asbest'!Afdrukbereik</vt:lpstr>
    </vt:vector>
  </TitlesOfParts>
  <Company>P&amp;J Milieuservices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Schrauwen</dc:creator>
  <cp:lastModifiedBy>Alex de Kruijff</cp:lastModifiedBy>
  <cp:lastPrinted>2022-09-16T09:02:23Z</cp:lastPrinted>
  <dcterms:created xsi:type="dcterms:W3CDTF">2001-09-04T08:14:48Z</dcterms:created>
  <dcterms:modified xsi:type="dcterms:W3CDTF">2022-11-23T14:28:55Z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0x010100672E21DD8C777A40A1D79C576214636C</vt:lpwstr>
  </property>
  <property fmtid="{D5CDD505-2E9C-101B-9397-08002B2CF9AE}" pid="3" name="MediaServiceImageTags">
    <vt:lpwstr/>
  </property>
</Properties>
</file>