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s\2022\Aanbestedingen-contracten\Aanbestedingen\Aanbestding maaien gazons 2023\Aanbestedingsdocumenten\Overzicht obstakels in gazons (bijlage 5)\"/>
    </mc:Choice>
  </mc:AlternateContent>
  <xr:revisionPtr revIDLastSave="0" documentId="13_ncr:1_{115D0B64-1A7C-4331-BA64-C75470BC9A3A}" xr6:coauthVersionLast="47" xr6:coauthVersionMax="47" xr10:uidLastSave="{00000000-0000-0000-0000-000000000000}"/>
  <bookViews>
    <workbookView xWindow="28680" yWindow="-120" windowWidth="29040" windowHeight="15840" activeTab="1" xr2:uid="{46ED9044-1020-4C77-AE2F-2BE04F7BFF27}"/>
  </bookViews>
  <sheets>
    <sheet name="Hoeveelheid per locatie" sheetId="1" r:id="rId1"/>
    <sheet name="Berekenings formule obstakels" sheetId="3" r:id="rId2"/>
  </sheets>
  <definedNames>
    <definedName name="_xlnm.Print_Area" localSheetId="0">'Hoeveelheid per locatie'!$A$1:$P$160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3" l="1"/>
  <c r="O9" i="3"/>
  <c r="O8" i="3"/>
  <c r="O7" i="3"/>
  <c r="O6" i="3"/>
  <c r="O16" i="3" l="1"/>
  <c r="O14" i="3"/>
  <c r="O13" i="3"/>
  <c r="O12" i="3"/>
  <c r="O11" i="3"/>
  <c r="M9" i="3"/>
  <c r="M8" i="3"/>
  <c r="M7" i="3"/>
  <c r="M6" i="3"/>
  <c r="O18" i="3" s="1"/>
  <c r="P132" i="1"/>
  <c r="B132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M132" i="1"/>
  <c r="K132" i="1"/>
  <c r="I132" i="1"/>
  <c r="G132" i="1"/>
  <c r="F132" i="1"/>
  <c r="E132" i="1"/>
  <c r="D132" i="1"/>
  <c r="C132" i="1"/>
  <c r="O132" i="1"/>
  <c r="N132" i="1"/>
  <c r="L132" i="1"/>
  <c r="J132" i="1"/>
  <c r="H132" i="1"/>
</calcChain>
</file>

<file path=xl/sharedStrings.xml><?xml version="1.0" encoding="utf-8"?>
<sst xmlns="http://schemas.openxmlformats.org/spreadsheetml/2006/main" count="276" uniqueCount="181">
  <si>
    <t>BOR. J.Ploumen</t>
  </si>
  <si>
    <t>Straatnaam</t>
  </si>
  <si>
    <t>m1. hekwerken</t>
  </si>
  <si>
    <t>Aantal</t>
  </si>
  <si>
    <t>M1. rondom</t>
  </si>
  <si>
    <t>kunstwerken</t>
  </si>
  <si>
    <t>muren</t>
  </si>
  <si>
    <t>bomen</t>
  </si>
  <si>
    <t>afvalbakken</t>
  </si>
  <si>
    <t>banken</t>
  </si>
  <si>
    <t>borden</t>
  </si>
  <si>
    <t>lichtmasten</t>
  </si>
  <si>
    <t>M1. langs</t>
  </si>
  <si>
    <t>hekwerken</t>
  </si>
  <si>
    <t>speeltoestellen</t>
  </si>
  <si>
    <t>Baneheide (Baneheide)</t>
  </si>
  <si>
    <t>Plateweg (Bocholtz)</t>
  </si>
  <si>
    <t>Anjerstraat (Bocholtz)</t>
  </si>
  <si>
    <t>Bethlehemstraat (Bocholtz)</t>
  </si>
  <si>
    <t>Biesweg (Bocholtz)</t>
  </si>
  <si>
    <t>Billenhovenstraat (Bocholtz)</t>
  </si>
  <si>
    <t>Bombaard (Bocholtz)</t>
  </si>
  <si>
    <t>Bongerdplein (Bocholtz)</t>
  </si>
  <si>
    <t>Dautzenbergstraat (Bocholtz)</t>
  </si>
  <si>
    <t>De Baan (Bocholtz)</t>
  </si>
  <si>
    <t>De Nachtegaal (Bocholtz)</t>
  </si>
  <si>
    <t>De Pomerio (Bocholtz)</t>
  </si>
  <si>
    <t>Elf Schoorstenen (Bocholtz)</t>
  </si>
  <si>
    <t>Elisabethstraat (Bocholtz)</t>
  </si>
  <si>
    <t>Groeneboord (Bocholtz)</t>
  </si>
  <si>
    <t>Hofstraat (Bocholtz)</t>
  </si>
  <si>
    <t>Irenehof (Bocholtz)</t>
  </si>
  <si>
    <t>Jacobusstraat (Bocholtz)</t>
  </si>
  <si>
    <t>Julianastraat (Bocholtz)</t>
  </si>
  <si>
    <t>Kerkeveld (Bocholtz)</t>
  </si>
  <si>
    <t>Kommerstraat (Bocholtz)</t>
  </si>
  <si>
    <t>Lazaristenstraat (Bocholtz)</t>
  </si>
  <si>
    <t>Margrietstraat (Bocholtz)</t>
  </si>
  <si>
    <t>Minister Ruijsstraat (Bocholtz)</t>
  </si>
  <si>
    <t>Op de Klinkert (Bocholtz)</t>
  </si>
  <si>
    <t>Op de Weijer (Bocholtz)</t>
  </si>
  <si>
    <t>Patersplein (Bocholtz)</t>
  </si>
  <si>
    <t>Paumstraat (Bocholtz)</t>
  </si>
  <si>
    <t>Quelle (Bocholtz)</t>
  </si>
  <si>
    <t>Reinert (Bocholtz)</t>
  </si>
  <si>
    <t>Rosaliestraat (Bocholtz)</t>
  </si>
  <si>
    <t>Schoolstraat (Bocholtz)</t>
  </si>
  <si>
    <t>Schuttershof (Bocholtz)</t>
  </si>
  <si>
    <t>Steenberg (Bocholtz)</t>
  </si>
  <si>
    <t>Tulpenstraat (Bocholtz)</t>
  </si>
  <si>
    <t>Van den Hovestraat (Bocholtz)</t>
  </si>
  <si>
    <t>Vlengendaal (Bocholtz)</t>
  </si>
  <si>
    <t>Wijngracht (Bocholtz)</t>
  </si>
  <si>
    <t>Wilhelminastraat (Bocholtz)</t>
  </si>
  <si>
    <t>Zandberg (Bocholtz)</t>
  </si>
  <si>
    <t>Zevenbunderstraat (Bocholtz)</t>
  </si>
  <si>
    <t>Zonnebloemstraat (Bocholtz)</t>
  </si>
  <si>
    <t>Heiweg (Bocholtz)</t>
  </si>
  <si>
    <t>Molenweg (Bocholtz)</t>
  </si>
  <si>
    <t>Aretsbosweg (Bocholtz)</t>
  </si>
  <si>
    <t>Baneheiderweg (Bocholtz)</t>
  </si>
  <si>
    <t>Groeneweg (Bocholtz)</t>
  </si>
  <si>
    <t>Oude Simpelvelderweg (Bocholtz)</t>
  </si>
  <si>
    <t>Gangstraat (Simpelveld)</t>
  </si>
  <si>
    <t>Huls (Simpelveld)</t>
  </si>
  <si>
    <t>Zijstraat (Simpelveld)</t>
  </si>
  <si>
    <t>Bouwensstraat (Simpelveld)</t>
  </si>
  <si>
    <t>Brewersstraat (Simpelveld)</t>
  </si>
  <si>
    <t>Clovisstraat (Simpelveld)</t>
  </si>
  <si>
    <t>Grispenplein (Simpelveld)</t>
  </si>
  <si>
    <t>Hulsbergweg (Simpelveld)</t>
  </si>
  <si>
    <t>Karolingenstraat (Simpelveld)</t>
  </si>
  <si>
    <t>Lange Graaf (Simpelveld)</t>
  </si>
  <si>
    <t>Laurentstraat (Simpelveld)</t>
  </si>
  <si>
    <t>Molt (Simpelveld)</t>
  </si>
  <si>
    <t>St. Remigiusstraat (Simpelveld)</t>
  </si>
  <si>
    <t>Verzetstraat (Simpelveld)</t>
  </si>
  <si>
    <t>Baaksstraat (Simpelveld)</t>
  </si>
  <si>
    <t>Giezerstraat (Simpelveld)</t>
  </si>
  <si>
    <t>Kanthuisstraat (Simpelveld)</t>
  </si>
  <si>
    <t>Moogstraat (Simpelveld)</t>
  </si>
  <si>
    <t>Pannisserweide (Simpelveld)</t>
  </si>
  <si>
    <t>Pater Damiaanstraat (Simpelveld)</t>
  </si>
  <si>
    <t>Peitzenberg (Simpelveld)</t>
  </si>
  <si>
    <t>Puntelstraat (Simpelveld)</t>
  </si>
  <si>
    <t>Rodeput (Simpelveld)</t>
  </si>
  <si>
    <t>Rolduckerweg (Simpelveld)</t>
  </si>
  <si>
    <t>Sweijersgewanden (Simpelveld)</t>
  </si>
  <si>
    <t>Broek (Bocholtz)</t>
  </si>
  <si>
    <t>Prickart (Bocholtz)</t>
  </si>
  <si>
    <t>Brandstraat (Simpelveld)</t>
  </si>
  <si>
    <t>Bulkemstraat (Simpelveld)</t>
  </si>
  <si>
    <t>Dorpstraat (Simpelveld)</t>
  </si>
  <si>
    <t>Dr. Ottenstraat (Simpelveld)</t>
  </si>
  <si>
    <t>Dr. Poelsplein (Simpelveld)</t>
  </si>
  <si>
    <t>Dr. Schweitzerstraat (Simpelveld)</t>
  </si>
  <si>
    <t>Gaasstraat (Simpelveld)</t>
  </si>
  <si>
    <t>Grachtstraat (Simpelveld)</t>
  </si>
  <si>
    <t>Hennebergstraat (Simpelveld)</t>
  </si>
  <si>
    <t>Hogenberg Voetpad (Simpelveld)</t>
  </si>
  <si>
    <t>Kloosterstraat (Simpelveld)</t>
  </si>
  <si>
    <t>Markt (Simpelveld)</t>
  </si>
  <si>
    <t>Meester Jongenstraat (Simpelveld)</t>
  </si>
  <si>
    <t>Oranjeplein (Simpelveld)</t>
  </si>
  <si>
    <t>Panneslagerstraat (Simpelveld)</t>
  </si>
  <si>
    <t>Parklaan (Simpelveld)</t>
  </si>
  <si>
    <t>Plaarstraat (Simpelveld)</t>
  </si>
  <si>
    <t>Scheelenstraat (Simpelveld)</t>
  </si>
  <si>
    <t>Schilterstraat (Simpelveld)</t>
  </si>
  <si>
    <t>Van der Leyenstraat (Simpelveld)</t>
  </si>
  <si>
    <t>Stampstraat (Simpelveld)</t>
  </si>
  <si>
    <t>Waalbroek (Simpelveld)</t>
  </si>
  <si>
    <t>Bosschenhuizen (Simpelveld)</t>
  </si>
  <si>
    <t>Sportlaan (Simpelveld)</t>
  </si>
  <si>
    <t>Scheepensweg (Simpelveld)</t>
  </si>
  <si>
    <t>Wijnstraat (Simpelveld)</t>
  </si>
  <si>
    <t>hagen</t>
  </si>
  <si>
    <t>Datum: 22-9-2022</t>
  </si>
  <si>
    <t>Gewijzigd:</t>
  </si>
  <si>
    <t xml:space="preserve"> Formule berekening oppervlakte van obstakels in gazons.</t>
  </si>
  <si>
    <t>Datum: 6-10-2022</t>
  </si>
  <si>
    <t>Obstakel beschrijving</t>
  </si>
  <si>
    <t>Lichtmast</t>
  </si>
  <si>
    <t>Borden</t>
  </si>
  <si>
    <t>Banken</t>
  </si>
  <si>
    <t>Afvalbakken</t>
  </si>
  <si>
    <t>Bomen</t>
  </si>
  <si>
    <t>Kunstwerken</t>
  </si>
  <si>
    <t>Muren</t>
  </si>
  <si>
    <t>Hekwerken</t>
  </si>
  <si>
    <t>Speeltoestellen</t>
  </si>
  <si>
    <t>Hagen</t>
  </si>
  <si>
    <r>
      <t xml:space="preserve">Oppervlakte per bank incl. 20 cm. rondom = 2,4 x 1,0 m1. = </t>
    </r>
    <r>
      <rPr>
        <sz val="11"/>
        <color rgb="FFFF0000"/>
        <rFont val="Arial"/>
        <family val="2"/>
      </rPr>
      <t>2,4 m2.</t>
    </r>
  </si>
  <si>
    <r>
      <t xml:space="preserve">Doorsnede gemiddelde boom ca 50 cm. = 0,20 m2. Rondom maaien ca. 70 cm. = 0,39 m2. 0,39 - 0,20 = </t>
    </r>
    <r>
      <rPr>
        <sz val="11"/>
        <color rgb="FFFF0000"/>
        <rFont val="Arial"/>
        <family val="2"/>
      </rPr>
      <t>0,19 m2.</t>
    </r>
  </si>
  <si>
    <r>
      <t xml:space="preserve">Maaien langs muren, 1198 m1. x 20 cm. = </t>
    </r>
    <r>
      <rPr>
        <sz val="11"/>
        <color rgb="FFFF0000"/>
        <rFont val="Arial"/>
        <family val="2"/>
      </rPr>
      <t>240 m2.</t>
    </r>
  </si>
  <si>
    <r>
      <t xml:space="preserve">Maaien langs hekwerken, 1986 m1. x 20 cm. = </t>
    </r>
    <r>
      <rPr>
        <sz val="11"/>
        <color rgb="FFFF0000"/>
        <rFont val="Arial"/>
        <family val="2"/>
      </rPr>
      <t>398 m2.</t>
    </r>
  </si>
  <si>
    <t>buffers</t>
  </si>
  <si>
    <t>Baneheide rondom vijver.</t>
  </si>
  <si>
    <t>Bongerdplein rondom vijver.</t>
  </si>
  <si>
    <t>Promerio rondom vijver.</t>
  </si>
  <si>
    <t>Julianastraat rondom sloot.</t>
  </si>
  <si>
    <t>Wilhelminastraat rondom sloot.</t>
  </si>
  <si>
    <t>Neerhagerbosweg buffer.</t>
  </si>
  <si>
    <t>Panniserweide buffer.</t>
  </si>
  <si>
    <t>Paterdamiaanstraat buffer.</t>
  </si>
  <si>
    <r>
      <t xml:space="preserve">Maaien rondom vijver, 50 m1. x 20 cm. = </t>
    </r>
    <r>
      <rPr>
        <sz val="11"/>
        <color rgb="FFFF0000"/>
        <rFont val="Arial"/>
        <family val="2"/>
      </rPr>
      <t>10 m2.</t>
    </r>
  </si>
  <si>
    <r>
      <t xml:space="preserve">Maaien rondom buffer, 21 m1. x 20 cm. = </t>
    </r>
    <r>
      <rPr>
        <sz val="11"/>
        <color rgb="FFFF0000"/>
        <rFont val="Arial"/>
        <family val="2"/>
      </rPr>
      <t>4 m2.</t>
    </r>
  </si>
  <si>
    <r>
      <t xml:space="preserve">Maaien rondom buffer, 110 m1. x 20 cm. = </t>
    </r>
    <r>
      <rPr>
        <sz val="11"/>
        <color rgb="FFFF0000"/>
        <rFont val="Arial"/>
        <family val="2"/>
      </rPr>
      <t>22 m2.</t>
    </r>
  </si>
  <si>
    <r>
      <t xml:space="preserve">Maaien rondom buffer, 90 m1. x 20 cm. = </t>
    </r>
    <r>
      <rPr>
        <sz val="11"/>
        <color rgb="FFFF0000"/>
        <rFont val="Arial"/>
        <family val="2"/>
      </rPr>
      <t>18 m2.</t>
    </r>
  </si>
  <si>
    <t>totale aan-</t>
  </si>
  <si>
    <t>tal m2.</t>
  </si>
  <si>
    <t>aantal m2.</t>
  </si>
  <si>
    <t>per obstakel</t>
  </si>
  <si>
    <t>aantal</t>
  </si>
  <si>
    <t>obstakels</t>
  </si>
  <si>
    <r>
      <t>Doorsnede lichtmast is ca. 20 cm. = 0,04 m2. Rondom maaien ca. 60 cm. = 0,29 m2.  0,29 - 0,04 = per lichtmast te maaien</t>
    </r>
    <r>
      <rPr>
        <sz val="11"/>
        <color rgb="FFFF0000"/>
        <rFont val="Arial"/>
        <family val="2"/>
      </rPr>
      <t xml:space="preserve"> 0,25 m2.</t>
    </r>
  </si>
  <si>
    <r>
      <t xml:space="preserve">Doorsnede flespaal is ca. 9 cm. = 0,01 m2. Rondom maaien ca. 49 cm. = 0,20 m2. 0,20-0,01 = per flespaal te maaien </t>
    </r>
    <r>
      <rPr>
        <sz val="11"/>
        <color rgb="FFFF0000"/>
        <rFont val="Arial"/>
        <family val="2"/>
      </rPr>
      <t>0,19 m2.</t>
    </r>
  </si>
  <si>
    <r>
      <t xml:space="preserve">Doorsnede flespaal afvalbak ca. 10 cm.  = 0,01 m2. Rondom maaien 50 cm. = 0,20 - 0,01 = per afvalbak </t>
    </r>
    <r>
      <rPr>
        <sz val="11"/>
        <color rgb="FFFF0000"/>
        <rFont val="Arial"/>
        <family val="2"/>
      </rPr>
      <t>0,19 m2.</t>
    </r>
  </si>
  <si>
    <r>
      <t xml:space="preserve">Maaien langs en/of rondom kunstwerk, 324 m1 x 20 cm. = </t>
    </r>
    <r>
      <rPr>
        <sz val="11"/>
        <color rgb="FFFF0000"/>
        <rFont val="Arial"/>
        <family val="2"/>
      </rPr>
      <t>65 m2.</t>
    </r>
  </si>
  <si>
    <t>N.V.T.</t>
  </si>
  <si>
    <t>Totaal.</t>
  </si>
  <si>
    <r>
      <t xml:space="preserve">Maaien langs en/of rondom speeltoestellen 480 m1. x 20 cm. = </t>
    </r>
    <r>
      <rPr>
        <sz val="11"/>
        <color rgb="FFFF0000"/>
        <rFont val="Arial"/>
        <family val="2"/>
      </rPr>
      <t>56 m2.</t>
    </r>
  </si>
  <si>
    <r>
      <t xml:space="preserve">Maaien rondom buffers,sloten en vijvers, 271 m1. x 20 cm. = </t>
    </r>
    <r>
      <rPr>
        <sz val="11"/>
        <color rgb="FFFF0000"/>
        <rFont val="Arial"/>
        <family val="2"/>
      </rPr>
      <t>54 m2.</t>
    </r>
  </si>
  <si>
    <t>Maaien langs en/of onder hagen.</t>
  </si>
  <si>
    <t>Totaal aantal m2.</t>
  </si>
  <si>
    <t>Neerhagerbosweg (Bocholtz)</t>
  </si>
  <si>
    <t>Pagina 1.</t>
  </si>
  <si>
    <t>Subtotaal pagina 1. transporteren</t>
  </si>
  <si>
    <t>Totaal pagina 1.</t>
  </si>
  <si>
    <t>Subtotaal pagina 2. transporteren</t>
  </si>
  <si>
    <t>Totaal pagina 2.</t>
  </si>
  <si>
    <t>Pagina 2.</t>
  </si>
  <si>
    <t>Pagina 3.</t>
  </si>
  <si>
    <t>11-10-2022.</t>
  </si>
  <si>
    <t>Bestek te maaien obstakels in gazons.</t>
  </si>
  <si>
    <r>
      <t>Buffers, sloten en vijvers</t>
    </r>
    <r>
      <rPr>
        <sz val="11"/>
        <color rgb="FFC00000"/>
        <rFont val="Arial"/>
        <family val="2"/>
      </rPr>
      <t>***</t>
    </r>
  </si>
  <si>
    <r>
      <t>Baneheide rondom vijver.</t>
    </r>
    <r>
      <rPr>
        <sz val="11"/>
        <color rgb="FFC00000"/>
        <rFont val="Arial"/>
        <family val="2"/>
      </rPr>
      <t>***</t>
    </r>
  </si>
  <si>
    <r>
      <t>Neerhagerbosweg buffer.</t>
    </r>
    <r>
      <rPr>
        <sz val="11"/>
        <color rgb="FFC00000"/>
        <rFont val="Arial"/>
        <family val="2"/>
      </rPr>
      <t>***</t>
    </r>
  </si>
  <si>
    <r>
      <t>Panniserweide buffer.</t>
    </r>
    <r>
      <rPr>
        <sz val="11"/>
        <color rgb="FFC00000"/>
        <rFont val="Arial"/>
        <family val="2"/>
      </rPr>
      <t>***</t>
    </r>
  </si>
  <si>
    <r>
      <t>Paterdamiaanstraat buffer.</t>
    </r>
    <r>
      <rPr>
        <sz val="11"/>
        <color rgb="FFC00000"/>
        <rFont val="Arial"/>
        <family val="2"/>
      </rPr>
      <t>***</t>
    </r>
  </si>
  <si>
    <r>
      <t>Totale oppervlakte te maaien gazons per beurt binnen het bestek 105.956,54 m2. minus alle opstakels 1.288,85m2. = 104.667,69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m2.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</si>
</sst>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6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19" xfId="0" applyFont="1" applyBorder="1"/>
    <xf numFmtId="0" fontId="3" fillId="0" borderId="8" xfId="0" applyFont="1" applyBorder="1"/>
    <xf numFmtId="0" fontId="0" fillId="0" borderId="8" xfId="0" applyFont="1" applyBorder="1"/>
    <xf numFmtId="0" fontId="3" fillId="0" borderId="9" xfId="0" applyFont="1" applyBorder="1"/>
    <xf numFmtId="0" fontId="3" fillId="0" borderId="20" xfId="0" applyFont="1" applyBorder="1"/>
    <xf numFmtId="0" fontId="3" fillId="0" borderId="17" xfId="0" applyFont="1" applyBorder="1"/>
    <xf numFmtId="0" fontId="0" fillId="0" borderId="14" xfId="0" applyBorder="1"/>
    <xf numFmtId="0" fontId="0" fillId="0" borderId="21" xfId="0" applyBorder="1"/>
    <xf numFmtId="0" fontId="0" fillId="0" borderId="7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3" fillId="0" borderId="25" xfId="0" applyFont="1" applyBorder="1"/>
    <xf numFmtId="0" fontId="0" fillId="0" borderId="26" xfId="0" applyBorder="1"/>
    <xf numFmtId="14" fontId="0" fillId="0" borderId="0" xfId="0" applyNumberFormat="1"/>
    <xf numFmtId="0" fontId="0" fillId="0" borderId="25" xfId="0" applyBorder="1"/>
    <xf numFmtId="0" fontId="3" fillId="0" borderId="7" xfId="0" applyFont="1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0" fillId="0" borderId="9" xfId="0" applyFont="1" applyBorder="1"/>
    <xf numFmtId="0" fontId="3" fillId="0" borderId="24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26" xfId="0" applyFont="1" applyBorder="1"/>
    <xf numFmtId="0" fontId="3" fillId="0" borderId="2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45FF-E98E-4FA0-BEB6-70DB6535BF74}">
  <dimension ref="A1:P161"/>
  <sheetViews>
    <sheetView topLeftCell="A109" zoomScaleNormal="100" workbookViewId="0">
      <selection activeCell="G132" sqref="G132"/>
    </sheetView>
  </sheetViews>
  <sheetFormatPr defaultRowHeight="14.25" x14ac:dyDescent="0.2"/>
  <cols>
    <col min="1" max="1" width="29.5" customWidth="1"/>
    <col min="2" max="2" width="10.875" bestFit="1" customWidth="1"/>
    <col min="3" max="3" width="9.25" customWidth="1"/>
    <col min="4" max="4" width="10.5" bestFit="1" customWidth="1"/>
    <col min="5" max="5" width="10.375" bestFit="1" customWidth="1"/>
    <col min="6" max="6" width="11.125" customWidth="1"/>
    <col min="7" max="7" width="11.125" bestFit="1" customWidth="1"/>
    <col min="8" max="8" width="13.125" customWidth="1"/>
    <col min="9" max="9" width="7.75" customWidth="1"/>
    <col min="10" max="10" width="9.375" customWidth="1"/>
    <col min="11" max="11" width="10.5" customWidth="1"/>
    <col min="12" max="12" width="13.375" bestFit="1" customWidth="1"/>
    <col min="13" max="14" width="13.125" bestFit="1" customWidth="1"/>
  </cols>
  <sheetData>
    <row r="1" spans="1:16" ht="20.25" x14ac:dyDescent="0.3">
      <c r="A1" s="1" t="s">
        <v>174</v>
      </c>
    </row>
    <row r="2" spans="1:16" x14ac:dyDescent="0.2">
      <c r="A2" t="s">
        <v>0</v>
      </c>
    </row>
    <row r="3" spans="1:16" ht="15" thickBot="1" x14ac:dyDescent="0.25">
      <c r="A3" t="s">
        <v>117</v>
      </c>
      <c r="C3" t="s">
        <v>118</v>
      </c>
      <c r="D3" s="33">
        <v>44845</v>
      </c>
    </row>
    <row r="4" spans="1:16" ht="15" thickTop="1" x14ac:dyDescent="0.2">
      <c r="A4" s="2" t="s">
        <v>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4</v>
      </c>
      <c r="I4" s="3" t="s">
        <v>3</v>
      </c>
      <c r="J4" s="3" t="s">
        <v>12</v>
      </c>
      <c r="K4" s="3" t="s">
        <v>3</v>
      </c>
      <c r="L4" s="3" t="s">
        <v>12</v>
      </c>
      <c r="M4" s="3" t="s">
        <v>3</v>
      </c>
      <c r="N4" s="3" t="s">
        <v>12</v>
      </c>
      <c r="O4" s="11" t="s">
        <v>12</v>
      </c>
      <c r="P4" s="4" t="s">
        <v>12</v>
      </c>
    </row>
    <row r="5" spans="1:16" ht="15" thickBot="1" x14ac:dyDescent="0.25">
      <c r="A5" s="29" t="s">
        <v>166</v>
      </c>
      <c r="B5" s="6" t="s">
        <v>11</v>
      </c>
      <c r="C5" s="6" t="s">
        <v>10</v>
      </c>
      <c r="D5" s="6" t="s">
        <v>9</v>
      </c>
      <c r="E5" s="6" t="s">
        <v>8</v>
      </c>
      <c r="F5" s="6" t="s">
        <v>7</v>
      </c>
      <c r="G5" s="6" t="s">
        <v>5</v>
      </c>
      <c r="H5" s="6" t="s">
        <v>5</v>
      </c>
      <c r="I5" s="6" t="s">
        <v>6</v>
      </c>
      <c r="J5" s="6" t="s">
        <v>6</v>
      </c>
      <c r="K5" s="6" t="s">
        <v>13</v>
      </c>
      <c r="L5" s="6" t="s">
        <v>2</v>
      </c>
      <c r="M5" s="6" t="s">
        <v>14</v>
      </c>
      <c r="N5" s="6" t="s">
        <v>14</v>
      </c>
      <c r="O5" s="13" t="s">
        <v>116</v>
      </c>
      <c r="P5" s="7" t="s">
        <v>136</v>
      </c>
    </row>
    <row r="6" spans="1:16" ht="15" thickTop="1" x14ac:dyDescent="0.2">
      <c r="A6" s="8" t="s">
        <v>15</v>
      </c>
      <c r="B6" s="9">
        <v>1</v>
      </c>
      <c r="C6" s="9">
        <v>2</v>
      </c>
      <c r="D6" s="9">
        <v>2</v>
      </c>
      <c r="E6" s="9">
        <v>2</v>
      </c>
      <c r="F6" s="9">
        <v>10</v>
      </c>
      <c r="G6" s="9">
        <v>6</v>
      </c>
      <c r="H6" s="9">
        <v>15</v>
      </c>
      <c r="I6" s="9">
        <v>1</v>
      </c>
      <c r="J6" s="9">
        <v>8</v>
      </c>
      <c r="K6" s="9">
        <v>2</v>
      </c>
      <c r="L6" s="9">
        <v>37</v>
      </c>
      <c r="M6" s="9"/>
      <c r="N6" s="9"/>
      <c r="O6" s="17">
        <v>32</v>
      </c>
      <c r="P6" s="26"/>
    </row>
    <row r="7" spans="1:16" x14ac:dyDescent="0.2">
      <c r="A7" s="8" t="s">
        <v>137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7"/>
      <c r="P7" s="26">
        <v>50</v>
      </c>
    </row>
    <row r="8" spans="1:16" x14ac:dyDescent="0.2">
      <c r="A8" s="8" t="s">
        <v>16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7"/>
      <c r="P8" s="10"/>
    </row>
    <row r="9" spans="1:16" x14ac:dyDescent="0.2">
      <c r="A9" s="8" t="s">
        <v>17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7"/>
      <c r="P9" s="10"/>
    </row>
    <row r="10" spans="1:16" x14ac:dyDescent="0.2">
      <c r="A10" s="8" t="s">
        <v>18</v>
      </c>
      <c r="B10" s="9">
        <v>3</v>
      </c>
      <c r="C10" s="9">
        <v>3</v>
      </c>
      <c r="D10" s="9"/>
      <c r="E10" s="9">
        <v>9</v>
      </c>
      <c r="F10" s="9">
        <v>1</v>
      </c>
      <c r="G10" s="9">
        <v>16</v>
      </c>
      <c r="H10" s="9"/>
      <c r="I10" s="9"/>
      <c r="J10" s="9"/>
      <c r="K10" s="9"/>
      <c r="L10" s="9"/>
      <c r="M10" s="9"/>
      <c r="N10" s="9"/>
      <c r="O10" s="17"/>
      <c r="P10" s="10"/>
    </row>
    <row r="11" spans="1:16" x14ac:dyDescent="0.2">
      <c r="A11" s="8" t="s">
        <v>19</v>
      </c>
      <c r="B11" s="9"/>
      <c r="C11" s="9"/>
      <c r="D11" s="9">
        <v>4</v>
      </c>
      <c r="E11" s="9"/>
      <c r="F11" s="9">
        <v>12</v>
      </c>
      <c r="G11" s="9">
        <v>12</v>
      </c>
      <c r="H11" s="9">
        <v>5</v>
      </c>
      <c r="I11" s="9"/>
      <c r="J11" s="9"/>
      <c r="K11" s="9">
        <v>1</v>
      </c>
      <c r="L11" s="9">
        <v>25</v>
      </c>
      <c r="M11" s="9"/>
      <c r="N11" s="9"/>
      <c r="O11" s="17">
        <v>150</v>
      </c>
      <c r="P11" s="10"/>
    </row>
    <row r="12" spans="1:16" x14ac:dyDescent="0.2">
      <c r="A12" s="8" t="s">
        <v>20</v>
      </c>
      <c r="B12" s="9">
        <v>1</v>
      </c>
      <c r="C12" s="9">
        <v>1</v>
      </c>
      <c r="D12" s="9"/>
      <c r="E12" s="9"/>
      <c r="F12" s="9">
        <v>21</v>
      </c>
      <c r="G12" s="9">
        <v>1</v>
      </c>
      <c r="H12" s="9">
        <v>1</v>
      </c>
      <c r="I12" s="9"/>
      <c r="J12" s="9"/>
      <c r="K12" s="9">
        <v>1</v>
      </c>
      <c r="L12" s="9">
        <v>15</v>
      </c>
      <c r="M12" s="9"/>
      <c r="N12" s="9">
        <v>1</v>
      </c>
      <c r="O12" s="17">
        <v>11</v>
      </c>
      <c r="P12" s="10"/>
    </row>
    <row r="13" spans="1:16" x14ac:dyDescent="0.2">
      <c r="A13" s="8" t="s">
        <v>20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7"/>
      <c r="P13" s="10"/>
    </row>
    <row r="14" spans="1:16" x14ac:dyDescent="0.2">
      <c r="A14" s="8" t="s">
        <v>21</v>
      </c>
      <c r="B14" s="9"/>
      <c r="C14" s="9">
        <v>1</v>
      </c>
      <c r="D14" s="9"/>
      <c r="E14" s="9"/>
      <c r="F14" s="9">
        <v>5</v>
      </c>
      <c r="G14" s="9">
        <v>1</v>
      </c>
      <c r="H14" s="9">
        <v>15</v>
      </c>
      <c r="I14" s="9"/>
      <c r="J14" s="9"/>
      <c r="K14" s="9"/>
      <c r="L14" s="9"/>
      <c r="M14" s="9"/>
      <c r="N14" s="9"/>
      <c r="O14" s="17"/>
      <c r="P14" s="10"/>
    </row>
    <row r="15" spans="1:16" x14ac:dyDescent="0.2">
      <c r="A15" s="8" t="s">
        <v>22</v>
      </c>
      <c r="B15" s="9">
        <v>8</v>
      </c>
      <c r="C15" s="9">
        <v>2</v>
      </c>
      <c r="D15" s="9">
        <v>2</v>
      </c>
      <c r="E15" s="9"/>
      <c r="F15" s="9">
        <v>9</v>
      </c>
      <c r="G15" s="9">
        <v>2</v>
      </c>
      <c r="H15" s="9">
        <v>4</v>
      </c>
      <c r="I15" s="9"/>
      <c r="J15" s="9"/>
      <c r="K15" s="9"/>
      <c r="L15" s="9"/>
      <c r="M15" s="9"/>
      <c r="N15" s="9"/>
      <c r="O15" s="17">
        <v>141</v>
      </c>
      <c r="P15" s="10"/>
    </row>
    <row r="16" spans="1:16" x14ac:dyDescent="0.2">
      <c r="A16" s="8" t="s">
        <v>22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7"/>
      <c r="P16" s="10"/>
    </row>
    <row r="17" spans="1:16" x14ac:dyDescent="0.2">
      <c r="A17" s="8" t="s">
        <v>23</v>
      </c>
      <c r="B17" s="9"/>
      <c r="C17" s="9">
        <v>1</v>
      </c>
      <c r="D17" s="9"/>
      <c r="E17" s="9"/>
      <c r="F17" s="9">
        <v>1</v>
      </c>
      <c r="G17" s="9"/>
      <c r="H17" s="9"/>
      <c r="I17" s="9">
        <v>2</v>
      </c>
      <c r="J17" s="9">
        <v>22</v>
      </c>
      <c r="K17" s="9"/>
      <c r="L17" s="9"/>
      <c r="M17" s="9"/>
      <c r="N17" s="9"/>
      <c r="O17" s="17"/>
      <c r="P17" s="10"/>
    </row>
    <row r="18" spans="1:16" x14ac:dyDescent="0.2">
      <c r="A18" s="8" t="s">
        <v>24</v>
      </c>
      <c r="B18" s="9">
        <v>2</v>
      </c>
      <c r="C18" s="9">
        <v>6</v>
      </c>
      <c r="D18" s="9">
        <v>2</v>
      </c>
      <c r="E18" s="9">
        <v>2</v>
      </c>
      <c r="F18" s="9">
        <v>17</v>
      </c>
      <c r="G18" s="9">
        <v>3</v>
      </c>
      <c r="H18" s="9">
        <v>20</v>
      </c>
      <c r="I18" s="9"/>
      <c r="J18" s="9"/>
      <c r="K18" s="9">
        <v>1</v>
      </c>
      <c r="L18" s="9">
        <v>63</v>
      </c>
      <c r="M18" s="9">
        <v>5</v>
      </c>
      <c r="N18" s="9">
        <v>39</v>
      </c>
      <c r="O18" s="17">
        <v>20</v>
      </c>
      <c r="P18" s="10"/>
    </row>
    <row r="19" spans="1:16" x14ac:dyDescent="0.2">
      <c r="A19" s="8" t="s">
        <v>25</v>
      </c>
      <c r="B19" s="9">
        <v>2</v>
      </c>
      <c r="C19" s="9">
        <v>2</v>
      </c>
      <c r="D19" s="9">
        <v>2</v>
      </c>
      <c r="E19" s="9"/>
      <c r="F19" s="9">
        <v>7</v>
      </c>
      <c r="G19" s="9">
        <v>2</v>
      </c>
      <c r="H19" s="9">
        <v>2</v>
      </c>
      <c r="I19" s="9">
        <v>3</v>
      </c>
      <c r="J19" s="9">
        <v>67</v>
      </c>
      <c r="K19" s="9">
        <v>1</v>
      </c>
      <c r="L19" s="9">
        <v>70</v>
      </c>
      <c r="M19" s="9"/>
      <c r="N19" s="9"/>
      <c r="O19" s="17"/>
      <c r="P19" s="10"/>
    </row>
    <row r="20" spans="1:16" x14ac:dyDescent="0.2">
      <c r="A20" s="8" t="s">
        <v>26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7"/>
      <c r="P20" s="10"/>
    </row>
    <row r="21" spans="1:16" x14ac:dyDescent="0.2">
      <c r="A21" s="8" t="s">
        <v>27</v>
      </c>
      <c r="B21" s="9">
        <v>5</v>
      </c>
      <c r="C21" s="9">
        <v>2</v>
      </c>
      <c r="D21" s="9">
        <v>2</v>
      </c>
      <c r="E21" s="9">
        <v>1</v>
      </c>
      <c r="F21" s="9">
        <v>22</v>
      </c>
      <c r="G21" s="9">
        <v>4</v>
      </c>
      <c r="H21" s="9">
        <v>8</v>
      </c>
      <c r="I21" s="9"/>
      <c r="J21" s="9"/>
      <c r="K21" s="9"/>
      <c r="L21" s="9"/>
      <c r="M21" s="9"/>
      <c r="N21" s="9"/>
      <c r="O21" s="17">
        <v>30</v>
      </c>
      <c r="P21" s="10"/>
    </row>
    <row r="22" spans="1:16" x14ac:dyDescent="0.2">
      <c r="A22" s="8" t="s">
        <v>28</v>
      </c>
      <c r="B22" s="9">
        <v>3</v>
      </c>
      <c r="C22" s="9">
        <v>4</v>
      </c>
      <c r="D22" s="9">
        <v>4</v>
      </c>
      <c r="E22" s="9">
        <v>2</v>
      </c>
      <c r="F22" s="9">
        <v>20</v>
      </c>
      <c r="G22" s="9">
        <v>5</v>
      </c>
      <c r="H22" s="9">
        <v>11</v>
      </c>
      <c r="I22" s="9">
        <v>2</v>
      </c>
      <c r="J22" s="9">
        <v>64</v>
      </c>
      <c r="K22" s="9"/>
      <c r="L22" s="9"/>
      <c r="M22" s="9">
        <v>4</v>
      </c>
      <c r="N22" s="9">
        <v>46</v>
      </c>
      <c r="O22" s="17">
        <v>40</v>
      </c>
      <c r="P22" s="10"/>
    </row>
    <row r="23" spans="1:16" x14ac:dyDescent="0.2">
      <c r="A23" s="8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7"/>
      <c r="P23" s="10"/>
    </row>
    <row r="24" spans="1:16" x14ac:dyDescent="0.2">
      <c r="A24" s="8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  <c r="P24" s="10"/>
    </row>
    <row r="25" spans="1:16" x14ac:dyDescent="0.2">
      <c r="A25" s="8" t="s">
        <v>31</v>
      </c>
      <c r="B25" s="9">
        <v>1</v>
      </c>
      <c r="C25" s="9">
        <v>2</v>
      </c>
      <c r="D25" s="9">
        <v>2</v>
      </c>
      <c r="E25" s="9">
        <v>1</v>
      </c>
      <c r="F25" s="9">
        <v>9</v>
      </c>
      <c r="G25" s="9"/>
      <c r="H25" s="9"/>
      <c r="I25" s="9"/>
      <c r="J25" s="9"/>
      <c r="K25" s="9"/>
      <c r="L25" s="9"/>
      <c r="M25" s="9">
        <v>3</v>
      </c>
      <c r="N25" s="9">
        <v>58</v>
      </c>
      <c r="O25" s="17">
        <v>64</v>
      </c>
      <c r="P25" s="10"/>
    </row>
    <row r="26" spans="1:16" x14ac:dyDescent="0.2">
      <c r="A26" s="8" t="s">
        <v>32</v>
      </c>
      <c r="B26" s="9">
        <v>1</v>
      </c>
      <c r="C26" s="9">
        <v>1</v>
      </c>
      <c r="D26" s="9"/>
      <c r="E26" s="9"/>
      <c r="F26" s="9">
        <v>6</v>
      </c>
      <c r="G26" s="9">
        <v>2</v>
      </c>
      <c r="H26" s="9">
        <v>8</v>
      </c>
      <c r="I26" s="9"/>
      <c r="J26" s="9"/>
      <c r="K26" s="9">
        <v>1</v>
      </c>
      <c r="L26" s="9">
        <v>28</v>
      </c>
      <c r="M26" s="9"/>
      <c r="N26" s="9"/>
      <c r="O26" s="17"/>
      <c r="P26" s="10"/>
    </row>
    <row r="27" spans="1:16" x14ac:dyDescent="0.2">
      <c r="A27" s="8" t="s">
        <v>33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7"/>
      <c r="P27" s="10"/>
    </row>
    <row r="28" spans="1:16" x14ac:dyDescent="0.2">
      <c r="A28" s="8" t="s">
        <v>34</v>
      </c>
      <c r="B28" s="9"/>
      <c r="C28" s="9">
        <v>1</v>
      </c>
      <c r="D28" s="9"/>
      <c r="E28" s="9">
        <v>2</v>
      </c>
      <c r="F28" s="9">
        <v>19</v>
      </c>
      <c r="G28" s="9">
        <v>2</v>
      </c>
      <c r="H28" s="9">
        <v>8</v>
      </c>
      <c r="I28" s="9">
        <v>2</v>
      </c>
      <c r="J28" s="9">
        <v>30</v>
      </c>
      <c r="K28" s="9"/>
      <c r="L28" s="9"/>
      <c r="M28" s="9"/>
      <c r="N28" s="9"/>
      <c r="O28" s="17"/>
      <c r="P28" s="10"/>
    </row>
    <row r="29" spans="1:16" x14ac:dyDescent="0.2">
      <c r="A29" s="8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7"/>
      <c r="P29" s="10"/>
    </row>
    <row r="30" spans="1:16" x14ac:dyDescent="0.2">
      <c r="A30" s="8" t="s">
        <v>36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7"/>
      <c r="P30" s="10"/>
    </row>
    <row r="31" spans="1:16" x14ac:dyDescent="0.2">
      <c r="A31" s="8" t="s">
        <v>37</v>
      </c>
      <c r="B31" s="9"/>
      <c r="C31" s="9"/>
      <c r="D31" s="9"/>
      <c r="E31" s="9"/>
      <c r="F31" s="9">
        <v>2</v>
      </c>
      <c r="G31" s="9">
        <v>1</v>
      </c>
      <c r="H31" s="9">
        <v>2</v>
      </c>
      <c r="I31" s="9">
        <v>1</v>
      </c>
      <c r="J31" s="9">
        <v>22</v>
      </c>
      <c r="K31" s="9"/>
      <c r="L31" s="9"/>
      <c r="M31" s="9"/>
      <c r="N31" s="9"/>
      <c r="O31" s="17"/>
      <c r="P31" s="10"/>
    </row>
    <row r="32" spans="1:16" x14ac:dyDescent="0.2">
      <c r="A32" s="8" t="s">
        <v>38</v>
      </c>
      <c r="B32" s="9"/>
      <c r="C32" s="9"/>
      <c r="D32" s="9"/>
      <c r="E32" s="9">
        <v>1</v>
      </c>
      <c r="F32" s="9"/>
      <c r="G32" s="9">
        <v>1</v>
      </c>
      <c r="H32" s="9">
        <v>3</v>
      </c>
      <c r="I32" s="9">
        <v>2</v>
      </c>
      <c r="J32" s="9">
        <v>23</v>
      </c>
      <c r="K32" s="9"/>
      <c r="L32" s="9"/>
      <c r="M32" s="9"/>
      <c r="N32" s="9"/>
      <c r="O32" s="17"/>
      <c r="P32" s="10"/>
    </row>
    <row r="33" spans="1:16" x14ac:dyDescent="0.2">
      <c r="A33" s="8" t="s">
        <v>39</v>
      </c>
      <c r="B33" s="9"/>
      <c r="C33" s="9"/>
      <c r="D33" s="9"/>
      <c r="E33" s="9">
        <v>1</v>
      </c>
      <c r="F33" s="9">
        <v>5</v>
      </c>
      <c r="G33" s="9"/>
      <c r="H33" s="9"/>
      <c r="I33" s="9">
        <v>3</v>
      </c>
      <c r="J33" s="9">
        <v>25</v>
      </c>
      <c r="K33" s="9">
        <v>1</v>
      </c>
      <c r="L33" s="9">
        <v>10</v>
      </c>
      <c r="M33" s="9"/>
      <c r="N33" s="9"/>
      <c r="O33" s="17"/>
      <c r="P33" s="10"/>
    </row>
    <row r="34" spans="1:16" x14ac:dyDescent="0.2">
      <c r="A34" s="8" t="s">
        <v>40</v>
      </c>
      <c r="B34" s="9">
        <v>2</v>
      </c>
      <c r="C34" s="9"/>
      <c r="D34" s="9"/>
      <c r="E34" s="9"/>
      <c r="F34" s="9">
        <v>2</v>
      </c>
      <c r="G34" s="9"/>
      <c r="H34" s="9"/>
      <c r="I34" s="9"/>
      <c r="J34" s="9"/>
      <c r="K34" s="9"/>
      <c r="L34" s="9"/>
      <c r="M34" s="9"/>
      <c r="N34" s="9"/>
      <c r="O34" s="17"/>
      <c r="P34" s="10"/>
    </row>
    <row r="35" spans="1:16" x14ac:dyDescent="0.2">
      <c r="A35" s="8" t="s">
        <v>41</v>
      </c>
      <c r="B35" s="9">
        <v>5</v>
      </c>
      <c r="C35" s="9">
        <v>3</v>
      </c>
      <c r="D35" s="9">
        <v>5</v>
      </c>
      <c r="E35" s="9">
        <v>4</v>
      </c>
      <c r="F35" s="9">
        <v>24</v>
      </c>
      <c r="G35" s="9">
        <v>7</v>
      </c>
      <c r="H35" s="9">
        <v>8</v>
      </c>
      <c r="I35" s="9">
        <v>4</v>
      </c>
      <c r="J35" s="9">
        <v>62</v>
      </c>
      <c r="K35" s="9">
        <v>1</v>
      </c>
      <c r="L35" s="9">
        <v>22</v>
      </c>
      <c r="M35" s="9"/>
      <c r="N35" s="9"/>
      <c r="O35" s="17">
        <v>74</v>
      </c>
      <c r="P35" s="10"/>
    </row>
    <row r="36" spans="1:16" x14ac:dyDescent="0.2">
      <c r="A36" s="8" t="s">
        <v>42</v>
      </c>
      <c r="B36" s="9"/>
      <c r="C36" s="9">
        <v>2</v>
      </c>
      <c r="D36" s="9">
        <v>1</v>
      </c>
      <c r="E36" s="9"/>
      <c r="F36" s="9">
        <v>3</v>
      </c>
      <c r="G36" s="9"/>
      <c r="H36" s="9"/>
      <c r="I36" s="9">
        <v>1</v>
      </c>
      <c r="J36" s="9">
        <v>10</v>
      </c>
      <c r="K36" s="9"/>
      <c r="L36" s="9"/>
      <c r="M36" s="9"/>
      <c r="N36" s="9"/>
      <c r="O36" s="17">
        <v>18</v>
      </c>
      <c r="P36" s="10"/>
    </row>
    <row r="37" spans="1:16" x14ac:dyDescent="0.2">
      <c r="A37" s="8" t="s">
        <v>43</v>
      </c>
      <c r="B37" s="9"/>
      <c r="C37" s="9"/>
      <c r="D37" s="9"/>
      <c r="E37" s="9"/>
      <c r="F37" s="9"/>
      <c r="G37" s="9">
        <v>1</v>
      </c>
      <c r="H37" s="9">
        <v>1</v>
      </c>
      <c r="I37" s="9">
        <v>1</v>
      </c>
      <c r="J37" s="9">
        <v>9</v>
      </c>
      <c r="K37" s="9"/>
      <c r="L37" s="9"/>
      <c r="M37" s="9"/>
      <c r="N37" s="9"/>
      <c r="O37" s="17">
        <v>15</v>
      </c>
      <c r="P37" s="10"/>
    </row>
    <row r="38" spans="1:16" x14ac:dyDescent="0.2">
      <c r="A38" s="8" t="s">
        <v>44</v>
      </c>
      <c r="B38" s="9">
        <v>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7">
        <v>134</v>
      </c>
      <c r="P38" s="10"/>
    </row>
    <row r="39" spans="1:16" x14ac:dyDescent="0.2">
      <c r="A39" s="8" t="s">
        <v>45</v>
      </c>
      <c r="B39" s="9"/>
      <c r="C39" s="9"/>
      <c r="D39" s="9"/>
      <c r="E39" s="9"/>
      <c r="F39" s="9">
        <v>2</v>
      </c>
      <c r="G39" s="9"/>
      <c r="H39" s="9"/>
      <c r="I39" s="9"/>
      <c r="J39" s="9"/>
      <c r="K39" s="9"/>
      <c r="L39" s="9"/>
      <c r="M39" s="9"/>
      <c r="N39" s="9"/>
      <c r="O39" s="17"/>
      <c r="P39" s="10"/>
    </row>
    <row r="40" spans="1:16" x14ac:dyDescent="0.2">
      <c r="A40" s="8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7"/>
      <c r="P40" s="10"/>
    </row>
    <row r="41" spans="1:16" x14ac:dyDescent="0.2">
      <c r="A41" s="8" t="s">
        <v>46</v>
      </c>
      <c r="B41" s="9"/>
      <c r="C41" s="9">
        <v>3</v>
      </c>
      <c r="D41" s="9"/>
      <c r="E41" s="9"/>
      <c r="F41" s="9">
        <v>2</v>
      </c>
      <c r="G41" s="9">
        <v>4</v>
      </c>
      <c r="H41" s="9">
        <v>19</v>
      </c>
      <c r="I41" s="9"/>
      <c r="J41" s="9"/>
      <c r="K41" s="9"/>
      <c r="L41" s="9"/>
      <c r="M41" s="9"/>
      <c r="N41" s="9"/>
      <c r="O41" s="17"/>
      <c r="P41" s="10"/>
    </row>
    <row r="42" spans="1:16" x14ac:dyDescent="0.2">
      <c r="A42" s="8" t="s">
        <v>47</v>
      </c>
      <c r="B42" s="9">
        <v>2</v>
      </c>
      <c r="C42" s="9">
        <v>3</v>
      </c>
      <c r="D42" s="9">
        <v>2</v>
      </c>
      <c r="E42" s="9">
        <v>1</v>
      </c>
      <c r="F42" s="9">
        <v>12</v>
      </c>
      <c r="G42" s="9">
        <v>2</v>
      </c>
      <c r="H42" s="9">
        <v>7</v>
      </c>
      <c r="I42" s="9"/>
      <c r="J42" s="9"/>
      <c r="K42" s="9"/>
      <c r="L42" s="9"/>
      <c r="M42" s="9">
        <v>4</v>
      </c>
      <c r="N42" s="9">
        <v>64</v>
      </c>
      <c r="O42" s="17">
        <v>70</v>
      </c>
      <c r="P42" s="10"/>
    </row>
    <row r="43" spans="1:16" x14ac:dyDescent="0.2">
      <c r="A43" s="8" t="s">
        <v>48</v>
      </c>
      <c r="B43" s="9"/>
      <c r="C43" s="9"/>
      <c r="D43" s="9"/>
      <c r="E43" s="9"/>
      <c r="F43" s="9">
        <v>2</v>
      </c>
      <c r="G43" s="9"/>
      <c r="H43" s="9"/>
      <c r="I43" s="9"/>
      <c r="J43" s="9">
        <v>1</v>
      </c>
      <c r="K43" s="9">
        <v>2</v>
      </c>
      <c r="L43" s="9"/>
      <c r="M43" s="9"/>
      <c r="N43" s="9"/>
      <c r="O43" s="17">
        <v>2</v>
      </c>
      <c r="P43" s="10"/>
    </row>
    <row r="44" spans="1:16" x14ac:dyDescent="0.2">
      <c r="A44" s="8" t="s">
        <v>49</v>
      </c>
      <c r="B44" s="9">
        <v>4</v>
      </c>
      <c r="C44" s="9">
        <v>3</v>
      </c>
      <c r="D44" s="9">
        <v>1</v>
      </c>
      <c r="E44" s="9"/>
      <c r="F44" s="9">
        <v>15</v>
      </c>
      <c r="G44" s="9">
        <v>1</v>
      </c>
      <c r="H44" s="9">
        <v>3</v>
      </c>
      <c r="I44" s="9"/>
      <c r="J44" s="9"/>
      <c r="K44" s="9"/>
      <c r="L44" s="9"/>
      <c r="M44" s="9"/>
      <c r="N44" s="9"/>
      <c r="O44" s="17"/>
      <c r="P44" s="10"/>
    </row>
    <row r="45" spans="1:16" x14ac:dyDescent="0.2">
      <c r="A45" s="8" t="s">
        <v>50</v>
      </c>
      <c r="B45" s="9">
        <v>2</v>
      </c>
      <c r="C45" s="9">
        <v>3</v>
      </c>
      <c r="D45" s="9"/>
      <c r="E45" s="9"/>
      <c r="F45" s="9">
        <v>17</v>
      </c>
      <c r="G45" s="9"/>
      <c r="H45" s="9"/>
      <c r="I45" s="9">
        <v>2</v>
      </c>
      <c r="J45" s="9">
        <v>63</v>
      </c>
      <c r="K45" s="9"/>
      <c r="L45" s="9"/>
      <c r="M45" s="9"/>
      <c r="N45" s="9"/>
      <c r="O45" s="17"/>
      <c r="P45" s="10"/>
    </row>
    <row r="46" spans="1:16" x14ac:dyDescent="0.2">
      <c r="A46" s="8" t="s">
        <v>51</v>
      </c>
      <c r="B46" s="9"/>
      <c r="C46" s="9"/>
      <c r="D46" s="9"/>
      <c r="E46" s="9"/>
      <c r="F46" s="9">
        <v>7</v>
      </c>
      <c r="G46" s="9">
        <v>3</v>
      </c>
      <c r="H46" s="9">
        <v>0.5</v>
      </c>
      <c r="I46" s="9"/>
      <c r="J46" s="9"/>
      <c r="K46" s="9"/>
      <c r="L46" s="9"/>
      <c r="M46" s="9"/>
      <c r="N46" s="9"/>
      <c r="O46" s="17"/>
      <c r="P46" s="10"/>
    </row>
    <row r="47" spans="1:16" x14ac:dyDescent="0.2">
      <c r="A47" s="8" t="s">
        <v>52</v>
      </c>
      <c r="B47" s="9">
        <v>5</v>
      </c>
      <c r="C47" s="9">
        <v>3</v>
      </c>
      <c r="D47" s="9">
        <v>2</v>
      </c>
      <c r="E47" s="9">
        <v>3</v>
      </c>
      <c r="F47" s="9">
        <v>14</v>
      </c>
      <c r="G47" s="9"/>
      <c r="H47" s="9"/>
      <c r="I47" s="9">
        <v>4</v>
      </c>
      <c r="J47" s="9">
        <v>37</v>
      </c>
      <c r="K47" s="9">
        <v>7</v>
      </c>
      <c r="L47" s="9">
        <v>303</v>
      </c>
      <c r="M47" s="9"/>
      <c r="N47" s="9"/>
      <c r="O47" s="17">
        <v>16</v>
      </c>
      <c r="P47" s="10"/>
    </row>
    <row r="48" spans="1:16" x14ac:dyDescent="0.2">
      <c r="A48" s="8" t="s">
        <v>53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17"/>
      <c r="P48" s="10"/>
    </row>
    <row r="49" spans="1:16" x14ac:dyDescent="0.2">
      <c r="A49" s="8" t="s">
        <v>54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7"/>
      <c r="P49" s="10"/>
    </row>
    <row r="50" spans="1:16" x14ac:dyDescent="0.2">
      <c r="A50" s="8" t="s">
        <v>55</v>
      </c>
      <c r="B50" s="9"/>
      <c r="C50" s="9"/>
      <c r="D50" s="9"/>
      <c r="E50" s="9"/>
      <c r="F50" s="9">
        <v>14</v>
      </c>
      <c r="G50" s="9">
        <v>4</v>
      </c>
      <c r="H50" s="9">
        <v>5</v>
      </c>
      <c r="I50" s="9">
        <v>1</v>
      </c>
      <c r="J50" s="9">
        <v>5</v>
      </c>
      <c r="K50" s="9"/>
      <c r="L50" s="9"/>
      <c r="M50" s="9"/>
      <c r="N50" s="9"/>
      <c r="O50" s="9"/>
      <c r="P50" s="10"/>
    </row>
    <row r="51" spans="1:16" x14ac:dyDescent="0.2">
      <c r="A51" s="8" t="s">
        <v>56</v>
      </c>
      <c r="B51" s="9">
        <v>3</v>
      </c>
      <c r="C51" s="9"/>
      <c r="D51" s="9"/>
      <c r="E51" s="9"/>
      <c r="F51" s="9">
        <v>4</v>
      </c>
      <c r="G51" s="9">
        <v>3</v>
      </c>
      <c r="H51" s="9">
        <v>14</v>
      </c>
      <c r="I51" s="9">
        <v>2</v>
      </c>
      <c r="J51" s="9">
        <v>33</v>
      </c>
      <c r="K51" s="9">
        <v>1</v>
      </c>
      <c r="L51" s="9">
        <v>30</v>
      </c>
      <c r="M51" s="9"/>
      <c r="N51" s="21"/>
      <c r="O51" s="17"/>
      <c r="P51" s="10"/>
    </row>
    <row r="52" spans="1:16" x14ac:dyDescent="0.2">
      <c r="A52" s="8" t="s">
        <v>57</v>
      </c>
      <c r="B52" s="9">
        <v>2</v>
      </c>
      <c r="C52" s="9">
        <v>7</v>
      </c>
      <c r="D52" s="9">
        <v>2</v>
      </c>
      <c r="E52" s="9">
        <v>2</v>
      </c>
      <c r="F52" s="9">
        <v>13</v>
      </c>
      <c r="G52" s="9">
        <v>4</v>
      </c>
      <c r="H52" s="9">
        <v>16</v>
      </c>
      <c r="I52" s="9">
        <v>1</v>
      </c>
      <c r="J52" s="9">
        <v>9</v>
      </c>
      <c r="K52" s="9"/>
      <c r="L52" s="9"/>
      <c r="M52" s="9"/>
      <c r="N52" s="21"/>
      <c r="O52" s="17">
        <v>4</v>
      </c>
      <c r="P52" s="10"/>
    </row>
    <row r="53" spans="1:16" ht="15.75" thickBot="1" x14ac:dyDescent="0.3">
      <c r="A53" s="39" t="s">
        <v>167</v>
      </c>
      <c r="B53" s="31">
        <f t="shared" ref="B53:P53" si="0">SUM(B6:B52)</f>
        <v>53</v>
      </c>
      <c r="C53" s="31">
        <f t="shared" si="0"/>
        <v>55</v>
      </c>
      <c r="D53" s="31">
        <f t="shared" si="0"/>
        <v>33</v>
      </c>
      <c r="E53" s="31">
        <f t="shared" si="0"/>
        <v>31</v>
      </c>
      <c r="F53" s="31">
        <f t="shared" si="0"/>
        <v>297</v>
      </c>
      <c r="G53" s="31">
        <f t="shared" si="0"/>
        <v>87</v>
      </c>
      <c r="H53" s="31">
        <f t="shared" si="0"/>
        <v>175.5</v>
      </c>
      <c r="I53" s="31">
        <f t="shared" si="0"/>
        <v>32</v>
      </c>
      <c r="J53" s="31">
        <f t="shared" si="0"/>
        <v>490</v>
      </c>
      <c r="K53" s="31">
        <f t="shared" si="0"/>
        <v>19</v>
      </c>
      <c r="L53" s="31">
        <f t="shared" si="0"/>
        <v>603</v>
      </c>
      <c r="M53" s="31">
        <f t="shared" si="0"/>
        <v>16</v>
      </c>
      <c r="N53" s="31">
        <f t="shared" si="0"/>
        <v>208</v>
      </c>
      <c r="O53" s="31">
        <f t="shared" si="0"/>
        <v>821</v>
      </c>
      <c r="P53" s="41">
        <f t="shared" si="0"/>
        <v>50</v>
      </c>
    </row>
    <row r="54" spans="1:16" ht="15" thickTop="1" x14ac:dyDescent="0.2">
      <c r="A54" s="2" t="s">
        <v>1</v>
      </c>
      <c r="B54" s="3" t="s">
        <v>3</v>
      </c>
      <c r="C54" s="3" t="s">
        <v>3</v>
      </c>
      <c r="D54" s="3" t="s">
        <v>3</v>
      </c>
      <c r="E54" s="3" t="s">
        <v>3</v>
      </c>
      <c r="F54" s="3" t="s">
        <v>3</v>
      </c>
      <c r="G54" s="3" t="s">
        <v>3</v>
      </c>
      <c r="H54" s="3" t="s">
        <v>4</v>
      </c>
      <c r="I54" s="3" t="s">
        <v>3</v>
      </c>
      <c r="J54" s="3" t="s">
        <v>12</v>
      </c>
      <c r="K54" s="3" t="s">
        <v>3</v>
      </c>
      <c r="L54" s="3" t="s">
        <v>12</v>
      </c>
      <c r="M54" s="3" t="s">
        <v>3</v>
      </c>
      <c r="N54" s="3" t="s">
        <v>12</v>
      </c>
      <c r="O54" s="11" t="s">
        <v>12</v>
      </c>
      <c r="P54" s="4" t="s">
        <v>12</v>
      </c>
    </row>
    <row r="55" spans="1:16" ht="15" thickBot="1" x14ac:dyDescent="0.25">
      <c r="A55" s="5" t="s">
        <v>171</v>
      </c>
      <c r="B55" s="6" t="s">
        <v>11</v>
      </c>
      <c r="C55" s="6" t="s">
        <v>10</v>
      </c>
      <c r="D55" s="6" t="s">
        <v>9</v>
      </c>
      <c r="E55" s="6" t="s">
        <v>8</v>
      </c>
      <c r="F55" s="6" t="s">
        <v>7</v>
      </c>
      <c r="G55" s="6" t="s">
        <v>5</v>
      </c>
      <c r="H55" s="6" t="s">
        <v>5</v>
      </c>
      <c r="I55" s="6" t="s">
        <v>6</v>
      </c>
      <c r="J55" s="6" t="s">
        <v>6</v>
      </c>
      <c r="K55" s="6" t="s">
        <v>13</v>
      </c>
      <c r="L55" s="6" t="s">
        <v>2</v>
      </c>
      <c r="M55" s="6" t="s">
        <v>14</v>
      </c>
      <c r="N55" s="6" t="s">
        <v>14</v>
      </c>
      <c r="O55" s="13" t="s">
        <v>116</v>
      </c>
      <c r="P55" s="7" t="s">
        <v>136</v>
      </c>
    </row>
    <row r="56" spans="1:16" ht="15.75" thickTop="1" x14ac:dyDescent="0.25">
      <c r="A56" s="40" t="s">
        <v>168</v>
      </c>
      <c r="B56" s="19">
        <v>53</v>
      </c>
      <c r="C56" s="19">
        <v>55</v>
      </c>
      <c r="D56" s="19">
        <v>33</v>
      </c>
      <c r="E56" s="19">
        <v>31</v>
      </c>
      <c r="F56" s="19">
        <v>297</v>
      </c>
      <c r="G56" s="19">
        <v>87</v>
      </c>
      <c r="H56" s="19">
        <v>175.5</v>
      </c>
      <c r="I56" s="19">
        <v>32</v>
      </c>
      <c r="J56" s="19">
        <v>490</v>
      </c>
      <c r="K56" s="19">
        <v>19</v>
      </c>
      <c r="L56" s="19">
        <v>603</v>
      </c>
      <c r="M56" s="19">
        <v>16</v>
      </c>
      <c r="N56" s="19">
        <v>208</v>
      </c>
      <c r="O56" s="23">
        <v>821</v>
      </c>
      <c r="P56" s="42">
        <v>50</v>
      </c>
    </row>
    <row r="57" spans="1:16" x14ac:dyDescent="0.2">
      <c r="A57" s="8" t="s">
        <v>58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21"/>
      <c r="O57" s="17"/>
      <c r="P57" s="10"/>
    </row>
    <row r="58" spans="1:16" x14ac:dyDescent="0.2">
      <c r="A58" s="8" t="s">
        <v>59</v>
      </c>
      <c r="B58" s="9"/>
      <c r="C58" s="9">
        <v>2</v>
      </c>
      <c r="D58" s="9"/>
      <c r="E58" s="9"/>
      <c r="F58" s="9">
        <v>7</v>
      </c>
      <c r="G58" s="9"/>
      <c r="H58" s="9"/>
      <c r="I58" s="9">
        <v>2</v>
      </c>
      <c r="J58" s="9">
        <v>55</v>
      </c>
      <c r="K58" s="9">
        <v>3</v>
      </c>
      <c r="L58" s="9">
        <v>81</v>
      </c>
      <c r="M58" s="9"/>
      <c r="N58" s="21"/>
      <c r="O58" s="17">
        <v>178</v>
      </c>
      <c r="P58" s="10"/>
    </row>
    <row r="59" spans="1:16" x14ac:dyDescent="0.2">
      <c r="A59" s="8" t="s">
        <v>60</v>
      </c>
      <c r="B59" s="9"/>
      <c r="C59" s="9">
        <v>1</v>
      </c>
      <c r="D59" s="9">
        <v>2</v>
      </c>
      <c r="E59" s="9">
        <v>2</v>
      </c>
      <c r="F59" s="9">
        <v>23</v>
      </c>
      <c r="G59" s="9">
        <v>2</v>
      </c>
      <c r="H59" s="9">
        <v>1</v>
      </c>
      <c r="I59" s="9"/>
      <c r="J59" s="9"/>
      <c r="K59" s="9">
        <v>1</v>
      </c>
      <c r="L59" s="9">
        <v>20</v>
      </c>
      <c r="M59" s="9">
        <v>2</v>
      </c>
      <c r="N59" s="21">
        <v>46</v>
      </c>
      <c r="O59" s="17">
        <v>148</v>
      </c>
      <c r="P59" s="10"/>
    </row>
    <row r="60" spans="1:16" x14ac:dyDescent="0.2">
      <c r="A60" s="8" t="s">
        <v>61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21"/>
      <c r="O60" s="17"/>
      <c r="P60" s="10"/>
    </row>
    <row r="61" spans="1:16" x14ac:dyDescent="0.2">
      <c r="A61" s="8" t="s">
        <v>57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21"/>
      <c r="O61" s="17"/>
      <c r="P61" s="10"/>
    </row>
    <row r="62" spans="1:16" x14ac:dyDescent="0.2">
      <c r="A62" s="8" t="s">
        <v>165</v>
      </c>
      <c r="B62" s="9"/>
      <c r="C62" s="9"/>
      <c r="D62" s="9"/>
      <c r="E62" s="9"/>
      <c r="F62" s="9">
        <v>6</v>
      </c>
      <c r="G62" s="9">
        <v>1</v>
      </c>
      <c r="H62" s="9">
        <v>1</v>
      </c>
      <c r="I62" s="9"/>
      <c r="J62" s="9"/>
      <c r="K62" s="9">
        <v>1</v>
      </c>
      <c r="L62" s="9">
        <v>39</v>
      </c>
      <c r="M62" s="9"/>
      <c r="N62" s="21"/>
      <c r="O62" s="17">
        <v>158</v>
      </c>
      <c r="P62" s="10"/>
    </row>
    <row r="63" spans="1:16" x14ac:dyDescent="0.2">
      <c r="A63" s="8" t="s">
        <v>142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21"/>
      <c r="O63" s="17"/>
      <c r="P63" s="10">
        <v>21</v>
      </c>
    </row>
    <row r="64" spans="1:16" x14ac:dyDescent="0.2">
      <c r="A64" s="8" t="s">
        <v>62</v>
      </c>
      <c r="B64" s="9"/>
      <c r="C64" s="9">
        <v>1</v>
      </c>
      <c r="D64" s="9">
        <v>1</v>
      </c>
      <c r="E64" s="9"/>
      <c r="F64" s="9">
        <v>2</v>
      </c>
      <c r="G64" s="9"/>
      <c r="H64" s="9"/>
      <c r="I64" s="9">
        <v>3</v>
      </c>
      <c r="J64" s="9">
        <v>35</v>
      </c>
      <c r="K64" s="9">
        <v>2</v>
      </c>
      <c r="L64" s="9">
        <v>28</v>
      </c>
      <c r="M64" s="9"/>
      <c r="N64" s="21"/>
      <c r="O64" s="17">
        <v>11</v>
      </c>
      <c r="P64" s="10"/>
    </row>
    <row r="65" spans="1:16" x14ac:dyDescent="0.2">
      <c r="A65" s="8" t="s">
        <v>63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21"/>
      <c r="O65" s="17">
        <v>33</v>
      </c>
      <c r="P65" s="10"/>
    </row>
    <row r="66" spans="1:16" x14ac:dyDescent="0.2">
      <c r="A66" s="8" t="s">
        <v>64</v>
      </c>
      <c r="B66" s="9">
        <v>5</v>
      </c>
      <c r="C66" s="9">
        <v>3</v>
      </c>
      <c r="D66" s="9">
        <v>1</v>
      </c>
      <c r="E66" s="9">
        <v>1</v>
      </c>
      <c r="F66" s="9">
        <v>7</v>
      </c>
      <c r="G66" s="9"/>
      <c r="H66" s="9"/>
      <c r="I66" s="9"/>
      <c r="J66" s="9"/>
      <c r="K66" s="9"/>
      <c r="L66" s="9"/>
      <c r="M66" s="9"/>
      <c r="N66" s="21"/>
      <c r="O66" s="17"/>
      <c r="P66" s="10"/>
    </row>
    <row r="67" spans="1:16" x14ac:dyDescent="0.2">
      <c r="A67" s="8" t="s">
        <v>65</v>
      </c>
      <c r="B67" s="9"/>
      <c r="C67" s="9">
        <v>1</v>
      </c>
      <c r="D67" s="9">
        <v>3</v>
      </c>
      <c r="E67" s="9"/>
      <c r="F67" s="9"/>
      <c r="G67" s="9"/>
      <c r="H67" s="9"/>
      <c r="I67" s="9"/>
      <c r="J67" s="9"/>
      <c r="K67" s="9"/>
      <c r="L67" s="9"/>
      <c r="M67" s="9">
        <v>3</v>
      </c>
      <c r="N67" s="21">
        <v>25</v>
      </c>
      <c r="O67" s="17">
        <v>31</v>
      </c>
      <c r="P67" s="10"/>
    </row>
    <row r="68" spans="1:16" x14ac:dyDescent="0.2">
      <c r="A68" s="8" t="s">
        <v>66</v>
      </c>
      <c r="B68" s="9"/>
      <c r="C68" s="9">
        <v>1</v>
      </c>
      <c r="D68" s="9"/>
      <c r="E68" s="9"/>
      <c r="F68" s="9">
        <v>2</v>
      </c>
      <c r="G68" s="9"/>
      <c r="H68" s="9"/>
      <c r="I68" s="9"/>
      <c r="J68" s="9"/>
      <c r="K68" s="9"/>
      <c r="L68" s="9"/>
      <c r="M68" s="9"/>
      <c r="N68" s="21"/>
      <c r="O68" s="17"/>
      <c r="P68" s="10"/>
    </row>
    <row r="69" spans="1:16" x14ac:dyDescent="0.2">
      <c r="A69" s="8" t="s">
        <v>67</v>
      </c>
      <c r="B69" s="9">
        <v>4</v>
      </c>
      <c r="C69" s="9"/>
      <c r="D69" s="9"/>
      <c r="E69" s="9"/>
      <c r="F69" s="9">
        <v>1</v>
      </c>
      <c r="G69" s="9">
        <v>1</v>
      </c>
      <c r="H69" s="9">
        <v>1</v>
      </c>
      <c r="I69" s="9"/>
      <c r="J69" s="9"/>
      <c r="K69" s="9">
        <v>1</v>
      </c>
      <c r="L69" s="9">
        <v>126</v>
      </c>
      <c r="M69" s="9"/>
      <c r="N69" s="21"/>
      <c r="O69" s="17"/>
      <c r="P69" s="10"/>
    </row>
    <row r="70" spans="1:16" x14ac:dyDescent="0.2">
      <c r="A70" s="8" t="s">
        <v>68</v>
      </c>
      <c r="B70" s="9"/>
      <c r="C70" s="9">
        <v>1</v>
      </c>
      <c r="D70" s="9"/>
      <c r="E70" s="9"/>
      <c r="F70" s="9">
        <v>3</v>
      </c>
      <c r="G70" s="9"/>
      <c r="H70" s="9"/>
      <c r="I70" s="9"/>
      <c r="J70" s="9"/>
      <c r="K70" s="9"/>
      <c r="L70" s="9"/>
      <c r="M70" s="9"/>
      <c r="N70" s="21"/>
      <c r="O70" s="17"/>
      <c r="P70" s="10"/>
    </row>
    <row r="71" spans="1:16" x14ac:dyDescent="0.2">
      <c r="A71" s="8" t="s">
        <v>69</v>
      </c>
      <c r="B71" s="9">
        <v>5</v>
      </c>
      <c r="C71" s="9"/>
      <c r="D71" s="9"/>
      <c r="E71" s="9"/>
      <c r="F71" s="9">
        <v>2</v>
      </c>
      <c r="G71" s="9"/>
      <c r="H71" s="9"/>
      <c r="I71" s="9"/>
      <c r="J71" s="9"/>
      <c r="K71" s="9"/>
      <c r="L71" s="9"/>
      <c r="M71" s="9"/>
      <c r="N71" s="21"/>
      <c r="O71" s="17"/>
      <c r="P71" s="10"/>
    </row>
    <row r="72" spans="1:16" x14ac:dyDescent="0.2">
      <c r="A72" s="8" t="s">
        <v>70</v>
      </c>
      <c r="B72" s="9"/>
      <c r="C72" s="9">
        <v>3</v>
      </c>
      <c r="D72" s="9">
        <v>1</v>
      </c>
      <c r="E72" s="9">
        <v>5</v>
      </c>
      <c r="F72" s="9">
        <v>9</v>
      </c>
      <c r="G72" s="9">
        <v>1</v>
      </c>
      <c r="H72" s="9">
        <v>2</v>
      </c>
      <c r="I72" s="9"/>
      <c r="J72" s="9"/>
      <c r="K72" s="9"/>
      <c r="L72" s="9"/>
      <c r="M72" s="9"/>
      <c r="N72" s="21"/>
      <c r="O72" s="17">
        <v>95</v>
      </c>
      <c r="P72" s="10"/>
    </row>
    <row r="73" spans="1:16" x14ac:dyDescent="0.2">
      <c r="A73" s="8" t="s">
        <v>71</v>
      </c>
      <c r="B73" s="9"/>
      <c r="C73" s="9">
        <v>1</v>
      </c>
      <c r="D73" s="9"/>
      <c r="E73" s="9"/>
      <c r="F73" s="9">
        <v>3</v>
      </c>
      <c r="G73" s="9"/>
      <c r="H73" s="9"/>
      <c r="I73" s="9"/>
      <c r="J73" s="9"/>
      <c r="K73" s="9"/>
      <c r="L73" s="9"/>
      <c r="M73" s="9"/>
      <c r="N73" s="21"/>
      <c r="O73" s="17"/>
      <c r="P73" s="10"/>
    </row>
    <row r="74" spans="1:16" x14ac:dyDescent="0.2">
      <c r="A74" s="8" t="s">
        <v>72</v>
      </c>
      <c r="B74" s="9"/>
      <c r="C74" s="9">
        <v>1</v>
      </c>
      <c r="D74" s="9"/>
      <c r="E74" s="9"/>
      <c r="F74" s="9">
        <v>4</v>
      </c>
      <c r="G74" s="9"/>
      <c r="H74" s="9"/>
      <c r="I74" s="9"/>
      <c r="J74" s="9"/>
      <c r="K74" s="9"/>
      <c r="L74" s="9"/>
      <c r="M74" s="9"/>
      <c r="N74" s="21"/>
      <c r="O74" s="17">
        <v>24</v>
      </c>
      <c r="P74" s="10"/>
    </row>
    <row r="75" spans="1:16" x14ac:dyDescent="0.2">
      <c r="A75" s="8" t="s">
        <v>73</v>
      </c>
      <c r="B75" s="9"/>
      <c r="C75" s="9"/>
      <c r="D75" s="9"/>
      <c r="E75" s="9"/>
      <c r="F75" s="9"/>
      <c r="G75" s="9"/>
      <c r="H75" s="9"/>
      <c r="I75" s="9"/>
      <c r="J75" s="9"/>
      <c r="K75" s="9">
        <v>1</v>
      </c>
      <c r="L75" s="9">
        <v>25</v>
      </c>
      <c r="M75" s="9"/>
      <c r="N75" s="21"/>
      <c r="O75" s="17"/>
      <c r="P75" s="10"/>
    </row>
    <row r="76" spans="1:16" x14ac:dyDescent="0.2">
      <c r="A76" s="8" t="s">
        <v>74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21"/>
      <c r="O76" s="17">
        <v>24</v>
      </c>
      <c r="P76" s="10"/>
    </row>
    <row r="77" spans="1:16" x14ac:dyDescent="0.2">
      <c r="A77" s="8" t="s">
        <v>75</v>
      </c>
      <c r="B77" s="9"/>
      <c r="C77" s="9">
        <v>1</v>
      </c>
      <c r="D77" s="9">
        <v>1</v>
      </c>
      <c r="E77" s="9">
        <v>3</v>
      </c>
      <c r="F77" s="9">
        <v>5</v>
      </c>
      <c r="G77" s="9">
        <v>2</v>
      </c>
      <c r="H77" s="9">
        <v>6</v>
      </c>
      <c r="I77" s="9">
        <v>3</v>
      </c>
      <c r="J77" s="9">
        <v>273</v>
      </c>
      <c r="K77" s="9">
        <v>1</v>
      </c>
      <c r="L77" s="9">
        <v>55</v>
      </c>
      <c r="M77" s="9"/>
      <c r="N77" s="21"/>
      <c r="O77" s="17">
        <v>111</v>
      </c>
      <c r="P77" s="10"/>
    </row>
    <row r="78" spans="1:16" x14ac:dyDescent="0.2">
      <c r="A78" s="8" t="s">
        <v>76</v>
      </c>
      <c r="B78" s="9"/>
      <c r="C78" s="9">
        <v>1</v>
      </c>
      <c r="D78" s="9"/>
      <c r="E78" s="9">
        <v>1</v>
      </c>
      <c r="F78" s="9">
        <v>8</v>
      </c>
      <c r="G78" s="9">
        <v>3</v>
      </c>
      <c r="H78" s="9">
        <v>6</v>
      </c>
      <c r="I78" s="9">
        <v>2</v>
      </c>
      <c r="J78" s="9">
        <v>26</v>
      </c>
      <c r="K78" s="9"/>
      <c r="L78" s="9"/>
      <c r="M78" s="9"/>
      <c r="N78" s="21"/>
      <c r="O78" s="17">
        <v>36</v>
      </c>
      <c r="P78" s="10"/>
    </row>
    <row r="79" spans="1:16" x14ac:dyDescent="0.2">
      <c r="A79" s="8" t="s">
        <v>66</v>
      </c>
      <c r="B79" s="9"/>
      <c r="C79" s="9">
        <v>1</v>
      </c>
      <c r="D79" s="9"/>
      <c r="E79" s="9"/>
      <c r="F79" s="9">
        <v>2</v>
      </c>
      <c r="G79" s="9"/>
      <c r="H79" s="9"/>
      <c r="I79" s="9"/>
      <c r="J79" s="9"/>
      <c r="K79" s="9"/>
      <c r="L79" s="9"/>
      <c r="M79" s="9"/>
      <c r="N79" s="21"/>
      <c r="O79" s="17"/>
      <c r="P79" s="10"/>
    </row>
    <row r="80" spans="1:16" x14ac:dyDescent="0.2">
      <c r="A80" s="8" t="s">
        <v>77</v>
      </c>
      <c r="B80" s="9">
        <v>1</v>
      </c>
      <c r="C80" s="9"/>
      <c r="D80" s="9"/>
      <c r="E80" s="9"/>
      <c r="F80" s="9"/>
      <c r="G80" s="9">
        <v>1</v>
      </c>
      <c r="H80" s="9">
        <v>1</v>
      </c>
      <c r="I80" s="9"/>
      <c r="J80" s="9"/>
      <c r="K80" s="9"/>
      <c r="L80" s="9"/>
      <c r="M80" s="9"/>
      <c r="N80" s="21"/>
      <c r="O80" s="17">
        <v>43</v>
      </c>
      <c r="P80" s="10"/>
    </row>
    <row r="81" spans="1:16" x14ac:dyDescent="0.2">
      <c r="A81" s="8" t="s">
        <v>78</v>
      </c>
      <c r="B81" s="9"/>
      <c r="C81" s="9"/>
      <c r="D81" s="9"/>
      <c r="E81" s="9"/>
      <c r="F81" s="9">
        <v>5</v>
      </c>
      <c r="G81" s="9">
        <v>1</v>
      </c>
      <c r="H81" s="9">
        <v>10</v>
      </c>
      <c r="I81" s="9"/>
      <c r="J81" s="9"/>
      <c r="K81" s="9">
        <v>1</v>
      </c>
      <c r="L81" s="9">
        <v>20</v>
      </c>
      <c r="M81" s="9"/>
      <c r="N81" s="21"/>
      <c r="O81" s="17"/>
      <c r="P81" s="10"/>
    </row>
    <row r="82" spans="1:16" x14ac:dyDescent="0.2">
      <c r="A82" s="8" t="s">
        <v>79</v>
      </c>
      <c r="B82" s="9"/>
      <c r="C82" s="9">
        <v>1</v>
      </c>
      <c r="D82" s="9">
        <v>1</v>
      </c>
      <c r="E82" s="9">
        <v>1</v>
      </c>
      <c r="F82" s="9">
        <v>2</v>
      </c>
      <c r="G82" s="9"/>
      <c r="H82" s="9"/>
      <c r="I82" s="9"/>
      <c r="J82" s="9"/>
      <c r="K82" s="9"/>
      <c r="L82" s="9"/>
      <c r="M82" s="9">
        <v>2</v>
      </c>
      <c r="N82" s="21">
        <v>38</v>
      </c>
      <c r="O82" s="17"/>
      <c r="P82" s="10"/>
    </row>
    <row r="83" spans="1:16" x14ac:dyDescent="0.2">
      <c r="A83" s="8" t="s">
        <v>80</v>
      </c>
      <c r="B83" s="9">
        <v>1</v>
      </c>
      <c r="C83" s="9"/>
      <c r="D83" s="9"/>
      <c r="E83" s="9"/>
      <c r="F83" s="9">
        <v>10</v>
      </c>
      <c r="G83" s="9"/>
      <c r="H83" s="9"/>
      <c r="I83" s="9"/>
      <c r="J83" s="9"/>
      <c r="K83" s="9"/>
      <c r="L83" s="9"/>
      <c r="M83" s="9"/>
      <c r="N83" s="21"/>
      <c r="O83" s="17">
        <v>111</v>
      </c>
      <c r="P83" s="10"/>
    </row>
    <row r="84" spans="1:16" x14ac:dyDescent="0.2">
      <c r="A84" s="8" t="s">
        <v>81</v>
      </c>
      <c r="B84" s="9"/>
      <c r="C84" s="9">
        <v>2</v>
      </c>
      <c r="D84" s="9">
        <v>1</v>
      </c>
      <c r="E84" s="9">
        <v>1</v>
      </c>
      <c r="F84" s="9">
        <v>10</v>
      </c>
      <c r="G84" s="9"/>
      <c r="H84" s="9"/>
      <c r="I84" s="9"/>
      <c r="J84" s="9"/>
      <c r="K84" s="9"/>
      <c r="L84" s="9"/>
      <c r="M84" s="9">
        <v>2</v>
      </c>
      <c r="N84" s="21">
        <v>32</v>
      </c>
      <c r="O84" s="17">
        <v>200</v>
      </c>
      <c r="P84" s="10"/>
    </row>
    <row r="85" spans="1:16" x14ac:dyDescent="0.2">
      <c r="A85" s="8" t="s">
        <v>143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21"/>
      <c r="O85" s="17"/>
      <c r="P85" s="10">
        <v>110</v>
      </c>
    </row>
    <row r="86" spans="1:16" x14ac:dyDescent="0.2">
      <c r="A86" s="8" t="s">
        <v>82</v>
      </c>
      <c r="B86" s="9">
        <v>7</v>
      </c>
      <c r="C86" s="9">
        <v>5</v>
      </c>
      <c r="D86" s="9">
        <v>1</v>
      </c>
      <c r="E86" s="9">
        <v>2</v>
      </c>
      <c r="F86" s="9">
        <v>23</v>
      </c>
      <c r="G86" s="9">
        <v>5</v>
      </c>
      <c r="H86" s="9">
        <v>4</v>
      </c>
      <c r="I86" s="9"/>
      <c r="J86" s="9"/>
      <c r="K86" s="9">
        <v>1</v>
      </c>
      <c r="L86" s="9">
        <v>23</v>
      </c>
      <c r="M86" s="9"/>
      <c r="N86" s="21"/>
      <c r="O86" s="17"/>
      <c r="P86" s="10"/>
    </row>
    <row r="87" spans="1:16" x14ac:dyDescent="0.2">
      <c r="A87" s="8" t="s">
        <v>144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21"/>
      <c r="O87" s="17"/>
      <c r="P87" s="10">
        <v>90</v>
      </c>
    </row>
    <row r="88" spans="1:16" x14ac:dyDescent="0.2">
      <c r="A88" s="8" t="s">
        <v>83</v>
      </c>
      <c r="B88" s="9"/>
      <c r="C88" s="9">
        <v>1</v>
      </c>
      <c r="D88" s="9"/>
      <c r="E88" s="9">
        <v>1</v>
      </c>
      <c r="F88" s="9">
        <v>11</v>
      </c>
      <c r="G88" s="9">
        <v>2</v>
      </c>
      <c r="H88" s="9">
        <v>9</v>
      </c>
      <c r="I88" s="9">
        <v>1</v>
      </c>
      <c r="J88" s="9">
        <v>8</v>
      </c>
      <c r="K88" s="9">
        <v>1</v>
      </c>
      <c r="L88" s="9">
        <v>73</v>
      </c>
      <c r="M88" s="9"/>
      <c r="N88" s="21"/>
      <c r="O88" s="17">
        <v>94</v>
      </c>
      <c r="P88" s="10"/>
    </row>
    <row r="89" spans="1:16" x14ac:dyDescent="0.2">
      <c r="A89" s="8" t="s">
        <v>84</v>
      </c>
      <c r="B89" s="9">
        <v>2</v>
      </c>
      <c r="C89" s="9"/>
      <c r="D89" s="9"/>
      <c r="E89" s="9"/>
      <c r="F89" s="9">
        <v>3</v>
      </c>
      <c r="G89" s="9">
        <v>1</v>
      </c>
      <c r="H89" s="9">
        <v>4</v>
      </c>
      <c r="I89" s="9"/>
      <c r="J89" s="9"/>
      <c r="K89" s="9">
        <v>1</v>
      </c>
      <c r="L89" s="9">
        <v>12</v>
      </c>
      <c r="M89" s="9"/>
      <c r="N89" s="21"/>
      <c r="O89" s="17"/>
      <c r="P89" s="10"/>
    </row>
    <row r="90" spans="1:16" x14ac:dyDescent="0.2">
      <c r="A90" s="8" t="s">
        <v>85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21"/>
      <c r="O90" s="17"/>
      <c r="P90" s="10"/>
    </row>
    <row r="91" spans="1:16" x14ac:dyDescent="0.2">
      <c r="A91" s="8" t="s">
        <v>86</v>
      </c>
      <c r="B91" s="9">
        <v>5</v>
      </c>
      <c r="C91" s="9">
        <v>2</v>
      </c>
      <c r="D91" s="9"/>
      <c r="E91" s="9"/>
      <c r="F91" s="9">
        <v>7</v>
      </c>
      <c r="G91" s="9">
        <v>3</v>
      </c>
      <c r="H91" s="9">
        <v>1</v>
      </c>
      <c r="I91" s="9">
        <v>1</v>
      </c>
      <c r="J91" s="9">
        <v>25</v>
      </c>
      <c r="K91" s="9"/>
      <c r="L91" s="9"/>
      <c r="M91" s="9"/>
      <c r="N91" s="21"/>
      <c r="O91" s="17">
        <v>278</v>
      </c>
      <c r="P91" s="10"/>
    </row>
    <row r="92" spans="1:16" x14ac:dyDescent="0.2">
      <c r="A92" s="8" t="s">
        <v>87</v>
      </c>
      <c r="B92" s="9">
        <v>1</v>
      </c>
      <c r="C92" s="9">
        <v>1</v>
      </c>
      <c r="D92" s="9"/>
      <c r="E92" s="9"/>
      <c r="F92" s="9">
        <v>7</v>
      </c>
      <c r="G92" s="9"/>
      <c r="H92" s="9"/>
      <c r="I92" s="9"/>
      <c r="J92" s="9"/>
      <c r="K92" s="9"/>
      <c r="L92" s="9"/>
      <c r="M92" s="9"/>
      <c r="N92" s="21"/>
      <c r="O92" s="17">
        <v>23</v>
      </c>
      <c r="P92" s="10"/>
    </row>
    <row r="93" spans="1:16" x14ac:dyDescent="0.2">
      <c r="A93" s="8" t="s">
        <v>88</v>
      </c>
      <c r="B93" s="9">
        <v>2</v>
      </c>
      <c r="C93" s="9">
        <v>4</v>
      </c>
      <c r="D93" s="9">
        <v>6</v>
      </c>
      <c r="E93" s="9">
        <v>5</v>
      </c>
      <c r="F93" s="9">
        <v>6</v>
      </c>
      <c r="G93" s="9">
        <v>2</v>
      </c>
      <c r="H93" s="9">
        <v>4</v>
      </c>
      <c r="I93" s="9"/>
      <c r="J93" s="9"/>
      <c r="K93" s="9"/>
      <c r="L93" s="9"/>
      <c r="M93" s="9"/>
      <c r="N93" s="21"/>
      <c r="O93" s="17"/>
      <c r="P93" s="10"/>
    </row>
    <row r="94" spans="1:16" x14ac:dyDescent="0.2">
      <c r="A94" s="8" t="s">
        <v>26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21"/>
      <c r="O94" s="17"/>
      <c r="P94" s="10"/>
    </row>
    <row r="95" spans="1:16" x14ac:dyDescent="0.2">
      <c r="A95" s="8" t="s">
        <v>89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21"/>
      <c r="O95" s="17"/>
      <c r="P95" s="10"/>
    </row>
    <row r="96" spans="1:16" x14ac:dyDescent="0.2">
      <c r="A96" s="8" t="s">
        <v>54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21"/>
      <c r="O96" s="17"/>
      <c r="P96" s="10"/>
    </row>
    <row r="97" spans="1:16" x14ac:dyDescent="0.2">
      <c r="A97" s="8" t="s">
        <v>88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21"/>
      <c r="O97" s="17"/>
      <c r="P97" s="10"/>
    </row>
    <row r="98" spans="1:16" x14ac:dyDescent="0.2">
      <c r="A98" s="8" t="s">
        <v>90</v>
      </c>
      <c r="B98" s="9">
        <v>8</v>
      </c>
      <c r="C98" s="9">
        <v>1</v>
      </c>
      <c r="D98" s="9">
        <v>5</v>
      </c>
      <c r="E98" s="9">
        <v>2</v>
      </c>
      <c r="F98" s="9">
        <v>17</v>
      </c>
      <c r="G98" s="9"/>
      <c r="H98" s="9"/>
      <c r="I98" s="9"/>
      <c r="J98" s="9"/>
      <c r="K98" s="9">
        <v>2</v>
      </c>
      <c r="L98" s="9">
        <v>130</v>
      </c>
      <c r="M98" s="9">
        <v>3</v>
      </c>
      <c r="N98" s="21">
        <v>27</v>
      </c>
      <c r="O98" s="17">
        <v>264</v>
      </c>
      <c r="P98" s="10"/>
    </row>
    <row r="99" spans="1:16" x14ac:dyDescent="0.2">
      <c r="A99" s="8" t="s">
        <v>91</v>
      </c>
      <c r="B99" s="9">
        <v>4</v>
      </c>
      <c r="C99" s="9">
        <v>3</v>
      </c>
      <c r="D99" s="9">
        <v>1</v>
      </c>
      <c r="E99" s="9">
        <v>3</v>
      </c>
      <c r="F99" s="9">
        <v>20</v>
      </c>
      <c r="G99" s="9">
        <v>4</v>
      </c>
      <c r="H99" s="9">
        <v>4</v>
      </c>
      <c r="I99" s="9"/>
      <c r="J99" s="9"/>
      <c r="K99" s="9"/>
      <c r="L99" s="9"/>
      <c r="M99" s="9"/>
      <c r="N99" s="21"/>
      <c r="O99" s="17">
        <v>20</v>
      </c>
      <c r="P99" s="10"/>
    </row>
    <row r="100" spans="1:16" x14ac:dyDescent="0.2">
      <c r="A100" s="8" t="s">
        <v>92</v>
      </c>
      <c r="B100" s="9"/>
      <c r="C100" s="9"/>
      <c r="D100" s="9"/>
      <c r="E100" s="9">
        <v>1</v>
      </c>
      <c r="F100" s="9"/>
      <c r="G100" s="9"/>
      <c r="H100" s="9"/>
      <c r="I100" s="9">
        <v>1</v>
      </c>
      <c r="J100" s="9">
        <v>13</v>
      </c>
      <c r="K100" s="9"/>
      <c r="L100" s="9"/>
      <c r="M100" s="9"/>
      <c r="N100" s="21"/>
      <c r="O100" s="17"/>
      <c r="P100" s="10"/>
    </row>
    <row r="101" spans="1:16" x14ac:dyDescent="0.2">
      <c r="A101" s="8" t="s">
        <v>93</v>
      </c>
      <c r="B101" s="9">
        <v>1</v>
      </c>
      <c r="C101" s="9">
        <v>3</v>
      </c>
      <c r="D101" s="9"/>
      <c r="E101" s="9"/>
      <c r="F101" s="9">
        <v>10</v>
      </c>
      <c r="G101" s="9"/>
      <c r="H101" s="9"/>
      <c r="I101" s="9">
        <v>1</v>
      </c>
      <c r="J101" s="9">
        <v>7</v>
      </c>
      <c r="K101" s="9">
        <v>2</v>
      </c>
      <c r="L101" s="9">
        <v>63</v>
      </c>
      <c r="M101" s="9"/>
      <c r="N101" s="21"/>
      <c r="O101" s="17">
        <v>14</v>
      </c>
      <c r="P101" s="10"/>
    </row>
    <row r="102" spans="1:16" x14ac:dyDescent="0.2">
      <c r="A102" s="8" t="s">
        <v>94</v>
      </c>
      <c r="B102" s="9">
        <v>2</v>
      </c>
      <c r="C102" s="9">
        <v>5</v>
      </c>
      <c r="D102" s="9">
        <v>2</v>
      </c>
      <c r="E102" s="9">
        <v>1</v>
      </c>
      <c r="F102" s="9">
        <v>10</v>
      </c>
      <c r="G102" s="9"/>
      <c r="H102" s="9"/>
      <c r="I102" s="9">
        <v>1</v>
      </c>
      <c r="J102" s="9">
        <v>9</v>
      </c>
      <c r="K102" s="9"/>
      <c r="L102" s="9"/>
      <c r="M102" s="9"/>
      <c r="N102" s="21"/>
      <c r="O102" s="17">
        <v>56</v>
      </c>
      <c r="P102" s="10"/>
    </row>
    <row r="103" spans="1:16" x14ac:dyDescent="0.2">
      <c r="A103" s="8" t="s">
        <v>95</v>
      </c>
      <c r="B103" s="9"/>
      <c r="C103" s="9"/>
      <c r="D103" s="9"/>
      <c r="E103" s="9"/>
      <c r="F103" s="9"/>
      <c r="G103" s="9">
        <v>1</v>
      </c>
      <c r="H103" s="9">
        <v>2</v>
      </c>
      <c r="I103" s="9"/>
      <c r="J103" s="9"/>
      <c r="K103" s="9"/>
      <c r="L103" s="9"/>
      <c r="M103" s="9"/>
      <c r="N103" s="21"/>
      <c r="O103" s="17">
        <v>10</v>
      </c>
      <c r="P103" s="10"/>
    </row>
    <row r="104" spans="1:16" x14ac:dyDescent="0.2">
      <c r="A104" s="8" t="s">
        <v>96</v>
      </c>
      <c r="B104" s="9">
        <v>3</v>
      </c>
      <c r="C104" s="9">
        <v>2</v>
      </c>
      <c r="D104" s="9"/>
      <c r="E104" s="9"/>
      <c r="F104" s="9">
        <v>1</v>
      </c>
      <c r="G104" s="9"/>
      <c r="H104" s="9"/>
      <c r="I104" s="9"/>
      <c r="J104" s="9"/>
      <c r="K104" s="9"/>
      <c r="L104" s="9"/>
      <c r="M104" s="9"/>
      <c r="N104" s="21"/>
      <c r="O104" s="17"/>
      <c r="P104" s="10"/>
    </row>
    <row r="105" spans="1:16" x14ac:dyDescent="0.2">
      <c r="A105" s="8" t="s">
        <v>97</v>
      </c>
      <c r="B105" s="9">
        <v>1</v>
      </c>
      <c r="C105" s="9">
        <v>3</v>
      </c>
      <c r="D105" s="9">
        <v>1</v>
      </c>
      <c r="E105" s="9"/>
      <c r="F105" s="9"/>
      <c r="G105" s="9">
        <v>1</v>
      </c>
      <c r="H105" s="9">
        <v>2</v>
      </c>
      <c r="I105" s="9"/>
      <c r="J105" s="9"/>
      <c r="K105" s="9"/>
      <c r="L105" s="9"/>
      <c r="M105" s="9"/>
      <c r="N105" s="21"/>
      <c r="O105" s="17">
        <v>12</v>
      </c>
      <c r="P105" s="10"/>
    </row>
    <row r="106" spans="1:16" x14ac:dyDescent="0.2">
      <c r="A106" s="8" t="s">
        <v>98</v>
      </c>
      <c r="B106" s="9">
        <v>3</v>
      </c>
      <c r="C106" s="9">
        <v>1</v>
      </c>
      <c r="D106" s="9">
        <v>2</v>
      </c>
      <c r="E106" s="9">
        <v>2</v>
      </c>
      <c r="F106" s="9">
        <v>36</v>
      </c>
      <c r="G106" s="9">
        <v>1</v>
      </c>
      <c r="H106" s="9">
        <v>1</v>
      </c>
      <c r="I106" s="9">
        <v>2</v>
      </c>
      <c r="J106" s="9">
        <v>27</v>
      </c>
      <c r="K106" s="9">
        <v>1</v>
      </c>
      <c r="L106" s="9">
        <v>112</v>
      </c>
      <c r="M106" s="9">
        <v>8</v>
      </c>
      <c r="N106" s="21">
        <v>68</v>
      </c>
      <c r="O106" s="17">
        <v>314</v>
      </c>
      <c r="P106" s="10"/>
    </row>
    <row r="107" spans="1:16" ht="15.75" thickBot="1" x14ac:dyDescent="0.3">
      <c r="A107" s="39" t="s">
        <v>169</v>
      </c>
      <c r="B107" s="31">
        <f t="shared" ref="B107:P107" si="1">SUM(B56:B106)</f>
        <v>108</v>
      </c>
      <c r="C107" s="31">
        <f t="shared" si="1"/>
        <v>107</v>
      </c>
      <c r="D107" s="31">
        <f t="shared" si="1"/>
        <v>62</v>
      </c>
      <c r="E107" s="31">
        <f t="shared" si="1"/>
        <v>62</v>
      </c>
      <c r="F107" s="31">
        <f t="shared" si="1"/>
        <v>559</v>
      </c>
      <c r="G107" s="31">
        <f t="shared" si="1"/>
        <v>119</v>
      </c>
      <c r="H107" s="31">
        <f t="shared" si="1"/>
        <v>234.5</v>
      </c>
      <c r="I107" s="31">
        <f t="shared" si="1"/>
        <v>49</v>
      </c>
      <c r="J107" s="31">
        <f t="shared" si="1"/>
        <v>968</v>
      </c>
      <c r="K107" s="31">
        <f t="shared" si="1"/>
        <v>38</v>
      </c>
      <c r="L107" s="31">
        <f t="shared" si="1"/>
        <v>1410</v>
      </c>
      <c r="M107" s="31">
        <f t="shared" si="1"/>
        <v>36</v>
      </c>
      <c r="N107" s="31">
        <f t="shared" si="1"/>
        <v>444</v>
      </c>
      <c r="O107" s="31">
        <f t="shared" si="1"/>
        <v>3109</v>
      </c>
      <c r="P107" s="41">
        <f t="shared" si="1"/>
        <v>271</v>
      </c>
    </row>
    <row r="108" spans="1:16" ht="15" thickTop="1" x14ac:dyDescent="0.2">
      <c r="A108" s="2" t="s">
        <v>1</v>
      </c>
      <c r="B108" s="3" t="s">
        <v>3</v>
      </c>
      <c r="C108" s="3" t="s">
        <v>3</v>
      </c>
      <c r="D108" s="3" t="s">
        <v>3</v>
      </c>
      <c r="E108" s="3" t="s">
        <v>3</v>
      </c>
      <c r="F108" s="3" t="s">
        <v>3</v>
      </c>
      <c r="G108" s="3" t="s">
        <v>3</v>
      </c>
      <c r="H108" s="3" t="s">
        <v>4</v>
      </c>
      <c r="I108" s="3" t="s">
        <v>3</v>
      </c>
      <c r="J108" s="3" t="s">
        <v>12</v>
      </c>
      <c r="K108" s="3" t="s">
        <v>3</v>
      </c>
      <c r="L108" s="3" t="s">
        <v>12</v>
      </c>
      <c r="M108" s="3" t="s">
        <v>3</v>
      </c>
      <c r="N108" s="3" t="s">
        <v>12</v>
      </c>
      <c r="O108" s="11" t="s">
        <v>12</v>
      </c>
      <c r="P108" s="4" t="s">
        <v>12</v>
      </c>
    </row>
    <row r="109" spans="1:16" ht="15" thickBot="1" x14ac:dyDescent="0.25">
      <c r="A109" s="5" t="s">
        <v>172</v>
      </c>
      <c r="B109" s="6" t="s">
        <v>11</v>
      </c>
      <c r="C109" s="6" t="s">
        <v>10</v>
      </c>
      <c r="D109" s="6" t="s">
        <v>9</v>
      </c>
      <c r="E109" s="6" t="s">
        <v>8</v>
      </c>
      <c r="F109" s="6" t="s">
        <v>7</v>
      </c>
      <c r="G109" s="6" t="s">
        <v>5</v>
      </c>
      <c r="H109" s="6" t="s">
        <v>5</v>
      </c>
      <c r="I109" s="6" t="s">
        <v>6</v>
      </c>
      <c r="J109" s="6" t="s">
        <v>6</v>
      </c>
      <c r="K109" s="6" t="s">
        <v>13</v>
      </c>
      <c r="L109" s="6" t="s">
        <v>2</v>
      </c>
      <c r="M109" s="6" t="s">
        <v>14</v>
      </c>
      <c r="N109" s="6" t="s">
        <v>14</v>
      </c>
      <c r="O109" s="13" t="s">
        <v>116</v>
      </c>
      <c r="P109" s="7" t="s">
        <v>136</v>
      </c>
    </row>
    <row r="110" spans="1:16" ht="15.75" thickTop="1" x14ac:dyDescent="0.25">
      <c r="A110" s="40" t="s">
        <v>170</v>
      </c>
      <c r="B110" s="19">
        <v>108</v>
      </c>
      <c r="C110" s="19">
        <v>107</v>
      </c>
      <c r="D110" s="19">
        <v>62</v>
      </c>
      <c r="E110" s="19">
        <v>62</v>
      </c>
      <c r="F110" s="19">
        <v>559</v>
      </c>
      <c r="G110" s="19">
        <v>119</v>
      </c>
      <c r="H110" s="19">
        <v>234.5</v>
      </c>
      <c r="I110" s="19">
        <v>49</v>
      </c>
      <c r="J110" s="19">
        <v>968</v>
      </c>
      <c r="K110" s="19">
        <v>38</v>
      </c>
      <c r="L110" s="19">
        <v>1410</v>
      </c>
      <c r="M110" s="19">
        <v>36</v>
      </c>
      <c r="N110" s="19">
        <v>444</v>
      </c>
      <c r="O110" s="23">
        <v>3109</v>
      </c>
      <c r="P110" s="42">
        <v>271</v>
      </c>
    </row>
    <row r="111" spans="1:16" x14ac:dyDescent="0.2">
      <c r="A111" s="8" t="s">
        <v>99</v>
      </c>
      <c r="B111" s="9"/>
      <c r="C111" s="9"/>
      <c r="D111" s="9"/>
      <c r="E111" s="9"/>
      <c r="F111" s="9"/>
      <c r="G111" s="9"/>
      <c r="H111" s="9"/>
      <c r="I111" s="9"/>
      <c r="J111" s="9"/>
      <c r="K111" s="9">
        <v>1</v>
      </c>
      <c r="L111" s="9">
        <v>30</v>
      </c>
      <c r="M111" s="9"/>
      <c r="N111" s="21"/>
      <c r="O111" s="17">
        <v>23</v>
      </c>
      <c r="P111" s="10"/>
    </row>
    <row r="112" spans="1:16" x14ac:dyDescent="0.2">
      <c r="A112" s="8" t="s">
        <v>100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21"/>
      <c r="O112" s="17"/>
      <c r="P112" s="10"/>
    </row>
    <row r="113" spans="1:16" x14ac:dyDescent="0.2">
      <c r="A113" s="8" t="s">
        <v>101</v>
      </c>
      <c r="B113" s="9">
        <v>6</v>
      </c>
      <c r="C113" s="9">
        <v>2</v>
      </c>
      <c r="D113" s="9"/>
      <c r="E113" s="9">
        <v>2</v>
      </c>
      <c r="F113" s="9">
        <v>6</v>
      </c>
      <c r="G113" s="9">
        <v>3</v>
      </c>
      <c r="H113" s="9">
        <v>10</v>
      </c>
      <c r="I113" s="9">
        <v>5</v>
      </c>
      <c r="J113" s="9">
        <v>39</v>
      </c>
      <c r="K113" s="9"/>
      <c r="L113" s="9"/>
      <c r="M113" s="9"/>
      <c r="N113" s="21"/>
      <c r="O113" s="17"/>
      <c r="P113" s="10"/>
    </row>
    <row r="114" spans="1:16" x14ac:dyDescent="0.2">
      <c r="A114" s="8" t="s">
        <v>101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21"/>
      <c r="O114" s="17"/>
      <c r="P114" s="10"/>
    </row>
    <row r="115" spans="1:16" x14ac:dyDescent="0.2">
      <c r="A115" s="8" t="s">
        <v>102</v>
      </c>
      <c r="B115" s="9">
        <v>1</v>
      </c>
      <c r="C115" s="9"/>
      <c r="D115" s="9"/>
      <c r="E115" s="9"/>
      <c r="F115" s="9">
        <v>3</v>
      </c>
      <c r="G115" s="9"/>
      <c r="H115" s="9"/>
      <c r="I115" s="9"/>
      <c r="J115" s="9">
        <v>1</v>
      </c>
      <c r="K115" s="9">
        <v>11</v>
      </c>
      <c r="L115" s="9"/>
      <c r="M115" s="9"/>
      <c r="N115" s="21"/>
      <c r="O115" s="17">
        <v>16</v>
      </c>
      <c r="P115" s="10"/>
    </row>
    <row r="116" spans="1:16" x14ac:dyDescent="0.2">
      <c r="A116" s="8" t="s">
        <v>103</v>
      </c>
      <c r="B116" s="9">
        <v>4</v>
      </c>
      <c r="C116" s="9">
        <v>3</v>
      </c>
      <c r="D116" s="9">
        <v>3</v>
      </c>
      <c r="E116" s="9">
        <v>2</v>
      </c>
      <c r="F116" s="9">
        <v>1</v>
      </c>
      <c r="G116" s="9">
        <v>4</v>
      </c>
      <c r="H116" s="9">
        <v>17.5</v>
      </c>
      <c r="I116" s="9"/>
      <c r="J116" s="9"/>
      <c r="K116" s="9"/>
      <c r="L116" s="9"/>
      <c r="M116" s="9"/>
      <c r="N116" s="21"/>
      <c r="O116" s="17">
        <v>30</v>
      </c>
      <c r="P116" s="10"/>
    </row>
    <row r="117" spans="1:16" x14ac:dyDescent="0.2">
      <c r="A117" s="8" t="s">
        <v>104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21"/>
      <c r="O117" s="17"/>
      <c r="P117" s="10"/>
    </row>
    <row r="118" spans="1:16" x14ac:dyDescent="0.2">
      <c r="A118" s="8" t="s">
        <v>105</v>
      </c>
      <c r="B118" s="9">
        <v>19</v>
      </c>
      <c r="C118" s="9">
        <v>6</v>
      </c>
      <c r="D118" s="9">
        <v>9</v>
      </c>
      <c r="E118" s="9">
        <v>8</v>
      </c>
      <c r="F118" s="9">
        <v>79</v>
      </c>
      <c r="G118" s="9">
        <v>14</v>
      </c>
      <c r="H118" s="9">
        <v>21.5</v>
      </c>
      <c r="I118" s="9">
        <v>2</v>
      </c>
      <c r="J118" s="9">
        <v>31</v>
      </c>
      <c r="K118" s="9">
        <v>3</v>
      </c>
      <c r="L118" s="9">
        <v>166</v>
      </c>
      <c r="M118" s="9">
        <v>2</v>
      </c>
      <c r="N118" s="21">
        <v>20</v>
      </c>
      <c r="O118" s="17">
        <v>375</v>
      </c>
      <c r="P118" s="10"/>
    </row>
    <row r="119" spans="1:16" x14ac:dyDescent="0.2">
      <c r="A119" s="8" t="s">
        <v>106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21"/>
      <c r="O119" s="17"/>
      <c r="P119" s="10"/>
    </row>
    <row r="120" spans="1:16" x14ac:dyDescent="0.2">
      <c r="A120" s="8" t="s">
        <v>84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21"/>
      <c r="O120" s="17"/>
      <c r="P120" s="10"/>
    </row>
    <row r="121" spans="1:16" x14ac:dyDescent="0.2">
      <c r="A121" s="8" t="s">
        <v>86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21"/>
      <c r="O121" s="17"/>
      <c r="P121" s="10"/>
    </row>
    <row r="122" spans="1:16" x14ac:dyDescent="0.2">
      <c r="A122" s="8" t="s">
        <v>107</v>
      </c>
      <c r="B122" s="9"/>
      <c r="C122" s="9"/>
      <c r="D122" s="9"/>
      <c r="E122" s="9"/>
      <c r="F122" s="9">
        <v>2</v>
      </c>
      <c r="G122" s="9">
        <v>1</v>
      </c>
      <c r="H122" s="9">
        <v>1</v>
      </c>
      <c r="I122" s="9"/>
      <c r="J122" s="9"/>
      <c r="K122" s="9">
        <v>2</v>
      </c>
      <c r="L122" s="9">
        <v>4</v>
      </c>
      <c r="M122" s="9"/>
      <c r="N122" s="21"/>
      <c r="O122" s="17">
        <v>142</v>
      </c>
      <c r="P122" s="10"/>
    </row>
    <row r="123" spans="1:16" x14ac:dyDescent="0.2">
      <c r="A123" s="8" t="s">
        <v>108</v>
      </c>
      <c r="B123" s="9"/>
      <c r="C123" s="9"/>
      <c r="D123" s="9"/>
      <c r="E123" s="9"/>
      <c r="F123" s="9">
        <v>4</v>
      </c>
      <c r="G123" s="9"/>
      <c r="H123" s="9"/>
      <c r="I123" s="9"/>
      <c r="J123" s="9"/>
      <c r="K123" s="9"/>
      <c r="L123" s="9"/>
      <c r="M123" s="9"/>
      <c r="N123" s="21"/>
      <c r="O123" s="17">
        <v>60</v>
      </c>
      <c r="P123" s="10"/>
    </row>
    <row r="124" spans="1:16" x14ac:dyDescent="0.2">
      <c r="A124" s="8" t="s">
        <v>109</v>
      </c>
      <c r="B124" s="9">
        <v>2</v>
      </c>
      <c r="C124" s="9">
        <v>1</v>
      </c>
      <c r="D124" s="9">
        <v>4</v>
      </c>
      <c r="E124" s="9">
        <v>1</v>
      </c>
      <c r="F124" s="9">
        <v>7</v>
      </c>
      <c r="G124" s="9">
        <v>2</v>
      </c>
      <c r="H124" s="9">
        <v>8</v>
      </c>
      <c r="I124" s="9"/>
      <c r="J124" s="9"/>
      <c r="K124" s="9"/>
      <c r="L124" s="9"/>
      <c r="M124" s="9"/>
      <c r="N124" s="21"/>
      <c r="O124" s="17"/>
      <c r="P124" s="10"/>
    </row>
    <row r="125" spans="1:16" x14ac:dyDescent="0.2">
      <c r="A125" s="8" t="s">
        <v>110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21"/>
      <c r="O125" s="17"/>
      <c r="P125" s="10"/>
    </row>
    <row r="126" spans="1:16" x14ac:dyDescent="0.2">
      <c r="A126" s="8" t="s">
        <v>111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21"/>
      <c r="O126" s="17"/>
      <c r="P126" s="10"/>
    </row>
    <row r="127" spans="1:16" x14ac:dyDescent="0.2">
      <c r="A127" s="8" t="s">
        <v>112</v>
      </c>
      <c r="B127" s="9"/>
      <c r="C127" s="9"/>
      <c r="D127" s="9">
        <v>1</v>
      </c>
      <c r="E127" s="9">
        <v>2</v>
      </c>
      <c r="F127" s="9">
        <v>5</v>
      </c>
      <c r="G127" s="9">
        <v>4</v>
      </c>
      <c r="H127" s="9">
        <v>3</v>
      </c>
      <c r="I127" s="9">
        <v>2</v>
      </c>
      <c r="J127" s="9">
        <v>12</v>
      </c>
      <c r="K127" s="9">
        <v>1</v>
      </c>
      <c r="L127" s="9">
        <v>25</v>
      </c>
      <c r="M127" s="9"/>
      <c r="N127" s="21"/>
      <c r="O127" s="17">
        <v>64</v>
      </c>
      <c r="P127" s="10"/>
    </row>
    <row r="128" spans="1:16" x14ac:dyDescent="0.2">
      <c r="A128" s="8" t="s">
        <v>113</v>
      </c>
      <c r="B128" s="9">
        <v>13</v>
      </c>
      <c r="C128" s="9">
        <v>9</v>
      </c>
      <c r="D128" s="9">
        <v>4</v>
      </c>
      <c r="E128" s="9">
        <v>3</v>
      </c>
      <c r="F128" s="9">
        <v>109</v>
      </c>
      <c r="G128" s="9">
        <v>7</v>
      </c>
      <c r="H128" s="9">
        <v>9.5</v>
      </c>
      <c r="I128" s="9">
        <v>2</v>
      </c>
      <c r="J128" s="9">
        <v>130</v>
      </c>
      <c r="K128" s="9">
        <v>6</v>
      </c>
      <c r="L128" s="9">
        <v>343</v>
      </c>
      <c r="M128" s="9">
        <v>1</v>
      </c>
      <c r="N128" s="21">
        <v>16</v>
      </c>
      <c r="O128" s="17">
        <v>248</v>
      </c>
      <c r="P128" s="10"/>
    </row>
    <row r="129" spans="1:16" x14ac:dyDescent="0.2">
      <c r="A129" s="8" t="s">
        <v>114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21"/>
      <c r="O129" s="17"/>
      <c r="P129" s="10"/>
    </row>
    <row r="130" spans="1:16" x14ac:dyDescent="0.2">
      <c r="A130" s="8" t="s">
        <v>111</v>
      </c>
      <c r="B130" s="9"/>
      <c r="C130" s="9"/>
      <c r="D130" s="9">
        <v>2</v>
      </c>
      <c r="E130" s="9">
        <v>1</v>
      </c>
      <c r="F130" s="9">
        <v>10</v>
      </c>
      <c r="G130" s="9"/>
      <c r="H130" s="9"/>
      <c r="I130" s="9"/>
      <c r="J130" s="9"/>
      <c r="K130" s="9"/>
      <c r="L130" s="9"/>
      <c r="M130" s="9"/>
      <c r="N130" s="21"/>
      <c r="O130" s="17">
        <v>40</v>
      </c>
      <c r="P130" s="10"/>
    </row>
    <row r="131" spans="1:16" x14ac:dyDescent="0.2">
      <c r="A131" s="8" t="s">
        <v>115</v>
      </c>
      <c r="B131" s="9">
        <v>1</v>
      </c>
      <c r="C131" s="9">
        <v>2</v>
      </c>
      <c r="D131" s="9">
        <v>1</v>
      </c>
      <c r="E131" s="9">
        <v>1</v>
      </c>
      <c r="F131" s="9">
        <v>8</v>
      </c>
      <c r="G131" s="9">
        <v>1</v>
      </c>
      <c r="H131" s="9">
        <v>2</v>
      </c>
      <c r="I131" s="9"/>
      <c r="J131" s="9"/>
      <c r="K131" s="9"/>
      <c r="L131" s="9"/>
      <c r="M131" s="9"/>
      <c r="N131" s="21"/>
      <c r="O131" s="17">
        <v>100</v>
      </c>
      <c r="P131" s="10"/>
    </row>
    <row r="132" spans="1:16" ht="15" x14ac:dyDescent="0.25">
      <c r="A132" s="35" t="s">
        <v>160</v>
      </c>
      <c r="B132" s="20">
        <f t="shared" ref="B132:P132" si="2">SUM(B110:B131)</f>
        <v>154</v>
      </c>
      <c r="C132" s="20">
        <f t="shared" si="2"/>
        <v>130</v>
      </c>
      <c r="D132" s="20">
        <f t="shared" si="2"/>
        <v>86</v>
      </c>
      <c r="E132" s="20">
        <f t="shared" si="2"/>
        <v>82</v>
      </c>
      <c r="F132" s="20">
        <f t="shared" si="2"/>
        <v>793</v>
      </c>
      <c r="G132" s="20">
        <f t="shared" si="2"/>
        <v>155</v>
      </c>
      <c r="H132" s="20">
        <f t="shared" si="2"/>
        <v>307</v>
      </c>
      <c r="I132" s="20">
        <f t="shared" si="2"/>
        <v>60</v>
      </c>
      <c r="J132" s="20">
        <f t="shared" si="2"/>
        <v>1181</v>
      </c>
      <c r="K132" s="20">
        <f t="shared" si="2"/>
        <v>62</v>
      </c>
      <c r="L132" s="20">
        <f t="shared" si="2"/>
        <v>1978</v>
      </c>
      <c r="M132" s="20">
        <f t="shared" si="2"/>
        <v>39</v>
      </c>
      <c r="N132" s="20">
        <f t="shared" si="2"/>
        <v>480</v>
      </c>
      <c r="O132" s="24">
        <f t="shared" si="2"/>
        <v>4207</v>
      </c>
      <c r="P132" s="22">
        <f t="shared" si="2"/>
        <v>271</v>
      </c>
    </row>
    <row r="133" spans="1:16" x14ac:dyDescent="0.2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7"/>
      <c r="P133" s="10"/>
    </row>
    <row r="134" spans="1:16" x14ac:dyDescent="0.2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7"/>
      <c r="P134" s="10"/>
    </row>
    <row r="135" spans="1:16" x14ac:dyDescent="0.2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7"/>
      <c r="P135" s="10"/>
    </row>
    <row r="136" spans="1:16" x14ac:dyDescent="0.2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7"/>
      <c r="P136" s="10"/>
    </row>
    <row r="137" spans="1:16" x14ac:dyDescent="0.2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17"/>
      <c r="P137" s="10"/>
    </row>
    <row r="138" spans="1:16" x14ac:dyDescent="0.2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7"/>
      <c r="P138" s="10"/>
    </row>
    <row r="139" spans="1:16" x14ac:dyDescent="0.2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7"/>
      <c r="P139" s="10"/>
    </row>
    <row r="140" spans="1:16" x14ac:dyDescent="0.2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7"/>
      <c r="P140" s="10"/>
    </row>
    <row r="141" spans="1:16" x14ac:dyDescent="0.2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7"/>
      <c r="P141" s="10"/>
    </row>
    <row r="142" spans="1:16" x14ac:dyDescent="0.2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7"/>
      <c r="P142" s="10"/>
    </row>
    <row r="143" spans="1:16" x14ac:dyDescent="0.2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7"/>
      <c r="P143" s="10"/>
    </row>
    <row r="144" spans="1:16" x14ac:dyDescent="0.2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7"/>
      <c r="P144" s="10"/>
    </row>
    <row r="145" spans="1:16" x14ac:dyDescent="0.2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7"/>
      <c r="P145" s="38"/>
    </row>
    <row r="146" spans="1:16" x14ac:dyDescent="0.2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7"/>
      <c r="P146" s="10"/>
    </row>
    <row r="147" spans="1:16" x14ac:dyDescent="0.2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7"/>
      <c r="P147" s="10"/>
    </row>
    <row r="148" spans="1:16" x14ac:dyDescent="0.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17"/>
      <c r="P148" s="10"/>
    </row>
    <row r="149" spans="1:16" x14ac:dyDescent="0.2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7"/>
      <c r="P149" s="10"/>
    </row>
    <row r="150" spans="1:16" x14ac:dyDescent="0.2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17"/>
      <c r="P150" s="10"/>
    </row>
    <row r="151" spans="1:16" x14ac:dyDescent="0.2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7"/>
      <c r="P151" s="10"/>
    </row>
    <row r="152" spans="1:16" x14ac:dyDescent="0.2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17"/>
      <c r="P152" s="10"/>
    </row>
    <row r="153" spans="1:16" x14ac:dyDescent="0.2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17"/>
      <c r="P153" s="10"/>
    </row>
    <row r="154" spans="1:16" x14ac:dyDescent="0.2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17"/>
      <c r="P154" s="10"/>
    </row>
    <row r="155" spans="1:16" x14ac:dyDescent="0.2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17"/>
      <c r="P155" s="10"/>
    </row>
    <row r="156" spans="1:16" x14ac:dyDescent="0.2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7"/>
      <c r="P156" s="10"/>
    </row>
    <row r="157" spans="1:16" x14ac:dyDescent="0.2">
      <c r="A157" s="8"/>
      <c r="B157" s="36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10"/>
    </row>
    <row r="158" spans="1:16" x14ac:dyDescent="0.2">
      <c r="A158" s="8"/>
      <c r="B158" s="36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10"/>
    </row>
    <row r="159" spans="1:16" x14ac:dyDescent="0.2">
      <c r="A159" s="8"/>
      <c r="B159" s="36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0"/>
    </row>
    <row r="160" spans="1:16" ht="15" thickBot="1" x14ac:dyDescent="0.25">
      <c r="A160" s="30"/>
      <c r="B160" s="37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2"/>
    </row>
    <row r="161" ht="15" thickTop="1" x14ac:dyDescent="0.2"/>
  </sheetData>
  <printOptions horizontalCentered="1"/>
  <pageMargins left="0.23622047244094491" right="0.23622047244094491" top="1.1417322834645669" bottom="1.1417322834645669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8D4F2-52B2-42D6-BA83-6698CD74E1D0}">
  <dimension ref="A1:O52"/>
  <sheetViews>
    <sheetView tabSelected="1" topLeftCell="A13" zoomScale="120" zoomScaleNormal="120" workbookViewId="0">
      <selection activeCell="E40" sqref="E40"/>
    </sheetView>
  </sheetViews>
  <sheetFormatPr defaultRowHeight="14.25" x14ac:dyDescent="0.2"/>
  <cols>
    <col min="1" max="1" width="29.5" customWidth="1"/>
    <col min="2" max="2" width="10.875" bestFit="1" customWidth="1"/>
    <col min="3" max="3" width="9.25" customWidth="1"/>
    <col min="5" max="5" width="10.375" bestFit="1" customWidth="1"/>
    <col min="6" max="6" width="11.125" customWidth="1"/>
    <col min="7" max="7" width="11.125" bestFit="1" customWidth="1"/>
    <col min="8" max="8" width="13.125" customWidth="1"/>
    <col min="9" max="9" width="7.75" customWidth="1"/>
    <col min="10" max="10" width="9.375" customWidth="1"/>
    <col min="11" max="11" width="10.5" customWidth="1"/>
    <col min="12" max="12" width="6.375" customWidth="1"/>
    <col min="13" max="13" width="10.625" customWidth="1"/>
    <col min="14" max="14" width="10.75" bestFit="1" customWidth="1"/>
    <col min="15" max="15" width="9.375" bestFit="1" customWidth="1"/>
  </cols>
  <sheetData>
    <row r="1" spans="1:15" ht="20.25" x14ac:dyDescent="0.3">
      <c r="A1" s="1" t="s">
        <v>119</v>
      </c>
    </row>
    <row r="2" spans="1:15" x14ac:dyDescent="0.2">
      <c r="A2" t="s">
        <v>0</v>
      </c>
    </row>
    <row r="3" spans="1:15" ht="15" thickBot="1" x14ac:dyDescent="0.25">
      <c r="A3" t="s">
        <v>120</v>
      </c>
      <c r="C3" t="s">
        <v>118</v>
      </c>
      <c r="D3" t="s">
        <v>173</v>
      </c>
    </row>
    <row r="4" spans="1:15" ht="15" thickTop="1" x14ac:dyDescent="0.2">
      <c r="A4" s="2" t="s">
        <v>121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 t="s">
        <v>153</v>
      </c>
      <c r="N4" s="12" t="s">
        <v>151</v>
      </c>
      <c r="O4" s="4" t="s">
        <v>149</v>
      </c>
    </row>
    <row r="5" spans="1:15" ht="15" thickBot="1" x14ac:dyDescent="0.25">
      <c r="A5" s="5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 t="s">
        <v>154</v>
      </c>
      <c r="N5" s="14" t="s">
        <v>152</v>
      </c>
      <c r="O5" s="7" t="s">
        <v>150</v>
      </c>
    </row>
    <row r="6" spans="1:15" ht="15" thickTop="1" x14ac:dyDescent="0.2">
      <c r="A6" s="8" t="s">
        <v>122</v>
      </c>
      <c r="B6" s="15" t="s">
        <v>155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28">
        <f>'Hoeveelheid per locatie'!B132</f>
        <v>154</v>
      </c>
      <c r="N6" s="28">
        <v>0.25</v>
      </c>
      <c r="O6" s="25">
        <f t="shared" ref="O6:O14" si="0">M6*N6</f>
        <v>38.5</v>
      </c>
    </row>
    <row r="7" spans="1:15" x14ac:dyDescent="0.2">
      <c r="A7" s="8" t="s">
        <v>123</v>
      </c>
      <c r="B7" s="17" t="s">
        <v>156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9">
        <f>'Hoeveelheid per locatie'!C132</f>
        <v>130</v>
      </c>
      <c r="N7" s="9">
        <v>0.19</v>
      </c>
      <c r="O7" s="10">
        <f t="shared" si="0"/>
        <v>24.7</v>
      </c>
    </row>
    <row r="8" spans="1:15" x14ac:dyDescent="0.2">
      <c r="A8" s="8" t="s">
        <v>124</v>
      </c>
      <c r="B8" s="17" t="s">
        <v>132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9">
        <f>'Hoeveelheid per locatie'!D132</f>
        <v>86</v>
      </c>
      <c r="N8" s="9">
        <v>2.4</v>
      </c>
      <c r="O8" s="10">
        <f t="shared" si="0"/>
        <v>206.4</v>
      </c>
    </row>
    <row r="9" spans="1:15" x14ac:dyDescent="0.2">
      <c r="A9" s="8" t="s">
        <v>125</v>
      </c>
      <c r="B9" s="17" t="s">
        <v>157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9">
        <f>'Hoeveelheid per locatie'!E132</f>
        <v>82</v>
      </c>
      <c r="N9" s="9">
        <v>0.19</v>
      </c>
      <c r="O9" s="10">
        <f t="shared" si="0"/>
        <v>15.58</v>
      </c>
    </row>
    <row r="10" spans="1:15" x14ac:dyDescent="0.2">
      <c r="A10" s="8" t="s">
        <v>126</v>
      </c>
      <c r="B10" s="17" t="s">
        <v>133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9">
        <v>793</v>
      </c>
      <c r="N10" s="9">
        <v>0.19</v>
      </c>
      <c r="O10" s="10">
        <f t="shared" si="0"/>
        <v>150.67000000000002</v>
      </c>
    </row>
    <row r="11" spans="1:15" x14ac:dyDescent="0.2">
      <c r="A11" s="8" t="s">
        <v>127</v>
      </c>
      <c r="B11" s="17" t="s">
        <v>158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9">
        <v>1</v>
      </c>
      <c r="N11" s="9">
        <v>65</v>
      </c>
      <c r="O11" s="10">
        <f t="shared" si="0"/>
        <v>65</v>
      </c>
    </row>
    <row r="12" spans="1:15" x14ac:dyDescent="0.2">
      <c r="A12" s="8" t="s">
        <v>128</v>
      </c>
      <c r="B12" s="17" t="s">
        <v>134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9">
        <v>1</v>
      </c>
      <c r="N12" s="9">
        <v>240</v>
      </c>
      <c r="O12" s="10">
        <f t="shared" si="0"/>
        <v>240</v>
      </c>
    </row>
    <row r="13" spans="1:15" x14ac:dyDescent="0.2">
      <c r="A13" s="8" t="s">
        <v>129</v>
      </c>
      <c r="B13" s="17" t="s">
        <v>135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9">
        <v>1</v>
      </c>
      <c r="N13" s="9">
        <v>398</v>
      </c>
      <c r="O13" s="10">
        <f t="shared" si="0"/>
        <v>398</v>
      </c>
    </row>
    <row r="14" spans="1:15" x14ac:dyDescent="0.2">
      <c r="A14" s="8" t="s">
        <v>130</v>
      </c>
      <c r="B14" s="17" t="s">
        <v>161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9">
        <v>1</v>
      </c>
      <c r="N14" s="9">
        <v>96</v>
      </c>
      <c r="O14" s="10">
        <f t="shared" si="0"/>
        <v>96</v>
      </c>
    </row>
    <row r="15" spans="1:15" x14ac:dyDescent="0.2">
      <c r="A15" s="8" t="s">
        <v>131</v>
      </c>
      <c r="B15" s="17" t="s">
        <v>163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9">
        <v>0</v>
      </c>
      <c r="N15" s="9">
        <v>0</v>
      </c>
      <c r="O15" s="10" t="s">
        <v>159</v>
      </c>
    </row>
    <row r="16" spans="1:15" x14ac:dyDescent="0.2">
      <c r="A16" s="8" t="s">
        <v>175</v>
      </c>
      <c r="B16" s="17" t="s">
        <v>162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9">
        <v>1</v>
      </c>
      <c r="N16" s="9">
        <v>54</v>
      </c>
      <c r="O16" s="10">
        <f>M16*N16</f>
        <v>54</v>
      </c>
    </row>
    <row r="17" spans="1:15" x14ac:dyDescent="0.2">
      <c r="A17" s="8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9"/>
      <c r="N17" s="9"/>
      <c r="O17" s="10"/>
    </row>
    <row r="18" spans="1:15" ht="15" x14ac:dyDescent="0.25">
      <c r="A18" s="8"/>
      <c r="B18" s="17"/>
      <c r="C18" s="18"/>
      <c r="D18" s="18"/>
      <c r="E18" s="18"/>
      <c r="F18" s="18"/>
      <c r="G18" s="18"/>
      <c r="H18" s="18"/>
      <c r="I18" s="18"/>
      <c r="J18" s="18"/>
      <c r="K18" s="18" t="s">
        <v>164</v>
      </c>
      <c r="L18" s="18"/>
      <c r="M18" s="9"/>
      <c r="N18" s="9"/>
      <c r="O18" s="22">
        <f>O6+O7+O8+O9+O10+O11+O12+O13+O14+O16</f>
        <v>1288.8499999999999</v>
      </c>
    </row>
    <row r="19" spans="1:15" x14ac:dyDescent="0.2">
      <c r="A19" s="8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9"/>
      <c r="N19" s="9"/>
      <c r="O19" s="10"/>
    </row>
    <row r="20" spans="1:15" x14ac:dyDescent="0.2">
      <c r="A20" s="8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9"/>
      <c r="N20" s="9"/>
      <c r="O20" s="10"/>
    </row>
    <row r="21" spans="1:15" x14ac:dyDescent="0.2">
      <c r="A21" s="8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9"/>
      <c r="N21" s="9"/>
      <c r="O21" s="10"/>
    </row>
    <row r="22" spans="1:15" x14ac:dyDescent="0.2">
      <c r="A22" s="8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9"/>
      <c r="N22" s="9"/>
      <c r="O22" s="10"/>
    </row>
    <row r="23" spans="1:15" x14ac:dyDescent="0.2">
      <c r="A23" s="8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9"/>
      <c r="N23" s="9"/>
      <c r="O23" s="10"/>
    </row>
    <row r="24" spans="1:15" x14ac:dyDescent="0.2">
      <c r="A24" s="8" t="s">
        <v>176</v>
      </c>
      <c r="B24" s="17" t="s">
        <v>145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9"/>
      <c r="N24" s="9"/>
      <c r="O24" s="10"/>
    </row>
    <row r="25" spans="1:15" x14ac:dyDescent="0.2">
      <c r="A25" s="8" t="s">
        <v>138</v>
      </c>
      <c r="B25" s="17" t="s">
        <v>159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9"/>
      <c r="N25" s="9"/>
      <c r="O25" s="10"/>
    </row>
    <row r="26" spans="1:15" x14ac:dyDescent="0.2">
      <c r="A26" s="8" t="s">
        <v>139</v>
      </c>
      <c r="B26" s="17" t="s">
        <v>159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9"/>
      <c r="N26" s="9"/>
      <c r="O26" s="10"/>
    </row>
    <row r="27" spans="1:15" x14ac:dyDescent="0.2">
      <c r="A27" s="8" t="s">
        <v>140</v>
      </c>
      <c r="B27" s="17" t="s">
        <v>159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9"/>
      <c r="N27" s="9"/>
      <c r="O27" s="10"/>
    </row>
    <row r="28" spans="1:15" x14ac:dyDescent="0.2">
      <c r="A28" s="8" t="s">
        <v>141</v>
      </c>
      <c r="B28" s="17" t="s">
        <v>159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9"/>
      <c r="N28" s="9"/>
      <c r="O28" s="10"/>
    </row>
    <row r="29" spans="1:15" x14ac:dyDescent="0.2">
      <c r="A29" s="8" t="s">
        <v>177</v>
      </c>
      <c r="B29" s="17" t="s">
        <v>146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9"/>
      <c r="N29" s="9"/>
      <c r="O29" s="10"/>
    </row>
    <row r="30" spans="1:15" x14ac:dyDescent="0.2">
      <c r="A30" s="8" t="s">
        <v>178</v>
      </c>
      <c r="B30" s="17" t="s">
        <v>147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9"/>
      <c r="N30" s="9"/>
      <c r="O30" s="10"/>
    </row>
    <row r="31" spans="1:15" x14ac:dyDescent="0.2">
      <c r="A31" s="8" t="s">
        <v>179</v>
      </c>
      <c r="B31" s="17" t="s">
        <v>148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9"/>
      <c r="N31" s="9"/>
      <c r="O31" s="10"/>
    </row>
    <row r="32" spans="1:15" x14ac:dyDescent="0.2">
      <c r="A32" s="27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9"/>
      <c r="N32" s="9"/>
      <c r="O32" s="10"/>
    </row>
    <row r="33" spans="1:15" x14ac:dyDescent="0.2">
      <c r="A33" s="8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9"/>
      <c r="N33" s="9"/>
      <c r="O33" s="10"/>
    </row>
    <row r="34" spans="1:15" x14ac:dyDescent="0.2">
      <c r="A34" s="8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9"/>
      <c r="N34" s="9"/>
      <c r="O34" s="10"/>
    </row>
    <row r="35" spans="1:15" x14ac:dyDescent="0.2">
      <c r="A35" s="8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9"/>
      <c r="N35" s="9"/>
      <c r="O35" s="10"/>
    </row>
    <row r="36" spans="1:15" ht="15" x14ac:dyDescent="0.25">
      <c r="A36" s="8"/>
      <c r="B36" s="17" t="s">
        <v>180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9"/>
      <c r="N36" s="9"/>
      <c r="O36" s="10"/>
    </row>
    <row r="37" spans="1:15" x14ac:dyDescent="0.2">
      <c r="A37" s="8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9"/>
      <c r="N37" s="9"/>
      <c r="O37" s="10"/>
    </row>
    <row r="38" spans="1:15" x14ac:dyDescent="0.2">
      <c r="A38" s="8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9"/>
      <c r="N38" s="9"/>
      <c r="O38" s="10"/>
    </row>
    <row r="39" spans="1:15" x14ac:dyDescent="0.2">
      <c r="A39" s="8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9"/>
      <c r="N39" s="9"/>
      <c r="O39" s="10"/>
    </row>
    <row r="40" spans="1:15" x14ac:dyDescent="0.2">
      <c r="A40" s="8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9"/>
      <c r="N40" s="9"/>
      <c r="O40" s="10"/>
    </row>
    <row r="41" spans="1:15" x14ac:dyDescent="0.2">
      <c r="A41" s="8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9"/>
      <c r="N41" s="9"/>
      <c r="O41" s="10"/>
    </row>
    <row r="42" spans="1:15" x14ac:dyDescent="0.2">
      <c r="A42" s="8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9"/>
      <c r="N42" s="9"/>
      <c r="O42" s="10"/>
    </row>
    <row r="43" spans="1:15" x14ac:dyDescent="0.2">
      <c r="A43" s="8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9"/>
      <c r="N43" s="9"/>
      <c r="O43" s="10"/>
    </row>
    <row r="44" spans="1:15" x14ac:dyDescent="0.2">
      <c r="A44" s="8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9"/>
      <c r="N44" s="9"/>
      <c r="O44" s="10"/>
    </row>
    <row r="45" spans="1:15" x14ac:dyDescent="0.2">
      <c r="A45" s="8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9"/>
      <c r="N45" s="9"/>
      <c r="O45" s="10"/>
    </row>
    <row r="46" spans="1:15" x14ac:dyDescent="0.2">
      <c r="A46" s="8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9"/>
      <c r="N46" s="9"/>
      <c r="O46" s="10"/>
    </row>
    <row r="47" spans="1:15" x14ac:dyDescent="0.2">
      <c r="A47" s="8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9"/>
      <c r="N47" s="9"/>
      <c r="O47" s="10"/>
    </row>
    <row r="48" spans="1:15" x14ac:dyDescent="0.2">
      <c r="A48" s="8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9"/>
      <c r="N48" s="9"/>
      <c r="O48" s="10"/>
    </row>
    <row r="49" spans="1:15" x14ac:dyDescent="0.2">
      <c r="A49" s="8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9"/>
      <c r="N49" s="9"/>
      <c r="O49" s="10"/>
    </row>
    <row r="50" spans="1:15" x14ac:dyDescent="0.2">
      <c r="A50" s="8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9"/>
      <c r="N50" s="9"/>
      <c r="O50" s="10"/>
    </row>
    <row r="51" spans="1:15" x14ac:dyDescent="0.2">
      <c r="A51" s="8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9"/>
      <c r="N51" s="9"/>
      <c r="O51" s="10"/>
    </row>
    <row r="52" spans="1:15" x14ac:dyDescent="0.2">
      <c r="A52" s="8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9"/>
      <c r="N52" s="9"/>
      <c r="O52" s="10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Hoeveelheid per locatie</vt:lpstr>
      <vt:lpstr>Berekenings formule obstakels</vt:lpstr>
      <vt:lpstr>'Hoeveelheid per locatie'!Afdrukbereik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Ploumen, Jo (Simpelveld)</dc:creator>
  <cp:lastModifiedBy>Crijns, Rik (Simpelveld)</cp:lastModifiedBy>
  <cp:lastPrinted>2022-10-12T09:45:16Z</cp:lastPrinted>
  <dcterms:created xsi:type="dcterms:W3CDTF">2022-09-22T05:42:54Z</dcterms:created>
  <dcterms:modified xsi:type="dcterms:W3CDTF">2022-10-18T11:50:49Z</dcterms:modified>
</cp:coreProperties>
</file>