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2\IUC22-620 Interieurbeplanting\04 - BESCHR DOCUMENTEN\"/>
    </mc:Choice>
  </mc:AlternateContent>
  <bookViews>
    <workbookView xWindow="0" yWindow="0" windowWidth="19200" windowHeight="7310"/>
  </bookViews>
  <sheets>
    <sheet name="Totaal" sheetId="1" r:id="rId1"/>
    <sheet name="Onderhoud" sheetId="2" r:id="rId2"/>
    <sheet name="Leveringen" sheetId="3" r:id="rId3"/>
    <sheet name="Transport- en leveringskosten" sheetId="4" r:id="rId4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3" l="1"/>
  <c r="E11" i="4" l="1"/>
  <c r="H12" i="3" l="1"/>
  <c r="H20" i="3" l="1"/>
  <c r="F15" i="3" l="1"/>
  <c r="C19" i="1" l="1"/>
  <c r="F29" i="3"/>
  <c r="H9" i="3" l="1"/>
  <c r="H10" i="3"/>
  <c r="H28" i="3" l="1"/>
  <c r="H27" i="3"/>
  <c r="H26" i="3"/>
  <c r="H25" i="3"/>
  <c r="H24" i="3"/>
  <c r="H23" i="3"/>
  <c r="H22" i="3"/>
  <c r="H21" i="3"/>
  <c r="H14" i="3"/>
  <c r="H13" i="3"/>
  <c r="H11" i="3"/>
  <c r="H8" i="3"/>
  <c r="H7" i="3"/>
  <c r="E8" i="2"/>
  <c r="E7" i="2"/>
  <c r="H29" i="3" l="1"/>
  <c r="C18" i="1" s="1"/>
  <c r="H15" i="3"/>
  <c r="C17" i="1" s="1"/>
  <c r="E9" i="2"/>
  <c r="C16" i="1" s="1"/>
  <c r="C21" i="1" l="1"/>
</calcChain>
</file>

<file path=xl/sharedStrings.xml><?xml version="1.0" encoding="utf-8"?>
<sst xmlns="http://schemas.openxmlformats.org/spreadsheetml/2006/main" count="110" uniqueCount="79">
  <si>
    <t>Onderhoudstarief</t>
  </si>
  <si>
    <t>Aantal VE's</t>
  </si>
  <si>
    <t>Totaal</t>
  </si>
  <si>
    <t>Inschrijfprijs</t>
  </si>
  <si>
    <t>Levering planten</t>
  </si>
  <si>
    <t>Levering potten</t>
  </si>
  <si>
    <t>Totale inschrijfprijs</t>
  </si>
  <si>
    <t>Vorm</t>
  </si>
  <si>
    <t>Materiaal</t>
  </si>
  <si>
    <t>kleur</t>
  </si>
  <si>
    <t>aantal</t>
  </si>
  <si>
    <t>totaalprijs</t>
  </si>
  <si>
    <t>Rond</t>
  </si>
  <si>
    <t xml:space="preserve"> Ø50-40</t>
  </si>
  <si>
    <t>Lechuza Kunststof of vergelijkbaar</t>
  </si>
  <si>
    <t xml:space="preserve"> Ø30-70</t>
  </si>
  <si>
    <t>Rechthoekig</t>
  </si>
  <si>
    <t>40-40-75</t>
  </si>
  <si>
    <t>Kubus</t>
  </si>
  <si>
    <t xml:space="preserve">Totaal </t>
  </si>
  <si>
    <t>Plant soort</t>
  </si>
  <si>
    <t>Hoogte cm*</t>
  </si>
  <si>
    <t>Aglaonema silver bay</t>
  </si>
  <si>
    <t>Dracaena Janet Graig</t>
  </si>
  <si>
    <t>Dracaena Lemon Lime</t>
  </si>
  <si>
    <t>Ficus Amstel king</t>
  </si>
  <si>
    <t>Rhapis</t>
  </si>
  <si>
    <t>Schefflera Amata Compacta</t>
  </si>
  <si>
    <t>* hoogte incl. pot</t>
  </si>
  <si>
    <t>prijs per stuk excl. btw</t>
  </si>
  <si>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</si>
  <si>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</si>
  <si>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</si>
  <si>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</si>
  <si>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</si>
  <si>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>Voorwaarden</t>
  </si>
  <si>
    <t>Inschrijver verklaart dat deze aanbieding wordt gedaan overeenkomstig de bepalingen zoals deze zijn omschreven in de aanbestedingsstukken en eventuele nota('s) van inlichtingen.</t>
  </si>
  <si>
    <t>Plaats</t>
  </si>
  <si>
    <t>Datum</t>
  </si>
  <si>
    <t>Naam</t>
  </si>
  <si>
    <t>Functie</t>
  </si>
  <si>
    <t>Handtekening rechtsgeldige vertegenwoordiger</t>
  </si>
  <si>
    <r>
      <t xml:space="preserve">Onderhoudstarief natuurlijke plant (hydro/aarde) </t>
    </r>
    <r>
      <rPr>
        <b/>
        <sz val="11"/>
        <color theme="1"/>
        <rFont val="Calibri"/>
        <family val="2"/>
        <scheme val="minor"/>
      </rPr>
      <t>inclusief</t>
    </r>
    <r>
      <rPr>
        <sz val="11"/>
        <color theme="1"/>
        <rFont val="Calibri"/>
        <family val="2"/>
        <scheme val="minor"/>
      </rPr>
      <t xml:space="preserve"> vervanging </t>
    </r>
  </si>
  <si>
    <r>
      <t xml:space="preserve">Onderhoudstarief zijde plant (hydro/aarde) </t>
    </r>
    <r>
      <rPr>
        <b/>
        <sz val="11"/>
        <color theme="1"/>
        <rFont val="Calibri"/>
        <family val="2"/>
        <scheme val="minor"/>
      </rPr>
      <t xml:space="preserve">exclusief </t>
    </r>
    <r>
      <rPr>
        <sz val="11"/>
        <color theme="1"/>
        <rFont val="Calibri"/>
        <family val="2"/>
        <scheme val="minor"/>
      </rPr>
      <t xml:space="preserve">vervanging </t>
    </r>
  </si>
  <si>
    <t>Zwart/Wit/Antraciet</t>
  </si>
  <si>
    <t>90-40-60</t>
  </si>
  <si>
    <t>80-30-30</t>
  </si>
  <si>
    <t>40-40-40</t>
  </si>
  <si>
    <t>70-70-70</t>
  </si>
  <si>
    <t>40-100 cm</t>
  </si>
  <si>
    <t>Ficus Rubiginosa Australis</t>
  </si>
  <si>
    <t>Kentia palm</t>
  </si>
  <si>
    <t>Ficus Altissima</t>
  </si>
  <si>
    <t xml:space="preserve">Transport-en leveringskosten </t>
  </si>
  <si>
    <t>Transport- en leveringskosten</t>
  </si>
  <si>
    <t>Aantal planten(bakken)</t>
  </si>
  <si>
    <t>formaat cm (lxbxh)</t>
  </si>
  <si>
    <t>0-10</t>
  </si>
  <si>
    <t>11-30</t>
  </si>
  <si>
    <t>Meer dan 100</t>
  </si>
  <si>
    <t>31-60</t>
  </si>
  <si>
    <t>61-100</t>
  </si>
  <si>
    <t>Prijs (excl. btw)</t>
  </si>
  <si>
    <t>Prijs/VE per jaar (excl. btw)</t>
  </si>
  <si>
    <t>Totaal (excl. btw)</t>
  </si>
  <si>
    <t>140-40-25</t>
  </si>
  <si>
    <t xml:space="preserve">Urban Jungle beplanting voor een plantenbak van 140x40x25 cm (Caryota, Anthurium jungle bush, Chameadorea Elegans, Scindapsus Hang) </t>
  </si>
  <si>
    <t>Potten (biobased of gerecycled materiaal)</t>
  </si>
  <si>
    <t>Planten</t>
  </si>
  <si>
    <t>Weging</t>
  </si>
  <si>
    <t>Totaal (gemiddeld)</t>
  </si>
  <si>
    <t>= in te vullen door inschrijver</t>
  </si>
  <si>
    <t>Onderhoudstarief verzorgingseenheden</t>
  </si>
  <si>
    <r>
      <t xml:space="preserve">Bijlage C - IUC22-620 Prijzenblad Interieurbeplanting                                    </t>
    </r>
    <r>
      <rPr>
        <b/>
        <i/>
        <sz val="12"/>
        <color theme="0"/>
        <rFont val="Calibri"/>
        <family val="2"/>
        <scheme val="minor"/>
      </rPr>
      <t>Totaal</t>
    </r>
  </si>
  <si>
    <r>
      <t xml:space="preserve">Bijlage C - IUC22-620 Prijzenblad Interieurbeplanting                                  </t>
    </r>
    <r>
      <rPr>
        <b/>
        <i/>
        <sz val="12"/>
        <color theme="0"/>
        <rFont val="Calibri"/>
        <family val="2"/>
        <scheme val="minor"/>
      </rPr>
      <t>onderdeel Onderhoud</t>
    </r>
  </si>
  <si>
    <t xml:space="preserve">* De aantallen per locatie zijn terug te vinden in bijlage 5. </t>
  </si>
  <si>
    <t>* Vul de gele invulvelden in conform het gestelde in de aanbestedingsstukken;
* Alle bedragen betreffen all-in bedragen en dienen in Euro's te worden geoffreerd en exclusief btw; 
* Inschrijver vult prijzen in tot maximaal twee cijfers achter de komma;
* Er kunnen geen rechten worden ontleend aan de aantallen genoemd in deze bijlage.
* Houdt u aan de eisen zoals gesteld in paragraaf 4.1. Prijsstelling in bijlage 1 Specificatie van de opdracht.</t>
  </si>
  <si>
    <r>
      <t xml:space="preserve">Bijlage C - IUC22-620 Prijzenblad Interieurbeplanting                                                                     </t>
    </r>
    <r>
      <rPr>
        <b/>
        <i/>
        <sz val="12"/>
        <color theme="0"/>
        <rFont val="Calibri"/>
        <family val="2"/>
        <scheme val="minor"/>
      </rPr>
      <t>onderdeel Leveringen</t>
    </r>
  </si>
  <si>
    <r>
      <t xml:space="preserve">Bijlage C - IUC22-620 Prijzenblad Interieurbeplanting                           </t>
    </r>
    <r>
      <rPr>
        <b/>
        <i/>
        <sz val="12"/>
        <color theme="0"/>
        <rFont val="Calibri"/>
        <family val="2"/>
        <scheme val="minor"/>
      </rPr>
      <t>onderdeel Transport- en leveringskosten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</si>
</sst>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quotePrefix="1"/>
    <xf numFmtId="0" fontId="0" fillId="0" borderId="1" xfId="0" applyBorder="1" applyAlignment="1">
      <alignment wrapText="1"/>
    </xf>
    <xf numFmtId="44" fontId="0" fillId="0" borderId="2" xfId="0" applyNumberFormat="1" applyBorder="1"/>
    <xf numFmtId="0" fontId="0" fillId="0" borderId="6" xfId="0" applyBorder="1"/>
    <xf numFmtId="44" fontId="0" fillId="0" borderId="9" xfId="0" applyNumberFormat="1" applyBorder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2" fillId="0" borderId="9" xfId="0" applyFont="1" applyBorder="1"/>
    <xf numFmtId="44" fontId="0" fillId="0" borderId="13" xfId="0" applyNumberFormat="1" applyBorder="1"/>
    <xf numFmtId="0" fontId="0" fillId="0" borderId="14" xfId="0" applyBorder="1" applyAlignment="1">
      <alignment wrapText="1"/>
    </xf>
    <xf numFmtId="0" fontId="4" fillId="2" borderId="1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4" fillId="2" borderId="11" xfId="0" applyFont="1" applyFill="1" applyBorder="1" applyProtection="1">
      <protection hidden="1"/>
    </xf>
    <xf numFmtId="0" fontId="0" fillId="0" borderId="0" xfId="0" applyFont="1"/>
    <xf numFmtId="164" fontId="0" fillId="0" borderId="0" xfId="0" applyNumberFormat="1" applyFont="1"/>
    <xf numFmtId="0" fontId="0" fillId="2" borderId="23" xfId="0" applyFont="1" applyFill="1" applyBorder="1" applyAlignment="1" applyProtection="1">
      <alignment vertical="top"/>
      <protection hidden="1"/>
    </xf>
    <xf numFmtId="0" fontId="0" fillId="2" borderId="10" xfId="0" applyFont="1" applyFill="1" applyBorder="1" applyAlignment="1" applyProtection="1">
      <alignment vertical="top"/>
      <protection hidden="1"/>
    </xf>
    <xf numFmtId="0" fontId="0" fillId="0" borderId="21" xfId="0" applyFont="1" applyBorder="1" applyAlignment="1">
      <alignment wrapText="1"/>
    </xf>
    <xf numFmtId="0" fontId="0" fillId="2" borderId="21" xfId="0" applyFont="1" applyFill="1" applyBorder="1" applyAlignment="1" applyProtection="1">
      <alignment vertical="top"/>
      <protection hidden="1"/>
    </xf>
    <xf numFmtId="17" fontId="0" fillId="0" borderId="12" xfId="0" quotePrefix="1" applyNumberFormat="1" applyBorder="1"/>
    <xf numFmtId="0" fontId="0" fillId="0" borderId="6" xfId="0" quotePrefix="1" applyBorder="1"/>
    <xf numFmtId="0" fontId="0" fillId="0" borderId="12" xfId="0" quotePrefix="1" applyNumberFormat="1" applyBorder="1"/>
    <xf numFmtId="0" fontId="2" fillId="0" borderId="17" xfId="0" applyFont="1" applyBorder="1"/>
    <xf numFmtId="0" fontId="4" fillId="2" borderId="1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wrapText="1"/>
    </xf>
    <xf numFmtId="9" fontId="0" fillId="0" borderId="20" xfId="0" quotePrefix="1" applyNumberFormat="1" applyBorder="1"/>
    <xf numFmtId="9" fontId="0" fillId="0" borderId="27" xfId="0" quotePrefix="1" applyNumberFormat="1" applyBorder="1"/>
    <xf numFmtId="9" fontId="0" fillId="0" borderId="28" xfId="0" quotePrefix="1" applyNumberFormat="1" applyBorder="1"/>
    <xf numFmtId="9" fontId="0" fillId="0" borderId="6" xfId="0" quotePrefix="1" applyNumberFormat="1" applyBorder="1"/>
    <xf numFmtId="0" fontId="5" fillId="2" borderId="0" xfId="0" applyFont="1" applyFill="1" applyBorder="1" applyAlignment="1" applyProtection="1">
      <alignment vertical="top" wrapText="1"/>
      <protection hidden="1"/>
    </xf>
    <xf numFmtId="0" fontId="0" fillId="2" borderId="0" xfId="0" applyFont="1" applyFill="1" applyBorder="1" applyAlignment="1" applyProtection="1">
      <alignment vertical="top" wrapText="1"/>
      <protection hidden="1"/>
    </xf>
    <xf numFmtId="0" fontId="4" fillId="0" borderId="1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24" xfId="0" applyFont="1" applyBorder="1" applyAlignment="1">
      <alignment horizontal="left" wrapText="1"/>
    </xf>
    <xf numFmtId="0" fontId="4" fillId="0" borderId="25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10" fillId="3" borderId="0" xfId="0" applyFont="1" applyFill="1" applyBorder="1" applyAlignment="1" applyProtection="1">
      <alignment horizontal="left" vertical="center" wrapText="1"/>
      <protection hidden="1"/>
    </xf>
    <xf numFmtId="0" fontId="10" fillId="2" borderId="0" xfId="0" applyFont="1" applyFill="1" applyBorder="1" applyAlignment="1" applyProtection="1">
      <alignment horizontal="left" vertical="center" wrapText="1"/>
      <protection hidden="1"/>
    </xf>
    <xf numFmtId="0" fontId="9" fillId="3" borderId="0" xfId="0" applyFont="1" applyFill="1" applyBorder="1" applyAlignment="1" applyProtection="1">
      <alignment vertical="center"/>
      <protection hidden="1"/>
    </xf>
    <xf numFmtId="2" fontId="0" fillId="4" borderId="6" xfId="0" applyNumberFormat="1" applyFont="1" applyFill="1" applyBorder="1" applyAlignment="1" applyProtection="1">
      <protection locked="0" hidden="1"/>
    </xf>
    <xf numFmtId="0" fontId="12" fillId="5" borderId="6" xfId="0" applyFont="1" applyFill="1" applyBorder="1" applyAlignment="1" applyProtection="1">
      <protection locked="0"/>
    </xf>
    <xf numFmtId="0" fontId="9" fillId="3" borderId="29" xfId="0" applyFont="1" applyFill="1" applyBorder="1" applyAlignment="1" applyProtection="1">
      <alignment vertical="center"/>
      <protection hidden="1"/>
    </xf>
    <xf numFmtId="0" fontId="9" fillId="3" borderId="30" xfId="0" applyFont="1" applyFill="1" applyBorder="1" applyAlignment="1" applyProtection="1">
      <alignment vertical="center"/>
      <protection hidden="1"/>
    </xf>
    <xf numFmtId="0" fontId="9" fillId="3" borderId="31" xfId="0" applyFont="1" applyFill="1" applyBorder="1" applyAlignment="1" applyProtection="1">
      <alignment vertical="center"/>
      <protection hidden="1"/>
    </xf>
    <xf numFmtId="2" fontId="0" fillId="4" borderId="13" xfId="0" applyNumberFormat="1" applyFont="1" applyFill="1" applyBorder="1" applyAlignment="1" applyProtection="1">
      <protection locked="0" hidden="1"/>
    </xf>
    <xf numFmtId="2" fontId="0" fillId="4" borderId="16" xfId="0" applyNumberFormat="1" applyFont="1" applyFill="1" applyBorder="1" applyAlignment="1" applyProtection="1">
      <protection locked="0" hidden="1"/>
    </xf>
    <xf numFmtId="2" fontId="0" fillId="4" borderId="22" xfId="0" applyNumberFormat="1" applyFont="1" applyFill="1" applyBorder="1" applyAlignment="1" applyProtection="1">
      <protection locked="0" hidden="1"/>
    </xf>
    <xf numFmtId="0" fontId="0" fillId="6" borderId="0" xfId="0" applyFont="1" applyFill="1" applyBorder="1" applyAlignment="1" applyProtection="1">
      <alignment horizontal="left" vertical="center"/>
      <protection hidden="1"/>
    </xf>
    <xf numFmtId="0" fontId="0" fillId="6" borderId="0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0" fillId="0" borderId="21" xfId="0" applyBorder="1" applyAlignment="1">
      <alignment wrapText="1"/>
    </xf>
    <xf numFmtId="44" fontId="0" fillId="0" borderId="22" xfId="0" applyNumberFormat="1" applyBorder="1"/>
    <xf numFmtId="164" fontId="2" fillId="7" borderId="32" xfId="0" applyNumberFormat="1" applyFont="1" applyFill="1" applyBorder="1" applyProtection="1">
      <protection hidden="1"/>
    </xf>
    <xf numFmtId="0" fontId="0" fillId="0" borderId="30" xfId="0" applyBorder="1"/>
    <xf numFmtId="0" fontId="2" fillId="2" borderId="0" xfId="0" applyFont="1" applyFill="1" applyBorder="1"/>
    <xf numFmtId="2" fontId="0" fillId="4" borderId="17" xfId="0" applyNumberFormat="1" applyFont="1" applyFill="1" applyBorder="1" applyAlignment="1" applyProtection="1">
      <protection locked="0" hidden="1"/>
    </xf>
    <xf numFmtId="2" fontId="0" fillId="4" borderId="33" xfId="0" applyNumberFormat="1" applyFont="1" applyFill="1" applyBorder="1" applyAlignment="1" applyProtection="1">
      <protection locked="0" hidden="1"/>
    </xf>
    <xf numFmtId="2" fontId="0" fillId="2" borderId="1" xfId="0" applyNumberFormat="1" applyFont="1" applyFill="1" applyBorder="1" applyAlignment="1" applyProtection="1">
      <protection locked="0" hidden="1"/>
    </xf>
    <xf numFmtId="0" fontId="0" fillId="0" borderId="0" xfId="0" applyFont="1" applyBorder="1"/>
    <xf numFmtId="0" fontId="0" fillId="6" borderId="1" xfId="0" applyFont="1" applyFill="1" applyBorder="1" applyAlignment="1" applyProtection="1">
      <alignment horizontal="left" vertical="center"/>
      <protection hidden="1"/>
    </xf>
    <xf numFmtId="0" fontId="0" fillId="6" borderId="2" xfId="0" applyFont="1" applyFill="1" applyBorder="1" applyAlignment="1" applyProtection="1">
      <alignment horizontal="left" vertical="center"/>
      <protection hidden="1"/>
    </xf>
    <xf numFmtId="0" fontId="0" fillId="0" borderId="0" xfId="0" applyBorder="1"/>
    <xf numFmtId="0" fontId="13" fillId="0" borderId="0" xfId="0" quotePrefix="1" applyFont="1"/>
    <xf numFmtId="44" fontId="2" fillId="6" borderId="2" xfId="0" applyNumberFormat="1" applyFont="1" applyFill="1" applyBorder="1" applyAlignment="1" applyProtection="1">
      <alignment horizontal="left" vertical="center" wrapText="1"/>
      <protection hidden="1"/>
    </xf>
    <xf numFmtId="0" fontId="6" fillId="2" borderId="12" xfId="0" applyFont="1" applyFill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  <protection hidden="1"/>
    </xf>
    <xf numFmtId="0" fontId="9" fillId="3" borderId="4" xfId="0" applyFont="1" applyFill="1" applyBorder="1" applyAlignment="1" applyProtection="1">
      <alignment horizontal="center" vertical="center"/>
      <protection hidden="1"/>
    </xf>
    <xf numFmtId="0" fontId="8" fillId="3" borderId="4" xfId="0" applyFont="1" applyFill="1" applyBorder="1" applyAlignment="1" applyProtection="1">
      <alignment horizontal="center" vertical="center"/>
      <protection hidden="1"/>
    </xf>
    <xf numFmtId="44" fontId="8" fillId="3" borderId="5" xfId="0" applyNumberFormat="1" applyFont="1" applyFill="1" applyBorder="1" applyAlignment="1" applyProtection="1">
      <alignment horizontal="center" vertical="center"/>
      <protection hidden="1"/>
    </xf>
    <xf numFmtId="0" fontId="2" fillId="6" borderId="11" xfId="0" applyFont="1" applyFill="1" applyBorder="1" applyAlignment="1" applyProtection="1">
      <alignment horizontal="center" vertical="center" wrapText="1"/>
      <protection hidden="1"/>
    </xf>
    <xf numFmtId="0" fontId="2" fillId="6" borderId="18" xfId="0" applyFont="1" applyFill="1" applyBorder="1" applyAlignment="1" applyProtection="1">
      <alignment horizontal="center" vertical="center" wrapText="1"/>
      <protection hidden="1"/>
    </xf>
    <xf numFmtId="0" fontId="2" fillId="6" borderId="19" xfId="0" applyFont="1" applyFill="1" applyBorder="1" applyAlignment="1" applyProtection="1">
      <alignment horizontal="center" vertical="center" wrapText="1"/>
      <protection hidden="1"/>
    </xf>
    <xf numFmtId="0" fontId="2" fillId="6" borderId="7" xfId="0" applyFont="1" applyFill="1" applyBorder="1" applyAlignment="1" applyProtection="1">
      <alignment horizontal="center" vertical="center" wrapText="1"/>
      <protection hidden="1"/>
    </xf>
    <xf numFmtId="0" fontId="0" fillId="0" borderId="8" xfId="0" applyBorder="1" applyAlignment="1">
      <alignment horizontal="center" vertical="center" wrapText="1"/>
    </xf>
    <xf numFmtId="0" fontId="14" fillId="5" borderId="6" xfId="0" applyFont="1" applyFill="1" applyBorder="1" applyAlignment="1" applyProtection="1">
      <alignment horizontal="center"/>
      <protection locked="0"/>
    </xf>
    <xf numFmtId="0" fontId="14" fillId="5" borderId="12" xfId="0" applyFont="1" applyFill="1" applyBorder="1" applyAlignment="1" applyProtection="1">
      <alignment horizontal="center"/>
      <protection locked="0"/>
    </xf>
    <xf numFmtId="44" fontId="2" fillId="6" borderId="13" xfId="0" applyNumberFormat="1" applyFont="1" applyFill="1" applyBorder="1" applyAlignment="1" applyProtection="1">
      <alignment horizontal="left" vertical="center" wrapText="1"/>
      <protection hidden="1"/>
    </xf>
    <xf numFmtId="0" fontId="0" fillId="0" borderId="4" xfId="0" applyBorder="1" applyAlignment="1">
      <alignment horizontal="right" vertical="center"/>
    </xf>
    <xf numFmtId="0" fontId="8" fillId="3" borderId="4" xfId="0" applyFont="1" applyFill="1" applyBorder="1" applyAlignment="1" applyProtection="1">
      <alignment horizontal="right" vertical="center"/>
      <protection hidden="1"/>
    </xf>
    <xf numFmtId="1" fontId="8" fillId="3" borderId="4" xfId="0" applyNumberFormat="1" applyFont="1" applyFill="1" applyBorder="1" applyAlignment="1" applyProtection="1">
      <alignment horizontal="center" vertical="center"/>
      <protection hidden="1"/>
    </xf>
    <xf numFmtId="44" fontId="2" fillId="6" borderId="15" xfId="0" applyNumberFormat="1" applyFont="1" applyFill="1" applyBorder="1" applyAlignment="1" applyProtection="1">
      <alignment horizontal="left" vertical="center" wrapText="1"/>
      <protection hidden="1"/>
    </xf>
    <xf numFmtId="0" fontId="8" fillId="3" borderId="3" xfId="0" applyFont="1" applyFill="1" applyBorder="1" applyAlignment="1" applyProtection="1">
      <alignment vertical="center"/>
      <protection hidden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0" xfId="0" applyAlignment="1"/>
    <xf numFmtId="0" fontId="8" fillId="3" borderId="3" xfId="0" applyFont="1" applyFill="1" applyBorder="1" applyAlignment="1" applyProtection="1">
      <alignment horizontal="left" vertical="center"/>
      <protection hidden="1"/>
    </xf>
    <xf numFmtId="0" fontId="0" fillId="0" borderId="4" xfId="0" applyBorder="1" applyAlignment="1">
      <alignment horizontal="left" vertical="center"/>
    </xf>
    <xf numFmtId="0" fontId="8" fillId="3" borderId="29" xfId="0" applyFont="1" applyFill="1" applyBorder="1" applyAlignment="1" applyProtection="1">
      <alignment vertical="center"/>
      <protection hidden="1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44" fontId="8" fillId="3" borderId="5" xfId="0" applyNumberFormat="1" applyFont="1" applyFill="1" applyBorder="1" applyAlignment="1" applyProtection="1">
      <alignment vertical="center"/>
      <protection hidden="1"/>
    </xf>
    <xf numFmtId="0" fontId="0" fillId="0" borderId="0" xfId="0" applyAlignment="1"/>
    <xf numFmtId="44" fontId="8" fillId="3" borderId="3" xfId="0" applyNumberFormat="1" applyFont="1" applyFill="1" applyBorder="1" applyAlignment="1" applyProtection="1">
      <alignment horizontal="left" vertical="center"/>
      <protection hidden="1"/>
    </xf>
    <xf numFmtId="0" fontId="0" fillId="0" borderId="5" xfId="0" applyBorder="1" applyAlignment="1">
      <alignment horizontal="left" vertical="center"/>
    </xf>
    <xf numFmtId="44" fontId="14" fillId="5" borderId="6" xfId="0" applyNumberFormat="1" applyFont="1" applyFill="1" applyBorder="1" applyAlignment="1" applyProtection="1">
      <protection locked="0"/>
    </xf>
    <xf numFmtId="0" fontId="15" fillId="0" borderId="6" xfId="1" applyFont="1" applyFill="1" applyBorder="1" applyAlignment="1">
      <alignment horizontal="center" vertical="center"/>
    </xf>
    <xf numFmtId="0" fontId="15" fillId="0" borderId="6" xfId="0" applyFont="1" applyFill="1" applyBorder="1" applyAlignment="1" applyProtection="1">
      <alignment horizontal="center" vertical="center" wrapText="1"/>
      <protection locked="0"/>
    </xf>
    <xf numFmtId="49" fontId="15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0" fillId="4" borderId="33" xfId="0" applyNumberFormat="1" applyFont="1" applyFill="1" applyBorder="1" applyAlignment="1" applyProtection="1">
      <protection locked="0" hidden="1"/>
    </xf>
    <xf numFmtId="15" fontId="0" fillId="4" borderId="17" xfId="0" applyNumberFormat="1" applyFont="1" applyFill="1" applyBorder="1" applyAlignment="1" applyProtection="1">
      <protection locked="0" hidden="1"/>
    </xf>
    <xf numFmtId="0" fontId="14" fillId="5" borderId="6" xfId="0" applyFont="1" applyFill="1" applyBorder="1" applyAlignment="1" applyProtection="1">
      <protection locked="0"/>
    </xf>
  </cellXfs>
  <cellStyles count="3">
    <cellStyle name="Standaard" xfId="0" builtinId="0"/>
    <cellStyle name="Standaard_Almere" xfId="1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showGridLines="0" tabSelected="1" workbookViewId="0">
      <selection activeCell="C26" sqref="C26:D26"/>
    </sheetView>
  </sheetViews>
  <sheetFormatPr defaultRowHeight="14.5" x14ac:dyDescent="0.35"/>
  <cols>
    <col min="1" max="1" width="3.08984375" customWidth="1"/>
    <col min="2" max="2" width="35.1796875" customWidth="1"/>
    <col min="3" max="3" width="19.81640625" customWidth="1"/>
    <col min="7" max="7" width="14.26953125" customWidth="1"/>
  </cols>
  <sheetData>
    <row r="1" spans="2:9" ht="10" customHeight="1" x14ac:dyDescent="0.35"/>
    <row r="2" spans="2:9" ht="21" customHeight="1" x14ac:dyDescent="0.35">
      <c r="B2" s="50" t="s">
        <v>73</v>
      </c>
      <c r="C2" s="50"/>
      <c r="D2" s="50"/>
      <c r="E2" s="50"/>
    </row>
    <row r="3" spans="2:9" x14ac:dyDescent="0.35">
      <c r="B3" s="50"/>
      <c r="C3" s="50"/>
      <c r="D3" s="50"/>
      <c r="E3" s="50"/>
    </row>
    <row r="4" spans="2:9" ht="16" thickBot="1" x14ac:dyDescent="0.4">
      <c r="B4" s="51"/>
      <c r="C4" s="51"/>
      <c r="D4" s="51"/>
      <c r="E4" s="51"/>
    </row>
    <row r="5" spans="2:9" x14ac:dyDescent="0.35">
      <c r="B5" s="55" t="s">
        <v>30</v>
      </c>
      <c r="C5" s="56"/>
      <c r="D5" s="56"/>
      <c r="E5" s="57"/>
    </row>
    <row r="6" spans="2:9" x14ac:dyDescent="0.35">
      <c r="B6" s="14" t="s">
        <v>31</v>
      </c>
      <c r="C6" s="53"/>
      <c r="D6" s="53"/>
      <c r="E6" s="58"/>
    </row>
    <row r="7" spans="2:9" x14ac:dyDescent="0.35">
      <c r="B7" s="12" t="s">
        <v>32</v>
      </c>
      <c r="C7" s="53"/>
      <c r="D7" s="53"/>
      <c r="E7" s="58"/>
    </row>
    <row r="8" spans="2:9" x14ac:dyDescent="0.35">
      <c r="B8" s="12" t="s">
        <v>33</v>
      </c>
      <c r="C8" s="53"/>
      <c r="D8" s="53"/>
      <c r="E8" s="58"/>
    </row>
    <row r="9" spans="2:9" ht="15" thickBot="1" x14ac:dyDescent="0.4">
      <c r="B9" s="13" t="s">
        <v>34</v>
      </c>
      <c r="C9" s="59"/>
      <c r="D9" s="59"/>
      <c r="E9" s="60"/>
      <c r="H9" s="54"/>
      <c r="I9" s="1" t="s">
        <v>71</v>
      </c>
    </row>
    <row r="11" spans="2:9" x14ac:dyDescent="0.35">
      <c r="B11" s="52" t="s">
        <v>35</v>
      </c>
      <c r="C11" s="52"/>
      <c r="D11" s="52"/>
      <c r="E11" s="52"/>
      <c r="F11" s="52"/>
      <c r="G11" s="52"/>
      <c r="H11" s="52"/>
      <c r="I11" s="52"/>
    </row>
    <row r="12" spans="2:9" ht="71" customHeight="1" x14ac:dyDescent="0.35">
      <c r="B12" s="62" t="s">
        <v>76</v>
      </c>
      <c r="C12" s="63"/>
      <c r="D12" s="63"/>
      <c r="E12" s="63"/>
      <c r="F12" s="63"/>
      <c r="G12" s="63"/>
      <c r="H12" s="63"/>
      <c r="I12" s="63"/>
    </row>
    <row r="13" spans="2:9" ht="15" thickBot="1" x14ac:dyDescent="0.4"/>
    <row r="14" spans="2:9" x14ac:dyDescent="0.35">
      <c r="B14" s="55" t="s">
        <v>3</v>
      </c>
      <c r="C14" s="57"/>
    </row>
    <row r="15" spans="2:9" x14ac:dyDescent="0.35">
      <c r="B15" s="7"/>
      <c r="C15" s="9" t="s">
        <v>64</v>
      </c>
    </row>
    <row r="16" spans="2:9" x14ac:dyDescent="0.35">
      <c r="B16" s="6" t="s">
        <v>72</v>
      </c>
      <c r="C16" s="5">
        <f>Onderhoud!E9</f>
        <v>0</v>
      </c>
    </row>
    <row r="17" spans="2:9" x14ac:dyDescent="0.35">
      <c r="B17" s="6" t="s">
        <v>5</v>
      </c>
      <c r="C17" s="10">
        <f>Leveringen!H15</f>
        <v>0</v>
      </c>
    </row>
    <row r="18" spans="2:9" x14ac:dyDescent="0.35">
      <c r="B18" s="11" t="s">
        <v>4</v>
      </c>
      <c r="C18" s="10">
        <f>Leveringen!H29</f>
        <v>0</v>
      </c>
    </row>
    <row r="19" spans="2:9" ht="15" thickBot="1" x14ac:dyDescent="0.4">
      <c r="B19" s="64" t="s">
        <v>53</v>
      </c>
      <c r="C19" s="65">
        <f>'Transport- en leveringskosten'!E11</f>
        <v>0</v>
      </c>
    </row>
    <row r="20" spans="2:9" x14ac:dyDescent="0.35">
      <c r="B20" s="67"/>
    </row>
    <row r="21" spans="2:9" ht="15" thickBot="1" x14ac:dyDescent="0.4">
      <c r="B21" s="68" t="s">
        <v>6</v>
      </c>
      <c r="C21" s="66">
        <f>C16+C17+C18+C19</f>
        <v>0</v>
      </c>
    </row>
    <row r="22" spans="2:9" ht="15" thickTop="1" x14ac:dyDescent="0.35"/>
    <row r="23" spans="2:9" ht="15.5" customHeight="1" thickBot="1" x14ac:dyDescent="0.4">
      <c r="B23" s="41" t="s">
        <v>36</v>
      </c>
      <c r="C23" s="42"/>
      <c r="D23" s="42"/>
      <c r="E23" s="42"/>
      <c r="F23" s="42"/>
      <c r="G23" s="42"/>
      <c r="H23" s="42"/>
      <c r="I23" s="42"/>
    </row>
    <row r="24" spans="2:9" x14ac:dyDescent="0.35">
      <c r="B24" s="17" t="s">
        <v>37</v>
      </c>
      <c r="C24" s="69"/>
      <c r="D24" s="70"/>
      <c r="E24" s="17" t="s">
        <v>38</v>
      </c>
      <c r="F24" s="116"/>
      <c r="G24" s="115"/>
      <c r="H24" s="71"/>
      <c r="I24" s="72"/>
    </row>
    <row r="25" spans="2:9" ht="15" thickBot="1" x14ac:dyDescent="0.4">
      <c r="B25" s="18" t="s">
        <v>39</v>
      </c>
      <c r="C25" s="53"/>
      <c r="D25" s="58"/>
      <c r="E25" s="20" t="s">
        <v>40</v>
      </c>
      <c r="F25" s="59"/>
      <c r="G25" s="60"/>
      <c r="H25" s="71"/>
      <c r="I25" s="72"/>
    </row>
    <row r="26" spans="2:9" ht="29.5" thickBot="1" x14ac:dyDescent="0.4">
      <c r="B26" s="19" t="s">
        <v>41</v>
      </c>
      <c r="C26" s="59"/>
      <c r="D26" s="60"/>
      <c r="E26" s="15"/>
      <c r="F26" s="16"/>
      <c r="G26" s="15"/>
      <c r="H26" s="72"/>
      <c r="I26" s="15"/>
    </row>
  </sheetData>
  <sheetProtection algorithmName="SHA-512" hashValue="gwJwgHfBwqomapbvrp/NeftiuxmqwJJcRitJZy/wcsX5ssmPO+37aM7bP3mx1lHbk9iTcKrldQ4aWtv1Xz0how==" saltValue="diOuAN5eqg0uNkKnFurm/g==" spinCount="100000" sheet="1" objects="1" scenarios="1"/>
  <mergeCells count="12">
    <mergeCell ref="B2:E3"/>
    <mergeCell ref="F24:G24"/>
    <mergeCell ref="C24:D24"/>
    <mergeCell ref="C25:D25"/>
    <mergeCell ref="C26:D26"/>
    <mergeCell ref="F25:G25"/>
    <mergeCell ref="B23:I23"/>
    <mergeCell ref="B12:I12"/>
    <mergeCell ref="C6:E6"/>
    <mergeCell ref="C7:E7"/>
    <mergeCell ref="C8:E8"/>
    <mergeCell ref="C9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showGridLines="0" workbookViewId="0">
      <selection activeCell="D7" sqref="D7:D8"/>
    </sheetView>
  </sheetViews>
  <sheetFormatPr defaultRowHeight="14.5" x14ac:dyDescent="0.35"/>
  <cols>
    <col min="1" max="1" width="3.08984375" customWidth="1"/>
    <col min="2" max="2" width="32.81640625" customWidth="1"/>
    <col min="3" max="3" width="15.1796875" customWidth="1"/>
    <col min="4" max="4" width="23.6328125" customWidth="1"/>
    <col min="5" max="5" width="14" customWidth="1"/>
    <col min="9" max="9" width="9.81640625" bestFit="1" customWidth="1"/>
  </cols>
  <sheetData>
    <row r="1" spans="2:9" ht="10" customHeight="1" x14ac:dyDescent="0.35"/>
    <row r="2" spans="2:9" x14ac:dyDescent="0.35">
      <c r="B2" s="50" t="s">
        <v>74</v>
      </c>
      <c r="C2" s="50"/>
      <c r="D2" s="50"/>
      <c r="E2" s="50"/>
    </row>
    <row r="3" spans="2:9" x14ac:dyDescent="0.35">
      <c r="B3" s="50"/>
      <c r="C3" s="50"/>
      <c r="D3" s="50"/>
      <c r="E3" s="50"/>
    </row>
    <row r="4" spans="2:9" ht="15" thickBot="1" x14ac:dyDescent="0.4">
      <c r="H4" s="54"/>
      <c r="I4" s="1" t="s">
        <v>71</v>
      </c>
    </row>
    <row r="5" spans="2:9" x14ac:dyDescent="0.35">
      <c r="B5" s="102" t="s">
        <v>0</v>
      </c>
      <c r="C5" s="103"/>
      <c r="D5" s="103"/>
      <c r="E5" s="104"/>
    </row>
    <row r="6" spans="2:9" ht="14.5" customHeight="1" x14ac:dyDescent="0.35">
      <c r="B6" s="73"/>
      <c r="C6" s="61" t="s">
        <v>1</v>
      </c>
      <c r="D6" s="61" t="s">
        <v>63</v>
      </c>
      <c r="E6" s="74"/>
    </row>
    <row r="7" spans="2:9" ht="29" x14ac:dyDescent="0.35">
      <c r="B7" s="6" t="s">
        <v>42</v>
      </c>
      <c r="C7" s="4">
        <v>3950</v>
      </c>
      <c r="D7" s="117"/>
      <c r="E7" s="5">
        <f>C7*D7</f>
        <v>0</v>
      </c>
    </row>
    <row r="8" spans="2:9" ht="29.5" thickBot="1" x14ac:dyDescent="0.4">
      <c r="B8" s="2" t="s">
        <v>43</v>
      </c>
      <c r="C8" s="8">
        <v>270</v>
      </c>
      <c r="D8" s="117"/>
      <c r="E8" s="3">
        <f>C8*D8</f>
        <v>0</v>
      </c>
    </row>
    <row r="9" spans="2:9" ht="15" thickBot="1" x14ac:dyDescent="0.4">
      <c r="B9" s="96" t="s">
        <v>2</v>
      </c>
      <c r="C9" s="97"/>
      <c r="D9" s="97"/>
      <c r="E9" s="105">
        <f>E7+E8</f>
        <v>0</v>
      </c>
    </row>
    <row r="11" spans="2:9" x14ac:dyDescent="0.35">
      <c r="B11" s="76" t="s">
        <v>75</v>
      </c>
    </row>
    <row r="13" spans="2:9" x14ac:dyDescent="0.35">
      <c r="E13" s="75"/>
    </row>
  </sheetData>
  <sheetProtection algorithmName="SHA-512" hashValue="oHW7oAC7uqhkldpGY+diDPQXEl/pp1gNRoOyrUkx/yHyL05yxrqneyc5+cYoEaPh/hBdMmH/HkjaU1iAmYT/5w==" saltValue="fuB6GzK3fiNyDF248z37Ww==" spinCount="100000" sheet="1" objects="1" scenarios="1"/>
  <mergeCells count="3">
    <mergeCell ref="B2:E3"/>
    <mergeCell ref="B5:E5"/>
    <mergeCell ref="B9:D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showGridLines="0" workbookViewId="0">
      <selection activeCell="G11" sqref="G11"/>
    </sheetView>
  </sheetViews>
  <sheetFormatPr defaultRowHeight="14.5" x14ac:dyDescent="0.35"/>
  <cols>
    <col min="1" max="1" width="3.08984375" customWidth="1"/>
    <col min="2" max="2" width="13" customWidth="1"/>
    <col min="3" max="3" width="10.90625" customWidth="1"/>
    <col min="4" max="4" width="30.81640625" customWidth="1"/>
    <col min="5" max="5" width="19.90625" customWidth="1"/>
    <col min="8" max="8" width="11.1796875" customWidth="1"/>
  </cols>
  <sheetData>
    <row r="1" spans="2:12" ht="10" customHeight="1" x14ac:dyDescent="0.35"/>
    <row r="2" spans="2:12" x14ac:dyDescent="0.35">
      <c r="B2" s="50" t="s">
        <v>77</v>
      </c>
      <c r="C2" s="50"/>
      <c r="D2" s="50"/>
      <c r="E2" s="50"/>
      <c r="F2" s="99"/>
      <c r="G2" s="99"/>
      <c r="H2" s="99"/>
    </row>
    <row r="3" spans="2:12" x14ac:dyDescent="0.35">
      <c r="B3" s="50"/>
      <c r="C3" s="50"/>
      <c r="D3" s="50"/>
      <c r="E3" s="50"/>
      <c r="F3" s="99"/>
      <c r="G3" s="99"/>
      <c r="H3" s="99"/>
    </row>
    <row r="4" spans="2:12" ht="15" thickBot="1" x14ac:dyDescent="0.4">
      <c r="K4" s="54"/>
      <c r="L4" s="1" t="s">
        <v>71</v>
      </c>
    </row>
    <row r="5" spans="2:12" ht="15" thickBot="1" x14ac:dyDescent="0.4">
      <c r="B5" s="96" t="s">
        <v>67</v>
      </c>
      <c r="C5" s="97"/>
      <c r="D5" s="97"/>
      <c r="E5" s="97"/>
      <c r="F5" s="97"/>
      <c r="G5" s="97"/>
      <c r="H5" s="98"/>
    </row>
    <row r="6" spans="2:12" ht="43.5" x14ac:dyDescent="0.35">
      <c r="B6" s="84" t="s">
        <v>7</v>
      </c>
      <c r="C6" s="85" t="s">
        <v>56</v>
      </c>
      <c r="D6" s="85" t="s">
        <v>8</v>
      </c>
      <c r="E6" s="85" t="s">
        <v>9</v>
      </c>
      <c r="F6" s="85" t="s">
        <v>10</v>
      </c>
      <c r="G6" s="85" t="s">
        <v>29</v>
      </c>
      <c r="H6" s="86" t="s">
        <v>11</v>
      </c>
    </row>
    <row r="7" spans="2:12" ht="15.5" x14ac:dyDescent="0.35">
      <c r="B7" s="34" t="s">
        <v>12</v>
      </c>
      <c r="C7" s="110" t="s">
        <v>13</v>
      </c>
      <c r="D7" s="26" t="s">
        <v>14</v>
      </c>
      <c r="E7" s="31" t="s">
        <v>44</v>
      </c>
      <c r="F7" s="32">
        <v>18</v>
      </c>
      <c r="G7" s="89"/>
      <c r="H7" s="91">
        <f t="shared" ref="H7:H14" si="0">F7*G7</f>
        <v>0</v>
      </c>
    </row>
    <row r="8" spans="2:12" ht="15.5" x14ac:dyDescent="0.35">
      <c r="B8" s="25" t="s">
        <v>12</v>
      </c>
      <c r="C8" s="111" t="s">
        <v>15</v>
      </c>
      <c r="D8" s="26" t="s">
        <v>14</v>
      </c>
      <c r="E8" s="31" t="s">
        <v>44</v>
      </c>
      <c r="F8" s="32">
        <v>25</v>
      </c>
      <c r="G8" s="89"/>
      <c r="H8" s="91">
        <f t="shared" si="0"/>
        <v>0</v>
      </c>
    </row>
    <row r="9" spans="2:12" ht="15.5" x14ac:dyDescent="0.35">
      <c r="B9" s="25" t="s">
        <v>16</v>
      </c>
      <c r="C9" s="112" t="s">
        <v>17</v>
      </c>
      <c r="D9" s="26" t="s">
        <v>14</v>
      </c>
      <c r="E9" s="31" t="s">
        <v>44</v>
      </c>
      <c r="F9" s="32">
        <v>5</v>
      </c>
      <c r="G9" s="89"/>
      <c r="H9" s="91">
        <f>F9*G9</f>
        <v>0</v>
      </c>
    </row>
    <row r="10" spans="2:12" ht="15.5" x14ac:dyDescent="0.35">
      <c r="B10" s="25" t="s">
        <v>16</v>
      </c>
      <c r="C10" s="112" t="s">
        <v>45</v>
      </c>
      <c r="D10" s="26" t="s">
        <v>14</v>
      </c>
      <c r="E10" s="31" t="s">
        <v>44</v>
      </c>
      <c r="F10" s="32">
        <v>14</v>
      </c>
      <c r="G10" s="89"/>
      <c r="H10" s="91">
        <f t="shared" si="0"/>
        <v>0</v>
      </c>
    </row>
    <row r="11" spans="2:12" ht="15.5" x14ac:dyDescent="0.35">
      <c r="B11" s="25" t="s">
        <v>16</v>
      </c>
      <c r="C11" s="113" t="s">
        <v>46</v>
      </c>
      <c r="D11" s="26" t="s">
        <v>14</v>
      </c>
      <c r="E11" s="31" t="s">
        <v>44</v>
      </c>
      <c r="F11" s="32">
        <v>11</v>
      </c>
      <c r="G11" s="89"/>
      <c r="H11" s="91">
        <f t="shared" si="0"/>
        <v>0</v>
      </c>
    </row>
    <row r="12" spans="2:12" ht="15.5" x14ac:dyDescent="0.35">
      <c r="B12" s="35" t="s">
        <v>16</v>
      </c>
      <c r="C12" s="113" t="s">
        <v>65</v>
      </c>
      <c r="D12" s="26" t="s">
        <v>14</v>
      </c>
      <c r="E12" s="33" t="s">
        <v>44</v>
      </c>
      <c r="F12" s="32">
        <v>15</v>
      </c>
      <c r="G12" s="89"/>
      <c r="H12" s="91">
        <f>F12*G12</f>
        <v>0</v>
      </c>
    </row>
    <row r="13" spans="2:12" ht="15.5" x14ac:dyDescent="0.35">
      <c r="B13" s="25" t="s">
        <v>18</v>
      </c>
      <c r="C13" s="113" t="s">
        <v>47</v>
      </c>
      <c r="D13" s="26" t="s">
        <v>14</v>
      </c>
      <c r="E13" s="31" t="s">
        <v>44</v>
      </c>
      <c r="F13" s="32">
        <v>33</v>
      </c>
      <c r="G13" s="89"/>
      <c r="H13" s="91">
        <f t="shared" si="0"/>
        <v>0</v>
      </c>
    </row>
    <row r="14" spans="2:12" ht="16" thickBot="1" x14ac:dyDescent="0.4">
      <c r="B14" s="25" t="s">
        <v>18</v>
      </c>
      <c r="C14" s="114" t="s">
        <v>48</v>
      </c>
      <c r="D14" s="78" t="s">
        <v>14</v>
      </c>
      <c r="E14" s="33" t="s">
        <v>44</v>
      </c>
      <c r="F14" s="79">
        <v>7</v>
      </c>
      <c r="G14" s="90"/>
      <c r="H14" s="77">
        <f t="shared" si="0"/>
        <v>0</v>
      </c>
    </row>
    <row r="15" spans="2:12" ht="15" thickBot="1" x14ac:dyDescent="0.4">
      <c r="B15" s="80" t="s">
        <v>19</v>
      </c>
      <c r="C15" s="81"/>
      <c r="D15" s="81"/>
      <c r="E15" s="81"/>
      <c r="F15" s="82">
        <f>SUM(F7:F14)</f>
        <v>128</v>
      </c>
      <c r="G15" s="81"/>
      <c r="H15" s="83">
        <f>SUM(H7:H14)</f>
        <v>0</v>
      </c>
    </row>
    <row r="16" spans="2:12" ht="15" thickBot="1" x14ac:dyDescent="0.4"/>
    <row r="17" spans="2:8" ht="15" thickBot="1" x14ac:dyDescent="0.4">
      <c r="B17" s="96" t="s">
        <v>68</v>
      </c>
      <c r="C17" s="97"/>
      <c r="D17" s="97"/>
      <c r="E17" s="97"/>
      <c r="F17" s="97"/>
      <c r="G17" s="97"/>
      <c r="H17" s="98"/>
    </row>
    <row r="18" spans="2:8" ht="43.5" x14ac:dyDescent="0.35">
      <c r="B18" s="87" t="s">
        <v>20</v>
      </c>
      <c r="C18" s="88"/>
      <c r="D18" s="88"/>
      <c r="E18" s="85" t="s">
        <v>21</v>
      </c>
      <c r="F18" s="85" t="s">
        <v>10</v>
      </c>
      <c r="G18" s="85" t="s">
        <v>29</v>
      </c>
      <c r="H18" s="86" t="s">
        <v>11</v>
      </c>
    </row>
    <row r="19" spans="2:8" ht="45" customHeight="1" x14ac:dyDescent="0.35">
      <c r="B19" s="47" t="s">
        <v>66</v>
      </c>
      <c r="C19" s="48"/>
      <c r="D19" s="49"/>
      <c r="E19" s="27" t="s">
        <v>49</v>
      </c>
      <c r="F19" s="28">
        <v>15</v>
      </c>
      <c r="G19" s="89"/>
      <c r="H19" s="91">
        <f>F19*G19</f>
        <v>0</v>
      </c>
    </row>
    <row r="20" spans="2:8" x14ac:dyDescent="0.35">
      <c r="B20" s="43" t="s">
        <v>22</v>
      </c>
      <c r="C20" s="44"/>
      <c r="D20" s="44"/>
      <c r="E20" s="27">
        <v>70</v>
      </c>
      <c r="F20" s="28">
        <v>16</v>
      </c>
      <c r="G20" s="89"/>
      <c r="H20" s="91">
        <f>F20*G20</f>
        <v>0</v>
      </c>
    </row>
    <row r="21" spans="2:8" x14ac:dyDescent="0.35">
      <c r="B21" s="43" t="s">
        <v>23</v>
      </c>
      <c r="C21" s="44"/>
      <c r="D21" s="44"/>
      <c r="E21" s="27">
        <v>150</v>
      </c>
      <c r="F21" s="28">
        <v>46</v>
      </c>
      <c r="G21" s="89"/>
      <c r="H21" s="91">
        <f t="shared" ref="H19:H28" si="1">F21*G21</f>
        <v>0</v>
      </c>
    </row>
    <row r="22" spans="2:8" x14ac:dyDescent="0.35">
      <c r="B22" s="43" t="s">
        <v>24</v>
      </c>
      <c r="C22" s="44"/>
      <c r="D22" s="44"/>
      <c r="E22" s="27">
        <v>90</v>
      </c>
      <c r="F22" s="28">
        <v>17</v>
      </c>
      <c r="G22" s="89"/>
      <c r="H22" s="91">
        <f t="shared" si="1"/>
        <v>0</v>
      </c>
    </row>
    <row r="23" spans="2:8" x14ac:dyDescent="0.35">
      <c r="B23" s="43" t="s">
        <v>51</v>
      </c>
      <c r="C23" s="44"/>
      <c r="D23" s="44"/>
      <c r="E23" s="27">
        <v>165</v>
      </c>
      <c r="F23" s="28">
        <v>10</v>
      </c>
      <c r="G23" s="89"/>
      <c r="H23" s="91">
        <f t="shared" si="1"/>
        <v>0</v>
      </c>
    </row>
    <row r="24" spans="2:8" x14ac:dyDescent="0.35">
      <c r="B24" s="43" t="s">
        <v>25</v>
      </c>
      <c r="C24" s="44"/>
      <c r="D24" s="44"/>
      <c r="E24" s="27">
        <v>165</v>
      </c>
      <c r="F24" s="28">
        <v>29</v>
      </c>
      <c r="G24" s="89"/>
      <c r="H24" s="91">
        <f t="shared" si="1"/>
        <v>0</v>
      </c>
    </row>
    <row r="25" spans="2:8" x14ac:dyDescent="0.35">
      <c r="B25" s="43" t="s">
        <v>50</v>
      </c>
      <c r="C25" s="44"/>
      <c r="D25" s="44"/>
      <c r="E25" s="27">
        <v>450</v>
      </c>
      <c r="F25" s="28">
        <v>5</v>
      </c>
      <c r="G25" s="89"/>
      <c r="H25" s="91">
        <f t="shared" si="1"/>
        <v>0</v>
      </c>
    </row>
    <row r="26" spans="2:8" x14ac:dyDescent="0.35">
      <c r="B26" s="43" t="s">
        <v>52</v>
      </c>
      <c r="C26" s="44"/>
      <c r="D26" s="44"/>
      <c r="E26" s="27">
        <v>600</v>
      </c>
      <c r="F26" s="28">
        <v>5</v>
      </c>
      <c r="G26" s="89"/>
      <c r="H26" s="91">
        <f t="shared" si="1"/>
        <v>0</v>
      </c>
    </row>
    <row r="27" spans="2:8" x14ac:dyDescent="0.35">
      <c r="B27" s="43" t="s">
        <v>26</v>
      </c>
      <c r="C27" s="44"/>
      <c r="D27" s="44"/>
      <c r="E27" s="27">
        <v>100</v>
      </c>
      <c r="F27" s="28">
        <v>40</v>
      </c>
      <c r="G27" s="89"/>
      <c r="H27" s="91">
        <f t="shared" si="1"/>
        <v>0</v>
      </c>
    </row>
    <row r="28" spans="2:8" ht="15" thickBot="1" x14ac:dyDescent="0.4">
      <c r="B28" s="45" t="s">
        <v>27</v>
      </c>
      <c r="C28" s="46"/>
      <c r="D28" s="46"/>
      <c r="E28" s="29">
        <v>130</v>
      </c>
      <c r="F28" s="30">
        <v>27</v>
      </c>
      <c r="G28" s="90"/>
      <c r="H28" s="95">
        <f t="shared" si="1"/>
        <v>0</v>
      </c>
    </row>
    <row r="29" spans="2:8" ht="15" thickBot="1" x14ac:dyDescent="0.4">
      <c r="B29" s="80" t="s">
        <v>19</v>
      </c>
      <c r="C29" s="82"/>
      <c r="D29" s="93" t="s">
        <v>28</v>
      </c>
      <c r="E29" s="92"/>
      <c r="F29" s="94">
        <f>SUM(F19:F28)</f>
        <v>210</v>
      </c>
      <c r="G29" s="94"/>
      <c r="H29" s="83">
        <f>SUM(H19:H28)</f>
        <v>0</v>
      </c>
    </row>
  </sheetData>
  <sheetProtection algorithmName="SHA-512" hashValue="UYzpQKYmYNzthtt1Kx2UJesbDTbZH5Z35MmmjQS/t0k8bGGpcDhmo2BDrpTW0pEa9J8kLcN1xohtLSN/rK5jkw==" saltValue="nw5CZbYlE/QK0WOukZouLg==" spinCount="100000" sheet="1" objects="1" scenarios="1"/>
  <mergeCells count="15">
    <mergeCell ref="B5:H5"/>
    <mergeCell ref="B17:H17"/>
    <mergeCell ref="B2:H3"/>
    <mergeCell ref="B21:D21"/>
    <mergeCell ref="B18:D18"/>
    <mergeCell ref="B19:D19"/>
    <mergeCell ref="B20:D20"/>
    <mergeCell ref="B27:D27"/>
    <mergeCell ref="B28:D28"/>
    <mergeCell ref="D29:E29"/>
    <mergeCell ref="B22:D22"/>
    <mergeCell ref="B23:D23"/>
    <mergeCell ref="B24:D24"/>
    <mergeCell ref="B25:D25"/>
    <mergeCell ref="B26:D2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"/>
  <sheetViews>
    <sheetView showGridLines="0" workbookViewId="0">
      <selection activeCell="B9" sqref="B9"/>
    </sheetView>
  </sheetViews>
  <sheetFormatPr defaultRowHeight="14.5" x14ac:dyDescent="0.35"/>
  <cols>
    <col min="1" max="1" width="3.08984375" customWidth="1"/>
    <col min="2" max="2" width="32.90625" customWidth="1"/>
    <col min="3" max="3" width="26.6328125" customWidth="1"/>
    <col min="4" max="4" width="7.81640625" customWidth="1"/>
    <col min="5" max="5" width="29.90625" customWidth="1"/>
  </cols>
  <sheetData>
    <row r="1" spans="2:12" ht="10" customHeight="1" x14ac:dyDescent="0.35"/>
    <row r="2" spans="2:12" ht="19" customHeight="1" x14ac:dyDescent="0.35">
      <c r="B2" s="50" t="s">
        <v>78</v>
      </c>
      <c r="C2" s="63"/>
      <c r="D2" s="63"/>
      <c r="E2" s="63"/>
      <c r="F2" s="106"/>
      <c r="G2" s="106"/>
      <c r="H2" s="106"/>
    </row>
    <row r="3" spans="2:12" ht="15" thickBot="1" x14ac:dyDescent="0.4">
      <c r="H3" s="54"/>
      <c r="I3" s="1" t="s">
        <v>71</v>
      </c>
      <c r="L3" s="1"/>
    </row>
    <row r="4" spans="2:12" ht="15" thickBot="1" x14ac:dyDescent="0.4">
      <c r="B4" s="100" t="s">
        <v>54</v>
      </c>
      <c r="C4" s="101"/>
      <c r="D4" s="101"/>
      <c r="E4" s="101"/>
    </row>
    <row r="5" spans="2:12" x14ac:dyDescent="0.35">
      <c r="B5" s="7"/>
      <c r="C5" s="24" t="s">
        <v>55</v>
      </c>
      <c r="D5" s="24" t="s">
        <v>69</v>
      </c>
      <c r="E5" s="9" t="s">
        <v>62</v>
      </c>
    </row>
    <row r="6" spans="2:12" ht="19.75" customHeight="1" x14ac:dyDescent="0.35">
      <c r="B6" s="6" t="s">
        <v>54</v>
      </c>
      <c r="C6" s="22" t="s">
        <v>57</v>
      </c>
      <c r="D6" s="37">
        <v>0.2</v>
      </c>
      <c r="E6" s="109"/>
    </row>
    <row r="7" spans="2:12" ht="19.75" customHeight="1" x14ac:dyDescent="0.35">
      <c r="B7" s="6" t="s">
        <v>54</v>
      </c>
      <c r="C7" s="21" t="s">
        <v>58</v>
      </c>
      <c r="D7" s="38">
        <v>0.3</v>
      </c>
      <c r="E7" s="109"/>
    </row>
    <row r="8" spans="2:12" ht="19.75" customHeight="1" x14ac:dyDescent="0.35">
      <c r="B8" s="6" t="s">
        <v>54</v>
      </c>
      <c r="C8" s="21" t="s">
        <v>60</v>
      </c>
      <c r="D8" s="38">
        <v>0.3</v>
      </c>
      <c r="E8" s="109"/>
    </row>
    <row r="9" spans="2:12" ht="17.399999999999999" customHeight="1" x14ac:dyDescent="0.35">
      <c r="B9" s="6" t="s">
        <v>54</v>
      </c>
      <c r="C9" s="23" t="s">
        <v>61</v>
      </c>
      <c r="D9" s="40">
        <v>0.1</v>
      </c>
      <c r="E9" s="109"/>
    </row>
    <row r="10" spans="2:12" ht="17.399999999999999" customHeight="1" thickBot="1" x14ac:dyDescent="0.4">
      <c r="B10" s="6" t="s">
        <v>54</v>
      </c>
      <c r="C10" s="23" t="s">
        <v>59</v>
      </c>
      <c r="D10" s="39">
        <v>0.1</v>
      </c>
      <c r="E10" s="109"/>
    </row>
    <row r="11" spans="2:12" ht="15" thickBot="1" x14ac:dyDescent="0.4">
      <c r="B11" s="100" t="s">
        <v>70</v>
      </c>
      <c r="C11" s="101"/>
      <c r="D11" s="108"/>
      <c r="E11" s="107">
        <f>SUM(0.2*E6)+(0.3*E7)+(0.3*E8)+(0.1*E9)+(0.1*E10)</f>
        <v>0</v>
      </c>
    </row>
    <row r="13" spans="2:12" x14ac:dyDescent="0.35">
      <c r="B13" s="36"/>
    </row>
    <row r="14" spans="2:12" x14ac:dyDescent="0.35">
      <c r="B14" s="1"/>
    </row>
  </sheetData>
  <sheetProtection algorithmName="SHA-512" hashValue="HiJzn30+WPUzv8CCGRtewSzV8aE4X4HR1DXG/3obR+rt1ci5qKP3cQj7d0jTnIx7nOvZVnXofTlAI0EwYhU+9g==" saltValue="J4V/EpZWOuaZyBdeLsmZlg==" spinCount="100000" sheet="1" objects="1" scenarios="1"/>
  <mergeCells count="3">
    <mergeCell ref="B4:E4"/>
    <mergeCell ref="B2:E2"/>
    <mergeCell ref="B11:D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Onderhoud</vt:lpstr>
      <vt:lpstr>Leveringen</vt:lpstr>
      <vt:lpstr>Transport- en leveringskosten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I.J.M. Cordewener</dc:creator>
  <cp:lastModifiedBy>Inge I.J.M. Cordewener</cp:lastModifiedBy>
  <dcterms:created xsi:type="dcterms:W3CDTF">2022-04-11T08:24:16Z</dcterms:created>
  <dcterms:modified xsi:type="dcterms:W3CDTF">2022-08-10T09:28:25Z</dcterms:modified>
</cp:coreProperties>
</file>