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2\2022.091 Technsiche voorbereiding Banneweg\04 Nota van Inlichtingen\"/>
    </mc:Choice>
  </mc:AlternateContent>
  <xr:revisionPtr revIDLastSave="0" documentId="8_{7EE9E904-B793-4632-9C11-1AA9EAD7E183}" xr6:coauthVersionLast="47" xr6:coauthVersionMax="47" xr10:uidLastSave="{00000000-0000-0000-0000-000000000000}"/>
  <bookViews>
    <workbookView xWindow="-120" yWindow="-120" windowWidth="29040" windowHeight="15840" activeTab="1" xr2:uid="{B72DE779-C566-4D9A-A4ED-145598B47138}"/>
  </bookViews>
  <sheets>
    <sheet name="rekenvoorbeeld" sheetId="1" r:id="rId1"/>
    <sheet name="rekenvoorbeeld 5 beloft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8" i="2" l="1"/>
  <c r="F37" i="2"/>
  <c r="F36" i="2"/>
  <c r="F35" i="2"/>
  <c r="F34" i="2"/>
  <c r="F33" i="2"/>
  <c r="F39" i="2" s="1"/>
  <c r="F41" i="2" s="1"/>
  <c r="B19" i="1"/>
  <c r="D24" i="2"/>
  <c r="F23" i="2"/>
  <c r="F22" i="2"/>
  <c r="F21" i="2"/>
  <c r="F20" i="2"/>
  <c r="F19" i="2"/>
  <c r="F25" i="2" s="1"/>
  <c r="F27" i="2" s="1"/>
  <c r="D10" i="2"/>
  <c r="F9" i="2"/>
  <c r="F8" i="2"/>
  <c r="F7" i="2"/>
  <c r="F6" i="2"/>
  <c r="F5" i="2"/>
  <c r="F11" i="2" s="1"/>
  <c r="F13" i="2" s="1"/>
  <c r="C17" i="1" l="1"/>
  <c r="B17" i="1"/>
  <c r="C10" i="1"/>
  <c r="B10" i="1"/>
  <c r="C6" i="1"/>
  <c r="B6" i="1"/>
  <c r="C13" i="1"/>
  <c r="C19" i="1" s="1"/>
  <c r="B13" i="1"/>
</calcChain>
</file>

<file path=xl/sharedStrings.xml><?xml version="1.0" encoding="utf-8"?>
<sst xmlns="http://schemas.openxmlformats.org/spreadsheetml/2006/main" count="89" uniqueCount="36">
  <si>
    <t xml:space="preserve">Gunningscriterium G-1 Prijs </t>
  </si>
  <si>
    <t>Toegekende punten</t>
  </si>
  <si>
    <t>Werkelijk inschrijfprijs</t>
  </si>
  <si>
    <t>Toegekende punten in consensus</t>
  </si>
  <si>
    <t>Eindscore</t>
  </si>
  <si>
    <t xml:space="preserve">Ranking </t>
  </si>
  <si>
    <t>Inschrijver A</t>
  </si>
  <si>
    <t>Inschrijver B</t>
  </si>
  <si>
    <t>Toegekende punten weging 30%</t>
  </si>
  <si>
    <t>G-2 Plan van aanpak onderdeel A</t>
  </si>
  <si>
    <t xml:space="preserve">Toegekende punten ongewogen </t>
  </si>
  <si>
    <t>Toegekende punten weging 10%</t>
  </si>
  <si>
    <t>Beoordeling na concensus</t>
  </si>
  <si>
    <t xml:space="preserve">Voldoende </t>
  </si>
  <si>
    <t xml:space="preserve">Uitstelkend </t>
  </si>
  <si>
    <t>G-2 Plan van aanpak onderdeel B</t>
  </si>
  <si>
    <t>Toegekende punten (zie tabblad G2 B)</t>
  </si>
  <si>
    <t>Goed</t>
  </si>
  <si>
    <t>Bijlage 6  Invulbijlage 5 beloften</t>
  </si>
  <si>
    <t>nr.</t>
  </si>
  <si>
    <t xml:space="preserve">Belofte </t>
  </si>
  <si>
    <t>Meetbare norm</t>
  </si>
  <si>
    <t xml:space="preserve">Percentage </t>
  </si>
  <si>
    <t xml:space="preserve">Beoordeling ongewogen </t>
  </si>
  <si>
    <t>Beoordeling gewogen</t>
  </si>
  <si>
    <t xml:space="preserve">Belofte  </t>
  </si>
  <si>
    <t xml:space="preserve">Norm </t>
  </si>
  <si>
    <t>Moet eindigen op 100%</t>
  </si>
  <si>
    <t>Beoordeling ongewogen</t>
  </si>
  <si>
    <t>Wegingspercentage G2-B</t>
  </si>
  <si>
    <t>Toegekende punten G2-B</t>
  </si>
  <si>
    <t>Inschrijver C</t>
  </si>
  <si>
    <t>2022.091 Technsiche voorbereiding Banneweg</t>
  </si>
  <si>
    <t>G-3 Duurzaamheid</t>
  </si>
  <si>
    <t xml:space="preserve">Totaal aantal punten </t>
  </si>
  <si>
    <t>LET OP: Inschrijver C wordt uitgesloten van verdere deelname omdat het wegingspercentages bij beloften 2 en 4 buiten de gestelde range (minimaal 15% en maximaal 30%) valt. Dit is niet toegestaan op straffe van uitsluiting. Inschrijver C wordt ook uitgesloten van verdere deelname omdat aan belofte 1 een score 'matig/ 40 punten" is toegekend.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</si>
</sst>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MT"/>
    </font>
  </fonts>
  <fills count="7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/>
    <xf numFmtId="164" fontId="0" fillId="0" borderId="0" xfId="0" applyNumberFormat="1"/>
    <xf numFmtId="0" fontId="2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3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Protection="1">
      <protection hidden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4" borderId="1" xfId="0" applyFill="1" applyBorder="1" applyAlignment="1" applyProtection="1">
      <alignment wrapText="1"/>
      <protection locked="0"/>
    </xf>
    <xf numFmtId="9" fontId="0" fillId="4" borderId="1" xfId="0" applyNumberForma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right" wrapText="1"/>
    </xf>
    <xf numFmtId="9" fontId="1" fillId="0" borderId="1" xfId="0" applyNumberFormat="1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9" fontId="0" fillId="5" borderId="1" xfId="0" applyNumberFormat="1" applyFill="1" applyBorder="1" applyAlignment="1">
      <alignment horizontal="center" vertical="center"/>
    </xf>
    <xf numFmtId="0" fontId="0" fillId="6" borderId="0" xfId="0" applyFill="1"/>
    <xf numFmtId="0" fontId="0" fillId="6" borderId="0" xfId="0" applyFill="1" applyAlignment="1">
      <alignment wrapText="1"/>
    </xf>
    <xf numFmtId="9" fontId="0" fillId="6" borderId="0" xfId="0" applyNumberFormat="1" applyFill="1"/>
    <xf numFmtId="0" fontId="0" fillId="6" borderId="0" xfId="0" applyFill="1" applyAlignment="1">
      <alignment horizontal="left" vertical="top" wrapText="1"/>
    </xf>
    <xf numFmtId="0" fontId="1" fillId="6" borderId="0" xfId="0" applyFont="1" applyFill="1"/>
    <xf numFmtId="4" fontId="2" fillId="0" borderId="1" xfId="0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0" fillId="3" borderId="3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C9F7B-F963-4D31-AD27-FAAB9A860596}">
  <dimension ref="A1:G20"/>
  <sheetViews>
    <sheetView workbookViewId="0">
      <selection activeCell="J23" sqref="J23"/>
    </sheetView>
  </sheetViews>
  <sheetFormatPr defaultRowHeight="15"/>
  <cols>
    <col min="1" max="1" width="29.85546875" customWidth="1"/>
    <col min="2" max="3" width="39" customWidth="1"/>
    <col min="7" max="7" width="10.5703125" bestFit="1" customWidth="1"/>
  </cols>
  <sheetData>
    <row r="1" spans="1:7" ht="15.75">
      <c r="A1" s="5" t="s">
        <v>32</v>
      </c>
    </row>
    <row r="2" spans="1:7">
      <c r="B2" s="1"/>
      <c r="C2" s="1"/>
    </row>
    <row r="3" spans="1:7">
      <c r="A3" s="2"/>
      <c r="B3" s="3" t="s">
        <v>6</v>
      </c>
      <c r="C3" s="3" t="s">
        <v>7</v>
      </c>
    </row>
    <row r="4" spans="1:7">
      <c r="A4" s="8" t="s">
        <v>0</v>
      </c>
      <c r="B4" s="3"/>
      <c r="C4" s="3"/>
    </row>
    <row r="5" spans="1:7">
      <c r="A5" s="4" t="s">
        <v>2</v>
      </c>
      <c r="B5" s="13">
        <v>100000</v>
      </c>
      <c r="C5" s="13">
        <v>150000</v>
      </c>
    </row>
    <row r="6" spans="1:7">
      <c r="A6" s="7" t="s">
        <v>8</v>
      </c>
      <c r="B6" s="12">
        <f>100*30%</f>
        <v>30</v>
      </c>
      <c r="C6" s="12">
        <f>((B5/C5)*100)*30%</f>
        <v>19.999999999999996</v>
      </c>
    </row>
    <row r="7" spans="1:7">
      <c r="A7" s="39" t="s">
        <v>9</v>
      </c>
      <c r="B7" s="40"/>
      <c r="C7" s="40"/>
    </row>
    <row r="8" spans="1:7">
      <c r="A8" s="4" t="s">
        <v>12</v>
      </c>
      <c r="B8" s="14" t="s">
        <v>13</v>
      </c>
      <c r="C8" s="14" t="s">
        <v>14</v>
      </c>
      <c r="G8" s="6"/>
    </row>
    <row r="9" spans="1:7">
      <c r="A9" s="7" t="s">
        <v>10</v>
      </c>
      <c r="B9" s="11">
        <v>60</v>
      </c>
      <c r="C9" s="11">
        <v>100</v>
      </c>
    </row>
    <row r="10" spans="1:7">
      <c r="A10" s="9" t="s">
        <v>8</v>
      </c>
      <c r="B10" s="38">
        <f>B9*30%</f>
        <v>18</v>
      </c>
      <c r="C10" s="38">
        <f>C9*30%</f>
        <v>30</v>
      </c>
    </row>
    <row r="11" spans="1:7">
      <c r="A11" s="39" t="s">
        <v>15</v>
      </c>
      <c r="B11" s="40"/>
      <c r="C11" s="40"/>
    </row>
    <row r="12" spans="1:7" ht="25.5">
      <c r="A12" s="9" t="s">
        <v>16</v>
      </c>
      <c r="B12" s="11">
        <v>76</v>
      </c>
      <c r="C12" s="11">
        <v>68</v>
      </c>
    </row>
    <row r="13" spans="1:7">
      <c r="A13" s="9" t="s">
        <v>11</v>
      </c>
      <c r="B13" s="38">
        <f>B12*10%</f>
        <v>7.6000000000000005</v>
      </c>
      <c r="C13" s="38">
        <f>C12*10%</f>
        <v>6.8000000000000007</v>
      </c>
    </row>
    <row r="14" spans="1:7">
      <c r="A14" s="39" t="s">
        <v>33</v>
      </c>
      <c r="B14" s="40"/>
      <c r="C14" s="40"/>
    </row>
    <row r="15" spans="1:7">
      <c r="A15" s="4" t="s">
        <v>3</v>
      </c>
      <c r="B15" s="14" t="s">
        <v>13</v>
      </c>
      <c r="C15" s="14" t="s">
        <v>17</v>
      </c>
      <c r="G15" s="6"/>
    </row>
    <row r="16" spans="1:7">
      <c r="A16" s="9" t="s">
        <v>1</v>
      </c>
      <c r="B16" s="11">
        <v>60</v>
      </c>
      <c r="C16" s="11">
        <v>80</v>
      </c>
    </row>
    <row r="17" spans="1:3">
      <c r="A17" s="9" t="s">
        <v>8</v>
      </c>
      <c r="B17" s="38">
        <f>B16*30%</f>
        <v>18</v>
      </c>
      <c r="C17" s="38">
        <f>C16*30%</f>
        <v>24</v>
      </c>
    </row>
    <row r="18" spans="1:3">
      <c r="A18" s="41" t="s">
        <v>4</v>
      </c>
      <c r="B18" s="42"/>
      <c r="C18" s="42"/>
    </row>
    <row r="19" spans="1:3">
      <c r="A19" s="10" t="s">
        <v>34</v>
      </c>
      <c r="B19" s="15">
        <f>B6+B10+B13+B17</f>
        <v>73.599999999999994</v>
      </c>
      <c r="C19" s="15">
        <f>C6+C10+C13+C17</f>
        <v>80.8</v>
      </c>
    </row>
    <row r="20" spans="1:3">
      <c r="A20" s="10" t="s">
        <v>5</v>
      </c>
      <c r="B20" s="16">
        <v>2</v>
      </c>
      <c r="C20" s="16">
        <v>1</v>
      </c>
    </row>
  </sheetData>
  <mergeCells count="4">
    <mergeCell ref="A7:C7"/>
    <mergeCell ref="A11:C11"/>
    <mergeCell ref="A18:C18"/>
    <mergeCell ref="A14:C14"/>
  </mergeCells>
  <pageMargins left="0.7" right="0.7" top="0.75" bottom="0.75" header="0.3" footer="0.3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CAE8E-73CF-4D41-9B72-16480525FB0B}">
  <dimension ref="A1:F44"/>
  <sheetViews>
    <sheetView tabSelected="1" topLeftCell="A13" workbookViewId="0">
      <selection activeCell="L41" sqref="L41"/>
    </sheetView>
  </sheetViews>
  <sheetFormatPr defaultRowHeight="15"/>
  <cols>
    <col min="1" max="1" width="16.5703125" customWidth="1"/>
    <col min="2" max="2" width="53.140625" style="18" customWidth="1"/>
    <col min="3" max="3" width="49.7109375" style="18" customWidth="1"/>
    <col min="4" max="6" width="17" style="19" customWidth="1"/>
    <col min="7" max="7" width="17" customWidth="1"/>
  </cols>
  <sheetData>
    <row r="1" spans="1:6">
      <c r="A1" s="17" t="s">
        <v>18</v>
      </c>
    </row>
    <row r="3" spans="1:6">
      <c r="A3" t="s">
        <v>6</v>
      </c>
    </row>
    <row r="4" spans="1:6" ht="30">
      <c r="A4" s="20" t="s">
        <v>19</v>
      </c>
      <c r="B4" s="21" t="s">
        <v>20</v>
      </c>
      <c r="C4" s="21" t="s">
        <v>21</v>
      </c>
      <c r="D4" s="22" t="s">
        <v>22</v>
      </c>
      <c r="E4" s="23" t="s">
        <v>23</v>
      </c>
      <c r="F4" s="23" t="s">
        <v>24</v>
      </c>
    </row>
    <row r="5" spans="1:6">
      <c r="A5" s="24">
        <v>1</v>
      </c>
      <c r="B5" s="25" t="s">
        <v>25</v>
      </c>
      <c r="C5" s="25" t="s">
        <v>26</v>
      </c>
      <c r="D5" s="26">
        <v>0.15</v>
      </c>
      <c r="E5" s="27">
        <v>80</v>
      </c>
      <c r="F5" s="27">
        <f>D5*E5</f>
        <v>12</v>
      </c>
    </row>
    <row r="6" spans="1:6">
      <c r="A6" s="24">
        <v>2</v>
      </c>
      <c r="B6" s="25" t="s">
        <v>25</v>
      </c>
      <c r="C6" s="25" t="s">
        <v>26</v>
      </c>
      <c r="D6" s="26">
        <v>0.25</v>
      </c>
      <c r="E6" s="27">
        <v>60</v>
      </c>
      <c r="F6" s="27">
        <f t="shared" ref="F6:F9" si="0">D6*E6</f>
        <v>15</v>
      </c>
    </row>
    <row r="7" spans="1:6">
      <c r="A7" s="24">
        <v>3</v>
      </c>
      <c r="B7" s="25" t="s">
        <v>25</v>
      </c>
      <c r="C7" s="25" t="s">
        <v>26</v>
      </c>
      <c r="D7" s="26">
        <v>0.25</v>
      </c>
      <c r="E7" s="27">
        <v>80</v>
      </c>
      <c r="F7" s="27">
        <f t="shared" si="0"/>
        <v>20</v>
      </c>
    </row>
    <row r="8" spans="1:6">
      <c r="A8" s="24">
        <v>4</v>
      </c>
      <c r="B8" s="25" t="s">
        <v>25</v>
      </c>
      <c r="C8" s="25" t="s">
        <v>26</v>
      </c>
      <c r="D8" s="26">
        <v>0.2</v>
      </c>
      <c r="E8" s="27">
        <v>100</v>
      </c>
      <c r="F8" s="27">
        <f t="shared" si="0"/>
        <v>20</v>
      </c>
    </row>
    <row r="9" spans="1:6">
      <c r="A9" s="24">
        <v>5</v>
      </c>
      <c r="B9" s="25" t="s">
        <v>25</v>
      </c>
      <c r="C9" s="25" t="s">
        <v>26</v>
      </c>
      <c r="D9" s="26">
        <v>0.15</v>
      </c>
      <c r="E9" s="27">
        <v>60</v>
      </c>
      <c r="F9" s="27">
        <f t="shared" si="0"/>
        <v>9</v>
      </c>
    </row>
    <row r="10" spans="1:6">
      <c r="C10" s="28" t="s">
        <v>27</v>
      </c>
      <c r="D10" s="29">
        <f>SUM(D5:D9)</f>
        <v>1</v>
      </c>
      <c r="F10" s="30"/>
    </row>
    <row r="11" spans="1:6" ht="17.25" customHeight="1">
      <c r="D11" s="43" t="s">
        <v>28</v>
      </c>
      <c r="E11" s="44"/>
      <c r="F11" s="31">
        <f>SUM(F5:F9)</f>
        <v>76</v>
      </c>
    </row>
    <row r="12" spans="1:6" ht="17.25" customHeight="1">
      <c r="D12" s="43" t="s">
        <v>29</v>
      </c>
      <c r="E12" s="44"/>
      <c r="F12" s="32">
        <v>0.1</v>
      </c>
    </row>
    <row r="13" spans="1:6" ht="17.25" customHeight="1">
      <c r="A13" s="33"/>
      <c r="B13" s="34"/>
      <c r="D13" s="43" t="s">
        <v>30</v>
      </c>
      <c r="E13" s="44"/>
      <c r="F13" s="27">
        <f>F11*F12</f>
        <v>7.6000000000000005</v>
      </c>
    </row>
    <row r="14" spans="1:6" ht="15.75" customHeight="1">
      <c r="A14" s="35"/>
      <c r="B14" s="36"/>
    </row>
    <row r="15" spans="1:6">
      <c r="A15" s="37"/>
      <c r="B15" s="34"/>
    </row>
    <row r="16" spans="1:6">
      <c r="A16" s="34"/>
      <c r="B16" s="34"/>
    </row>
    <row r="17" spans="1:6">
      <c r="A17" t="s">
        <v>7</v>
      </c>
    </row>
    <row r="18" spans="1:6" ht="30">
      <c r="A18" s="20" t="s">
        <v>19</v>
      </c>
      <c r="B18" s="21" t="s">
        <v>20</v>
      </c>
      <c r="C18" s="21" t="s">
        <v>21</v>
      </c>
      <c r="D18" s="22" t="s">
        <v>22</v>
      </c>
      <c r="E18" s="23" t="s">
        <v>23</v>
      </c>
      <c r="F18" s="23" t="s">
        <v>24</v>
      </c>
    </row>
    <row r="19" spans="1:6">
      <c r="A19" s="24">
        <v>1</v>
      </c>
      <c r="B19" s="25" t="s">
        <v>25</v>
      </c>
      <c r="C19" s="25" t="s">
        <v>26</v>
      </c>
      <c r="D19" s="26">
        <v>0.15</v>
      </c>
      <c r="E19" s="27">
        <v>60</v>
      </c>
      <c r="F19" s="27">
        <f>D19*E19</f>
        <v>9</v>
      </c>
    </row>
    <row r="20" spans="1:6">
      <c r="A20" s="24">
        <v>2</v>
      </c>
      <c r="B20" s="25" t="s">
        <v>25</v>
      </c>
      <c r="C20" s="25" t="s">
        <v>26</v>
      </c>
      <c r="D20" s="26">
        <v>0.25</v>
      </c>
      <c r="E20" s="27">
        <v>60</v>
      </c>
      <c r="F20" s="27">
        <f t="shared" ref="F20:F23" si="1">D20*E20</f>
        <v>15</v>
      </c>
    </row>
    <row r="21" spans="1:6">
      <c r="A21" s="24">
        <v>3</v>
      </c>
      <c r="B21" s="25" t="s">
        <v>25</v>
      </c>
      <c r="C21" s="25" t="s">
        <v>26</v>
      </c>
      <c r="D21" s="26">
        <v>0.25</v>
      </c>
      <c r="E21" s="27">
        <v>60</v>
      </c>
      <c r="F21" s="27">
        <f t="shared" si="1"/>
        <v>15</v>
      </c>
    </row>
    <row r="22" spans="1:6">
      <c r="A22" s="24">
        <v>4</v>
      </c>
      <c r="B22" s="25" t="s">
        <v>25</v>
      </c>
      <c r="C22" s="25" t="s">
        <v>26</v>
      </c>
      <c r="D22" s="26">
        <v>0.2</v>
      </c>
      <c r="E22" s="27">
        <v>100</v>
      </c>
      <c r="F22" s="27">
        <f t="shared" si="1"/>
        <v>20</v>
      </c>
    </row>
    <row r="23" spans="1:6">
      <c r="A23" s="24">
        <v>5</v>
      </c>
      <c r="B23" s="25" t="s">
        <v>25</v>
      </c>
      <c r="C23" s="25" t="s">
        <v>26</v>
      </c>
      <c r="D23" s="26">
        <v>0.15</v>
      </c>
      <c r="E23" s="27">
        <v>60</v>
      </c>
      <c r="F23" s="27">
        <f t="shared" si="1"/>
        <v>9</v>
      </c>
    </row>
    <row r="24" spans="1:6">
      <c r="C24" s="28" t="s">
        <v>27</v>
      </c>
      <c r="D24" s="29">
        <f>SUM(D19:D23)</f>
        <v>1</v>
      </c>
      <c r="F24" s="30"/>
    </row>
    <row r="25" spans="1:6" ht="17.25" customHeight="1">
      <c r="D25" s="43" t="s">
        <v>28</v>
      </c>
      <c r="E25" s="44"/>
      <c r="F25" s="31">
        <f>SUM(F19:F23)</f>
        <v>68</v>
      </c>
    </row>
    <row r="26" spans="1:6" ht="17.25" customHeight="1">
      <c r="D26" s="43" t="s">
        <v>29</v>
      </c>
      <c r="E26" s="44"/>
      <c r="F26" s="32">
        <v>0.1</v>
      </c>
    </row>
    <row r="27" spans="1:6" ht="17.25" customHeight="1">
      <c r="A27" s="33"/>
      <c r="B27" s="34"/>
      <c r="D27" s="43" t="s">
        <v>30</v>
      </c>
      <c r="E27" s="44"/>
      <c r="F27" s="27">
        <f>F25*F26</f>
        <v>6.8000000000000007</v>
      </c>
    </row>
    <row r="31" spans="1:6">
      <c r="A31" t="s">
        <v>31</v>
      </c>
    </row>
    <row r="32" spans="1:6" ht="30">
      <c r="A32" s="20" t="s">
        <v>19</v>
      </c>
      <c r="B32" s="21" t="s">
        <v>20</v>
      </c>
      <c r="C32" s="21" t="s">
        <v>21</v>
      </c>
      <c r="D32" s="22" t="s">
        <v>22</v>
      </c>
      <c r="E32" s="23" t="s">
        <v>23</v>
      </c>
      <c r="F32" s="23" t="s">
        <v>24</v>
      </c>
    </row>
    <row r="33" spans="1:6">
      <c r="A33" s="24">
        <v>1</v>
      </c>
      <c r="B33" s="25" t="s">
        <v>25</v>
      </c>
      <c r="C33" s="25" t="s">
        <v>26</v>
      </c>
      <c r="D33" s="26">
        <v>0.15</v>
      </c>
      <c r="E33" s="27">
        <v>40</v>
      </c>
      <c r="F33" s="27">
        <f>D33*E33</f>
        <v>6</v>
      </c>
    </row>
    <row r="34" spans="1:6">
      <c r="A34" s="24">
        <v>2</v>
      </c>
      <c r="B34" s="25" t="s">
        <v>25</v>
      </c>
      <c r="C34" s="25" t="s">
        <v>26</v>
      </c>
      <c r="D34" s="26">
        <v>0.1</v>
      </c>
      <c r="E34" s="27">
        <v>100</v>
      </c>
      <c r="F34" s="27">
        <f t="shared" ref="F34:F37" si="2">D34*E34</f>
        <v>10</v>
      </c>
    </row>
    <row r="35" spans="1:6">
      <c r="A35" s="24">
        <v>3</v>
      </c>
      <c r="B35" s="25" t="s">
        <v>25</v>
      </c>
      <c r="C35" s="25" t="s">
        <v>26</v>
      </c>
      <c r="D35" s="26">
        <v>0.25</v>
      </c>
      <c r="E35" s="27">
        <v>60</v>
      </c>
      <c r="F35" s="27">
        <f t="shared" si="2"/>
        <v>15</v>
      </c>
    </row>
    <row r="36" spans="1:6">
      <c r="A36" s="24">
        <v>4</v>
      </c>
      <c r="B36" s="25" t="s">
        <v>25</v>
      </c>
      <c r="C36" s="25" t="s">
        <v>26</v>
      </c>
      <c r="D36" s="26">
        <v>0.35</v>
      </c>
      <c r="E36" s="27">
        <v>100</v>
      </c>
      <c r="F36" s="27">
        <f t="shared" si="2"/>
        <v>35</v>
      </c>
    </row>
    <row r="37" spans="1:6">
      <c r="A37" s="24">
        <v>5</v>
      </c>
      <c r="B37" s="25" t="s">
        <v>25</v>
      </c>
      <c r="C37" s="25" t="s">
        <v>26</v>
      </c>
      <c r="D37" s="26">
        <v>0.15</v>
      </c>
      <c r="E37" s="27">
        <v>60</v>
      </c>
      <c r="F37" s="27">
        <f t="shared" si="2"/>
        <v>9</v>
      </c>
    </row>
    <row r="38" spans="1:6">
      <c r="C38" s="28" t="s">
        <v>27</v>
      </c>
      <c r="D38" s="29">
        <f>SUM(D33:D37)</f>
        <v>1</v>
      </c>
      <c r="F38" s="30"/>
    </row>
    <row r="39" spans="1:6">
      <c r="D39" s="43" t="s">
        <v>28</v>
      </c>
      <c r="E39" s="44"/>
      <c r="F39" s="31">
        <f>SUM(F33:F37)</f>
        <v>75</v>
      </c>
    </row>
    <row r="40" spans="1:6">
      <c r="D40" s="43" t="s">
        <v>29</v>
      </c>
      <c r="E40" s="44"/>
      <c r="F40" s="32">
        <v>0.1</v>
      </c>
    </row>
    <row r="41" spans="1:6">
      <c r="A41" s="33"/>
      <c r="B41" s="34"/>
      <c r="D41" s="43" t="s">
        <v>30</v>
      </c>
      <c r="E41" s="44"/>
      <c r="F41" s="27">
        <f>F39*F40</f>
        <v>7.5</v>
      </c>
    </row>
    <row r="43" spans="1:6">
      <c r="A43" s="45" t="s">
        <v>35</v>
      </c>
      <c r="B43" s="45"/>
      <c r="C43" s="45"/>
      <c r="D43" s="45"/>
      <c r="E43" s="45"/>
    </row>
    <row r="44" spans="1:6" ht="30.75" customHeight="1">
      <c r="A44" s="45"/>
      <c r="B44" s="45"/>
      <c r="C44" s="45"/>
      <c r="D44" s="45"/>
      <c r="E44" s="45"/>
    </row>
  </sheetData>
  <mergeCells count="10">
    <mergeCell ref="A43:E44"/>
    <mergeCell ref="D39:E39"/>
    <mergeCell ref="D40:E40"/>
    <mergeCell ref="D41:E41"/>
    <mergeCell ref="D11:E11"/>
    <mergeCell ref="D12:E12"/>
    <mergeCell ref="D13:E13"/>
    <mergeCell ref="D25:E25"/>
    <mergeCell ref="D26:E26"/>
    <mergeCell ref="D27:E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rekenvoorbeeld</vt:lpstr>
      <vt:lpstr>rekenvoorbeeld 5 beloften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erijon</cp:lastModifiedBy>
  <cp:lastPrinted>2021-01-29T08:59:55Z</cp:lastPrinted>
  <dcterms:created xsi:type="dcterms:W3CDTF">2021-01-26T14:39:59Z</dcterms:created>
  <dcterms:modified xsi:type="dcterms:W3CDTF">2023-03-16T08:23:23Z</dcterms:modified>
</cp:coreProperties>
</file>