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EA Safety &amp; Security diensten (1046164)\04 Nota van Inlichtingen\N.v.I. ronde 1\Bijlagen N.v.I. ronde 1\"/>
    </mc:Choice>
  </mc:AlternateContent>
  <xr:revisionPtr revIDLastSave="0" documentId="13_ncr:1_{49432EE9-3FF2-4CFF-97D3-2F470841A9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lad" sheetId="3" r:id="rId1"/>
    <sheet name="Tabblad 2 - Schrijfwijzer" sheetId="4" r:id="rId2"/>
    <sheet name="Tabblad 3- Inschrijfstaat SSD" sheetId="1" r:id="rId3"/>
  </sheets>
  <definedNames>
    <definedName name="_xlnm.Print_Area" localSheetId="1">'Tabblad 2 - Schrijfwijzer'!$B$1:$E$12</definedName>
    <definedName name="_xlnm.Print_Area" localSheetId="2">'Tabblad 3- Inschrijfstaat SSD'!$B$1:$I$103</definedName>
    <definedName name="_xlnm.Print_Area" localSheetId="0">Voorblad!$B$2:$H$19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E18" i="1"/>
  <c r="H22" i="1"/>
  <c r="C24" i="1"/>
  <c r="C25" i="1"/>
  <c r="C26" i="1"/>
  <c r="C27" i="1"/>
  <c r="C23" i="1"/>
  <c r="H36" i="1"/>
  <c r="E89" i="1"/>
  <c r="E91" i="1" s="1"/>
  <c r="H37" i="1"/>
  <c r="F27" i="1"/>
  <c r="F24" i="1"/>
  <c r="F25" i="1"/>
  <c r="F26" i="1"/>
  <c r="F23" i="1"/>
  <c r="D24" i="1"/>
  <c r="D25" i="1"/>
  <c r="D26" i="1"/>
  <c r="D27" i="1"/>
  <c r="D23" i="1"/>
  <c r="C7" i="1"/>
  <c r="I7" i="1" s="1"/>
  <c r="C8" i="1"/>
  <c r="I8" i="1" s="1"/>
  <c r="C9" i="1"/>
  <c r="I9" i="1" s="1"/>
  <c r="C10" i="1"/>
  <c r="I10" i="1" s="1"/>
  <c r="C11" i="1"/>
  <c r="I11" i="1" s="1"/>
  <c r="C12" i="1"/>
  <c r="I12" i="1" s="1"/>
  <c r="C13" i="1"/>
  <c r="I13" i="1" s="1"/>
  <c r="C14" i="1"/>
  <c r="I14" i="1" s="1"/>
  <c r="C15" i="1"/>
  <c r="I15" i="1" s="1"/>
  <c r="C16" i="1"/>
  <c r="I16" i="1" s="1"/>
  <c r="C6" i="1"/>
  <c r="I6" i="1" s="1"/>
  <c r="E79" i="1"/>
  <c r="E80" i="1"/>
  <c r="E81" i="1"/>
  <c r="E82" i="1"/>
  <c r="E83" i="1"/>
  <c r="E78" i="1"/>
  <c r="G71" i="1"/>
  <c r="G70" i="1"/>
  <c r="G72" i="1"/>
  <c r="G69" i="1"/>
  <c r="E63" i="1"/>
  <c r="F63" i="1"/>
  <c r="G63" i="1"/>
  <c r="C63" i="1"/>
  <c r="D63" i="1"/>
  <c r="G55" i="1"/>
  <c r="F55" i="1"/>
  <c r="E55" i="1"/>
  <c r="D55" i="1"/>
  <c r="C55" i="1"/>
  <c r="D46" i="1"/>
  <c r="E46" i="1"/>
  <c r="F46" i="1"/>
  <c r="G46" i="1"/>
  <c r="C46" i="1"/>
  <c r="H35" i="1"/>
  <c r="H34" i="1"/>
  <c r="I5" i="1" l="1"/>
  <c r="H23" i="1"/>
  <c r="H26" i="1"/>
  <c r="H27" i="1"/>
  <c r="H25" i="1"/>
  <c r="H24" i="1"/>
  <c r="H39" i="1"/>
  <c r="E85" i="1"/>
  <c r="G65" i="1"/>
  <c r="G57" i="1"/>
  <c r="G48" i="1"/>
  <c r="G74" i="1" l="1"/>
  <c r="H29" i="1" l="1"/>
  <c r="I18" i="1" l="1"/>
  <c r="E93" i="1" l="1"/>
</calcChain>
</file>

<file path=xl/sharedStrings.xml><?xml version="1.0" encoding="utf-8"?>
<sst xmlns="http://schemas.openxmlformats.org/spreadsheetml/2006/main" count="222" uniqueCount="122">
  <si>
    <t xml:space="preserve">Bijlage 3    Invulformulier tarieven </t>
  </si>
  <si>
    <t>Versie 2</t>
  </si>
  <si>
    <t>Auteur:</t>
  </si>
  <si>
    <t>Team Inkoop gemeente Hilversum</t>
  </si>
  <si>
    <t>Datum:</t>
  </si>
  <si>
    <t xml:space="preserve">Naam aanbesteding: </t>
  </si>
  <si>
    <t>Safety &amp; Security diensten</t>
  </si>
  <si>
    <t xml:space="preserve">Zaaknummer: </t>
  </si>
  <si>
    <t>Tabblad 2 - Schrijfwijzer</t>
  </si>
  <si>
    <t>Dit invulformulier tarieven bestaat uit één onderdeel, namelijk tabblad 3: Inschrijfstaat Safety &amp; Security diensten.</t>
  </si>
  <si>
    <t>Invulinstructies en aandachtspunten voor de Inschrijver:</t>
  </si>
  <si>
    <t xml:space="preserve">U dient in de tabbladen de geel gemarkeerde velden in te vullen. 
</t>
  </si>
  <si>
    <t>Let op: voor de prijsstelling geldt een prijsplafond van € 380.000. Inschrijvingen waarvan de prijsstelling hoger is dan het hiervoor genoemde prijsplafond zijn ongeldig. Deze worden terzijde gelegd en uitgesloten van deze aanbesteding.</t>
  </si>
  <si>
    <t>In § 4.3.1 en § 5.2.1 van de Aanbestedingsleidraad staan de verdere eisen en tips aangaande dit Invulformulier en uw Inschrijving genoemd. 
Neem deze ook eerst zorgvuldig door alvorens u dit formulier invult.</t>
  </si>
  <si>
    <t>Er mogen geen wijzigingen in dit formulier worden aangebracht.</t>
  </si>
  <si>
    <t>Tot slot dient het Invulformulier tarieven ondertekend te worden door een daartoe bevoegde functionaris.</t>
  </si>
  <si>
    <t>Tabblad 3 - Inschrijfstaat Safety &amp; Security diensten</t>
  </si>
  <si>
    <t>PAC</t>
  </si>
  <si>
    <t>Locatie</t>
  </si>
  <si>
    <t>Jaarabonnementskosten 
Aansluiting op de PAC 
(jaarbasis = 365 dagen)
excl. BTW</t>
  </si>
  <si>
    <t>Kosten per locatie</t>
  </si>
  <si>
    <t>Raadhuis, Dudokpark 1-3-5</t>
  </si>
  <si>
    <t>Villa, Oude Enghweg 21</t>
  </si>
  <si>
    <t>N.v.t.</t>
  </si>
  <si>
    <t>Stadskantoor, Oude Enghweg 23</t>
  </si>
  <si>
    <t>Sociaal Plein, Wilhelminastraat 1-19</t>
  </si>
  <si>
    <t>Gemeentewerf, 1e Loswal 24</t>
  </si>
  <si>
    <t>Parkeergarage Goudriaan, Huygenstraat 80A</t>
  </si>
  <si>
    <t>Parkeergarage Gooiland, Koningshof 1</t>
  </si>
  <si>
    <t>Parkeergarage Gooise Brink, Brinkweg 1</t>
  </si>
  <si>
    <t>Bedrijfsverzamelgebouw, Noorderweg 96</t>
  </si>
  <si>
    <t>Gymlokaal Combischool H'sum-N, Lops Diaslaan 85</t>
  </si>
  <si>
    <t>fietsenstalling, Zeedijk 33A</t>
  </si>
  <si>
    <t>Sluis Hemeltje, Vreelandseweg t.o. nr 76</t>
  </si>
  <si>
    <t>Geschatte totale kosten PAC per jaar</t>
  </si>
  <si>
    <t>Alarmopvolging</t>
  </si>
  <si>
    <t>Jaarabonnementskosten 
Alarmopvolging
(jaarbasis = 365 dagen)
excl. BTW</t>
  </si>
  <si>
    <t>Vast bedrag per uitruk 
eerste 30 minuten
excl. BTW</t>
  </si>
  <si>
    <t>Geschatte aantal uitrukken op jaarbasis:</t>
  </si>
  <si>
    <t>Vast bedrag per volgende 
15 minuten
excl. BTW</t>
  </si>
  <si>
    <t>Geschatte aantal  op jaarbasis:</t>
  </si>
  <si>
    <t>Parkeergarage Goudriaan, Huygenstraat 80a</t>
  </si>
  <si>
    <t>Fietsenstalling, Zeedijk 33a</t>
  </si>
  <si>
    <t>Geschatte totale kosten Alarmopvolging per jaar</t>
  </si>
  <si>
    <t>Mobiele Surveillance</t>
  </si>
  <si>
    <t>Sluitingstijden ma t/m vrij</t>
  </si>
  <si>
    <t>Sluitingstijden za en zo</t>
  </si>
  <si>
    <t>Te besteden tijd aan de brand &amp; sluitronde / Interne controle:</t>
  </si>
  <si>
    <t>Stukprijs excl. BTW
Brand &amp; sluitronde / 
Interne controle</t>
  </si>
  <si>
    <t>Aantal dagen per jaar</t>
  </si>
  <si>
    <t>Verwerkt in objectbeveiliging</t>
  </si>
  <si>
    <t>19.00 uur</t>
  </si>
  <si>
    <t>15 minuten</t>
  </si>
  <si>
    <t>19.15 uur</t>
  </si>
  <si>
    <t>30 minuten</t>
  </si>
  <si>
    <t>2x Interne controle</t>
  </si>
  <si>
    <t>2x 30 minuten</t>
  </si>
  <si>
    <t>Geschatte totale kosten Mobiele Surveillance 
per jaar</t>
  </si>
  <si>
    <t>Uurtarieven Objectbeveiliger</t>
  </si>
  <si>
    <t>Uurtarief ma t/m vr: 
00:00 - 07.00 uur</t>
  </si>
  <si>
    <t>Uurtarief ma t/m vr: 
07.00 - 18.00 uur</t>
  </si>
  <si>
    <t>Uurtarief ma t/m vrij: 
18.00 - 24.00 uur</t>
  </si>
  <si>
    <t>Uurtarief tussen zaterdag 00:00 uur en zondag 24:00 uur</t>
  </si>
  <si>
    <t>Uurtarief feestdag 
ma t/m vr: 
07:00 - 18.00 uur</t>
  </si>
  <si>
    <t xml:space="preserve">Geschatte uren per jaar op basis van Bijlage G: Roosterindeling vaste diensten </t>
  </si>
  <si>
    <t>Geschatte uren per jaar op basis van extra diensten  (zie Eis 2.5)</t>
  </si>
  <si>
    <t>TOTAAL per jaar per uurtarief</t>
  </si>
  <si>
    <t>Geschatte totale kosten Objectbeveiliger per jaar</t>
  </si>
  <si>
    <t>Uurtarieven Hospitality Host</t>
  </si>
  <si>
    <t>Uurtarief ma t/m vr: 
00: 00 - 07.00 uur</t>
  </si>
  <si>
    <t>Geschatte uren per jaar op basis van extra diensten (zie Eis 2.5)</t>
  </si>
  <si>
    <t>Geschatte totale kosten Hospitality host per jaar</t>
  </si>
  <si>
    <t>Uurtarieven Facility Host</t>
  </si>
  <si>
    <t>Geschatte totale kosten Facility host per jaar</t>
  </si>
  <si>
    <t>Safety trainingen</t>
  </si>
  <si>
    <t>Activiteit</t>
  </si>
  <si>
    <t>Stukprijs excl. BTW 
per dagdeel:</t>
  </si>
  <si>
    <t>Stukprijs excl. BTW 
per BHV'er:</t>
  </si>
  <si>
    <t>Geschatte aantal dagdelen</t>
  </si>
  <si>
    <t>Geschatte aantal BHV'ers</t>
  </si>
  <si>
    <t>Kosten per Safety trainingen</t>
  </si>
  <si>
    <t>Verzorgen van een BHV training op locatie</t>
  </si>
  <si>
    <t>Verzorgen van een jaarlijkse BHV ontruimingsoefening op locatie</t>
  </si>
  <si>
    <t>Verzorgen van administratie BHV organisatie (… BHV'ers: registratie, certificering, beloning etc)</t>
  </si>
  <si>
    <t xml:space="preserve">Interventie training </t>
  </si>
  <si>
    <t>Geschatte totale kosten Safety trainingen per jaar</t>
  </si>
  <si>
    <t>Safety middelen</t>
  </si>
  <si>
    <t>Stuksprijs excl. BTW voor beheren, aanvullen en keuren (zie Eis 10.2)
Frequentie: 1 x per jaar</t>
  </si>
  <si>
    <t>Aantallen o.b.v. Bijlage H</t>
  </si>
  <si>
    <t>Kosten per Safety middelen</t>
  </si>
  <si>
    <t>Geschatte totale kosten Safety middelen per jaar</t>
  </si>
  <si>
    <t>Safety adviesdiensten</t>
  </si>
  <si>
    <t>Uurtarief ma t/m vrij: 08.00 - 18.00 uur</t>
  </si>
  <si>
    <t>Geschatte aantal uren per jaar</t>
  </si>
  <si>
    <t>Kosten Safety adviesdienst</t>
  </si>
  <si>
    <t>Adviseur Safety onderwerpen (zie § 4.2.11)</t>
  </si>
  <si>
    <t>Geschatte totale kosten Safety adviesdiensten per jaar</t>
  </si>
  <si>
    <t xml:space="preserve">De inschrijfsom (totale kosten), exclusief BTW </t>
  </si>
  <si>
    <t>Prijsplafond per jaar</t>
  </si>
  <si>
    <t>Inschrijfsom blijft onder prijsplafond?</t>
  </si>
  <si>
    <t>Ja/Nee</t>
  </si>
  <si>
    <t xml:space="preserve"> </t>
  </si>
  <si>
    <t>ONDERTEKENING INSCHRIJFSTAAT SAFETY &amp; SECURITY DIENSTEN</t>
  </si>
  <si>
    <t>Naam Inschrijver</t>
  </si>
  <si>
    <r>
      <t xml:space="preserve">Ingevuld door 
</t>
    </r>
    <r>
      <rPr>
        <b/>
        <sz val="9"/>
        <rFont val="Calibri"/>
        <family val="2"/>
        <scheme val="minor"/>
      </rPr>
      <t>(tekenbevoegde functionaris Inschrijver)</t>
    </r>
  </si>
  <si>
    <t>Functie</t>
  </si>
  <si>
    <t>Plaats en datum</t>
  </si>
  <si>
    <t>Handtekening tekenbevoegde functionaris</t>
  </si>
  <si>
    <t>AED’s</t>
  </si>
  <si>
    <t>Pagers voor interventie</t>
  </si>
  <si>
    <t>Evacuatiematrassen</t>
  </si>
  <si>
    <t>Portofoons voor BHV</t>
  </si>
  <si>
    <t>EHBO Multi Basis koffer</t>
  </si>
  <si>
    <t>BHV B Norm Quick speciaal koffer</t>
  </si>
  <si>
    <t xml:space="preserve">Stuksprijs excl. BTW
Camera inzage buiten kantoortijd
</t>
  </si>
  <si>
    <t>Geschatte aantal intercom aanvragen per jaar:</t>
  </si>
  <si>
    <t>Geschatte aantal camera inzage per jaar:</t>
  </si>
  <si>
    <t>Jaarabonnementskosten 
Intercom / video view
Excl. BTW</t>
  </si>
  <si>
    <t>Stuksprijs excl. BTW
Intercom aanvraag voor toegang buiten kantoortijd</t>
  </si>
  <si>
    <t>28 juni 2022</t>
  </si>
  <si>
    <t xml:space="preserve">Intercom aanvraag: </t>
  </si>
  <si>
    <t xml:space="preserve">Camera inzage: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</si>
</sst>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1" fillId="5" borderId="27" applyNumberFormat="0" applyAlignment="0" applyProtection="0"/>
    <xf numFmtId="0" fontId="12" fillId="6" borderId="27" applyNumberFormat="0" applyAlignment="0" applyProtection="0"/>
  </cellStyleXfs>
  <cellXfs count="191">
    <xf numFmtId="0" fontId="0" fillId="0" borderId="0" xfId="0"/>
    <xf numFmtId="0" fontId="0" fillId="7" borderId="0" xfId="0" applyFill="1"/>
    <xf numFmtId="0" fontId="13" fillId="7" borderId="28" xfId="0" applyFont="1" applyFill="1" applyBorder="1" applyAlignment="1">
      <alignment horizontal="center" vertical="center"/>
    </xf>
    <xf numFmtId="0" fontId="0" fillId="7" borderId="29" xfId="0" applyFill="1" applyBorder="1"/>
    <xf numFmtId="0" fontId="0" fillId="7" borderId="30" xfId="0" applyFill="1" applyBorder="1"/>
    <xf numFmtId="0" fontId="0" fillId="7" borderId="12" xfId="0" applyFill="1" applyBorder="1" applyAlignment="1">
      <alignment vertical="center"/>
    </xf>
    <xf numFmtId="0" fontId="0" fillId="7" borderId="31" xfId="0" applyFill="1" applyBorder="1"/>
    <xf numFmtId="0" fontId="14" fillId="7" borderId="12" xfId="0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7" borderId="31" xfId="0" applyFill="1" applyBorder="1" applyAlignment="1">
      <alignment vertical="center"/>
    </xf>
    <xf numFmtId="49" fontId="0" fillId="7" borderId="0" xfId="0" applyNumberFormat="1" applyFill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14" fillId="7" borderId="12" xfId="0" applyFont="1" applyFill="1" applyBorder="1" applyAlignment="1">
      <alignment horizontal="justify" vertical="center"/>
    </xf>
    <xf numFmtId="0" fontId="0" fillId="7" borderId="32" xfId="0" applyFill="1" applyBorder="1"/>
    <xf numFmtId="0" fontId="0" fillId="7" borderId="10" xfId="0" applyFill="1" applyBorder="1"/>
    <xf numFmtId="0" fontId="0" fillId="7" borderId="33" xfId="0" applyFill="1" applyBorder="1"/>
    <xf numFmtId="0" fontId="1" fillId="7" borderId="0" xfId="0" applyFont="1" applyFill="1"/>
    <xf numFmtId="0" fontId="0" fillId="7" borderId="34" xfId="0" applyFill="1" applyBorder="1" applyAlignment="1">
      <alignment horizontal="center" vertical="top"/>
    </xf>
    <xf numFmtId="0" fontId="0" fillId="7" borderId="20" xfId="0" applyFill="1" applyBorder="1" applyAlignment="1">
      <alignment horizontal="center" vertical="top"/>
    </xf>
    <xf numFmtId="0" fontId="0" fillId="7" borderId="14" xfId="0" applyFill="1" applyBorder="1" applyAlignment="1">
      <alignment horizontal="center" vertical="top"/>
    </xf>
    <xf numFmtId="0" fontId="0" fillId="7" borderId="16" xfId="0" applyFill="1" applyBorder="1" applyAlignment="1">
      <alignment horizontal="center" vertical="top"/>
    </xf>
    <xf numFmtId="0" fontId="4" fillId="9" borderId="18" xfId="0" applyFont="1" applyFill="1" applyBorder="1" applyAlignment="1">
      <alignment vertical="top"/>
    </xf>
    <xf numFmtId="0" fontId="0" fillId="7" borderId="24" xfId="0" applyFill="1" applyBorder="1" applyAlignment="1">
      <alignment vertical="top" wrapText="1"/>
    </xf>
    <xf numFmtId="0" fontId="0" fillId="7" borderId="40" xfId="0" applyFill="1" applyBorder="1" applyAlignment="1">
      <alignment vertical="top" wrapText="1"/>
    </xf>
    <xf numFmtId="44" fontId="1" fillId="4" borderId="41" xfId="1" applyFont="1" applyFill="1" applyBorder="1" applyAlignment="1" applyProtection="1">
      <alignment horizontal="center" vertical="center"/>
      <protection locked="0"/>
    </xf>
    <xf numFmtId="0" fontId="17" fillId="6" borderId="53" xfId="3" applyFont="1" applyBorder="1" applyAlignment="1" applyProtection="1">
      <alignment vertical="center"/>
    </xf>
    <xf numFmtId="0" fontId="17" fillId="6" borderId="57" xfId="3" applyFont="1" applyBorder="1" applyAlignment="1" applyProtection="1">
      <alignment vertical="center" wrapText="1"/>
    </xf>
    <xf numFmtId="0" fontId="17" fillId="6" borderId="57" xfId="3" applyFont="1" applyBorder="1" applyAlignment="1" applyProtection="1">
      <alignment vertical="center"/>
    </xf>
    <xf numFmtId="0" fontId="17" fillId="6" borderId="60" xfId="3" applyFont="1" applyBorder="1" applyAlignment="1" applyProtection="1">
      <alignment vertical="center"/>
    </xf>
    <xf numFmtId="44" fontId="5" fillId="7" borderId="41" xfId="1" applyFont="1" applyFill="1" applyBorder="1" applyAlignment="1" applyProtection="1">
      <alignment vertical="center"/>
    </xf>
    <xf numFmtId="0" fontId="3" fillId="7" borderId="0" xfId="0" applyFont="1" applyFill="1"/>
    <xf numFmtId="0" fontId="0" fillId="7" borderId="0" xfId="0" applyFill="1" applyAlignment="1">
      <alignment horizontal="center"/>
    </xf>
    <xf numFmtId="15" fontId="0" fillId="7" borderId="0" xfId="0" applyNumberFormat="1" applyFill="1" applyAlignment="1">
      <alignment horizontal="left"/>
    </xf>
    <xf numFmtId="44" fontId="0" fillId="7" borderId="0" xfId="1" applyFont="1" applyFill="1" applyProtection="1"/>
    <xf numFmtId="0" fontId="9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9" fillId="7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5" fillId="2" borderId="1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44" fontId="7" fillId="7" borderId="0" xfId="1" applyFont="1" applyFill="1" applyBorder="1" applyAlignment="1" applyProtection="1">
      <alignment horizontal="left" vertical="center" wrapText="1"/>
    </xf>
    <xf numFmtId="0" fontId="15" fillId="7" borderId="0" xfId="0" applyFont="1" applyFill="1" applyAlignment="1">
      <alignment horizontal="center" vertical="center" wrapText="1"/>
    </xf>
    <xf numFmtId="44" fontId="15" fillId="7" borderId="0" xfId="1" applyFont="1" applyFill="1" applyBorder="1" applyAlignment="1" applyProtection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0" fillId="7" borderId="2" xfId="1" applyNumberFormat="1" applyFont="1" applyFill="1" applyBorder="1" applyAlignment="1" applyProtection="1">
      <alignment horizontal="center" vertical="center"/>
    </xf>
    <xf numFmtId="44" fontId="0" fillId="0" borderId="15" xfId="1" applyFont="1" applyBorder="1" applyAlignment="1" applyProtection="1">
      <alignment horizontal="center" vertical="center"/>
    </xf>
    <xf numFmtId="44" fontId="0" fillId="7" borderId="0" xfId="1" applyFont="1" applyFill="1" applyBorder="1" applyProtection="1"/>
    <xf numFmtId="0" fontId="4" fillId="0" borderId="12" xfId="0" applyFont="1" applyBorder="1"/>
    <xf numFmtId="44" fontId="0" fillId="7" borderId="2" xfId="1" applyFont="1" applyFill="1" applyBorder="1" applyAlignment="1" applyProtection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14" xfId="0" applyBorder="1"/>
    <xf numFmtId="0" fontId="0" fillId="0" borderId="23" xfId="0" applyBorder="1"/>
    <xf numFmtId="0" fontId="15" fillId="2" borderId="14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 vertical="center"/>
    </xf>
    <xf numFmtId="0" fontId="15" fillId="7" borderId="0" xfId="0" applyFont="1" applyFill="1" applyAlignment="1">
      <alignment horizontal="left" vertical="center"/>
    </xf>
    <xf numFmtId="44" fontId="15" fillId="7" borderId="0" xfId="1" applyFont="1" applyFill="1" applyBorder="1" applyAlignment="1" applyProtection="1">
      <alignment horizontal="left" vertical="center"/>
    </xf>
    <xf numFmtId="0" fontId="1" fillId="0" borderId="32" xfId="0" applyFont="1" applyBorder="1" applyAlignment="1">
      <alignment vertical="center" wrapText="1"/>
    </xf>
    <xf numFmtId="44" fontId="1" fillId="10" borderId="19" xfId="1" applyFont="1" applyFill="1" applyBorder="1" applyAlignment="1" applyProtection="1">
      <alignment vertical="center" wrapText="1"/>
    </xf>
    <xf numFmtId="44" fontId="1" fillId="7" borderId="0" xfId="1" applyFont="1" applyFill="1" applyBorder="1" applyAlignment="1" applyProtection="1">
      <alignment vertical="center" wrapText="1"/>
    </xf>
    <xf numFmtId="0" fontId="0" fillId="7" borderId="0" xfId="0" applyFill="1" applyAlignment="1">
      <alignment horizontal="center" vertical="center"/>
    </xf>
    <xf numFmtId="44" fontId="0" fillId="7" borderId="0" xfId="1" applyFont="1" applyFill="1" applyAlignment="1" applyProtection="1">
      <alignment vertical="center"/>
    </xf>
    <xf numFmtId="0" fontId="0" fillId="0" borderId="0" xfId="0" applyAlignment="1">
      <alignment vertical="center"/>
    </xf>
    <xf numFmtId="44" fontId="1" fillId="7" borderId="18" xfId="1" applyFont="1" applyFill="1" applyBorder="1" applyAlignment="1" applyProtection="1">
      <alignment vertical="center" wrapText="1"/>
    </xf>
    <xf numFmtId="44" fontId="1" fillId="7" borderId="24" xfId="1" applyFont="1" applyFill="1" applyBorder="1" applyAlignment="1" applyProtection="1">
      <alignment vertical="center" wrapText="1"/>
    </xf>
    <xf numFmtId="44" fontId="1" fillId="7" borderId="25" xfId="1" applyFont="1" applyFill="1" applyBorder="1" applyAlignment="1" applyProtection="1">
      <alignment vertical="center" wrapText="1"/>
    </xf>
    <xf numFmtId="44" fontId="1" fillId="10" borderId="52" xfId="1" applyFont="1" applyFill="1" applyBorder="1" applyAlignment="1" applyProtection="1">
      <alignment vertical="center" wrapText="1"/>
    </xf>
    <xf numFmtId="0" fontId="0" fillId="11" borderId="9" xfId="0" applyFill="1" applyBorder="1" applyAlignment="1">
      <alignment horizontal="center" vertical="center"/>
    </xf>
    <xf numFmtId="0" fontId="4" fillId="12" borderId="2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 applyProtection="1">
      <alignment horizontal="center" vertical="center"/>
    </xf>
    <xf numFmtId="0" fontId="0" fillId="7" borderId="1" xfId="0" applyFill="1" applyBorder="1" applyAlignment="1">
      <alignment horizontal="center" vertical="center"/>
    </xf>
    <xf numFmtId="44" fontId="0" fillId="7" borderId="1" xfId="1" applyFont="1" applyFill="1" applyBorder="1" applyAlignment="1" applyProtection="1">
      <alignment horizontal="center" vertical="center"/>
    </xf>
    <xf numFmtId="0" fontId="1" fillId="0" borderId="16" xfId="0" applyFont="1" applyBorder="1" applyAlignment="1">
      <alignment vertical="center" wrapText="1"/>
    </xf>
    <xf numFmtId="0" fontId="15" fillId="2" borderId="28" xfId="0" applyFont="1" applyFill="1" applyBorder="1" applyAlignment="1">
      <alignment horizontal="left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0" fillId="0" borderId="42" xfId="0" applyBorder="1" applyAlignment="1">
      <alignment wrapText="1"/>
    </xf>
    <xf numFmtId="0" fontId="0" fillId="0" borderId="1" xfId="1" applyNumberFormat="1" applyFont="1" applyBorder="1" applyAlignment="1" applyProtection="1">
      <alignment horizontal="center" vertical="center"/>
    </xf>
    <xf numFmtId="0" fontId="0" fillId="0" borderId="21" xfId="1" applyNumberFormat="1" applyFont="1" applyBorder="1" applyAlignment="1" applyProtection="1">
      <alignment horizontal="center" vertical="center"/>
    </xf>
    <xf numFmtId="44" fontId="0" fillId="0" borderId="46" xfId="1" applyFont="1" applyBorder="1" applyAlignment="1" applyProtection="1">
      <alignment horizontal="center" vertical="center"/>
    </xf>
    <xf numFmtId="44" fontId="0" fillId="0" borderId="22" xfId="1" applyFont="1" applyBorder="1" applyAlignment="1" applyProtection="1">
      <alignment horizontal="center" vertical="center"/>
    </xf>
    <xf numFmtId="0" fontId="1" fillId="7" borderId="32" xfId="0" applyFont="1" applyFill="1" applyBorder="1" applyAlignment="1">
      <alignment vertical="center" wrapText="1"/>
    </xf>
    <xf numFmtId="44" fontId="0" fillId="7" borderId="10" xfId="1" applyFont="1" applyFill="1" applyBorder="1" applyAlignment="1" applyProtection="1">
      <alignment horizontal="center" vertical="center"/>
    </xf>
    <xf numFmtId="44" fontId="7" fillId="7" borderId="0" xfId="1" applyFont="1" applyFill="1" applyBorder="1" applyProtection="1"/>
    <xf numFmtId="0" fontId="0" fillId="0" borderId="42" xfId="0" applyBorder="1" applyAlignment="1">
      <alignment vertical="center" wrapText="1"/>
    </xf>
    <xf numFmtId="0" fontId="16" fillId="7" borderId="0" xfId="0" applyFont="1" applyFill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8" fillId="0" borderId="2" xfId="1" applyNumberFormat="1" applyFont="1" applyBorder="1" applyAlignment="1" applyProtection="1">
      <alignment horizontal="center" vertical="center"/>
    </xf>
    <xf numFmtId="44" fontId="0" fillId="7" borderId="0" xfId="1" applyFont="1" applyFill="1" applyBorder="1" applyAlignment="1" applyProtection="1">
      <alignment horizontal="center" vertical="center"/>
    </xf>
    <xf numFmtId="0" fontId="0" fillId="0" borderId="14" xfId="0" applyBorder="1" applyAlignment="1">
      <alignment vertical="center" wrapText="1"/>
    </xf>
    <xf numFmtId="0" fontId="8" fillId="7" borderId="9" xfId="1" applyNumberFormat="1" applyFont="1" applyFill="1" applyBorder="1" applyAlignment="1" applyProtection="1">
      <alignment horizontal="center" vertical="center"/>
    </xf>
    <xf numFmtId="0" fontId="0" fillId="0" borderId="14" xfId="0" applyBorder="1" applyAlignment="1">
      <alignment vertical="center"/>
    </xf>
    <xf numFmtId="0" fontId="1" fillId="7" borderId="51" xfId="0" applyFont="1" applyFill="1" applyBorder="1" applyAlignment="1">
      <alignment vertical="center" wrapText="1"/>
    </xf>
    <xf numFmtId="44" fontId="1" fillId="7" borderId="26" xfId="1" applyFont="1" applyFill="1" applyBorder="1" applyAlignment="1" applyProtection="1">
      <alignment vertical="center" wrapText="1"/>
    </xf>
    <xf numFmtId="44" fontId="1" fillId="7" borderId="47" xfId="1" applyFont="1" applyFill="1" applyBorder="1" applyAlignment="1" applyProtection="1">
      <alignment vertical="center" wrapText="1"/>
    </xf>
    <xf numFmtId="0" fontId="15" fillId="2" borderId="48" xfId="0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center" vertical="center" wrapText="1"/>
    </xf>
    <xf numFmtId="0" fontId="8" fillId="0" borderId="9" xfId="1" applyNumberFormat="1" applyFont="1" applyBorder="1" applyAlignment="1" applyProtection="1">
      <alignment horizontal="center" vertical="center"/>
    </xf>
    <xf numFmtId="44" fontId="8" fillId="0" borderId="15" xfId="1" applyFont="1" applyBorder="1" applyAlignment="1" applyProtection="1">
      <alignment horizontal="center" vertical="center"/>
    </xf>
    <xf numFmtId="0" fontId="8" fillId="0" borderId="9" xfId="0" applyFont="1" applyBorder="1" applyAlignment="1">
      <alignment horizontal="center" vertical="center"/>
    </xf>
    <xf numFmtId="44" fontId="8" fillId="0" borderId="39" xfId="0" applyNumberFormat="1" applyFont="1" applyBorder="1" applyAlignment="1">
      <alignment horizontal="center" vertical="center"/>
    </xf>
    <xf numFmtId="0" fontId="1" fillId="7" borderId="50" xfId="0" applyFont="1" applyFill="1" applyBorder="1" applyAlignment="1">
      <alignment vertical="center" wrapText="1"/>
    </xf>
    <xf numFmtId="0" fontId="19" fillId="0" borderId="0" xfId="0" applyFont="1" applyAlignment="1">
      <alignment horizontal="justify" vertical="center"/>
    </xf>
    <xf numFmtId="0" fontId="0" fillId="14" borderId="4" xfId="0" applyFill="1" applyBorder="1" applyAlignment="1">
      <alignment vertical="center"/>
    </xf>
    <xf numFmtId="44" fontId="0" fillId="4" borderId="11" xfId="1" applyFont="1" applyFill="1" applyBorder="1" applyAlignment="1" applyProtection="1">
      <alignment horizontal="center" vertical="center"/>
      <protection locked="0"/>
    </xf>
    <xf numFmtId="44" fontId="0" fillId="4" borderId="2" xfId="1" applyFont="1" applyFill="1" applyBorder="1" applyAlignment="1" applyProtection="1">
      <alignment horizontal="center" vertical="center"/>
      <protection locked="0"/>
    </xf>
    <xf numFmtId="164" fontId="0" fillId="4" borderId="2" xfId="1" applyNumberFormat="1" applyFont="1" applyFill="1" applyBorder="1" applyAlignment="1" applyProtection="1">
      <alignment horizontal="center" vertical="center"/>
      <protection locked="0"/>
    </xf>
    <xf numFmtId="44" fontId="0" fillId="4" borderId="7" xfId="1" applyFont="1" applyFill="1" applyBorder="1" applyAlignment="1" applyProtection="1">
      <alignment horizontal="center" vertical="center"/>
      <protection locked="0"/>
    </xf>
    <xf numFmtId="44" fontId="0" fillId="4" borderId="15" xfId="1" applyFont="1" applyFill="1" applyBorder="1" applyAlignment="1" applyProtection="1">
      <alignment horizontal="center" vertical="center"/>
      <protection locked="0"/>
    </xf>
    <xf numFmtId="44" fontId="8" fillId="4" borderId="9" xfId="1" applyFont="1" applyFill="1" applyBorder="1" applyAlignment="1" applyProtection="1">
      <alignment horizontal="center" vertical="center"/>
      <protection locked="0"/>
    </xf>
    <xf numFmtId="0" fontId="23" fillId="2" borderId="9" xfId="0" applyFont="1" applyFill="1" applyBorder="1" applyAlignment="1">
      <alignment horizontal="center" vertical="center" wrapText="1"/>
    </xf>
    <xf numFmtId="44" fontId="0" fillId="7" borderId="15" xfId="1" applyFont="1" applyFill="1" applyBorder="1" applyAlignment="1" applyProtection="1">
      <alignment horizontal="center" vertical="center"/>
    </xf>
    <xf numFmtId="44" fontId="1" fillId="7" borderId="52" xfId="1" applyFont="1" applyFill="1" applyBorder="1" applyAlignment="1" applyProtection="1">
      <alignment vertical="center" wrapText="1"/>
    </xf>
    <xf numFmtId="44" fontId="1" fillId="7" borderId="17" xfId="1" applyFont="1" applyFill="1" applyBorder="1" applyAlignment="1" applyProtection="1">
      <alignment vertical="center" wrapText="1"/>
    </xf>
    <xf numFmtId="0" fontId="1" fillId="0" borderId="18" xfId="0" applyFont="1" applyBorder="1" applyAlignment="1">
      <alignment vertical="center" wrapText="1"/>
    </xf>
    <xf numFmtId="0" fontId="0" fillId="7" borderId="12" xfId="0" applyFill="1" applyBorder="1"/>
    <xf numFmtId="44" fontId="0" fillId="7" borderId="63" xfId="1" applyFont="1" applyFill="1" applyBorder="1" applyAlignment="1" applyProtection="1">
      <alignment horizontal="center" vertical="center"/>
    </xf>
    <xf numFmtId="0" fontId="0" fillId="7" borderId="63" xfId="1" applyNumberFormat="1" applyFont="1" applyFill="1" applyBorder="1" applyAlignment="1" applyProtection="1">
      <alignment horizontal="center" vertical="center"/>
    </xf>
    <xf numFmtId="44" fontId="0" fillId="7" borderId="13" xfId="1" applyFont="1" applyFill="1" applyBorder="1" applyAlignment="1" applyProtection="1">
      <alignment horizontal="center" vertical="center"/>
    </xf>
    <xf numFmtId="0" fontId="15" fillId="2" borderId="34" xfId="0" applyFont="1" applyFill="1" applyBorder="1" applyAlignment="1">
      <alignment horizontal="left" vertical="center"/>
    </xf>
    <xf numFmtId="0" fontId="15" fillId="2" borderId="44" xfId="0" applyFont="1" applyFill="1" applyBorder="1" applyAlignment="1">
      <alignment horizontal="left" vertical="center"/>
    </xf>
    <xf numFmtId="0" fontId="15" fillId="2" borderId="35" xfId="0" applyFont="1" applyFill="1" applyBorder="1" applyAlignment="1">
      <alignment horizontal="left" vertical="center"/>
    </xf>
    <xf numFmtId="0" fontId="15" fillId="2" borderId="45" xfId="0" applyFont="1" applyFill="1" applyBorder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1" fillId="7" borderId="18" xfId="1" applyNumberFormat="1" applyFont="1" applyFill="1" applyBorder="1" applyAlignment="1" applyProtection="1">
      <alignment vertical="center" wrapText="1"/>
    </xf>
    <xf numFmtId="164" fontId="1" fillId="7" borderId="18" xfId="1" applyNumberFormat="1" applyFont="1" applyFill="1" applyBorder="1" applyAlignment="1" applyProtection="1">
      <alignment vertical="center" wrapText="1"/>
    </xf>
    <xf numFmtId="44" fontId="1" fillId="7" borderId="25" xfId="1" applyFont="1" applyFill="1" applyBorder="1" applyAlignment="1" applyProtection="1">
      <alignment horizontal="right" vertical="center" wrapText="1"/>
    </xf>
    <xf numFmtId="0" fontId="1" fillId="7" borderId="17" xfId="1" applyNumberFormat="1" applyFont="1" applyFill="1" applyBorder="1" applyAlignment="1" applyProtection="1">
      <alignment horizontal="right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24" fillId="7" borderId="12" xfId="0" applyFont="1" applyFill="1" applyBorder="1" applyAlignment="1">
      <alignment horizontal="center" vertical="center" wrapText="1"/>
    </xf>
    <xf numFmtId="0" fontId="24" fillId="7" borderId="0" xfId="0" applyFont="1" applyFill="1" applyAlignment="1">
      <alignment horizontal="center" vertical="center" wrapText="1"/>
    </xf>
    <xf numFmtId="0" fontId="24" fillId="7" borderId="31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left" vertical="top" wrapText="1"/>
    </xf>
    <xf numFmtId="0" fontId="0" fillId="7" borderId="38" xfId="0" applyFill="1" applyBorder="1" applyAlignment="1">
      <alignment horizontal="left" vertical="top" wrapText="1"/>
    </xf>
    <xf numFmtId="0" fontId="0" fillId="7" borderId="39" xfId="0" applyFill="1" applyBorder="1" applyAlignment="1">
      <alignment horizontal="left" vertical="top" wrapText="1"/>
    </xf>
    <xf numFmtId="0" fontId="5" fillId="8" borderId="4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4" fillId="9" borderId="35" xfId="0" applyFont="1" applyFill="1" applyBorder="1" applyAlignment="1">
      <alignment horizontal="left" vertical="top" wrapText="1"/>
    </xf>
    <xf numFmtId="0" fontId="4" fillId="9" borderId="36" xfId="0" applyFont="1" applyFill="1" applyBorder="1" applyAlignment="1">
      <alignment horizontal="left" vertical="top" wrapText="1"/>
    </xf>
    <xf numFmtId="0" fontId="4" fillId="9" borderId="37" xfId="0" applyFont="1" applyFill="1" applyBorder="1" applyAlignment="1">
      <alignment horizontal="left" vertical="top" wrapText="1"/>
    </xf>
    <xf numFmtId="0" fontId="4" fillId="9" borderId="8" xfId="0" applyFont="1" applyFill="1" applyBorder="1" applyAlignment="1">
      <alignment horizontal="left" vertical="top" wrapText="1"/>
    </xf>
    <xf numFmtId="0" fontId="4" fillId="9" borderId="38" xfId="0" applyFont="1" applyFill="1" applyBorder="1" applyAlignment="1">
      <alignment horizontal="left" vertical="top" wrapText="1"/>
    </xf>
    <xf numFmtId="0" fontId="4" fillId="9" borderId="39" xfId="0" applyFont="1" applyFill="1" applyBorder="1" applyAlignment="1">
      <alignment horizontal="left" vertical="top" wrapText="1"/>
    </xf>
    <xf numFmtId="44" fontId="8" fillId="7" borderId="0" xfId="1" applyFont="1" applyFill="1" applyBorder="1" applyAlignment="1" applyProtection="1">
      <alignment horizontal="center" vertical="center"/>
    </xf>
    <xf numFmtId="0" fontId="0" fillId="7" borderId="0" xfId="0" applyFill="1" applyAlignment="1">
      <alignment horizontal="center" vertical="center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20" fillId="15" borderId="4" xfId="2" applyFont="1" applyFill="1" applyBorder="1" applyAlignment="1" applyProtection="1">
      <alignment horizontal="center" vertical="center" wrapText="1"/>
    </xf>
    <xf numFmtId="0" fontId="20" fillId="15" borderId="6" xfId="2" applyFont="1" applyFill="1" applyBorder="1" applyAlignment="1" applyProtection="1">
      <alignment horizontal="center" vertical="center" wrapText="1"/>
    </xf>
    <xf numFmtId="0" fontId="20" fillId="15" borderId="5" xfId="2" applyFont="1" applyFill="1" applyBorder="1" applyAlignment="1" applyProtection="1">
      <alignment horizontal="center" vertical="center" wrapText="1"/>
    </xf>
    <xf numFmtId="44" fontId="0" fillId="7" borderId="0" xfId="1" applyFont="1" applyFill="1" applyAlignment="1" applyProtection="1"/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4" borderId="60" xfId="0" applyFill="1" applyBorder="1" applyAlignment="1" applyProtection="1">
      <alignment horizontal="left" vertical="center"/>
      <protection locked="0"/>
    </xf>
    <xf numFmtId="0" fontId="0" fillId="4" borderId="61" xfId="0" applyFill="1" applyBorder="1" applyAlignment="1" applyProtection="1">
      <alignment horizontal="left" vertical="center"/>
      <protection locked="0"/>
    </xf>
    <xf numFmtId="0" fontId="0" fillId="4" borderId="62" xfId="0" applyFill="1" applyBorder="1" applyAlignment="1" applyProtection="1">
      <alignment horizontal="left" vertical="center"/>
      <protection locked="0"/>
    </xf>
    <xf numFmtId="0" fontId="15" fillId="3" borderId="4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0" fillId="4" borderId="57" xfId="0" applyFill="1" applyBorder="1" applyAlignment="1" applyProtection="1">
      <alignment horizontal="left" vertical="center"/>
      <protection locked="0"/>
    </xf>
    <xf numFmtId="0" fontId="0" fillId="4" borderId="58" xfId="0" applyFill="1" applyBorder="1" applyAlignment="1" applyProtection="1">
      <alignment horizontal="left" vertical="center"/>
      <protection locked="0"/>
    </xf>
    <xf numFmtId="0" fontId="0" fillId="4" borderId="59" xfId="0" applyFill="1" applyBorder="1" applyAlignment="1" applyProtection="1">
      <alignment horizontal="left" vertical="center"/>
      <protection locked="0"/>
    </xf>
    <xf numFmtId="0" fontId="0" fillId="4" borderId="54" xfId="0" applyFill="1" applyBorder="1" applyAlignment="1" applyProtection="1">
      <alignment horizontal="left" vertical="center"/>
      <protection locked="0"/>
    </xf>
    <xf numFmtId="0" fontId="0" fillId="4" borderId="55" xfId="0" applyFill="1" applyBorder="1" applyAlignment="1" applyProtection="1">
      <alignment horizontal="left" vertical="center"/>
      <protection locked="0"/>
    </xf>
    <xf numFmtId="0" fontId="0" fillId="4" borderId="56" xfId="0" applyFill="1" applyBorder="1" applyAlignment="1" applyProtection="1">
      <alignment horizontal="left" vertical="center"/>
      <protection locked="0"/>
    </xf>
    <xf numFmtId="0" fontId="5" fillId="7" borderId="0" xfId="0" applyFont="1" applyFill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22" fillId="10" borderId="4" xfId="0" applyFont="1" applyFill="1" applyBorder="1" applyAlignment="1">
      <alignment horizontal="center" vertical="center"/>
    </xf>
    <xf numFmtId="0" fontId="22" fillId="10" borderId="6" xfId="0" applyFont="1" applyFill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4" fontId="18" fillId="7" borderId="41" xfId="1" applyFont="1" applyFill="1" applyBorder="1" applyAlignment="1" applyProtection="1">
      <alignment horizontal="center" vertical="center"/>
    </xf>
    <xf numFmtId="0" fontId="19" fillId="14" borderId="4" xfId="0" applyFont="1" applyFill="1" applyBorder="1" applyAlignment="1">
      <alignment horizontal="left" vertical="center"/>
    </xf>
  </cellXfs>
  <cellStyles count="4">
    <cellStyle name="Berekening" xfId="3" builtinId="22"/>
    <cellStyle name="Invoer" xfId="2" builtinId="20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3</xdr:row>
      <xdr:rowOff>114301</xdr:rowOff>
    </xdr:from>
    <xdr:to>
      <xdr:col>5</xdr:col>
      <xdr:colOff>228600</xdr:colOff>
      <xdr:row>6</xdr:row>
      <xdr:rowOff>104141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040D7E-6F78-4B77-972F-0E86A3E52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6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1172696</xdr:colOff>
      <xdr:row>3</xdr:row>
      <xdr:rowOff>92450</xdr:rowOff>
    </xdr:from>
    <xdr:to>
      <xdr:col>4</xdr:col>
      <xdr:colOff>2965637</xdr:colOff>
      <xdr:row>5</xdr:row>
      <xdr:rowOff>188970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A3B83FF-5876-4949-9500-B9FA1EB6A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2046" y="730625"/>
          <a:ext cx="1792941" cy="47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508C9-700C-4CED-A9BB-E9FEFCDA634D}">
  <sheetPr>
    <tabColor rgb="FFFFFF00"/>
  </sheetPr>
  <dimension ref="C2:G30"/>
  <sheetViews>
    <sheetView tabSelected="1" topLeftCell="B1" zoomScaleNormal="100" workbookViewId="0">
      <selection activeCell="C9" sqref="C9:G9"/>
    </sheetView>
  </sheetViews>
  <sheetFormatPr defaultColWidth="9.140625" defaultRowHeight="15" x14ac:dyDescent="0.25"/>
  <cols>
    <col min="1" max="1" width="9.140625" style="1"/>
    <col min="2" max="2" width="3.42578125" style="1" customWidth="1"/>
    <col min="3" max="3" width="26.28515625" style="1" customWidth="1"/>
    <col min="4" max="6" width="12.85546875" style="1" customWidth="1"/>
    <col min="7" max="7" width="15.42578125" style="1" customWidth="1"/>
    <col min="8" max="8" width="3.140625" style="1" customWidth="1"/>
    <col min="9" max="16384" width="9.140625" style="1"/>
  </cols>
  <sheetData>
    <row r="2" spans="3:7" ht="15.75" thickBot="1" x14ac:dyDescent="0.3"/>
    <row r="3" spans="3:7" x14ac:dyDescent="0.25">
      <c r="C3" s="2"/>
      <c r="D3" s="3"/>
      <c r="E3" s="3"/>
      <c r="F3" s="3"/>
      <c r="G3" s="4"/>
    </row>
    <row r="4" spans="3:7" x14ac:dyDescent="0.25">
      <c r="C4" s="5"/>
      <c r="G4" s="6"/>
    </row>
    <row r="5" spans="3:7" x14ac:dyDescent="0.25">
      <c r="C5" s="7"/>
      <c r="G5" s="6"/>
    </row>
    <row r="6" spans="3:7" x14ac:dyDescent="0.25">
      <c r="C6" s="7"/>
      <c r="G6" s="6"/>
    </row>
    <row r="7" spans="3:7" x14ac:dyDescent="0.25">
      <c r="C7" s="7"/>
      <c r="G7" s="6"/>
    </row>
    <row r="8" spans="3:7" x14ac:dyDescent="0.25">
      <c r="C8" s="7"/>
      <c r="G8" s="6"/>
    </row>
    <row r="9" spans="3:7" ht="18.75" x14ac:dyDescent="0.25">
      <c r="C9" s="131" t="s">
        <v>0</v>
      </c>
      <c r="D9" s="132"/>
      <c r="E9" s="132"/>
      <c r="F9" s="132"/>
      <c r="G9" s="133"/>
    </row>
    <row r="10" spans="3:7" ht="18.75" customHeight="1" x14ac:dyDescent="0.25">
      <c r="C10" s="134" t="s">
        <v>1</v>
      </c>
      <c r="D10" s="135"/>
      <c r="E10" s="135"/>
      <c r="F10" s="135"/>
      <c r="G10" s="136"/>
    </row>
    <row r="11" spans="3:7" x14ac:dyDescent="0.25">
      <c r="C11" s="7"/>
      <c r="G11" s="6"/>
    </row>
    <row r="12" spans="3:7" x14ac:dyDescent="0.25">
      <c r="C12" s="7"/>
      <c r="G12" s="6"/>
    </row>
    <row r="13" spans="3:7" s="8" customFormat="1" ht="23.25" customHeight="1" x14ac:dyDescent="0.25">
      <c r="C13" s="5" t="s">
        <v>2</v>
      </c>
      <c r="D13" s="8" t="s">
        <v>3</v>
      </c>
      <c r="G13" s="9"/>
    </row>
    <row r="14" spans="3:7" s="8" customFormat="1" ht="23.25" customHeight="1" x14ac:dyDescent="0.25">
      <c r="C14" s="5" t="s">
        <v>4</v>
      </c>
      <c r="D14" s="10" t="s">
        <v>119</v>
      </c>
      <c r="E14" s="10"/>
      <c r="F14" s="10"/>
      <c r="G14" s="9"/>
    </row>
    <row r="15" spans="3:7" s="8" customFormat="1" ht="23.25" customHeight="1" x14ac:dyDescent="0.25">
      <c r="C15" s="5" t="s">
        <v>5</v>
      </c>
      <c r="D15" s="8" t="s">
        <v>6</v>
      </c>
      <c r="G15" s="9"/>
    </row>
    <row r="16" spans="3:7" s="8" customFormat="1" ht="23.25" customHeight="1" x14ac:dyDescent="0.25">
      <c r="C16" s="5" t="s">
        <v>7</v>
      </c>
      <c r="D16" s="11">
        <v>1046164</v>
      </c>
      <c r="E16" s="11"/>
      <c r="F16" s="11"/>
      <c r="G16" s="9"/>
    </row>
    <row r="17" spans="3:7" x14ac:dyDescent="0.25">
      <c r="C17" s="12"/>
      <c r="G17" s="6"/>
    </row>
    <row r="18" spans="3:7" ht="15.75" thickBot="1" x14ac:dyDescent="0.3">
      <c r="C18" s="13"/>
      <c r="D18" s="14"/>
      <c r="E18" s="14"/>
      <c r="F18" s="14"/>
      <c r="G18" s="15"/>
    </row>
    <row r="21" spans="3:7" ht="15" customHeight="1" x14ac:dyDescent="0.25"/>
    <row r="25" spans="3:7" ht="15" customHeight="1" x14ac:dyDescent="0.25"/>
    <row r="30" spans="3:7" ht="15" customHeight="1" x14ac:dyDescent="0.25"/>
  </sheetData>
  <sheetProtection algorithmName="SHA-512" hashValue="WyJxTN8BDE1zuMgmqQpBLQ/Gn/t0763xYvnEsD8ek2NntwLjYtSxzoTNJ3Lj0r2t/i0csEdqls2p5ogt6b2+OA==" saltValue="Wzb8h1hvhSI/sZ8bqgVq6A==" spinCount="100000" sheet="1" objects="1" scenarios="1"/>
  <mergeCells count="2">
    <mergeCell ref="C9:G9"/>
    <mergeCell ref="C10:G10"/>
  </mergeCells>
  <pageMargins left="0.78740157480314965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523D5-587F-4B1E-A686-FD6F8190250F}">
  <sheetPr>
    <tabColor theme="4" tint="0.79998168889431442"/>
    <pageSetUpPr fitToPage="1"/>
  </sheetPr>
  <dimension ref="B1:E12"/>
  <sheetViews>
    <sheetView zoomScale="85" zoomScaleNormal="85" workbookViewId="0">
      <selection activeCell="C11" sqref="C11:E11"/>
    </sheetView>
  </sheetViews>
  <sheetFormatPr defaultColWidth="9.140625" defaultRowHeight="15" x14ac:dyDescent="0.25"/>
  <cols>
    <col min="1" max="1" width="3.28515625" style="1" customWidth="1"/>
    <col min="2" max="2" width="3.7109375" style="1" customWidth="1"/>
    <col min="3" max="3" width="39.28515625" style="1" customWidth="1"/>
    <col min="4" max="4" width="47.140625" style="1" customWidth="1"/>
    <col min="5" max="5" width="45.5703125" style="1" customWidth="1"/>
    <col min="6" max="6" width="2.140625" style="1" customWidth="1"/>
    <col min="7" max="7" width="7.85546875" style="1" customWidth="1"/>
    <col min="8" max="16384" width="9.140625" style="1"/>
  </cols>
  <sheetData>
    <row r="1" spans="2:5" ht="15.75" thickBot="1" x14ac:dyDescent="0.3"/>
    <row r="2" spans="2:5" ht="19.5" thickBot="1" x14ac:dyDescent="0.3">
      <c r="B2" s="140" t="s">
        <v>8</v>
      </c>
      <c r="C2" s="141"/>
      <c r="D2" s="141"/>
      <c r="E2" s="142"/>
    </row>
    <row r="5" spans="2:5" x14ac:dyDescent="0.25">
      <c r="B5" s="1" t="s">
        <v>9</v>
      </c>
    </row>
    <row r="7" spans="2:5" ht="15.75" thickBot="1" x14ac:dyDescent="0.3">
      <c r="B7" s="16" t="s">
        <v>10</v>
      </c>
    </row>
    <row r="8" spans="2:5" ht="20.25" customHeight="1" x14ac:dyDescent="0.25">
      <c r="B8" s="17">
        <v>1</v>
      </c>
      <c r="C8" s="143" t="s">
        <v>11</v>
      </c>
      <c r="D8" s="144"/>
      <c r="E8" s="145"/>
    </row>
    <row r="9" spans="2:5" ht="33.75" customHeight="1" x14ac:dyDescent="0.25">
      <c r="B9" s="18">
        <v>2</v>
      </c>
      <c r="C9" s="146" t="s">
        <v>12</v>
      </c>
      <c r="D9" s="147"/>
      <c r="E9" s="148"/>
    </row>
    <row r="10" spans="2:5" ht="33" customHeight="1" x14ac:dyDescent="0.25">
      <c r="B10" s="19">
        <v>3</v>
      </c>
      <c r="C10" s="146" t="s">
        <v>13</v>
      </c>
      <c r="D10" s="147"/>
      <c r="E10" s="148"/>
    </row>
    <row r="11" spans="2:5" ht="17.25" customHeight="1" x14ac:dyDescent="0.25">
      <c r="B11" s="19">
        <v>4</v>
      </c>
      <c r="C11" s="137" t="s">
        <v>14</v>
      </c>
      <c r="D11" s="138"/>
      <c r="E11" s="139"/>
    </row>
    <row r="12" spans="2:5" ht="21" customHeight="1" thickBot="1" x14ac:dyDescent="0.3">
      <c r="B12" s="20">
        <v>5</v>
      </c>
      <c r="C12" s="21" t="s">
        <v>15</v>
      </c>
      <c r="D12" s="22"/>
      <c r="E12" s="23"/>
    </row>
  </sheetData>
  <sheetProtection algorithmName="SHA-512" hashValue="UFu1rVK1B15nIMyc+r8isaoAPrM541QGn1Kd7kSuu8FRdrRS24JJDD/tplsREBorIDw3dpCGbfMqaAzhaaNUcA==" saltValue="0ieirf28X6F9kxOY4BBVNg==" spinCount="100000" sheet="1" objects="1" scenarios="1"/>
  <mergeCells count="5">
    <mergeCell ref="C11:E11"/>
    <mergeCell ref="B2:E2"/>
    <mergeCell ref="C8:E8"/>
    <mergeCell ref="C9:E9"/>
    <mergeCell ref="C10:E10"/>
  </mergeCells>
  <pageMargins left="0.78740157480314965" right="0.70866141732283472" top="0.74803149606299213" bottom="0.74803149606299213" header="0.31496062992125984" footer="0.31496062992125984"/>
  <pageSetup paperSize="9" scale="63" orientation="portrait" r:id="rId1"/>
  <headerFooter>
    <oddFooter>&amp;L&amp;F&amp;R&amp;A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BF210"/>
  <sheetViews>
    <sheetView zoomScale="85" zoomScaleNormal="85" zoomScaleSheetLayoutView="70" workbookViewId="0">
      <selection activeCell="G6" sqref="G6"/>
    </sheetView>
  </sheetViews>
  <sheetFormatPr defaultRowHeight="15" x14ac:dyDescent="0.25"/>
  <cols>
    <col min="1" max="1" width="3" style="31" customWidth="1"/>
    <col min="2" max="2" width="55.85546875" customWidth="1"/>
    <col min="3" max="3" width="32.42578125" bestFit="1" customWidth="1"/>
    <col min="4" max="4" width="32.140625" customWidth="1"/>
    <col min="5" max="5" width="30" bestFit="1" customWidth="1"/>
    <col min="6" max="6" width="29.42578125" bestFit="1" customWidth="1"/>
    <col min="7" max="7" width="26.7109375" bestFit="1" customWidth="1"/>
    <col min="8" max="8" width="27.85546875" customWidth="1"/>
    <col min="9" max="9" width="30.42578125" style="1" customWidth="1"/>
    <col min="10" max="10" width="21.42578125" style="33" customWidth="1"/>
    <col min="11" max="11" width="22.28515625" style="33" customWidth="1"/>
    <col min="12" max="12" width="16.85546875" style="33" customWidth="1"/>
    <col min="13" max="15" width="17.28515625" style="1" customWidth="1"/>
    <col min="16" max="16" width="16.7109375" style="1" customWidth="1"/>
    <col min="17" max="56" width="9.140625" style="1"/>
  </cols>
  <sheetData>
    <row r="1" spans="1:58" s="1" customFormat="1" ht="38.25" customHeight="1" thickBot="1" x14ac:dyDescent="0.3">
      <c r="A1" s="30"/>
      <c r="B1" s="182" t="s">
        <v>16</v>
      </c>
      <c r="C1" s="183"/>
      <c r="D1" s="183"/>
      <c r="E1" s="183"/>
      <c r="F1" s="183"/>
      <c r="G1" s="183"/>
      <c r="H1" s="183"/>
      <c r="I1" s="184"/>
    </row>
    <row r="2" spans="1:58" s="1" customFormat="1" ht="15.75" thickBot="1" x14ac:dyDescent="0.3">
      <c r="A2" s="31"/>
      <c r="B2" s="32"/>
      <c r="J2" s="33"/>
      <c r="K2" s="33"/>
      <c r="L2" s="33"/>
    </row>
    <row r="3" spans="1:58" s="37" customFormat="1" ht="24" thickBot="1" x14ac:dyDescent="0.3">
      <c r="A3" s="34"/>
      <c r="B3" s="157" t="s">
        <v>17</v>
      </c>
      <c r="C3" s="158"/>
      <c r="D3" s="158"/>
      <c r="E3" s="158"/>
      <c r="F3" s="158"/>
      <c r="G3" s="158"/>
      <c r="H3" s="158"/>
      <c r="I3" s="159"/>
      <c r="J3" s="178"/>
      <c r="K3" s="178"/>
      <c r="L3" s="35"/>
      <c r="M3" s="35"/>
      <c r="N3" s="35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</row>
    <row r="4" spans="1:58" ht="72.75" customHeight="1" x14ac:dyDescent="0.25">
      <c r="B4" s="38" t="s">
        <v>18</v>
      </c>
      <c r="C4" s="39" t="s">
        <v>19</v>
      </c>
      <c r="D4" s="39" t="s">
        <v>117</v>
      </c>
      <c r="E4" s="39" t="s">
        <v>118</v>
      </c>
      <c r="F4" s="39" t="s">
        <v>115</v>
      </c>
      <c r="G4" s="39" t="s">
        <v>114</v>
      </c>
      <c r="H4" s="39" t="s">
        <v>116</v>
      </c>
      <c r="I4" s="40" t="s">
        <v>20</v>
      </c>
      <c r="J4" s="1"/>
      <c r="K4" s="41"/>
      <c r="L4" s="42"/>
      <c r="M4" s="42"/>
      <c r="N4" s="43"/>
      <c r="BE4" s="1"/>
      <c r="BF4" s="1"/>
    </row>
    <row r="5" spans="1:58" ht="15" customHeight="1" x14ac:dyDescent="0.25">
      <c r="B5" s="44" t="s">
        <v>21</v>
      </c>
      <c r="C5" s="107">
        <v>0</v>
      </c>
      <c r="D5" s="108">
        <v>0</v>
      </c>
      <c r="E5" s="109">
        <v>0</v>
      </c>
      <c r="F5" s="45">
        <v>100</v>
      </c>
      <c r="G5" s="109">
        <v>0</v>
      </c>
      <c r="H5" s="45">
        <v>15</v>
      </c>
      <c r="I5" s="46">
        <f>C5+D5+E18+G18</f>
        <v>0</v>
      </c>
      <c r="J5" s="1"/>
      <c r="K5" s="1"/>
      <c r="L5" s="47"/>
      <c r="M5" s="47"/>
      <c r="N5" s="47"/>
      <c r="BE5" s="1"/>
      <c r="BF5" s="1"/>
    </row>
    <row r="6" spans="1:58" ht="15" customHeight="1" x14ac:dyDescent="0.25">
      <c r="B6" s="48" t="s">
        <v>22</v>
      </c>
      <c r="C6" s="49">
        <f>$C$5</f>
        <v>0</v>
      </c>
      <c r="D6" s="50" t="s">
        <v>23</v>
      </c>
      <c r="E6" s="50" t="s">
        <v>23</v>
      </c>
      <c r="F6" s="50" t="s">
        <v>23</v>
      </c>
      <c r="G6" s="50" t="s">
        <v>23</v>
      </c>
      <c r="H6" s="50" t="s">
        <v>23</v>
      </c>
      <c r="I6" s="46">
        <f t="shared" ref="I6:I16" si="0">SUM(C6)</f>
        <v>0</v>
      </c>
      <c r="J6" s="1"/>
      <c r="K6" s="1"/>
      <c r="L6" s="47"/>
      <c r="M6" s="47"/>
      <c r="N6" s="47"/>
      <c r="BE6" s="1"/>
      <c r="BF6" s="1"/>
    </row>
    <row r="7" spans="1:58" x14ac:dyDescent="0.25">
      <c r="B7" s="51" t="s">
        <v>24</v>
      </c>
      <c r="C7" s="49">
        <f t="shared" ref="C7:C16" si="1">$C$5</f>
        <v>0</v>
      </c>
      <c r="D7" s="50" t="s">
        <v>23</v>
      </c>
      <c r="E7" s="50" t="s">
        <v>23</v>
      </c>
      <c r="F7" s="50" t="s">
        <v>23</v>
      </c>
      <c r="G7" s="50" t="s">
        <v>23</v>
      </c>
      <c r="H7" s="50" t="s">
        <v>23</v>
      </c>
      <c r="I7" s="46">
        <f t="shared" si="0"/>
        <v>0</v>
      </c>
      <c r="J7" s="1"/>
      <c r="K7" s="1"/>
      <c r="L7" s="47"/>
      <c r="M7" s="47"/>
      <c r="N7" s="47"/>
      <c r="BE7" s="1"/>
      <c r="BF7" s="1"/>
    </row>
    <row r="8" spans="1:58" x14ac:dyDescent="0.25">
      <c r="B8" s="51" t="s">
        <v>25</v>
      </c>
      <c r="C8" s="49">
        <f t="shared" si="1"/>
        <v>0</v>
      </c>
      <c r="D8" s="50" t="s">
        <v>23</v>
      </c>
      <c r="E8" s="50" t="s">
        <v>23</v>
      </c>
      <c r="F8" s="50" t="s">
        <v>23</v>
      </c>
      <c r="G8" s="50" t="s">
        <v>23</v>
      </c>
      <c r="H8" s="50" t="s">
        <v>23</v>
      </c>
      <c r="I8" s="46">
        <f t="shared" si="0"/>
        <v>0</v>
      </c>
      <c r="J8" s="1"/>
      <c r="K8" s="1"/>
      <c r="L8" s="47"/>
      <c r="M8" s="47"/>
      <c r="N8" s="47"/>
      <c r="BE8" s="1"/>
      <c r="BF8" s="1"/>
    </row>
    <row r="9" spans="1:58" x14ac:dyDescent="0.25">
      <c r="B9" s="51" t="s">
        <v>26</v>
      </c>
      <c r="C9" s="49">
        <f t="shared" si="1"/>
        <v>0</v>
      </c>
      <c r="D9" s="50" t="s">
        <v>23</v>
      </c>
      <c r="E9" s="50" t="s">
        <v>23</v>
      </c>
      <c r="F9" s="50" t="s">
        <v>23</v>
      </c>
      <c r="G9" s="50" t="s">
        <v>23</v>
      </c>
      <c r="H9" s="50" t="s">
        <v>23</v>
      </c>
      <c r="I9" s="46">
        <f t="shared" si="0"/>
        <v>0</v>
      </c>
      <c r="J9" s="1"/>
      <c r="K9" s="1"/>
      <c r="L9" s="47"/>
      <c r="M9" s="47"/>
      <c r="N9" s="47"/>
      <c r="BE9" s="1"/>
      <c r="BF9" s="1"/>
    </row>
    <row r="10" spans="1:58" x14ac:dyDescent="0.25">
      <c r="B10" s="51" t="s">
        <v>27</v>
      </c>
      <c r="C10" s="49">
        <f t="shared" si="1"/>
        <v>0</v>
      </c>
      <c r="D10" s="50" t="s">
        <v>23</v>
      </c>
      <c r="E10" s="50" t="s">
        <v>23</v>
      </c>
      <c r="F10" s="50" t="s">
        <v>23</v>
      </c>
      <c r="G10" s="50" t="s">
        <v>23</v>
      </c>
      <c r="H10" s="50" t="s">
        <v>23</v>
      </c>
      <c r="I10" s="46">
        <f t="shared" si="0"/>
        <v>0</v>
      </c>
      <c r="J10" s="1"/>
      <c r="K10" s="1"/>
      <c r="L10" s="47"/>
      <c r="M10" s="47"/>
      <c r="N10" s="47"/>
      <c r="BE10" s="1"/>
      <c r="BF10" s="1"/>
    </row>
    <row r="11" spans="1:58" x14ac:dyDescent="0.25">
      <c r="B11" s="51" t="s">
        <v>28</v>
      </c>
      <c r="C11" s="49">
        <f t="shared" si="1"/>
        <v>0</v>
      </c>
      <c r="D11" s="50" t="s">
        <v>23</v>
      </c>
      <c r="E11" s="50" t="s">
        <v>23</v>
      </c>
      <c r="F11" s="50" t="s">
        <v>23</v>
      </c>
      <c r="G11" s="50" t="s">
        <v>23</v>
      </c>
      <c r="H11" s="50" t="s">
        <v>23</v>
      </c>
      <c r="I11" s="46">
        <f t="shared" si="0"/>
        <v>0</v>
      </c>
      <c r="J11" s="1"/>
      <c r="K11" s="1"/>
      <c r="L11" s="47"/>
      <c r="M11" s="47"/>
      <c r="N11" s="47"/>
      <c r="BE11" s="1"/>
      <c r="BF11" s="1"/>
    </row>
    <row r="12" spans="1:58" x14ac:dyDescent="0.25">
      <c r="B12" s="51" t="s">
        <v>29</v>
      </c>
      <c r="C12" s="49">
        <f t="shared" si="1"/>
        <v>0</v>
      </c>
      <c r="D12" s="50" t="s">
        <v>23</v>
      </c>
      <c r="E12" s="50" t="s">
        <v>23</v>
      </c>
      <c r="F12" s="50" t="s">
        <v>23</v>
      </c>
      <c r="G12" s="50" t="s">
        <v>23</v>
      </c>
      <c r="H12" s="50" t="s">
        <v>23</v>
      </c>
      <c r="I12" s="46">
        <f t="shared" si="0"/>
        <v>0</v>
      </c>
      <c r="J12" s="1"/>
      <c r="K12" s="1"/>
      <c r="L12" s="47"/>
      <c r="M12" s="47"/>
      <c r="N12" s="47"/>
      <c r="BE12" s="1"/>
      <c r="BF12" s="1"/>
    </row>
    <row r="13" spans="1:58" x14ac:dyDescent="0.25">
      <c r="B13" s="51" t="s">
        <v>30</v>
      </c>
      <c r="C13" s="49">
        <f t="shared" si="1"/>
        <v>0</v>
      </c>
      <c r="D13" s="50" t="s">
        <v>23</v>
      </c>
      <c r="E13" s="50" t="s">
        <v>23</v>
      </c>
      <c r="F13" s="50" t="s">
        <v>23</v>
      </c>
      <c r="G13" s="50" t="s">
        <v>23</v>
      </c>
      <c r="H13" s="50" t="s">
        <v>23</v>
      </c>
      <c r="I13" s="46">
        <f t="shared" si="0"/>
        <v>0</v>
      </c>
      <c r="J13" s="1"/>
      <c r="K13" s="1"/>
      <c r="L13" s="47"/>
      <c r="M13" s="47"/>
      <c r="N13" s="47"/>
      <c r="BE13" s="1"/>
      <c r="BF13" s="1"/>
    </row>
    <row r="14" spans="1:58" x14ac:dyDescent="0.25">
      <c r="B14" s="51" t="s">
        <v>31</v>
      </c>
      <c r="C14" s="49">
        <f t="shared" si="1"/>
        <v>0</v>
      </c>
      <c r="D14" s="50" t="s">
        <v>23</v>
      </c>
      <c r="E14" s="50" t="s">
        <v>23</v>
      </c>
      <c r="F14" s="50" t="s">
        <v>23</v>
      </c>
      <c r="G14" s="50" t="s">
        <v>23</v>
      </c>
      <c r="H14" s="50" t="s">
        <v>23</v>
      </c>
      <c r="I14" s="46">
        <f t="shared" si="0"/>
        <v>0</v>
      </c>
      <c r="J14" s="1"/>
      <c r="K14" s="1"/>
      <c r="L14" s="47"/>
      <c r="M14" s="47"/>
      <c r="N14" s="47"/>
      <c r="BE14" s="1"/>
      <c r="BF14" s="1"/>
    </row>
    <row r="15" spans="1:58" x14ac:dyDescent="0.25">
      <c r="B15" s="52" t="s">
        <v>32</v>
      </c>
      <c r="C15" s="49">
        <f t="shared" si="1"/>
        <v>0</v>
      </c>
      <c r="D15" s="50" t="s">
        <v>23</v>
      </c>
      <c r="E15" s="50" t="s">
        <v>23</v>
      </c>
      <c r="F15" s="50" t="s">
        <v>23</v>
      </c>
      <c r="G15" s="50" t="s">
        <v>23</v>
      </c>
      <c r="H15" s="50" t="s">
        <v>23</v>
      </c>
      <c r="I15" s="46">
        <f t="shared" si="0"/>
        <v>0</v>
      </c>
      <c r="J15" s="1"/>
      <c r="K15" s="1"/>
      <c r="L15" s="47"/>
      <c r="M15" s="47"/>
      <c r="N15" s="47"/>
      <c r="BE15" s="1"/>
      <c r="BF15" s="1"/>
    </row>
    <row r="16" spans="1:58" x14ac:dyDescent="0.25">
      <c r="B16" s="51" t="s">
        <v>33</v>
      </c>
      <c r="C16" s="49">
        <f t="shared" si="1"/>
        <v>0</v>
      </c>
      <c r="D16" s="50" t="s">
        <v>23</v>
      </c>
      <c r="E16" s="50" t="s">
        <v>23</v>
      </c>
      <c r="F16" s="50" t="s">
        <v>23</v>
      </c>
      <c r="G16" s="50" t="s">
        <v>23</v>
      </c>
      <c r="H16" s="50" t="s">
        <v>23</v>
      </c>
      <c r="I16" s="46">
        <f t="shared" si="0"/>
        <v>0</v>
      </c>
      <c r="J16" s="1"/>
      <c r="K16" s="1"/>
      <c r="L16" s="47"/>
      <c r="M16" s="47"/>
      <c r="N16" s="47"/>
      <c r="BE16" s="1"/>
      <c r="BF16" s="1"/>
    </row>
    <row r="17" spans="1:58" x14ac:dyDescent="0.25">
      <c r="B17" s="53"/>
      <c r="C17" s="54"/>
      <c r="D17" s="54"/>
      <c r="E17" s="54"/>
      <c r="F17" s="55"/>
      <c r="G17" s="55"/>
      <c r="H17" s="55"/>
      <c r="I17" s="56"/>
      <c r="J17" s="57"/>
      <c r="K17" s="58"/>
      <c r="L17" s="58"/>
      <c r="M17" s="58"/>
      <c r="N17" s="58"/>
      <c r="BE17" s="1"/>
      <c r="BF17" s="1"/>
    </row>
    <row r="18" spans="1:58" ht="30.75" customHeight="1" thickBot="1" x14ac:dyDescent="0.3">
      <c r="B18" s="59" t="s">
        <v>34</v>
      </c>
      <c r="C18" s="65"/>
      <c r="D18" s="129" t="s">
        <v>120</v>
      </c>
      <c r="E18" s="116">
        <f>E5*F5</f>
        <v>0</v>
      </c>
      <c r="F18" s="130" t="s">
        <v>121</v>
      </c>
      <c r="G18" s="128">
        <f>G5*H5</f>
        <v>0</v>
      </c>
      <c r="H18" s="127"/>
      <c r="I18" s="60">
        <f t="shared" ref="I18" si="2">SUM(I5:I16)</f>
        <v>0</v>
      </c>
      <c r="J18" s="57"/>
      <c r="K18" s="61"/>
      <c r="L18" s="61"/>
      <c r="M18" s="61"/>
      <c r="N18" s="61"/>
      <c r="BE18" s="1"/>
      <c r="BF18" s="1"/>
    </row>
    <row r="19" spans="1:58" ht="22.5" customHeight="1" thickBot="1" x14ac:dyDescent="0.3">
      <c r="B19" s="186"/>
      <c r="C19" s="187"/>
      <c r="D19" s="187"/>
      <c r="E19" s="187"/>
      <c r="F19" s="187"/>
      <c r="G19" s="187"/>
      <c r="H19" s="187"/>
      <c r="I19" s="188"/>
      <c r="J19" s="57"/>
      <c r="K19" s="61"/>
      <c r="L19" s="61"/>
      <c r="M19" s="61"/>
      <c r="N19" s="61"/>
      <c r="BE19" s="1"/>
      <c r="BF19" s="1"/>
    </row>
    <row r="20" spans="1:58" s="64" customFormat="1" ht="24" thickBot="1" x14ac:dyDescent="0.3">
      <c r="A20" s="62"/>
      <c r="B20" s="179" t="s">
        <v>35</v>
      </c>
      <c r="C20" s="180"/>
      <c r="D20" s="180"/>
      <c r="E20" s="180"/>
      <c r="F20" s="180"/>
      <c r="G20" s="180"/>
      <c r="H20" s="181"/>
      <c r="I20" s="8"/>
      <c r="J20" s="63"/>
      <c r="K20" s="63"/>
      <c r="L20" s="63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8" ht="58.5" customHeight="1" x14ac:dyDescent="0.25">
      <c r="B21" s="76" t="s">
        <v>18</v>
      </c>
      <c r="C21" s="98" t="s">
        <v>36</v>
      </c>
      <c r="D21" s="98" t="s">
        <v>37</v>
      </c>
      <c r="E21" s="98" t="s">
        <v>38</v>
      </c>
      <c r="F21" s="98" t="s">
        <v>39</v>
      </c>
      <c r="G21" s="98" t="s">
        <v>40</v>
      </c>
      <c r="H21" s="99" t="s">
        <v>20</v>
      </c>
      <c r="J21" s="41"/>
      <c r="K21" s="42"/>
      <c r="M21" s="33"/>
      <c r="BE21" s="1"/>
    </row>
    <row r="22" spans="1:58" x14ac:dyDescent="0.25">
      <c r="B22" s="44" t="s">
        <v>21</v>
      </c>
      <c r="C22" s="107">
        <v>0</v>
      </c>
      <c r="D22" s="107">
        <v>0</v>
      </c>
      <c r="E22" s="45">
        <v>35</v>
      </c>
      <c r="F22" s="108">
        <v>0</v>
      </c>
      <c r="G22" s="45">
        <v>10</v>
      </c>
      <c r="H22" s="114">
        <f t="shared" ref="H22:H27" si="3">C22+(D22*E22)+(F22*G22)</f>
        <v>0</v>
      </c>
      <c r="J22" s="1"/>
      <c r="K22" s="47"/>
      <c r="M22" s="33"/>
      <c r="BE22" s="1"/>
    </row>
    <row r="23" spans="1:58" x14ac:dyDescent="0.25">
      <c r="B23" s="48" t="s">
        <v>22</v>
      </c>
      <c r="C23" s="49">
        <f>$C$22</f>
        <v>0</v>
      </c>
      <c r="D23" s="49">
        <f>$D$22</f>
        <v>0</v>
      </c>
      <c r="E23" s="45">
        <v>5</v>
      </c>
      <c r="F23" s="49">
        <f>$F$22</f>
        <v>0</v>
      </c>
      <c r="G23" s="45">
        <v>2</v>
      </c>
      <c r="H23" s="114">
        <f t="shared" si="3"/>
        <v>0</v>
      </c>
      <c r="J23" s="1"/>
      <c r="M23" s="33"/>
      <c r="BE23" s="1"/>
    </row>
    <row r="24" spans="1:58" x14ac:dyDescent="0.25">
      <c r="B24" s="51" t="s">
        <v>24</v>
      </c>
      <c r="C24" s="49">
        <f t="shared" ref="C24:C27" si="4">$C$22</f>
        <v>0</v>
      </c>
      <c r="D24" s="49">
        <f t="shared" ref="D24:D27" si="5">$D$22</f>
        <v>0</v>
      </c>
      <c r="E24" s="45">
        <v>20</v>
      </c>
      <c r="F24" s="49">
        <f t="shared" ref="F24:F27" si="6">$F$22</f>
        <v>0</v>
      </c>
      <c r="G24" s="45">
        <v>5</v>
      </c>
      <c r="H24" s="114">
        <f t="shared" si="3"/>
        <v>0</v>
      </c>
      <c r="J24" s="1"/>
      <c r="M24" s="33"/>
      <c r="BE24" s="1"/>
    </row>
    <row r="25" spans="1:58" x14ac:dyDescent="0.25">
      <c r="B25" s="51" t="s">
        <v>25</v>
      </c>
      <c r="C25" s="49">
        <f t="shared" si="4"/>
        <v>0</v>
      </c>
      <c r="D25" s="49">
        <f t="shared" si="5"/>
        <v>0</v>
      </c>
      <c r="E25" s="45">
        <v>20</v>
      </c>
      <c r="F25" s="49">
        <f t="shared" si="6"/>
        <v>0</v>
      </c>
      <c r="G25" s="45">
        <v>5</v>
      </c>
      <c r="H25" s="114">
        <f t="shared" si="3"/>
        <v>0</v>
      </c>
      <c r="J25" s="1"/>
      <c r="M25" s="33"/>
      <c r="BE25" s="1"/>
    </row>
    <row r="26" spans="1:58" x14ac:dyDescent="0.25">
      <c r="B26" s="51" t="s">
        <v>41</v>
      </c>
      <c r="C26" s="49">
        <f t="shared" si="4"/>
        <v>0</v>
      </c>
      <c r="D26" s="49">
        <f t="shared" si="5"/>
        <v>0</v>
      </c>
      <c r="E26" s="45">
        <v>10</v>
      </c>
      <c r="F26" s="49">
        <f t="shared" si="6"/>
        <v>0</v>
      </c>
      <c r="G26" s="45">
        <v>2</v>
      </c>
      <c r="H26" s="114">
        <f t="shared" si="3"/>
        <v>0</v>
      </c>
      <c r="J26" s="1"/>
      <c r="M26" s="33"/>
      <c r="BE26" s="1"/>
    </row>
    <row r="27" spans="1:58" ht="15.75" thickBot="1" x14ac:dyDescent="0.3">
      <c r="B27" s="52" t="s">
        <v>42</v>
      </c>
      <c r="C27" s="119">
        <f t="shared" si="4"/>
        <v>0</v>
      </c>
      <c r="D27" s="119">
        <f t="shared" si="5"/>
        <v>0</v>
      </c>
      <c r="E27" s="120">
        <v>5</v>
      </c>
      <c r="F27" s="119">
        <f t="shared" si="6"/>
        <v>0</v>
      </c>
      <c r="G27" s="120">
        <v>2</v>
      </c>
      <c r="H27" s="121">
        <f t="shared" si="3"/>
        <v>0</v>
      </c>
      <c r="J27" s="1"/>
      <c r="M27" s="33"/>
      <c r="BE27" s="1"/>
    </row>
    <row r="28" spans="1:58" x14ac:dyDescent="0.25">
      <c r="B28" s="122"/>
      <c r="C28" s="123"/>
      <c r="D28" s="123"/>
      <c r="E28" s="123"/>
      <c r="F28" s="123"/>
      <c r="G28" s="124"/>
      <c r="H28" s="125"/>
      <c r="J28" s="1"/>
      <c r="M28" s="33"/>
      <c r="BE28" s="1"/>
    </row>
    <row r="29" spans="1:58" ht="30.75" customHeight="1" thickBot="1" x14ac:dyDescent="0.3">
      <c r="B29" s="59" t="s">
        <v>43</v>
      </c>
      <c r="C29" s="117"/>
      <c r="D29" s="66"/>
      <c r="E29" s="66"/>
      <c r="F29" s="66"/>
      <c r="G29" s="67"/>
      <c r="H29" s="115">
        <f>SUM(H22:H27)</f>
        <v>0</v>
      </c>
      <c r="I29" s="118"/>
      <c r="J29" s="1"/>
      <c r="M29" s="33"/>
      <c r="BE29" s="1"/>
    </row>
    <row r="30" spans="1:58" ht="22.5" customHeight="1" thickBot="1" x14ac:dyDescent="0.3">
      <c r="B30" s="160"/>
      <c r="C30" s="161"/>
      <c r="D30" s="161"/>
      <c r="E30" s="161"/>
      <c r="F30" s="161"/>
      <c r="G30" s="161"/>
      <c r="H30" s="162"/>
      <c r="I30" s="118"/>
      <c r="J30" s="1"/>
      <c r="M30" s="33"/>
      <c r="BE30" s="1"/>
    </row>
    <row r="31" spans="1:58" s="64" customFormat="1" ht="24" thickBot="1" x14ac:dyDescent="0.3">
      <c r="A31" s="62"/>
      <c r="B31" s="157" t="s">
        <v>44</v>
      </c>
      <c r="C31" s="158"/>
      <c r="D31" s="158"/>
      <c r="E31" s="158"/>
      <c r="F31" s="158"/>
      <c r="G31" s="158"/>
      <c r="H31" s="159"/>
      <c r="I31" s="63"/>
      <c r="J31" s="63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</row>
    <row r="32" spans="1:58" ht="45" x14ac:dyDescent="0.25">
      <c r="B32" s="38" t="s">
        <v>18</v>
      </c>
      <c r="C32" s="39" t="s">
        <v>45</v>
      </c>
      <c r="D32" s="39" t="s">
        <v>46</v>
      </c>
      <c r="E32" s="39" t="s">
        <v>47</v>
      </c>
      <c r="F32" s="39" t="s">
        <v>48</v>
      </c>
      <c r="G32" s="39" t="s">
        <v>49</v>
      </c>
      <c r="H32" s="40" t="s">
        <v>20</v>
      </c>
      <c r="I32" s="33"/>
      <c r="K32" s="1"/>
      <c r="L32" s="1"/>
      <c r="BB32"/>
      <c r="BC32"/>
      <c r="BD32"/>
    </row>
    <row r="33" spans="1:56" x14ac:dyDescent="0.25">
      <c r="B33" s="44" t="s">
        <v>21</v>
      </c>
      <c r="C33" s="69" t="s">
        <v>50</v>
      </c>
      <c r="D33" s="69" t="s">
        <v>50</v>
      </c>
      <c r="E33" s="50" t="s">
        <v>23</v>
      </c>
      <c r="F33" s="50" t="s">
        <v>23</v>
      </c>
      <c r="G33" s="50" t="s">
        <v>23</v>
      </c>
      <c r="H33" s="70" t="s">
        <v>23</v>
      </c>
      <c r="I33" s="33"/>
      <c r="K33" s="1"/>
      <c r="L33" s="1"/>
      <c r="BB33"/>
      <c r="BC33"/>
      <c r="BD33"/>
    </row>
    <row r="34" spans="1:56" x14ac:dyDescent="0.25">
      <c r="B34" s="48" t="s">
        <v>22</v>
      </c>
      <c r="C34" s="71" t="s">
        <v>51</v>
      </c>
      <c r="D34" s="50" t="s">
        <v>23</v>
      </c>
      <c r="E34" s="72" t="s">
        <v>52</v>
      </c>
      <c r="F34" s="108">
        <v>0</v>
      </c>
      <c r="G34" s="45">
        <v>255</v>
      </c>
      <c r="H34" s="46">
        <f>F34*G34</f>
        <v>0</v>
      </c>
      <c r="I34" s="33"/>
      <c r="K34" s="1"/>
      <c r="L34" s="1"/>
      <c r="BB34"/>
      <c r="BC34"/>
      <c r="BD34"/>
    </row>
    <row r="35" spans="1:56" x14ac:dyDescent="0.25">
      <c r="B35" s="51" t="s">
        <v>24</v>
      </c>
      <c r="C35" s="71" t="s">
        <v>53</v>
      </c>
      <c r="D35" s="50" t="s">
        <v>23</v>
      </c>
      <c r="E35" s="72" t="s">
        <v>54</v>
      </c>
      <c r="F35" s="108">
        <v>0</v>
      </c>
      <c r="G35" s="45">
        <v>255</v>
      </c>
      <c r="H35" s="46">
        <f t="shared" ref="H35:H37" si="7">F35*G35</f>
        <v>0</v>
      </c>
      <c r="I35" s="33"/>
      <c r="K35" s="1"/>
      <c r="L35" s="1"/>
      <c r="BB35"/>
      <c r="BC35"/>
      <c r="BD35"/>
    </row>
    <row r="36" spans="1:56" x14ac:dyDescent="0.25">
      <c r="B36" s="51" t="s">
        <v>25</v>
      </c>
      <c r="C36" s="71" t="s">
        <v>51</v>
      </c>
      <c r="D36" s="50" t="s">
        <v>23</v>
      </c>
      <c r="E36" s="72" t="s">
        <v>54</v>
      </c>
      <c r="F36" s="108">
        <v>0</v>
      </c>
      <c r="G36" s="45">
        <v>255</v>
      </c>
      <c r="H36" s="46">
        <f t="shared" si="7"/>
        <v>0</v>
      </c>
      <c r="I36" s="33"/>
      <c r="K36" s="1"/>
      <c r="L36" s="1"/>
      <c r="BB36"/>
      <c r="BC36"/>
      <c r="BD36"/>
    </row>
    <row r="37" spans="1:56" x14ac:dyDescent="0.25">
      <c r="B37" s="51" t="s">
        <v>41</v>
      </c>
      <c r="C37" s="73" t="s">
        <v>55</v>
      </c>
      <c r="D37" s="73" t="s">
        <v>55</v>
      </c>
      <c r="E37" s="74" t="s">
        <v>56</v>
      </c>
      <c r="F37" s="108">
        <v>0</v>
      </c>
      <c r="G37" s="45">
        <v>365</v>
      </c>
      <c r="H37" s="46">
        <f t="shared" si="7"/>
        <v>0</v>
      </c>
      <c r="I37" s="33"/>
      <c r="K37" s="1"/>
      <c r="L37" s="1"/>
      <c r="BB37"/>
      <c r="BC37"/>
      <c r="BD37"/>
    </row>
    <row r="38" spans="1:56" x14ac:dyDescent="0.25">
      <c r="B38" s="53"/>
      <c r="C38" s="54"/>
      <c r="D38" s="54"/>
      <c r="E38" s="54"/>
      <c r="F38" s="54"/>
      <c r="G38" s="54"/>
      <c r="H38" s="56"/>
      <c r="I38" s="33"/>
      <c r="K38" s="1"/>
      <c r="L38" s="1"/>
      <c r="BB38"/>
      <c r="BC38"/>
      <c r="BD38"/>
    </row>
    <row r="39" spans="1:56" ht="30.75" customHeight="1" thickBot="1" x14ac:dyDescent="0.3">
      <c r="B39" s="75" t="s">
        <v>57</v>
      </c>
      <c r="C39" s="65"/>
      <c r="D39" s="66"/>
      <c r="E39" s="66"/>
      <c r="F39" s="66"/>
      <c r="G39" s="67"/>
      <c r="H39" s="60">
        <f>SUM(H34:H37)</f>
        <v>0</v>
      </c>
      <c r="I39" s="33"/>
      <c r="K39" s="1"/>
      <c r="L39" s="1"/>
      <c r="BB39"/>
      <c r="BC39"/>
      <c r="BD39"/>
    </row>
    <row r="40" spans="1:56" ht="22.5" customHeight="1" thickBot="1" x14ac:dyDescent="0.3">
      <c r="B40" s="160"/>
      <c r="C40" s="161"/>
      <c r="D40" s="161"/>
      <c r="E40" s="161"/>
      <c r="F40" s="161"/>
      <c r="G40" s="161"/>
      <c r="H40" s="162"/>
      <c r="M40" s="33"/>
    </row>
    <row r="41" spans="1:56" s="64" customFormat="1" ht="24" thickBot="1" x14ac:dyDescent="0.3">
      <c r="A41" s="62"/>
      <c r="B41" s="157" t="s">
        <v>58</v>
      </c>
      <c r="C41" s="158"/>
      <c r="D41" s="158"/>
      <c r="E41" s="158"/>
      <c r="F41" s="158"/>
      <c r="G41" s="159"/>
      <c r="H41" s="8"/>
      <c r="I41" s="8"/>
      <c r="J41" s="63"/>
      <c r="K41" s="63"/>
      <c r="L41" s="63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</row>
    <row r="42" spans="1:56" ht="45" x14ac:dyDescent="0.25">
      <c r="B42" s="76"/>
      <c r="C42" s="77" t="s">
        <v>59</v>
      </c>
      <c r="D42" s="77" t="s">
        <v>60</v>
      </c>
      <c r="E42" s="78" t="s">
        <v>61</v>
      </c>
      <c r="F42" s="78" t="s">
        <v>62</v>
      </c>
      <c r="G42" s="78" t="s">
        <v>63</v>
      </c>
      <c r="H42" s="1"/>
      <c r="J42" s="47"/>
    </row>
    <row r="43" spans="1:56" x14ac:dyDescent="0.25">
      <c r="B43" s="51"/>
      <c r="C43" s="108">
        <v>0</v>
      </c>
      <c r="D43" s="108">
        <v>0</v>
      </c>
      <c r="E43" s="108">
        <v>0</v>
      </c>
      <c r="F43" s="110">
        <v>0</v>
      </c>
      <c r="G43" s="111">
        <v>0</v>
      </c>
      <c r="H43" s="1"/>
      <c r="J43" s="47"/>
    </row>
    <row r="44" spans="1:56" ht="30" x14ac:dyDescent="0.25">
      <c r="B44" s="79" t="s">
        <v>64</v>
      </c>
      <c r="C44" s="80">
        <v>0</v>
      </c>
      <c r="D44" s="80">
        <v>2425</v>
      </c>
      <c r="E44" s="80">
        <v>1400</v>
      </c>
      <c r="F44" s="80">
        <v>520</v>
      </c>
      <c r="G44" s="81">
        <v>0</v>
      </c>
      <c r="H44" s="1"/>
      <c r="J44" s="47"/>
    </row>
    <row r="45" spans="1:56" ht="34.5" customHeight="1" x14ac:dyDescent="0.25">
      <c r="B45" s="79" t="s">
        <v>65</v>
      </c>
      <c r="C45" s="80">
        <v>12</v>
      </c>
      <c r="D45" s="80">
        <v>104</v>
      </c>
      <c r="E45" s="80">
        <v>24</v>
      </c>
      <c r="F45" s="80">
        <v>48</v>
      </c>
      <c r="G45" s="81">
        <v>4</v>
      </c>
      <c r="H45" s="1"/>
      <c r="J45" s="47"/>
    </row>
    <row r="46" spans="1:56" ht="15.75" thickBot="1" x14ac:dyDescent="0.3">
      <c r="B46" s="75" t="s">
        <v>66</v>
      </c>
      <c r="C46" s="82">
        <f>(C43*C44)+(C43*C45)</f>
        <v>0</v>
      </c>
      <c r="D46" s="82">
        <f t="shared" ref="D46:G46" si="8">(D43*D44)+(D43*D45)</f>
        <v>0</v>
      </c>
      <c r="E46" s="82">
        <f t="shared" si="8"/>
        <v>0</v>
      </c>
      <c r="F46" s="82">
        <f t="shared" si="8"/>
        <v>0</v>
      </c>
      <c r="G46" s="83">
        <f t="shared" si="8"/>
        <v>0</v>
      </c>
      <c r="H46" s="1"/>
      <c r="J46" s="47"/>
    </row>
    <row r="47" spans="1:56" x14ac:dyDescent="0.25">
      <c r="B47" s="53"/>
      <c r="C47" s="54"/>
      <c r="D47" s="54"/>
      <c r="E47" s="54"/>
      <c r="F47" s="54"/>
      <c r="G47" s="56"/>
      <c r="H47" s="1"/>
      <c r="J47" s="47"/>
    </row>
    <row r="48" spans="1:56" s="1" customFormat="1" ht="30.75" customHeight="1" thickBot="1" x14ac:dyDescent="0.3">
      <c r="A48" s="31"/>
      <c r="B48" s="84" t="s">
        <v>67</v>
      </c>
      <c r="C48" s="85"/>
      <c r="D48" s="85"/>
      <c r="E48" s="85"/>
      <c r="F48" s="85"/>
      <c r="G48" s="60">
        <f>SUM(C46:G46)</f>
        <v>0</v>
      </c>
      <c r="J48" s="47"/>
      <c r="K48" s="33"/>
      <c r="L48" s="33"/>
    </row>
    <row r="49" spans="1:56" ht="22.5" customHeight="1" thickBot="1" x14ac:dyDescent="0.3">
      <c r="B49" s="169"/>
      <c r="C49" s="170"/>
      <c r="D49" s="170"/>
      <c r="E49" s="170"/>
      <c r="F49" s="170"/>
      <c r="G49" s="171"/>
      <c r="H49" s="1"/>
      <c r="J49" s="47"/>
    </row>
    <row r="50" spans="1:56" s="64" customFormat="1" ht="24" thickBot="1" x14ac:dyDescent="0.3">
      <c r="A50" s="62"/>
      <c r="B50" s="157" t="s">
        <v>68</v>
      </c>
      <c r="C50" s="158"/>
      <c r="D50" s="158"/>
      <c r="E50" s="158"/>
      <c r="F50" s="158"/>
      <c r="G50" s="159"/>
      <c r="H50" s="8"/>
      <c r="I50" s="8"/>
      <c r="J50" s="63"/>
      <c r="K50" s="63"/>
      <c r="L50" s="63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</row>
    <row r="51" spans="1:56" ht="45" x14ac:dyDescent="0.25">
      <c r="B51" s="76"/>
      <c r="C51" s="77" t="s">
        <v>69</v>
      </c>
      <c r="D51" s="77" t="s">
        <v>60</v>
      </c>
      <c r="E51" s="78" t="s">
        <v>61</v>
      </c>
      <c r="F51" s="78" t="s">
        <v>62</v>
      </c>
      <c r="G51" s="78" t="s">
        <v>63</v>
      </c>
      <c r="H51" s="1"/>
      <c r="J51" s="47"/>
    </row>
    <row r="52" spans="1:56" x14ac:dyDescent="0.25">
      <c r="B52" s="51"/>
      <c r="C52" s="108">
        <v>0</v>
      </c>
      <c r="D52" s="108">
        <v>0</v>
      </c>
      <c r="E52" s="108">
        <v>0</v>
      </c>
      <c r="F52" s="110">
        <v>0</v>
      </c>
      <c r="G52" s="111">
        <v>0</v>
      </c>
      <c r="H52" s="1"/>
      <c r="J52" s="47"/>
    </row>
    <row r="53" spans="1:56" ht="30" x14ac:dyDescent="0.25">
      <c r="B53" s="79" t="s">
        <v>64</v>
      </c>
      <c r="C53" s="80">
        <v>0</v>
      </c>
      <c r="D53" s="80">
        <v>2150</v>
      </c>
      <c r="E53" s="80">
        <v>0</v>
      </c>
      <c r="F53" s="80">
        <v>0</v>
      </c>
      <c r="G53" s="81">
        <v>0</v>
      </c>
      <c r="H53" s="1"/>
      <c r="J53" s="47"/>
    </row>
    <row r="54" spans="1:56" ht="30" x14ac:dyDescent="0.25">
      <c r="B54" s="79" t="s">
        <v>70</v>
      </c>
      <c r="C54" s="80">
        <v>0</v>
      </c>
      <c r="D54" s="80">
        <v>104</v>
      </c>
      <c r="E54" s="80">
        <v>0</v>
      </c>
      <c r="F54" s="80">
        <v>0</v>
      </c>
      <c r="G54" s="81">
        <v>0</v>
      </c>
      <c r="H54" s="1"/>
      <c r="J54" s="47"/>
    </row>
    <row r="55" spans="1:56" ht="15.75" thickBot="1" x14ac:dyDescent="0.3">
      <c r="B55" s="75" t="s">
        <v>66</v>
      </c>
      <c r="C55" s="82">
        <f>(C52*C53)+(C52*C54)</f>
        <v>0</v>
      </c>
      <c r="D55" s="82">
        <f t="shared" ref="D55" si="9">(D52*D53)+(D52*D54)</f>
        <v>0</v>
      </c>
      <c r="E55" s="82">
        <f t="shared" ref="E55" si="10">(E52*E53)+(E52*E54)</f>
        <v>0</v>
      </c>
      <c r="F55" s="82">
        <f t="shared" ref="F55" si="11">(F52*F53)+(F52*F54)</f>
        <v>0</v>
      </c>
      <c r="G55" s="83">
        <f t="shared" ref="G55" si="12">(G52*G53)+(G52*G54)</f>
        <v>0</v>
      </c>
      <c r="H55" s="1"/>
      <c r="J55" s="47"/>
    </row>
    <row r="56" spans="1:56" x14ac:dyDescent="0.25">
      <c r="B56" s="53"/>
      <c r="C56" s="54"/>
      <c r="D56" s="54"/>
      <c r="E56" s="54"/>
      <c r="F56" s="54"/>
      <c r="G56" s="56"/>
      <c r="H56" s="1"/>
      <c r="J56" s="47"/>
    </row>
    <row r="57" spans="1:56" s="1" customFormat="1" ht="22.5" customHeight="1" thickBot="1" x14ac:dyDescent="0.3">
      <c r="A57" s="31"/>
      <c r="B57" s="84" t="s">
        <v>71</v>
      </c>
      <c r="C57" s="85"/>
      <c r="D57" s="85"/>
      <c r="E57" s="85"/>
      <c r="F57" s="85"/>
      <c r="G57" s="60">
        <f>SUM(C55:G55)</f>
        <v>0</v>
      </c>
      <c r="J57" s="47"/>
      <c r="K57" s="33"/>
      <c r="L57" s="33"/>
    </row>
    <row r="58" spans="1:56" ht="22.5" customHeight="1" thickBot="1" x14ac:dyDescent="0.3">
      <c r="B58" s="169"/>
      <c r="C58" s="170"/>
      <c r="D58" s="170"/>
      <c r="E58" s="170"/>
      <c r="F58" s="170"/>
      <c r="G58" s="171"/>
      <c r="H58" s="1"/>
      <c r="J58" s="47"/>
      <c r="K58" s="156"/>
    </row>
    <row r="59" spans="1:56" ht="24" thickBot="1" x14ac:dyDescent="0.4">
      <c r="B59" s="163" t="s">
        <v>72</v>
      </c>
      <c r="C59" s="164"/>
      <c r="D59" s="164"/>
      <c r="E59" s="164"/>
      <c r="F59" s="164"/>
      <c r="G59" s="165"/>
      <c r="H59" s="1"/>
      <c r="J59" s="86"/>
      <c r="K59" s="156"/>
    </row>
    <row r="60" spans="1:56" ht="45" x14ac:dyDescent="0.25">
      <c r="B60" s="76"/>
      <c r="C60" s="77" t="s">
        <v>69</v>
      </c>
      <c r="D60" s="77" t="s">
        <v>60</v>
      </c>
      <c r="E60" s="78" t="s">
        <v>61</v>
      </c>
      <c r="F60" s="78" t="s">
        <v>62</v>
      </c>
      <c r="G60" s="78" t="s">
        <v>63</v>
      </c>
      <c r="H60" s="1"/>
      <c r="J60" s="47"/>
      <c r="K60" s="156"/>
    </row>
    <row r="61" spans="1:56" x14ac:dyDescent="0.25">
      <c r="B61" s="51"/>
      <c r="C61" s="108">
        <v>0</v>
      </c>
      <c r="D61" s="108">
        <v>0</v>
      </c>
      <c r="E61" s="108">
        <v>0</v>
      </c>
      <c r="F61" s="110">
        <v>0</v>
      </c>
      <c r="G61" s="111">
        <v>0</v>
      </c>
      <c r="H61" s="1"/>
      <c r="J61" s="47"/>
      <c r="K61" s="156"/>
    </row>
    <row r="62" spans="1:56" ht="30" customHeight="1" x14ac:dyDescent="0.25">
      <c r="B62" s="87" t="s">
        <v>70</v>
      </c>
      <c r="C62" s="80">
        <v>0</v>
      </c>
      <c r="D62" s="80">
        <v>208</v>
      </c>
      <c r="E62" s="80">
        <v>104</v>
      </c>
      <c r="F62" s="80">
        <v>0</v>
      </c>
      <c r="G62" s="81">
        <v>0</v>
      </c>
      <c r="H62" s="1"/>
      <c r="J62" s="47"/>
      <c r="K62" s="156"/>
    </row>
    <row r="63" spans="1:56" ht="15.75" thickBot="1" x14ac:dyDescent="0.3">
      <c r="B63" s="75" t="s">
        <v>66</v>
      </c>
      <c r="C63" s="82">
        <f>(C61*C62)</f>
        <v>0</v>
      </c>
      <c r="D63" s="82">
        <f>(D61*D62)</f>
        <v>0</v>
      </c>
      <c r="E63" s="82">
        <f t="shared" ref="E63:G63" si="13">(E61*E62)</f>
        <v>0</v>
      </c>
      <c r="F63" s="82">
        <f t="shared" si="13"/>
        <v>0</v>
      </c>
      <c r="G63" s="83">
        <f t="shared" si="13"/>
        <v>0</v>
      </c>
      <c r="H63" s="1"/>
      <c r="J63" s="47"/>
      <c r="K63" s="156"/>
    </row>
    <row r="64" spans="1:56" x14ac:dyDescent="0.25">
      <c r="B64" s="53"/>
      <c r="C64" s="54"/>
      <c r="D64" s="54"/>
      <c r="E64" s="54"/>
      <c r="F64" s="54"/>
      <c r="G64" s="56"/>
      <c r="H64" s="1"/>
      <c r="J64" s="47"/>
      <c r="K64" s="156"/>
    </row>
    <row r="65" spans="1:56" s="1" customFormat="1" ht="30.75" customHeight="1" thickBot="1" x14ac:dyDescent="0.3">
      <c r="A65" s="31"/>
      <c r="B65" s="84" t="s">
        <v>73</v>
      </c>
      <c r="C65" s="85"/>
      <c r="D65" s="85"/>
      <c r="E65" s="85"/>
      <c r="F65" s="85"/>
      <c r="G65" s="60">
        <f>SUM(C63:G63)</f>
        <v>0</v>
      </c>
      <c r="J65" s="47"/>
      <c r="K65" s="156"/>
      <c r="L65" s="33"/>
    </row>
    <row r="66" spans="1:56" ht="22.5" customHeight="1" thickBot="1" x14ac:dyDescent="0.3">
      <c r="B66" s="169"/>
      <c r="C66" s="170"/>
      <c r="D66" s="170"/>
      <c r="E66" s="170"/>
      <c r="F66" s="170"/>
      <c r="G66" s="171"/>
      <c r="H66" s="1"/>
      <c r="J66" s="47"/>
      <c r="K66" s="156"/>
    </row>
    <row r="67" spans="1:56" s="64" customFormat="1" ht="24" thickBot="1" x14ac:dyDescent="0.3">
      <c r="A67" s="62"/>
      <c r="B67" s="157" t="s">
        <v>74</v>
      </c>
      <c r="C67" s="158"/>
      <c r="D67" s="158"/>
      <c r="E67" s="158"/>
      <c r="F67" s="158"/>
      <c r="G67" s="159"/>
      <c r="H67" s="8"/>
      <c r="I67" s="8"/>
      <c r="J67" s="63"/>
      <c r="K67" s="63"/>
      <c r="L67" s="63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</row>
    <row r="68" spans="1:56" ht="35.25" customHeight="1" x14ac:dyDescent="0.25">
      <c r="B68" s="38" t="s">
        <v>75</v>
      </c>
      <c r="C68" s="39" t="s">
        <v>76</v>
      </c>
      <c r="D68" s="39" t="s">
        <v>77</v>
      </c>
      <c r="E68" s="39" t="s">
        <v>78</v>
      </c>
      <c r="F68" s="39" t="s">
        <v>79</v>
      </c>
      <c r="G68" s="40" t="s">
        <v>80</v>
      </c>
      <c r="H68" s="1"/>
      <c r="I68" s="88"/>
      <c r="J68" s="42"/>
    </row>
    <row r="69" spans="1:56" ht="21" customHeight="1" x14ac:dyDescent="0.25">
      <c r="B69" s="44" t="s">
        <v>81</v>
      </c>
      <c r="C69" s="112">
        <v>0</v>
      </c>
      <c r="D69" s="89" t="s">
        <v>23</v>
      </c>
      <c r="E69" s="90">
        <v>4</v>
      </c>
      <c r="F69" s="89" t="s">
        <v>23</v>
      </c>
      <c r="G69" s="46">
        <f>C69*E69</f>
        <v>0</v>
      </c>
      <c r="H69" s="1"/>
      <c r="I69" s="91"/>
      <c r="J69" s="149"/>
    </row>
    <row r="70" spans="1:56" ht="35.25" customHeight="1" x14ac:dyDescent="0.25">
      <c r="B70" s="44" t="s">
        <v>82</v>
      </c>
      <c r="C70" s="112">
        <v>0</v>
      </c>
      <c r="D70" s="89" t="s">
        <v>23</v>
      </c>
      <c r="E70" s="90">
        <v>3</v>
      </c>
      <c r="F70" s="89" t="s">
        <v>23</v>
      </c>
      <c r="G70" s="46">
        <f t="shared" ref="G70:G72" si="14">C70*E70</f>
        <v>0</v>
      </c>
      <c r="H70" s="1"/>
      <c r="I70" s="91"/>
      <c r="J70" s="150"/>
    </row>
    <row r="71" spans="1:56" ht="48" customHeight="1" x14ac:dyDescent="0.25">
      <c r="B71" s="92" t="s">
        <v>83</v>
      </c>
      <c r="C71" s="50" t="s">
        <v>23</v>
      </c>
      <c r="D71" s="112">
        <v>0</v>
      </c>
      <c r="E71" s="89" t="s">
        <v>23</v>
      </c>
      <c r="F71" s="93">
        <v>50</v>
      </c>
      <c r="G71" s="46">
        <f>D71*F71</f>
        <v>0</v>
      </c>
      <c r="H71" s="1"/>
      <c r="I71" s="91"/>
      <c r="J71" s="150"/>
    </row>
    <row r="72" spans="1:56" ht="25.5" customHeight="1" x14ac:dyDescent="0.25">
      <c r="B72" s="94" t="s">
        <v>84</v>
      </c>
      <c r="C72" s="112">
        <v>0</v>
      </c>
      <c r="D72" s="89" t="s">
        <v>23</v>
      </c>
      <c r="E72" s="90">
        <v>2</v>
      </c>
      <c r="F72" s="89" t="s">
        <v>23</v>
      </c>
      <c r="G72" s="46">
        <f t="shared" si="14"/>
        <v>0</v>
      </c>
      <c r="H72" s="1"/>
      <c r="I72" s="91"/>
      <c r="J72" s="150"/>
    </row>
    <row r="73" spans="1:56" x14ac:dyDescent="0.25">
      <c r="B73" s="53"/>
      <c r="C73" s="54"/>
      <c r="D73" s="54"/>
      <c r="E73" s="54"/>
      <c r="F73" s="54"/>
      <c r="G73" s="56"/>
      <c r="H73" s="1"/>
      <c r="I73" s="57"/>
    </row>
    <row r="74" spans="1:56" s="1" customFormat="1" ht="30.75" customHeight="1" thickBot="1" x14ac:dyDescent="0.3">
      <c r="A74" s="31"/>
      <c r="B74" s="95" t="s">
        <v>85</v>
      </c>
      <c r="C74" s="96"/>
      <c r="D74" s="96"/>
      <c r="E74" s="96"/>
      <c r="F74" s="97"/>
      <c r="G74" s="68">
        <f>SUM(G69:G72)</f>
        <v>0</v>
      </c>
      <c r="I74" s="61"/>
      <c r="J74" s="33"/>
      <c r="K74" s="33"/>
      <c r="L74" s="33"/>
    </row>
    <row r="75" spans="1:56" ht="22.5" customHeight="1" thickBot="1" x14ac:dyDescent="0.3">
      <c r="B75" s="160"/>
      <c r="C75" s="161"/>
      <c r="D75" s="161"/>
      <c r="E75" s="161"/>
      <c r="F75" s="161"/>
      <c r="G75" s="162"/>
      <c r="H75" s="1"/>
    </row>
    <row r="76" spans="1:56" ht="24" thickBot="1" x14ac:dyDescent="0.3">
      <c r="B76" s="157" t="s">
        <v>86</v>
      </c>
      <c r="C76" s="158"/>
      <c r="D76" s="158"/>
      <c r="E76" s="159"/>
      <c r="F76" s="1"/>
      <c r="G76" s="1"/>
      <c r="H76" s="1"/>
    </row>
    <row r="77" spans="1:56" ht="69.75" customHeight="1" x14ac:dyDescent="0.25">
      <c r="B77" s="76" t="s">
        <v>86</v>
      </c>
      <c r="C77" s="98" t="s">
        <v>87</v>
      </c>
      <c r="D77" s="98" t="s">
        <v>88</v>
      </c>
      <c r="E77" s="99" t="s">
        <v>89</v>
      </c>
      <c r="F77" s="88"/>
      <c r="G77" s="1"/>
      <c r="H77" s="88"/>
      <c r="I77" s="33"/>
      <c r="L77" s="1"/>
    </row>
    <row r="78" spans="1:56" s="64" customFormat="1" ht="18" customHeight="1" x14ac:dyDescent="0.25">
      <c r="A78" s="126"/>
      <c r="B78" s="44" t="s">
        <v>108</v>
      </c>
      <c r="C78" s="112">
        <v>0</v>
      </c>
      <c r="D78" s="100">
        <v>9</v>
      </c>
      <c r="E78" s="101">
        <f>C78*D78</f>
        <v>0</v>
      </c>
      <c r="F78" s="88"/>
      <c r="G78" s="8"/>
      <c r="H78" s="8"/>
      <c r="I78" s="8"/>
      <c r="J78" s="63"/>
      <c r="K78" s="63"/>
      <c r="L78" s="63"/>
      <c r="M78" s="63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</row>
    <row r="79" spans="1:56" s="64" customFormat="1" ht="18" customHeight="1" x14ac:dyDescent="0.25">
      <c r="A79" s="126"/>
      <c r="B79" s="185" t="s">
        <v>109</v>
      </c>
      <c r="C79" s="112">
        <v>0</v>
      </c>
      <c r="D79" s="100">
        <v>61</v>
      </c>
      <c r="E79" s="101">
        <f t="shared" ref="E79:E83" si="15">C79*D79</f>
        <v>0</v>
      </c>
      <c r="F79" s="88"/>
      <c r="G79" s="8"/>
      <c r="H79" s="8"/>
      <c r="I79" s="8"/>
      <c r="J79" s="63"/>
      <c r="K79" s="63"/>
      <c r="L79" s="63"/>
      <c r="M79" s="63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</row>
    <row r="80" spans="1:56" s="64" customFormat="1" ht="18" customHeight="1" x14ac:dyDescent="0.25">
      <c r="A80" s="126"/>
      <c r="B80" s="185" t="s">
        <v>110</v>
      </c>
      <c r="C80" s="112">
        <v>0</v>
      </c>
      <c r="D80" s="100">
        <v>13</v>
      </c>
      <c r="E80" s="101">
        <f t="shared" si="15"/>
        <v>0</v>
      </c>
      <c r="F80" s="8"/>
      <c r="G80" s="8"/>
      <c r="H80" s="8"/>
      <c r="I80" s="8"/>
      <c r="J80" s="63"/>
      <c r="K80" s="63"/>
      <c r="L80" s="63"/>
      <c r="M80" s="63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</row>
    <row r="81" spans="1:56" s="64" customFormat="1" ht="18" customHeight="1" x14ac:dyDescent="0.25">
      <c r="A81" s="126"/>
      <c r="B81" s="94" t="s">
        <v>111</v>
      </c>
      <c r="C81" s="112">
        <v>0</v>
      </c>
      <c r="D81" s="100">
        <v>30</v>
      </c>
      <c r="E81" s="101">
        <f t="shared" si="15"/>
        <v>0</v>
      </c>
      <c r="F81" s="8"/>
      <c r="G81" s="8"/>
      <c r="H81" s="8"/>
      <c r="I81" s="8"/>
      <c r="J81" s="63"/>
      <c r="K81" s="63"/>
      <c r="L81" s="63"/>
      <c r="M81" s="63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</row>
    <row r="82" spans="1:56" s="64" customFormat="1" ht="18" customHeight="1" x14ac:dyDescent="0.25">
      <c r="A82" s="126"/>
      <c r="B82" s="94" t="s">
        <v>112</v>
      </c>
      <c r="C82" s="112">
        <v>0</v>
      </c>
      <c r="D82" s="100">
        <v>53</v>
      </c>
      <c r="E82" s="101">
        <f t="shared" si="15"/>
        <v>0</v>
      </c>
      <c r="F82" s="8"/>
      <c r="G82" s="91"/>
      <c r="H82" s="63"/>
      <c r="I82" s="63"/>
      <c r="J82" s="63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</row>
    <row r="83" spans="1:56" s="64" customFormat="1" ht="18" customHeight="1" x14ac:dyDescent="0.25">
      <c r="A83" s="126"/>
      <c r="B83" s="94" t="s">
        <v>113</v>
      </c>
      <c r="C83" s="112">
        <v>0</v>
      </c>
      <c r="D83" s="100">
        <v>40</v>
      </c>
      <c r="E83" s="101">
        <f t="shared" si="15"/>
        <v>0</v>
      </c>
      <c r="F83" s="8"/>
      <c r="G83" s="91"/>
      <c r="H83" s="63"/>
      <c r="I83" s="63"/>
      <c r="J83" s="63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</row>
    <row r="84" spans="1:56" x14ac:dyDescent="0.25">
      <c r="B84" s="53"/>
      <c r="C84" s="54"/>
      <c r="D84" s="54"/>
      <c r="E84" s="56"/>
      <c r="F84" s="33"/>
      <c r="G84" s="33"/>
      <c r="H84" s="33"/>
      <c r="I84" s="33"/>
      <c r="J84" s="1"/>
      <c r="K84" s="1"/>
      <c r="L84" s="1"/>
    </row>
    <row r="85" spans="1:56" s="1" customFormat="1" ht="30.75" customHeight="1" thickBot="1" x14ac:dyDescent="0.3">
      <c r="A85" s="31"/>
      <c r="B85" s="95" t="s">
        <v>90</v>
      </c>
      <c r="C85" s="96"/>
      <c r="D85" s="97"/>
      <c r="E85" s="68">
        <f>SUM(E78:E83)</f>
        <v>0</v>
      </c>
      <c r="F85" s="33"/>
      <c r="G85" s="33"/>
      <c r="H85" s="33"/>
      <c r="I85" s="33"/>
    </row>
    <row r="86" spans="1:56" ht="22.5" customHeight="1" thickBot="1" x14ac:dyDescent="0.3">
      <c r="B86" s="160"/>
      <c r="C86" s="161"/>
      <c r="D86" s="161"/>
      <c r="E86" s="162"/>
      <c r="F86" s="1"/>
      <c r="G86" s="33"/>
      <c r="H86" s="33"/>
      <c r="I86" s="33"/>
      <c r="J86" s="1"/>
      <c r="K86" s="1"/>
      <c r="L86" s="1"/>
    </row>
    <row r="87" spans="1:56" ht="24" thickBot="1" x14ac:dyDescent="0.4">
      <c r="B87" s="163" t="s">
        <v>91</v>
      </c>
      <c r="C87" s="164"/>
      <c r="D87" s="164"/>
      <c r="E87" s="165"/>
      <c r="F87" s="1"/>
      <c r="G87" s="33"/>
      <c r="H87" s="33"/>
      <c r="I87" s="33"/>
      <c r="J87" s="1"/>
      <c r="K87" s="1"/>
      <c r="L87" s="1"/>
    </row>
    <row r="88" spans="1:56" ht="25.5" x14ac:dyDescent="0.25">
      <c r="B88" s="38"/>
      <c r="C88" s="113" t="s">
        <v>92</v>
      </c>
      <c r="D88" s="39" t="s">
        <v>93</v>
      </c>
      <c r="E88" s="99" t="s">
        <v>94</v>
      </c>
      <c r="F88" s="1"/>
      <c r="G88" s="33"/>
      <c r="H88" s="33"/>
      <c r="I88" s="33"/>
      <c r="J88" s="1"/>
      <c r="K88" s="1"/>
      <c r="L88" s="1"/>
    </row>
    <row r="89" spans="1:56" x14ac:dyDescent="0.25">
      <c r="B89" s="44" t="s">
        <v>95</v>
      </c>
      <c r="C89" s="112">
        <v>0</v>
      </c>
      <c r="D89" s="102">
        <v>72</v>
      </c>
      <c r="E89" s="103">
        <f>C89*D89</f>
        <v>0</v>
      </c>
      <c r="F89" s="1"/>
      <c r="G89" s="33"/>
      <c r="H89" s="33"/>
      <c r="I89" s="33"/>
      <c r="J89" s="1"/>
      <c r="K89" s="1"/>
      <c r="L89" s="1"/>
    </row>
    <row r="90" spans="1:56" x14ac:dyDescent="0.25">
      <c r="B90" s="53"/>
      <c r="C90" s="54"/>
      <c r="D90" s="54"/>
      <c r="E90" s="56"/>
      <c r="F90" s="1"/>
      <c r="G90" s="33"/>
      <c r="H90" s="33"/>
      <c r="I90" s="33"/>
      <c r="J90" s="1"/>
      <c r="K90" s="1"/>
      <c r="L90" s="1"/>
    </row>
    <row r="91" spans="1:56" s="1" customFormat="1" ht="30.75" customHeight="1" thickBot="1" x14ac:dyDescent="0.3">
      <c r="A91" s="31"/>
      <c r="B91" s="104" t="s">
        <v>96</v>
      </c>
      <c r="C91" s="66"/>
      <c r="D91" s="67"/>
      <c r="E91" s="60">
        <f>E89</f>
        <v>0</v>
      </c>
      <c r="F91" s="33"/>
      <c r="G91" s="33"/>
      <c r="H91" s="33"/>
      <c r="I91" s="33"/>
    </row>
    <row r="92" spans="1:56" s="1" customFormat="1" ht="9" customHeight="1" thickBot="1" x14ac:dyDescent="0.3">
      <c r="A92" s="31"/>
      <c r="G92" s="33"/>
      <c r="H92" s="33"/>
      <c r="I92" s="33"/>
    </row>
    <row r="93" spans="1:56" s="8" customFormat="1" ht="24.75" customHeight="1" thickBot="1" x14ac:dyDescent="0.3">
      <c r="C93" s="151" t="s">
        <v>97</v>
      </c>
      <c r="D93" s="152"/>
      <c r="E93" s="29">
        <f>I18+H29+H39+G48+G57+G65+G74+E85+E91</f>
        <v>0</v>
      </c>
    </row>
    <row r="94" spans="1:56" s="8" customFormat="1" ht="15.75" thickBot="1" x14ac:dyDescent="0.3"/>
    <row r="95" spans="1:56" s="8" customFormat="1" ht="24" customHeight="1" thickBot="1" x14ac:dyDescent="0.3">
      <c r="B95" s="105"/>
      <c r="D95" s="106" t="s">
        <v>98</v>
      </c>
      <c r="E95" s="189">
        <v>425000</v>
      </c>
    </row>
    <row r="96" spans="1:56" s="8" customFormat="1" ht="24" customHeight="1" thickBot="1" x14ac:dyDescent="0.3">
      <c r="D96" s="190" t="s">
        <v>99</v>
      </c>
      <c r="E96" s="24" t="s">
        <v>100</v>
      </c>
    </row>
    <row r="97" spans="1:12" s="1" customFormat="1" ht="15.75" thickBot="1" x14ac:dyDescent="0.3">
      <c r="D97" s="1" t="s">
        <v>101</v>
      </c>
    </row>
    <row r="98" spans="1:12" s="1" customFormat="1" ht="30" customHeight="1" thickBot="1" x14ac:dyDescent="0.3">
      <c r="B98" s="153" t="s">
        <v>102</v>
      </c>
      <c r="C98" s="154"/>
      <c r="D98" s="154"/>
      <c r="E98" s="155"/>
    </row>
    <row r="99" spans="1:12" s="1" customFormat="1" ht="30.75" customHeight="1" x14ac:dyDescent="0.25">
      <c r="B99" s="25" t="s">
        <v>103</v>
      </c>
      <c r="C99" s="175"/>
      <c r="D99" s="176"/>
      <c r="E99" s="177"/>
    </row>
    <row r="100" spans="1:12" s="1" customFormat="1" ht="30.75" customHeight="1" x14ac:dyDescent="0.25">
      <c r="B100" s="26" t="s">
        <v>104</v>
      </c>
      <c r="C100" s="172"/>
      <c r="D100" s="173"/>
      <c r="E100" s="174"/>
    </row>
    <row r="101" spans="1:12" s="1" customFormat="1" ht="30.75" customHeight="1" x14ac:dyDescent="0.25">
      <c r="B101" s="27" t="s">
        <v>105</v>
      </c>
      <c r="C101" s="172"/>
      <c r="D101" s="173"/>
      <c r="E101" s="174"/>
    </row>
    <row r="102" spans="1:12" s="1" customFormat="1" ht="30.75" customHeight="1" x14ac:dyDescent="0.25">
      <c r="B102" s="27" t="s">
        <v>106</v>
      </c>
      <c r="C102" s="172"/>
      <c r="D102" s="173"/>
      <c r="E102" s="174"/>
    </row>
    <row r="103" spans="1:12" s="1" customFormat="1" ht="30.75" customHeight="1" thickBot="1" x14ac:dyDescent="0.3">
      <c r="B103" s="28" t="s">
        <v>107</v>
      </c>
      <c r="C103" s="166"/>
      <c r="D103" s="167"/>
      <c r="E103" s="168"/>
    </row>
    <row r="104" spans="1:12" s="1" customFormat="1" x14ac:dyDescent="0.25"/>
    <row r="105" spans="1:12" s="1" customFormat="1" x14ac:dyDescent="0.25">
      <c r="A105" s="31"/>
      <c r="G105" s="33"/>
      <c r="H105" s="33"/>
      <c r="I105" s="33"/>
    </row>
    <row r="106" spans="1:12" s="1" customFormat="1" x14ac:dyDescent="0.25">
      <c r="A106" s="31"/>
      <c r="J106" s="33"/>
      <c r="K106" s="33"/>
      <c r="L106" s="33"/>
    </row>
    <row r="107" spans="1:12" s="1" customFormat="1" x14ac:dyDescent="0.25">
      <c r="A107" s="31"/>
      <c r="J107" s="33"/>
      <c r="K107" s="33"/>
      <c r="L107" s="33"/>
    </row>
    <row r="108" spans="1:12" s="1" customFormat="1" x14ac:dyDescent="0.25">
      <c r="A108" s="31"/>
      <c r="J108" s="33"/>
      <c r="K108" s="33"/>
      <c r="L108" s="33"/>
    </row>
    <row r="109" spans="1:12" s="1" customFormat="1" x14ac:dyDescent="0.25">
      <c r="A109" s="31"/>
      <c r="J109" s="33"/>
      <c r="K109" s="33"/>
      <c r="L109" s="33"/>
    </row>
    <row r="110" spans="1:12" s="1" customFormat="1" x14ac:dyDescent="0.25">
      <c r="A110" s="31"/>
      <c r="J110" s="33"/>
      <c r="K110" s="33"/>
      <c r="L110" s="33"/>
    </row>
    <row r="111" spans="1:12" s="1" customFormat="1" x14ac:dyDescent="0.25">
      <c r="A111" s="31"/>
      <c r="J111" s="33"/>
      <c r="K111" s="33"/>
      <c r="L111" s="33"/>
    </row>
    <row r="112" spans="1:12" s="1" customFormat="1" x14ac:dyDescent="0.25">
      <c r="A112" s="31"/>
      <c r="J112" s="33"/>
      <c r="K112" s="33"/>
      <c r="L112" s="33"/>
    </row>
    <row r="113" spans="1:12" s="1" customFormat="1" x14ac:dyDescent="0.25">
      <c r="A113" s="31"/>
      <c r="J113" s="33"/>
      <c r="K113" s="33"/>
      <c r="L113" s="33"/>
    </row>
    <row r="114" spans="1:12" s="1" customFormat="1" x14ac:dyDescent="0.25">
      <c r="A114" s="31"/>
      <c r="J114" s="33"/>
      <c r="K114" s="33"/>
      <c r="L114" s="33"/>
    </row>
    <row r="115" spans="1:12" s="1" customFormat="1" x14ac:dyDescent="0.25">
      <c r="A115" s="31"/>
      <c r="J115" s="33"/>
      <c r="K115" s="33"/>
      <c r="L115" s="33"/>
    </row>
    <row r="116" spans="1:12" s="1" customFormat="1" x14ac:dyDescent="0.25">
      <c r="A116" s="31"/>
      <c r="J116" s="33"/>
      <c r="K116" s="33"/>
      <c r="L116" s="33"/>
    </row>
    <row r="117" spans="1:12" s="1" customFormat="1" x14ac:dyDescent="0.25">
      <c r="A117" s="31"/>
      <c r="J117" s="33"/>
      <c r="K117" s="33"/>
      <c r="L117" s="33"/>
    </row>
    <row r="118" spans="1:12" s="1" customFormat="1" x14ac:dyDescent="0.25">
      <c r="A118" s="31"/>
      <c r="J118" s="33"/>
      <c r="K118" s="33"/>
      <c r="L118" s="33"/>
    </row>
    <row r="119" spans="1:12" s="1" customFormat="1" x14ac:dyDescent="0.25">
      <c r="A119" s="31"/>
      <c r="J119" s="33"/>
      <c r="K119" s="33"/>
      <c r="L119" s="33"/>
    </row>
    <row r="120" spans="1:12" s="1" customFormat="1" x14ac:dyDescent="0.25">
      <c r="A120" s="31"/>
      <c r="J120" s="33"/>
      <c r="K120" s="33"/>
      <c r="L120" s="33"/>
    </row>
    <row r="121" spans="1:12" s="1" customFormat="1" x14ac:dyDescent="0.25">
      <c r="A121" s="31"/>
      <c r="J121" s="33"/>
      <c r="K121" s="33"/>
      <c r="L121" s="33"/>
    </row>
    <row r="122" spans="1:12" s="1" customFormat="1" x14ac:dyDescent="0.25">
      <c r="A122" s="31"/>
      <c r="J122" s="33"/>
      <c r="K122" s="33"/>
      <c r="L122" s="33"/>
    </row>
    <row r="123" spans="1:12" s="1" customFormat="1" x14ac:dyDescent="0.25">
      <c r="A123" s="31"/>
      <c r="J123" s="33"/>
      <c r="K123" s="33"/>
      <c r="L123" s="33"/>
    </row>
    <row r="124" spans="1:12" s="1" customFormat="1" x14ac:dyDescent="0.25">
      <c r="A124" s="31"/>
      <c r="J124" s="33"/>
      <c r="K124" s="33"/>
      <c r="L124" s="33"/>
    </row>
    <row r="125" spans="1:12" s="1" customFormat="1" x14ac:dyDescent="0.25">
      <c r="A125" s="31"/>
      <c r="J125" s="33"/>
      <c r="K125" s="33"/>
      <c r="L125" s="33"/>
    </row>
    <row r="126" spans="1:12" s="1" customFormat="1" x14ac:dyDescent="0.25">
      <c r="A126" s="31"/>
      <c r="J126" s="33"/>
      <c r="K126" s="33"/>
      <c r="L126" s="33"/>
    </row>
    <row r="127" spans="1:12" s="1" customFormat="1" x14ac:dyDescent="0.25">
      <c r="A127" s="31"/>
      <c r="J127" s="33"/>
      <c r="K127" s="33"/>
      <c r="L127" s="33"/>
    </row>
    <row r="128" spans="1:12" s="1" customFormat="1" x14ac:dyDescent="0.25">
      <c r="A128" s="31"/>
      <c r="J128" s="33"/>
      <c r="K128" s="33"/>
      <c r="L128" s="33"/>
    </row>
    <row r="129" spans="1:12" s="1" customFormat="1" x14ac:dyDescent="0.25">
      <c r="A129" s="31"/>
      <c r="J129" s="33"/>
      <c r="K129" s="33"/>
      <c r="L129" s="33"/>
    </row>
    <row r="130" spans="1:12" s="1" customFormat="1" x14ac:dyDescent="0.25">
      <c r="A130" s="31"/>
      <c r="J130" s="33"/>
      <c r="K130" s="33"/>
      <c r="L130" s="33"/>
    </row>
    <row r="131" spans="1:12" s="1" customFormat="1" x14ac:dyDescent="0.25">
      <c r="A131" s="31"/>
      <c r="J131" s="33"/>
      <c r="K131" s="33"/>
      <c r="L131" s="33"/>
    </row>
    <row r="132" spans="1:12" s="1" customFormat="1" x14ac:dyDescent="0.25">
      <c r="A132" s="31"/>
      <c r="J132" s="33"/>
      <c r="K132" s="33"/>
      <c r="L132" s="33"/>
    </row>
    <row r="133" spans="1:12" s="1" customFormat="1" x14ac:dyDescent="0.25">
      <c r="A133" s="31"/>
      <c r="J133" s="33"/>
      <c r="K133" s="33"/>
      <c r="L133" s="33"/>
    </row>
    <row r="134" spans="1:12" s="1" customFormat="1" x14ac:dyDescent="0.25">
      <c r="A134" s="31"/>
      <c r="J134" s="33"/>
      <c r="K134" s="33"/>
      <c r="L134" s="33"/>
    </row>
    <row r="135" spans="1:12" s="1" customFormat="1" x14ac:dyDescent="0.25">
      <c r="A135" s="31"/>
      <c r="J135" s="33"/>
      <c r="K135" s="33"/>
      <c r="L135" s="33"/>
    </row>
    <row r="136" spans="1:12" s="1" customFormat="1" x14ac:dyDescent="0.25">
      <c r="A136" s="31"/>
      <c r="J136" s="33"/>
      <c r="K136" s="33"/>
      <c r="L136" s="33"/>
    </row>
    <row r="137" spans="1:12" s="1" customFormat="1" x14ac:dyDescent="0.25">
      <c r="A137" s="31"/>
      <c r="J137" s="33"/>
      <c r="K137" s="33"/>
      <c r="L137" s="33"/>
    </row>
    <row r="138" spans="1:12" s="1" customFormat="1" x14ac:dyDescent="0.25">
      <c r="A138" s="31"/>
      <c r="J138" s="33"/>
      <c r="K138" s="33"/>
      <c r="L138" s="33"/>
    </row>
    <row r="139" spans="1:12" s="1" customFormat="1" x14ac:dyDescent="0.25">
      <c r="A139" s="31"/>
      <c r="J139" s="33"/>
      <c r="K139" s="33"/>
      <c r="L139" s="33"/>
    </row>
    <row r="140" spans="1:12" s="1" customFormat="1" x14ac:dyDescent="0.25">
      <c r="A140" s="31"/>
      <c r="J140" s="33"/>
      <c r="K140" s="33"/>
      <c r="L140" s="33"/>
    </row>
    <row r="141" spans="1:12" s="1" customFormat="1" x14ac:dyDescent="0.25">
      <c r="A141" s="31"/>
      <c r="J141" s="33"/>
      <c r="K141" s="33"/>
      <c r="L141" s="33"/>
    </row>
    <row r="142" spans="1:12" s="1" customFormat="1" x14ac:dyDescent="0.25">
      <c r="A142" s="31"/>
      <c r="J142" s="33"/>
      <c r="K142" s="33"/>
      <c r="L142" s="33"/>
    </row>
    <row r="143" spans="1:12" s="1" customFormat="1" x14ac:dyDescent="0.25">
      <c r="A143" s="31"/>
      <c r="J143" s="33"/>
      <c r="K143" s="33"/>
      <c r="L143" s="33"/>
    </row>
    <row r="144" spans="1:12" s="1" customFormat="1" x14ac:dyDescent="0.25">
      <c r="A144" s="31"/>
      <c r="J144" s="33"/>
      <c r="K144" s="33"/>
      <c r="L144" s="33"/>
    </row>
    <row r="145" spans="1:12" s="1" customFormat="1" x14ac:dyDescent="0.25">
      <c r="A145" s="31"/>
      <c r="J145" s="33"/>
      <c r="K145" s="33"/>
      <c r="L145" s="33"/>
    </row>
    <row r="146" spans="1:12" s="1" customFormat="1" x14ac:dyDescent="0.25">
      <c r="A146" s="31"/>
      <c r="J146" s="33"/>
      <c r="K146" s="33"/>
      <c r="L146" s="33"/>
    </row>
    <row r="147" spans="1:12" s="1" customFormat="1" x14ac:dyDescent="0.25">
      <c r="A147" s="31"/>
      <c r="J147" s="33"/>
      <c r="K147" s="33"/>
      <c r="L147" s="33"/>
    </row>
    <row r="148" spans="1:12" s="1" customFormat="1" x14ac:dyDescent="0.25">
      <c r="A148" s="31"/>
      <c r="J148" s="33"/>
      <c r="K148" s="33"/>
      <c r="L148" s="33"/>
    </row>
    <row r="149" spans="1:12" s="1" customFormat="1" x14ac:dyDescent="0.25">
      <c r="A149" s="31"/>
      <c r="J149" s="33"/>
      <c r="K149" s="33"/>
      <c r="L149" s="33"/>
    </row>
    <row r="150" spans="1:12" s="1" customFormat="1" x14ac:dyDescent="0.25">
      <c r="A150" s="31"/>
      <c r="J150" s="33"/>
      <c r="K150" s="33"/>
      <c r="L150" s="33"/>
    </row>
    <row r="151" spans="1:12" s="1" customFormat="1" x14ac:dyDescent="0.25">
      <c r="A151" s="31"/>
      <c r="J151" s="33"/>
      <c r="K151" s="33"/>
      <c r="L151" s="33"/>
    </row>
    <row r="152" spans="1:12" s="1" customFormat="1" x14ac:dyDescent="0.25">
      <c r="A152" s="31"/>
      <c r="J152" s="33"/>
      <c r="K152" s="33"/>
      <c r="L152" s="33"/>
    </row>
    <row r="153" spans="1:12" s="1" customFormat="1" x14ac:dyDescent="0.25">
      <c r="A153" s="31"/>
      <c r="J153" s="33"/>
      <c r="K153" s="33"/>
      <c r="L153" s="33"/>
    </row>
    <row r="154" spans="1:12" s="1" customFormat="1" x14ac:dyDescent="0.25">
      <c r="A154" s="31"/>
      <c r="J154" s="33"/>
      <c r="K154" s="33"/>
      <c r="L154" s="33"/>
    </row>
    <row r="155" spans="1:12" s="1" customFormat="1" x14ac:dyDescent="0.25">
      <c r="A155" s="31"/>
      <c r="J155" s="33"/>
      <c r="K155" s="33"/>
      <c r="L155" s="33"/>
    </row>
    <row r="156" spans="1:12" s="1" customFormat="1" x14ac:dyDescent="0.25">
      <c r="A156" s="31"/>
      <c r="J156" s="33"/>
      <c r="K156" s="33"/>
      <c r="L156" s="33"/>
    </row>
    <row r="157" spans="1:12" s="1" customFormat="1" x14ac:dyDescent="0.25">
      <c r="A157" s="31"/>
      <c r="J157" s="33"/>
      <c r="K157" s="33"/>
      <c r="L157" s="33"/>
    </row>
    <row r="158" spans="1:12" s="1" customFormat="1" x14ac:dyDescent="0.25">
      <c r="A158" s="31"/>
      <c r="J158" s="33"/>
      <c r="K158" s="33"/>
      <c r="L158" s="33"/>
    </row>
    <row r="159" spans="1:12" s="1" customFormat="1" x14ac:dyDescent="0.25">
      <c r="A159" s="31"/>
      <c r="J159" s="33"/>
      <c r="K159" s="33"/>
      <c r="L159" s="33"/>
    </row>
    <row r="160" spans="1:12" s="1" customFormat="1" x14ac:dyDescent="0.25">
      <c r="A160" s="31"/>
      <c r="J160" s="33"/>
      <c r="K160" s="33"/>
      <c r="L160" s="33"/>
    </row>
    <row r="161" spans="1:12" s="1" customFormat="1" x14ac:dyDescent="0.25">
      <c r="A161" s="31"/>
      <c r="J161" s="33"/>
      <c r="K161" s="33"/>
      <c r="L161" s="33"/>
    </row>
    <row r="162" spans="1:12" s="1" customFormat="1" x14ac:dyDescent="0.25">
      <c r="A162" s="31"/>
      <c r="J162" s="33"/>
      <c r="K162" s="33"/>
      <c r="L162" s="33"/>
    </row>
    <row r="163" spans="1:12" s="1" customFormat="1" x14ac:dyDescent="0.25">
      <c r="A163" s="31"/>
      <c r="J163" s="33"/>
      <c r="K163" s="33"/>
      <c r="L163" s="33"/>
    </row>
    <row r="164" spans="1:12" s="1" customFormat="1" x14ac:dyDescent="0.25">
      <c r="A164" s="31"/>
      <c r="J164" s="33"/>
      <c r="K164" s="33"/>
      <c r="L164" s="33"/>
    </row>
    <row r="165" spans="1:12" s="1" customFormat="1" x14ac:dyDescent="0.25">
      <c r="A165" s="31"/>
      <c r="J165" s="33"/>
      <c r="K165" s="33"/>
      <c r="L165" s="33"/>
    </row>
    <row r="166" spans="1:12" s="1" customFormat="1" x14ac:dyDescent="0.25">
      <c r="A166" s="31"/>
      <c r="J166" s="33"/>
      <c r="K166" s="33"/>
      <c r="L166" s="33"/>
    </row>
    <row r="167" spans="1:12" s="1" customFormat="1" x14ac:dyDescent="0.25">
      <c r="A167" s="31"/>
      <c r="J167" s="33"/>
      <c r="K167" s="33"/>
      <c r="L167" s="33"/>
    </row>
    <row r="168" spans="1:12" s="1" customFormat="1" x14ac:dyDescent="0.25">
      <c r="A168" s="31"/>
      <c r="J168" s="33"/>
      <c r="K168" s="33"/>
      <c r="L168" s="33"/>
    </row>
    <row r="169" spans="1:12" s="1" customFormat="1" x14ac:dyDescent="0.25">
      <c r="A169" s="31"/>
      <c r="J169" s="33"/>
      <c r="K169" s="33"/>
      <c r="L169" s="33"/>
    </row>
    <row r="170" spans="1:12" s="1" customFormat="1" x14ac:dyDescent="0.25">
      <c r="A170" s="31"/>
      <c r="J170" s="33"/>
      <c r="K170" s="33"/>
      <c r="L170" s="33"/>
    </row>
    <row r="171" spans="1:12" s="1" customFormat="1" x14ac:dyDescent="0.25">
      <c r="A171" s="31"/>
      <c r="J171" s="33"/>
      <c r="K171" s="33"/>
      <c r="L171" s="33"/>
    </row>
    <row r="172" spans="1:12" s="1" customFormat="1" x14ac:dyDescent="0.25">
      <c r="A172" s="31"/>
      <c r="J172" s="33"/>
      <c r="K172" s="33"/>
      <c r="L172" s="33"/>
    </row>
    <row r="173" spans="1:12" s="1" customFormat="1" x14ac:dyDescent="0.25">
      <c r="A173" s="31"/>
      <c r="J173" s="33"/>
      <c r="K173" s="33"/>
      <c r="L173" s="33"/>
    </row>
    <row r="174" spans="1:12" s="1" customFormat="1" x14ac:dyDescent="0.25">
      <c r="A174" s="31"/>
      <c r="J174" s="33"/>
      <c r="K174" s="33"/>
      <c r="L174" s="33"/>
    </row>
    <row r="175" spans="1:12" s="1" customFormat="1" x14ac:dyDescent="0.25">
      <c r="A175" s="31"/>
      <c r="J175" s="33"/>
      <c r="K175" s="33"/>
      <c r="L175" s="33"/>
    </row>
    <row r="176" spans="1:12" s="1" customFormat="1" x14ac:dyDescent="0.25">
      <c r="A176" s="31"/>
      <c r="J176" s="33"/>
      <c r="K176" s="33"/>
      <c r="L176" s="33"/>
    </row>
    <row r="177" spans="1:12" s="1" customFormat="1" x14ac:dyDescent="0.25">
      <c r="A177" s="31"/>
      <c r="J177" s="33"/>
      <c r="K177" s="33"/>
      <c r="L177" s="33"/>
    </row>
    <row r="178" spans="1:12" s="1" customFormat="1" x14ac:dyDescent="0.25">
      <c r="A178" s="31"/>
      <c r="J178" s="33"/>
      <c r="K178" s="33"/>
      <c r="L178" s="33"/>
    </row>
    <row r="179" spans="1:12" s="1" customFormat="1" x14ac:dyDescent="0.25">
      <c r="A179" s="31"/>
      <c r="J179" s="33"/>
      <c r="K179" s="33"/>
      <c r="L179" s="33"/>
    </row>
    <row r="180" spans="1:12" s="1" customFormat="1" x14ac:dyDescent="0.25">
      <c r="A180" s="31"/>
      <c r="J180" s="33"/>
      <c r="K180" s="33"/>
      <c r="L180" s="33"/>
    </row>
    <row r="181" spans="1:12" s="1" customFormat="1" x14ac:dyDescent="0.25">
      <c r="A181" s="31"/>
      <c r="J181" s="33"/>
      <c r="K181" s="33"/>
      <c r="L181" s="33"/>
    </row>
    <row r="182" spans="1:12" s="1" customFormat="1" x14ac:dyDescent="0.25">
      <c r="A182" s="31"/>
      <c r="J182" s="33"/>
      <c r="K182" s="33"/>
      <c r="L182" s="33"/>
    </row>
    <row r="183" spans="1:12" s="1" customFormat="1" x14ac:dyDescent="0.25">
      <c r="A183" s="31"/>
      <c r="J183" s="33"/>
      <c r="K183" s="33"/>
      <c r="L183" s="33"/>
    </row>
    <row r="184" spans="1:12" s="1" customFormat="1" x14ac:dyDescent="0.25">
      <c r="A184" s="31"/>
      <c r="J184" s="33"/>
      <c r="K184" s="33"/>
      <c r="L184" s="33"/>
    </row>
    <row r="185" spans="1:12" s="1" customFormat="1" x14ac:dyDescent="0.25">
      <c r="A185" s="31"/>
      <c r="J185" s="33"/>
      <c r="K185" s="33"/>
      <c r="L185" s="33"/>
    </row>
    <row r="186" spans="1:12" s="1" customFormat="1" x14ac:dyDescent="0.25">
      <c r="A186" s="31"/>
      <c r="J186" s="33"/>
      <c r="K186" s="33"/>
      <c r="L186" s="33"/>
    </row>
    <row r="187" spans="1:12" s="1" customFormat="1" x14ac:dyDescent="0.25">
      <c r="A187" s="31"/>
      <c r="J187" s="33"/>
      <c r="K187" s="33"/>
      <c r="L187" s="33"/>
    </row>
    <row r="188" spans="1:12" s="1" customFormat="1" x14ac:dyDescent="0.25">
      <c r="A188" s="31"/>
      <c r="J188" s="33"/>
      <c r="K188" s="33"/>
      <c r="L188" s="33"/>
    </row>
    <row r="189" spans="1:12" s="1" customFormat="1" x14ac:dyDescent="0.25">
      <c r="A189" s="31"/>
      <c r="J189" s="33"/>
      <c r="K189" s="33"/>
      <c r="L189" s="33"/>
    </row>
    <row r="190" spans="1:12" s="1" customFormat="1" x14ac:dyDescent="0.25">
      <c r="A190" s="31"/>
      <c r="J190" s="33"/>
      <c r="K190" s="33"/>
      <c r="L190" s="33"/>
    </row>
    <row r="191" spans="1:12" s="1" customFormat="1" x14ac:dyDescent="0.25">
      <c r="A191" s="31"/>
      <c r="J191" s="33"/>
      <c r="K191" s="33"/>
      <c r="L191" s="33"/>
    </row>
    <row r="192" spans="1:12" s="1" customFormat="1" x14ac:dyDescent="0.25">
      <c r="A192" s="31"/>
      <c r="J192" s="33"/>
      <c r="K192" s="33"/>
      <c r="L192" s="33"/>
    </row>
    <row r="193" spans="1:12" s="1" customFormat="1" x14ac:dyDescent="0.25">
      <c r="A193" s="31"/>
      <c r="J193" s="33"/>
      <c r="K193" s="33"/>
      <c r="L193" s="33"/>
    </row>
    <row r="194" spans="1:12" s="1" customFormat="1" x14ac:dyDescent="0.25">
      <c r="A194" s="31"/>
      <c r="J194" s="33"/>
      <c r="K194" s="33"/>
      <c r="L194" s="33"/>
    </row>
    <row r="195" spans="1:12" s="1" customFormat="1" x14ac:dyDescent="0.25">
      <c r="A195" s="31"/>
      <c r="J195" s="33"/>
      <c r="K195" s="33"/>
      <c r="L195" s="33"/>
    </row>
    <row r="196" spans="1:12" s="1" customFormat="1" x14ac:dyDescent="0.25">
      <c r="A196" s="31"/>
      <c r="J196" s="33"/>
      <c r="K196" s="33"/>
      <c r="L196" s="33"/>
    </row>
    <row r="197" spans="1:12" s="1" customFormat="1" x14ac:dyDescent="0.25">
      <c r="A197" s="31"/>
      <c r="J197" s="33"/>
      <c r="K197" s="33"/>
      <c r="L197" s="33"/>
    </row>
    <row r="198" spans="1:12" s="1" customFormat="1" x14ac:dyDescent="0.25">
      <c r="A198" s="31"/>
      <c r="J198" s="33"/>
      <c r="K198" s="33"/>
      <c r="L198" s="33"/>
    </row>
    <row r="199" spans="1:12" s="1" customFormat="1" x14ac:dyDescent="0.25">
      <c r="A199" s="31"/>
      <c r="J199" s="33"/>
      <c r="K199" s="33"/>
      <c r="L199" s="33"/>
    </row>
    <row r="200" spans="1:12" s="1" customFormat="1" x14ac:dyDescent="0.25">
      <c r="A200" s="31"/>
      <c r="J200" s="33"/>
      <c r="K200" s="33"/>
      <c r="L200" s="33"/>
    </row>
    <row r="201" spans="1:12" s="1" customFormat="1" x14ac:dyDescent="0.25">
      <c r="A201" s="31"/>
      <c r="J201" s="33"/>
      <c r="K201" s="33"/>
      <c r="L201" s="33"/>
    </row>
    <row r="202" spans="1:12" s="1" customFormat="1" x14ac:dyDescent="0.25">
      <c r="A202" s="31"/>
      <c r="J202" s="33"/>
      <c r="K202" s="33"/>
      <c r="L202" s="33"/>
    </row>
    <row r="203" spans="1:12" s="1" customFormat="1" x14ac:dyDescent="0.25">
      <c r="A203" s="31"/>
      <c r="J203" s="33"/>
      <c r="K203" s="33"/>
      <c r="L203" s="33"/>
    </row>
    <row r="204" spans="1:12" s="1" customFormat="1" x14ac:dyDescent="0.25">
      <c r="A204" s="31"/>
      <c r="J204" s="33"/>
      <c r="K204" s="33"/>
      <c r="L204" s="33"/>
    </row>
    <row r="205" spans="1:12" s="1" customFormat="1" x14ac:dyDescent="0.25">
      <c r="A205" s="31"/>
      <c r="J205" s="33"/>
      <c r="K205" s="33"/>
      <c r="L205" s="33"/>
    </row>
    <row r="206" spans="1:12" s="1" customFormat="1" x14ac:dyDescent="0.25">
      <c r="A206" s="31"/>
      <c r="J206" s="33"/>
      <c r="K206" s="33"/>
      <c r="L206" s="33"/>
    </row>
    <row r="207" spans="1:12" s="1" customFormat="1" x14ac:dyDescent="0.25">
      <c r="A207" s="31"/>
      <c r="J207" s="33"/>
      <c r="K207" s="33"/>
      <c r="L207" s="33"/>
    </row>
    <row r="208" spans="1:12" s="1" customFormat="1" x14ac:dyDescent="0.25">
      <c r="A208" s="31"/>
      <c r="J208" s="33"/>
      <c r="K208" s="33"/>
      <c r="L208" s="33"/>
    </row>
    <row r="209" spans="1:12" s="1" customFormat="1" x14ac:dyDescent="0.25">
      <c r="A209" s="31"/>
      <c r="J209" s="33"/>
      <c r="K209" s="33"/>
      <c r="L209" s="33"/>
    </row>
    <row r="210" spans="1:12" s="1" customFormat="1" x14ac:dyDescent="0.25">
      <c r="A210" s="31"/>
      <c r="J210" s="33"/>
      <c r="K210" s="33"/>
      <c r="L210" s="33"/>
    </row>
  </sheetData>
  <sheetProtection algorithmName="SHA-512" hashValue="B5t0ywNi4gmYRXo3SRe7ChCgD39Mk6yk5bJ4pGL1C/rFmBJ6Udj3f7n4mQ7zgUO1Lf/C//Y3OgDoSDERqNq87g==" saltValue="fU8oM7blhoTKAaTup7AIiQ==" spinCount="100000" sheet="1" objects="1" scenarios="1"/>
  <mergeCells count="28">
    <mergeCell ref="J3:K3"/>
    <mergeCell ref="B41:G41"/>
    <mergeCell ref="B20:H20"/>
    <mergeCell ref="B1:I1"/>
    <mergeCell ref="B3:I3"/>
    <mergeCell ref="B19:I19"/>
    <mergeCell ref="B30:H30"/>
    <mergeCell ref="B40:H40"/>
    <mergeCell ref="C103:E103"/>
    <mergeCell ref="B66:G66"/>
    <mergeCell ref="B59:G59"/>
    <mergeCell ref="B31:H31"/>
    <mergeCell ref="B49:G49"/>
    <mergeCell ref="B58:G58"/>
    <mergeCell ref="B67:G67"/>
    <mergeCell ref="C102:E102"/>
    <mergeCell ref="B76:E76"/>
    <mergeCell ref="C99:E99"/>
    <mergeCell ref="C100:E100"/>
    <mergeCell ref="C101:E101"/>
    <mergeCell ref="B86:E86"/>
    <mergeCell ref="J69:J72"/>
    <mergeCell ref="C93:D93"/>
    <mergeCell ref="B98:E98"/>
    <mergeCell ref="K58:K66"/>
    <mergeCell ref="B50:G50"/>
    <mergeCell ref="B75:G75"/>
    <mergeCell ref="B87:E87"/>
  </mergeCells>
  <phoneticPr fontId="6" type="noConversion"/>
  <pageMargins left="0.23622047244094491" right="0.23622047244094491" top="0.74803149606299213" bottom="0.74803149606299213" header="0.31496062992125984" footer="0.31496062992125984"/>
  <pageSetup paperSize="8" scale="54" fitToHeight="3" orientation="portrait" r:id="rId1"/>
  <headerFooter>
    <oddFooter>&amp;L&amp;F&amp;R&amp;A</oddFooter>
  </headerFooter>
  <rowBreaks count="1" manualBreakCount="1">
    <brk id="75" min="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DAF8FAC59A8049906E5CDD250018F0" ma:contentTypeVersion="4" ma:contentTypeDescription="Een nieuw document maken." ma:contentTypeScope="" ma:versionID="06a674d3f10a3267214e2ca4ebf5e7ba">
  <xsd:schema xmlns:xsd="http://www.w3.org/2001/XMLSchema" xmlns:xs="http://www.w3.org/2001/XMLSchema" xmlns:p="http://schemas.microsoft.com/office/2006/metadata/properties" xmlns:ns2="e8d5fc14-10e5-4777-8c47-a9508f9b84d0" xmlns:ns3="d16cf636-8e73-47b3-be2e-088d7debc178" targetNamespace="http://schemas.microsoft.com/office/2006/metadata/properties" ma:root="true" ma:fieldsID="b1f57944cb2383c1f5c1f04e0b34ecb4" ns2:_="" ns3:_="">
    <xsd:import namespace="e8d5fc14-10e5-4777-8c47-a9508f9b84d0"/>
    <xsd:import namespace="d16cf636-8e73-47b3-be2e-088d7debc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5fc14-10e5-4777-8c47-a9508f9b8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cf636-8e73-47b3-be2e-088d7debc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3B215B-FF68-446D-B872-A34EF83D6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5fc14-10e5-4777-8c47-a9508f9b84d0"/>
    <ds:schemaRef ds:uri="d16cf636-8e73-47b3-be2e-088d7debc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E91147-930D-48CE-BB0A-525F4F2942F9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e8d5fc14-10e5-4777-8c47-a9508f9b84d0"/>
    <ds:schemaRef ds:uri="http://www.w3.org/XML/1998/namespace"/>
    <ds:schemaRef ds:uri="http://purl.org/dc/dcmitype/"/>
    <ds:schemaRef ds:uri="http://schemas.openxmlformats.org/package/2006/metadata/core-properties"/>
    <ds:schemaRef ds:uri="d16cf636-8e73-47b3-be2e-088d7debc1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Tabblad 2 - Schrijfwijzer</vt:lpstr>
      <vt:lpstr>Tabblad 3- Inschrijfstaat SSD</vt:lpstr>
      <vt:lpstr>'Tabblad 2 - Schrijfwijzer'!Afdrukbereik</vt:lpstr>
      <vt:lpstr>'Tabblad 3- Inschrijfstaat SSD'!Afdrukbereik</vt:lpstr>
      <vt:lpstr>Voorblad!Afdrukbereik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Chantal Donkervoort</dc:creator>
  <cp:keywords/>
  <dc:description/>
  <cp:lastModifiedBy>Besseling, William</cp:lastModifiedBy>
  <cp:revision/>
  <cp:lastPrinted>2022-06-28T08:22:32Z</cp:lastPrinted>
  <dcterms:created xsi:type="dcterms:W3CDTF">2020-07-01T14:14:07Z</dcterms:created>
  <dcterms:modified xsi:type="dcterms:W3CDTF">2022-06-28T08:23:11Z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0x01010074DAF8FAC59A8049906E5CDD250018F0</vt:lpwstr>
  </property>
</Properties>
</file>