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BA15DCA0-1781-44A3-A673-9673CAB00512}" xr6:coauthVersionLast="47" xr6:coauthVersionMax="47" xr10:uidLastSave="{00000000-0000-0000-0000-000000000000}"/>
  <bookViews>
    <workbookView xWindow="-120" yWindow="-120" windowWidth="29040" windowHeight="15840" tabRatio="806" firstSheet="1" activeTab="1" xr2:uid="{00000000-000D-0000-FFFF-FFFF00000000}"/>
  </bookViews>
  <sheets>
    <sheet name="Toelichting" sheetId="31" r:id="rId1"/>
    <sheet name="1. Algemeen" sheetId="2" r:id="rId2"/>
    <sheet name="2. Functionaliteit algemeen" sheetId="14" r:id="rId3"/>
    <sheet name="3. Doorontwikkeling" sheetId="30" r:id="rId4"/>
    <sheet name="4. Architectuur en koppelingen" sheetId="7" r:id="rId5"/>
    <sheet name="5. Techniek SAAS-applicatie" sheetId="6" r:id="rId6"/>
    <sheet name="6. Info-veiligheid en privacy" sheetId="17" r:id="rId7"/>
    <sheet name="7. Gegevensmanagement" sheetId="5" r:id="rId8"/>
    <sheet name="8. Beheer en gebruik" sheetId="9" r:id="rId9"/>
    <sheet name="9. Beheer Thema's" sheetId="26" r:id="rId10"/>
    <sheet name="11. Functionaliteit" sheetId="27" r:id="rId11"/>
    <sheet name="12. USE CASES" sheetId="28" r:id="rId12"/>
    <sheet name="14. Implementatie" sheetId="8" r:id="rId13"/>
  </sheets>
  <definedNames>
    <definedName name="_xlnm._FilterDatabase" localSheetId="1" hidden="1">'1. Algemeen'!$A$2:$G$62</definedName>
    <definedName name="_xlnm._FilterDatabase" localSheetId="10" hidden="1">'11. Functionaliteit'!$A$2:$D$7</definedName>
    <definedName name="_xlnm._FilterDatabase" localSheetId="2" hidden="1">'2. Functionaliteit algemeen'!$A$2:$H$27</definedName>
    <definedName name="_xlnm._FilterDatabase" localSheetId="4" hidden="1">'4. Architectuur en koppelingen'!$A$2:$H$23</definedName>
    <definedName name="_xlnm._FilterDatabase" localSheetId="5" hidden="1">'5. Techniek SAAS-applicatie'!$A$2:$D$2</definedName>
    <definedName name="_xlnm._FilterDatabase" localSheetId="6" hidden="1">'6. Info-veiligheid en privacy'!$A$2:$D$2</definedName>
    <definedName name="_xlnm._FilterDatabase" localSheetId="8" hidden="1">'8. Beheer en gebruik'!$A$2:$F$29</definedName>
    <definedName name="_xlnm._FilterDatabase" localSheetId="9" hidden="1">'9. Beheer Thema''s'!$A$2:$F$54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2" l="1"/>
  <c r="F55" i="2"/>
  <c r="F27" i="14" l="1"/>
  <c r="F14" i="14"/>
  <c r="F23" i="14"/>
  <c r="F12" i="14"/>
  <c r="E46" i="26"/>
  <c r="E43" i="26"/>
  <c r="E42" i="26"/>
  <c r="E41" i="26"/>
  <c r="E40" i="26"/>
  <c r="E39" i="26"/>
  <c r="E27" i="26"/>
  <c r="E26" i="26"/>
  <c r="E19" i="26"/>
  <c r="E18" i="26"/>
  <c r="E17" i="26"/>
  <c r="E16" i="26"/>
  <c r="E15" i="26"/>
  <c r="E5" i="26"/>
  <c r="E4" i="26"/>
  <c r="F30" i="9"/>
  <c r="F33" i="9" s="1"/>
  <c r="F63" i="2"/>
  <c r="F65" i="2" s="1"/>
  <c r="F23" i="7"/>
  <c r="F21" i="7"/>
  <c r="F8" i="30"/>
  <c r="F4" i="30"/>
  <c r="F5" i="30"/>
  <c r="F6" i="30"/>
  <c r="F3" i="30"/>
  <c r="F20" i="14"/>
  <c r="F26" i="14"/>
  <c r="F24" i="14"/>
  <c r="F21" i="14"/>
  <c r="F22" i="14"/>
  <c r="F25" i="14"/>
  <c r="D33" i="28"/>
  <c r="E58" i="26" l="1"/>
  <c r="F11" i="30"/>
  <c r="F26" i="7"/>
  <c r="F30" i="14"/>
  <c r="C29" i="31" l="1"/>
  <c r="B29" i="31"/>
</calcChain>
</file>

<file path=xl/sharedStrings.xml><?xml version="1.0" encoding="utf-8"?>
<sst xmlns="http://schemas.openxmlformats.org/spreadsheetml/2006/main" count="1138" uniqueCount="604">
  <si>
    <t>TOELICHTING</t>
  </si>
  <si>
    <t xml:space="preserve">De lijst met eisen staat in tabbladden 'Eisen Westerkwartier BOR-systeem' </t>
  </si>
  <si>
    <t>NB: Wanneer u niet aan één of meer van de gestelde eisen kunt voldoen dient u de opdrachtgever per ommegaande op de hoogte te stellen door het stellen van één of meerdere vragen in de nota van inlichtingen.</t>
  </si>
  <si>
    <t>De lijst met eisen bestaat uit onderstaande 6 onderdelen. Elk onderdeel bevat meerdere catergorieën. Alle eisen zijn voorzien van een omschrijving.</t>
  </si>
  <si>
    <t>De eisen die worden gesteld zijn gebaseerd op onderstaande onderdelen.</t>
  </si>
  <si>
    <t>1. Algemeen</t>
  </si>
  <si>
    <t>2.Functionaliteit algemeen</t>
  </si>
  <si>
    <t>3. Doorontwikkeling</t>
  </si>
  <si>
    <t>4. Architectuur en koppelingen</t>
  </si>
  <si>
    <t>5. Techniek SAAS-Applicatie</t>
  </si>
  <si>
    <t>6. Info-veiligheid en privacy</t>
  </si>
  <si>
    <t>7. Gegevensmanagement</t>
  </si>
  <si>
    <t>8. Beheer en gebruik</t>
  </si>
  <si>
    <t>9. Beheer Thema's</t>
  </si>
  <si>
    <t>10. nvt</t>
  </si>
  <si>
    <t>11. Functionaliteit</t>
  </si>
  <si>
    <t>12. USE CASES</t>
  </si>
  <si>
    <t>14. Implementatie</t>
  </si>
  <si>
    <t>2. Algemene eisen</t>
  </si>
  <si>
    <t>Nr.</t>
  </si>
  <si>
    <t>Omschrijving</t>
  </si>
  <si>
    <t>Eis/Wens</t>
  </si>
  <si>
    <t>Akkoord
Ja / Nee</t>
  </si>
  <si>
    <t>Punten bij Wens</t>
  </si>
  <si>
    <t>Motivatie</t>
  </si>
  <si>
    <t>Algemeen</t>
  </si>
  <si>
    <t>AL01</t>
  </si>
  <si>
    <t xml:space="preserve">De Opdrachtnemer gaat akkoord met de overeenkomst. De overeenkomst wordt aangegaan voor een periode van 4 jaar, met de optie om de overeenkomst te verlengen met een periode van 2 jaar. </t>
  </si>
  <si>
    <t>Eis</t>
  </si>
  <si>
    <t>AL02</t>
  </si>
  <si>
    <t>De inschrijving dient een geldigheidsduur te hebben van ten minste 6 maanden, gerekend van de uiterste datum van ontvangst van de inschrijving(en). In het geval een kort geding aanhangig wordt gemaakt eindigt de termijn van gestanddoening acht dagen na de dag waarop in eerste aanleg is beslist.</t>
  </si>
  <si>
    <t>AL03</t>
  </si>
  <si>
    <t>Hetgeen beschreven worden in het Aanbestedingsdocument over "Scope" wordt geheel geleverd.</t>
  </si>
  <si>
    <t>AL04</t>
  </si>
  <si>
    <t>Alle eisen zijn als onderdeel meegenomen in de offerte en op het moment van aanbieden van de offerte als standaard te leveren software beschikbaar.</t>
  </si>
  <si>
    <t>AL05</t>
  </si>
  <si>
    <t>In het geval dat Opdrachtgever hiertoe een verzoek indient, dient de Opdrachtnemer te allen tijde bereid te zijn mee te werken aan een Proof of Concept van de door hem gepresenteerde applicatie.</t>
  </si>
  <si>
    <t>AL06</t>
  </si>
  <si>
    <t>De Opdrachtnemer gaat akkoord met de GIBIT 2020, incl. de bijbehorende ICT kwaliteitsnormen.</t>
  </si>
  <si>
    <t>AL07</t>
  </si>
  <si>
    <t xml:space="preserve">De opdrachtgever heeft het recht om gedurende de looptijd van de overeenkomst de afname van bepaalde functionaliteiten te wijzigen in het geval er als gevolg van landelijke ontwikkelingen functionaliteit centraal wordt aangeboden. </t>
  </si>
  <si>
    <t>AL08</t>
  </si>
  <si>
    <t>In één mee te leveren document; het antwoord is maximaal een A4-tje groot (Word, Arial 10).</t>
  </si>
  <si>
    <t>AL09</t>
  </si>
  <si>
    <t>U garandeert dat u als leverancier minimaal 5 werkdagen beschikbaar bent voor eventuele assistentie direct na opleveren en implementatie van applicatie en database.</t>
  </si>
  <si>
    <t>mobiel bruikbaar</t>
  </si>
  <si>
    <t>AL10</t>
  </si>
  <si>
    <t>Als de applicatie via een virtuele desktop wordt gebruikt, moet alle functionaliteit beschikbaar zijn.</t>
  </si>
  <si>
    <t>AL11</t>
  </si>
  <si>
    <t>De applicatie werkt op mobiele apparatuur zoals een tablet, smartphone, enz. op basis van webbased software en kan mutatie registreren verwerken als er geen internet verbinding aanwezig is, en verwerkt moeten worden als er weer een conectie is.</t>
  </si>
  <si>
    <t>AL12</t>
  </si>
  <si>
    <t>De applicatie moet ook werken in gebieden met geen of een slechte dekking. De synchronisatie moet geautomatiuseerd plaats vinden.</t>
  </si>
  <si>
    <t>g</t>
  </si>
  <si>
    <t>AL13</t>
  </si>
  <si>
    <t>AL14</t>
  </si>
  <si>
    <t>De applicatie ondersteunt het volledige administratieve en grafische beheer voor openbare ruimte voor de volgende disciplines:
     - Wegen;
     - Groen;
     - Water;
     - Riolering;
     - Kabels en Leidingen;
     - Openbare Verlichting;
     - Verkeersregelinstallaties;
     - Verkeersborden;
     - Speelplekken en Speelelementen;
     - Wegbelijning;
     - Wegmeubilair;
     - Overige Objecten.</t>
  </si>
  <si>
    <t>AL15</t>
  </si>
  <si>
    <t xml:space="preserve">In uw applicatie is het mogelijk om alle objecten te registreren en te inspecteren volgens de bij de discipline behorende standaard (zie onder). Tevens wordt er een historie van inspecties opgebouwd. 
Huidige standaarden:
   - Alle disciplines (voor zover de CROW hier een norm voor hanteert): CROW
   - Groen: VTA+, IMAG-normen Groenbeheer (zie www.normenboek.nl)
   - Wegen: CROW keurmerk voor de wegbeheersystematiek vasthangend aan CROW publicatie 147 
                    'Wegbeheer 2011', SUF-Weg
   - Kabels en Leidingen: Informatiemodel en Berichtenmodel Kabels en leidingen (IMKL en BMKL)
   - Riolering: NEN 3398 (buiten riolering inspectie toestand beoordeling), NEN 3399 (buiten riolering 
                    classificatiesysteem bij visuele inspectie), SUF-Hyd, SUF-Rib
   - OVL: NEN 1010, NEN 3140, ROVL 2011
   - VRI: NEN 1010, NEN 3140, Regeling Verkeerslichten
   - Speeltoestellen: Attractiebesluit voor speeltoestellen
</t>
  </si>
  <si>
    <t>AL16</t>
  </si>
  <si>
    <t xml:space="preserve">De applicatie bevat functionaliteit voor het invoeren en wijzigen van geometrie (punten, lijnen en vlakken) van beheerobjecten middels tekenfunctionaliteit. Getekende Geo-objecten worden direct gekoppeld aan administratieve gegevens. Het invoeren en wijzigen van geometrie moet blijvend voldoen aan de huidige richtlijnen voor de BGT/IMGeo 2.2 (en alle daarop volgende versies) </t>
  </si>
  <si>
    <t>AL17</t>
  </si>
  <si>
    <t>Met de applicatie kunnen objecten geraadpleegd en bewerkt worden door verschillende gebruikers tegelijk. Als een object of selectie van objecten door een gebruiker wordt gemuteerd, dan kunnen andere gebruikers die niet bewerken maar wel raadplegen.</t>
  </si>
  <si>
    <t>AL18</t>
  </si>
  <si>
    <t>Met uw applicatie kunnen thematische kaarten worden gemaakt (m.b.v. administratieve kenmerken, GIS en/of CAD).</t>
  </si>
  <si>
    <t>AL19</t>
  </si>
  <si>
    <t xml:space="preserve">De applicatie biedt de mogelijkheid om te zoeken via verschillende ingangen (waaronder in ieder geval: object id, gemeente,  plaats, straat, adres, eigenaar, beheerder, type object, object kenmerken, xy-coördinaten) en het zoekresultaat bestaat uit geïntegreerde geometrische en administratieve gegevens.
</t>
  </si>
  <si>
    <t>AL20</t>
  </si>
  <si>
    <t xml:space="preserve">Vanuit de applicatie zijn selecties te maken met verschillende selectie criteria, administratief en vanuit de grafische kaart d.m.v. bijvoorbeeld een polygoon. </t>
  </si>
  <si>
    <t>inspectie</t>
  </si>
  <si>
    <t>AL21</t>
  </si>
  <si>
    <t>Bij het uitvoeren van inspecties op straat is het mogelijk dat de hardware (met GPS) helpt bij de plaatsbepaling van de inspecteur (uw applicatie kan GPS signalen gebruiken).</t>
  </si>
  <si>
    <t>maatregelen/MJP</t>
  </si>
  <si>
    <t>AL22</t>
  </si>
  <si>
    <t>In uw applicatie is het bij alle disciplines mogelijk om werkpakketten en (standaard) maatregelpakketten met bijbehorende eenheidsprijzen aan objecten te koppelen n.a.v. bijvoorbeeld een inspectie.</t>
  </si>
  <si>
    <t>AL23</t>
  </si>
  <si>
    <t xml:space="preserve">Met uw applicatie is het mogelijk om onderhoudsplanningen (regulier en terugkerend) te maken en de financiële gevolgen daarvan in beeld te brengen. </t>
  </si>
  <si>
    <t>AL24</t>
  </si>
  <si>
    <t>Het is met uw applicatie mogelijk om grafische bestanden te importeren en te exporteren naar ten minste het DXF bestandsformaaten.</t>
  </si>
  <si>
    <t>printen</t>
  </si>
  <si>
    <t>AL25</t>
  </si>
  <si>
    <t>Met uw applicatie is het mogelijk om overzichten te printen op ISO Ax formaten (tenminste A0 t/m A5).</t>
  </si>
  <si>
    <t>AL26</t>
  </si>
  <si>
    <t>De applicatie moet in staat zijn rapportgegevens te exporteren naar diverse standaard formaten (waaronder tenminste: ASCII, CSV, XLS en XML).</t>
  </si>
  <si>
    <t>foto's</t>
  </si>
  <si>
    <t>AL27</t>
  </si>
  <si>
    <t xml:space="preserve">Het is met uw applicatie mogelijk om gebruik te maken van rasterbestanden in de formaten ECW, TIFF, GeoTIFF, JPEG2000, enz. </t>
  </si>
  <si>
    <t>AL28</t>
  </si>
  <si>
    <t>Het moet vanuit uw applicatie mogelijk zijn om panorama/360 graden/Cyclorama foto's te kunnen raadplegen/openen (m.b.v. bijvoorbeeld een URL).</t>
  </si>
  <si>
    <t>AL29</t>
  </si>
  <si>
    <t>Het moet mogelijk zijn om geladen (Spatial) kaartlagen en rasterbestanden aan en uit te zetten. Tevens moet het mogelijk zijn om de tekenvolgorde van deze lagen op het scherm (laag naar boven/beneden verplaatsen) te kunnen beinvloeden</t>
  </si>
  <si>
    <t>gebruik</t>
  </si>
  <si>
    <t>AL30</t>
  </si>
  <si>
    <t>Van vlakken wordt automatisch de oppervlakte geregistreerd.</t>
  </si>
  <si>
    <t>AL31</t>
  </si>
  <si>
    <t>Bij alle objecten is het mogelijk om zowel een eigenaar als een beheerder van het beheerobject te registreren.</t>
  </si>
  <si>
    <t>AL32</t>
  </si>
  <si>
    <t>De applicatie gaat correct om met de opslag en weergave van Diakritische tekens zoals gedefinieerd in NEN 3098-2 en NEN 3098-4</t>
  </si>
  <si>
    <t>AL33</t>
  </si>
  <si>
    <t>Invoeren van specifieke typen velden zoals bijvoorbeeld datum, postcode, dient door het gehele pakket op dezelfde manier plaats te vinden.</t>
  </si>
  <si>
    <t>AL34</t>
  </si>
  <si>
    <t>Het signaleren en markeren van afwijkingen van de geregistreerde gegevens moeten (bijvoorbeeld buiten door een toezichthouder) vastgelegd kunnen worden. Er wordt vervolgens een melding gedaan naar de desbetreffende gebruiker van de applicatie.</t>
  </si>
  <si>
    <t>AL35</t>
  </si>
  <si>
    <t xml:space="preserve">De applicatie beschikt over een directe alarmeringsfunctie bij foutieve invoer van grafische en administratieve gegevens. Er wordt een melding gegeven, zodat het voor de gebruiker duidelijk is wat er foutief is ingevoerd. Bij foutieve invoer is het niet mogelijk om de gegevens op te slaan. </t>
  </si>
  <si>
    <t>AL36</t>
  </si>
  <si>
    <t>De applicatie moet gebruikt kunnen worden door minimaal 40 gelijktijdige gebruikers (muteren, concurrent users) ongeacht hun rol (o.a. beheerders openbare ruimte, muteerders, functioneel beheerders) binnen de applicatie.</t>
  </si>
  <si>
    <t>AL37</t>
  </si>
  <si>
    <t>De applicatie biedt de mogelijkheid om objecten te zoeken zoeken   m.b.v. 'wildcards' .</t>
  </si>
  <si>
    <t>AL38</t>
  </si>
  <si>
    <t xml:space="preserve">Gemaakte selecties (filters) moeten opgeslagen kunnen worden voor toekomstig gebruik. </t>
  </si>
  <si>
    <t>AL39</t>
  </si>
  <si>
    <t>Het moet mogelijk zijn om de resultaten van  (grafische/administratieve) selecties te printen en te exporteren naar een bestandsformaat (administratief: ASCII, Excel, CSV en XML / Grafisch: DXF, DGN, Shape).</t>
  </si>
  <si>
    <t>AL40</t>
  </si>
  <si>
    <t>Bij het invoeren van een inspectie moeten de objectgegevens van het betreffende object gelijktijdig zichtbaar zijn in het scherm.</t>
  </si>
  <si>
    <t>AL41</t>
  </si>
  <si>
    <t>Met de applicatie is een meerjarenplanning te maken per discipline en gecombineerd voor meerdere disciplines.</t>
  </si>
  <si>
    <t>AL42</t>
  </si>
  <si>
    <t>Met uw applicatie is het mogelijk om af te wijken van de door het systeem voorgestelde maatregelen en het moment van uitvoering (schuiven in de planning). Begrotingen en onderhoudsplanningen worden vervolgens aangepast door de aangepaste maatregelen.</t>
  </si>
  <si>
    <t>AL43</t>
  </si>
  <si>
    <t>Binnen uw applicatie is het mogelijk om een integrale projectenplanning te maken. 
(Toelichting: dit betekent bijvoorbeeld dat planningen van groen, wegen, verkeer, riolering met elkaar gecombineerd worden en dat integrale analyses over deze projecten gemaakt kunnen worden).</t>
  </si>
  <si>
    <t>AL44</t>
  </si>
  <si>
    <t>Met uw applicatie is het mogelijk om een basisplanning (onbeperkt budget) te maken en een budgetplanning (beperkt budget). Hierbij moet het mogelijk zijn om de diverse disciplines een afwijkende prioriteit/budget te geven.</t>
  </si>
  <si>
    <t>AL45</t>
  </si>
  <si>
    <t>Met uw applicatie is het mogelijk om vooraf gepland onderhoud in te voeren.</t>
  </si>
  <si>
    <t>AL46</t>
  </si>
  <si>
    <t>Onderhoudsplanningen, projectplanningen en meerjarenplanningen moeten grafische kunnen worden getoond op een kaart.</t>
  </si>
  <si>
    <t>Beeldbestekken</t>
  </si>
  <si>
    <t>AL47</t>
  </si>
  <si>
    <t>Het invoeren en werken met beeldbestekken/beeldsystematiek in functionele gebieden a.d.h.v. beheercategoriën en beheerniveaus, voor de diverse disciplines is geïntegreerd in uw applicatie. Het werken met beeldbestekken/beeldsystematiek moet voldoen aan de 'CROW 2013 Kwaliteitscatalogus Openbare Ruimte 2013' (publikatie 323).</t>
  </si>
  <si>
    <t>AL48</t>
  </si>
  <si>
    <t>Het is met uw applicatie mogelijk om bestekken te importeren in de formaten zoals *.RSU en *.RSX (en daarop volgende versies).</t>
  </si>
  <si>
    <t>AL49</t>
  </si>
  <si>
    <t>Het is met uw applicatie mogelijk om te schouwen m.b.v. beeldmeetlatten op door het systeem random gekozen locaties en op eigen geselecteerde locaties, in de diverse functionele gebieden.</t>
  </si>
  <si>
    <t>AL50</t>
  </si>
  <si>
    <t>N.a.v. het schouwen op beeldbestekken moeten met uw applicatie bestek- en managementrapportages te maken zijn.</t>
  </si>
  <si>
    <t>AL51</t>
  </si>
  <si>
    <t>De onderhoudskosten kunnen worden gelinkt aan een beheerkwaliteitsplan (BKP)</t>
  </si>
  <si>
    <t>AL52</t>
  </si>
  <si>
    <t>De financiële gevolgen van het aanpassen van beheermaatregelen in de functionele gebieden zijn in beeld te brengen met uw applicatie.</t>
  </si>
  <si>
    <t>historie/traceerbaarheid</t>
  </si>
  <si>
    <t>AL53</t>
  </si>
  <si>
    <t>Ten behoeve van traceerbaarheid moet de historie van objectgegevens in uw applicatie worden bijgehouden, waarbij minimaal het volgende bewaard wordt: de vermelding van de persoon die de wijziging aangebracht heeft, datum en tijd waarop deze in het systeem is ingevoerd, de attribuutnaam en/of object en de oude en de nieuwe waarde van het attribuut en/of object.
Per object kan tevens een administratief historisch overzicht worden gegenereerd.</t>
  </si>
  <si>
    <t>AL54</t>
  </si>
  <si>
    <t>Als in uw applicatie een object wordt verwijderd of gewijzigd, dient dit object te worden gearchiveerd. Het komt dan niet meer in de actuele selecties voor, maar is nog wel te raadplegen 'vanuit het archief'. Tevens moet het mogelijk zijn om alle aan het verwijderde object gekoppelde gegevens (alle bestanden, alle inspecties, enz.) 'vanuit het archief' te raadplegen.</t>
  </si>
  <si>
    <t>koppeling met</t>
  </si>
  <si>
    <t>AL55</t>
  </si>
  <si>
    <t>Het is met uw applicatie mogelijk om grafische bestanden te importeren en te exporteren naar ten minste de volgende bestandsformaten: zoals DGN, Shape. En te koppelen aan andere registratie als BGT etc.</t>
  </si>
  <si>
    <t>AL56</t>
  </si>
  <si>
    <t>Uw applicatie dient te beschikken over standaard rapportages en de applicatiebeheerder kan hier nieuwe rapportages aan toevoegen.</t>
  </si>
  <si>
    <t>Toekomst eiesen</t>
  </si>
  <si>
    <t>AL57</t>
  </si>
  <si>
    <t xml:space="preserve">Opdrachtgever moet eigen objecten kunnen opnemen welke niet aan de standaard normen voldoen. </t>
  </si>
  <si>
    <t>AL58</t>
  </si>
  <si>
    <t>De aangeboden oplossing voldoet aan het principe van Common Ground wat inhoud dat:
data worden losgekoppeld van werkprocessen en applicaties.
data worden bevraagd bij de bron, in plaats van ze veelvuldig te kopiëren en op te slaan. 
HIerbij gelden  vier uitgangspunten:
gegevens worden uniform gemaakt;
gegevens worden opgehaald met API’s (software waarmee systemen gegevens kunnen uitwisselen);
er wordt gewerkt met één gemeenschappelijke integratielaag;
data blijven in de bron.</t>
  </si>
  <si>
    <t>koppelingen</t>
  </si>
  <si>
    <t>AL59</t>
  </si>
  <si>
    <t>De applicatie kan kabel- en leidinginformatie geautomatiseerd met het kadaster delen (WIBON)</t>
  </si>
  <si>
    <t>AL60</t>
  </si>
  <si>
    <t xml:space="preserve">Mutatie's aangebracht op een Mobiele Device zonder internet verbindig, worden verwerkt bij het weer beschikbaar komen van een internet of andere vorm van connectie verwerkt worden														</t>
  </si>
  <si>
    <t>AL61</t>
  </si>
  <si>
    <t>Van lijnen wordt automatisch  de lengte geregistreerd.</t>
  </si>
  <si>
    <t>Wens</t>
  </si>
  <si>
    <t>TOTAAL PUNTEN:</t>
  </si>
  <si>
    <t>3. Functionaliteit algemeen</t>
  </si>
  <si>
    <t>FA01</t>
  </si>
  <si>
    <t>De aangeboden applicatie is direct leverbaar en beschikbaar als een door de Opdrachtnemer aangeboden standaard applicatie.</t>
  </si>
  <si>
    <t>FA02</t>
  </si>
  <si>
    <t>De verschillende modules en onderdelen van de applicatie zijn ontwikkeld en worden beheerd door een en dezelfde Opdrachtnemer.</t>
  </si>
  <si>
    <t>FA03</t>
  </si>
  <si>
    <t xml:space="preserve">De Opdrachtgever blijft te allen tijde eigenaar van alle data; de Opdrachtnemer stelt deze data binnen de applicatie beschikbaar. Op verzoek van de Opdrachtgever overhandigd de Opdrachtnemer deze data in een leesbaar formaat aan de Opdrachtgever.
Zie hiervoor ook Gibit 2020 - 20210317 Gemeentelijke ICT-kwaliteitsnormen v2021-1.pdf;  hoofdstuk 5 en Gibit 2020 Artikel 18. </t>
  </si>
  <si>
    <t>FA04</t>
  </si>
  <si>
    <t>Alle gebruikersinterfaces (incl. op schermen, foutboodschappen, helpteksten, etc.) van de applicatie voor eindgebruikers en functioneel beheerders zijn volledig Nederlandstalig.</t>
  </si>
  <si>
    <t>Gebruik en gebruikersvriendelijkheid</t>
  </si>
  <si>
    <t>FA05</t>
  </si>
  <si>
    <t>De applicatie is voorzien van een gebruikersvriendelijke menugestuurde beheermodule met een eenvoudige grafische userinterface, van waaruit alle functies kunnen worden uitgevoerd.</t>
  </si>
  <si>
    <t>FA06</t>
  </si>
  <si>
    <t>Voor gebruikershandelingen geldt dat de resultaten van alle mogelijke handelingen in de applicatie binnen 1 seconde wordt weergegeven. Voor de eindgebruiker is de norm dat minimaal 99 van de 100 interactieve handelingen binnen 5 seconden plaatsvinden.</t>
  </si>
  <si>
    <t>FA07</t>
  </si>
  <si>
    <t>De genoemde performance wordt voor circa 5 concurrent gebruikers gegarandeerd.</t>
  </si>
  <si>
    <t>algemeen</t>
  </si>
  <si>
    <t>FA08</t>
  </si>
  <si>
    <t>Als er aan een object een bestand (foto, video, PDF, DOCX, XLSX, DGN, enz.) is gekoppeld, dient dit zichtbaar te zijn op het administratieve basisscherm (bijvoorbeeld met een paperclip).</t>
  </si>
  <si>
    <t>FA09</t>
  </si>
  <si>
    <t>Het is in uw applicatie mogelijk om met transparante vlakken te werken (zodat onderliggende objecten zichtbaar zijn).</t>
  </si>
  <si>
    <t>inspecties</t>
  </si>
  <si>
    <t>FA10</t>
  </si>
  <si>
    <t>De inspecties welke buiten rechtstreeks in de database worden ingevoerd m.b.v. een online dataverbinding, kunnen worden 'gebufferd' als de dataverbinding tijdelijk wegvalt. Als de dataverbinding weer aanwezig is worden de 'offline' transacties alsnog naar de database verzonden.</t>
  </si>
  <si>
    <t>FA11</t>
  </si>
  <si>
    <t>FA12</t>
  </si>
  <si>
    <t>Er wordt door de applicatie gebruik gemaakt van ‘prefill’. Daar waar gegevens bekend zijn worden deze automatisch ingevuld. Bij app en browser gebruik moet offline gewerkt kunnen en op een later moeten het verwerkingsproces kunnen worden afgerond</t>
  </si>
  <si>
    <t>FA13</t>
  </si>
  <si>
    <t>De applicatiebeheerder kan zelf minimaal 9 administratieve velden toevoegen aan de standaard invoerschermen van alle in het systeem aanwezige disciplines/objecten. Deze velden moeten diverse invoermethoden kunnen hebben (vrij/keuzelijst/radiobutton/keuzevakje).</t>
  </si>
  <si>
    <t>FA14</t>
  </si>
  <si>
    <t>De applicatie is in staat logbestanden te genereren, waardoor eventuele problemen meer specialistisch geanalyseerd kunnen worden.</t>
  </si>
  <si>
    <t>FA15</t>
  </si>
  <si>
    <t>Het moet mogelijk zijn om velden van elkaar afhankelijk te maken. 
Bijvoorbeeld: Als je bij een VTA inspectie een boom hebt met plakoksel, wordt automatisch de veiligheid minimaal op 'Attentie' gezet.</t>
  </si>
  <si>
    <t>FA16</t>
  </si>
  <si>
    <t>Met uw applicatie kunnen thematische kaarten worden gemaakt (m.b.v. administratieve kenmerken, GIS en/of CAD) tegelijkertijd over verschillende beheerobjecttypen heen (groen, wegen, riolering, openbare verlichting, enz.). Tevens moet het mogelijk zijn om in uw applicatie tekeningen en overzichten te maken van het geplande onderhoud/werkzaamheden en het werkelijk uit te voeren onderhoud/werkzaamheden.</t>
  </si>
  <si>
    <t>FA17</t>
  </si>
  <si>
    <t>Het moet mogelijk zijn om: zelf rapporten te genereren m.b.v. filters.
De applicatie bevat standaard diverse rapportages voor alle disciplines. Denk o.a. aan:
     - inspectie rapporten;
     - object/areaal overzichten;
     - beeldsystematiek;
     - financiële rapportages.
Opdrachtgever bepaald welke applicaties en BI tooling en skripts schrijf rechten kunnen krijgen op de database. Opdrachtnemer faciliteerd dit middels een poortwachters oplossing.</t>
  </si>
  <si>
    <t>FA18</t>
  </si>
  <si>
    <t>Per object kan een administratief historisch overzicht worden gegenereerd.</t>
  </si>
  <si>
    <t>FA19</t>
  </si>
  <si>
    <t>Uw applicatie kan de volgende bestandsformaten importeren en exporteren: GML, XML, KML, KMZ.</t>
  </si>
  <si>
    <t>FA20</t>
  </si>
  <si>
    <t>Met uw applicatie is het mogelijk om selectiecriteria op te slaan zodat het mogeijk is om deze op een later moment opnieuw te gebruiken.</t>
  </si>
  <si>
    <t>FA21</t>
  </si>
  <si>
    <t>Het is met uw applicatie mogelijk om op straat met een mobiel device foto's te maken en deze direct te koppelen aan het betreffende object (bijvoorbeeld bij bomen en speelelementen).</t>
  </si>
  <si>
    <t>FA22</t>
  </si>
  <si>
    <t>Tijdens het inspecteren van bomen (maar dit geldt ook voor andere objecten) is het mogelijk om een inspectie éénmalig in te voeren en deze toe te voegen aan meerdere grafisch (d.m.v. een getekende polygoon) geselecteerde bomen.</t>
  </si>
  <si>
    <t>FA23</t>
  </si>
  <si>
    <t>Het is met uw applicatie mogelijk om extern opgestelde maatregelpakketten te kunnen importeren (o.a. riolering).</t>
  </si>
  <si>
    <t>gis</t>
  </si>
  <si>
    <t>FA24</t>
  </si>
  <si>
    <t>Met uw applicatie kunnen GIS analyses worden gemaakt.</t>
  </si>
  <si>
    <t>FA25</t>
  </si>
  <si>
    <t>Bij het vastleggen van een geometrisch object, constateert het systeem in welke plaats/wijk/functioneel gebied het object is geplaatst (en in enkele gevallen bij bijvoorbeeld een boom ook de ondergrond zoals verharding, gazon, enz.).</t>
  </si>
  <si>
    <t>Splitsing</t>
  </si>
  <si>
    <t>FA26</t>
  </si>
  <si>
    <t>Opdrachtnemer maakt een duidelijk onscheid tussen de cloud diensten, en applicatie dienste</t>
  </si>
  <si>
    <t>Ja</t>
  </si>
  <si>
    <t>Nee</t>
  </si>
  <si>
    <t>4. Doorontwikkeling</t>
  </si>
  <si>
    <t>Roadmap</t>
  </si>
  <si>
    <t>DO01</t>
  </si>
  <si>
    <t>Gebruikers worden betrokken bij de ontwikkeling van de roadmap. Welke zeggenschap heeft een individuele gemeente?</t>
  </si>
  <si>
    <t>Dienstverlening</t>
  </si>
  <si>
    <t>DO02</t>
  </si>
  <si>
    <t xml:space="preserve">Geef aan op welke wijze uw organisatie bijdraagt aan het onderling uitwisselen van kennis in de gebruikersgemeenschap van gemeenten. </t>
  </si>
  <si>
    <t>DO03</t>
  </si>
  <si>
    <t>Geef aan hoe uw dienstverlening ons kan helpen om snel onze kennis van uw applicatie c.q. de kennis van het materiegebied kan vergroten.</t>
  </si>
  <si>
    <t>Autorisatischema</t>
  </si>
  <si>
    <t>DO04</t>
  </si>
  <si>
    <t>De oplossing heeft een mogelijkheid om vastgelegde autorisaties op alle niveaus inzichtelijk te maken per persoon, per gebruikersgroep en rol. Hiervoor is het toegepaste autorisatieschema te exporteren naar een bestand, dat leesbaar en interpreteerbaar is voor derden (zoals toezichthouders zoals bijvoorbeeld de accountant, auditors, etc.).  Zie Gibit 2020.</t>
  </si>
  <si>
    <t>DO05</t>
  </si>
  <si>
    <t>De applicatie is geschikt voor RBAC (Role Based Access Control)</t>
  </si>
  <si>
    <t xml:space="preserve">Eis </t>
  </si>
  <si>
    <t>Beheer</t>
  </si>
  <si>
    <t>DO06</t>
  </si>
  <si>
    <t>De leverancier geeft inzicht in de ingediende wijzigingsvoorstellen van de gemeenten.</t>
  </si>
  <si>
    <t>5. Architectuur en koppelingen</t>
  </si>
  <si>
    <t>AK01</t>
  </si>
  <si>
    <t>De applicatie gaat de digitalisering en de uniformering van de processen en de ontwikkeling naar de gezamenlijke informatievoorziening ondersteunen en faciliteren conform de Generieke Informatiearchitectuur.</t>
  </si>
  <si>
    <t>AK02</t>
  </si>
  <si>
    <t>De Opdrachtnemer levert bij de offerte een visualisatie van de aangeboden applicatie, modulen en koppelingen door middel van een architectuurschets waarin wordt aangegeven welke componenten worden geleverd en hoe deze op elkaar aansluiten.</t>
  </si>
  <si>
    <t>AK03</t>
  </si>
  <si>
    <t>De Opdrachtnemer actualiseert na afloop van de implementatie de visualisatie van de aangeboden applicatie, modulen en koppelingen door middel van een architectuurschets waarin wordt aangegeven welke componenten worden geleverd en hoe deze op elkaar aansluiten.</t>
  </si>
  <si>
    <t>AK04</t>
  </si>
  <si>
    <t>De Applicatie (Saas) koppelt aan Microsoft Azure-AD voor SAML authenticatie t.b.v. toegang</t>
  </si>
  <si>
    <t>AK05</t>
  </si>
  <si>
    <t xml:space="preserve">De Applicatie (Saas) koppelt met het huidige aanwezige BGT systeem De applicatie ondersteunt de koppeling (a.d.h.v. het standaard koppelvlak) met de BGT applicatie en moet blijvend voldoen aan de huidige richtlijnen voor de BGT/IMGeo 2.2 (en alle daarop volgende versies) en ondersteunt Stuf-Geo IMG 1.2 (en alle daarop volgende versies). </t>
  </si>
  <si>
    <t>Standaarden</t>
  </si>
  <si>
    <t>AK06</t>
  </si>
  <si>
    <t>De applicatie voldoet minimaal aan de voorlaatste versie, bij voorkeur aan de laatste versie, van het Referentiemodel voor het Stelsel van Gemeentelijke Basisgegevens (RSGB).</t>
  </si>
  <si>
    <t>Architectuur en koppelingen</t>
  </si>
  <si>
    <t>AK07</t>
  </si>
  <si>
    <t>Toegang tot de volledige data conform Gibit 2020 Gemeentelijke ICT-Kwaliteitsnormen paragraaf 5.3 D1</t>
  </si>
  <si>
    <t xml:space="preserve">Architectuur en koppelingen </t>
  </si>
  <si>
    <t>AK08</t>
  </si>
  <si>
    <t>De applicatie ondersteunt een directe databaseconnectie al dan niet via een API zodat de gegevens inPowerBi en FME BI/PowerBI gebruikt kunnen worden.</t>
  </si>
  <si>
    <t>AK09</t>
  </si>
  <si>
    <t xml:space="preserve">standaarden BAG </t>
  </si>
  <si>
    <t>AK10</t>
  </si>
  <si>
    <t xml:space="preserve">Bij afname van gegevens van een Landelijke Voorziening  zoals van de BAG gebeurt dit conform de relevante standaarden.  De applicatie ondersteunt altijd de meest recente of de voorlaatste versie van Stuf BG.  De gemeente SV koppelt bij voorkeur aan de BAG met API's conform Gibit 2020 ICT Kwaliteitsnormen hoofdstuk 3, met name 3.3 B3. De eis is dat de leverancier dit kan realiseren binnen 6 maanden na het vaststellen van de betreffende API standaard.  Vaststellen van deze standaard wordt verwacht in oktober 2022. </t>
  </si>
  <si>
    <t xml:space="preserve">standaarden </t>
  </si>
  <si>
    <t>AK11</t>
  </si>
  <si>
    <t xml:space="preserve">De oplossing dient te voldoen aan de door de overheid opgestelde lijst van verplichte open standaarden voor zover van toepassing.
Zie https://www.forumstandaardisatie.nl/open-standaarden.
De leverancier waarborgt dat de oplossing niet meer dan één major versie achterloopt (‘neerwaartse comptabiliteit’) op de open standaarden van het Forum Standaardisatie. Daarnaast wordt de oude versie nog minimaal 12 maanden ondersteund.  </t>
  </si>
  <si>
    <t xml:space="preserve">webservices en PDOK </t>
  </si>
  <si>
    <t>AK12</t>
  </si>
  <si>
    <t xml:space="preserve">De applicatie biedt de mogelijkheid om aan te sluiten op webservices om informatie van binnen en buiten het gemeentelijk netwerk in het beheerproces te gebruiken. Concreet de koppelingsmogelijkheid via WMS/WFS zoals met PDOK. </t>
  </si>
  <si>
    <t xml:space="preserve">digitale toegankelijkheid </t>
  </si>
  <si>
    <t>AK13</t>
  </si>
  <si>
    <t>AK14</t>
  </si>
  <si>
    <t>De leverancier levert testresultaten met betrekking tot de toegankelijkheid van de applicatie aan (technische deel, niet van evt. contentdeel) naar tevredenheid van opdrachtgever.</t>
  </si>
  <si>
    <t>backup/storing</t>
  </si>
  <si>
    <t>AK15</t>
  </si>
  <si>
    <t>Indien de applicatie vastloopt, mag er geen data in de database verloren gaan of corrupt raken.</t>
  </si>
  <si>
    <t>AK16</t>
  </si>
  <si>
    <t>De applicatie draait op een platform dat met administratieve en/of geometrische gegevens geïntegreerd kan werken, met  zoals Postgress, Microsoft SQL of  Oracle Locator (en alle daarop volgende versies) worden gebruikt.</t>
  </si>
  <si>
    <t>AK17</t>
  </si>
  <si>
    <t>Het is mogelijk om aan alle objecten bestanden te koppelen door het opnemen van verwijzingen naar bestanden (foto- en videobestanden, PDF, DOCX, XLSX, DGN, enz.), zodat deze bestanden vanuit de applicatie te openen zijn.</t>
  </si>
  <si>
    <t>AK18</t>
  </si>
  <si>
    <t>Toelichten hoe wordt aangesloten bij ontwikkelingen als IMBOR, GWSW en SOR binnen uw applicatie.</t>
  </si>
  <si>
    <t>Systeemmonitoring</t>
  </si>
  <si>
    <t>AK19</t>
  </si>
  <si>
    <t>De applicatie kan controleren of koppelingen actief zijn (of het berichtenverkeer tussen systemen werkt) en kan dit zo nodig heractiveren of hier een melding van maken.</t>
  </si>
  <si>
    <t xml:space="preserve">koppeling </t>
  </si>
  <si>
    <t>AK20</t>
  </si>
  <si>
    <t xml:space="preserve">Indien de applicatie beschikt over een mailvoorziening, dan moet doormiddel van mail relay naar de omgeving van de Opdrachtgever gerouteerd worden met een herkenbare domeinnaam van de betreffende organisatie. </t>
  </si>
  <si>
    <t xml:space="preserve">standaarden zaakgericht werken </t>
  </si>
  <si>
    <t>AK21</t>
  </si>
  <si>
    <t xml:space="preserve">De gemeente wil in de toekoomst de mogelijkheid hebben om eventueel een koppeling met het dan in gebruik zijnde zaaksysteem.  </t>
  </si>
  <si>
    <t>6. Techniek SAAS-applicatie</t>
  </si>
  <si>
    <t>E/W</t>
  </si>
  <si>
    <t>TS01</t>
  </si>
  <si>
    <t xml:space="preserve">De applicatie wordt geleverd als Software as a Service (SaaS) </t>
  </si>
  <si>
    <t>TS02</t>
  </si>
  <si>
    <t>De applicatie beschikt over een volledige schaalbare webbased userinterface die zonder beperking van functionaliteit, benaderbaar is op elk willekeurig device, door de laatste twee versies van de meest gangbare en ondersteunde webbrowsers (Microsoft Edge, Mozilla Firefox, Google Chrome, Apple Safari ), zonder gebruik te maken van plug-ins (zoals Flash, Silverlight, ActiveX of soortgelijke).</t>
  </si>
  <si>
    <t>TS03</t>
  </si>
  <si>
    <t>Voor de logische communicatielaag dient het verkeer gebaseerd te zijn op het https protocol, zowel intern als extern.</t>
  </si>
  <si>
    <t>TS04</t>
  </si>
  <si>
    <t>De Opdrachtnemer levert op basis van input van de Opdrachtgever een testdataset voor de acceptatieomgeving.</t>
  </si>
  <si>
    <t>TS05</t>
  </si>
  <si>
    <t>De testdataset van de acceptatieomgeving kan op aanvraag worden teruggezet naar de beginstand.</t>
  </si>
  <si>
    <t>TS06</t>
  </si>
  <si>
    <t xml:space="preserve">De Opdrachtnemer garandeert, back-up- en restorevoorzieningen van de applicatie en de data. Dit gebeurt op aanvraag van de opdrachtgever en waarbij die volgende voorwaarden van toepassing zijn (conform de BIO).
- RPO minder dan 28 uur.
- RTO minder dan 16 uur.       </t>
  </si>
  <si>
    <t>TS07</t>
  </si>
  <si>
    <t>De volgende retentie periodes moeten minimaal worden gehanteerd (conform de BIO):
•	De dagback-up wordt altijd 1 week bewaard voordat deze tape weer op dezelfde werkdag gebruikt wordt. 
•	De weekback-up wordt 4 weken of een maand bewaard.
•	De maandback-up wordt een 1 jaar bewaard. 
•	De jaarback-up wordt een jaar bewaard voordat deze tape of medium weer gebruikt wordt.</t>
  </si>
  <si>
    <t>TS08</t>
  </si>
  <si>
    <t>De restore procedure wordt minimaal jaarlijks getest of na een grote wijziging.  De opdrachtgever ontvangt hiervan een rapportage (conform de BIO).</t>
  </si>
  <si>
    <t>TS09</t>
  </si>
  <si>
    <t>De applicatie moet voldoen aan de internetstandaarden volgens de site 'internet.nl' en moet hier 100% score behalen. Hierop kan getoetst worden.</t>
  </si>
  <si>
    <t>TS10</t>
  </si>
  <si>
    <t>De testdataset van de acceptatieomgeving kan 4 keer per jaar kosteloos op aanvraag worden vervangen door de productieomgeving.</t>
  </si>
  <si>
    <t>7. Informatieveiligheid en privacy</t>
  </si>
  <si>
    <t>IP01</t>
  </si>
  <si>
    <t>De applicatie voldoet aan alle wettelijke privacy en beveiligingseisen.</t>
  </si>
  <si>
    <t>IP02</t>
  </si>
  <si>
    <t xml:space="preserve">De Opdrachtnemer beschikt over privacy- en informatieveiligheidsbeleid conform de BIO of een algemeen erkende norm zoals bijv ISO27001.  </t>
  </si>
  <si>
    <t>IP03</t>
  </si>
  <si>
    <r>
      <t xml:space="preserve">De </t>
    </r>
    <r>
      <rPr>
        <sz val="11"/>
        <rFont val="Arial"/>
        <family val="2"/>
      </rPr>
      <t>applicatie dient minimaal over de beveiligings- en autorisatiemogelijkheden te beschikken zoals gesteld in de verplichte overheidsmaatregelen in de Baseline Informatieveiligheid Overheid voor BBN 2.</t>
    </r>
  </si>
  <si>
    <t>IP04</t>
  </si>
  <si>
    <t>De Opdrachtnemer waarborgt beschikbaarheid, integriteit en vertrouwelijkheid bij vastlegging en uitwisseling van (persoons)gegevens en dat gegevens, indien nodig, te allen tijde aangepast kunnen worden.</t>
  </si>
  <si>
    <t>IP05</t>
  </si>
  <si>
    <t xml:space="preserve">De applicatie wordt regelmatig gescand en er wordt jaarlijks een pentest uitgevoerd door de Opdrachtnemer. De Opdrachtgever ontvangt een bewijs van uitvoering en indien er opvolging noodzakelijk is volgt dit binnen een passende termijn.  </t>
  </si>
  <si>
    <t>IP06</t>
  </si>
  <si>
    <t>De Opdrachtgever heeft zelf het recht op het uitvoeren van pentesten en vulnerabilitytesten in de applicatie op vooraf aangegeven momenten. Indien er opvolging noodzakelijk is volgt dit binnen een passende termijn.</t>
  </si>
  <si>
    <t>IP07</t>
  </si>
  <si>
    <t xml:space="preserve">De Opdrachtnemer hanteert het principe van security by design, security by default, privacy by design en privacy by default. </t>
  </si>
  <si>
    <t>IP08</t>
  </si>
  <si>
    <t>De applicatie beschikt over een niet-muteerbare audit-trail met daarin minimaal de gebeurtenis; het gebruikte apparaat; de inlognaam; het resultaat van de handeling; een datum en tijdstip van de gebeurtenis. Een logregel bevat in geen geval gegevens die tot het doorbreken van de beveiliging kunnen leiden. Ook bevat de logging in geen geval andere persoonsgegevens dan hiervoor genoemd.  Ten behoeve van de loganalyse is op basis van een expliciete risicoafweging de bewaarperiode van de logging bepaald maar is minimaal een half jaar. Binnen deze periode is de beschikbaarheid van de loginformatie gewaarborgd. 
In geval van een (vermoed) informatiebeveiligingsincident is de bewaartermijn van de gelogde incidentinformatie minimaal drie jaar.</t>
  </si>
  <si>
    <t>IP09</t>
  </si>
  <si>
    <t>De Opdrachtnemer werkt volgens een algemeen erkende norm voor informatiebeveiliging, zoals bijv.NEN/ISO 27001 en is volgens deze norm gecertificeerd, of de verwerker werkt  volgens een algemeen erkende overheidsnorm zoals de BIO.  Het behoud van de certificeringen moet jaarlijks aangetoond worden. Bij inschrijving levert de Opdrachtnemer op verzoek van de Opdrachtgever het bewijs van certificering van ISO 27001 en de verklaring van toepasselijkheid aan.</t>
  </si>
  <si>
    <t>IP10</t>
  </si>
  <si>
    <t>Voor zover Opdrachtnemer bij de uitvoering van de overeenkomst in de hoedanigheid van Verwerker persoonsgegevens verwerkt voor Opdrachtgever, sluit Opdrachtgever met Opdrachtnemer een verwerkersovereenkomst conform de model Verwerkersovereenkomst Gemeenten van de IBD/VNG</t>
  </si>
  <si>
    <t>IP11</t>
  </si>
  <si>
    <t>De gemeente dient te voldoen aan de BIO en de AVG/UAVG, bij aanbesteden van producten en diensten dienen deze eisen ook te worden gesteld aan de leverancier. Als leveranciers de BIO niet hanteren, wordt daarom een algemeen erkende norm voor informatiebeveiliging, zoals de ISO27001 of BIO, ge-eist.</t>
  </si>
  <si>
    <t>8. Gegevensmanagement</t>
  </si>
  <si>
    <t>Nr</t>
  </si>
  <si>
    <t>GM01</t>
  </si>
  <si>
    <t>GM02</t>
  </si>
  <si>
    <t xml:space="preserve">Leverancier geeft de specificaties voor dataportabiliteit. Deze specificaties voor dataportabiliteit bevatten voor de export én import van data tenminste: 
a. de beschrijving van betekenis van de data van entiteit, attributen en waardebereik; 
b. de beschrijving van betekenis en relaties (kardinaliteit) tussen gegevens; 
c. het formaat waarin data kan worden geëxporteerd/geïmporteerd; 
d. welke gegevens en metadata wel en niet worden meegenomen en het formaat waarin dat plaatsvindt; 
e. de beschrijving van de import en exportfunctionaliteit die het software_x0002_product ondersteunt; 
f. de data die niet in de import en export meegenomen wordt omdat deze geen eigendom is van Opdrachtgever; 
g. opgave van de technische formaten die voor dataportabiliteit gebruikt worden.
Conform Gibit 2020 Gemeentelijke ICT-Kwaliteitsnormen paragraaf 5.3 D1.   </t>
  </si>
  <si>
    <t>9. Functioneel en technisch beheer</t>
  </si>
  <si>
    <t>Handleidingen</t>
  </si>
  <si>
    <t>BG01</t>
  </si>
  <si>
    <t>De (digitale) gebruikers- en beheerdershandleidingen zijn compleet en in de Nederlandse taal gesteld.</t>
  </si>
  <si>
    <t>Rollen- en rechtenmodel</t>
  </si>
  <si>
    <t>BG02</t>
  </si>
  <si>
    <t>De functioneel beheerder van de Opdrachtgever heeft het beheer over de toegang tot de data en de applicatie.</t>
  </si>
  <si>
    <t>BG03</t>
  </si>
  <si>
    <t>De functioneel beheerder kan nieuwe gebruikers aanmaken, autorisaties toevoegen, wijzigen of verwijderen en vertrekkende medewerkers blokkeren.</t>
  </si>
  <si>
    <t>Inrichting</t>
  </si>
  <si>
    <t>BG04</t>
  </si>
  <si>
    <t>De functioneel beheerder kan zonder tussenkomst van de Opdrachtnemer velden verplicht of niet-verplicht maken.</t>
  </si>
  <si>
    <t>Ondersteuning, onderhoud en doorontwikkeling</t>
  </si>
  <si>
    <t>BG05</t>
  </si>
  <si>
    <t>De Opdrachtnemer verzorgt een Nederlandstalige helpdesk voor zowel technische als functionele ondersteuning. De helpdesk is het centrale punt voor het melden van incidenten, het stellen van vragen, indienen van wijzigingsvoorstellen en geeft informatie/inzicht in de afhandeling daarvan.</t>
  </si>
  <si>
    <t>BG06</t>
  </si>
  <si>
    <t>De helpdesk van de Opdrachtnemer levert zowel telefonische ondersteuning als ondersteuning via e-mail en/of een webportaal.</t>
  </si>
  <si>
    <t>BG07</t>
  </si>
  <si>
    <t>De helpdesk van de Opdrachtnemer is verantwoordelijk voor de gehele behandeling van meldingen, incidenten m.b.t. de applicatie volgens de procedure zoals vastgelegd in de Service Level Agreement (SLA). De Opdrachtgever bepaalt de prioriteit van incidenten. Ten aanzien van de ondersteuning wordt de volgende prioriteitsbepaling gehanteerd: zie tabbald 'Service levels'.</t>
  </si>
  <si>
    <t>BG08</t>
  </si>
  <si>
    <t>De Opdrachtnemer levert een SLA aan, gebaseerd op dit PvE.</t>
  </si>
  <si>
    <t>BG09</t>
  </si>
  <si>
    <t>De helpdesk van de Opdrachtnemer draagt tevens zorg voor het relateren van incidenten aan reeds bekende problemen m.b.t. de applicatie. De Opdrachtnemer maakt voor de Opdrachtgever inzichtelijk wanneer een incident in behandeling is genomen en wat de status van afhandeling is. De Opdrachtnemer is eindverantwoordelijk voor het beheren van incidenten.</t>
  </si>
  <si>
    <t>BG10</t>
  </si>
  <si>
    <t>De Opdrachtnemer is verantwoordelijk voor de gehele afhandeling van wijzigingsvoorstellen m.b.t. de applicatie. De Opdrachtnemer is verantwoordelijk voor het inbrengen van wijzigingsvoorstellen ten behoeve van het oplossen van reeds geïdentificeerde problemen. Elk wijzigingsvoorstel ondergaat een intakeprocedure.</t>
  </si>
  <si>
    <t>BG11</t>
  </si>
  <si>
    <t>De Opdrachtnemer houdt de applicatie en de koppelingen binnen de overeenkomst actueel ten aanzien van wijzigingen in wet- en regelgeving en landelijke standaarden. Deze wijzigingen worden beschouwd als onderhoud en leiden niet tot separate vergoedingen.</t>
  </si>
  <si>
    <t>BG12</t>
  </si>
  <si>
    <t>De applicatie moet bij de inwerkingtreding van nieuwe wet- en regelgeving betreffende IMBGT/IMGeo hieraan direct zijn aangepast.</t>
  </si>
  <si>
    <t>BG13</t>
  </si>
  <si>
    <t>Er is een mogelijkheid tot het uitvoeren van acceptatietesten van een nieuwe release, ruim voordat deze in productie wordt geïmplementeerd</t>
  </si>
  <si>
    <t>Beschikbaarheid</t>
  </si>
  <si>
    <t>BG14</t>
  </si>
  <si>
    <t>Er wordt een minimale beschikbaarheid geëist van 99,5% gedurende de gehele week voor 24x7 behoudens onderhoud (buiten werkuren van 07:00 tot 21:00) en verstoringen binnen de omgeving van de Opdrachtgever. Er wordt uitgegaan van een beschikbaarheid van de verbinding vanuit de Opdrachtgever van 100% waarbij gepland onderhoud niet wordt meegenomen. De beschikbaarheid dient tevens online of middels een rapportage per kwartaal inzichtelijk gemaakt te worden met een geschiedenis van een maand, kwartaal en jaar.</t>
  </si>
  <si>
    <t>Certificering</t>
  </si>
  <si>
    <t>BG15</t>
  </si>
  <si>
    <t>De Opdrachtnemer beschikt over een ISO 9001 certificaat.</t>
  </si>
  <si>
    <t>applicatiebeheer</t>
  </si>
  <si>
    <t>BG16</t>
  </si>
  <si>
    <t>Het importeren en exporteren van data moet in de applicatie (voor de applicatiebeheerder) in bulk mogelijk zijn.</t>
  </si>
  <si>
    <t>BG17</t>
  </si>
  <si>
    <t>Het muteren van data moet in de applicatie (voor de applicatiebeheerder) in de vorm van een bulk mutatie functionaliteit mogelijk zijn.</t>
  </si>
  <si>
    <t>BG18</t>
  </si>
  <si>
    <t>De applicatie werkt met een autorisatiesysteem (role based access control) dat minimaal kan autoriseren op de diverse disciplines en binnen een discipline op specifieke functionele componenten. Daarbinnen is het mogelijk om verschillende rollen toe te kennen (raadpleeg-, muteer- en verwijderrechten).</t>
  </si>
  <si>
    <t>BG19</t>
  </si>
  <si>
    <t>Autorisaties kunnen door een beheerinterface eenvoudig worden geconfigureerd door de functioneel beheerder. Het hele rollen- en rechtenmodel van de applicatie kan op één plek door de functioneel beheerder geconfigureerd worden.</t>
  </si>
  <si>
    <t>BG20</t>
  </si>
  <si>
    <t xml:space="preserve">De functioneel beheerder kan de oplossing volledig afstemmen op de eigen organisatie-inrichting, voor wat betreft medewerkers, teams, afdelingen, rollen en voor externen. </t>
  </si>
  <si>
    <t>BG21</t>
  </si>
  <si>
    <t xml:space="preserve">De functioneel beheerder kan de oplossing afstemmen op de eigen registratie-behoeften, door relevante referentietabellen zelf op maat in te richten of aan te vullen. </t>
  </si>
  <si>
    <t>BG22</t>
  </si>
  <si>
    <t>De functioneel beheerder heeft de mogelijkheid om schrijfruimte (aantal tekens) in tekstvakken aan te passen, zonder tussenkomst van de Opdrachtnemer.</t>
  </si>
  <si>
    <t>BG23</t>
  </si>
  <si>
    <t>De releasemomenten worden minimaal 2 weken van te voren gecommuniceerd. Bij het vrijkomen van een release worden de releasenotes tijdig en van te voren opgeleverd voor zowel de eindgebruiker als de functioneel beheerder. Het streven van de leverancier is om zoveel mogelijk wijzigingen ‘releasegewijs’ door te voeren (behoudens spoedpatches).</t>
  </si>
  <si>
    <t>BG24</t>
  </si>
  <si>
    <t>De Opdrachtnemer levert tenminste eenmaal per kwartaal een gedetailleerde en digitale rapportage in de vorm van een spreadsheet (formaat: Microsoft Excel), waarbij tenminste wordt vermeld:
- aantal storingen gegroepeerd naar afgesproken afhandeltermijn;
- gemiddelde hersteltijd (tijd waarbinnen de storing is opgelost).
Een Dashbord mag als alternatief hiervoor dienen.</t>
  </si>
  <si>
    <t>BG25</t>
  </si>
  <si>
    <t>De Opdrachtnemer beschikt over een ISO 20000 IT Service Management certificaat of vergelijkbaar.</t>
  </si>
  <si>
    <t>BG26</t>
  </si>
  <si>
    <t>Autorisaties zijn toepasbaar op individuele gebruikers en op groepen gebruikers.</t>
  </si>
  <si>
    <t>BG27</t>
  </si>
  <si>
    <t>Uw applicatie beschikt over een beheeromgeving voor het aanpassen van metadata, alle configuratietabellen en (systeem-) instellingen van de applicatie (bijvoorbeeld standaardwaardes, gebruikers,…..)</t>
  </si>
  <si>
    <t>BG28</t>
  </si>
  <si>
    <t xml:space="preserve">De functioneel beheerder kan de oplossing volledig afstemmen op de eigen organisatie-werkwijze, voor wat betreft procesflows en de gerelateerde termijnbewaking. </t>
  </si>
  <si>
    <t>10. EISEN EN WENSEN THEMA'S</t>
  </si>
  <si>
    <t>Maximale punten</t>
  </si>
  <si>
    <t>BT01</t>
  </si>
  <si>
    <t>De modules zijn onderdeel van één geïntegreerd systeem. De gebruiker hoeft niet tussen verschillende applicatie-interfaces heen en weer te switchen. Transacties tussen de verschillende modules zijn als geautomatiseerde functies binnen de applicatie beschikbaar.</t>
  </si>
  <si>
    <t>BT02</t>
  </si>
  <si>
    <t>Voor het maken van rapporten en exports beschikt uw applicatie over wizards.</t>
  </si>
  <si>
    <t>BT03</t>
  </si>
  <si>
    <t>De applicatiebeheerder kan in uw applicatie aangeven welke velden verplicht zijn bij de administratieve invoer van een object.</t>
  </si>
  <si>
    <t>CIVIELE KUNSTWERKEN</t>
  </si>
  <si>
    <t>BT04</t>
  </si>
  <si>
    <t>Binnen de SaaS-applicatie moet de Opdrachtgever inspecties kunnen inlezen conform NEN 2767 en de objecten kunnen importeren en exporteren.</t>
  </si>
  <si>
    <t>GROEN</t>
  </si>
  <si>
    <t>BT05</t>
  </si>
  <si>
    <t>Voor groenbeheer kunnen de volgende groenobjecten worden ingevoerd/gewijzigd:
        - Bomen;
        - Houtachtige gewassen;
        - Kruidachtige gewassen;
        - Grasvelden;
        - Waterpartijen (o.a. beschoeiing)  [mag ook in een aparte module worden geregistreerd];
        - (Straat-)meubilair  [mag ook in een aparte module worden geregistreerd];
        - Diverse vrije objecten.</t>
  </si>
  <si>
    <t>BT06</t>
  </si>
  <si>
    <t>De applicatie voorziet in inboetlijsten te maken a.d.h.v. bijvoorbeeld inspectieresultaten en/of in te voeren parameters.</t>
  </si>
  <si>
    <t>BT07</t>
  </si>
  <si>
    <t>Het moet mogelijk zijn om snoeiplanningen te maken a.d.h.v. bijvoorbeeld inspectieresultaten en/of in te voeren parameters.</t>
  </si>
  <si>
    <t>BT08</t>
  </si>
  <si>
    <t>Het moet mogelijk zijn om op basis van selecties het verschil van prijzen door te rekenen op verschillende onderhoudsniveaus (minimaal onderhoudsniveaus/kwaliteitsniveaus). Zo kan de Opdrachtgever per onhoudsniveau een raming geven wat het ongeveer gaat kosten.</t>
  </si>
  <si>
    <t>BT09</t>
  </si>
  <si>
    <t>De applicatie moet om kunnen gaan met Visual Tree Assesment (VTA) inspecties en Boom Veiligheids Controle (BVC)  en deze kunnen inlezen maar ook kunnen exporteren.</t>
  </si>
  <si>
    <t>BT10</t>
  </si>
  <si>
    <t>De applicatie dient om te kunnen gaan met schouwgegeven conform CROW en deze te kunnen importeren en exporteren.</t>
  </si>
  <si>
    <t>BT11</t>
  </si>
  <si>
    <t>Het is met uw applicatie mogelijk om het aantal en soort obstakels in bijvoorbeeld groenvlakken automatisch te analyseren en te registreren. Anders gezegd, de applicatie signaleert zelf objecten (lichtmasten, bomen, VRI palen, verkeersbordpalen, enz.) met coördinaten die zich binnen het vlak bevinden.</t>
  </si>
  <si>
    <t>BT12</t>
  </si>
  <si>
    <t>In uw applicatie is het mogelijk om een vervangingsprogramma te kunnen registreren en dit kan ook grafisch worden weergegeven.</t>
  </si>
  <si>
    <t>BT13</t>
  </si>
  <si>
    <t>De applicatie kan zelf automatisch op basis van aangrenzende vlakken de lengte van randen (hard/zacht) bepalen tussen de objecten. (Toelichting: een harde overgang is bijvoorbeeld een overgang tussen een grasveld en een verhardingsvlak, een zachte overgang is bijvoorbeeld een overgang tussen een grasveld en een heestervak.)</t>
  </si>
  <si>
    <t>BT14</t>
  </si>
  <si>
    <t>In uw applicatie is het mogelijk om verticale beplanting te registreren</t>
  </si>
  <si>
    <t>BT15</t>
  </si>
  <si>
    <t>Het is met uw applicatie mogelijk om vanuit een object documenten te genereren waarbij de kenmerken van het object automatisch in het document worden opgenomen.
Voorbeeld: vanuit het basisscherm van een boom een kapvergunning te printen.</t>
  </si>
  <si>
    <t>WEGEN</t>
  </si>
  <si>
    <t>BT16</t>
  </si>
  <si>
    <t>In uw applicatie moet het mogelijk zijn om op het laagste niveau (wegvakonderdelen) het volgende te registreren:
     - strooiroutes;
     - veegroutes;
     - zwaar verkeer routes (LZV);
     - onkruidbestrijding;
     - wegcategorie.</t>
  </si>
  <si>
    <t>BT17</t>
  </si>
  <si>
    <t>De diverse lagen waaruit de weg is opgebouwd moeten te registreren zijn.</t>
  </si>
  <si>
    <t>BT18</t>
  </si>
  <si>
    <t>Uw applicatie kan SUF-Weg (de laatste versie en alle daarop volgende versies) en WIB (de laatste versie en alle daarop volgende versies) bestanden importeren en exporteren.</t>
  </si>
  <si>
    <t>BT19</t>
  </si>
  <si>
    <t>Het moet mogelijk zijn om onderscheid te maken tussen aanlegdatum, datum groot onderhoud en datum reconstructie.</t>
  </si>
  <si>
    <t>BT20</t>
  </si>
  <si>
    <t>De applicatie voldoet aan CROW 2011 of 2019 systematiek en is dan ook voorzien van het CROW 2011 of 2019 keurmerk.</t>
  </si>
  <si>
    <t>BT21</t>
  </si>
  <si>
    <t>Naast de oppervlakte van een wegvakonderdeel wordt tevens (bij benadering) de breedte en lengte van de weg geregistreerd.</t>
  </si>
  <si>
    <t>BT22</t>
  </si>
  <si>
    <t>Het is met uw applicatie mogelijk om wegenbouwkundige onderzoeken (deflectiemetingen) te importeren. Ook dient het programma bij het voorstellen van maatregelen rekening te houden met deze waarden.</t>
  </si>
  <si>
    <t>VERKEERSBORDEN</t>
  </si>
  <si>
    <t>BT23</t>
  </si>
  <si>
    <t>Het moet in uw applicatie mogelijk zijn om verkeersborden te registreren op verkeersbordpalen, portalen, VRI palen en op OVL masten.</t>
  </si>
  <si>
    <t>(DRUK)RIOLERING</t>
  </si>
  <si>
    <t>BT24</t>
  </si>
  <si>
    <t>In uw applicatie moet het mogelijk zijn om voor de riolering de fysieke onderdelen te registreren zoals omschreven in het document 'Gegevenswoordenboek Stedelijkwater - Versie 1.5.2' (beschikbaar op www.gwsw.nl.</t>
  </si>
  <si>
    <t>BT25</t>
  </si>
  <si>
    <t>In uw applicatie is het mogelijk om SUF-Hyd (t/m versie 1.10 en alle daarop volgende versies) en SUF-Rib bestanden (t/m versie 2.1 en alle daarop volgende versies) te kunnen uitwisselen.</t>
  </si>
  <si>
    <t>BT26</t>
  </si>
  <si>
    <t>In uw applicatie kunnen maatregelpakketten worden gegenereerd voor rioolbeheer aan de hand van schadebeelden welke zijn geconstateerd (bijvoorbeeld via inspecties).</t>
  </si>
  <si>
    <t>BT27</t>
  </si>
  <si>
    <t>Gegevens van uit te voeren en uitgevoerde inspecties dienen in het systeem beschikbaar te zijn/ ontsloten te kunnen worden. Dit is inclusief alle digitale informatie zoals hellingshoekmetingen, inlaatgegevens, foto’s, videomateriaal en gegevensbestanden.</t>
  </si>
  <si>
    <t>BT28</t>
  </si>
  <si>
    <t>Het is mogelijk om de ingelezen inspectie resultaten, met verschillende ingestelde classificaties te bevragen. Deze ingestelde classificaties zijn door de gebruiker in te stellen, en sluiten aan bij het GWSW, de NEN3398 en NEN 3399.</t>
  </si>
  <si>
    <t>BT29</t>
  </si>
  <si>
    <t>De applicatie is in staat de aan de rioolbuis/-knoop toegeschreven belasting (dwa en/of verhardoppervlak) op te slaan/ te registreren.</t>
  </si>
  <si>
    <t>BT30</t>
  </si>
  <si>
    <t>Met de applicatie moet het mogelijk zijn om renovaties en vervangingen te berekenen.</t>
  </si>
  <si>
    <t>BT31</t>
  </si>
  <si>
    <t>De applicatie kan gemalen-informatie uitwisselen met H2gO van i-Real</t>
  </si>
  <si>
    <t>BT32</t>
  </si>
  <si>
    <t>In uw applicatie is het mogelijk om de grootte van rioolobjecten zoals een bergbezinkbassins op schaal te registreren en het grafische object juist te roteren op de kaart.</t>
  </si>
  <si>
    <t>BT33</t>
  </si>
  <si>
    <t>De applicatie kan graafcontouren (WIBON) weergeven</t>
  </si>
  <si>
    <t>BT34</t>
  </si>
  <si>
    <t>Met de applicatie moet het mogelijk zijn om afstroomberekeningen te maken.</t>
  </si>
  <si>
    <t>BT35</t>
  </si>
  <si>
    <t>Met de applicatie moet het mogelijk zijn om hydraulische berekeningen te maken.</t>
  </si>
  <si>
    <t>BT36</t>
  </si>
  <si>
    <t>Met de applicatie moet het mogelijk zijn om bergings berekeningen te maken.</t>
  </si>
  <si>
    <t>OPENBARE VERLICHTING</t>
  </si>
  <si>
    <t>BT37</t>
  </si>
  <si>
    <t>In uw applicatie is het mogelijk om de leeftijd en vervangcyclus te registreren bij alle OVL onderdelen.</t>
  </si>
  <si>
    <t>BT38</t>
  </si>
  <si>
    <t>In uw applicatie moet het mogelijk zijn om accessoires aan lichtmasten toe te voegen zoals plantenbakken, kerstverlichting, reklameborden, verkeersborden, enz.</t>
  </si>
  <si>
    <t>KABELS EN LEIDINGEN</t>
  </si>
  <si>
    <t>BT39</t>
  </si>
  <si>
    <t>Het moet in uw applicatie mogelijk zijn om naast kabels en leidingen tevens de volgende objecten te registreren:
     - kabelmoffen;
     - mantelbuizen;
     - (OVL) kasten.</t>
  </si>
  <si>
    <t>Spelen</t>
  </si>
  <si>
    <t>BT40</t>
  </si>
  <si>
    <t>Het moet in uw applicatie mogelijk zijn om de volgende objecten te registreren:
     - Speelplekken;
     - Speeltoestellen;
     -Speelondergronden;
     - Sportplekken;
     -Sportvoorzieningen;
     -Sportondergronden;
     -Meerdere vrije obejcten die de gemeente zelf kan benoemen.</t>
  </si>
  <si>
    <t>BT41</t>
  </si>
  <si>
    <t>Het moet mogelijk zijn om voor toestellen en ondergronden meerdere foto's en gegevens te koppelen en te tonen</t>
  </si>
  <si>
    <t>BT42</t>
  </si>
  <si>
    <t>Inspectiereslutaten per obejct moeten voor meerdere jaren beschikbaar zijn en zichtbaar zijn.</t>
  </si>
  <si>
    <t>BT43</t>
  </si>
  <si>
    <t>Het moet mogelijk zijn om uitvoeringslijsten en onderhoudsplanningen te maken aan de hand van inspectieresultaten en/of in te voeren parameters.</t>
  </si>
  <si>
    <t>BT44</t>
  </si>
  <si>
    <t>Historie van objecten blijft bewaard, verwijderde objecten kunnen dus worden ingezien.</t>
  </si>
  <si>
    <t>Akkoord
JA / Nee</t>
  </si>
  <si>
    <t>F01</t>
  </si>
  <si>
    <t xml:space="preserve">De toepassing biedt de mogelijkheid te zoeken op straatnamen en huisnummers en dan vervolgens op de kaart op deze locatie in te zoomen. </t>
  </si>
  <si>
    <t>F02</t>
  </si>
  <si>
    <t xml:space="preserve">In de toepassing kan een gebruiker een gebied selecteren om daarbinnen te gaan muteren en de toepassing waarborgt dat een andere gebruiker dan niet binnen die selectie ook aanpassingen kan gaan doen.  </t>
  </si>
  <si>
    <t>F03</t>
  </si>
  <si>
    <t>De geometrische en administratieve gegevens kunnen in onderlinge samenhang worden beheerd, waarbij de integritiet gewaarborgd blijft.</t>
  </si>
  <si>
    <t>F04</t>
  </si>
  <si>
    <t>De applicatie borgt de kwaliteit van de gegevens. Dit houdt in: compleetheid, formaat, consistentie, integer, geen dubbele sleutels, accuraat.</t>
  </si>
  <si>
    <t>F05</t>
  </si>
  <si>
    <t>De applicatie vereist geen CAD/GIS licenties.</t>
  </si>
  <si>
    <t>MAXIMALE PUNTEN</t>
  </si>
  <si>
    <t>UC01</t>
  </si>
  <si>
    <t xml:space="preserve">Laat zien dat de gehele applicatie gebruik maakt van overzichtelijke, duidelijke, eenduidige en eenvoudige schermen (voor invoeren, raadplegen en het beheer). </t>
  </si>
  <si>
    <t>UC02</t>
  </si>
  <si>
    <t>Laat zien hoe je een themakaart maakt met een (van de standaard) afwijkende legenda. Toon tevens een 'live' themakaart, waarbij de grafische weergave (symbool en kleur) van een object wijzigt als een administratieve waarde van hetzelfde object wordt aangepast.</t>
  </si>
  <si>
    <t>UC03</t>
  </si>
  <si>
    <t>Laat zien hoe je binnen de applicatie DGN/DXF/DWG bestanden achter een huidige kaart kunt hangen. Toon tevens het gebruik van rasterbestanden (bijvoorbeeld ECW).</t>
  </si>
  <si>
    <t>UC04</t>
  </si>
  <si>
    <t>Laat de volgende teken acties zien:
   - Teken in een kaart enkele objecten (vlakken, punten en lijnen). Toon hierbij het gebruik van deze
      tekenmogelijkheden: - voetmaat-loodlijn;
                                         - lijn verlengen;
                                         - boog bestaande uit meerdere punten welke een gelijke afstand hebben.
   - Laat zien hoe je een punt, lijn en vlak verplaatst en hoe je enkele punten van een vlak verplaatst;
   - Toon tijdens het tekenen de 'ongedaan maak' functie (undo, CTRL-Z);
   - Teken op hetzelfde niveau twee elkaar overlappende vlakken en teken twee niet aaneengesloten 
     vlakken om te demonstreren dat de applicatie een foutmelding geeft.</t>
  </si>
  <si>
    <t>UC05</t>
  </si>
  <si>
    <t>Laat zien hoe je bij bijvoorbeeld een wegvakonderdeel, een boom en een rioolleiding de gegevens van een element kunt kopieren om vervolgens dezelfde gegevens te kunnen plakken bij een nieuw element (gelijk object aan het gekopieerde).</t>
  </si>
  <si>
    <t>UC06</t>
  </si>
  <si>
    <t xml:space="preserve">Bijlagen:
- Laat zien hoe bijlagen (foto's, filmpjes, documenten, enz.) onder de diverse beheerobjecten gehangen kunnen worden;
- Laat zien hoe je dezelfde bijlage tegelijk onder meerdere verschillende beheerobjecten hangt (bijvoorbeeld een document in één keer onder diverse geselecteerde wegvakonderdelen hangen);
- Toon hoe je in de applicatie kunt zien dat er een bijlage achter het beheerobject hangt.
Verwerking:
- Laat zien dat mutatie's aangebracht op een Device zonder internet verbindig, worden verwerkt bij het weer beschikbaar komen van een internet of andere vorm van coneectie verwerkt worden
</t>
  </si>
  <si>
    <t>UC07</t>
  </si>
  <si>
    <t>Laat zien hoe geo-data uit een Postgress database in uw applicatie kan worden getoond.</t>
  </si>
  <si>
    <t>UC08</t>
  </si>
  <si>
    <t>Laat zien hoe IMBOR in uw applicatie is vorm gegeven.</t>
  </si>
  <si>
    <t>UC09</t>
  </si>
  <si>
    <t>Laat zien dat Single sign-on via AzureAD wordt ondersteund.</t>
  </si>
  <si>
    <t>UC10</t>
  </si>
  <si>
    <t>Laat zien dat beheerder velden kan toevoegen en aanpassen.</t>
  </si>
  <si>
    <t>Planningen</t>
  </si>
  <si>
    <t>UC11</t>
  </si>
  <si>
    <t>Laat zien dat het met uw applicatie mogelijk is om een meerjarenplanning te maken per discipline en gecombineerd voor meerdere disciplines.</t>
  </si>
  <si>
    <t>Rapportages</t>
  </si>
  <si>
    <t>UC12</t>
  </si>
  <si>
    <t>Toon standaard in uw applicatie aanwezige (management-) rapportages. 
Toon tevens hoe je zelf in de applicatie rapportages kunt maken en toon de mogelijkheden voor het maken van selecties (m.b.v. administratieve filters en een grafische polygoon) welke kunnen worden opgeslagen voor toekomstig gebruik.</t>
  </si>
  <si>
    <t>UC13</t>
  </si>
  <si>
    <t xml:space="preserve">Laat zien hoe de applicatie benodigde gegevens kan leveren voor eigen datawarehousing- en dashboarding-oplossingen van de gemeente (FME, Tableau en Power BI). </t>
  </si>
  <si>
    <t>Groen</t>
  </si>
  <si>
    <t>UC14</t>
  </si>
  <si>
    <t>Laat zien of en hoe de applicatie bij groenvlakken automatisch op basis van aangrenzende vlakken de lengte van randen (hard/zacht) kan bepalen tussen de objecten. 
(Toelichting: een harde overgang is bijvoorbeeld een overgang tussen een grasveld en een verhardingsvlak, een zachte overgang is bijvoorbeeld een overgang tussen een grasveld en een heestervak.)</t>
  </si>
  <si>
    <t>UC15</t>
  </si>
  <si>
    <t>Toon het gehele proces van een VTA of BVC controle. 
Laat o.a. zien:
   - hoe je een inspectie klaarzet voor een inspecteur;
   - of het systeem het wel/niet accepteert dat je een boom veilig verklaart terwijl je hebt aangegeven dat er dood hout in de boom zit (inconsequente registratie);
   - hoe je de inspectieresultaten en maatregelen (geen actie, snoeien, rooien en kappen) in een overzicht kunt tonen;
   - hoe je de uit te voeren maatregelen kunt wijzigen;
   - wat de kosten zijn van de uit te voeren maatregelen (snoeien, rooien en kappen);
   - hoe je deelopdrachten kunt maken van de uit te voeren maatregelen;
   - hoe je tekeningen maakt voor de uit te voeren werkzaamheden.</t>
  </si>
  <si>
    <t>UC16</t>
  </si>
  <si>
    <t>Laat enkele bestek- en managementrapportages zien welke gemaakt kunnen worden n.a.v. het schouwen op beeldbestekken/beeldsystematiek.</t>
  </si>
  <si>
    <t>UC17</t>
  </si>
  <si>
    <t>Laat het schouwen met beeldmeetlatten zien op een door het systeem gekozen locatie.</t>
  </si>
  <si>
    <t>Speelplekken</t>
  </si>
  <si>
    <t>UC18</t>
  </si>
  <si>
    <t>Registreer een speelplek met daarop een speelelement. Inspecteer vervolgens de speelplek en het speelelement inclusief enkele maatregelen.</t>
  </si>
  <si>
    <t>Wegen</t>
  </si>
  <si>
    <t>UC19</t>
  </si>
  <si>
    <t xml:space="preserve">Planning en onderhoud Wegen:
- Maak een basisplanning en een budgetplanning conform de CROW systematiek;
- Laat zien hoe vooraf gepland onderhoud na de maatregeltoets moet worden ingevoerd. Denk hierbij aan dezelfde maatregelen invoeren voor verschillende wegvakonderdelen. 
- Laat zien hoe er geschoven kan worden in de planning. Kunnen er bijvoorbeeld meerdere wegvakonderdelen tegelijk geselecteerd worden en tegelijk verschoven worden in de planning. Laat tevens de financiële consequenties zien van deze schuifactie. Als er een onderdeel een jaar later voor de tweede keer wordt verschoven in de planning, toon dan de originele door het systeem geplande datum (voor de eerste doorschuifactie), zodat achteraf duidelijk is dat er al eens geschoven is.
</t>
  </si>
  <si>
    <t>OVL</t>
  </si>
  <si>
    <t>UC20</t>
  </si>
  <si>
    <t>Laat het volgende zien: Voer een lichtmast (hoogte 4 meter) in met een dubbele uithouder, twee armaturen (LPH 3,8 meter en LPH 4,8 meter) en per armatuur een lamp met van elkaar afwijkende specificaties. Aan deze lichtmast hangt een verkeersbord en de lichtmast is voorzien van een voetplaat.</t>
  </si>
  <si>
    <t>UC21</t>
  </si>
  <si>
    <t xml:space="preserve">Laat het volgende zien: Er is buiten sprake van een kabelstoring, in het systeem wordt de betreffende kabel aangeklikt. Nu moet de hele kabel oplichten, en duidelijk zichtbaar zijn van voedingskast tot eindmof.
Tevens willen wij de gegevens zichtbaar krijgen zoals:
   - Naam voedingskast;
   - Nummer van de eindgroep van de kabel;
   - Waarde van de zekering in de voedingskast van de betreffende eindgroep;
   - Overzicht van de lichtmasten welke op deze kabel zijn aangesloten.
</t>
  </si>
  <si>
    <t>VRI</t>
  </si>
  <si>
    <t>UC22</t>
  </si>
  <si>
    <t xml:space="preserve">Laat de verkeersregelinstallatie zien van een compleet kruispunt en toon tevens de mogelijkheden om informatie op te vragen. Denk hierbij aan:
   - Straatmeubilair (mast, lantaarns, drukknop, dopplerrader enz)
   - Kabelloop en type vermelding (bv tussen kast en mast)
   - Aantal windingen van detectielussen
   - Geplaatste type lantaarns en hoogte van de plaatsing
   - Enz.
</t>
  </si>
  <si>
    <t>Riool</t>
  </si>
  <si>
    <t>UC23</t>
  </si>
  <si>
    <t>Lees een rioolinspectie bestand (SUF-RIB) in en koppel vervolgens een rioolinspectiefilm en rapportages aan de betreffende leiding/knoop.</t>
  </si>
  <si>
    <t>UC24</t>
  </si>
  <si>
    <t>Laat het volgende zien. Bepaald voor welk gebied een rioolinspectie wordt uitgevoerd. Meestal gebeurt dit volgens een vastgelegd schema. Maak met het systeem een RibX bestand van de rioolareaal binnen het betreffende gebied. 
De aannemer voert de inspectie uit met gebruik van het RibX bestand. Daarna levert de aannemer de inspectieresultaten op aan de rioolbeheerder. De oplevering bevat het RibX bestand met de inspectiegegevens, de rioolfimpjes (foto's) en het inspectierapport (digitaal). 
Plaats de filmpjes op de daarvoor bestemde map binnen de infrastructuur van de gemeente (kan ook Cloud zijn), lees het RibX bestand in en controleert de aanlevering door het maken van selecties en steekproefcontroles. Controleer ook de verbinding met de juiste filmpjes en controleer het inspectierapport met de opgeleverde inspectiegegevens.</t>
  </si>
  <si>
    <t>UC25</t>
  </si>
  <si>
    <t>Laat zien hoe je een deel van de riolering exporteert naar een SUF-HYD bestand.</t>
  </si>
  <si>
    <t>UC26</t>
  </si>
  <si>
    <t xml:space="preserve">Teken een aantal knopen en rioleringsleidingen waarvan er minimaal één knoop een bergbezinkbassin is. Toon deze gegevens ook grafisch.
</t>
  </si>
  <si>
    <t>BGT</t>
  </si>
  <si>
    <t>UC27</t>
  </si>
  <si>
    <t>Laat het volgende zien. Vanuit de BGT worden mutaties aangeleverd. Controleer de aangeleverde mutaties op juistheid. De volgende mogelijkheden treden op: 
Beheerder accepteert de mutatie; het BOR-systeem voert de mutatie door waarna de beheerder de verplichte attribuutwaardes moet toevoegen.  
De beheerder weigert de mutatie; de beheerder moet de reden meegegeven waarna de geweigerde mutatie terug wordt geleverd aan de BGT-beheerder.</t>
  </si>
  <si>
    <t>UC28</t>
  </si>
  <si>
    <t>Laat het volgende zien. Vanuit het BOR-systeem muteert een BOR-object. Deze mutatie wordt door het systeem aan de BGT-beheerder aangeboden als mutatievoorstel. 
De volgende mogelijkheden treden op: BGT-beheerder accepteert de mutatie; de BOR-beheerder krijgt van dit object een BGT-mutatie aangeboden.  
De BGT-beheerder weigert de mutatie; de BGT beheerder moet de reden meegegeven waarna de geweigerde mutatie terug wordt geleverd aan de BOR-beheerder. De BOR-mutatie wordt teruggedraaid.</t>
  </si>
  <si>
    <t>USE CASE worden beoordeeld op:
gebruiksvriendelijkheid,
eenvoudige interface,
aanpasbaarheid van schermen en invoermogelijkheden,
volledigheid</t>
  </si>
  <si>
    <t xml:space="preserve">14. Implementatie </t>
  </si>
  <si>
    <t>IM01</t>
  </si>
  <si>
    <t xml:space="preserve">De Opdrachtnemer levert tijdig en in overleg met de Opdrachtgever een specifiek Implementatie- en beheerplan met daarin onder andere beschreven de integratie, configuratie, opleidingen, documentatie, ondersteuning inclusief conversie van data. Hierbij wordt benoemd welke activiteiten door de Opdrachtnemer en welke door de Opdrachtgever uitgevoerd dienen te worden. Op basis van dit plan komen we tot een projectorganisatie. Bij het inplannen van de opleidingen moet rekening worden gehouden met bestaande workload. Het 'train the trainer' principe mag niet worden toegepast.
Zie hiervoor Gibit 2020 Artikel 5 e.a. en Gibit 2020 Publicatie Gemeentelijke ICT-kwaliteitsnormen hoodstuk 9.  </t>
  </si>
  <si>
    <t>IM02</t>
  </si>
  <si>
    <t>Commitment aan de planning; de Opdrachtnemer is verantwoordelijk voor het leveren van voldoende mankracht om de aangegeven planning te realiseren. De Opdrachtnemer zal zich schikken naar door de Opdrachtgever voorgestelde data (afspraken) en naar de voorgestelde planning. Mocht een datum vanwege overmacht niet passen dan komt de Opdrachtnemer met minimaal drie opties die binnen de planning vallen. U kunt er in uw aanbieding vanuit gaan dat er voldoende capaciteit en expertise bij de Opdrachtgever is om de planning te halen.</t>
  </si>
  <si>
    <t>IM03</t>
  </si>
  <si>
    <t>De Opdrachtnemer leidt gebruikers (2) en beheerders (2) van de applicatie op. Hierbij worden zij voorzien van alle benodigde (digitale) documentatie (incl. alle benodigde technische en functionele beheerdocumenten) en eventuele hulpmiddelen zodat het gebruik en het beheer volledig zelfstandig kan plaatsvinden.</t>
  </si>
  <si>
    <t>IM04</t>
  </si>
  <si>
    <t xml:space="preserve">Tijdens de acceptatiefase werkt de Opdrachtnemer mee aan mogelijk te houden stress- en ketentests, ten einde de robuustheid en performance van de applicatie te testen. </t>
  </si>
  <si>
    <t>IM05</t>
  </si>
  <si>
    <t>Er is alleen sprake van acceptatie van de applicaties bij een wederzijdse akkoordverklaring, welke schriftelijk wordt geformaliseerd door beide partijen.</t>
  </si>
  <si>
    <t>IM06</t>
  </si>
  <si>
    <t>IM07</t>
  </si>
  <si>
    <t>De Opdrachtnemer levert een projectleider voor implementatie van de applicatie.</t>
  </si>
  <si>
    <t>IM08</t>
  </si>
  <si>
    <t>De Opdrachtnemer levert een of meerdere consultants voor de inrichting van de applicatie.</t>
  </si>
  <si>
    <t>Wens score:</t>
  </si>
  <si>
    <t>Conversie: U dient er bij u oplossing rekening mee te houden dat er binnen de gemeente in de toekomst gewerkt zal gaan worden volgens IMBOR. De conversie omvat daarom ook dat de huidige dataset wordt omgezet naar IMBOR-terminologie. De huidige dataset moet ook worden gekoppeld aan de BGT.  De leverancier dient in het conversietraject een koppeling met de huidige BGT te realiseren. Hierbij dient zoveel als mogelijk de geometrie van de BGT binnen het BOR-systeem worden overgenomen. Beschrijf hoe u deze conversie vorm gaat geven.</t>
  </si>
  <si>
    <t xml:space="preserve">De Opdrachtnemer levert aan de Opdrachtgever een juiste, volledige en gedetailleerde beschrijving van de aan de applicatie ten grondslag liggende datamodellen inclusief kenmerken, relaties en eventueel toegepaste berekeningen, teneinde Opdrachtgever in staat te stellen de gegevens zelf te ontsluiten, te interpreteren, te verwerken en/of te publiceren. Conform Gibit 2020 </t>
  </si>
  <si>
    <t xml:space="preserve">Definitie en standaarden: De oplossing voldoet aan alle relevante standaarden zoals beschreven in de Gemeentelijke ICT-kwaliteitsnormen </t>
  </si>
  <si>
    <t xml:space="preserve">Conform Gibit 2020 voldoet de applicatie aan de eisen op het gebied van toegankelijkheid ;  Wanneer de applicatie hier nog niet aan voldoet, wordt in het contract een stappenplan opgenomen met de punten die nog verbeterd moeten worden, een einddatum binnen 1,5 jaar na het ingaan van het contract en concrete afspraken/sancties als de doelen niet worden behaald; </t>
  </si>
  <si>
    <t>De applicatie ondersteunt de volgende processtappen: 
     - Registratie van beheerobjecten;
     - Synchronisatie met BGT (BGT van CADAC);
     - Inspectie; 
     - Bepalen maatregelen a.d.h.v. inspectie; 
     - Integraal projectmatig plannen (over de verschillende disciplines heen);
     - In opdracht geven van werkzaamheden aan interne of externe opdrachtnemer;
     - Rapportages en het verwerken resultaten van de uitgevoerde werkzaamheden (bijv revisie).</t>
  </si>
  <si>
    <t>U heeft twee vergelijkbare en recente (max. 3 jaar oude) referenties van een gemeentelijke organisatie die gebruik maakt van de oplossing waarmee u inschrijft op deze aanbesteding. U levert hiervoor een getekende referentieverklaring Bijlage H van een gemeentelijke organisatie aan, inclusief contactgegevens. Op de referentieverklaring beschrijft u: ervaring met het leveren en inrichten van een integrale beheeromgeving Openbare ruimte,
ervaring met IMBOR, ervaring met de implementatie van een datakoppeling, getekende tevredenheidsverklaring van de opdrachtgever, waarin een onderscheid wordt gemaakt tussen de implementatiefase en beheerfase.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</si>
</sst>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0"/>
      <color theme="1"/>
      <name val="Arial"/>
      <family val="2"/>
    </font>
    <font>
      <sz val="10"/>
      <color theme="1"/>
      <name val="Arial"/>
      <family val="2"/>
    </font>
    <font>
      <sz val="10"/>
      <name val="Arial"/>
      <family val="2"/>
    </font>
    <font>
      <sz val="10"/>
      <color theme="1"/>
      <name val="Calibri"/>
      <family val="2"/>
      <scheme val="minor"/>
    </font>
    <font>
      <b/>
      <sz val="10"/>
      <name val="Arial"/>
      <family val="2"/>
    </font>
    <font>
      <sz val="11"/>
      <name val="Calibri"/>
      <family val="2"/>
      <scheme val="minor"/>
    </font>
    <font>
      <sz val="10"/>
      <name val="Arial"/>
      <family val="2"/>
    </font>
    <font>
      <sz val="12"/>
      <color theme="1"/>
      <name val="Calibri"/>
      <family val="2"/>
      <scheme val="minor"/>
    </font>
    <font>
      <sz val="9"/>
      <color theme="4"/>
      <name val="Calibri"/>
      <family val="2"/>
      <scheme val="minor"/>
    </font>
    <font>
      <sz val="12"/>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name val="Arial"/>
      <family val="2"/>
    </font>
    <font>
      <b/>
      <sz val="11"/>
      <color theme="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s>
  <cellStyleXfs count="4">
    <xf numFmtId="0" fontId="0" fillId="0" borderId="0"/>
    <xf numFmtId="0" fontId="12" fillId="0" borderId="0"/>
    <xf numFmtId="0" fontId="7" fillId="0" borderId="0"/>
    <xf numFmtId="0" fontId="16" fillId="0" borderId="0"/>
  </cellStyleXfs>
  <cellXfs count="57">
    <xf numFmtId="0" fontId="0" fillId="0" borderId="0" xfId="0"/>
    <xf numFmtId="0" fontId="6" fillId="0" borderId="0" xfId="0" applyFont="1" applyAlignment="1">
      <alignment vertical="top"/>
    </xf>
    <xf numFmtId="0" fontId="7" fillId="0" borderId="0" xfId="0" applyFont="1" applyAlignment="1">
      <alignment vertical="top"/>
    </xf>
    <xf numFmtId="0" fontId="0" fillId="0" borderId="0" xfId="0" applyAlignment="1">
      <alignment horizontal="center"/>
    </xf>
    <xf numFmtId="0" fontId="6" fillId="0" borderId="1" xfId="0" applyFont="1" applyBorder="1" applyAlignment="1">
      <alignment vertical="top" wrapText="1"/>
    </xf>
    <xf numFmtId="0" fontId="6" fillId="0" borderId="2" xfId="0" applyFont="1" applyBorder="1" applyAlignment="1">
      <alignment vertical="top" wrapText="1"/>
    </xf>
    <xf numFmtId="0" fontId="6" fillId="0" borderId="2" xfId="0" applyFont="1" applyBorder="1" applyAlignment="1">
      <alignment horizontal="center" vertical="top" wrapText="1"/>
    </xf>
    <xf numFmtId="0" fontId="7" fillId="0" borderId="0" xfId="0" applyFont="1" applyAlignment="1">
      <alignment vertical="top" wrapText="1"/>
    </xf>
    <xf numFmtId="0" fontId="6" fillId="0" borderId="0" xfId="0" applyFont="1" applyAlignment="1">
      <alignment horizontal="left" vertical="top"/>
    </xf>
    <xf numFmtId="0" fontId="9" fillId="0" borderId="0" xfId="0" applyFont="1" applyAlignment="1">
      <alignment vertical="top"/>
    </xf>
    <xf numFmtId="0" fontId="6" fillId="0" borderId="1" xfId="0" applyFont="1" applyBorder="1" applyAlignment="1">
      <alignment horizontal="left" vertical="top" wrapText="1"/>
    </xf>
    <xf numFmtId="0" fontId="10" fillId="0" borderId="2" xfId="0" applyFont="1" applyBorder="1" applyAlignment="1">
      <alignment vertical="top" wrapText="1"/>
    </xf>
    <xf numFmtId="0" fontId="7" fillId="0" borderId="0" xfId="0" applyFont="1" applyAlignment="1">
      <alignment horizontal="center" vertical="top"/>
    </xf>
    <xf numFmtId="0" fontId="7" fillId="0" borderId="0" xfId="0" applyFont="1" applyAlignment="1">
      <alignment horizontal="center" vertical="top" wrapText="1"/>
    </xf>
    <xf numFmtId="0" fontId="7" fillId="0" borderId="0" xfId="0" applyFont="1"/>
    <xf numFmtId="0" fontId="7" fillId="0" borderId="0" xfId="0" applyFont="1" applyAlignment="1">
      <alignment wrapText="1"/>
    </xf>
    <xf numFmtId="0" fontId="7" fillId="0" borderId="0" xfId="0" applyFont="1" applyAlignment="1">
      <alignment horizontal="center"/>
    </xf>
    <xf numFmtId="0" fontId="8" fillId="0" borderId="0" xfId="0" applyFont="1" applyAlignment="1">
      <alignment vertical="top"/>
    </xf>
    <xf numFmtId="0" fontId="10" fillId="0" borderId="1" xfId="0" applyFont="1" applyBorder="1" applyAlignment="1">
      <alignment vertical="top" wrapText="1"/>
    </xf>
    <xf numFmtId="0" fontId="6" fillId="0" borderId="0" xfId="0" applyFont="1" applyAlignment="1">
      <alignment horizontal="center" vertical="top" wrapText="1"/>
    </xf>
    <xf numFmtId="0" fontId="5" fillId="0" borderId="0" xfId="0" applyFont="1"/>
    <xf numFmtId="0" fontId="11" fillId="2" borderId="0" xfId="0" applyFont="1" applyFill="1"/>
    <xf numFmtId="0" fontId="6" fillId="0" borderId="1" xfId="0" applyFont="1" applyBorder="1" applyAlignment="1">
      <alignment horizontal="center" vertical="top" wrapText="1"/>
    </xf>
    <xf numFmtId="0" fontId="9" fillId="0" borderId="0" xfId="0" applyFont="1"/>
    <xf numFmtId="0" fontId="5" fillId="0" borderId="0" xfId="0" applyFont="1" applyAlignment="1">
      <alignment horizontal="center"/>
    </xf>
    <xf numFmtId="0" fontId="14" fillId="0" borderId="0" xfId="0" applyFont="1" applyAlignment="1">
      <alignment horizontal="left" vertical="top" wrapText="1"/>
    </xf>
    <xf numFmtId="0" fontId="13" fillId="0" borderId="0" xfId="0" applyFont="1" applyAlignment="1">
      <alignment horizontal="left" vertical="top" wrapText="1"/>
    </xf>
    <xf numFmtId="0" fontId="14" fillId="0" borderId="3" xfId="0" applyFont="1" applyBorder="1" applyAlignment="1">
      <alignment horizontal="left" vertical="top" wrapText="1"/>
    </xf>
    <xf numFmtId="0" fontId="0" fillId="0" borderId="3" xfId="0" applyBorder="1"/>
    <xf numFmtId="0" fontId="0" fillId="0" borderId="0" xfId="0" applyAlignment="1">
      <alignment horizontal="left" vertical="top" wrapText="1"/>
    </xf>
    <xf numFmtId="0" fontId="0" fillId="0" borderId="0" xfId="0" applyAlignment="1">
      <alignment horizontal="right" vertical="top" wrapText="1"/>
    </xf>
    <xf numFmtId="0" fontId="0" fillId="0" borderId="0" xfId="0" applyAlignment="1">
      <alignment horizontal="left" vertical="top"/>
    </xf>
    <xf numFmtId="0" fontId="18" fillId="0" borderId="0" xfId="0" applyFont="1" applyAlignment="1">
      <alignment horizontal="left" vertical="top" wrapText="1"/>
    </xf>
    <xf numFmtId="0" fontId="14" fillId="2" borderId="0" xfId="0" applyFont="1" applyFill="1" applyAlignment="1">
      <alignment horizontal="left" vertical="top" wrapText="1"/>
    </xf>
    <xf numFmtId="0" fontId="0" fillId="2" borderId="0" xfId="0" applyFill="1" applyAlignment="1">
      <alignment horizontal="left" vertical="top"/>
    </xf>
    <xf numFmtId="0" fontId="0" fillId="2" borderId="0" xfId="0" applyFill="1"/>
    <xf numFmtId="0" fontId="15" fillId="2" borderId="3" xfId="0" applyFont="1" applyFill="1" applyBorder="1" applyAlignment="1">
      <alignment horizontal="left" vertical="top" wrapText="1"/>
    </xf>
    <xf numFmtId="0" fontId="6" fillId="0" borderId="5" xfId="0" applyFont="1" applyBorder="1" applyAlignment="1">
      <alignment horizontal="left" vertical="top" wrapText="1"/>
    </xf>
    <xf numFmtId="0" fontId="14" fillId="2" borderId="3" xfId="0" applyFont="1" applyFill="1" applyBorder="1" applyAlignment="1">
      <alignment horizontal="left" vertical="top" wrapText="1"/>
    </xf>
    <xf numFmtId="0" fontId="0" fillId="0" borderId="0" xfId="0" applyAlignment="1">
      <alignment wrapText="1"/>
    </xf>
    <xf numFmtId="0" fontId="0" fillId="0" borderId="0" xfId="0" applyAlignment="1">
      <alignment vertical="top" wrapText="1"/>
    </xf>
    <xf numFmtId="0" fontId="0" fillId="3" borderId="0" xfId="0" applyFill="1"/>
    <xf numFmtId="0" fontId="6" fillId="0" borderId="5" xfId="0" applyFont="1" applyBorder="1" applyAlignment="1">
      <alignment horizontal="center" vertical="top" wrapText="1"/>
    </xf>
    <xf numFmtId="0" fontId="4" fillId="0" borderId="3" xfId="0" applyFont="1" applyBorder="1" applyAlignment="1">
      <alignment horizontal="left" vertical="top" wrapText="1"/>
    </xf>
    <xf numFmtId="0" fontId="15" fillId="0" borderId="3" xfId="0" applyFont="1" applyBorder="1" applyAlignment="1">
      <alignment horizontal="left" vertical="top" wrapText="1"/>
    </xf>
    <xf numFmtId="0" fontId="4" fillId="2" borderId="3" xfId="0" applyFont="1" applyFill="1" applyBorder="1" applyAlignment="1">
      <alignment horizontal="left" vertical="top" wrapText="1"/>
    </xf>
    <xf numFmtId="0" fontId="4" fillId="2" borderId="0" xfId="0" applyFont="1" applyFill="1" applyAlignment="1">
      <alignment horizontal="left" vertical="top" wrapText="1"/>
    </xf>
    <xf numFmtId="0" fontId="4" fillId="0" borderId="0" xfId="0" applyFont="1" applyAlignment="1">
      <alignment horizontal="left" vertical="top" wrapText="1"/>
    </xf>
    <xf numFmtId="0" fontId="4" fillId="0" borderId="4" xfId="0" applyFont="1" applyBorder="1" applyAlignment="1">
      <alignment horizontal="left" vertical="top" wrapText="1"/>
    </xf>
    <xf numFmtId="0" fontId="3" fillId="0" borderId="3" xfId="0" applyFont="1" applyBorder="1" applyAlignment="1">
      <alignment horizontal="left" vertical="top" wrapText="1"/>
    </xf>
    <xf numFmtId="0" fontId="7" fillId="0" borderId="0" xfId="0" applyFont="1" applyAlignment="1">
      <alignment horizontal="left" vertical="top"/>
    </xf>
    <xf numFmtId="0" fontId="6" fillId="0" borderId="2" xfId="0" applyFont="1" applyBorder="1" applyAlignment="1">
      <alignment horizontal="left" vertical="top" wrapText="1"/>
    </xf>
    <xf numFmtId="0" fontId="2" fillId="0" borderId="3" xfId="0" applyFont="1" applyBorder="1" applyAlignment="1">
      <alignment horizontal="left" vertical="top" wrapText="1"/>
    </xf>
    <xf numFmtId="0" fontId="1" fillId="0" borderId="3" xfId="0" applyFont="1" applyBorder="1" applyAlignment="1">
      <alignment horizontal="left" vertical="top" wrapText="1"/>
    </xf>
    <xf numFmtId="0" fontId="20" fillId="0" borderId="0" xfId="0" applyFont="1"/>
    <xf numFmtId="0" fontId="0" fillId="0" borderId="0" xfId="0" applyAlignment="1">
      <alignment horizontal="left" vertical="top" wrapText="1"/>
    </xf>
    <xf numFmtId="0" fontId="1" fillId="2" borderId="3" xfId="0" applyFont="1" applyFill="1" applyBorder="1" applyAlignment="1">
      <alignment horizontal="left" vertical="top" wrapText="1"/>
    </xf>
  </cellXfs>
  <cellStyles count="4">
    <cellStyle name="Standaard" xfId="0" builtinId="0"/>
    <cellStyle name="Standaard 2" xfId="1" xr:uid="{00000000-0005-0000-0000-000001000000}"/>
    <cellStyle name="Standaard 2 2" xfId="3" xr:uid="{00000000-0005-0000-0000-000002000000}"/>
    <cellStyle name="Standaard 3" xfId="2" xr:uid="{00000000-0005-0000-0000-000003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746B5-F80E-4D9C-8CD7-75DD2E2E1AE5}">
  <dimension ref="A1:K101"/>
  <sheetViews>
    <sheetView workbookViewId="0">
      <selection activeCell="A29" sqref="A29:B29"/>
    </sheetView>
  </sheetViews>
  <sheetFormatPr defaultColWidth="8.85546875" defaultRowHeight="15" x14ac:dyDescent="0.25"/>
  <sheetData>
    <row r="1" spans="1:11" x14ac:dyDescent="0.25">
      <c r="A1" s="41" t="s">
        <v>0</v>
      </c>
      <c r="B1" s="41"/>
    </row>
    <row r="3" spans="1:11" x14ac:dyDescent="0.25">
      <c r="A3" s="55" t="s">
        <v>1</v>
      </c>
      <c r="B3" s="55"/>
      <c r="C3" s="55"/>
      <c r="D3" s="55"/>
      <c r="E3" s="55"/>
      <c r="F3" s="55"/>
      <c r="G3" s="55"/>
      <c r="H3" s="55"/>
      <c r="I3" s="40"/>
      <c r="J3" s="40"/>
      <c r="K3" s="40"/>
    </row>
    <row r="5" spans="1:11" x14ac:dyDescent="0.25">
      <c r="A5" s="55" t="s">
        <v>2</v>
      </c>
      <c r="B5" s="55"/>
      <c r="C5" s="55"/>
      <c r="D5" s="55"/>
      <c r="E5" s="55"/>
      <c r="F5" s="55"/>
      <c r="G5" s="55"/>
      <c r="H5" s="55"/>
      <c r="I5" s="55"/>
      <c r="J5" s="55"/>
      <c r="K5" s="55"/>
    </row>
    <row r="6" spans="1:11" x14ac:dyDescent="0.25">
      <c r="A6" s="55"/>
      <c r="B6" s="55"/>
      <c r="C6" s="55"/>
      <c r="D6" s="55"/>
      <c r="E6" s="55"/>
      <c r="F6" s="55"/>
      <c r="G6" s="55"/>
      <c r="H6" s="55"/>
      <c r="I6" s="55"/>
      <c r="J6" s="55"/>
      <c r="K6" s="55"/>
    </row>
    <row r="7" spans="1:11" x14ac:dyDescent="0.25">
      <c r="A7" s="29"/>
      <c r="B7" s="29"/>
      <c r="C7" s="29"/>
      <c r="D7" s="29"/>
      <c r="E7" s="29"/>
      <c r="F7" s="29"/>
      <c r="G7" s="29"/>
      <c r="H7" s="29"/>
      <c r="I7" s="29"/>
      <c r="J7" s="29"/>
      <c r="K7" s="29"/>
    </row>
    <row r="8" spans="1:11" x14ac:dyDescent="0.25">
      <c r="A8" s="55" t="s">
        <v>3</v>
      </c>
      <c r="B8" s="55"/>
      <c r="C8" s="55"/>
      <c r="D8" s="55"/>
      <c r="E8" s="55"/>
      <c r="F8" s="55"/>
      <c r="G8" s="55"/>
      <c r="H8" s="55"/>
      <c r="I8" s="55"/>
      <c r="J8" s="55"/>
      <c r="K8" s="55"/>
    </row>
    <row r="9" spans="1:11" x14ac:dyDescent="0.25">
      <c r="A9" s="55"/>
      <c r="B9" s="55"/>
      <c r="C9" s="55"/>
      <c r="D9" s="55"/>
      <c r="E9" s="55"/>
      <c r="F9" s="55"/>
      <c r="G9" s="55"/>
      <c r="H9" s="55"/>
      <c r="I9" s="55"/>
      <c r="J9" s="55"/>
      <c r="K9" s="55"/>
    </row>
    <row r="10" spans="1:11" x14ac:dyDescent="0.25">
      <c r="A10" s="29"/>
      <c r="B10" s="29"/>
      <c r="C10" s="29"/>
      <c r="D10" s="29"/>
      <c r="E10" s="29"/>
      <c r="F10" s="29"/>
      <c r="G10" s="29"/>
      <c r="H10" s="29"/>
      <c r="I10" s="29"/>
      <c r="J10" s="29"/>
      <c r="K10" s="29"/>
    </row>
    <row r="11" spans="1:11" x14ac:dyDescent="0.25">
      <c r="A11" s="55" t="s">
        <v>4</v>
      </c>
      <c r="B11" s="55"/>
      <c r="C11" s="55"/>
      <c r="D11" s="55"/>
      <c r="E11" s="55"/>
      <c r="F11" s="55"/>
      <c r="G11" s="55"/>
      <c r="H11" s="40"/>
      <c r="I11" s="29"/>
      <c r="J11" s="29"/>
      <c r="K11" s="29"/>
    </row>
    <row r="12" spans="1:11" x14ac:dyDescent="0.25">
      <c r="A12" s="29"/>
      <c r="B12" s="29"/>
      <c r="C12" s="29"/>
      <c r="D12" s="29"/>
      <c r="E12" s="29"/>
      <c r="F12" s="29"/>
      <c r="G12" s="29"/>
      <c r="H12" s="29"/>
      <c r="I12" s="29"/>
      <c r="J12" s="29"/>
      <c r="K12" s="29"/>
    </row>
    <row r="13" spans="1:11" x14ac:dyDescent="0.25">
      <c r="A13" t="s">
        <v>5</v>
      </c>
    </row>
    <row r="14" spans="1:11" x14ac:dyDescent="0.25">
      <c r="A14" t="s">
        <v>6</v>
      </c>
    </row>
    <row r="15" spans="1:11" x14ac:dyDescent="0.25">
      <c r="A15" t="s">
        <v>7</v>
      </c>
    </row>
    <row r="16" spans="1:11" x14ac:dyDescent="0.25">
      <c r="A16" t="s">
        <v>8</v>
      </c>
    </row>
    <row r="17" spans="1:3" x14ac:dyDescent="0.25">
      <c r="A17" t="s">
        <v>9</v>
      </c>
    </row>
    <row r="18" spans="1:3" x14ac:dyDescent="0.25">
      <c r="A18" t="s">
        <v>10</v>
      </c>
    </row>
    <row r="19" spans="1:3" x14ac:dyDescent="0.25">
      <c r="A19" t="s">
        <v>11</v>
      </c>
    </row>
    <row r="20" spans="1:3" x14ac:dyDescent="0.25">
      <c r="A20" t="s">
        <v>12</v>
      </c>
    </row>
    <row r="21" spans="1:3" x14ac:dyDescent="0.25">
      <c r="A21" t="s">
        <v>13</v>
      </c>
    </row>
    <row r="22" spans="1:3" x14ac:dyDescent="0.25">
      <c r="A22" t="s">
        <v>14</v>
      </c>
    </row>
    <row r="23" spans="1:3" x14ac:dyDescent="0.25">
      <c r="A23" t="s">
        <v>15</v>
      </c>
    </row>
    <row r="24" spans="1:3" x14ac:dyDescent="0.25">
      <c r="A24" t="s">
        <v>16</v>
      </c>
    </row>
    <row r="26" spans="1:3" x14ac:dyDescent="0.25">
      <c r="A26" t="s">
        <v>17</v>
      </c>
    </row>
    <row r="29" spans="1:3" x14ac:dyDescent="0.25">
      <c r="A29" s="54" t="s">
        <v>597</v>
      </c>
      <c r="B29" s="54">
        <f>'1. Algemeen'!F65+'2. Functionaliteit algemeen'!F30+'3. Doorontwikkeling'!F11+'4. Architectuur en koppelingen'!F26+'8. Beheer en gebruik'!F33+'9. Beheer Thema''s'!E58+'12. USE CASES'!D33</f>
        <v>273</v>
      </c>
      <c r="C29" s="54">
        <f>'1. Algemeen'!F65+'2. Functionaliteit algemeen'!F30+'3. Doorontwikkeling'!F11+'4. Architectuur en koppelingen'!F26+'8. Beheer en gebruik'!F33+'9. Beheer Thema''s'!E58</f>
        <v>133</v>
      </c>
    </row>
    <row r="100" spans="1:1" x14ac:dyDescent="0.25">
      <c r="A100" t="s">
        <v>219</v>
      </c>
    </row>
    <row r="101" spans="1:1" x14ac:dyDescent="0.25">
      <c r="A101" t="s">
        <v>220</v>
      </c>
    </row>
  </sheetData>
  <mergeCells count="4">
    <mergeCell ref="A5:K6"/>
    <mergeCell ref="A8:K9"/>
    <mergeCell ref="A11:G11"/>
    <mergeCell ref="A3:H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58"/>
  <sheetViews>
    <sheetView topLeftCell="A41" zoomScale="110" zoomScaleNormal="110" workbookViewId="0">
      <selection activeCell="D19" sqref="D19"/>
    </sheetView>
  </sheetViews>
  <sheetFormatPr defaultColWidth="8.85546875" defaultRowHeight="15" x14ac:dyDescent="0.25"/>
  <cols>
    <col min="2" max="2" width="113" customWidth="1"/>
    <col min="5" max="5" width="12.28515625" customWidth="1"/>
    <col min="6" max="6" width="38.7109375" customWidth="1"/>
  </cols>
  <sheetData>
    <row r="1" spans="1:6" ht="24" thickBot="1" x14ac:dyDescent="0.3">
      <c r="A1" s="1" t="s">
        <v>405</v>
      </c>
      <c r="B1" s="32"/>
    </row>
    <row r="2" spans="1:6" ht="26.25" thickBot="1" x14ac:dyDescent="0.3">
      <c r="A2" s="10" t="s">
        <v>19</v>
      </c>
      <c r="B2" s="5" t="s">
        <v>20</v>
      </c>
      <c r="C2" s="6" t="s">
        <v>21</v>
      </c>
      <c r="D2" s="22" t="s">
        <v>22</v>
      </c>
      <c r="E2" s="22" t="s">
        <v>406</v>
      </c>
      <c r="F2" s="22" t="s">
        <v>24</v>
      </c>
    </row>
    <row r="3" spans="1:6" ht="47.25" x14ac:dyDescent="0.25">
      <c r="A3" s="25" t="s">
        <v>407</v>
      </c>
      <c r="B3" s="43" t="s">
        <v>408</v>
      </c>
      <c r="C3" s="43" t="s">
        <v>28</v>
      </c>
      <c r="D3" s="43" t="s">
        <v>219</v>
      </c>
      <c r="E3" s="43"/>
    </row>
    <row r="4" spans="1:6" ht="15.75" x14ac:dyDescent="0.25">
      <c r="A4" s="25" t="s">
        <v>409</v>
      </c>
      <c r="B4" s="43" t="s">
        <v>410</v>
      </c>
      <c r="C4" s="43" t="s">
        <v>160</v>
      </c>
      <c r="D4" s="43" t="s">
        <v>219</v>
      </c>
      <c r="E4" s="43">
        <f>IF(D4="Ja",4,0)</f>
        <v>4</v>
      </c>
    </row>
    <row r="5" spans="1:6" ht="31.5" x14ac:dyDescent="0.25">
      <c r="A5" s="25" t="s">
        <v>411</v>
      </c>
      <c r="B5" s="43" t="s">
        <v>412</v>
      </c>
      <c r="C5" s="43" t="s">
        <v>160</v>
      </c>
      <c r="D5" s="43" t="s">
        <v>219</v>
      </c>
      <c r="E5" s="43">
        <f>IF(D5="Ja",5,0)</f>
        <v>5</v>
      </c>
    </row>
    <row r="6" spans="1:6" ht="53.25" customHeight="1" x14ac:dyDescent="0.25">
      <c r="A6" s="25"/>
      <c r="B6" s="32" t="s">
        <v>413</v>
      </c>
      <c r="C6" s="43"/>
      <c r="D6" s="43"/>
      <c r="E6" s="43"/>
    </row>
    <row r="7" spans="1:6" ht="45" customHeight="1" x14ac:dyDescent="0.25">
      <c r="A7" s="25" t="s">
        <v>414</v>
      </c>
      <c r="B7" s="43" t="s">
        <v>415</v>
      </c>
      <c r="C7" s="43" t="s">
        <v>28</v>
      </c>
      <c r="D7" s="43" t="s">
        <v>219</v>
      </c>
      <c r="E7" s="43"/>
    </row>
    <row r="8" spans="1:6" ht="23.25" x14ac:dyDescent="0.25">
      <c r="A8" s="25"/>
      <c r="B8" s="32" t="s">
        <v>416</v>
      </c>
      <c r="C8" s="43"/>
      <c r="D8" s="43"/>
      <c r="E8" s="43"/>
    </row>
    <row r="9" spans="1:6" ht="126" x14ac:dyDescent="0.25">
      <c r="A9" s="25" t="s">
        <v>417</v>
      </c>
      <c r="B9" s="43" t="s">
        <v>418</v>
      </c>
      <c r="C9" s="43" t="s">
        <v>28</v>
      </c>
      <c r="D9" s="43" t="s">
        <v>219</v>
      </c>
      <c r="E9" s="43"/>
    </row>
    <row r="10" spans="1:6" ht="31.5" x14ac:dyDescent="0.25">
      <c r="A10" s="25" t="s">
        <v>419</v>
      </c>
      <c r="B10" s="43" t="s">
        <v>420</v>
      </c>
      <c r="C10" s="43" t="s">
        <v>28</v>
      </c>
      <c r="D10" s="43" t="s">
        <v>219</v>
      </c>
      <c r="E10" s="43"/>
    </row>
    <row r="11" spans="1:6" ht="31.5" x14ac:dyDescent="0.25">
      <c r="A11" s="25" t="s">
        <v>421</v>
      </c>
      <c r="B11" s="43" t="s">
        <v>422</v>
      </c>
      <c r="C11" s="43" t="s">
        <v>28</v>
      </c>
      <c r="D11" s="43" t="s">
        <v>219</v>
      </c>
      <c r="E11" s="43"/>
    </row>
    <row r="12" spans="1:6" ht="47.25" x14ac:dyDescent="0.25">
      <c r="A12" s="25" t="s">
        <v>423</v>
      </c>
      <c r="B12" s="43" t="s">
        <v>424</v>
      </c>
      <c r="C12" s="43" t="s">
        <v>28</v>
      </c>
      <c r="D12" s="43" t="s">
        <v>219</v>
      </c>
      <c r="E12" s="43"/>
    </row>
    <row r="13" spans="1:6" ht="31.5" x14ac:dyDescent="0.25">
      <c r="A13" s="25" t="s">
        <v>425</v>
      </c>
      <c r="B13" s="43" t="s">
        <v>426</v>
      </c>
      <c r="C13" s="43" t="s">
        <v>28</v>
      </c>
      <c r="D13" s="43" t="s">
        <v>219</v>
      </c>
      <c r="E13" s="43"/>
    </row>
    <row r="14" spans="1:6" ht="31.5" x14ac:dyDescent="0.25">
      <c r="A14" s="25" t="s">
        <v>427</v>
      </c>
      <c r="B14" s="43" t="s">
        <v>428</v>
      </c>
      <c r="C14" s="43" t="s">
        <v>28</v>
      </c>
      <c r="D14" s="43" t="s">
        <v>219</v>
      </c>
      <c r="E14" s="43"/>
    </row>
    <row r="15" spans="1:6" ht="47.25" x14ac:dyDescent="0.25">
      <c r="A15" s="25" t="s">
        <v>429</v>
      </c>
      <c r="B15" s="43" t="s">
        <v>430</v>
      </c>
      <c r="C15" s="43" t="s">
        <v>160</v>
      </c>
      <c r="D15" s="43" t="s">
        <v>219</v>
      </c>
      <c r="E15" s="43">
        <f>IF(D15="Ja",4,0)</f>
        <v>4</v>
      </c>
    </row>
    <row r="16" spans="1:6" ht="31.5" x14ac:dyDescent="0.25">
      <c r="A16" s="25" t="s">
        <v>431</v>
      </c>
      <c r="B16" s="43" t="s">
        <v>432</v>
      </c>
      <c r="C16" s="43" t="s">
        <v>160</v>
      </c>
      <c r="D16" s="43" t="s">
        <v>219</v>
      </c>
      <c r="E16" s="43">
        <f>IF(D16="Ja",4,0)</f>
        <v>4</v>
      </c>
    </row>
    <row r="17" spans="1:5" ht="47.25" x14ac:dyDescent="0.25">
      <c r="A17" s="25" t="s">
        <v>433</v>
      </c>
      <c r="B17" s="43" t="s">
        <v>434</v>
      </c>
      <c r="C17" s="43" t="s">
        <v>160</v>
      </c>
      <c r="D17" s="43" t="s">
        <v>219</v>
      </c>
      <c r="E17" s="43">
        <f>IF(D17="Ja",3,0)</f>
        <v>3</v>
      </c>
    </row>
    <row r="18" spans="1:5" ht="15.75" x14ac:dyDescent="0.25">
      <c r="A18" s="25" t="s">
        <v>435</v>
      </c>
      <c r="B18" s="43" t="s">
        <v>436</v>
      </c>
      <c r="C18" s="43" t="s">
        <v>160</v>
      </c>
      <c r="D18" s="43" t="s">
        <v>219</v>
      </c>
      <c r="E18" s="43">
        <f>IF(D18="Ja",5,0)</f>
        <v>5</v>
      </c>
    </row>
    <row r="19" spans="1:5" ht="47.25" x14ac:dyDescent="0.25">
      <c r="A19" s="25" t="s">
        <v>437</v>
      </c>
      <c r="B19" s="43" t="s">
        <v>438</v>
      </c>
      <c r="C19" s="43" t="s">
        <v>160</v>
      </c>
      <c r="D19" s="43" t="s">
        <v>219</v>
      </c>
      <c r="E19" s="43">
        <f>IF(D19="Ja",5,0)</f>
        <v>5</v>
      </c>
    </row>
    <row r="20" spans="1:5" ht="23.25" x14ac:dyDescent="0.25">
      <c r="A20" s="25"/>
      <c r="B20" s="32" t="s">
        <v>439</v>
      </c>
      <c r="C20" s="43"/>
      <c r="D20" s="43"/>
      <c r="E20" s="43"/>
    </row>
    <row r="21" spans="1:5" ht="94.5" x14ac:dyDescent="0.25">
      <c r="A21" s="25" t="s">
        <v>440</v>
      </c>
      <c r="B21" s="43" t="s">
        <v>441</v>
      </c>
      <c r="C21" s="43" t="s">
        <v>28</v>
      </c>
      <c r="D21" s="43" t="s">
        <v>219</v>
      </c>
      <c r="E21" s="43"/>
    </row>
    <row r="22" spans="1:5" ht="15.75" x14ac:dyDescent="0.25">
      <c r="A22" s="25" t="s">
        <v>442</v>
      </c>
      <c r="B22" s="43" t="s">
        <v>443</v>
      </c>
      <c r="C22" s="43" t="s">
        <v>28</v>
      </c>
      <c r="D22" s="43" t="s">
        <v>219</v>
      </c>
      <c r="E22" s="43"/>
    </row>
    <row r="23" spans="1:5" ht="31.5" x14ac:dyDescent="0.25">
      <c r="A23" s="25" t="s">
        <v>444</v>
      </c>
      <c r="B23" s="43" t="s">
        <v>445</v>
      </c>
      <c r="C23" s="43" t="s">
        <v>28</v>
      </c>
      <c r="D23" s="43" t="s">
        <v>219</v>
      </c>
      <c r="E23" s="43"/>
    </row>
    <row r="24" spans="1:5" ht="31.5" x14ac:dyDescent="0.25">
      <c r="A24" s="25" t="s">
        <v>446</v>
      </c>
      <c r="B24" s="43" t="s">
        <v>447</v>
      </c>
      <c r="C24" s="43" t="s">
        <v>28</v>
      </c>
      <c r="D24" s="43" t="s">
        <v>219</v>
      </c>
      <c r="E24" s="43"/>
    </row>
    <row r="25" spans="1:5" ht="31.5" x14ac:dyDescent="0.25">
      <c r="A25" s="25" t="s">
        <v>448</v>
      </c>
      <c r="B25" s="43" t="s">
        <v>449</v>
      </c>
      <c r="C25" s="43" t="s">
        <v>28</v>
      </c>
      <c r="D25" s="43" t="s">
        <v>219</v>
      </c>
      <c r="E25" s="43"/>
    </row>
    <row r="26" spans="1:5" ht="31.5" x14ac:dyDescent="0.25">
      <c r="A26" s="25" t="s">
        <v>450</v>
      </c>
      <c r="B26" s="43" t="s">
        <v>451</v>
      </c>
      <c r="C26" s="43" t="s">
        <v>160</v>
      </c>
      <c r="D26" s="43" t="s">
        <v>219</v>
      </c>
      <c r="E26" s="43">
        <f>IF(D26="Ja",3,0)</f>
        <v>3</v>
      </c>
    </row>
    <row r="27" spans="1:5" ht="31.5" x14ac:dyDescent="0.25">
      <c r="A27" s="25" t="s">
        <v>452</v>
      </c>
      <c r="B27" s="43" t="s">
        <v>453</v>
      </c>
      <c r="C27" s="43" t="s">
        <v>160</v>
      </c>
      <c r="D27" s="43" t="s">
        <v>219</v>
      </c>
      <c r="E27" s="43">
        <f>IF(D27="Ja",3,0)</f>
        <v>3</v>
      </c>
    </row>
    <row r="28" spans="1:5" ht="23.25" x14ac:dyDescent="0.25">
      <c r="A28" s="25"/>
      <c r="B28" s="32" t="s">
        <v>454</v>
      </c>
      <c r="C28" s="43"/>
      <c r="D28" s="43"/>
      <c r="E28" s="43"/>
    </row>
    <row r="29" spans="1:5" ht="31.5" x14ac:dyDescent="0.25">
      <c r="A29" s="25" t="s">
        <v>455</v>
      </c>
      <c r="B29" s="43" t="s">
        <v>456</v>
      </c>
      <c r="C29" s="43" t="s">
        <v>28</v>
      </c>
      <c r="D29" s="43" t="s">
        <v>219</v>
      </c>
      <c r="E29" s="43"/>
    </row>
    <row r="30" spans="1:5" ht="23.25" x14ac:dyDescent="0.25">
      <c r="A30" s="25"/>
      <c r="B30" s="32" t="s">
        <v>457</v>
      </c>
      <c r="C30" s="43"/>
      <c r="D30" s="43"/>
      <c r="E30" s="43"/>
    </row>
    <row r="31" spans="1:5" ht="31.5" x14ac:dyDescent="0.25">
      <c r="A31" s="25" t="s">
        <v>458</v>
      </c>
      <c r="B31" s="43" t="s">
        <v>459</v>
      </c>
      <c r="C31" s="43" t="s">
        <v>28</v>
      </c>
      <c r="D31" s="43" t="s">
        <v>219</v>
      </c>
      <c r="E31" s="43"/>
    </row>
    <row r="32" spans="1:5" ht="31.5" x14ac:dyDescent="0.25">
      <c r="A32" s="25" t="s">
        <v>460</v>
      </c>
      <c r="B32" s="43" t="s">
        <v>461</v>
      </c>
      <c r="C32" s="43" t="s">
        <v>28</v>
      </c>
      <c r="D32" s="43" t="s">
        <v>219</v>
      </c>
      <c r="E32" s="43"/>
    </row>
    <row r="33" spans="1:5" ht="31.5" x14ac:dyDescent="0.25">
      <c r="A33" s="25" t="s">
        <v>462</v>
      </c>
      <c r="B33" s="43" t="s">
        <v>463</v>
      </c>
      <c r="C33" s="43" t="s">
        <v>28</v>
      </c>
      <c r="D33" s="43" t="s">
        <v>219</v>
      </c>
      <c r="E33" s="43"/>
    </row>
    <row r="34" spans="1:5" ht="47.25" x14ac:dyDescent="0.25">
      <c r="A34" s="25" t="s">
        <v>464</v>
      </c>
      <c r="B34" s="43" t="s">
        <v>465</v>
      </c>
      <c r="C34" s="43" t="s">
        <v>28</v>
      </c>
      <c r="D34" s="43" t="s">
        <v>219</v>
      </c>
      <c r="E34" s="43"/>
    </row>
    <row r="35" spans="1:5" ht="31.5" x14ac:dyDescent="0.25">
      <c r="A35" s="25" t="s">
        <v>466</v>
      </c>
      <c r="B35" s="43" t="s">
        <v>467</v>
      </c>
      <c r="C35" s="43" t="s">
        <v>28</v>
      </c>
      <c r="D35" s="43" t="s">
        <v>219</v>
      </c>
      <c r="E35" s="43"/>
    </row>
    <row r="36" spans="1:5" ht="31.5" x14ac:dyDescent="0.25">
      <c r="A36" s="25" t="s">
        <v>468</v>
      </c>
      <c r="B36" s="43" t="s">
        <v>469</v>
      </c>
      <c r="C36" s="43" t="s">
        <v>28</v>
      </c>
      <c r="D36" s="43" t="s">
        <v>219</v>
      </c>
      <c r="E36" s="43"/>
    </row>
    <row r="37" spans="1:5" ht="15.75" x14ac:dyDescent="0.25">
      <c r="A37" s="25" t="s">
        <v>470</v>
      </c>
      <c r="B37" s="43" t="s">
        <v>471</v>
      </c>
      <c r="C37" s="43" t="s">
        <v>28</v>
      </c>
      <c r="D37" s="43" t="s">
        <v>219</v>
      </c>
      <c r="E37" s="43"/>
    </row>
    <row r="38" spans="1:5" ht="15.75" x14ac:dyDescent="0.25">
      <c r="A38" s="25" t="s">
        <v>472</v>
      </c>
      <c r="B38" s="45" t="s">
        <v>473</v>
      </c>
      <c r="C38" s="45" t="s">
        <v>28</v>
      </c>
      <c r="D38" s="43" t="s">
        <v>219</v>
      </c>
      <c r="E38" s="43"/>
    </row>
    <row r="39" spans="1:5" ht="31.5" x14ac:dyDescent="0.25">
      <c r="A39" s="25" t="s">
        <v>474</v>
      </c>
      <c r="B39" s="43" t="s">
        <v>475</v>
      </c>
      <c r="C39" s="43" t="s">
        <v>160</v>
      </c>
      <c r="D39" s="43" t="s">
        <v>219</v>
      </c>
      <c r="E39" s="43">
        <f>IF(D39="Ja",5,0)</f>
        <v>5</v>
      </c>
    </row>
    <row r="40" spans="1:5" ht="15.75" x14ac:dyDescent="0.25">
      <c r="A40" s="25" t="s">
        <v>476</v>
      </c>
      <c r="B40" s="43" t="s">
        <v>477</v>
      </c>
      <c r="C40" t="s">
        <v>160</v>
      </c>
      <c r="D40" s="43" t="s">
        <v>219</v>
      </c>
      <c r="E40" s="43">
        <f>IF(D40="Ja",5,0)</f>
        <v>5</v>
      </c>
    </row>
    <row r="41" spans="1:5" ht="15.75" x14ac:dyDescent="0.25">
      <c r="A41" s="25" t="s">
        <v>478</v>
      </c>
      <c r="B41" s="45" t="s">
        <v>479</v>
      </c>
      <c r="C41" s="43" t="s">
        <v>160</v>
      </c>
      <c r="D41" s="43" t="s">
        <v>219</v>
      </c>
      <c r="E41" s="43">
        <f>IF(D41="Ja",1,0)</f>
        <v>1</v>
      </c>
    </row>
    <row r="42" spans="1:5" ht="15.75" x14ac:dyDescent="0.25">
      <c r="A42" s="25" t="s">
        <v>480</v>
      </c>
      <c r="B42" s="45" t="s">
        <v>481</v>
      </c>
      <c r="C42" s="43" t="s">
        <v>160</v>
      </c>
      <c r="D42" s="43" t="s">
        <v>219</v>
      </c>
      <c r="E42" s="43">
        <f t="shared" ref="E42:E43" si="0">IF(D42="Ja",1,0)</f>
        <v>1</v>
      </c>
    </row>
    <row r="43" spans="1:5" ht="15.75" x14ac:dyDescent="0.25">
      <c r="A43" s="25" t="s">
        <v>482</v>
      </c>
      <c r="B43" s="45" t="s">
        <v>483</v>
      </c>
      <c r="C43" s="43" t="s">
        <v>160</v>
      </c>
      <c r="D43" s="43" t="s">
        <v>219</v>
      </c>
      <c r="E43" s="43">
        <f t="shared" si="0"/>
        <v>1</v>
      </c>
    </row>
    <row r="44" spans="1:5" ht="23.25" x14ac:dyDescent="0.25">
      <c r="A44" s="25"/>
      <c r="B44" s="32" t="s">
        <v>484</v>
      </c>
      <c r="C44" s="43"/>
      <c r="D44" s="43"/>
      <c r="E44" s="43"/>
    </row>
    <row r="45" spans="1:5" ht="15.75" x14ac:dyDescent="0.25">
      <c r="A45" s="25" t="s">
        <v>485</v>
      </c>
      <c r="B45" s="43" t="s">
        <v>486</v>
      </c>
      <c r="C45" s="43" t="s">
        <v>28</v>
      </c>
      <c r="D45" s="43" t="s">
        <v>219</v>
      </c>
      <c r="E45" s="43"/>
    </row>
    <row r="46" spans="1:5" ht="31.5" x14ac:dyDescent="0.25">
      <c r="A46" s="25" t="s">
        <v>487</v>
      </c>
      <c r="B46" s="43" t="s">
        <v>488</v>
      </c>
      <c r="C46" s="43" t="s">
        <v>160</v>
      </c>
      <c r="D46" s="43" t="s">
        <v>219</v>
      </c>
      <c r="E46" s="43">
        <f>IF(D46="Ja",1,0)</f>
        <v>1</v>
      </c>
    </row>
    <row r="47" spans="1:5" ht="23.25" x14ac:dyDescent="0.25">
      <c r="A47" s="25"/>
      <c r="B47" s="32" t="s">
        <v>489</v>
      </c>
      <c r="C47" s="43"/>
      <c r="D47" s="43"/>
      <c r="E47" s="43"/>
    </row>
    <row r="48" spans="1:5" ht="63" x14ac:dyDescent="0.25">
      <c r="A48" s="25" t="s">
        <v>490</v>
      </c>
      <c r="B48" s="43" t="s">
        <v>491</v>
      </c>
      <c r="C48" s="43" t="s">
        <v>28</v>
      </c>
      <c r="D48" s="43" t="s">
        <v>219</v>
      </c>
      <c r="E48" s="43"/>
    </row>
    <row r="49" spans="1:5" ht="23.25" x14ac:dyDescent="0.25">
      <c r="A49" s="25"/>
      <c r="B49" s="32" t="s">
        <v>492</v>
      </c>
      <c r="C49" s="43"/>
      <c r="D49" s="43"/>
      <c r="E49" s="43"/>
    </row>
    <row r="50" spans="1:5" ht="126" x14ac:dyDescent="0.25">
      <c r="A50" s="25" t="s">
        <v>493</v>
      </c>
      <c r="B50" s="43" t="s">
        <v>494</v>
      </c>
      <c r="C50" s="43" t="s">
        <v>28</v>
      </c>
      <c r="D50" s="43" t="s">
        <v>219</v>
      </c>
      <c r="E50" s="43"/>
    </row>
    <row r="51" spans="1:5" ht="15.75" x14ac:dyDescent="0.25">
      <c r="A51" s="25" t="s">
        <v>495</v>
      </c>
      <c r="B51" s="43" t="s">
        <v>496</v>
      </c>
      <c r="C51" s="43" t="s">
        <v>28</v>
      </c>
      <c r="D51" s="43" t="s">
        <v>219</v>
      </c>
      <c r="E51" s="43"/>
    </row>
    <row r="52" spans="1:5" ht="15.75" x14ac:dyDescent="0.25">
      <c r="A52" s="25" t="s">
        <v>497</v>
      </c>
      <c r="B52" s="43" t="s">
        <v>498</v>
      </c>
      <c r="C52" s="43" t="s">
        <v>28</v>
      </c>
      <c r="D52" s="43" t="s">
        <v>219</v>
      </c>
      <c r="E52" s="43"/>
    </row>
    <row r="53" spans="1:5" ht="31.5" x14ac:dyDescent="0.25">
      <c r="A53" s="25" t="s">
        <v>499</v>
      </c>
      <c r="B53" s="43" t="s">
        <v>500</v>
      </c>
      <c r="C53" s="43" t="s">
        <v>28</v>
      </c>
      <c r="D53" s="43" t="s">
        <v>219</v>
      </c>
      <c r="E53" s="43"/>
    </row>
    <row r="54" spans="1:5" ht="15.75" x14ac:dyDescent="0.25">
      <c r="A54" s="25" t="s">
        <v>501</v>
      </c>
      <c r="B54" s="43" t="s">
        <v>502</v>
      </c>
      <c r="C54" s="43" t="s">
        <v>28</v>
      </c>
      <c r="D54" s="43" t="s">
        <v>219</v>
      </c>
      <c r="E54" s="43"/>
    </row>
    <row r="58" spans="1:5" x14ac:dyDescent="0.25">
      <c r="C58" s="20" t="s">
        <v>161</v>
      </c>
      <c r="D58" s="24"/>
      <c r="E58" s="24">
        <f>SUM(E3:E48)</f>
        <v>50</v>
      </c>
    </row>
  </sheetData>
  <autoFilter ref="A2:F54" xr:uid="{00000000-0001-0000-0A00-000000000000}"/>
  <phoneticPr fontId="17" type="noConversion"/>
  <conditionalFormatting sqref="D3">
    <cfRule type="containsText" dxfId="3" priority="2" operator="containsText" text="Nee">
      <formula>NOT(ISERROR(SEARCH("Nee",D3)))</formula>
    </cfRule>
  </conditionalFormatting>
  <conditionalFormatting sqref="D50:D54 D48 D45 D31:D38 D29 D21:D25 D9:D14 D7">
    <cfRule type="containsText" dxfId="2" priority="1" operator="containsText" text="Nee">
      <formula>NOT(ISERROR(SEARCH("Nee",D7)))</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FC6FA58-2843-9749-821E-FAE711F69213}">
          <x14:formula1>
            <xm:f>Toelichting!$A$100:$A$101</xm:f>
          </x14:formula1>
          <xm:sqref>D3:D5 D45:D46 D7 D9:D19 D21:D27 D29 D31:D43 D48 D50:D54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7"/>
  <sheetViews>
    <sheetView zoomScale="110" zoomScaleNormal="110" workbookViewId="0">
      <selection activeCell="D6" sqref="D6"/>
    </sheetView>
  </sheetViews>
  <sheetFormatPr defaultColWidth="8.85546875" defaultRowHeight="15" x14ac:dyDescent="0.25"/>
  <cols>
    <col min="1" max="1" width="7.42578125" customWidth="1"/>
    <col min="2" max="2" width="120.42578125" customWidth="1"/>
    <col min="3" max="3" width="6.140625" customWidth="1"/>
    <col min="4" max="4" width="11.7109375" customWidth="1"/>
    <col min="5" max="5" width="40" customWidth="1"/>
  </cols>
  <sheetData>
    <row r="1" spans="1:5" ht="15.75" thickBot="1" x14ac:dyDescent="0.3">
      <c r="A1" s="8" t="s">
        <v>15</v>
      </c>
      <c r="B1" s="7"/>
      <c r="C1" s="12"/>
      <c r="D1" s="7"/>
    </row>
    <row r="2" spans="1:5" ht="26.25" thickBot="1" x14ac:dyDescent="0.3">
      <c r="A2" s="10" t="s">
        <v>19</v>
      </c>
      <c r="B2" s="5" t="s">
        <v>20</v>
      </c>
      <c r="C2" s="6" t="s">
        <v>21</v>
      </c>
      <c r="D2" s="22" t="s">
        <v>503</v>
      </c>
      <c r="E2" s="22" t="s">
        <v>24</v>
      </c>
    </row>
    <row r="3" spans="1:5" ht="31.5" x14ac:dyDescent="0.25">
      <c r="A3" s="25" t="s">
        <v>504</v>
      </c>
      <c r="B3" s="43" t="s">
        <v>505</v>
      </c>
      <c r="C3" s="43" t="s">
        <v>28</v>
      </c>
      <c r="D3" s="43" t="s">
        <v>219</v>
      </c>
    </row>
    <row r="4" spans="1:5" ht="31.5" x14ac:dyDescent="0.25">
      <c r="A4" s="25" t="s">
        <v>506</v>
      </c>
      <c r="B4" s="43" t="s">
        <v>507</v>
      </c>
      <c r="C4" s="43" t="s">
        <v>28</v>
      </c>
      <c r="D4" s="43" t="s">
        <v>219</v>
      </c>
    </row>
    <row r="5" spans="1:5" ht="31.5" x14ac:dyDescent="0.25">
      <c r="A5" s="25" t="s">
        <v>508</v>
      </c>
      <c r="B5" s="43" t="s">
        <v>509</v>
      </c>
      <c r="C5" s="43" t="s">
        <v>28</v>
      </c>
      <c r="D5" s="43" t="s">
        <v>219</v>
      </c>
    </row>
    <row r="6" spans="1:5" ht="31.5" x14ac:dyDescent="0.25">
      <c r="A6" s="25" t="s">
        <v>510</v>
      </c>
      <c r="B6" s="43" t="s">
        <v>511</v>
      </c>
      <c r="C6" s="43" t="s">
        <v>28</v>
      </c>
      <c r="D6" s="43" t="s">
        <v>219</v>
      </c>
    </row>
    <row r="7" spans="1:5" ht="15.75" x14ac:dyDescent="0.25">
      <c r="A7" s="25" t="s">
        <v>512</v>
      </c>
      <c r="B7" s="43" t="s">
        <v>513</v>
      </c>
      <c r="C7" s="43" t="s">
        <v>28</v>
      </c>
      <c r="D7" s="43" t="s">
        <v>219</v>
      </c>
    </row>
  </sheetData>
  <autoFilter ref="A2:D7" xr:uid="{00000000-0009-0000-0000-00000B000000}"/>
  <phoneticPr fontId="17" type="noConversion"/>
  <conditionalFormatting sqref="D3:D7">
    <cfRule type="containsText" dxfId="1" priority="1" operator="containsText" text="Nee">
      <formula>NOT(ISERROR(SEARCH("Nee",D3)))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32903B0-FC37-F44D-9AFB-4BB90C95DBDE}">
          <x14:formula1>
            <xm:f>Toelichting!$A$100:$A$101</xm:f>
          </x14:formula1>
          <xm:sqref>D3:D7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36"/>
  <sheetViews>
    <sheetView topLeftCell="A26" zoomScale="110" zoomScaleNormal="110" workbookViewId="0">
      <selection activeCell="A29" sqref="A29"/>
    </sheetView>
  </sheetViews>
  <sheetFormatPr defaultColWidth="9.140625" defaultRowHeight="15.75" x14ac:dyDescent="0.25"/>
  <cols>
    <col min="1" max="1" width="16" style="25" customWidth="1"/>
    <col min="2" max="2" width="6.85546875" style="25" customWidth="1"/>
    <col min="3" max="3" width="114.85546875" style="26" customWidth="1"/>
    <col min="4" max="4" width="11.140625" style="30" customWidth="1"/>
    <col min="5" max="5" width="45" style="31" customWidth="1"/>
    <col min="6" max="16384" width="9.140625" style="31"/>
  </cols>
  <sheetData>
    <row r="1" spans="1:5" ht="16.5" thickBot="1" x14ac:dyDescent="0.3">
      <c r="A1" s="1" t="s">
        <v>16</v>
      </c>
      <c r="C1" s="47"/>
    </row>
    <row r="2" spans="1:5" ht="26.25" thickBot="1" x14ac:dyDescent="0.3">
      <c r="A2" s="5"/>
      <c r="B2" s="5" t="s">
        <v>19</v>
      </c>
      <c r="C2" s="5" t="s">
        <v>20</v>
      </c>
      <c r="D2" s="5" t="s">
        <v>514</v>
      </c>
      <c r="E2" s="22" t="s">
        <v>24</v>
      </c>
    </row>
    <row r="3" spans="1:5" ht="31.5" x14ac:dyDescent="0.25">
      <c r="A3" s="25" t="s">
        <v>25</v>
      </c>
      <c r="B3" s="25" t="s">
        <v>515</v>
      </c>
      <c r="C3" s="43" t="s">
        <v>516</v>
      </c>
      <c r="D3" s="30">
        <v>5</v>
      </c>
    </row>
    <row r="4" spans="1:5" ht="47.25" x14ac:dyDescent="0.25">
      <c r="B4" s="25" t="s">
        <v>517</v>
      </c>
      <c r="C4" s="43" t="s">
        <v>518</v>
      </c>
      <c r="D4" s="30">
        <v>5</v>
      </c>
    </row>
    <row r="5" spans="1:5" ht="31.5" x14ac:dyDescent="0.25">
      <c r="B5" s="25" t="s">
        <v>519</v>
      </c>
      <c r="C5" s="43" t="s">
        <v>520</v>
      </c>
      <c r="D5" s="30">
        <v>5</v>
      </c>
    </row>
    <row r="6" spans="1:5" ht="141.75" x14ac:dyDescent="0.25">
      <c r="B6" s="25" t="s">
        <v>521</v>
      </c>
      <c r="C6" s="43" t="s">
        <v>522</v>
      </c>
      <c r="D6" s="30">
        <v>5</v>
      </c>
    </row>
    <row r="7" spans="1:5" ht="47.25" x14ac:dyDescent="0.25">
      <c r="B7" s="25" t="s">
        <v>523</v>
      </c>
      <c r="C7" s="43" t="s">
        <v>524</v>
      </c>
      <c r="D7" s="30">
        <v>5</v>
      </c>
    </row>
    <row r="8" spans="1:5" ht="120" customHeight="1" x14ac:dyDescent="0.25">
      <c r="B8" s="25" t="s">
        <v>525</v>
      </c>
      <c r="C8" s="43" t="s">
        <v>526</v>
      </c>
      <c r="D8" s="30">
        <v>5</v>
      </c>
    </row>
    <row r="9" spans="1:5" ht="39" customHeight="1" x14ac:dyDescent="0.25">
      <c r="B9" s="25" t="s">
        <v>527</v>
      </c>
      <c r="C9" s="43" t="s">
        <v>528</v>
      </c>
      <c r="D9" s="30">
        <v>5</v>
      </c>
    </row>
    <row r="10" spans="1:5" ht="40.5" customHeight="1" x14ac:dyDescent="0.25">
      <c r="B10" s="25" t="s">
        <v>529</v>
      </c>
      <c r="C10" s="43" t="s">
        <v>530</v>
      </c>
      <c r="D10" s="30">
        <v>5</v>
      </c>
    </row>
    <row r="11" spans="1:5" ht="40.5" customHeight="1" x14ac:dyDescent="0.25">
      <c r="B11" s="25" t="s">
        <v>531</v>
      </c>
      <c r="C11" s="43" t="s">
        <v>532</v>
      </c>
      <c r="D11" s="30">
        <v>5</v>
      </c>
    </row>
    <row r="12" spans="1:5" ht="40.5" customHeight="1" x14ac:dyDescent="0.25">
      <c r="B12" s="25" t="s">
        <v>533</v>
      </c>
      <c r="C12" s="43" t="s">
        <v>534</v>
      </c>
      <c r="D12" s="30">
        <v>5</v>
      </c>
    </row>
    <row r="13" spans="1:5" ht="31.5" x14ac:dyDescent="0.25">
      <c r="A13" s="25" t="s">
        <v>535</v>
      </c>
      <c r="B13" s="25" t="s">
        <v>536</v>
      </c>
      <c r="C13" s="43" t="s">
        <v>537</v>
      </c>
      <c r="D13" s="30">
        <v>5</v>
      </c>
    </row>
    <row r="14" spans="1:5" ht="63" x14ac:dyDescent="0.25">
      <c r="A14" s="25" t="s">
        <v>538</v>
      </c>
      <c r="B14" s="25" t="s">
        <v>539</v>
      </c>
      <c r="C14" s="43" t="s">
        <v>540</v>
      </c>
      <c r="D14" s="30">
        <v>5</v>
      </c>
    </row>
    <row r="15" spans="1:5" ht="31.5" x14ac:dyDescent="0.25">
      <c r="B15" s="25" t="s">
        <v>541</v>
      </c>
      <c r="C15" s="43" t="s">
        <v>542</v>
      </c>
      <c r="D15" s="30">
        <v>5</v>
      </c>
    </row>
    <row r="16" spans="1:5" ht="73.5" customHeight="1" x14ac:dyDescent="0.25">
      <c r="A16" s="25" t="s">
        <v>543</v>
      </c>
      <c r="B16" s="25" t="s">
        <v>544</v>
      </c>
      <c r="C16" s="43" t="s">
        <v>545</v>
      </c>
      <c r="D16" s="30">
        <v>5</v>
      </c>
    </row>
    <row r="17" spans="1:12" ht="168" customHeight="1" x14ac:dyDescent="0.25">
      <c r="B17" s="25" t="s">
        <v>546</v>
      </c>
      <c r="C17" s="43" t="s">
        <v>547</v>
      </c>
      <c r="D17" s="30">
        <v>5</v>
      </c>
    </row>
    <row r="18" spans="1:12" ht="31.5" x14ac:dyDescent="0.25">
      <c r="B18" s="25" t="s">
        <v>548</v>
      </c>
      <c r="C18" s="43" t="s">
        <v>549</v>
      </c>
      <c r="D18" s="30">
        <v>5</v>
      </c>
    </row>
    <row r="19" spans="1:12" x14ac:dyDescent="0.25">
      <c r="B19" s="25" t="s">
        <v>550</v>
      </c>
      <c r="C19" s="43" t="s">
        <v>551</v>
      </c>
      <c r="D19" s="30">
        <v>5</v>
      </c>
      <c r="E19" s="30"/>
      <c r="F19" s="30"/>
      <c r="G19" s="30"/>
      <c r="H19" s="30"/>
      <c r="I19" s="30"/>
      <c r="J19" s="30"/>
      <c r="K19" s="30"/>
      <c r="L19" s="30"/>
    </row>
    <row r="20" spans="1:12" s="34" customFormat="1" ht="31.5" x14ac:dyDescent="0.25">
      <c r="A20" s="25" t="s">
        <v>552</v>
      </c>
      <c r="B20" s="25" t="s">
        <v>553</v>
      </c>
      <c r="C20" s="45" t="s">
        <v>554</v>
      </c>
      <c r="D20" s="30">
        <v>5</v>
      </c>
      <c r="E20" s="30"/>
      <c r="F20" s="30"/>
      <c r="G20" s="30"/>
      <c r="H20" s="30"/>
      <c r="I20" s="30"/>
      <c r="J20" s="30"/>
      <c r="K20" s="30"/>
      <c r="L20" s="30"/>
    </row>
    <row r="21" spans="1:12" ht="150.75" customHeight="1" x14ac:dyDescent="0.25">
      <c r="A21" s="25" t="s">
        <v>555</v>
      </c>
      <c r="B21" s="25" t="s">
        <v>556</v>
      </c>
      <c r="C21" s="43" t="s">
        <v>557</v>
      </c>
      <c r="D21" s="30">
        <v>5</v>
      </c>
      <c r="E21" s="30"/>
      <c r="F21" s="30"/>
      <c r="G21" s="30"/>
      <c r="H21" s="30"/>
      <c r="I21" s="30"/>
      <c r="J21" s="30"/>
      <c r="K21" s="30"/>
      <c r="L21" s="30"/>
    </row>
    <row r="22" spans="1:12" ht="47.25" x14ac:dyDescent="0.25">
      <c r="A22" s="25" t="s">
        <v>558</v>
      </c>
      <c r="B22" s="25" t="s">
        <v>559</v>
      </c>
      <c r="C22" s="43" t="s">
        <v>560</v>
      </c>
      <c r="D22" s="30">
        <v>5</v>
      </c>
    </row>
    <row r="23" spans="1:12" ht="117.75" customHeight="1" x14ac:dyDescent="0.25">
      <c r="B23" s="25" t="s">
        <v>561</v>
      </c>
      <c r="C23" s="43" t="s">
        <v>562</v>
      </c>
      <c r="D23" s="30">
        <v>5</v>
      </c>
    </row>
    <row r="24" spans="1:12" ht="115.5" customHeight="1" x14ac:dyDescent="0.25">
      <c r="A24" s="25" t="s">
        <v>563</v>
      </c>
      <c r="B24" s="25" t="s">
        <v>564</v>
      </c>
      <c r="C24" s="43" t="s">
        <v>565</v>
      </c>
      <c r="D24" s="30">
        <v>5</v>
      </c>
    </row>
    <row r="25" spans="1:12" ht="31.5" x14ac:dyDescent="0.25">
      <c r="A25" s="25" t="s">
        <v>566</v>
      </c>
      <c r="B25" s="25" t="s">
        <v>567</v>
      </c>
      <c r="C25" s="43" t="s">
        <v>568</v>
      </c>
      <c r="D25" s="30">
        <v>5</v>
      </c>
    </row>
    <row r="26" spans="1:12" ht="126" x14ac:dyDescent="0.25">
      <c r="B26" s="25" t="s">
        <v>569</v>
      </c>
      <c r="C26" s="43" t="s">
        <v>570</v>
      </c>
      <c r="D26" s="30">
        <v>5</v>
      </c>
    </row>
    <row r="27" spans="1:12" x14ac:dyDescent="0.25">
      <c r="B27" s="25" t="s">
        <v>571</v>
      </c>
      <c r="C27" s="43" t="s">
        <v>572</v>
      </c>
      <c r="D27" s="30">
        <v>5</v>
      </c>
    </row>
    <row r="28" spans="1:12" ht="39.75" customHeight="1" x14ac:dyDescent="0.25">
      <c r="B28" s="25" t="s">
        <v>573</v>
      </c>
      <c r="C28" s="43" t="s">
        <v>574</v>
      </c>
      <c r="D28" s="30">
        <v>5</v>
      </c>
    </row>
    <row r="29" spans="1:12" ht="94.5" x14ac:dyDescent="0.25">
      <c r="A29" s="25" t="s">
        <v>575</v>
      </c>
      <c r="B29" s="25" t="s">
        <v>576</v>
      </c>
      <c r="C29" s="43" t="s">
        <v>577</v>
      </c>
      <c r="D29" s="30">
        <v>5</v>
      </c>
    </row>
    <row r="30" spans="1:12" ht="94.5" x14ac:dyDescent="0.25">
      <c r="B30" s="25" t="s">
        <v>578</v>
      </c>
      <c r="C30" s="47" t="s">
        <v>579</v>
      </c>
      <c r="D30" s="30">
        <v>5</v>
      </c>
    </row>
    <row r="31" spans="1:12" ht="15" x14ac:dyDescent="0.25">
      <c r="A31" s="31"/>
      <c r="B31" s="31"/>
      <c r="C31" s="31"/>
      <c r="D31" s="31"/>
    </row>
    <row r="32" spans="1:12" ht="15" x14ac:dyDescent="0.25">
      <c r="A32" s="31"/>
      <c r="B32" s="31"/>
      <c r="C32" s="31"/>
      <c r="D32" s="31"/>
    </row>
    <row r="33" spans="3:4" ht="15" x14ac:dyDescent="0.25">
      <c r="C33" s="20" t="s">
        <v>161</v>
      </c>
      <c r="D33" s="24">
        <f>SUM(D3:D30)</f>
        <v>140</v>
      </c>
    </row>
    <row r="36" spans="3:4" ht="78.75" x14ac:dyDescent="0.25">
      <c r="C36" s="47" t="s">
        <v>580</v>
      </c>
    </row>
  </sheetData>
  <phoneticPr fontId="17"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58"/>
  <sheetViews>
    <sheetView zoomScale="110" zoomScaleNormal="110" workbookViewId="0">
      <selection activeCell="B25" sqref="B25"/>
    </sheetView>
  </sheetViews>
  <sheetFormatPr defaultColWidth="8.85546875" defaultRowHeight="15" x14ac:dyDescent="0.25"/>
  <cols>
    <col min="1" max="1" width="6.42578125" customWidth="1"/>
    <col min="2" max="2" width="130" style="31" customWidth="1"/>
    <col min="4" max="4" width="9.140625" style="3"/>
    <col min="5" max="5" width="65.140625" customWidth="1"/>
  </cols>
  <sheetData>
    <row r="1" spans="1:5" ht="15.75" thickBot="1" x14ac:dyDescent="0.3">
      <c r="A1" s="1" t="s">
        <v>581</v>
      </c>
      <c r="B1" s="50"/>
      <c r="C1" s="12"/>
    </row>
    <row r="2" spans="1:5" ht="26.25" thickBot="1" x14ac:dyDescent="0.3">
      <c r="A2" s="4" t="s">
        <v>19</v>
      </c>
      <c r="B2" s="51" t="s">
        <v>20</v>
      </c>
      <c r="C2" s="6" t="s">
        <v>292</v>
      </c>
      <c r="D2" s="22" t="s">
        <v>22</v>
      </c>
      <c r="E2" s="22" t="s">
        <v>24</v>
      </c>
    </row>
    <row r="3" spans="1:5" ht="114.75" customHeight="1" x14ac:dyDescent="0.25">
      <c r="A3" s="25" t="s">
        <v>582</v>
      </c>
      <c r="B3" s="43" t="s">
        <v>583</v>
      </c>
      <c r="C3" s="43" t="s">
        <v>28</v>
      </c>
      <c r="D3" s="43" t="s">
        <v>219</v>
      </c>
    </row>
    <row r="4" spans="1:5" ht="87" customHeight="1" x14ac:dyDescent="0.25">
      <c r="A4" s="25" t="s">
        <v>584</v>
      </c>
      <c r="B4" s="43" t="s">
        <v>585</v>
      </c>
      <c r="C4" s="43" t="s">
        <v>28</v>
      </c>
      <c r="D4" s="43" t="s">
        <v>219</v>
      </c>
    </row>
    <row r="5" spans="1:5" ht="51.75" customHeight="1" x14ac:dyDescent="0.25">
      <c r="A5" s="25" t="s">
        <v>586</v>
      </c>
      <c r="B5" s="43" t="s">
        <v>587</v>
      </c>
      <c r="C5" s="43" t="s">
        <v>28</v>
      </c>
      <c r="D5" s="43" t="s">
        <v>219</v>
      </c>
    </row>
    <row r="6" spans="1:5" ht="31.5" x14ac:dyDescent="0.25">
      <c r="A6" s="25" t="s">
        <v>588</v>
      </c>
      <c r="B6" s="43" t="s">
        <v>589</v>
      </c>
      <c r="C6" s="43" t="s">
        <v>28</v>
      </c>
      <c r="D6" s="43" t="s">
        <v>219</v>
      </c>
    </row>
    <row r="7" spans="1:5" ht="31.5" x14ac:dyDescent="0.25">
      <c r="A7" s="25" t="s">
        <v>590</v>
      </c>
      <c r="B7" s="43" t="s">
        <v>591</v>
      </c>
      <c r="C7" s="43" t="s">
        <v>28</v>
      </c>
      <c r="D7" s="43" t="s">
        <v>219</v>
      </c>
    </row>
    <row r="8" spans="1:5" ht="78.75" x14ac:dyDescent="0.25">
      <c r="A8" s="25" t="s">
        <v>592</v>
      </c>
      <c r="B8" s="49" t="s">
        <v>598</v>
      </c>
      <c r="C8" s="43" t="s">
        <v>28</v>
      </c>
      <c r="D8" s="43" t="s">
        <v>219</v>
      </c>
      <c r="E8" s="45" t="s">
        <v>42</v>
      </c>
    </row>
    <row r="9" spans="1:5" ht="15.75" x14ac:dyDescent="0.25">
      <c r="A9" s="25" t="s">
        <v>593</v>
      </c>
      <c r="B9" s="43" t="s">
        <v>594</v>
      </c>
      <c r="C9" s="43" t="s">
        <v>28</v>
      </c>
      <c r="D9" s="43" t="s">
        <v>219</v>
      </c>
    </row>
    <row r="10" spans="1:5" ht="15.75" x14ac:dyDescent="0.25">
      <c r="A10" s="25" t="s">
        <v>595</v>
      </c>
      <c r="B10" s="43" t="s">
        <v>596</v>
      </c>
      <c r="C10" s="43" t="s">
        <v>28</v>
      </c>
      <c r="D10" s="43" t="s">
        <v>219</v>
      </c>
    </row>
    <row r="11" spans="1:5" x14ac:dyDescent="0.25">
      <c r="A11" s="2"/>
      <c r="B11" s="50"/>
      <c r="C11" s="12"/>
      <c r="D11" s="12"/>
    </row>
    <row r="12" spans="1:5" x14ac:dyDescent="0.25">
      <c r="A12" s="2"/>
      <c r="B12" s="50"/>
      <c r="C12" s="12"/>
      <c r="D12" s="12"/>
    </row>
    <row r="13" spans="1:5" x14ac:dyDescent="0.25">
      <c r="A13" s="2"/>
      <c r="B13" s="50"/>
      <c r="C13" s="12"/>
      <c r="D13" s="12"/>
    </row>
    <row r="14" spans="1:5" x14ac:dyDescent="0.25">
      <c r="A14" s="2"/>
      <c r="B14" s="50"/>
      <c r="C14" s="12"/>
      <c r="D14" s="12"/>
    </row>
    <row r="15" spans="1:5" x14ac:dyDescent="0.25">
      <c r="A15" s="2"/>
      <c r="B15" s="50"/>
      <c r="C15" s="12"/>
      <c r="D15" s="12"/>
    </row>
    <row r="16" spans="1:5" x14ac:dyDescent="0.25">
      <c r="A16" s="2"/>
      <c r="B16" s="50"/>
      <c r="C16" s="12"/>
      <c r="D16" s="12"/>
    </row>
    <row r="17" spans="1:4" x14ac:dyDescent="0.25">
      <c r="A17" s="2"/>
      <c r="B17" s="50"/>
      <c r="C17" s="12"/>
      <c r="D17" s="12"/>
    </row>
    <row r="18" spans="1:4" x14ac:dyDescent="0.25">
      <c r="A18" s="2"/>
      <c r="B18" s="50"/>
      <c r="C18" s="12"/>
      <c r="D18" s="12"/>
    </row>
    <row r="19" spans="1:4" x14ac:dyDescent="0.25">
      <c r="A19" s="2"/>
      <c r="B19" s="50"/>
      <c r="C19" s="12"/>
      <c r="D19" s="12"/>
    </row>
    <row r="20" spans="1:4" x14ac:dyDescent="0.25">
      <c r="A20" s="2"/>
      <c r="B20" s="50"/>
      <c r="C20" s="12"/>
      <c r="D20" s="12"/>
    </row>
    <row r="21" spans="1:4" x14ac:dyDescent="0.25">
      <c r="A21" s="2"/>
      <c r="B21" s="50"/>
      <c r="C21" s="12"/>
      <c r="D21" s="12"/>
    </row>
    <row r="22" spans="1:4" x14ac:dyDescent="0.25">
      <c r="A22" s="2"/>
      <c r="B22" s="50"/>
      <c r="C22" s="12"/>
      <c r="D22" s="12"/>
    </row>
    <row r="23" spans="1:4" x14ac:dyDescent="0.25">
      <c r="A23" s="2"/>
      <c r="B23" s="50"/>
      <c r="C23" s="12"/>
      <c r="D23" s="12"/>
    </row>
    <row r="24" spans="1:4" x14ac:dyDescent="0.25">
      <c r="A24" s="2"/>
      <c r="B24" s="50"/>
      <c r="C24" s="12"/>
      <c r="D24" s="12"/>
    </row>
    <row r="25" spans="1:4" x14ac:dyDescent="0.25">
      <c r="A25" s="2"/>
      <c r="B25" s="50"/>
      <c r="C25" s="12"/>
      <c r="D25" s="12"/>
    </row>
    <row r="26" spans="1:4" x14ac:dyDescent="0.25">
      <c r="A26" s="2"/>
      <c r="B26" s="50"/>
      <c r="C26" s="12"/>
      <c r="D26" s="12"/>
    </row>
    <row r="27" spans="1:4" x14ac:dyDescent="0.25">
      <c r="A27" s="2"/>
      <c r="B27" s="50"/>
      <c r="C27" s="12"/>
      <c r="D27" s="12"/>
    </row>
    <row r="28" spans="1:4" x14ac:dyDescent="0.25">
      <c r="A28" s="2"/>
      <c r="B28" s="50"/>
      <c r="C28" s="12"/>
      <c r="D28" s="12"/>
    </row>
    <row r="29" spans="1:4" x14ac:dyDescent="0.25">
      <c r="A29" s="2"/>
      <c r="B29" s="50"/>
      <c r="C29" s="12"/>
      <c r="D29" s="12"/>
    </row>
    <row r="30" spans="1:4" x14ac:dyDescent="0.25">
      <c r="A30" s="2"/>
      <c r="B30" s="50"/>
      <c r="C30" s="12"/>
      <c r="D30" s="12"/>
    </row>
    <row r="31" spans="1:4" x14ac:dyDescent="0.25">
      <c r="A31" s="2"/>
      <c r="B31" s="50"/>
      <c r="C31" s="12"/>
      <c r="D31" s="12"/>
    </row>
    <row r="32" spans="1:4" x14ac:dyDescent="0.25">
      <c r="A32" s="2"/>
      <c r="B32" s="50"/>
      <c r="C32" s="12"/>
      <c r="D32" s="12"/>
    </row>
    <row r="33" spans="1:4" x14ac:dyDescent="0.25">
      <c r="A33" s="2"/>
      <c r="B33" s="50"/>
      <c r="C33" s="12"/>
      <c r="D33" s="12"/>
    </row>
    <row r="34" spans="1:4" x14ac:dyDescent="0.25">
      <c r="A34" s="2"/>
      <c r="B34" s="50"/>
      <c r="C34" s="12"/>
      <c r="D34" s="12"/>
    </row>
    <row r="35" spans="1:4" x14ac:dyDescent="0.25">
      <c r="A35" s="2"/>
      <c r="B35" s="50"/>
      <c r="C35" s="12"/>
      <c r="D35" s="12"/>
    </row>
    <row r="36" spans="1:4" x14ac:dyDescent="0.25">
      <c r="A36" s="2"/>
      <c r="B36" s="50"/>
      <c r="C36" s="12"/>
      <c r="D36" s="12"/>
    </row>
    <row r="37" spans="1:4" x14ac:dyDescent="0.25">
      <c r="A37" s="2"/>
      <c r="B37" s="50"/>
      <c r="C37" s="12"/>
      <c r="D37" s="12"/>
    </row>
    <row r="38" spans="1:4" x14ac:dyDescent="0.25">
      <c r="A38" s="2"/>
      <c r="B38" s="50"/>
      <c r="C38" s="12"/>
      <c r="D38" s="12"/>
    </row>
    <row r="39" spans="1:4" x14ac:dyDescent="0.25">
      <c r="A39" s="2"/>
      <c r="B39" s="50"/>
      <c r="C39" s="12"/>
      <c r="D39" s="12"/>
    </row>
    <row r="40" spans="1:4" x14ac:dyDescent="0.25">
      <c r="A40" s="2"/>
      <c r="B40" s="50"/>
      <c r="C40" s="12"/>
      <c r="D40" s="12"/>
    </row>
    <row r="41" spans="1:4" x14ac:dyDescent="0.25">
      <c r="A41" s="2"/>
      <c r="B41" s="50"/>
      <c r="C41" s="12"/>
      <c r="D41" s="12"/>
    </row>
    <row r="42" spans="1:4" x14ac:dyDescent="0.25">
      <c r="A42" s="2"/>
      <c r="B42" s="50"/>
      <c r="C42" s="12"/>
      <c r="D42" s="12"/>
    </row>
    <row r="43" spans="1:4" x14ac:dyDescent="0.25">
      <c r="A43" s="2"/>
      <c r="B43" s="50"/>
      <c r="C43" s="12"/>
      <c r="D43" s="12"/>
    </row>
    <row r="44" spans="1:4" x14ac:dyDescent="0.25">
      <c r="A44" s="2"/>
      <c r="B44" s="50"/>
      <c r="C44" s="12"/>
      <c r="D44" s="12"/>
    </row>
    <row r="45" spans="1:4" x14ac:dyDescent="0.25">
      <c r="A45" s="2"/>
      <c r="B45" s="50"/>
      <c r="C45" s="12"/>
      <c r="D45" s="12"/>
    </row>
    <row r="46" spans="1:4" x14ac:dyDescent="0.25">
      <c r="A46" s="2"/>
      <c r="B46" s="50"/>
      <c r="C46" s="12"/>
      <c r="D46" s="12"/>
    </row>
    <row r="47" spans="1:4" x14ac:dyDescent="0.25">
      <c r="A47" s="2"/>
      <c r="B47" s="50"/>
      <c r="C47" s="12"/>
      <c r="D47" s="12"/>
    </row>
    <row r="48" spans="1:4" x14ac:dyDescent="0.25">
      <c r="A48" s="2"/>
      <c r="B48" s="50"/>
      <c r="C48" s="12"/>
      <c r="D48" s="12"/>
    </row>
    <row r="49" spans="1:4" x14ac:dyDescent="0.25">
      <c r="A49" s="2"/>
      <c r="B49" s="50"/>
      <c r="C49" s="12"/>
      <c r="D49" s="12"/>
    </row>
    <row r="50" spans="1:4" x14ac:dyDescent="0.25">
      <c r="A50" s="2"/>
      <c r="B50" s="50"/>
      <c r="C50" s="12"/>
      <c r="D50" s="12"/>
    </row>
    <row r="51" spans="1:4" x14ac:dyDescent="0.25">
      <c r="A51" s="2"/>
      <c r="B51" s="50"/>
      <c r="C51" s="12"/>
      <c r="D51" s="12"/>
    </row>
    <row r="52" spans="1:4" x14ac:dyDescent="0.25">
      <c r="A52" s="2"/>
      <c r="B52" s="50"/>
      <c r="C52" s="12"/>
      <c r="D52" s="12"/>
    </row>
    <row r="53" spans="1:4" x14ac:dyDescent="0.25">
      <c r="A53" s="2"/>
      <c r="B53" s="50"/>
      <c r="C53" s="12"/>
      <c r="D53" s="12"/>
    </row>
    <row r="54" spans="1:4" x14ac:dyDescent="0.25">
      <c r="A54" s="2"/>
      <c r="B54" s="50"/>
      <c r="C54" s="12"/>
      <c r="D54" s="12"/>
    </row>
    <row r="55" spans="1:4" x14ac:dyDescent="0.25">
      <c r="A55" s="2"/>
      <c r="B55" s="50"/>
      <c r="C55" s="12"/>
      <c r="D55" s="12"/>
    </row>
    <row r="56" spans="1:4" x14ac:dyDescent="0.25">
      <c r="A56" s="2"/>
      <c r="B56" s="50"/>
      <c r="C56" s="12"/>
      <c r="D56" s="12"/>
    </row>
    <row r="57" spans="1:4" x14ac:dyDescent="0.25">
      <c r="A57" s="2"/>
      <c r="B57" s="50"/>
      <c r="C57" s="12"/>
      <c r="D57" s="12"/>
    </row>
    <row r="58" spans="1:4" x14ac:dyDescent="0.25">
      <c r="A58" s="2"/>
      <c r="B58" s="50"/>
      <c r="C58" s="12"/>
      <c r="D58" s="12"/>
    </row>
  </sheetData>
  <phoneticPr fontId="17" type="noConversion"/>
  <conditionalFormatting sqref="D3:D10">
    <cfRule type="containsText" dxfId="0" priority="1" operator="containsText" text="Nee">
      <formula>NOT(ISERROR(SEARCH("Nee",D3)))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01E8BD8-33AE-CE46-A94F-4D608F121AFE}">
          <x14:formula1>
            <xm:f>Toelichting!$A$100:$A$101</xm:f>
          </x14:formula1>
          <xm:sqref>D3:D10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65"/>
  <sheetViews>
    <sheetView tabSelected="1" zoomScale="110" zoomScaleNormal="110" workbookViewId="0">
      <pane xSplit="3" ySplit="2" topLeftCell="D7" activePane="bottomRight" state="frozen"/>
      <selection pane="topRight" activeCell="D1" sqref="D1"/>
      <selection pane="bottomLeft" activeCell="A3" sqref="A3"/>
      <selection pane="bottomRight" activeCell="C10" sqref="C10"/>
    </sheetView>
  </sheetViews>
  <sheetFormatPr defaultColWidth="8.85546875" defaultRowHeight="15" x14ac:dyDescent="0.25"/>
  <cols>
    <col min="1" max="1" width="15.85546875" customWidth="1"/>
    <col min="2" max="2" width="18.140625" bestFit="1" customWidth="1"/>
    <col min="3" max="3" width="115.28515625" customWidth="1"/>
    <col min="4" max="4" width="24" customWidth="1"/>
    <col min="5" max="5" width="19.42578125" customWidth="1"/>
    <col min="6" max="6" width="16.7109375" customWidth="1"/>
    <col min="7" max="7" width="52.85546875" customWidth="1"/>
  </cols>
  <sheetData>
    <row r="1" spans="1:21" ht="15.75" thickBot="1" x14ac:dyDescent="0.3">
      <c r="A1" s="8" t="s">
        <v>18</v>
      </c>
      <c r="E1" s="19"/>
      <c r="F1" s="9"/>
    </row>
    <row r="2" spans="1:21" ht="26.25" thickBot="1" x14ac:dyDescent="0.3">
      <c r="B2" s="37" t="s">
        <v>19</v>
      </c>
      <c r="C2" s="11" t="s">
        <v>20</v>
      </c>
      <c r="D2" s="6" t="s">
        <v>21</v>
      </c>
      <c r="E2" s="22" t="s">
        <v>22</v>
      </c>
      <c r="F2" s="22" t="s">
        <v>23</v>
      </c>
      <c r="G2" s="22" t="s">
        <v>24</v>
      </c>
    </row>
    <row r="3" spans="1:21" s="35" customFormat="1" ht="31.5" x14ac:dyDescent="0.25">
      <c r="A3" s="27" t="s">
        <v>25</v>
      </c>
      <c r="B3" s="38" t="s">
        <v>26</v>
      </c>
      <c r="C3" s="45" t="s">
        <v>27</v>
      </c>
      <c r="D3" s="45" t="s">
        <v>28</v>
      </c>
      <c r="E3" s="43" t="s">
        <v>219</v>
      </c>
      <c r="F3" s="45"/>
      <c r="G3" s="45"/>
      <c r="H3" s="45"/>
      <c r="I3" s="45"/>
      <c r="J3"/>
      <c r="K3"/>
      <c r="L3"/>
      <c r="M3"/>
      <c r="N3"/>
      <c r="O3"/>
      <c r="P3"/>
      <c r="Q3"/>
      <c r="R3"/>
      <c r="S3"/>
      <c r="T3"/>
      <c r="U3"/>
    </row>
    <row r="4" spans="1:21" s="35" customFormat="1" ht="47.25" x14ac:dyDescent="0.25">
      <c r="A4" s="27"/>
      <c r="B4" s="38" t="s">
        <v>29</v>
      </c>
      <c r="C4" s="45" t="s">
        <v>30</v>
      </c>
      <c r="D4" s="45" t="s">
        <v>28</v>
      </c>
      <c r="E4" s="43" t="s">
        <v>219</v>
      </c>
      <c r="F4" s="45"/>
      <c r="G4" s="45"/>
      <c r="H4" s="45"/>
      <c r="I4" s="45"/>
      <c r="J4"/>
      <c r="K4"/>
      <c r="L4"/>
      <c r="M4"/>
      <c r="N4"/>
      <c r="O4"/>
      <c r="P4"/>
      <c r="Q4"/>
      <c r="R4"/>
      <c r="S4"/>
      <c r="T4"/>
      <c r="U4"/>
    </row>
    <row r="5" spans="1:21" s="35" customFormat="1" ht="15.75" x14ac:dyDescent="0.25">
      <c r="A5" s="27"/>
      <c r="B5" s="38" t="s">
        <v>31</v>
      </c>
      <c r="C5" s="45" t="s">
        <v>32</v>
      </c>
      <c r="D5" s="45" t="s">
        <v>28</v>
      </c>
      <c r="E5" s="43" t="s">
        <v>219</v>
      </c>
      <c r="F5" s="45"/>
      <c r="G5" s="45"/>
      <c r="H5" s="45"/>
      <c r="I5" s="45"/>
      <c r="J5"/>
      <c r="K5"/>
      <c r="L5"/>
      <c r="M5"/>
      <c r="N5"/>
      <c r="O5"/>
      <c r="P5"/>
      <c r="Q5"/>
      <c r="R5"/>
      <c r="S5"/>
      <c r="T5"/>
      <c r="U5"/>
    </row>
    <row r="6" spans="1:21" s="35" customFormat="1" ht="31.5" x14ac:dyDescent="0.25">
      <c r="A6" s="27"/>
      <c r="B6" s="38" t="s">
        <v>33</v>
      </c>
      <c r="C6" s="45" t="s">
        <v>34</v>
      </c>
      <c r="D6" s="45" t="s">
        <v>28</v>
      </c>
      <c r="E6" s="43" t="s">
        <v>219</v>
      </c>
      <c r="F6" s="45"/>
      <c r="G6" s="45"/>
      <c r="H6" s="45"/>
      <c r="I6" s="45"/>
      <c r="J6"/>
      <c r="K6"/>
      <c r="L6"/>
      <c r="M6"/>
      <c r="N6"/>
      <c r="O6"/>
      <c r="P6"/>
      <c r="Q6"/>
      <c r="R6"/>
      <c r="S6"/>
      <c r="T6"/>
      <c r="U6"/>
    </row>
    <row r="7" spans="1:21" s="35" customFormat="1" ht="31.5" x14ac:dyDescent="0.25">
      <c r="A7" s="27"/>
      <c r="B7" s="38" t="s">
        <v>35</v>
      </c>
      <c r="C7" s="45" t="s">
        <v>36</v>
      </c>
      <c r="D7" s="45" t="s">
        <v>28</v>
      </c>
      <c r="E7" s="43" t="s">
        <v>219</v>
      </c>
      <c r="F7" s="45"/>
      <c r="G7" s="45"/>
      <c r="H7" s="45"/>
      <c r="I7" s="45"/>
      <c r="J7"/>
      <c r="K7"/>
      <c r="L7"/>
      <c r="M7"/>
      <c r="N7"/>
      <c r="O7"/>
      <c r="P7"/>
      <c r="Q7"/>
      <c r="R7"/>
      <c r="S7"/>
      <c r="T7"/>
      <c r="U7"/>
    </row>
    <row r="8" spans="1:21" s="35" customFormat="1" ht="15.75" x14ac:dyDescent="0.25">
      <c r="A8" s="27"/>
      <c r="B8" s="38" t="s">
        <v>37</v>
      </c>
      <c r="C8" s="45" t="s">
        <v>38</v>
      </c>
      <c r="D8" s="45" t="s">
        <v>28</v>
      </c>
      <c r="E8" s="43" t="s">
        <v>219</v>
      </c>
      <c r="F8" s="45"/>
      <c r="G8" s="45"/>
      <c r="H8" s="45"/>
      <c r="I8" s="45"/>
      <c r="J8"/>
      <c r="K8"/>
      <c r="L8"/>
      <c r="M8"/>
      <c r="N8"/>
      <c r="O8"/>
      <c r="P8"/>
      <c r="Q8"/>
      <c r="R8"/>
      <c r="S8"/>
      <c r="T8"/>
      <c r="U8"/>
    </row>
    <row r="9" spans="1:21" s="35" customFormat="1" ht="47.25" x14ac:dyDescent="0.25">
      <c r="A9" s="27"/>
      <c r="B9" s="38" t="s">
        <v>39</v>
      </c>
      <c r="C9" s="45" t="s">
        <v>40</v>
      </c>
      <c r="D9" s="45" t="s">
        <v>28</v>
      </c>
      <c r="E9" s="43" t="s">
        <v>219</v>
      </c>
      <c r="F9" s="45"/>
      <c r="G9" s="45"/>
      <c r="H9" s="45"/>
      <c r="I9" s="45"/>
      <c r="J9"/>
      <c r="K9"/>
      <c r="L9"/>
      <c r="M9"/>
      <c r="N9"/>
      <c r="O9"/>
      <c r="P9"/>
      <c r="Q9"/>
      <c r="R9"/>
      <c r="S9"/>
      <c r="T9"/>
      <c r="U9"/>
    </row>
    <row r="10" spans="1:21" s="35" customFormat="1" ht="110.25" x14ac:dyDescent="0.25">
      <c r="A10" s="27"/>
      <c r="B10" s="38" t="s">
        <v>41</v>
      </c>
      <c r="C10" s="56" t="s">
        <v>603</v>
      </c>
      <c r="D10" s="45" t="s">
        <v>28</v>
      </c>
      <c r="E10" s="43" t="s">
        <v>219</v>
      </c>
      <c r="F10" s="45"/>
      <c r="G10" s="45" t="s">
        <v>42</v>
      </c>
      <c r="H10" s="45"/>
      <c r="I10" s="45"/>
      <c r="J10"/>
      <c r="K10"/>
      <c r="L10"/>
      <c r="M10"/>
      <c r="N10"/>
      <c r="O10"/>
      <c r="P10"/>
      <c r="Q10"/>
      <c r="R10"/>
      <c r="S10"/>
      <c r="T10"/>
      <c r="U10"/>
    </row>
    <row r="11" spans="1:21" s="35" customFormat="1" ht="31.5" x14ac:dyDescent="0.25">
      <c r="A11" s="27"/>
      <c r="B11" s="38" t="s">
        <v>43</v>
      </c>
      <c r="C11" s="45" t="s">
        <v>44</v>
      </c>
      <c r="D11" s="45" t="s">
        <v>28</v>
      </c>
      <c r="E11" s="43" t="s">
        <v>219</v>
      </c>
      <c r="F11" s="45"/>
      <c r="G11" s="45"/>
      <c r="H11" s="45"/>
      <c r="I11" s="45"/>
      <c r="J11"/>
      <c r="K11"/>
      <c r="L11"/>
      <c r="M11"/>
      <c r="N11"/>
      <c r="O11"/>
      <c r="P11"/>
      <c r="Q11"/>
      <c r="R11"/>
      <c r="S11"/>
      <c r="T11"/>
      <c r="U11"/>
    </row>
    <row r="12" spans="1:21" s="35" customFormat="1" ht="15.75" x14ac:dyDescent="0.25">
      <c r="A12" s="38" t="s">
        <v>45</v>
      </c>
      <c r="B12" s="38" t="s">
        <v>46</v>
      </c>
      <c r="C12" s="45" t="s">
        <v>47</v>
      </c>
      <c r="D12" s="45" t="s">
        <v>28</v>
      </c>
      <c r="E12" s="43" t="s">
        <v>219</v>
      </c>
      <c r="F12" s="45"/>
      <c r="G12" s="45"/>
      <c r="H12" s="45"/>
      <c r="I12" s="45"/>
      <c r="J12"/>
      <c r="K12"/>
      <c r="L12"/>
      <c r="M12"/>
      <c r="N12"/>
      <c r="O12"/>
      <c r="P12"/>
      <c r="Q12"/>
      <c r="R12"/>
      <c r="S12"/>
      <c r="T12"/>
      <c r="U12"/>
    </row>
    <row r="13" spans="1:21" ht="47.25" x14ac:dyDescent="0.25">
      <c r="A13" s="27"/>
      <c r="B13" s="27" t="s">
        <v>48</v>
      </c>
      <c r="C13" s="44" t="s">
        <v>49</v>
      </c>
      <c r="D13" s="43" t="s">
        <v>28</v>
      </c>
      <c r="E13" s="43" t="s">
        <v>219</v>
      </c>
      <c r="F13" s="43"/>
      <c r="G13" s="43"/>
      <c r="H13" s="43"/>
      <c r="I13" s="43"/>
    </row>
    <row r="14" spans="1:21" s="35" customFormat="1" ht="31.5" x14ac:dyDescent="0.25">
      <c r="A14" s="27"/>
      <c r="B14" s="38" t="s">
        <v>50</v>
      </c>
      <c r="C14" s="36" t="s">
        <v>51</v>
      </c>
      <c r="D14" s="45" t="s">
        <v>28</v>
      </c>
      <c r="E14" s="43" t="s">
        <v>219</v>
      </c>
      <c r="F14" s="45"/>
      <c r="G14" s="45"/>
      <c r="H14" s="45"/>
      <c r="I14" s="45"/>
      <c r="J14"/>
      <c r="K14"/>
      <c r="L14"/>
      <c r="M14"/>
      <c r="N14"/>
      <c r="O14"/>
      <c r="P14"/>
      <c r="Q14"/>
      <c r="R14"/>
      <c r="S14"/>
      <c r="T14"/>
      <c r="U14"/>
    </row>
    <row r="15" spans="1:21" ht="126" x14ac:dyDescent="0.25">
      <c r="A15" s="27" t="s">
        <v>52</v>
      </c>
      <c r="B15" s="38" t="s">
        <v>53</v>
      </c>
      <c r="C15" s="52" t="s">
        <v>602</v>
      </c>
      <c r="D15" s="43" t="s">
        <v>28</v>
      </c>
      <c r="E15" s="43" t="s">
        <v>219</v>
      </c>
      <c r="F15" s="43"/>
      <c r="G15" s="45"/>
      <c r="H15" s="45"/>
      <c r="I15" s="45"/>
    </row>
    <row r="16" spans="1:21" ht="220.5" x14ac:dyDescent="0.25">
      <c r="A16" s="27"/>
      <c r="B16" s="38" t="s">
        <v>54</v>
      </c>
      <c r="C16" s="43" t="s">
        <v>55</v>
      </c>
      <c r="D16" s="43" t="s">
        <v>28</v>
      </c>
      <c r="E16" s="43" t="s">
        <v>219</v>
      </c>
      <c r="F16" s="43"/>
      <c r="G16" s="45"/>
      <c r="H16" s="45"/>
      <c r="I16" s="45"/>
    </row>
    <row r="17" spans="1:9" ht="220.5" x14ac:dyDescent="0.25">
      <c r="A17" s="27"/>
      <c r="B17" s="38" t="s">
        <v>56</v>
      </c>
      <c r="C17" s="43" t="s">
        <v>57</v>
      </c>
      <c r="D17" s="43" t="s">
        <v>28</v>
      </c>
      <c r="E17" s="43" t="s">
        <v>219</v>
      </c>
      <c r="F17" s="43"/>
      <c r="G17" s="45"/>
      <c r="H17" s="45"/>
      <c r="I17" s="45"/>
    </row>
    <row r="18" spans="1:9" ht="63" x14ac:dyDescent="0.25">
      <c r="A18" s="27"/>
      <c r="B18" s="38" t="s">
        <v>58</v>
      </c>
      <c r="C18" s="43" t="s">
        <v>59</v>
      </c>
      <c r="D18" s="43" t="s">
        <v>28</v>
      </c>
      <c r="E18" s="43" t="s">
        <v>219</v>
      </c>
      <c r="F18" s="43"/>
      <c r="G18" s="45"/>
      <c r="H18" s="45"/>
      <c r="I18" s="45"/>
    </row>
    <row r="19" spans="1:9" ht="47.25" x14ac:dyDescent="0.25">
      <c r="A19" s="27"/>
      <c r="B19" s="38" t="s">
        <v>60</v>
      </c>
      <c r="C19" s="43" t="s">
        <v>61</v>
      </c>
      <c r="D19" s="43" t="s">
        <v>28</v>
      </c>
      <c r="E19" s="43" t="s">
        <v>219</v>
      </c>
      <c r="F19" s="43"/>
      <c r="G19" s="45"/>
      <c r="H19" s="45"/>
      <c r="I19" s="45"/>
    </row>
    <row r="20" spans="1:9" ht="15.75" x14ac:dyDescent="0.25">
      <c r="A20" s="27"/>
      <c r="B20" s="38" t="s">
        <v>62</v>
      </c>
      <c r="C20" s="43" t="s">
        <v>63</v>
      </c>
      <c r="D20" s="43" t="s">
        <v>28</v>
      </c>
      <c r="E20" s="43" t="s">
        <v>219</v>
      </c>
      <c r="F20" s="43"/>
      <c r="G20" s="45"/>
      <c r="H20" s="45"/>
      <c r="I20" s="45"/>
    </row>
    <row r="21" spans="1:9" ht="63" x14ac:dyDescent="0.25">
      <c r="A21" s="27"/>
      <c r="B21" s="38" t="s">
        <v>64</v>
      </c>
      <c r="C21" s="43" t="s">
        <v>65</v>
      </c>
      <c r="D21" s="43" t="s">
        <v>28</v>
      </c>
      <c r="E21" s="43" t="s">
        <v>219</v>
      </c>
      <c r="F21" s="43"/>
      <c r="G21" s="45"/>
      <c r="H21" s="45"/>
      <c r="I21" s="45"/>
    </row>
    <row r="22" spans="1:9" ht="31.5" x14ac:dyDescent="0.25">
      <c r="A22" s="27"/>
      <c r="B22" s="38" t="s">
        <v>66</v>
      </c>
      <c r="C22" s="43" t="s">
        <v>67</v>
      </c>
      <c r="D22" s="43" t="s">
        <v>28</v>
      </c>
      <c r="E22" s="43" t="s">
        <v>219</v>
      </c>
      <c r="F22" s="43"/>
      <c r="G22" s="45"/>
      <c r="H22" s="45"/>
      <c r="I22" s="45"/>
    </row>
    <row r="23" spans="1:9" ht="31.5" x14ac:dyDescent="0.25">
      <c r="A23" s="27" t="s">
        <v>68</v>
      </c>
      <c r="B23" s="38" t="s">
        <v>69</v>
      </c>
      <c r="C23" s="43" t="s">
        <v>70</v>
      </c>
      <c r="D23" s="43" t="s">
        <v>28</v>
      </c>
      <c r="E23" s="43" t="s">
        <v>219</v>
      </c>
      <c r="F23" s="43"/>
      <c r="G23" s="45"/>
      <c r="H23" s="45"/>
      <c r="I23" s="45"/>
    </row>
    <row r="24" spans="1:9" ht="31.5" x14ac:dyDescent="0.25">
      <c r="A24" s="27" t="s">
        <v>71</v>
      </c>
      <c r="B24" s="38" t="s">
        <v>72</v>
      </c>
      <c r="C24" s="43" t="s">
        <v>73</v>
      </c>
      <c r="D24" s="43" t="s">
        <v>28</v>
      </c>
      <c r="E24" s="43" t="s">
        <v>219</v>
      </c>
      <c r="F24" s="43"/>
      <c r="G24" s="45"/>
      <c r="H24" s="45"/>
      <c r="I24" s="45"/>
    </row>
    <row r="25" spans="1:9" ht="31.5" x14ac:dyDescent="0.25">
      <c r="A25" s="27"/>
      <c r="B25" s="38" t="s">
        <v>74</v>
      </c>
      <c r="C25" s="43" t="s">
        <v>75</v>
      </c>
      <c r="D25" s="43" t="s">
        <v>28</v>
      </c>
      <c r="E25" s="43" t="s">
        <v>219</v>
      </c>
      <c r="F25" s="43"/>
      <c r="G25" s="45"/>
      <c r="H25" s="45"/>
      <c r="I25" s="45"/>
    </row>
    <row r="26" spans="1:9" ht="31.5" x14ac:dyDescent="0.25">
      <c r="A26" s="27"/>
      <c r="B26" s="38" t="s">
        <v>76</v>
      </c>
      <c r="C26" s="43" t="s">
        <v>77</v>
      </c>
      <c r="D26" s="43" t="s">
        <v>28</v>
      </c>
      <c r="E26" s="43" t="s">
        <v>219</v>
      </c>
      <c r="F26" s="43"/>
      <c r="G26" s="45"/>
      <c r="H26" s="45"/>
      <c r="I26" s="45"/>
    </row>
    <row r="27" spans="1:9" ht="15.75" x14ac:dyDescent="0.25">
      <c r="A27" s="27" t="s">
        <v>78</v>
      </c>
      <c r="B27" s="38" t="s">
        <v>79</v>
      </c>
      <c r="C27" s="43" t="s">
        <v>80</v>
      </c>
      <c r="D27" s="43" t="s">
        <v>28</v>
      </c>
      <c r="E27" s="43" t="s">
        <v>219</v>
      </c>
      <c r="F27" s="43"/>
      <c r="G27" s="45"/>
      <c r="H27" s="45"/>
      <c r="I27" s="45"/>
    </row>
    <row r="28" spans="1:9" ht="31.5" x14ac:dyDescent="0.25">
      <c r="A28" s="27"/>
      <c r="B28" s="38" t="s">
        <v>81</v>
      </c>
      <c r="C28" s="43" t="s">
        <v>82</v>
      </c>
      <c r="D28" s="43" t="s">
        <v>28</v>
      </c>
      <c r="E28" s="43" t="s">
        <v>219</v>
      </c>
      <c r="F28" s="43"/>
      <c r="G28" s="45"/>
      <c r="H28" s="45"/>
      <c r="I28" s="45"/>
    </row>
    <row r="29" spans="1:9" ht="31.5" x14ac:dyDescent="0.25">
      <c r="A29" s="27" t="s">
        <v>83</v>
      </c>
      <c r="B29" s="38" t="s">
        <v>84</v>
      </c>
      <c r="C29" s="43" t="s">
        <v>85</v>
      </c>
      <c r="D29" s="43" t="s">
        <v>28</v>
      </c>
      <c r="E29" s="43" t="s">
        <v>219</v>
      </c>
      <c r="F29" s="43"/>
      <c r="G29" s="45"/>
      <c r="H29" s="45"/>
      <c r="I29" s="45"/>
    </row>
    <row r="30" spans="1:9" ht="31.5" x14ac:dyDescent="0.25">
      <c r="A30" s="27"/>
      <c r="B30" s="38" t="s">
        <v>86</v>
      </c>
      <c r="C30" s="43" t="s">
        <v>87</v>
      </c>
      <c r="D30" s="43" t="s">
        <v>28</v>
      </c>
      <c r="E30" s="43" t="s">
        <v>219</v>
      </c>
      <c r="F30" s="43"/>
      <c r="G30" s="45"/>
      <c r="H30" s="45"/>
      <c r="I30" s="45"/>
    </row>
    <row r="31" spans="1:9" ht="47.25" x14ac:dyDescent="0.25">
      <c r="A31" s="27"/>
      <c r="B31" s="38" t="s">
        <v>88</v>
      </c>
      <c r="C31" s="43" t="s">
        <v>89</v>
      </c>
      <c r="D31" s="43" t="s">
        <v>28</v>
      </c>
      <c r="E31" s="43" t="s">
        <v>219</v>
      </c>
      <c r="F31" s="43"/>
      <c r="G31" s="45"/>
      <c r="H31" s="45"/>
      <c r="I31" s="45"/>
    </row>
    <row r="32" spans="1:9" ht="15.75" x14ac:dyDescent="0.25">
      <c r="A32" s="27" t="s">
        <v>90</v>
      </c>
      <c r="B32" s="38" t="s">
        <v>91</v>
      </c>
      <c r="C32" s="43" t="s">
        <v>92</v>
      </c>
      <c r="D32" t="s">
        <v>28</v>
      </c>
      <c r="E32" s="43" t="s">
        <v>219</v>
      </c>
      <c r="F32" s="43"/>
      <c r="G32" s="45"/>
      <c r="H32" s="45"/>
      <c r="I32" s="45"/>
    </row>
    <row r="33" spans="1:9" ht="15.75" x14ac:dyDescent="0.25">
      <c r="A33" s="27"/>
      <c r="B33" s="38" t="s">
        <v>93</v>
      </c>
      <c r="C33" s="43" t="s">
        <v>94</v>
      </c>
      <c r="D33" s="43" t="s">
        <v>28</v>
      </c>
      <c r="E33" s="43" t="s">
        <v>219</v>
      </c>
      <c r="F33" s="43"/>
      <c r="G33" s="45"/>
      <c r="H33" s="45"/>
      <c r="I33" s="45"/>
    </row>
    <row r="34" spans="1:9" ht="31.5" x14ac:dyDescent="0.25">
      <c r="A34" s="27"/>
      <c r="B34" s="38" t="s">
        <v>95</v>
      </c>
      <c r="C34" s="43" t="s">
        <v>96</v>
      </c>
      <c r="D34" s="43" t="s">
        <v>28</v>
      </c>
      <c r="E34" s="43" t="s">
        <v>219</v>
      </c>
      <c r="F34" s="43"/>
      <c r="G34" s="45"/>
      <c r="H34" s="45"/>
      <c r="I34" s="45"/>
    </row>
    <row r="35" spans="1:9" ht="31.5" x14ac:dyDescent="0.25">
      <c r="A35" s="27"/>
      <c r="B35" s="38" t="s">
        <v>97</v>
      </c>
      <c r="C35" s="43" t="s">
        <v>98</v>
      </c>
      <c r="D35" s="43" t="s">
        <v>28</v>
      </c>
      <c r="E35" s="43" t="s">
        <v>219</v>
      </c>
      <c r="F35" s="43"/>
      <c r="G35" s="45"/>
      <c r="H35" s="45"/>
      <c r="I35" s="45"/>
    </row>
    <row r="36" spans="1:9" ht="47.25" x14ac:dyDescent="0.25">
      <c r="A36" s="27"/>
      <c r="B36" s="38" t="s">
        <v>99</v>
      </c>
      <c r="C36" s="43" t="s">
        <v>100</v>
      </c>
      <c r="D36" s="43" t="s">
        <v>28</v>
      </c>
      <c r="E36" s="43" t="s">
        <v>219</v>
      </c>
      <c r="F36" s="43"/>
      <c r="G36" s="45"/>
      <c r="H36" s="45"/>
      <c r="I36" s="45"/>
    </row>
    <row r="37" spans="1:9" ht="47.25" x14ac:dyDescent="0.25">
      <c r="A37" s="27"/>
      <c r="B37" s="38" t="s">
        <v>101</v>
      </c>
      <c r="C37" s="43" t="s">
        <v>102</v>
      </c>
      <c r="D37" s="43" t="s">
        <v>28</v>
      </c>
      <c r="E37" s="43" t="s">
        <v>219</v>
      </c>
      <c r="F37" s="43"/>
      <c r="G37" s="45"/>
      <c r="H37" s="45"/>
      <c r="I37" s="45"/>
    </row>
    <row r="38" spans="1:9" ht="31.5" x14ac:dyDescent="0.25">
      <c r="A38" s="27"/>
      <c r="B38" s="38" t="s">
        <v>103</v>
      </c>
      <c r="C38" s="43" t="s">
        <v>104</v>
      </c>
      <c r="D38" s="43" t="s">
        <v>28</v>
      </c>
      <c r="E38" s="43" t="s">
        <v>219</v>
      </c>
      <c r="F38" s="43"/>
      <c r="G38" s="45"/>
      <c r="H38" s="45"/>
      <c r="I38" s="45"/>
    </row>
    <row r="39" spans="1:9" ht="15.75" x14ac:dyDescent="0.25">
      <c r="A39" s="27"/>
      <c r="B39" s="38" t="s">
        <v>105</v>
      </c>
      <c r="C39" s="43" t="s">
        <v>106</v>
      </c>
      <c r="D39" s="43" t="s">
        <v>28</v>
      </c>
      <c r="E39" s="43" t="s">
        <v>219</v>
      </c>
      <c r="F39" s="43"/>
      <c r="G39" s="45"/>
      <c r="H39" s="45"/>
      <c r="I39" s="45"/>
    </row>
    <row r="40" spans="1:9" ht="15.75" x14ac:dyDescent="0.25">
      <c r="A40" s="27"/>
      <c r="B40" s="38" t="s">
        <v>107</v>
      </c>
      <c r="C40" s="43" t="s">
        <v>108</v>
      </c>
      <c r="D40" s="43" t="s">
        <v>28</v>
      </c>
      <c r="E40" s="43" t="s">
        <v>219</v>
      </c>
      <c r="F40" s="43"/>
      <c r="G40" s="45"/>
      <c r="H40" s="45"/>
      <c r="I40" s="45"/>
    </row>
    <row r="41" spans="1:9" ht="31.5" x14ac:dyDescent="0.25">
      <c r="A41" s="27"/>
      <c r="B41" s="38" t="s">
        <v>109</v>
      </c>
      <c r="C41" s="43" t="s">
        <v>110</v>
      </c>
      <c r="D41" s="43" t="s">
        <v>28</v>
      </c>
      <c r="E41" s="43" t="s">
        <v>219</v>
      </c>
      <c r="F41" s="43"/>
      <c r="G41" s="45"/>
      <c r="H41" s="45"/>
      <c r="I41" s="45"/>
    </row>
    <row r="42" spans="1:9" ht="31.5" x14ac:dyDescent="0.25">
      <c r="A42" s="27" t="s">
        <v>68</v>
      </c>
      <c r="B42" s="38" t="s">
        <v>111</v>
      </c>
      <c r="C42" s="43" t="s">
        <v>112</v>
      </c>
      <c r="D42" s="43" t="s">
        <v>28</v>
      </c>
      <c r="E42" s="43" t="s">
        <v>219</v>
      </c>
      <c r="F42" s="43"/>
      <c r="G42" s="45"/>
      <c r="H42" s="45"/>
      <c r="I42" s="45"/>
    </row>
    <row r="43" spans="1:9" ht="15.75" x14ac:dyDescent="0.25">
      <c r="A43" s="27" t="s">
        <v>71</v>
      </c>
      <c r="B43" s="38" t="s">
        <v>113</v>
      </c>
      <c r="C43" s="43" t="s">
        <v>114</v>
      </c>
      <c r="D43" s="43" t="s">
        <v>28</v>
      </c>
      <c r="E43" s="43" t="s">
        <v>219</v>
      </c>
      <c r="F43" s="43"/>
      <c r="G43" s="45"/>
      <c r="H43" s="45"/>
      <c r="I43" s="45"/>
    </row>
    <row r="44" spans="1:9" ht="47.25" x14ac:dyDescent="0.25">
      <c r="A44" s="27"/>
      <c r="B44" s="38" t="s">
        <v>115</v>
      </c>
      <c r="C44" s="43" t="s">
        <v>116</v>
      </c>
      <c r="D44" s="43" t="s">
        <v>28</v>
      </c>
      <c r="E44" s="43" t="s">
        <v>219</v>
      </c>
      <c r="F44" s="43"/>
      <c r="G44" s="45"/>
      <c r="H44" s="45"/>
      <c r="I44" s="45"/>
    </row>
    <row r="45" spans="1:9" ht="47.25" x14ac:dyDescent="0.25">
      <c r="A45" s="27"/>
      <c r="B45" s="38" t="s">
        <v>117</v>
      </c>
      <c r="C45" s="43" t="s">
        <v>118</v>
      </c>
      <c r="D45" s="43" t="s">
        <v>28</v>
      </c>
      <c r="E45" s="43" t="s">
        <v>219</v>
      </c>
      <c r="F45" s="43"/>
      <c r="G45" s="45"/>
      <c r="H45" s="45"/>
      <c r="I45" s="45"/>
    </row>
    <row r="46" spans="1:9" ht="31.5" x14ac:dyDescent="0.25">
      <c r="A46" s="27"/>
      <c r="B46" s="38" t="s">
        <v>119</v>
      </c>
      <c r="C46" s="43" t="s">
        <v>120</v>
      </c>
      <c r="D46" s="43" t="s">
        <v>28</v>
      </c>
      <c r="E46" s="43" t="s">
        <v>219</v>
      </c>
      <c r="F46" s="43"/>
      <c r="G46" s="45"/>
    </row>
    <row r="47" spans="1:9" ht="15.75" x14ac:dyDescent="0.25">
      <c r="A47" s="27"/>
      <c r="B47" s="38" t="s">
        <v>121</v>
      </c>
      <c r="C47" s="43" t="s">
        <v>122</v>
      </c>
      <c r="D47" s="43" t="s">
        <v>28</v>
      </c>
      <c r="E47" s="43" t="s">
        <v>219</v>
      </c>
      <c r="F47" s="43"/>
      <c r="G47" s="45"/>
    </row>
    <row r="48" spans="1:9" ht="31.5" x14ac:dyDescent="0.25">
      <c r="A48" s="27"/>
      <c r="B48" s="38" t="s">
        <v>123</v>
      </c>
      <c r="C48" s="43" t="s">
        <v>124</v>
      </c>
      <c r="D48" s="43" t="s">
        <v>28</v>
      </c>
      <c r="E48" s="43" t="s">
        <v>219</v>
      </c>
      <c r="F48" s="43"/>
      <c r="G48" s="45"/>
    </row>
    <row r="49" spans="1:7" ht="63" x14ac:dyDescent="0.25">
      <c r="A49" s="27" t="s">
        <v>125</v>
      </c>
      <c r="B49" s="38" t="s">
        <v>126</v>
      </c>
      <c r="C49" s="43" t="s">
        <v>127</v>
      </c>
      <c r="D49" s="43" t="s">
        <v>28</v>
      </c>
      <c r="E49" s="43" t="s">
        <v>219</v>
      </c>
      <c r="F49" s="43"/>
      <c r="G49" s="45"/>
    </row>
    <row r="50" spans="1:7" ht="31.5" x14ac:dyDescent="0.25">
      <c r="A50" s="27"/>
      <c r="B50" s="38" t="s">
        <v>128</v>
      </c>
      <c r="C50" s="43" t="s">
        <v>129</v>
      </c>
      <c r="D50" s="43" t="s">
        <v>28</v>
      </c>
      <c r="E50" s="43" t="s">
        <v>219</v>
      </c>
      <c r="F50" s="43"/>
      <c r="G50" s="45"/>
    </row>
    <row r="51" spans="1:7" ht="31.5" x14ac:dyDescent="0.25">
      <c r="A51" s="27"/>
      <c r="B51" s="38" t="s">
        <v>130</v>
      </c>
      <c r="C51" s="43" t="s">
        <v>131</v>
      </c>
      <c r="D51" s="43" t="s">
        <v>28</v>
      </c>
      <c r="E51" s="43" t="s">
        <v>219</v>
      </c>
      <c r="F51" s="43"/>
      <c r="G51" s="45"/>
    </row>
    <row r="52" spans="1:7" ht="15.75" x14ac:dyDescent="0.25">
      <c r="A52" s="27"/>
      <c r="B52" s="38" t="s">
        <v>132</v>
      </c>
      <c r="C52" s="43" t="s">
        <v>133</v>
      </c>
      <c r="D52" s="43" t="s">
        <v>28</v>
      </c>
      <c r="E52" s="43" t="s">
        <v>219</v>
      </c>
      <c r="F52" s="43"/>
      <c r="G52" s="45"/>
    </row>
    <row r="53" spans="1:7" ht="15.75" x14ac:dyDescent="0.25">
      <c r="A53" s="27"/>
      <c r="B53" s="38" t="s">
        <v>134</v>
      </c>
      <c r="C53" s="43" t="s">
        <v>135</v>
      </c>
      <c r="D53" s="43" t="s">
        <v>28</v>
      </c>
      <c r="E53" s="43" t="s">
        <v>219</v>
      </c>
      <c r="F53" s="43"/>
      <c r="G53" s="45"/>
    </row>
    <row r="54" spans="1:7" ht="31.5" x14ac:dyDescent="0.25">
      <c r="A54" s="27"/>
      <c r="B54" s="38" t="s">
        <v>136</v>
      </c>
      <c r="C54" s="43" t="s">
        <v>137</v>
      </c>
      <c r="D54" s="43" t="s">
        <v>28</v>
      </c>
      <c r="E54" s="43" t="s">
        <v>219</v>
      </c>
      <c r="F54" s="43"/>
      <c r="G54" s="45"/>
    </row>
    <row r="55" spans="1:7" ht="78.75" x14ac:dyDescent="0.25">
      <c r="A55" s="27" t="s">
        <v>138</v>
      </c>
      <c r="B55" s="38" t="s">
        <v>139</v>
      </c>
      <c r="C55" s="43" t="s">
        <v>140</v>
      </c>
      <c r="D55" s="53" t="s">
        <v>160</v>
      </c>
      <c r="E55" s="43" t="s">
        <v>219</v>
      </c>
      <c r="F55" s="43">
        <f t="shared" ref="F55:F56" si="0">IF(E55="Ja",5,0)</f>
        <v>5</v>
      </c>
      <c r="G55" s="45"/>
    </row>
    <row r="56" spans="1:7" ht="63" x14ac:dyDescent="0.25">
      <c r="A56" s="27"/>
      <c r="B56" s="38" t="s">
        <v>141</v>
      </c>
      <c r="C56" s="43" t="s">
        <v>142</v>
      </c>
      <c r="D56" s="53" t="s">
        <v>160</v>
      </c>
      <c r="E56" s="43" t="s">
        <v>219</v>
      </c>
      <c r="F56" s="43">
        <f t="shared" si="0"/>
        <v>5</v>
      </c>
      <c r="G56" s="45"/>
    </row>
    <row r="57" spans="1:7" ht="31.5" x14ac:dyDescent="0.25">
      <c r="A57" s="27" t="s">
        <v>143</v>
      </c>
      <c r="B57" s="38" t="s">
        <v>144</v>
      </c>
      <c r="C57" s="43" t="s">
        <v>145</v>
      </c>
      <c r="D57" s="43" t="s">
        <v>28</v>
      </c>
      <c r="E57" s="43" t="s">
        <v>219</v>
      </c>
      <c r="F57" s="43"/>
      <c r="G57" s="45"/>
    </row>
    <row r="58" spans="1:7" ht="31.5" x14ac:dyDescent="0.25">
      <c r="A58" s="27" t="s">
        <v>78</v>
      </c>
      <c r="B58" s="38" t="s">
        <v>146</v>
      </c>
      <c r="C58" s="43" t="s">
        <v>147</v>
      </c>
      <c r="D58" s="43" t="s">
        <v>28</v>
      </c>
      <c r="E58" s="43" t="s">
        <v>219</v>
      </c>
      <c r="F58" s="43"/>
      <c r="G58" s="45"/>
    </row>
    <row r="59" spans="1:7" ht="15.75" x14ac:dyDescent="0.25">
      <c r="A59" s="27" t="s">
        <v>148</v>
      </c>
      <c r="B59" s="38" t="s">
        <v>149</v>
      </c>
      <c r="C59" s="43" t="s">
        <v>150</v>
      </c>
      <c r="D59" s="43" t="s">
        <v>28</v>
      </c>
      <c r="E59" s="43" t="s">
        <v>219</v>
      </c>
      <c r="F59" s="43"/>
      <c r="G59" s="45"/>
    </row>
    <row r="60" spans="1:7" ht="126" x14ac:dyDescent="0.25">
      <c r="A60" s="27" t="s">
        <v>148</v>
      </c>
      <c r="B60" s="38" t="s">
        <v>151</v>
      </c>
      <c r="C60" s="43" t="s">
        <v>152</v>
      </c>
      <c r="D60" s="43" t="s">
        <v>28</v>
      </c>
      <c r="E60" s="43" t="s">
        <v>219</v>
      </c>
      <c r="F60" s="43"/>
      <c r="G60" s="46"/>
    </row>
    <row r="61" spans="1:7" ht="15.75" x14ac:dyDescent="0.25">
      <c r="A61" s="27" t="s">
        <v>153</v>
      </c>
      <c r="B61" s="38" t="s">
        <v>154</v>
      </c>
      <c r="C61" s="43" t="s">
        <v>155</v>
      </c>
      <c r="D61" s="43" t="s">
        <v>28</v>
      </c>
      <c r="E61" s="43" t="s">
        <v>219</v>
      </c>
      <c r="F61" s="43"/>
    </row>
    <row r="62" spans="1:7" ht="31.5" x14ac:dyDescent="0.25">
      <c r="A62" s="27" t="s">
        <v>90</v>
      </c>
      <c r="B62" s="38" t="s">
        <v>156</v>
      </c>
      <c r="C62" s="43" t="s">
        <v>157</v>
      </c>
      <c r="D62" s="43" t="s">
        <v>28</v>
      </c>
      <c r="E62" s="43" t="s">
        <v>219</v>
      </c>
      <c r="F62" s="43"/>
    </row>
    <row r="63" spans="1:7" ht="15.75" x14ac:dyDescent="0.25">
      <c r="A63" s="27" t="s">
        <v>90</v>
      </c>
      <c r="B63" s="38" t="s">
        <v>158</v>
      </c>
      <c r="C63" s="43" t="s">
        <v>159</v>
      </c>
      <c r="D63" s="43" t="s">
        <v>160</v>
      </c>
      <c r="E63" s="43" t="s">
        <v>219</v>
      </c>
      <c r="F63" s="43">
        <f>IF(E63="Ja",5,0)</f>
        <v>5</v>
      </c>
    </row>
    <row r="65" spans="4:6" x14ac:dyDescent="0.25">
      <c r="D65" s="20" t="s">
        <v>161</v>
      </c>
      <c r="E65" s="24"/>
      <c r="F65" s="24">
        <f>SUM(F47:F63)</f>
        <v>15</v>
      </c>
    </row>
  </sheetData>
  <autoFilter ref="A2:G62" xr:uid="{00000000-0009-0000-0000-000002000000}"/>
  <phoneticPr fontId="17" type="noConversion"/>
  <conditionalFormatting sqref="F3">
    <cfRule type="cellIs" dxfId="14" priority="2" operator="equal">
      <formula>"Nee"</formula>
    </cfRule>
  </conditionalFormatting>
  <conditionalFormatting sqref="E3:E62">
    <cfRule type="containsText" dxfId="13" priority="1" operator="containsText" text="Nee">
      <formula>NOT(ISERROR(SEARCH("Nee",E3)))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AFDD1A8-EE40-4E4D-8B3D-E5765FF2C78A}">
          <x14:formula1>
            <xm:f>Toelichting!$A$100:$A$101</xm:f>
          </x14:formula1>
          <xm:sqref>E3:E63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5"/>
  <sheetViews>
    <sheetView topLeftCell="A19" zoomScale="110" zoomScaleNormal="110" workbookViewId="0">
      <selection activeCell="E21" sqref="E21"/>
    </sheetView>
  </sheetViews>
  <sheetFormatPr defaultColWidth="8.85546875" defaultRowHeight="15" x14ac:dyDescent="0.25"/>
  <cols>
    <col min="1" max="1" width="10.7109375" customWidth="1"/>
    <col min="2" max="2" width="14.28515625" customWidth="1"/>
    <col min="3" max="3" width="119.140625" customWidth="1"/>
    <col min="4" max="4" width="20.85546875" bestFit="1" customWidth="1"/>
    <col min="5" max="5" width="17.85546875" customWidth="1"/>
    <col min="6" max="6" width="21.42578125" customWidth="1"/>
    <col min="7" max="7" width="40.42578125" customWidth="1"/>
    <col min="8" max="8" width="66.42578125" customWidth="1"/>
  </cols>
  <sheetData>
    <row r="1" spans="1:7" ht="15.75" thickBot="1" x14ac:dyDescent="0.3">
      <c r="A1" s="8" t="s">
        <v>162</v>
      </c>
      <c r="C1" s="7"/>
      <c r="D1" s="12"/>
    </row>
    <row r="2" spans="1:7" ht="26.25" thickBot="1" x14ac:dyDescent="0.3">
      <c r="B2" s="10" t="s">
        <v>19</v>
      </c>
      <c r="C2" s="11" t="s">
        <v>20</v>
      </c>
      <c r="D2" s="6" t="s">
        <v>21</v>
      </c>
      <c r="E2" s="22" t="s">
        <v>22</v>
      </c>
      <c r="F2" s="22" t="s">
        <v>23</v>
      </c>
      <c r="G2" s="22" t="s">
        <v>24</v>
      </c>
    </row>
    <row r="3" spans="1:7" ht="15.75" customHeight="1" x14ac:dyDescent="0.25">
      <c r="A3" s="25" t="s">
        <v>25</v>
      </c>
      <c r="B3" s="25" t="s">
        <v>163</v>
      </c>
      <c r="C3" s="43" t="s">
        <v>164</v>
      </c>
      <c r="D3" s="43" t="s">
        <v>28</v>
      </c>
      <c r="E3" s="43" t="s">
        <v>219</v>
      </c>
      <c r="F3" s="43"/>
    </row>
    <row r="4" spans="1:7" ht="31.5" x14ac:dyDescent="0.25">
      <c r="A4" s="25"/>
      <c r="B4" s="25" t="s">
        <v>165</v>
      </c>
      <c r="C4" s="43" t="s">
        <v>166</v>
      </c>
      <c r="D4" s="43" t="s">
        <v>28</v>
      </c>
      <c r="E4" s="43" t="s">
        <v>219</v>
      </c>
      <c r="F4" s="43"/>
    </row>
    <row r="5" spans="1:7" ht="78.75" x14ac:dyDescent="0.25">
      <c r="A5" s="25"/>
      <c r="B5" s="25" t="s">
        <v>167</v>
      </c>
      <c r="C5" s="43" t="s">
        <v>168</v>
      </c>
      <c r="D5" s="43" t="s">
        <v>28</v>
      </c>
      <c r="E5" s="43" t="s">
        <v>219</v>
      </c>
      <c r="F5" s="43"/>
    </row>
    <row r="6" spans="1:7" ht="31.5" x14ac:dyDescent="0.25">
      <c r="A6" s="25"/>
      <c r="B6" s="25" t="s">
        <v>169</v>
      </c>
      <c r="C6" s="43" t="s">
        <v>170</v>
      </c>
      <c r="D6" s="43" t="s">
        <v>28</v>
      </c>
      <c r="E6" s="43" t="s">
        <v>219</v>
      </c>
      <c r="F6" s="43"/>
    </row>
    <row r="7" spans="1:7" ht="40.5" customHeight="1" x14ac:dyDescent="0.25">
      <c r="A7" s="25" t="s">
        <v>171</v>
      </c>
      <c r="B7" s="25" t="s">
        <v>172</v>
      </c>
      <c r="C7" s="43" t="s">
        <v>173</v>
      </c>
      <c r="D7" s="43" t="s">
        <v>28</v>
      </c>
      <c r="E7" s="43" t="s">
        <v>219</v>
      </c>
      <c r="F7" s="43"/>
    </row>
    <row r="8" spans="1:7" ht="47.25" x14ac:dyDescent="0.25">
      <c r="A8" s="25"/>
      <c r="B8" s="25" t="s">
        <v>174</v>
      </c>
      <c r="C8" s="43" t="s">
        <v>175</v>
      </c>
      <c r="D8" s="43" t="s">
        <v>28</v>
      </c>
      <c r="E8" s="43" t="s">
        <v>219</v>
      </c>
      <c r="F8" s="43"/>
    </row>
    <row r="9" spans="1:7" ht="15.75" x14ac:dyDescent="0.25">
      <c r="A9" s="25"/>
      <c r="B9" s="25" t="s">
        <v>176</v>
      </c>
      <c r="C9" s="43" t="s">
        <v>177</v>
      </c>
      <c r="D9" s="43" t="s">
        <v>28</v>
      </c>
      <c r="E9" s="43" t="s">
        <v>219</v>
      </c>
      <c r="F9" s="43"/>
    </row>
    <row r="10" spans="1:7" ht="31.5" x14ac:dyDescent="0.25">
      <c r="A10" s="25" t="s">
        <v>178</v>
      </c>
      <c r="B10" s="25" t="s">
        <v>179</v>
      </c>
      <c r="C10" s="43" t="s">
        <v>180</v>
      </c>
      <c r="D10" s="43" t="s">
        <v>28</v>
      </c>
      <c r="E10" s="43" t="s">
        <v>219</v>
      </c>
      <c r="F10" s="43"/>
    </row>
    <row r="11" spans="1:7" ht="15.75" x14ac:dyDescent="0.25">
      <c r="A11" s="25"/>
      <c r="B11" s="25" t="s">
        <v>181</v>
      </c>
      <c r="C11" s="43" t="s">
        <v>182</v>
      </c>
      <c r="D11" s="43" t="s">
        <v>28</v>
      </c>
      <c r="E11" s="43" t="s">
        <v>219</v>
      </c>
      <c r="F11" s="43"/>
    </row>
    <row r="12" spans="1:7" ht="47.25" x14ac:dyDescent="0.25">
      <c r="A12" s="25" t="s">
        <v>183</v>
      </c>
      <c r="B12" s="25" t="s">
        <v>184</v>
      </c>
      <c r="C12" s="43" t="s">
        <v>185</v>
      </c>
      <c r="D12" s="52" t="s">
        <v>160</v>
      </c>
      <c r="E12" s="43" t="s">
        <v>219</v>
      </c>
      <c r="F12" s="43">
        <f>IF(E12="Ja",2,0)</f>
        <v>2</v>
      </c>
    </row>
    <row r="13" spans="1:7" ht="63" x14ac:dyDescent="0.25">
      <c r="A13" s="25"/>
      <c r="B13" s="25" t="s">
        <v>186</v>
      </c>
      <c r="C13" s="43" t="s">
        <v>601</v>
      </c>
      <c r="D13" s="43" t="s">
        <v>28</v>
      </c>
      <c r="E13" s="43" t="s">
        <v>219</v>
      </c>
      <c r="F13" s="43"/>
    </row>
    <row r="14" spans="1:7" ht="48" x14ac:dyDescent="0.25">
      <c r="A14" s="25" t="s">
        <v>171</v>
      </c>
      <c r="B14" s="25" t="s">
        <v>187</v>
      </c>
      <c r="C14" s="52" t="s">
        <v>188</v>
      </c>
      <c r="D14" s="52" t="s">
        <v>160</v>
      </c>
      <c r="E14" s="43" t="s">
        <v>219</v>
      </c>
      <c r="F14" s="43">
        <f>IF(E14="Ja",2,0)</f>
        <v>2</v>
      </c>
    </row>
    <row r="15" spans="1:7" ht="47.25" x14ac:dyDescent="0.25">
      <c r="A15" s="25"/>
      <c r="B15" s="25" t="s">
        <v>189</v>
      </c>
      <c r="C15" s="43" t="s">
        <v>190</v>
      </c>
      <c r="D15" s="43" t="s">
        <v>28</v>
      </c>
      <c r="E15" s="43" t="s">
        <v>219</v>
      </c>
      <c r="F15" s="43"/>
    </row>
    <row r="16" spans="1:7" ht="31.5" x14ac:dyDescent="0.25">
      <c r="A16" s="25"/>
      <c r="B16" s="25" t="s">
        <v>191</v>
      </c>
      <c r="C16" s="43" t="s">
        <v>192</v>
      </c>
      <c r="D16" s="43" t="s">
        <v>28</v>
      </c>
      <c r="E16" s="43" t="s">
        <v>219</v>
      </c>
      <c r="F16" s="43"/>
    </row>
    <row r="17" spans="1:7" ht="47.25" x14ac:dyDescent="0.25">
      <c r="A17" s="25"/>
      <c r="B17" s="25" t="s">
        <v>193</v>
      </c>
      <c r="C17" s="43" t="s">
        <v>194</v>
      </c>
      <c r="D17" s="43" t="s">
        <v>28</v>
      </c>
      <c r="E17" s="43" t="s">
        <v>219</v>
      </c>
      <c r="F17" s="43"/>
    </row>
    <row r="18" spans="1:7" ht="63" x14ac:dyDescent="0.25">
      <c r="A18" s="25"/>
      <c r="B18" s="25" t="s">
        <v>195</v>
      </c>
      <c r="C18" s="43" t="s">
        <v>196</v>
      </c>
      <c r="D18" s="43" t="s">
        <v>28</v>
      </c>
      <c r="E18" s="43" t="s">
        <v>219</v>
      </c>
      <c r="F18" s="43"/>
    </row>
    <row r="19" spans="1:7" ht="126" x14ac:dyDescent="0.25">
      <c r="A19" s="25"/>
      <c r="B19" s="25" t="s">
        <v>197</v>
      </c>
      <c r="C19" s="43" t="s">
        <v>198</v>
      </c>
      <c r="D19" s="43" t="s">
        <v>28</v>
      </c>
      <c r="E19" s="43" t="s">
        <v>219</v>
      </c>
      <c r="F19" s="43"/>
    </row>
    <row r="20" spans="1:7" ht="15.75" x14ac:dyDescent="0.25">
      <c r="A20" s="25"/>
      <c r="B20" s="25" t="s">
        <v>199</v>
      </c>
      <c r="C20" s="43" t="s">
        <v>200</v>
      </c>
      <c r="D20" s="43" t="s">
        <v>160</v>
      </c>
      <c r="E20" s="43" t="s">
        <v>219</v>
      </c>
      <c r="F20" s="43">
        <f>IF(E20="Ja",3,0)</f>
        <v>3</v>
      </c>
      <c r="G20" s="43"/>
    </row>
    <row r="21" spans="1:7" ht="15.75" x14ac:dyDescent="0.25">
      <c r="A21" s="25" t="s">
        <v>178</v>
      </c>
      <c r="B21" s="25" t="s">
        <v>201</v>
      </c>
      <c r="C21" s="43" t="s">
        <v>202</v>
      </c>
      <c r="D21" s="43" t="s">
        <v>160</v>
      </c>
      <c r="E21" s="43" t="s">
        <v>219</v>
      </c>
      <c r="F21" s="43">
        <f>IF(E21="Ja",4,0)</f>
        <v>4</v>
      </c>
      <c r="G21" s="43"/>
    </row>
    <row r="22" spans="1:7" ht="31.5" x14ac:dyDescent="0.25">
      <c r="A22" s="25"/>
      <c r="B22" s="25" t="s">
        <v>203</v>
      </c>
      <c r="C22" s="43" t="s">
        <v>204</v>
      </c>
      <c r="D22" s="43" t="s">
        <v>160</v>
      </c>
      <c r="E22" s="43" t="s">
        <v>219</v>
      </c>
      <c r="F22" s="43">
        <f t="shared" ref="F22:F25" si="0">IF(E22="Ja",3,0)</f>
        <v>3</v>
      </c>
      <c r="G22" s="43"/>
    </row>
    <row r="23" spans="1:7" ht="31.5" x14ac:dyDescent="0.25">
      <c r="A23" s="25" t="s">
        <v>183</v>
      </c>
      <c r="B23" s="25" t="s">
        <v>205</v>
      </c>
      <c r="C23" s="43" t="s">
        <v>206</v>
      </c>
      <c r="D23" s="43" t="s">
        <v>160</v>
      </c>
      <c r="E23" s="43" t="s">
        <v>219</v>
      </c>
      <c r="F23" s="43">
        <f>IF(E23="Ja",3,0)</f>
        <v>3</v>
      </c>
      <c r="G23" s="43"/>
    </row>
    <row r="24" spans="1:7" ht="31.5" x14ac:dyDescent="0.25">
      <c r="A24" s="25"/>
      <c r="B24" s="25" t="s">
        <v>207</v>
      </c>
      <c r="C24" s="43" t="s">
        <v>208</v>
      </c>
      <c r="D24" s="43" t="s">
        <v>160</v>
      </c>
      <c r="E24" s="43" t="s">
        <v>219</v>
      </c>
      <c r="F24" s="43">
        <f>IF(E24="Ja",5,0)</f>
        <v>5</v>
      </c>
      <c r="G24" s="43"/>
    </row>
    <row r="25" spans="1:7" ht="15.75" x14ac:dyDescent="0.25">
      <c r="A25" s="25"/>
      <c r="B25" s="25" t="s">
        <v>209</v>
      </c>
      <c r="C25" s="43" t="s">
        <v>210</v>
      </c>
      <c r="D25" s="43" t="s">
        <v>160</v>
      </c>
      <c r="E25" s="43" t="s">
        <v>219</v>
      </c>
      <c r="F25" s="43">
        <f t="shared" si="0"/>
        <v>3</v>
      </c>
      <c r="G25" s="43"/>
    </row>
    <row r="26" spans="1:7" ht="15.75" x14ac:dyDescent="0.25">
      <c r="A26" s="25" t="s">
        <v>211</v>
      </c>
      <c r="B26" s="25" t="s">
        <v>212</v>
      </c>
      <c r="C26" s="43" t="s">
        <v>213</v>
      </c>
      <c r="D26" s="43" t="s">
        <v>160</v>
      </c>
      <c r="E26" s="43" t="s">
        <v>219</v>
      </c>
      <c r="F26" s="43">
        <f>IF(E26="Ja",5,0)</f>
        <v>5</v>
      </c>
      <c r="G26" s="43"/>
    </row>
    <row r="27" spans="1:7" ht="31.5" x14ac:dyDescent="0.25">
      <c r="A27" s="25"/>
      <c r="B27" s="25" t="s">
        <v>214</v>
      </c>
      <c r="C27" s="45" t="s">
        <v>215</v>
      </c>
      <c r="D27" s="43" t="s">
        <v>160</v>
      </c>
      <c r="E27" s="43" t="s">
        <v>219</v>
      </c>
      <c r="F27" s="43">
        <f>IF(E27="Ja",3,0)</f>
        <v>3</v>
      </c>
      <c r="G27" s="43"/>
    </row>
    <row r="28" spans="1:7" ht="15.75" x14ac:dyDescent="0.25">
      <c r="A28" s="25" t="s">
        <v>216</v>
      </c>
      <c r="B28" s="25" t="s">
        <v>217</v>
      </c>
      <c r="C28" s="43" t="s">
        <v>218</v>
      </c>
      <c r="D28" s="43" t="s">
        <v>28</v>
      </c>
      <c r="E28" s="43" t="s">
        <v>219</v>
      </c>
      <c r="F28" s="28"/>
    </row>
    <row r="30" spans="1:7" x14ac:dyDescent="0.25">
      <c r="D30" s="20" t="s">
        <v>161</v>
      </c>
      <c r="E30" s="24"/>
      <c r="F30" s="24">
        <f>SUM(F3:F27)</f>
        <v>33</v>
      </c>
    </row>
    <row r="74" spans="4:4" x14ac:dyDescent="0.25">
      <c r="D74" t="s">
        <v>219</v>
      </c>
    </row>
    <row r="75" spans="4:4" x14ac:dyDescent="0.25">
      <c r="D75" t="s">
        <v>220</v>
      </c>
    </row>
  </sheetData>
  <autoFilter ref="A2:H27" xr:uid="{00000000-0009-0000-0000-000003000000}"/>
  <phoneticPr fontId="17" type="noConversion"/>
  <conditionalFormatting sqref="E3:E19">
    <cfRule type="containsText" dxfId="12" priority="2" operator="containsText" text="Nee">
      <formula>NOT(ISERROR(SEARCH("Nee",E3)))</formula>
    </cfRule>
  </conditionalFormatting>
  <conditionalFormatting sqref="E28">
    <cfRule type="containsText" dxfId="11" priority="1" operator="containsText" text="Nee">
      <formula>NOT(ISERROR(SEARCH("Nee",E28)))</formula>
    </cfRule>
  </conditionalFormatting>
  <dataValidations count="1">
    <dataValidation type="list" allowBlank="1" showInputMessage="1" showErrorMessage="1" sqref="E20:E27" xr:uid="{E21B4B11-8FD9-E04C-8F64-CE48D917A572}">
      <formula1>$D$74:$D$75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EE3EA5B-CD9C-A14A-A12F-2B31001D34BB}">
          <x14:formula1>
            <xm:f>Toelichting!$A$100:$A$101</xm:f>
          </x14:formula1>
          <xm:sqref>E3:E19 E28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1"/>
  <sheetViews>
    <sheetView zoomScale="110" zoomScaleNormal="110" workbookViewId="0">
      <selection activeCell="E7" sqref="E7"/>
    </sheetView>
  </sheetViews>
  <sheetFormatPr defaultColWidth="8.85546875" defaultRowHeight="15" x14ac:dyDescent="0.25"/>
  <cols>
    <col min="1" max="1" width="21.42578125" customWidth="1"/>
    <col min="3" max="3" width="82" customWidth="1"/>
    <col min="4" max="4" width="16.28515625" customWidth="1"/>
    <col min="7" max="7" width="67.7109375" customWidth="1"/>
  </cols>
  <sheetData>
    <row r="1" spans="1:13" ht="15.75" thickBot="1" x14ac:dyDescent="0.3">
      <c r="A1" s="8" t="s">
        <v>221</v>
      </c>
      <c r="E1" s="19"/>
      <c r="F1" s="9"/>
    </row>
    <row r="2" spans="1:13" ht="26.25" thickBot="1" x14ac:dyDescent="0.3">
      <c r="A2" s="11"/>
      <c r="B2" s="11" t="s">
        <v>19</v>
      </c>
      <c r="C2" s="11" t="s">
        <v>20</v>
      </c>
      <c r="D2" s="6" t="s">
        <v>21</v>
      </c>
      <c r="E2" s="22" t="s">
        <v>22</v>
      </c>
      <c r="F2" s="22" t="s">
        <v>23</v>
      </c>
      <c r="G2" s="22" t="s">
        <v>24</v>
      </c>
      <c r="M2" s="45"/>
    </row>
    <row r="3" spans="1:13" ht="31.5" x14ac:dyDescent="0.25">
      <c r="A3" s="27" t="s">
        <v>222</v>
      </c>
      <c r="B3" s="27" t="s">
        <v>223</v>
      </c>
      <c r="C3" s="45" t="s">
        <v>224</v>
      </c>
      <c r="D3" s="43" t="s">
        <v>160</v>
      </c>
      <c r="E3" s="45" t="s">
        <v>219</v>
      </c>
      <c r="F3" s="45">
        <f>IF(E3="Ja",5,0)</f>
        <v>5</v>
      </c>
      <c r="G3" s="45" t="s">
        <v>42</v>
      </c>
      <c r="M3" s="45"/>
    </row>
    <row r="4" spans="1:13" ht="31.5" x14ac:dyDescent="0.25">
      <c r="A4" s="27" t="s">
        <v>225</v>
      </c>
      <c r="B4" s="27" t="s">
        <v>226</v>
      </c>
      <c r="C4" s="45" t="s">
        <v>227</v>
      </c>
      <c r="D4" s="43" t="s">
        <v>160</v>
      </c>
      <c r="E4" s="45" t="s">
        <v>219</v>
      </c>
      <c r="F4" s="45">
        <f t="shared" ref="F4:F6" si="0">IF(E4="Ja",5,0)</f>
        <v>5</v>
      </c>
      <c r="G4" s="45" t="s">
        <v>42</v>
      </c>
      <c r="M4" s="45"/>
    </row>
    <row r="5" spans="1:13" ht="31.5" x14ac:dyDescent="0.25">
      <c r="A5" s="27"/>
      <c r="B5" s="27" t="s">
        <v>228</v>
      </c>
      <c r="C5" s="45" t="s">
        <v>229</v>
      </c>
      <c r="D5" s="43" t="s">
        <v>160</v>
      </c>
      <c r="E5" s="45" t="s">
        <v>219</v>
      </c>
      <c r="F5" s="45">
        <f t="shared" si="0"/>
        <v>5</v>
      </c>
      <c r="G5" s="45" t="s">
        <v>42</v>
      </c>
      <c r="M5" s="45"/>
    </row>
    <row r="6" spans="1:13" ht="78.75" x14ac:dyDescent="0.25">
      <c r="A6" s="27" t="s">
        <v>230</v>
      </c>
      <c r="B6" s="27" t="s">
        <v>231</v>
      </c>
      <c r="C6" s="45" t="s">
        <v>232</v>
      </c>
      <c r="D6" s="43" t="s">
        <v>160</v>
      </c>
      <c r="E6" s="45" t="s">
        <v>219</v>
      </c>
      <c r="F6" s="45">
        <f t="shared" si="0"/>
        <v>5</v>
      </c>
      <c r="G6" s="45"/>
      <c r="M6" s="43"/>
    </row>
    <row r="7" spans="1:13" ht="15.75" x14ac:dyDescent="0.25">
      <c r="A7" s="27"/>
      <c r="B7" s="27" t="s">
        <v>233</v>
      </c>
      <c r="C7" s="43" t="s">
        <v>234</v>
      </c>
      <c r="D7" s="43" t="s">
        <v>235</v>
      </c>
      <c r="E7" s="43" t="s">
        <v>219</v>
      </c>
      <c r="F7" s="43"/>
      <c r="G7" s="45"/>
      <c r="M7" s="43"/>
    </row>
    <row r="8" spans="1:13" ht="31.5" x14ac:dyDescent="0.25">
      <c r="A8" s="27" t="s">
        <v>236</v>
      </c>
      <c r="B8" s="27" t="s">
        <v>237</v>
      </c>
      <c r="C8" s="43" t="s">
        <v>238</v>
      </c>
      <c r="D8" s="43" t="s">
        <v>160</v>
      </c>
      <c r="E8" s="45" t="s">
        <v>219</v>
      </c>
      <c r="F8" s="45">
        <f>IF(E8="Ja",3,0)</f>
        <v>3</v>
      </c>
      <c r="G8" s="45"/>
    </row>
    <row r="11" spans="1:13" x14ac:dyDescent="0.25">
      <c r="D11" s="20" t="s">
        <v>161</v>
      </c>
      <c r="E11" s="24"/>
      <c r="F11" s="24">
        <f>SUM(F3:F8)</f>
        <v>23</v>
      </c>
    </row>
  </sheetData>
  <phoneticPr fontId="17" type="noConversion"/>
  <conditionalFormatting sqref="E7">
    <cfRule type="containsText" dxfId="10" priority="1" operator="containsText" text="Nee">
      <formula>NOT(ISERROR(SEARCH("Nee",E7)))</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6320B4A1-FCE3-2647-9ABA-6C34DAE321A7}">
          <x14:formula1>
            <xm:f>'2. Functionaliteit algemeen'!$D$74:$D$75</xm:f>
          </x14:formula1>
          <xm:sqref>E3:E6 E8</xm:sqref>
        </x14:dataValidation>
        <x14:dataValidation type="list" allowBlank="1" showInputMessage="1" showErrorMessage="1" xr:uid="{381EF836-B01F-6B44-9EA6-C7DE49788049}">
          <x14:formula1>
            <xm:f>Toelichting!$A$100:$A$101</xm:f>
          </x14:formula1>
          <xm:sqref>E7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6"/>
  <sheetViews>
    <sheetView topLeftCell="A15" zoomScale="110" zoomScaleNormal="110" workbookViewId="0">
      <selection activeCell="I10" sqref="I10"/>
    </sheetView>
  </sheetViews>
  <sheetFormatPr defaultColWidth="8.85546875" defaultRowHeight="15" x14ac:dyDescent="0.25"/>
  <cols>
    <col min="1" max="1" width="18" customWidth="1"/>
    <col min="2" max="2" width="12.85546875" customWidth="1"/>
    <col min="3" max="3" width="119" customWidth="1"/>
    <col min="4" max="4" width="18.7109375" customWidth="1"/>
    <col min="5" max="6" width="9.85546875" customWidth="1"/>
    <col min="7" max="7" width="52.85546875" style="39" customWidth="1"/>
    <col min="8" max="8" width="44" customWidth="1"/>
  </cols>
  <sheetData>
    <row r="1" spans="1:8" ht="15.75" thickBot="1" x14ac:dyDescent="0.3">
      <c r="A1" s="8" t="s">
        <v>239</v>
      </c>
      <c r="C1" s="17"/>
      <c r="D1" s="12"/>
      <c r="E1" s="7"/>
      <c r="F1" s="7"/>
    </row>
    <row r="2" spans="1:8" ht="26.25" customHeight="1" thickBot="1" x14ac:dyDescent="0.3">
      <c r="B2" s="10" t="s">
        <v>19</v>
      </c>
      <c r="C2" s="11" t="s">
        <v>20</v>
      </c>
      <c r="D2" s="6" t="s">
        <v>21</v>
      </c>
      <c r="E2" s="22" t="s">
        <v>22</v>
      </c>
      <c r="F2" s="22" t="s">
        <v>23</v>
      </c>
      <c r="G2" s="22" t="s">
        <v>24</v>
      </c>
    </row>
    <row r="3" spans="1:8" ht="39.75" customHeight="1" x14ac:dyDescent="0.25">
      <c r="A3" s="27" t="s">
        <v>25</v>
      </c>
      <c r="B3" s="27" t="s">
        <v>240</v>
      </c>
      <c r="C3" s="43" t="s">
        <v>241</v>
      </c>
      <c r="D3" s="43" t="s">
        <v>28</v>
      </c>
      <c r="E3" s="43" t="s">
        <v>219</v>
      </c>
      <c r="F3" s="45"/>
      <c r="G3" s="47"/>
      <c r="H3" s="47"/>
    </row>
    <row r="4" spans="1:8" ht="47.25" x14ac:dyDescent="0.25">
      <c r="A4" s="27"/>
      <c r="B4" s="27" t="s">
        <v>242</v>
      </c>
      <c r="C4" s="43" t="s">
        <v>243</v>
      </c>
      <c r="D4" s="43" t="s">
        <v>28</v>
      </c>
      <c r="E4" s="43" t="s">
        <v>219</v>
      </c>
      <c r="F4" s="45"/>
      <c r="G4" s="47"/>
    </row>
    <row r="5" spans="1:8" ht="47.25" x14ac:dyDescent="0.25">
      <c r="A5" s="27"/>
      <c r="B5" s="27" t="s">
        <v>244</v>
      </c>
      <c r="C5" s="43" t="s">
        <v>245</v>
      </c>
      <c r="D5" s="43" t="s">
        <v>235</v>
      </c>
      <c r="E5" s="43" t="s">
        <v>219</v>
      </c>
      <c r="F5" s="45"/>
      <c r="G5" s="47"/>
      <c r="H5" s="47"/>
    </row>
    <row r="6" spans="1:8" ht="15.75" x14ac:dyDescent="0.25">
      <c r="A6" s="27"/>
      <c r="B6" s="27" t="s">
        <v>246</v>
      </c>
      <c r="C6" s="43" t="s">
        <v>247</v>
      </c>
      <c r="D6" s="43" t="s">
        <v>28</v>
      </c>
      <c r="E6" s="43" t="s">
        <v>219</v>
      </c>
      <c r="F6" s="43"/>
      <c r="G6" s="47"/>
      <c r="H6" s="47"/>
    </row>
    <row r="7" spans="1:8" ht="47.25" x14ac:dyDescent="0.25">
      <c r="A7" s="27"/>
      <c r="B7" s="27" t="s">
        <v>248</v>
      </c>
      <c r="C7" s="43" t="s">
        <v>249</v>
      </c>
      <c r="D7" s="43" t="s">
        <v>28</v>
      </c>
      <c r="E7" s="43" t="s">
        <v>219</v>
      </c>
      <c r="F7" s="45"/>
      <c r="G7" s="47"/>
      <c r="H7" s="47"/>
    </row>
    <row r="8" spans="1:8" ht="31.5" x14ac:dyDescent="0.25">
      <c r="A8" s="27" t="s">
        <v>250</v>
      </c>
      <c r="B8" s="27" t="s">
        <v>251</v>
      </c>
      <c r="C8" s="43" t="s">
        <v>252</v>
      </c>
      <c r="D8" s="43" t="s">
        <v>28</v>
      </c>
      <c r="E8" s="43" t="s">
        <v>219</v>
      </c>
      <c r="F8" s="45"/>
      <c r="G8" s="47"/>
      <c r="H8" s="47"/>
    </row>
    <row r="9" spans="1:8" ht="24" x14ac:dyDescent="0.25">
      <c r="A9" s="27" t="s">
        <v>253</v>
      </c>
      <c r="B9" s="27" t="s">
        <v>254</v>
      </c>
      <c r="C9" s="43" t="s">
        <v>255</v>
      </c>
      <c r="D9" s="43" t="s">
        <v>235</v>
      </c>
      <c r="E9" s="43" t="s">
        <v>219</v>
      </c>
      <c r="F9" s="45"/>
      <c r="G9" s="47"/>
      <c r="H9" s="47"/>
    </row>
    <row r="10" spans="1:8" ht="31.5" x14ac:dyDescent="0.25">
      <c r="A10" s="27" t="s">
        <v>256</v>
      </c>
      <c r="B10" s="27" t="s">
        <v>257</v>
      </c>
      <c r="C10" s="43" t="s">
        <v>258</v>
      </c>
      <c r="D10" s="43" t="s">
        <v>235</v>
      </c>
      <c r="E10" s="43" t="s">
        <v>219</v>
      </c>
      <c r="F10" s="43"/>
      <c r="G10" s="47"/>
      <c r="H10" s="47"/>
    </row>
    <row r="11" spans="1:8" ht="31.5" x14ac:dyDescent="0.25">
      <c r="A11" s="27" t="s">
        <v>250</v>
      </c>
      <c r="B11" s="27" t="s">
        <v>259</v>
      </c>
      <c r="C11" s="52" t="s">
        <v>600</v>
      </c>
      <c r="D11" s="43" t="s">
        <v>28</v>
      </c>
      <c r="E11" s="43" t="s">
        <v>219</v>
      </c>
      <c r="F11" s="45"/>
      <c r="H11" s="47"/>
    </row>
    <row r="12" spans="1:8" ht="78.75" x14ac:dyDescent="0.25">
      <c r="A12" s="27" t="s">
        <v>260</v>
      </c>
      <c r="B12" s="27" t="s">
        <v>261</v>
      </c>
      <c r="C12" s="43" t="s">
        <v>262</v>
      </c>
      <c r="D12" s="43" t="s">
        <v>28</v>
      </c>
      <c r="E12" s="43" t="s">
        <v>219</v>
      </c>
      <c r="F12" s="45"/>
      <c r="H12" s="47"/>
    </row>
    <row r="13" spans="1:8" ht="78.75" x14ac:dyDescent="0.25">
      <c r="A13" s="27" t="s">
        <v>263</v>
      </c>
      <c r="B13" s="27" t="s">
        <v>264</v>
      </c>
      <c r="C13" s="43" t="s">
        <v>265</v>
      </c>
      <c r="D13" s="43" t="s">
        <v>28</v>
      </c>
      <c r="E13" s="43" t="s">
        <v>219</v>
      </c>
      <c r="F13" s="45"/>
      <c r="H13" s="47"/>
    </row>
    <row r="14" spans="1:8" ht="31.5" x14ac:dyDescent="0.25">
      <c r="A14" s="27" t="s">
        <v>266</v>
      </c>
      <c r="B14" s="27" t="s">
        <v>267</v>
      </c>
      <c r="C14" s="43" t="s">
        <v>268</v>
      </c>
      <c r="D14" s="43" t="s">
        <v>28</v>
      </c>
      <c r="E14" s="43" t="s">
        <v>219</v>
      </c>
      <c r="F14" s="45"/>
      <c r="H14" s="29"/>
    </row>
    <row r="15" spans="1:8" ht="63" x14ac:dyDescent="0.25">
      <c r="A15" s="27" t="s">
        <v>269</v>
      </c>
      <c r="B15" s="27" t="s">
        <v>270</v>
      </c>
      <c r="C15" s="52" t="s">
        <v>601</v>
      </c>
      <c r="D15" s="43" t="s">
        <v>235</v>
      </c>
      <c r="E15" s="43" t="s">
        <v>219</v>
      </c>
      <c r="F15" s="45"/>
    </row>
    <row r="16" spans="1:8" ht="31.5" x14ac:dyDescent="0.25">
      <c r="A16" s="27" t="s">
        <v>269</v>
      </c>
      <c r="B16" s="27" t="s">
        <v>271</v>
      </c>
      <c r="C16" s="43" t="s">
        <v>272</v>
      </c>
      <c r="D16" s="43" t="s">
        <v>235</v>
      </c>
      <c r="E16" s="43" t="s">
        <v>219</v>
      </c>
      <c r="F16" s="45"/>
    </row>
    <row r="17" spans="1:8" ht="15.75" x14ac:dyDescent="0.25">
      <c r="A17" s="33" t="s">
        <v>273</v>
      </c>
      <c r="B17" s="27" t="s">
        <v>274</v>
      </c>
      <c r="C17" s="45" t="s">
        <v>275</v>
      </c>
      <c r="D17" s="45" t="s">
        <v>28</v>
      </c>
      <c r="E17" s="43" t="s">
        <v>219</v>
      </c>
      <c r="F17" s="45"/>
    </row>
    <row r="18" spans="1:8" ht="31.5" x14ac:dyDescent="0.25">
      <c r="A18" s="33" t="s">
        <v>143</v>
      </c>
      <c r="B18" s="27" t="s">
        <v>276</v>
      </c>
      <c r="C18" s="45" t="s">
        <v>277</v>
      </c>
      <c r="D18" s="45" t="s">
        <v>28</v>
      </c>
      <c r="E18" s="43" t="s">
        <v>219</v>
      </c>
      <c r="F18" s="45"/>
    </row>
    <row r="19" spans="1:8" ht="31.5" x14ac:dyDescent="0.25">
      <c r="A19" s="33"/>
      <c r="B19" s="27" t="s">
        <v>278</v>
      </c>
      <c r="C19" s="45" t="s">
        <v>279</v>
      </c>
      <c r="D19" s="45" t="s">
        <v>28</v>
      </c>
      <c r="E19" s="43" t="s">
        <v>219</v>
      </c>
      <c r="F19" s="45"/>
    </row>
    <row r="20" spans="1:8" ht="30" x14ac:dyDescent="0.25">
      <c r="A20" s="27" t="s">
        <v>222</v>
      </c>
      <c r="B20" s="27" t="s">
        <v>280</v>
      </c>
      <c r="C20" s="43" t="s">
        <v>281</v>
      </c>
      <c r="D20" s="43" t="s">
        <v>28</v>
      </c>
      <c r="E20" s="43" t="s">
        <v>219</v>
      </c>
      <c r="F20" s="45"/>
      <c r="G20" s="39" t="s">
        <v>42</v>
      </c>
    </row>
    <row r="21" spans="1:8" ht="31.5" x14ac:dyDescent="0.25">
      <c r="A21" s="27" t="s">
        <v>282</v>
      </c>
      <c r="B21" s="27" t="s">
        <v>283</v>
      </c>
      <c r="C21" s="43" t="s">
        <v>284</v>
      </c>
      <c r="D21" s="43" t="s">
        <v>160</v>
      </c>
      <c r="E21" s="45" t="s">
        <v>219</v>
      </c>
      <c r="F21" s="28">
        <f>IF(E21="Ja",3,0)</f>
        <v>3</v>
      </c>
      <c r="H21" s="47"/>
    </row>
    <row r="22" spans="1:8" ht="31.5" x14ac:dyDescent="0.25">
      <c r="A22" s="27" t="s">
        <v>285</v>
      </c>
      <c r="B22" s="27" t="s">
        <v>286</v>
      </c>
      <c r="C22" s="43" t="s">
        <v>287</v>
      </c>
      <c r="D22" s="43" t="s">
        <v>28</v>
      </c>
      <c r="E22" s="43" t="s">
        <v>219</v>
      </c>
      <c r="F22" s="28"/>
    </row>
    <row r="23" spans="1:8" ht="31.5" x14ac:dyDescent="0.25">
      <c r="A23" s="27" t="s">
        <v>288</v>
      </c>
      <c r="B23" s="27" t="s">
        <v>289</v>
      </c>
      <c r="C23" s="43" t="s">
        <v>290</v>
      </c>
      <c r="D23" s="43" t="s">
        <v>160</v>
      </c>
      <c r="E23" s="45" t="s">
        <v>219</v>
      </c>
      <c r="F23" s="28">
        <f>IF(E23="Ja",4,0)</f>
        <v>4</v>
      </c>
      <c r="H23" s="47"/>
    </row>
    <row r="26" spans="1:8" x14ac:dyDescent="0.25">
      <c r="D26" s="20" t="s">
        <v>161</v>
      </c>
      <c r="E26" s="24"/>
      <c r="F26" s="24">
        <f>SUM(F3:F23)</f>
        <v>7</v>
      </c>
    </row>
  </sheetData>
  <autoFilter ref="A2:H23" xr:uid="{00000000-0009-0000-0000-000005000000}"/>
  <phoneticPr fontId="17" type="noConversion"/>
  <conditionalFormatting sqref="E3:E20">
    <cfRule type="containsText" dxfId="9" priority="2" operator="containsText" text="Nee">
      <formula>NOT(ISERROR(SEARCH("Nee",E3)))</formula>
    </cfRule>
  </conditionalFormatting>
  <conditionalFormatting sqref="E22">
    <cfRule type="containsText" dxfId="8" priority="1" operator="containsText" text="Nee">
      <formula>NOT(ISERROR(SEARCH("Nee",E22)))</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ADDD846-9112-3849-9F1C-EEAB1544F023}">
          <x14:formula1>
            <xm:f>'2. Functionaliteit algemeen'!$D$74:$D$75</xm:f>
          </x14:formula1>
          <xm:sqref>E21 E23</xm:sqref>
        </x14:dataValidation>
        <x14:dataValidation type="list" allowBlank="1" showInputMessage="1" showErrorMessage="1" xr:uid="{18EF3E16-E325-C744-A8F5-032682459B74}">
          <x14:formula1>
            <xm:f>Toelichting!$A$100:$A$101</xm:f>
          </x14:formula1>
          <xm:sqref>E3:E20 E22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5"/>
  <sheetViews>
    <sheetView zoomScale="110" zoomScaleNormal="110" workbookViewId="0">
      <selection activeCell="D12" sqref="D12"/>
    </sheetView>
  </sheetViews>
  <sheetFormatPr defaultColWidth="8.85546875" defaultRowHeight="15" x14ac:dyDescent="0.25"/>
  <cols>
    <col min="1" max="1" width="12.28515625" customWidth="1"/>
    <col min="2" max="2" width="155.140625" customWidth="1"/>
    <col min="3" max="3" width="9.140625" style="3"/>
    <col min="4" max="4" width="11.42578125" style="3" customWidth="1"/>
    <col min="5" max="5" width="31.42578125" customWidth="1"/>
  </cols>
  <sheetData>
    <row r="1" spans="1:14" ht="15.75" thickBot="1" x14ac:dyDescent="0.3">
      <c r="A1" s="8" t="s">
        <v>291</v>
      </c>
      <c r="C1" s="19"/>
      <c r="D1" s="12"/>
    </row>
    <row r="2" spans="1:14" ht="26.25" thickBot="1" x14ac:dyDescent="0.3">
      <c r="A2" s="10" t="s">
        <v>19</v>
      </c>
      <c r="B2" s="5" t="s">
        <v>20</v>
      </c>
      <c r="C2" s="6" t="s">
        <v>292</v>
      </c>
      <c r="D2" s="22" t="s">
        <v>22</v>
      </c>
      <c r="E2" s="22" t="s">
        <v>24</v>
      </c>
    </row>
    <row r="3" spans="1:14" ht="27.75" customHeight="1" x14ac:dyDescent="0.25">
      <c r="A3" s="25" t="s">
        <v>293</v>
      </c>
      <c r="B3" s="43" t="s">
        <v>294</v>
      </c>
      <c r="C3" s="43" t="s">
        <v>28</v>
      </c>
      <c r="D3" s="43" t="s">
        <v>219</v>
      </c>
    </row>
    <row r="4" spans="1:14" ht="47.25" x14ac:dyDescent="0.25">
      <c r="A4" s="25" t="s">
        <v>295</v>
      </c>
      <c r="B4" s="43" t="s">
        <v>296</v>
      </c>
      <c r="C4" s="43" t="s">
        <v>28</v>
      </c>
      <c r="D4" s="43" t="s">
        <v>219</v>
      </c>
    </row>
    <row r="5" spans="1:14" ht="15.75" customHeight="1" x14ac:dyDescent="0.25">
      <c r="A5" s="25" t="s">
        <v>297</v>
      </c>
      <c r="B5" s="43" t="s">
        <v>298</v>
      </c>
      <c r="C5" s="43" t="s">
        <v>28</v>
      </c>
      <c r="D5" s="43" t="s">
        <v>219</v>
      </c>
    </row>
    <row r="6" spans="1:14" ht="15" customHeight="1" x14ac:dyDescent="0.25">
      <c r="A6" s="25" t="s">
        <v>299</v>
      </c>
      <c r="B6" s="43" t="s">
        <v>300</v>
      </c>
      <c r="C6" s="43" t="s">
        <v>28</v>
      </c>
      <c r="D6" s="43" t="s">
        <v>219</v>
      </c>
    </row>
    <row r="7" spans="1:14" ht="15.75" customHeight="1" x14ac:dyDescent="0.25">
      <c r="A7" s="25" t="s">
        <v>301</v>
      </c>
      <c r="B7" s="43" t="s">
        <v>302</v>
      </c>
      <c r="C7" s="43" t="s">
        <v>28</v>
      </c>
      <c r="D7" s="43" t="s">
        <v>219</v>
      </c>
    </row>
    <row r="8" spans="1:14" s="21" customFormat="1" ht="63" x14ac:dyDescent="0.25">
      <c r="A8" s="25" t="s">
        <v>303</v>
      </c>
      <c r="B8" s="43" t="s">
        <v>304</v>
      </c>
      <c r="C8" s="43" t="s">
        <v>28</v>
      </c>
      <c r="D8" s="43" t="s">
        <v>219</v>
      </c>
      <c r="E8"/>
      <c r="F8"/>
      <c r="G8"/>
      <c r="H8"/>
      <c r="I8"/>
      <c r="J8"/>
      <c r="K8"/>
      <c r="L8"/>
      <c r="M8"/>
      <c r="N8"/>
    </row>
    <row r="9" spans="1:14" s="21" customFormat="1" ht="78.75" x14ac:dyDescent="0.25">
      <c r="A9" s="25" t="s">
        <v>305</v>
      </c>
      <c r="B9" s="43" t="s">
        <v>306</v>
      </c>
      <c r="C9" s="43" t="s">
        <v>28</v>
      </c>
      <c r="D9" s="43" t="s">
        <v>219</v>
      </c>
      <c r="E9"/>
      <c r="F9"/>
      <c r="G9"/>
      <c r="H9"/>
      <c r="I9"/>
      <c r="J9"/>
      <c r="K9"/>
      <c r="L9"/>
      <c r="M9"/>
      <c r="N9"/>
    </row>
    <row r="10" spans="1:14" ht="15.75" x14ac:dyDescent="0.25">
      <c r="A10" s="25" t="s">
        <v>307</v>
      </c>
      <c r="B10" s="43" t="s">
        <v>308</v>
      </c>
      <c r="C10" s="43" t="s">
        <v>28</v>
      </c>
      <c r="D10" s="43" t="s">
        <v>219</v>
      </c>
    </row>
    <row r="11" spans="1:14" ht="15.75" x14ac:dyDescent="0.25">
      <c r="A11" s="25" t="s">
        <v>309</v>
      </c>
      <c r="B11" s="43" t="s">
        <v>310</v>
      </c>
      <c r="C11" s="43" t="s">
        <v>28</v>
      </c>
      <c r="D11" s="43" t="s">
        <v>219</v>
      </c>
    </row>
    <row r="12" spans="1:14" ht="31.5" customHeight="1" x14ac:dyDescent="0.25">
      <c r="A12" s="25" t="s">
        <v>311</v>
      </c>
      <c r="B12" s="43" t="s">
        <v>312</v>
      </c>
      <c r="C12" s="43" t="s">
        <v>28</v>
      </c>
      <c r="D12" s="43" t="s">
        <v>219</v>
      </c>
    </row>
    <row r="15" spans="1:14" x14ac:dyDescent="0.25">
      <c r="C15" s="20"/>
      <c r="D15" s="24"/>
    </row>
  </sheetData>
  <autoFilter ref="A2:D2" xr:uid="{00000000-0009-0000-0000-000006000000}"/>
  <phoneticPr fontId="17" type="noConversion"/>
  <conditionalFormatting sqref="D3:D12">
    <cfRule type="containsText" dxfId="7" priority="1" operator="containsText" text="Nee">
      <formula>NOT(ISERROR(SEARCH("Nee",D3)))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8081D2-ED6B-6F44-A9A3-8DEC65DFB37C}">
          <x14:formula1>
            <xm:f>Toelichting!$A$100:$A$101</xm:f>
          </x14:formula1>
          <xm:sqref>D3:D12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3"/>
  <sheetViews>
    <sheetView zoomScale="110" zoomScaleNormal="110" workbookViewId="0">
      <selection activeCell="E5" sqref="E5"/>
    </sheetView>
  </sheetViews>
  <sheetFormatPr defaultColWidth="9.140625" defaultRowHeight="12.75" x14ac:dyDescent="0.2"/>
  <cols>
    <col min="1" max="1" width="13" style="23" customWidth="1"/>
    <col min="2" max="2" width="129.42578125" style="23" customWidth="1"/>
    <col min="3" max="3" width="10.42578125" style="23" customWidth="1"/>
    <col min="4" max="4" width="11.42578125" style="23" customWidth="1"/>
    <col min="5" max="5" width="31.42578125" style="23" customWidth="1"/>
    <col min="6" max="16384" width="9.140625" style="23"/>
  </cols>
  <sheetData>
    <row r="1" spans="1:5" ht="13.5" thickBot="1" x14ac:dyDescent="0.25">
      <c r="A1" s="8" t="s">
        <v>313</v>
      </c>
      <c r="B1" s="7"/>
      <c r="C1" s="12"/>
      <c r="D1" s="14"/>
    </row>
    <row r="2" spans="1:5" ht="26.25" thickBot="1" x14ac:dyDescent="0.25">
      <c r="A2" s="10" t="s">
        <v>19</v>
      </c>
      <c r="B2" s="5" t="s">
        <v>20</v>
      </c>
      <c r="C2" s="6" t="s">
        <v>292</v>
      </c>
      <c r="D2" s="22" t="s">
        <v>22</v>
      </c>
      <c r="E2" s="22" t="s">
        <v>24</v>
      </c>
    </row>
    <row r="3" spans="1:5" ht="15.75" x14ac:dyDescent="0.2">
      <c r="A3" s="25" t="s">
        <v>314</v>
      </c>
      <c r="B3" s="43" t="s">
        <v>315</v>
      </c>
      <c r="C3" s="43" t="s">
        <v>28</v>
      </c>
      <c r="D3" s="43" t="s">
        <v>219</v>
      </c>
    </row>
    <row r="4" spans="1:5" ht="31.5" x14ac:dyDescent="0.2">
      <c r="A4" s="25" t="s">
        <v>316</v>
      </c>
      <c r="B4" s="43" t="s">
        <v>317</v>
      </c>
      <c r="C4" s="43" t="s">
        <v>28</v>
      </c>
      <c r="D4" s="43" t="s">
        <v>219</v>
      </c>
    </row>
    <row r="5" spans="1:5" ht="30" x14ac:dyDescent="0.2">
      <c r="A5" s="25" t="s">
        <v>318</v>
      </c>
      <c r="B5" s="43" t="s">
        <v>319</v>
      </c>
      <c r="C5" s="43" t="s">
        <v>28</v>
      </c>
      <c r="D5" s="43" t="s">
        <v>219</v>
      </c>
    </row>
    <row r="6" spans="1:5" ht="31.5" x14ac:dyDescent="0.2">
      <c r="A6" s="25" t="s">
        <v>320</v>
      </c>
      <c r="B6" s="43" t="s">
        <v>321</v>
      </c>
      <c r="C6" s="43" t="s">
        <v>28</v>
      </c>
      <c r="D6" s="43" t="s">
        <v>219</v>
      </c>
    </row>
    <row r="7" spans="1:5" ht="31.5" x14ac:dyDescent="0.2">
      <c r="A7" s="25" t="s">
        <v>322</v>
      </c>
      <c r="B7" s="43" t="s">
        <v>323</v>
      </c>
      <c r="C7" s="43" t="s">
        <v>28</v>
      </c>
      <c r="D7" s="43" t="s">
        <v>219</v>
      </c>
    </row>
    <row r="8" spans="1:5" ht="33" customHeight="1" x14ac:dyDescent="0.2">
      <c r="A8" s="25" t="s">
        <v>324</v>
      </c>
      <c r="B8" s="43" t="s">
        <v>325</v>
      </c>
      <c r="C8" s="43" t="s">
        <v>28</v>
      </c>
      <c r="D8" s="43" t="s">
        <v>219</v>
      </c>
    </row>
    <row r="9" spans="1:5" ht="16.5" customHeight="1" x14ac:dyDescent="0.2">
      <c r="A9" s="25" t="s">
        <v>326</v>
      </c>
      <c r="B9" s="43" t="s">
        <v>327</v>
      </c>
      <c r="C9" s="43" t="s">
        <v>28</v>
      </c>
      <c r="D9" s="43" t="s">
        <v>219</v>
      </c>
    </row>
    <row r="10" spans="1:5" ht="94.5" x14ac:dyDescent="0.2">
      <c r="A10" s="25" t="s">
        <v>328</v>
      </c>
      <c r="B10" s="43" t="s">
        <v>329</v>
      </c>
      <c r="C10" s="43" t="s">
        <v>28</v>
      </c>
      <c r="D10" s="43" t="s">
        <v>219</v>
      </c>
    </row>
    <row r="11" spans="1:5" ht="63" x14ac:dyDescent="0.2">
      <c r="A11" s="25" t="s">
        <v>330</v>
      </c>
      <c r="B11" s="43" t="s">
        <v>331</v>
      </c>
      <c r="C11" s="43" t="s">
        <v>28</v>
      </c>
      <c r="D11" s="43" t="s">
        <v>219</v>
      </c>
    </row>
    <row r="12" spans="1:5" ht="47.25" x14ac:dyDescent="0.2">
      <c r="A12" s="25" t="s">
        <v>332</v>
      </c>
      <c r="B12" s="43" t="s">
        <v>333</v>
      </c>
      <c r="C12" s="43" t="s">
        <v>235</v>
      </c>
      <c r="D12" s="43" t="s">
        <v>219</v>
      </c>
    </row>
    <row r="13" spans="1:5" ht="47.25" x14ac:dyDescent="0.2">
      <c r="A13" s="25" t="s">
        <v>334</v>
      </c>
      <c r="B13" s="43" t="s">
        <v>335</v>
      </c>
      <c r="C13" s="43" t="s">
        <v>28</v>
      </c>
      <c r="D13" s="43" t="s">
        <v>219</v>
      </c>
    </row>
  </sheetData>
  <autoFilter ref="A2:D2" xr:uid="{00000000-0009-0000-0000-000007000000}"/>
  <phoneticPr fontId="17" type="noConversion"/>
  <conditionalFormatting sqref="D3:D13">
    <cfRule type="containsText" dxfId="6" priority="1" operator="containsText" text="Nee">
      <formula>NOT(ISERROR(SEARCH("Nee",D3)))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B392608-01AD-DB4D-B2E3-35A4E4405EF3}">
          <x14:formula1>
            <xm:f>Toelichting!$A$100:$A$101</xm:f>
          </x14:formula1>
          <xm:sqref>D3:D13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zoomScale="110" zoomScaleNormal="110" workbookViewId="0">
      <selection activeCell="B3" sqref="B3"/>
    </sheetView>
  </sheetViews>
  <sheetFormatPr defaultColWidth="8.85546875" defaultRowHeight="15" x14ac:dyDescent="0.25"/>
  <cols>
    <col min="1" max="1" width="7.140625" customWidth="1"/>
    <col min="2" max="2" width="106" customWidth="1"/>
    <col min="3" max="3" width="6.42578125" customWidth="1"/>
    <col min="4" max="4" width="9.140625" customWidth="1"/>
    <col min="5" max="5" width="34.42578125" customWidth="1"/>
  </cols>
  <sheetData>
    <row r="1" spans="1:5" ht="15.75" thickBot="1" x14ac:dyDescent="0.3">
      <c r="A1" s="1" t="s">
        <v>336</v>
      </c>
      <c r="B1" s="15"/>
      <c r="C1" s="16"/>
      <c r="D1" s="13"/>
    </row>
    <row r="2" spans="1:5" ht="30" customHeight="1" thickBot="1" x14ac:dyDescent="0.3">
      <c r="A2" s="5" t="s">
        <v>337</v>
      </c>
      <c r="B2" s="5" t="s">
        <v>20</v>
      </c>
      <c r="C2" s="6" t="s">
        <v>292</v>
      </c>
      <c r="D2" s="22" t="s">
        <v>22</v>
      </c>
      <c r="E2" s="42" t="s">
        <v>24</v>
      </c>
    </row>
    <row r="3" spans="1:5" ht="70.5" customHeight="1" x14ac:dyDescent="0.25">
      <c r="A3" s="27" t="s">
        <v>338</v>
      </c>
      <c r="B3" s="52" t="s">
        <v>599</v>
      </c>
      <c r="C3" s="48" t="s">
        <v>28</v>
      </c>
      <c r="D3" s="43" t="s">
        <v>219</v>
      </c>
      <c r="E3" s="43"/>
    </row>
    <row r="4" spans="1:5" ht="186" customHeight="1" x14ac:dyDescent="0.25">
      <c r="A4" s="27" t="s">
        <v>339</v>
      </c>
      <c r="B4" s="43" t="s">
        <v>340</v>
      </c>
      <c r="C4" s="43" t="s">
        <v>235</v>
      </c>
      <c r="D4" s="43" t="s">
        <v>219</v>
      </c>
      <c r="E4" s="28"/>
    </row>
  </sheetData>
  <conditionalFormatting sqref="D3:D4">
    <cfRule type="containsText" dxfId="5" priority="1" operator="containsText" text="Nee">
      <formula>NOT(ISERROR(SEARCH("Nee",D3)))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B106206-B31C-F741-989C-F6EB17D16E23}">
          <x14:formula1>
            <xm:f>Toelichting!$A$100:$A$101</xm:f>
          </x14:formula1>
          <xm:sqref>D3:D4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3"/>
  <sheetViews>
    <sheetView zoomScale="110" zoomScaleNormal="110" workbookViewId="0">
      <selection activeCell="C14" sqref="C14"/>
    </sheetView>
  </sheetViews>
  <sheetFormatPr defaultColWidth="8.85546875" defaultRowHeight="15" x14ac:dyDescent="0.25"/>
  <cols>
    <col min="1" max="1" width="13.7109375" customWidth="1"/>
    <col min="2" max="2" width="7.7109375" customWidth="1"/>
    <col min="3" max="3" width="117.28515625" customWidth="1"/>
    <col min="4" max="6" width="10" style="3" customWidth="1"/>
    <col min="7" max="7" width="28.85546875" customWidth="1"/>
  </cols>
  <sheetData>
    <row r="1" spans="1:7" ht="15.75" thickBot="1" x14ac:dyDescent="0.3">
      <c r="A1" s="8" t="s">
        <v>341</v>
      </c>
      <c r="B1" s="8"/>
      <c r="C1" s="17"/>
      <c r="D1" s="12"/>
      <c r="E1" s="12"/>
      <c r="F1" s="12"/>
    </row>
    <row r="2" spans="1:7" ht="26.25" thickBot="1" x14ac:dyDescent="0.3">
      <c r="B2" s="10" t="s">
        <v>19</v>
      </c>
      <c r="C2" s="18" t="s">
        <v>20</v>
      </c>
      <c r="D2" s="6" t="s">
        <v>292</v>
      </c>
      <c r="E2" s="22" t="s">
        <v>22</v>
      </c>
      <c r="F2" s="22" t="s">
        <v>23</v>
      </c>
      <c r="G2" s="22" t="s">
        <v>24</v>
      </c>
    </row>
    <row r="3" spans="1:7" ht="15.75" x14ac:dyDescent="0.25">
      <c r="A3" s="25" t="s">
        <v>342</v>
      </c>
      <c r="B3" s="25" t="s">
        <v>343</v>
      </c>
      <c r="C3" s="43" t="s">
        <v>344</v>
      </c>
      <c r="D3" s="43" t="s">
        <v>28</v>
      </c>
      <c r="E3" s="43" t="s">
        <v>219</v>
      </c>
      <c r="F3" s="43"/>
    </row>
    <row r="4" spans="1:7" ht="24" x14ac:dyDescent="0.25">
      <c r="A4" s="25" t="s">
        <v>345</v>
      </c>
      <c r="B4" s="25" t="s">
        <v>346</v>
      </c>
      <c r="C4" s="43" t="s">
        <v>347</v>
      </c>
      <c r="D4" s="43" t="s">
        <v>28</v>
      </c>
      <c r="E4" s="43" t="s">
        <v>219</v>
      </c>
      <c r="F4" s="43"/>
    </row>
    <row r="5" spans="1:7" ht="31.5" x14ac:dyDescent="0.25">
      <c r="A5" s="25"/>
      <c r="B5" s="25" t="s">
        <v>348</v>
      </c>
      <c r="C5" s="43" t="s">
        <v>349</v>
      </c>
      <c r="D5" s="43" t="s">
        <v>28</v>
      </c>
      <c r="E5" s="43" t="s">
        <v>219</v>
      </c>
      <c r="F5" s="43"/>
    </row>
    <row r="6" spans="1:7" ht="15.75" x14ac:dyDescent="0.25">
      <c r="A6" s="25" t="s">
        <v>350</v>
      </c>
      <c r="B6" s="25" t="s">
        <v>351</v>
      </c>
      <c r="C6" s="43" t="s">
        <v>352</v>
      </c>
      <c r="D6" s="43" t="s">
        <v>28</v>
      </c>
      <c r="E6" s="43" t="s">
        <v>219</v>
      </c>
      <c r="F6" s="43"/>
    </row>
    <row r="7" spans="1:7" ht="48" x14ac:dyDescent="0.25">
      <c r="A7" s="25" t="s">
        <v>353</v>
      </c>
      <c r="B7" s="25" t="s">
        <v>354</v>
      </c>
      <c r="C7" s="43" t="s">
        <v>355</v>
      </c>
      <c r="D7" s="43" t="s">
        <v>28</v>
      </c>
      <c r="E7" s="43" t="s">
        <v>219</v>
      </c>
      <c r="F7" s="43"/>
    </row>
    <row r="8" spans="1:7" ht="31.5" x14ac:dyDescent="0.25">
      <c r="A8" s="25"/>
      <c r="B8" s="25" t="s">
        <v>356</v>
      </c>
      <c r="C8" s="43" t="s">
        <v>357</v>
      </c>
      <c r="D8" s="43" t="s">
        <v>28</v>
      </c>
      <c r="E8" s="43" t="s">
        <v>219</v>
      </c>
      <c r="F8" s="43"/>
    </row>
    <row r="9" spans="1:7" ht="81.75" customHeight="1" x14ac:dyDescent="0.25">
      <c r="A9" s="25"/>
      <c r="B9" s="25" t="s">
        <v>358</v>
      </c>
      <c r="C9" s="43" t="s">
        <v>359</v>
      </c>
      <c r="D9" s="43" t="s">
        <v>28</v>
      </c>
      <c r="E9" s="43" t="s">
        <v>219</v>
      </c>
      <c r="F9" s="43"/>
    </row>
    <row r="10" spans="1:7" ht="15.75" x14ac:dyDescent="0.25">
      <c r="A10" s="25"/>
      <c r="B10" s="25" t="s">
        <v>360</v>
      </c>
      <c r="C10" s="43" t="s">
        <v>361</v>
      </c>
      <c r="D10" s="43" t="s">
        <v>28</v>
      </c>
      <c r="E10" s="43" t="s">
        <v>219</v>
      </c>
      <c r="F10" s="43"/>
    </row>
    <row r="11" spans="1:7" ht="63" x14ac:dyDescent="0.25">
      <c r="A11" s="25"/>
      <c r="B11" s="25" t="s">
        <v>362</v>
      </c>
      <c r="C11" s="43" t="s">
        <v>363</v>
      </c>
      <c r="D11" s="43" t="s">
        <v>28</v>
      </c>
      <c r="E11" s="43" t="s">
        <v>219</v>
      </c>
      <c r="F11" s="43"/>
    </row>
    <row r="12" spans="1:7" ht="47.25" x14ac:dyDescent="0.25">
      <c r="A12" s="25"/>
      <c r="B12" s="25" t="s">
        <v>364</v>
      </c>
      <c r="C12" s="43" t="s">
        <v>365</v>
      </c>
      <c r="D12" s="43" t="s">
        <v>28</v>
      </c>
      <c r="E12" s="43" t="s">
        <v>219</v>
      </c>
      <c r="F12" s="43"/>
    </row>
    <row r="13" spans="1:7" ht="48" x14ac:dyDescent="0.25">
      <c r="A13" s="25" t="s">
        <v>353</v>
      </c>
      <c r="B13" s="25" t="s">
        <v>366</v>
      </c>
      <c r="C13" s="43" t="s">
        <v>367</v>
      </c>
      <c r="D13" s="43" t="s">
        <v>28</v>
      </c>
      <c r="E13" s="43" t="s">
        <v>219</v>
      </c>
      <c r="F13" s="43"/>
    </row>
    <row r="14" spans="1:7" ht="31.5" x14ac:dyDescent="0.25">
      <c r="A14" s="25"/>
      <c r="B14" s="25" t="s">
        <v>368</v>
      </c>
      <c r="C14" s="43" t="s">
        <v>369</v>
      </c>
      <c r="D14" s="43" t="s">
        <v>28</v>
      </c>
      <c r="E14" s="43" t="s">
        <v>219</v>
      </c>
      <c r="F14" s="43"/>
    </row>
    <row r="15" spans="1:7" ht="31.5" x14ac:dyDescent="0.25">
      <c r="A15" s="25"/>
      <c r="B15" s="25" t="s">
        <v>370</v>
      </c>
      <c r="C15" s="43" t="s">
        <v>371</v>
      </c>
      <c r="D15" s="43" t="s">
        <v>28</v>
      </c>
      <c r="E15" s="43" t="s">
        <v>219</v>
      </c>
      <c r="F15" s="43"/>
    </row>
    <row r="16" spans="1:7" ht="87.75" customHeight="1" x14ac:dyDescent="0.25">
      <c r="A16" s="25" t="s">
        <v>372</v>
      </c>
      <c r="B16" s="25" t="s">
        <v>373</v>
      </c>
      <c r="C16" s="43" t="s">
        <v>374</v>
      </c>
      <c r="D16" s="43" t="s">
        <v>28</v>
      </c>
      <c r="E16" s="43" t="s">
        <v>219</v>
      </c>
      <c r="F16" s="43"/>
    </row>
    <row r="17" spans="1:6" s="14" customFormat="1" ht="15.75" x14ac:dyDescent="0.2">
      <c r="A17" s="25" t="s">
        <v>375</v>
      </c>
      <c r="B17" s="25" t="s">
        <v>376</v>
      </c>
      <c r="C17" s="43" t="s">
        <v>377</v>
      </c>
      <c r="D17" s="43" t="s">
        <v>28</v>
      </c>
      <c r="E17" s="43" t="s">
        <v>219</v>
      </c>
      <c r="F17" s="43"/>
    </row>
    <row r="18" spans="1:6" ht="24" x14ac:dyDescent="0.25">
      <c r="A18" s="25" t="s">
        <v>378</v>
      </c>
      <c r="B18" s="25" t="s">
        <v>379</v>
      </c>
      <c r="C18" s="43" t="s">
        <v>380</v>
      </c>
      <c r="D18" s="43" t="s">
        <v>28</v>
      </c>
      <c r="E18" s="43" t="s">
        <v>219</v>
      </c>
      <c r="F18" s="43"/>
    </row>
    <row r="19" spans="1:6" ht="31.5" x14ac:dyDescent="0.25">
      <c r="A19" s="25"/>
      <c r="B19" s="25" t="s">
        <v>381</v>
      </c>
      <c r="C19" s="43" t="s">
        <v>382</v>
      </c>
      <c r="D19" s="43" t="s">
        <v>28</v>
      </c>
      <c r="E19" s="43" t="s">
        <v>219</v>
      </c>
      <c r="F19" s="43"/>
    </row>
    <row r="20" spans="1:6" ht="47.25" x14ac:dyDescent="0.25">
      <c r="A20" s="25"/>
      <c r="B20" s="25" t="s">
        <v>383</v>
      </c>
      <c r="C20" s="43" t="s">
        <v>384</v>
      </c>
      <c r="D20" s="43" t="s">
        <v>28</v>
      </c>
      <c r="E20" s="43" t="s">
        <v>219</v>
      </c>
      <c r="F20" s="43"/>
    </row>
    <row r="21" spans="1:6" ht="31.5" x14ac:dyDescent="0.25">
      <c r="A21" s="25" t="s">
        <v>345</v>
      </c>
      <c r="B21" s="25" t="s">
        <v>385</v>
      </c>
      <c r="C21" s="43" t="s">
        <v>386</v>
      </c>
      <c r="D21" s="43" t="s">
        <v>28</v>
      </c>
      <c r="E21" s="43" t="s">
        <v>219</v>
      </c>
      <c r="F21" s="43"/>
    </row>
    <row r="22" spans="1:6" ht="31.5" x14ac:dyDescent="0.25">
      <c r="A22" s="25"/>
      <c r="B22" s="25" t="s">
        <v>387</v>
      </c>
      <c r="C22" s="43" t="s">
        <v>388</v>
      </c>
      <c r="D22" s="43" t="s">
        <v>28</v>
      </c>
      <c r="E22" s="43" t="s">
        <v>219</v>
      </c>
      <c r="F22" s="43"/>
    </row>
    <row r="23" spans="1:6" ht="31.5" x14ac:dyDescent="0.25">
      <c r="A23" s="25" t="s">
        <v>350</v>
      </c>
      <c r="B23" s="25" t="s">
        <v>389</v>
      </c>
      <c r="C23" s="43" t="s">
        <v>390</v>
      </c>
      <c r="D23" s="43" t="s">
        <v>28</v>
      </c>
      <c r="E23" s="43" t="s">
        <v>219</v>
      </c>
      <c r="F23" s="43"/>
    </row>
    <row r="24" spans="1:6" ht="31.5" x14ac:dyDescent="0.25">
      <c r="A24" s="25"/>
      <c r="B24" s="25" t="s">
        <v>391</v>
      </c>
      <c r="C24" s="43" t="s">
        <v>392</v>
      </c>
      <c r="D24" s="43" t="s">
        <v>28</v>
      </c>
      <c r="E24" s="43" t="s">
        <v>219</v>
      </c>
      <c r="F24" s="43"/>
    </row>
    <row r="25" spans="1:6" ht="48" x14ac:dyDescent="0.25">
      <c r="A25" s="25" t="s">
        <v>353</v>
      </c>
      <c r="B25" s="25" t="s">
        <v>393</v>
      </c>
      <c r="C25" s="43" t="s">
        <v>394</v>
      </c>
      <c r="D25" s="43" t="s">
        <v>28</v>
      </c>
      <c r="E25" s="43" t="s">
        <v>219</v>
      </c>
      <c r="F25" s="43"/>
    </row>
    <row r="26" spans="1:6" ht="78.75" x14ac:dyDescent="0.25">
      <c r="A26" s="25"/>
      <c r="B26" s="25" t="s">
        <v>395</v>
      </c>
      <c r="C26" s="43" t="s">
        <v>396</v>
      </c>
      <c r="D26" s="43" t="s">
        <v>28</v>
      </c>
      <c r="E26" s="43" t="s">
        <v>219</v>
      </c>
      <c r="F26" s="43"/>
    </row>
    <row r="27" spans="1:6" s="14" customFormat="1" ht="15.75" x14ac:dyDescent="0.2">
      <c r="A27" s="25" t="s">
        <v>375</v>
      </c>
      <c r="B27" s="25" t="s">
        <v>397</v>
      </c>
      <c r="C27" s="43" t="s">
        <v>398</v>
      </c>
      <c r="D27" s="43" t="s">
        <v>28</v>
      </c>
      <c r="E27" s="43" t="s">
        <v>219</v>
      </c>
      <c r="F27" s="43"/>
    </row>
    <row r="28" spans="1:6" ht="24" x14ac:dyDescent="0.25">
      <c r="A28" s="25" t="s">
        <v>378</v>
      </c>
      <c r="B28" s="25" t="s">
        <v>399</v>
      </c>
      <c r="C28" s="43" t="s">
        <v>400</v>
      </c>
      <c r="D28" s="43" t="s">
        <v>28</v>
      </c>
      <c r="E28" s="43" t="s">
        <v>219</v>
      </c>
      <c r="F28" s="43"/>
    </row>
    <row r="29" spans="1:6" ht="31.5" x14ac:dyDescent="0.25">
      <c r="A29" s="25"/>
      <c r="B29" s="25" t="s">
        <v>401</v>
      </c>
      <c r="C29" s="43" t="s">
        <v>402</v>
      </c>
      <c r="D29" s="43" t="s">
        <v>28</v>
      </c>
      <c r="E29" s="43" t="s">
        <v>219</v>
      </c>
      <c r="F29" s="43"/>
    </row>
    <row r="30" spans="1:6" ht="31.5" x14ac:dyDescent="0.25">
      <c r="A30" s="25" t="s">
        <v>350</v>
      </c>
      <c r="B30" s="25" t="s">
        <v>403</v>
      </c>
      <c r="C30" s="43" t="s">
        <v>404</v>
      </c>
      <c r="D30" s="43" t="s">
        <v>160</v>
      </c>
      <c r="E30" s="43" t="s">
        <v>219</v>
      </c>
      <c r="F30" s="43">
        <f>IF(E30="Ja",5,0)</f>
        <v>5</v>
      </c>
    </row>
    <row r="31" spans="1:6" ht="15.75" x14ac:dyDescent="0.25">
      <c r="A31" s="25"/>
      <c r="B31" s="25"/>
      <c r="C31" s="47"/>
      <c r="D31" s="47"/>
      <c r="E31" s="47"/>
      <c r="F31" s="47"/>
    </row>
    <row r="33" spans="4:6" x14ac:dyDescent="0.25">
      <c r="D33" s="20" t="s">
        <v>161</v>
      </c>
      <c r="E33" s="24"/>
      <c r="F33" s="24">
        <f>SUM(F3:F30)</f>
        <v>5</v>
      </c>
    </row>
  </sheetData>
  <autoFilter ref="A2:F29" xr:uid="{00000000-0009-0000-0000-000009000000}"/>
  <phoneticPr fontId="17" type="noConversion"/>
  <conditionalFormatting sqref="E3:E29">
    <cfRule type="containsText" dxfId="4" priority="1" operator="containsText" text="Nee">
      <formula>NOT(ISERROR(SEARCH("Nee",E3)))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028E047-3238-CA4D-8ACB-9BBF9D877522}">
          <x14:formula1>
            <xm:f>Toelichting!$A$100:$A$101</xm:f>
          </x14:formula1>
          <xm:sqref>E3:E30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8D14654E1410409663B4C12B732678" ma:contentTypeVersion="2" ma:contentTypeDescription="Een nieuw document maken." ma:contentTypeScope="" ma:versionID="2a969f6470f398a046a2de01d167ec1e">
  <xsd:schema xmlns:xsd="http://www.w3.org/2001/XMLSchema" xmlns:xs="http://www.w3.org/2001/XMLSchema" xmlns:p="http://schemas.microsoft.com/office/2006/metadata/properties" xmlns:ns2="697dd808-2838-4858-b8fa-83c7f99bdca7" targetNamespace="http://schemas.microsoft.com/office/2006/metadata/properties" ma:root="true" ma:fieldsID="8e7d6bf9ee9701508a1f61b29e942701" ns2:_="">
    <xsd:import namespace="697dd808-2838-4858-b8fa-83c7f99bdca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dd808-2838-4858-b8fa-83c7f99bdc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F95BD7B-557C-4407-A525-9A8760A65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7dd808-2838-4858-b8fa-83c7f99bdc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FEDA68-BB89-4133-BAA5-FE51BE92C213}">
  <ds:schemaRefs>
    <ds:schemaRef ds:uri="http://schemas.microsoft.com/sharepoint/v3/contenttype/forms"/>
  </ds:schemaRefs>
</ds:datastoreItem>
</file>

<file path=customXml/itemProps3.xml><?xml version="1.0" encoding="utf-8"?>
<ds:datastoreItem xmlns:ds="http://schemas.openxmlformats.org/officeDocument/2006/customXml" ds:itemID="{2F23F1B8-5824-452B-A856-BEA86CCB52A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Toelichting</vt:lpstr>
      <vt:lpstr>1. Algemeen</vt:lpstr>
      <vt:lpstr>2. Functionaliteit algemeen</vt:lpstr>
      <vt:lpstr>3. Doorontwikkeling</vt:lpstr>
      <vt:lpstr>4. Architectuur en koppelingen</vt:lpstr>
      <vt:lpstr>5. Techniek SAAS-applicatie</vt:lpstr>
      <vt:lpstr>6. Info-veiligheid en privacy</vt:lpstr>
      <vt:lpstr>7. Gegevensmanagement</vt:lpstr>
      <vt:lpstr>8. Beheer en gebruik</vt:lpstr>
      <vt:lpstr>9. Beheer Thema's</vt:lpstr>
      <vt:lpstr>11. Functionaliteit</vt:lpstr>
      <vt:lpstr>12. USE CASES</vt:lpstr>
      <vt:lpstr>14. Implementatie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2020-07-10T16:51:38Z</dcterms:created>
  <dcterms:modified xsi:type="dcterms:W3CDTF">2023-02-23T08:58:57Z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0x010100498D14654E1410409663B4C12B732678</vt:lpwstr>
  </property>
</Properties>
</file>