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https://inkada.sharepoint.com/Gedeelde documenten/10 Projecten/Stichting SchOOL/E&amp;W Installaties 2023/Bestek/"/>
    </mc:Choice>
  </mc:AlternateContent>
  <xr:revisionPtr revIDLastSave="129" documentId="13_ncr:1_{B1CFE52D-628A-4F62-B921-2C33DF2DC717}" xr6:coauthVersionLast="47" xr6:coauthVersionMax="47" xr10:uidLastSave="{1A1D9B08-9DF5-4CB0-ADBE-46884AD3871E}"/>
  <bookViews>
    <workbookView xWindow="-120" yWindow="-120" windowWidth="29040" windowHeight="15840" tabRatio="705" activeTab="4" xr2:uid="{00000000-000D-0000-FFFF-FFFF00000000}"/>
  </bookViews>
  <sheets>
    <sheet name="Pandgegevens" sheetId="28" r:id="rId1"/>
    <sheet name="Onderhoudsomschrijving" sheetId="29" r:id="rId2"/>
    <sheet name="Uurtarieven" sheetId="31" r:id="rId3"/>
    <sheet name="Prijzenblad" sheetId="30" r:id="rId4"/>
    <sheet name="Totalisatie" sheetId="32" r:id="rId5"/>
  </sheets>
  <externalReferences>
    <externalReference r:id="rId6"/>
    <externalReference r:id="rId7"/>
  </externalReferences>
  <definedNames>
    <definedName name="_xlnm.Print_Area" localSheetId="1">Onderhoudsomschrijving!$A$1:$A$4</definedName>
    <definedName name="bbi">#REF!</definedName>
    <definedName name="bbiw">[1]Woningen!$G$21</definedName>
    <definedName name="bbo">#REF!</definedName>
    <definedName name="bbow">[1]Woningen!$G$11</definedName>
    <definedName name="bdo">#REF!</definedName>
    <definedName name="bdow">[1]Woningen!$G$17</definedName>
    <definedName name="bgo">#REF!</definedName>
    <definedName name="bgob">[1]Woningen!$G$13</definedName>
    <definedName name="BTW">#REF!</definedName>
    <definedName name="bvo">#REF!</definedName>
    <definedName name="bvow">[1]Woningen!$G$10</definedName>
    <definedName name="dg">#REF!</definedName>
    <definedName name="Factor_kopgevel">#REF!</definedName>
    <definedName name="Factor_kopgevelw">[1]Woningen!$Q$15</definedName>
    <definedName name="gd">#REF!</definedName>
    <definedName name="ob">#REF!</definedName>
    <definedName name="od">#REF!</definedName>
    <definedName name="og">#REF!</definedName>
    <definedName name="tabel">#REF!</definedName>
    <definedName name="tabel2">[2]Hoofdbouwdelen!$A$3:$B$45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2" l="1"/>
  <c r="F40" i="32"/>
  <c r="F26" i="32"/>
  <c r="F37" i="32"/>
  <c r="E37" i="32"/>
  <c r="F24" i="32"/>
  <c r="E24" i="32"/>
  <c r="K22" i="30"/>
  <c r="K25" i="30"/>
  <c r="E7" i="32" s="1"/>
  <c r="F7" i="32"/>
  <c r="K9" i="30"/>
  <c r="L9" i="30" s="1"/>
  <c r="K20" i="30"/>
  <c r="L20" i="30" s="1"/>
  <c r="K17" i="30"/>
  <c r="L17" i="30" s="1"/>
  <c r="K18" i="30"/>
  <c r="L18" i="30" s="1"/>
  <c r="K19" i="30"/>
  <c r="L19" i="30" s="1"/>
  <c r="F14" i="31"/>
  <c r="F11" i="31"/>
  <c r="F30" i="31" l="1"/>
  <c r="F29" i="31"/>
  <c r="F28" i="31"/>
  <c r="F27" i="31"/>
  <c r="F26" i="31"/>
  <c r="F25" i="31"/>
  <c r="F24" i="31"/>
  <c r="F21" i="31"/>
  <c r="F20" i="31"/>
  <c r="F19" i="31"/>
  <c r="F18" i="31"/>
  <c r="F17" i="31"/>
  <c r="F13" i="31"/>
  <c r="F12" i="31"/>
  <c r="K16" i="30" l="1"/>
  <c r="L16" i="30" s="1"/>
  <c r="K15" i="30"/>
  <c r="L15" i="30" s="1"/>
  <c r="K14" i="30"/>
  <c r="L14" i="30" s="1"/>
  <c r="K13" i="30"/>
  <c r="L13" i="30" s="1"/>
  <c r="K12" i="30"/>
  <c r="L12" i="30" s="1"/>
  <c r="K11" i="30"/>
  <c r="L11" i="30" s="1"/>
  <c r="K10" i="30"/>
  <c r="L10" i="30" s="1"/>
  <c r="L22" i="30" l="1"/>
  <c r="L25" i="30" s="1"/>
  <c r="I22" i="30" l="1"/>
  <c r="F35" i="32" l="1"/>
  <c r="F34" i="32"/>
  <c r="F33" i="32"/>
  <c r="F32" i="32"/>
  <c r="F31" i="32"/>
  <c r="F30" i="32"/>
  <c r="F29" i="32"/>
  <c r="F28" i="32"/>
  <c r="F27" i="32"/>
  <c r="F22" i="32"/>
  <c r="F21" i="32"/>
  <c r="F20" i="32"/>
  <c r="F19" i="32"/>
  <c r="F18" i="32"/>
  <c r="F17" i="32"/>
  <c r="F16" i="32"/>
  <c r="F15" i="32"/>
  <c r="F32" i="31" l="1"/>
</calcChain>
</file>

<file path=xl/sharedStrings.xml><?xml version="1.0" encoding="utf-8"?>
<sst xmlns="http://schemas.openxmlformats.org/spreadsheetml/2006/main" count="246" uniqueCount="156">
  <si>
    <t>Aard van de werkzaamheden</t>
  </si>
  <si>
    <t>Werkvoorbereider</t>
  </si>
  <si>
    <t>Opslagpercentages voor werkzaamheden buiten de reguliere werktijden</t>
  </si>
  <si>
    <t>Op werkdagen van 18.00 tot 23.00 uur</t>
  </si>
  <si>
    <t>Op werkdagen van 23.00 tot 07.30 uur</t>
  </si>
  <si>
    <t>Op zaterdagen van 07.30 tot 24.00 uur</t>
  </si>
  <si>
    <t>Opslagpercentages</t>
  </si>
  <si>
    <t>Uitleg:</t>
  </si>
  <si>
    <t>Bijzonderheden, opmerkingen of toelichting</t>
  </si>
  <si>
    <t xml:space="preserve">excl. BTW </t>
  </si>
  <si>
    <t xml:space="preserve">incl. BTW </t>
  </si>
  <si>
    <t>TOTAAL</t>
  </si>
  <si>
    <t>4.</t>
  </si>
  <si>
    <t xml:space="preserve">    excl. BTW</t>
  </si>
  <si>
    <t xml:space="preserve">Uurtarief in € </t>
  </si>
  <si>
    <t>Werkzaamheden</t>
  </si>
  <si>
    <t>binnen de scope (%)</t>
  </si>
  <si>
    <t>buiten de scope (%)</t>
  </si>
  <si>
    <t>Op zon- en/of national erkende feestdagen van 00.00 tot 24.00 uur</t>
  </si>
  <si>
    <t>De kosten voor regiewerkzaamheden kunnen per geval, na akkoord en opdracht door Opdrachtgever, in rekening worden gebracht. Voor het uitvoeren van deze werkzaamheden geldt één uurtarief per aard van de werkzaamheden. Dit tarief dient per aard van de werkzaamheden loonkosten, reis- en verblijfkosten, algemene bedrijfskosten, winst en risico, een monteur, servicemonteur, werkvoorbereider, projectleider, etc. inclusief sociale lasten, te zijn opgebouwd.</t>
  </si>
  <si>
    <t>tarief</t>
  </si>
  <si>
    <t>Prijzenblad</t>
  </si>
  <si>
    <t>code</t>
  </si>
  <si>
    <t>door Inschrijver in te vullen</t>
  </si>
  <si>
    <t>School</t>
  </si>
  <si>
    <t>Overige tarieven welke volgens Inschrijver gelden</t>
  </si>
  <si>
    <t>De betreffende NL/Sfb code tot op 4-cijferig niveau</t>
  </si>
  <si>
    <t>totaal</t>
  </si>
  <si>
    <t>sub code</t>
  </si>
  <si>
    <t>locatie</t>
  </si>
  <si>
    <t xml:space="preserve">Totaal </t>
  </si>
  <si>
    <t>conform onderhoudsomschrijvingen</t>
  </si>
  <si>
    <t>Service hulpmonteur</t>
  </si>
  <si>
    <t>Service monteur</t>
  </si>
  <si>
    <t>Servicetechnicus</t>
  </si>
  <si>
    <t>Hulpmonteur</t>
  </si>
  <si>
    <t>Monteur</t>
  </si>
  <si>
    <t>Projectleider</t>
  </si>
  <si>
    <t>Voorrijdtarief</t>
  </si>
  <si>
    <t>tarieven</t>
  </si>
  <si>
    <t>kosten onderhoud preventief</t>
  </si>
  <si>
    <t>zie prijzenblad</t>
  </si>
  <si>
    <t>5.</t>
  </si>
  <si>
    <t>6.</t>
  </si>
  <si>
    <t>7.</t>
  </si>
  <si>
    <t>8.</t>
  </si>
  <si>
    <t>9.</t>
  </si>
  <si>
    <t>10.</t>
  </si>
  <si>
    <t>TOTAAL OVERIGE KOSTEN</t>
  </si>
  <si>
    <t>t.b.v. gunning</t>
  </si>
  <si>
    <t>Elke installatie boven 100KW dient te voldoen volgens het activiteitenbesluit</t>
  </si>
  <si>
    <t>overgenomen uit de aaggegeven tabbladen</t>
  </si>
  <si>
    <t>Omschrijving voor alle locaties van opdrachtgever</t>
  </si>
  <si>
    <t>omschrijving huidige situatie</t>
  </si>
  <si>
    <t>Totale kosten preventief onderhoud per jaar</t>
  </si>
  <si>
    <t>TOTAAL onderhoud</t>
  </si>
  <si>
    <t>De Albatros</t>
  </si>
  <si>
    <t>Kogge 02-25</t>
  </si>
  <si>
    <t>Lelystad</t>
  </si>
  <si>
    <t>Eigendom</t>
  </si>
  <si>
    <t>De Boeier</t>
  </si>
  <si>
    <t>Karveel 49-19</t>
  </si>
  <si>
    <t>De Brink</t>
  </si>
  <si>
    <t>Griend 25–18</t>
  </si>
  <si>
    <t>Huur</t>
  </si>
  <si>
    <t>De Driemaster</t>
  </si>
  <si>
    <t>Wold 15-73</t>
  </si>
  <si>
    <t>De Finnjol</t>
  </si>
  <si>
    <t>Jol 24-54</t>
  </si>
  <si>
    <t>De Grundel</t>
  </si>
  <si>
    <t>Gondel 22-17</t>
  </si>
  <si>
    <t>Kindcentrum Warande</t>
  </si>
  <si>
    <t>Haagwinde 2</t>
  </si>
  <si>
    <t>De Lepelaar</t>
  </si>
  <si>
    <t>Kempenaar 14-58</t>
  </si>
  <si>
    <t>De Meander west</t>
  </si>
  <si>
    <t>Pauwenburg 4</t>
  </si>
  <si>
    <t>Bingerden 41</t>
  </si>
  <si>
    <t>De Optimist</t>
  </si>
  <si>
    <t>Schor 5</t>
  </si>
  <si>
    <t>Bestuursbureau</t>
  </si>
  <si>
    <t>De Poolster</t>
  </si>
  <si>
    <t>Oostzeestraat 38</t>
  </si>
  <si>
    <t>De Regenboog</t>
  </si>
  <si>
    <t>Voorhof 4</t>
  </si>
  <si>
    <t>De Sluis</t>
  </si>
  <si>
    <t>Binnendijk 198</t>
  </si>
  <si>
    <t>De Tjalk</t>
  </si>
  <si>
    <t>Tjalk 29-41</t>
  </si>
  <si>
    <t>De Tjotter</t>
  </si>
  <si>
    <t>Kennemerland 19</t>
  </si>
  <si>
    <t>De Triangel</t>
  </si>
  <si>
    <t>De Vuurtoren</t>
  </si>
  <si>
    <t>Middelgronden 17</t>
  </si>
  <si>
    <t>De Windroos</t>
  </si>
  <si>
    <t>Karveel 22-28</t>
  </si>
  <si>
    <t>De Zevenster</t>
  </si>
  <si>
    <t>De Doelen 10-11</t>
  </si>
  <si>
    <t>Adres</t>
  </si>
  <si>
    <t>Plaats</t>
  </si>
  <si>
    <t>Huur / eigendom</t>
  </si>
  <si>
    <t>Pandoverzicht - Stichting SchOOL</t>
  </si>
  <si>
    <t>Uurtarieven en opslagpercentages tbv offerte vergelijking</t>
  </si>
  <si>
    <t>Aantal uren</t>
  </si>
  <si>
    <t>Inschrijver dient de geel gearceerde cellen in te vullen</t>
  </si>
  <si>
    <t>huur / eigendom</t>
  </si>
  <si>
    <t>Als grondlegger voor een installatie is een eerste bijzondere inspectie benodigd (EBI).</t>
  </si>
  <si>
    <t>locaties Stichting SchOOL</t>
  </si>
  <si>
    <t>materiaal</t>
  </si>
  <si>
    <t>kosten</t>
  </si>
  <si>
    <t>uren prefentief onderhoud</t>
  </si>
  <si>
    <t>materiaalkosten</t>
  </si>
  <si>
    <t xml:space="preserve">1. Vaste kosten beheer organisatie </t>
  </si>
  <si>
    <t>2. Kosten jaarlijkse inspecties</t>
  </si>
  <si>
    <t>3. Kosten jaarlijkse rapportage</t>
  </si>
  <si>
    <t>4. Kosten certificering</t>
  </si>
  <si>
    <t>6. Kosten taken vanuit legionellabeheer</t>
  </si>
  <si>
    <t>7. Kosten milieu keuringen</t>
  </si>
  <si>
    <t>8. Kosten milieu inspecties</t>
  </si>
  <si>
    <t>Toe te passen toeslagen voor klein materiaal &lt; 1.000,= netto</t>
  </si>
  <si>
    <t>Toe te passen toeslagen voor klein materiaal &gt; 1.000,= netto</t>
  </si>
  <si>
    <t>%</t>
  </si>
  <si>
    <t>Toe te passen toeslagen werk derden</t>
  </si>
  <si>
    <t xml:space="preserve">Toe te passen toeslagen voor AK (over uren en materiaal en werk derden) </t>
  </si>
  <si>
    <t>Toe te passen toeslagen voor W&amp;R (over uren+materiaal+WD+AK)</t>
  </si>
  <si>
    <t>overige kosten door inschrijver in te vullen</t>
  </si>
  <si>
    <t>EXTRA KOSTEN/TOESLAGEN</t>
  </si>
  <si>
    <t>Eigenaar =  Stichting SchOOL doet zelf volledig beheer</t>
  </si>
  <si>
    <t>Toelichting, https://www.plasbossinade.nl/kennis-delen/nieuws/wie-bezit-en-onderhoudt-het-schoolgebouw</t>
  </si>
  <si>
    <t>Huur = gemeentepand, gemeente voert zelf beheer</t>
  </si>
  <si>
    <r>
      <t xml:space="preserve">Kostenoverzicht per jaar </t>
    </r>
    <r>
      <rPr>
        <b/>
        <sz val="9"/>
        <rFont val="Calibri"/>
        <family val="2"/>
        <scheme val="minor"/>
      </rPr>
      <t>(Basis prijspeil 2023)</t>
    </r>
  </si>
  <si>
    <t>prijsstelling 2023</t>
  </si>
  <si>
    <t>Uurtarieven, prijspeil 2023</t>
  </si>
  <si>
    <t>Eigendom (Nieuwbouw +/- 2025)</t>
  </si>
  <si>
    <t>Eigendom (Nieuwbouw +/- 2025</t>
  </si>
  <si>
    <t>SBO De Kei</t>
  </si>
  <si>
    <t>Kamp 39-05</t>
  </si>
  <si>
    <t>De Meander oost</t>
  </si>
  <si>
    <t>Ravelijn 50</t>
  </si>
  <si>
    <t>Huur (niet gemeente)</t>
  </si>
  <si>
    <t>Eigendom (Nieuwbouw +/- 2024)</t>
  </si>
  <si>
    <t>Eigendom (Nieuwbouw 2023)</t>
  </si>
  <si>
    <t>Kennemerland 17</t>
  </si>
  <si>
    <t>Eigendom (Nieuwbouw 2024)</t>
  </si>
  <si>
    <t>De onderhoudsomschrijvingen treft u separaat aan.  Zie bijlage 8</t>
  </si>
  <si>
    <t>Totaal per jaar incl. BTW</t>
  </si>
  <si>
    <t>STORINGEN CORRECTIEF</t>
  </si>
  <si>
    <t>MONTAGE PREVENTIEF</t>
  </si>
  <si>
    <t>Zie werkomschrijving in bijlage 8</t>
  </si>
  <si>
    <t>totaal incl. BTW</t>
  </si>
  <si>
    <t>5. Kosten OP taken (optioneel)</t>
  </si>
  <si>
    <t>1. Inventarisatie scholen eigendom elementenlijst</t>
  </si>
  <si>
    <t>2. Opstellen MJOP</t>
  </si>
  <si>
    <t>3. Kosten jaarlijkse kwaliteitscontroles</t>
  </si>
  <si>
    <t>Kosten per jaar incl. BTW</t>
  </si>
  <si>
    <t>Kosten per jaar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</si>
</sst>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0.0_ ;[Red]\-#,##0.0\ "/>
    <numFmt numFmtId="166" formatCode="_-[$€]\ * #,##0.00_-;_-[$€]\ * #,##0.00\-;_-[$€]\ * &quot;-&quot;??_-;_-@_-"/>
    <numFmt numFmtId="167" formatCode="_-* #,##0.00_-;_-* #,##0.00\-;_-* &quot;-&quot;??_-;_-@_-"/>
    <numFmt numFmtId="168" formatCode="_ [$€-413]\ * #,##0.00_ ;_ [$€-413]\ * \-#,##0.00_ ;_ [$€-413]\ * &quot;-&quot;??_ ;_ @_ "/>
  </numFmts>
  <fonts count="42">
    <font>
      <sz val="10"/>
      <name val="Arial"/>
    </font>
    <font>
      <sz val="11"/>
      <color theme="1"/>
      <name val="Calibri"/>
      <family val="2"/>
      <scheme val="minor"/>
    </font>
    <font>
      <sz val="9"/>
      <name val="Arial"/>
      <family val="2"/>
    </font>
    <font>
      <sz val="10"/>
      <name val="Arial"/>
      <family val="2"/>
    </font>
    <font>
      <sz val="9"/>
      <name val="Univers"/>
      <family val="2"/>
    </font>
    <font>
      <sz val="12"/>
      <color indexed="8"/>
      <name val="Verdana"/>
      <family val="2"/>
    </font>
    <font>
      <b/>
      <sz val="14"/>
      <name val="LucidaSansEF"/>
    </font>
    <font>
      <sz val="10"/>
      <name val="LucidaSansEF"/>
    </font>
    <font>
      <b/>
      <sz val="10"/>
      <color theme="0"/>
      <name val="LucidaSansEF"/>
    </font>
    <font>
      <b/>
      <sz val="10"/>
      <name val="LucidaSansEF"/>
    </font>
    <font>
      <b/>
      <i/>
      <sz val="10"/>
      <name val="LucidaSansEF"/>
    </font>
    <font>
      <i/>
      <sz val="10"/>
      <name val="LucidaSansEF"/>
    </font>
    <font>
      <sz val="10"/>
      <name val="Arial"/>
      <family val="2"/>
    </font>
    <font>
      <b/>
      <sz val="12"/>
      <name val="Calibri"/>
      <family val="2"/>
      <scheme val="minor"/>
    </font>
    <font>
      <sz val="12"/>
      <name val="Calibri"/>
      <family val="2"/>
      <scheme val="minor"/>
    </font>
    <font>
      <b/>
      <u/>
      <sz val="12"/>
      <name val="Calibri"/>
      <family val="2"/>
      <scheme val="minor"/>
    </font>
    <font>
      <b/>
      <sz val="10"/>
      <color rgb="FFFF0000"/>
      <name val="LucidaSansEF"/>
    </font>
    <font>
      <b/>
      <sz val="14"/>
      <name val="Calibri"/>
      <family val="2"/>
      <scheme val="minor"/>
    </font>
    <font>
      <sz val="10"/>
      <name val="Calibri"/>
      <family val="2"/>
      <scheme val="minor"/>
    </font>
    <font>
      <sz val="8"/>
      <name val="Calibri"/>
      <family val="2"/>
      <scheme val="minor"/>
    </font>
    <font>
      <sz val="9"/>
      <name val="Calibri"/>
      <family val="2"/>
      <scheme val="minor"/>
    </font>
    <font>
      <sz val="10"/>
      <color theme="0"/>
      <name val="LucidaSansEF"/>
    </font>
    <font>
      <b/>
      <sz val="10"/>
      <color theme="0"/>
      <name val="Calibri"/>
      <family val="2"/>
      <scheme val="minor"/>
    </font>
    <font>
      <b/>
      <u/>
      <sz val="10"/>
      <name val="Calibri"/>
      <family val="2"/>
      <scheme val="minor"/>
    </font>
    <font>
      <b/>
      <sz val="9"/>
      <name val="Calibri"/>
      <family val="2"/>
      <scheme val="minor"/>
    </font>
    <font>
      <b/>
      <sz val="8"/>
      <name val="Calibri"/>
      <family val="2"/>
      <scheme val="minor"/>
    </font>
    <font>
      <b/>
      <sz val="9"/>
      <color theme="1"/>
      <name val="Calibri"/>
      <family val="2"/>
      <scheme val="minor"/>
    </font>
    <font>
      <i/>
      <sz val="10"/>
      <name val="Calibri"/>
      <family val="2"/>
      <scheme val="minor"/>
    </font>
    <font>
      <b/>
      <sz val="9"/>
      <color rgb="FFFF0000"/>
      <name val="Calibri"/>
      <family val="2"/>
      <scheme val="minor"/>
    </font>
    <font>
      <i/>
      <sz val="8"/>
      <name val="Calibri"/>
      <family val="2"/>
      <scheme val="minor"/>
    </font>
    <font>
      <sz val="9"/>
      <color theme="0"/>
      <name val="Calibri"/>
      <family val="2"/>
      <scheme val="minor"/>
    </font>
    <font>
      <sz val="9"/>
      <color theme="1"/>
      <name val="Calibri"/>
      <family val="2"/>
      <scheme val="minor"/>
    </font>
    <font>
      <b/>
      <sz val="14"/>
      <color theme="1"/>
      <name val="Calibri"/>
      <family val="2"/>
      <scheme val="minor"/>
    </font>
    <font>
      <sz val="14"/>
      <name val="Calibri"/>
      <family val="2"/>
      <scheme val="minor"/>
    </font>
    <font>
      <b/>
      <sz val="10"/>
      <name val="Calibri"/>
      <family val="2"/>
      <scheme val="minor"/>
    </font>
    <font>
      <b/>
      <i/>
      <sz val="10"/>
      <name val="Calibri"/>
      <family val="2"/>
      <scheme val="minor"/>
    </font>
    <font>
      <b/>
      <sz val="10"/>
      <color rgb="FFFF0000"/>
      <name val="Calibri"/>
      <family val="2"/>
      <scheme val="minor"/>
    </font>
    <font>
      <sz val="10"/>
      <color rgb="FFB1B1B1"/>
      <name val="Calibri"/>
      <family val="2"/>
      <scheme val="minor"/>
    </font>
    <font>
      <sz val="10"/>
      <color indexed="63"/>
      <name val="Calibri"/>
      <family val="2"/>
      <scheme val="minor"/>
    </font>
    <font>
      <b/>
      <sz val="8"/>
      <color rgb="FFFFFFFF"/>
      <name val="Verdana"/>
      <family val="2"/>
    </font>
    <font>
      <sz val="8"/>
      <color rgb="FF000000"/>
      <name val="Verdana"/>
      <family val="2"/>
    </font>
    <font>
      <sz val="8"/>
      <name val="Arial"/>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BFBFBF"/>
        <bgColor indexed="64"/>
      </patternFill>
    </fill>
    <fill>
      <patternFill patternType="solid">
        <fgColor rgb="FFF2F2F2"/>
        <bgColor indexed="64"/>
      </patternFill>
    </fill>
    <fill>
      <patternFill patternType="solid">
        <fgColor rgb="FF0E096B"/>
        <bgColor indexed="64"/>
      </patternFill>
    </fill>
    <fill>
      <patternFill patternType="solid">
        <fgColor rgb="FF3366FF"/>
        <bgColor indexed="64"/>
      </patternFill>
    </fill>
    <fill>
      <patternFill patternType="solid">
        <fgColor theme="0"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rgb="FF0089CF"/>
      </left>
      <right/>
      <top/>
      <bottom/>
      <diagonal/>
    </border>
    <border>
      <left/>
      <right style="thin">
        <color rgb="FF0089CF"/>
      </right>
      <top/>
      <bottom/>
      <diagonal/>
    </border>
    <border>
      <left style="thin">
        <color rgb="FF0089CF"/>
      </left>
      <right/>
      <top/>
      <bottom style="thin">
        <color rgb="FF0089CF"/>
      </bottom>
      <diagonal/>
    </border>
    <border>
      <left style="thick">
        <color theme="0"/>
      </left>
      <right/>
      <top/>
      <bottom/>
      <diagonal/>
    </border>
    <border>
      <left/>
      <right style="thick">
        <color theme="0"/>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rgb="FF0E096B"/>
      </top>
      <bottom/>
      <diagonal/>
    </border>
    <border>
      <left style="thin">
        <color rgb="FF0E096B"/>
      </left>
      <right style="thin">
        <color rgb="FF0E096B"/>
      </right>
      <top style="thin">
        <color rgb="FF0E096B"/>
      </top>
      <bottom style="thin">
        <color rgb="FF0E096B"/>
      </bottom>
      <diagonal/>
    </border>
    <border>
      <left style="thin">
        <color rgb="FF0E096B"/>
      </left>
      <right/>
      <top style="thin">
        <color rgb="FF0E096B"/>
      </top>
      <bottom/>
      <diagonal/>
    </border>
    <border>
      <left/>
      <right style="thin">
        <color rgb="FF0E096B"/>
      </right>
      <top style="thin">
        <color rgb="FF0E096B"/>
      </top>
      <bottom/>
      <diagonal/>
    </border>
    <border>
      <left style="thin">
        <color rgb="FF0E096B"/>
      </left>
      <right/>
      <top/>
      <bottom/>
      <diagonal/>
    </border>
    <border>
      <left/>
      <right style="thin">
        <color rgb="FF0E096B"/>
      </right>
      <top/>
      <bottom/>
      <diagonal/>
    </border>
    <border>
      <left style="thin">
        <color rgb="FF0E096B"/>
      </left>
      <right/>
      <top/>
      <bottom style="thin">
        <color rgb="FF0E096B"/>
      </bottom>
      <diagonal/>
    </border>
    <border>
      <left/>
      <right/>
      <top/>
      <bottom style="thin">
        <color rgb="FF0E096B"/>
      </bottom>
      <diagonal/>
    </border>
    <border>
      <left/>
      <right style="thin">
        <color rgb="FF0E096B"/>
      </right>
      <top/>
      <bottom style="thin">
        <color rgb="FF0E096B"/>
      </bottom>
      <diagonal/>
    </border>
    <border>
      <left style="thin">
        <color rgb="FF0E096B"/>
      </left>
      <right/>
      <top style="thin">
        <color rgb="FF0E096B"/>
      </top>
      <bottom style="thin">
        <color rgb="FF0E096B"/>
      </bottom>
      <diagonal/>
    </border>
    <border>
      <left/>
      <right style="thin">
        <color rgb="FF0E096B"/>
      </right>
      <top style="thin">
        <color rgb="FF0E096B"/>
      </top>
      <bottom style="thin">
        <color rgb="FF0E096B"/>
      </bottom>
      <diagonal/>
    </border>
    <border>
      <left/>
      <right/>
      <top style="thin">
        <color rgb="FF0E096B"/>
      </top>
      <bottom style="thin">
        <color rgb="FF0E096B"/>
      </bottom>
      <diagonal/>
    </border>
    <border>
      <left style="thin">
        <color rgb="FF0E096B"/>
      </left>
      <right style="thin">
        <color rgb="FF0E096B"/>
      </right>
      <top style="thin">
        <color rgb="FF0E096B"/>
      </top>
      <bottom/>
      <diagonal/>
    </border>
    <border>
      <left/>
      <right style="medium">
        <color indexed="64"/>
      </right>
      <top style="thin">
        <color rgb="FF0E096B"/>
      </top>
      <bottom style="thin">
        <color rgb="FF0E096B"/>
      </bottom>
      <diagonal/>
    </border>
    <border>
      <left style="thin">
        <color rgb="FF0E096B"/>
      </left>
      <right style="thin">
        <color rgb="FF0E096B"/>
      </right>
      <top/>
      <bottom style="thin">
        <color rgb="FF0E096B"/>
      </bottom>
      <diagonal/>
    </border>
    <border>
      <left style="thin">
        <color indexed="64"/>
      </left>
      <right style="thin">
        <color indexed="64"/>
      </right>
      <top style="thin">
        <color rgb="FF0E096B"/>
      </top>
      <bottom style="thin">
        <color indexed="64"/>
      </bottom>
      <diagonal/>
    </border>
    <border>
      <left/>
      <right style="medium">
        <color indexed="64"/>
      </right>
      <top/>
      <bottom style="thin">
        <color rgb="FF0E096B"/>
      </bottom>
      <diagonal/>
    </border>
    <border>
      <left style="thin">
        <color rgb="FF0E096B"/>
      </left>
      <right style="thin">
        <color indexed="64"/>
      </right>
      <top style="thin">
        <color rgb="FF0E096B"/>
      </top>
      <bottom style="thin">
        <color indexed="64"/>
      </bottom>
      <diagonal/>
    </border>
    <border>
      <left style="thin">
        <color indexed="64"/>
      </left>
      <right style="thin">
        <color rgb="FF0E096B"/>
      </right>
      <top style="thin">
        <color rgb="FF0E096B"/>
      </top>
      <bottom style="thin">
        <color indexed="64"/>
      </bottom>
      <diagonal/>
    </border>
    <border>
      <left style="thin">
        <color rgb="FF0E096B"/>
      </left>
      <right style="thin">
        <color indexed="64"/>
      </right>
      <top style="thin">
        <color indexed="64"/>
      </top>
      <bottom style="thin">
        <color indexed="64"/>
      </bottom>
      <diagonal/>
    </border>
    <border>
      <left style="thin">
        <color indexed="64"/>
      </left>
      <right style="thin">
        <color rgb="FF0E096B"/>
      </right>
      <top style="thin">
        <color indexed="64"/>
      </top>
      <bottom style="thin">
        <color indexed="64"/>
      </bottom>
      <diagonal/>
    </border>
    <border>
      <left style="thin">
        <color rgb="FF0E096B"/>
      </left>
      <right style="thin">
        <color rgb="FF0E096B"/>
      </right>
      <top/>
      <bottom/>
      <diagonal/>
    </border>
    <border>
      <left style="medium">
        <color indexed="64"/>
      </left>
      <right/>
      <top/>
      <bottom/>
      <diagonal/>
    </border>
    <border>
      <left/>
      <right style="medium">
        <color indexed="64"/>
      </right>
      <top/>
      <bottom/>
      <diagonal/>
    </border>
    <border>
      <left style="medium">
        <color indexed="64"/>
      </left>
      <right style="thin">
        <color rgb="FF0E096B"/>
      </right>
      <top style="thin">
        <color rgb="FF0E096B"/>
      </top>
      <bottom style="thin">
        <color rgb="FF0E096B"/>
      </bottom>
      <diagonal/>
    </border>
    <border>
      <left style="thin">
        <color rgb="FF0E096B"/>
      </left>
      <right style="medium">
        <color indexed="64"/>
      </right>
      <top style="thin">
        <color rgb="FF0E096B"/>
      </top>
      <bottom style="thin">
        <color rgb="FF0E096B"/>
      </bottom>
      <diagonal/>
    </border>
    <border>
      <left style="medium">
        <color indexed="64"/>
      </left>
      <right style="thin">
        <color rgb="FF0E096B"/>
      </right>
      <top style="thin">
        <color rgb="FF0E096B"/>
      </top>
      <bottom style="medium">
        <color indexed="64"/>
      </bottom>
      <diagonal/>
    </border>
    <border>
      <left style="thin">
        <color rgb="FF0E096B"/>
      </left>
      <right style="thin">
        <color rgb="FF0E096B"/>
      </right>
      <top style="thin">
        <color rgb="FF0E096B"/>
      </top>
      <bottom style="medium">
        <color indexed="64"/>
      </bottom>
      <diagonal/>
    </border>
    <border>
      <left style="thin">
        <color rgb="FF0E096B"/>
      </left>
      <right style="medium">
        <color indexed="64"/>
      </right>
      <top style="thin">
        <color rgb="FF0E096B"/>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3366FF"/>
      </left>
      <right style="medium">
        <color rgb="FF3366FF"/>
      </right>
      <top style="medium">
        <color rgb="FF3366FF"/>
      </top>
      <bottom style="medium">
        <color rgb="FF3366FF"/>
      </bottom>
      <diagonal/>
    </border>
    <border>
      <left/>
      <right style="medium">
        <color rgb="FF3366FF"/>
      </right>
      <top style="medium">
        <color rgb="FF3366FF"/>
      </top>
      <bottom style="medium">
        <color rgb="FF3366FF"/>
      </bottom>
      <diagonal/>
    </border>
    <border>
      <left style="medium">
        <color rgb="FF3366FF"/>
      </left>
      <right style="medium">
        <color rgb="FF3366FF"/>
      </right>
      <top/>
      <bottom style="medium">
        <color rgb="FF3366FF"/>
      </bottom>
      <diagonal/>
    </border>
    <border>
      <left/>
      <right style="medium">
        <color rgb="FF3366FF"/>
      </right>
      <top/>
      <bottom style="medium">
        <color rgb="FF3366FF"/>
      </bottom>
      <diagonal/>
    </border>
  </borders>
  <cellStyleXfs count="15">
    <xf numFmtId="0" fontId="0" fillId="0" borderId="0"/>
    <xf numFmtId="0" fontId="3" fillId="0" borderId="0"/>
    <xf numFmtId="9" fontId="3"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165" fontId="4" fillId="0" borderId="0">
      <alignment vertical="center"/>
      <protection locked="0"/>
    </xf>
    <xf numFmtId="166" fontId="2" fillId="0" borderId="0" applyFont="0" applyFill="0" applyBorder="0" applyAlignment="0" applyProtection="0">
      <alignment vertical="center"/>
      <protection locked="0"/>
    </xf>
    <xf numFmtId="43" fontId="1" fillId="0" borderId="0" applyFont="0" applyFill="0" applyBorder="0" applyAlignment="0" applyProtection="0"/>
    <xf numFmtId="166" fontId="3"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Protection="0">
      <alignment vertical="top" wrapText="1"/>
    </xf>
    <xf numFmtId="0" fontId="5" fillId="0" borderId="0" applyNumberFormat="0" applyFill="0" applyBorder="0" applyProtection="0">
      <alignment vertical="top" wrapText="1"/>
    </xf>
    <xf numFmtId="167" fontId="5" fillId="0" borderId="0" applyFont="0" applyFill="0" applyBorder="0" applyAlignment="0" applyProtection="0"/>
    <xf numFmtId="44" fontId="12" fillId="0" borderId="0" applyFont="0" applyFill="0" applyBorder="0" applyAlignment="0" applyProtection="0"/>
  </cellStyleXfs>
  <cellXfs count="256">
    <xf numFmtId="0" fontId="0" fillId="0" borderId="0" xfId="0"/>
    <xf numFmtId="0" fontId="7" fillId="2" borderId="0" xfId="1" applyFont="1" applyFill="1"/>
    <xf numFmtId="0" fontId="7" fillId="2" borderId="0" xfId="1" applyFont="1" applyFill="1" applyAlignment="1">
      <alignment horizontal="left" vertical="top" wrapText="1"/>
    </xf>
    <xf numFmtId="0" fontId="9" fillId="2" borderId="0" xfId="0" applyFont="1" applyFill="1" applyAlignment="1">
      <alignment horizontal="left" vertical="center"/>
    </xf>
    <xf numFmtId="0" fontId="7" fillId="2" borderId="0" xfId="1" applyFont="1" applyFill="1" applyAlignment="1">
      <alignment horizontal="left"/>
    </xf>
    <xf numFmtId="0" fontId="7" fillId="2" borderId="0" xfId="1" applyFont="1" applyFill="1" applyAlignment="1">
      <alignment horizontal="center"/>
    </xf>
    <xf numFmtId="0" fontId="8" fillId="2" borderId="0" xfId="0" applyFont="1" applyFill="1" applyAlignment="1">
      <alignment horizontal="left" vertical="center" wrapText="1"/>
    </xf>
    <xf numFmtId="44" fontId="7" fillId="2" borderId="0" xfId="2" applyNumberFormat="1" applyFont="1" applyFill="1" applyAlignment="1">
      <alignment horizontal="center" vertical="top" wrapText="1"/>
    </xf>
    <xf numFmtId="0" fontId="8" fillId="2" borderId="0" xfId="0" applyFont="1" applyFill="1" applyAlignment="1">
      <alignment horizontal="center" vertical="center" wrapText="1"/>
    </xf>
    <xf numFmtId="0" fontId="7" fillId="6" borderId="1" xfId="1" applyFont="1" applyFill="1" applyBorder="1" applyAlignment="1">
      <alignment horizontal="left" vertical="top" wrapText="1"/>
    </xf>
    <xf numFmtId="44" fontId="7" fillId="6" borderId="1" xfId="2" applyNumberFormat="1" applyFont="1" applyFill="1" applyBorder="1" applyAlignment="1" applyProtection="1">
      <alignment horizontal="center" vertical="top" wrapText="1"/>
      <protection locked="0"/>
    </xf>
    <xf numFmtId="0" fontId="13" fillId="0" borderId="0" xfId="0" applyFont="1"/>
    <xf numFmtId="0" fontId="14" fillId="0" borderId="0" xfId="0" applyFont="1"/>
    <xf numFmtId="0" fontId="15" fillId="0" borderId="0" xfId="0" applyFont="1"/>
    <xf numFmtId="0" fontId="9" fillId="2" borderId="0" xfId="1" applyFont="1" applyFill="1" applyAlignment="1">
      <alignment horizontal="left" vertical="top" wrapText="1"/>
    </xf>
    <xf numFmtId="0" fontId="7" fillId="2" borderId="0" xfId="1" applyFont="1" applyFill="1" applyAlignment="1">
      <alignment horizontal="center" vertical="top" wrapText="1"/>
    </xf>
    <xf numFmtId="44" fontId="7" fillId="0" borderId="0" xfId="2" applyNumberFormat="1" applyFont="1" applyAlignment="1" applyProtection="1">
      <alignment horizontal="center" vertical="top" wrapText="1"/>
      <protection locked="0"/>
    </xf>
    <xf numFmtId="0" fontId="8" fillId="2" borderId="13" xfId="0" applyFont="1" applyFill="1" applyBorder="1" applyAlignment="1">
      <alignment horizontal="left" vertical="center" wrapText="1"/>
    </xf>
    <xf numFmtId="0" fontId="7" fillId="2" borderId="14" xfId="1" applyFont="1" applyFill="1" applyBorder="1"/>
    <xf numFmtId="0" fontId="7" fillId="2" borderId="13" xfId="1" applyFont="1" applyFill="1" applyBorder="1"/>
    <xf numFmtId="0" fontId="7" fillId="2" borderId="8" xfId="1" applyFont="1" applyFill="1" applyBorder="1"/>
    <xf numFmtId="0" fontId="7" fillId="2" borderId="15" xfId="1" applyFont="1" applyFill="1" applyBorder="1" applyAlignment="1">
      <alignment horizontal="justify"/>
    </xf>
    <xf numFmtId="0" fontId="7" fillId="2" borderId="15" xfId="1" applyFont="1" applyFill="1" applyBorder="1"/>
    <xf numFmtId="0" fontId="7" fillId="2" borderId="16" xfId="1" applyFont="1" applyFill="1" applyBorder="1"/>
    <xf numFmtId="0" fontId="17" fillId="0" borderId="0" xfId="0" applyFont="1"/>
    <xf numFmtId="0" fontId="18" fillId="0" borderId="0" xfId="0" applyFont="1"/>
    <xf numFmtId="0" fontId="14" fillId="0" borderId="0" xfId="0" applyFont="1" applyAlignment="1">
      <alignment wrapText="1"/>
    </xf>
    <xf numFmtId="0" fontId="8" fillId="10" borderId="11" xfId="1" applyFont="1" applyFill="1" applyBorder="1" applyAlignment="1">
      <alignment horizontal="center" vertical="center"/>
    </xf>
    <xf numFmtId="0" fontId="8" fillId="10" borderId="15" xfId="0" applyFont="1" applyFill="1" applyBorder="1" applyAlignment="1">
      <alignment horizontal="center" vertical="center" wrapText="1"/>
    </xf>
    <xf numFmtId="0" fontId="8" fillId="10" borderId="0" xfId="0" applyFont="1" applyFill="1" applyAlignment="1">
      <alignment horizontal="left" vertical="center" wrapText="1"/>
    </xf>
    <xf numFmtId="0" fontId="21" fillId="10" borderId="3" xfId="1" applyFont="1" applyFill="1" applyBorder="1"/>
    <xf numFmtId="0" fontId="8" fillId="10" borderId="0" xfId="0" applyFont="1" applyFill="1" applyAlignment="1">
      <alignment horizontal="center" vertical="center" wrapText="1"/>
    </xf>
    <xf numFmtId="0" fontId="8" fillId="2" borderId="20"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8" xfId="0" applyFont="1" applyFill="1" applyBorder="1" applyAlignment="1">
      <alignment horizontal="center" vertical="center" wrapText="1"/>
    </xf>
    <xf numFmtId="0" fontId="7" fillId="2" borderId="21" xfId="1" applyFont="1" applyFill="1" applyBorder="1"/>
    <xf numFmtId="0" fontId="7" fillId="2" borderId="22" xfId="1" applyFont="1" applyFill="1" applyBorder="1"/>
    <xf numFmtId="0" fontId="7" fillId="2" borderId="23" xfId="1" applyFont="1" applyFill="1" applyBorder="1"/>
    <xf numFmtId="0" fontId="7" fillId="2" borderId="24" xfId="1" applyFont="1" applyFill="1" applyBorder="1"/>
    <xf numFmtId="0" fontId="7" fillId="2" borderId="25" xfId="1" applyFont="1" applyFill="1" applyBorder="1" applyAlignment="1">
      <alignment horizontal="left" vertical="top" wrapText="1"/>
    </xf>
    <xf numFmtId="10" fontId="7" fillId="2" borderId="25" xfId="1" applyNumberFormat="1" applyFont="1" applyFill="1" applyBorder="1" applyAlignment="1">
      <alignment horizontal="right" vertical="top" wrapText="1"/>
    </xf>
    <xf numFmtId="0" fontId="7" fillId="2" borderId="25" xfId="1" applyFont="1" applyFill="1" applyBorder="1"/>
    <xf numFmtId="0" fontId="7" fillId="2" borderId="26" xfId="1" applyFont="1" applyFill="1" applyBorder="1"/>
    <xf numFmtId="0" fontId="16" fillId="2" borderId="0" xfId="0" applyFont="1" applyFill="1" applyAlignment="1">
      <alignment horizontal="center" vertical="center" wrapText="1"/>
    </xf>
    <xf numFmtId="0" fontId="7" fillId="4" borderId="27" xfId="1" applyFont="1" applyFill="1" applyBorder="1" applyAlignment="1">
      <alignment horizontal="left"/>
    </xf>
    <xf numFmtId="44" fontId="7" fillId="4" borderId="19" xfId="1" applyNumberFormat="1" applyFont="1" applyFill="1" applyBorder="1"/>
    <xf numFmtId="44" fontId="7" fillId="2" borderId="0" xfId="2" applyNumberFormat="1" applyFont="1" applyFill="1" applyAlignment="1" applyProtection="1">
      <alignment horizontal="center" vertical="top" wrapText="1"/>
      <protection locked="0"/>
    </xf>
    <xf numFmtId="44" fontId="7" fillId="6" borderId="19" xfId="2" applyNumberFormat="1" applyFont="1" applyFill="1" applyBorder="1" applyAlignment="1" applyProtection="1">
      <alignment horizontal="center" vertical="top" wrapText="1"/>
      <protection locked="0"/>
    </xf>
    <xf numFmtId="9" fontId="7" fillId="6" borderId="19" xfId="2" applyFont="1" applyFill="1" applyBorder="1" applyAlignment="1" applyProtection="1">
      <alignment horizontal="center" vertical="top" wrapText="1"/>
      <protection locked="0"/>
    </xf>
    <xf numFmtId="0" fontId="9" fillId="6" borderId="27" xfId="1" applyFont="1" applyFill="1" applyBorder="1" applyAlignment="1">
      <alignment vertical="center"/>
    </xf>
    <xf numFmtId="0" fontId="9" fillId="6" borderId="28" xfId="1" applyFont="1" applyFill="1" applyBorder="1" applyAlignment="1">
      <alignment vertical="center"/>
    </xf>
    <xf numFmtId="0" fontId="18" fillId="0" borderId="0" xfId="0" applyFont="1" applyAlignment="1">
      <alignment horizontal="center"/>
    </xf>
    <xf numFmtId="0" fontId="20" fillId="0" borderId="0" xfId="0" applyFont="1" applyAlignment="1">
      <alignment horizontal="center"/>
    </xf>
    <xf numFmtId="0" fontId="23" fillId="0" borderId="11" xfId="0" applyFont="1" applyBorder="1"/>
    <xf numFmtId="0" fontId="23" fillId="0" borderId="11" xfId="0" applyFont="1" applyBorder="1" applyAlignment="1">
      <alignment horizontal="left" vertical="top"/>
    </xf>
    <xf numFmtId="0" fontId="27" fillId="2" borderId="0" xfId="1" applyFont="1" applyFill="1" applyAlignment="1">
      <alignment horizontal="center" vertical="top" wrapText="1"/>
    </xf>
    <xf numFmtId="0" fontId="17" fillId="2" borderId="0" xfId="0" applyFont="1" applyFill="1" applyAlignment="1">
      <alignment horizontal="left" vertical="center"/>
    </xf>
    <xf numFmtId="44" fontId="28" fillId="0" borderId="0" xfId="14" applyFont="1" applyAlignment="1">
      <alignment horizontal="center"/>
    </xf>
    <xf numFmtId="0" fontId="19" fillId="0" borderId="0" xfId="0" applyFont="1"/>
    <xf numFmtId="0" fontId="25" fillId="2" borderId="0" xfId="0" applyFont="1" applyFill="1" applyAlignment="1">
      <alignment horizontal="left" vertical="center"/>
    </xf>
    <xf numFmtId="0" fontId="19" fillId="0" borderId="0" xfId="0" applyFont="1" applyAlignment="1">
      <alignment vertical="center"/>
    </xf>
    <xf numFmtId="0" fontId="29" fillId="2" borderId="0" xfId="1" applyFont="1" applyFill="1" applyAlignment="1">
      <alignment horizontal="center" vertical="top" wrapText="1"/>
    </xf>
    <xf numFmtId="0" fontId="25" fillId="6" borderId="7" xfId="0" applyFont="1" applyFill="1" applyBorder="1" applyAlignment="1">
      <alignment vertical="center"/>
    </xf>
    <xf numFmtId="0" fontId="18" fillId="0" borderId="7" xfId="0" applyFont="1" applyBorder="1"/>
    <xf numFmtId="0" fontId="18" fillId="0" borderId="8" xfId="0" applyFont="1" applyBorder="1" applyAlignment="1">
      <alignment horizontal="center"/>
    </xf>
    <xf numFmtId="0" fontId="31" fillId="3" borderId="7" xfId="0" applyFont="1" applyFill="1" applyBorder="1"/>
    <xf numFmtId="168" fontId="20" fillId="6" borderId="19" xfId="0" applyNumberFormat="1" applyFont="1" applyFill="1" applyBorder="1" applyAlignment="1">
      <alignment horizontal="center"/>
    </xf>
    <xf numFmtId="4" fontId="20" fillId="6" borderId="19" xfId="0" applyNumberFormat="1" applyFont="1" applyFill="1" applyBorder="1" applyAlignment="1">
      <alignment horizontal="center"/>
    </xf>
    <xf numFmtId="44" fontId="20" fillId="0" borderId="19" xfId="14" applyFont="1" applyBorder="1" applyAlignment="1">
      <alignment horizontal="center" wrapText="1"/>
    </xf>
    <xf numFmtId="0" fontId="25" fillId="6" borderId="1" xfId="0" applyFont="1" applyFill="1" applyBorder="1" applyAlignment="1">
      <alignment vertical="center"/>
    </xf>
    <xf numFmtId="0" fontId="18" fillId="0" borderId="1" xfId="0" applyFont="1" applyBorder="1"/>
    <xf numFmtId="0" fontId="18" fillId="0" borderId="9" xfId="0" applyFont="1" applyBorder="1"/>
    <xf numFmtId="0" fontId="18" fillId="0" borderId="9" xfId="0" applyFont="1" applyBorder="1" applyAlignment="1">
      <alignment horizontal="center"/>
    </xf>
    <xf numFmtId="0" fontId="25" fillId="6" borderId="17" xfId="0" applyFont="1" applyFill="1" applyBorder="1" applyAlignment="1">
      <alignment vertical="center"/>
    </xf>
    <xf numFmtId="0" fontId="18" fillId="0" borderId="17" xfId="0" applyFont="1" applyBorder="1"/>
    <xf numFmtId="0" fontId="18" fillId="0" borderId="10" xfId="0" applyFont="1" applyBorder="1" applyAlignment="1">
      <alignment horizontal="center"/>
    </xf>
    <xf numFmtId="0" fontId="22" fillId="10" borderId="27" xfId="0" applyFont="1" applyFill="1" applyBorder="1" applyAlignment="1">
      <alignment horizontal="center" vertical="center" wrapText="1"/>
    </xf>
    <xf numFmtId="0" fontId="22" fillId="10" borderId="29" xfId="0" applyFont="1" applyFill="1" applyBorder="1" applyAlignment="1">
      <alignment horizontal="center" vertical="center" wrapText="1"/>
    </xf>
    <xf numFmtId="0" fontId="22" fillId="10" borderId="31" xfId="0" applyFont="1" applyFill="1" applyBorder="1" applyAlignment="1">
      <alignment horizontal="center" vertical="center" wrapText="1"/>
    </xf>
    <xf numFmtId="0" fontId="26" fillId="4" borderId="29" xfId="0" applyFont="1" applyFill="1" applyBorder="1" applyAlignment="1">
      <alignment horizontal="left"/>
    </xf>
    <xf numFmtId="0" fontId="26" fillId="4" borderId="29" xfId="0" applyFont="1" applyFill="1" applyBorder="1"/>
    <xf numFmtId="4" fontId="26" fillId="4" borderId="19" xfId="0" applyNumberFormat="1" applyFont="1" applyFill="1" applyBorder="1"/>
    <xf numFmtId="44" fontId="26" fillId="4" borderId="29" xfId="14" applyFont="1" applyFill="1" applyBorder="1"/>
    <xf numFmtId="0" fontId="18" fillId="0" borderId="13" xfId="0" applyFont="1" applyBorder="1"/>
    <xf numFmtId="0" fontId="31" fillId="0" borderId="0" xfId="0" applyFont="1" applyAlignment="1">
      <alignment horizontal="center"/>
    </xf>
    <xf numFmtId="168" fontId="20" fillId="0" borderId="0" xfId="0" applyNumberFormat="1" applyFont="1" applyAlignment="1">
      <alignment horizontal="center"/>
    </xf>
    <xf numFmtId="44" fontId="20" fillId="0" borderId="0" xfId="14" applyFont="1" applyAlignment="1">
      <alignment horizontal="center" wrapText="1"/>
    </xf>
    <xf numFmtId="0" fontId="33" fillId="0" borderId="0" xfId="0" applyFont="1"/>
    <xf numFmtId="0" fontId="18" fillId="0" borderId="8" xfId="0" applyFont="1" applyBorder="1" applyAlignment="1">
      <alignment horizontal="left"/>
    </xf>
    <xf numFmtId="0" fontId="22" fillId="10" borderId="21" xfId="0" applyFont="1" applyFill="1" applyBorder="1" applyAlignment="1">
      <alignment vertical="center" wrapText="1"/>
    </xf>
    <xf numFmtId="0" fontId="22" fillId="10" borderId="26" xfId="0" applyFont="1" applyFill="1" applyBorder="1" applyAlignment="1">
      <alignment vertical="center" wrapText="1"/>
    </xf>
    <xf numFmtId="44" fontId="32" fillId="4" borderId="19" xfId="14" applyFont="1" applyFill="1" applyBorder="1"/>
    <xf numFmtId="0" fontId="32" fillId="4" borderId="27" xfId="0" applyFont="1" applyFill="1" applyBorder="1" applyAlignment="1">
      <alignment horizontal="left"/>
    </xf>
    <xf numFmtId="0" fontId="32" fillId="4" borderId="29" xfId="0" applyFont="1" applyFill="1" applyBorder="1" applyAlignment="1">
      <alignment horizontal="left"/>
    </xf>
    <xf numFmtId="0" fontId="32" fillId="4" borderId="28" xfId="0" applyFont="1" applyFill="1" applyBorder="1" applyAlignment="1">
      <alignment horizontal="left"/>
    </xf>
    <xf numFmtId="0" fontId="25" fillId="6" borderId="27" xfId="0" applyFont="1" applyFill="1" applyBorder="1" applyAlignment="1">
      <alignment vertical="center"/>
    </xf>
    <xf numFmtId="168" fontId="20" fillId="6" borderId="29" xfId="0" applyNumberFormat="1" applyFont="1" applyFill="1" applyBorder="1" applyAlignment="1">
      <alignment horizontal="center"/>
    </xf>
    <xf numFmtId="0" fontId="18" fillId="6" borderId="28" xfId="0" applyFont="1" applyFill="1" applyBorder="1"/>
    <xf numFmtId="0" fontId="30" fillId="10" borderId="30" xfId="0" applyFont="1" applyFill="1" applyBorder="1" applyAlignment="1">
      <alignment horizontal="center" vertical="center" wrapText="1"/>
    </xf>
    <xf numFmtId="0" fontId="30" fillId="10" borderId="39" xfId="0" applyFont="1" applyFill="1" applyBorder="1" applyAlignment="1">
      <alignment horizontal="center" vertical="center" wrapText="1"/>
    </xf>
    <xf numFmtId="0" fontId="30" fillId="10" borderId="32" xfId="0" applyFont="1" applyFill="1" applyBorder="1" applyAlignment="1">
      <alignment horizontal="center" vertical="center" wrapText="1"/>
    </xf>
    <xf numFmtId="0" fontId="34" fillId="2" borderId="0" xfId="1" applyFont="1" applyFill="1" applyAlignment="1">
      <alignment vertical="center"/>
    </xf>
    <xf numFmtId="0" fontId="18" fillId="2" borderId="0" xfId="1" applyFont="1" applyFill="1"/>
    <xf numFmtId="0" fontId="27" fillId="7" borderId="19" xfId="1" applyFont="1" applyFill="1" applyBorder="1" applyAlignment="1">
      <alignment horizontal="left" vertical="top"/>
    </xf>
    <xf numFmtId="0" fontId="27" fillId="2" borderId="0" xfId="1" applyFont="1" applyFill="1" applyAlignment="1">
      <alignment horizontal="left" vertical="top"/>
    </xf>
    <xf numFmtId="0" fontId="27" fillId="2" borderId="0" xfId="1" applyFont="1" applyFill="1" applyAlignment="1">
      <alignment vertical="top"/>
    </xf>
    <xf numFmtId="0" fontId="27" fillId="2" borderId="0" xfId="1" applyFont="1" applyFill="1" applyAlignment="1">
      <alignment vertical="top" wrapText="1"/>
    </xf>
    <xf numFmtId="0" fontId="27" fillId="6" borderId="19" xfId="1" applyFont="1" applyFill="1" applyBorder="1" applyAlignment="1" applyProtection="1">
      <alignment horizontal="left" vertical="top"/>
      <protection locked="0"/>
    </xf>
    <xf numFmtId="0" fontId="34" fillId="2" borderId="0" xfId="1" applyFont="1" applyFill="1"/>
    <xf numFmtId="0" fontId="18" fillId="2" borderId="0" xfId="1" applyFont="1" applyFill="1" applyAlignment="1">
      <alignment horizontal="left"/>
    </xf>
    <xf numFmtId="0" fontId="22" fillId="10" borderId="18" xfId="0" applyFont="1" applyFill="1" applyBorder="1" applyAlignment="1">
      <alignment horizontal="left" vertical="center" wrapText="1"/>
    </xf>
    <xf numFmtId="0" fontId="22" fillId="10" borderId="0" xfId="0" applyFont="1" applyFill="1" applyAlignment="1">
      <alignment horizontal="left" vertical="center" wrapText="1"/>
    </xf>
    <xf numFmtId="0" fontId="34" fillId="2" borderId="0" xfId="1" applyFont="1" applyFill="1" applyAlignment="1">
      <alignment vertical="top"/>
    </xf>
    <xf numFmtId="0" fontId="35" fillId="2" borderId="0" xfId="1" applyFont="1" applyFill="1" applyAlignment="1">
      <alignment vertical="top" wrapText="1"/>
    </xf>
    <xf numFmtId="0" fontId="22" fillId="10" borderId="25" xfId="0" applyFont="1" applyFill="1" applyBorder="1" applyAlignment="1">
      <alignment horizontal="left" vertical="center" wrapText="1"/>
    </xf>
    <xf numFmtId="0" fontId="18" fillId="2" borderId="0" xfId="1" applyFont="1" applyFill="1" applyAlignment="1">
      <alignment vertical="top"/>
    </xf>
    <xf numFmtId="0" fontId="22" fillId="2" borderId="22"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36" fillId="2" borderId="0" xfId="0" applyFont="1" applyFill="1" applyAlignment="1">
      <alignment horizontal="left" vertical="center" wrapText="1"/>
    </xf>
    <xf numFmtId="0" fontId="22" fillId="2" borderId="24"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18" fillId="2" borderId="22" xfId="1" applyFont="1" applyFill="1" applyBorder="1" applyAlignment="1">
      <alignment vertical="center"/>
    </xf>
    <xf numFmtId="0" fontId="18" fillId="2" borderId="19" xfId="1" applyFont="1" applyFill="1" applyBorder="1" applyAlignment="1">
      <alignment horizontal="left" vertical="top" wrapText="1"/>
    </xf>
    <xf numFmtId="0" fontId="18" fillId="6" borderId="19" xfId="1" applyFont="1" applyFill="1" applyBorder="1" applyAlignment="1" applyProtection="1">
      <alignment horizontal="right" vertical="center" wrapText="1"/>
      <protection locked="0"/>
    </xf>
    <xf numFmtId="164" fontId="18" fillId="2" borderId="19" xfId="1" applyNumberFormat="1" applyFont="1" applyFill="1" applyBorder="1" applyAlignment="1">
      <alignment vertical="center"/>
    </xf>
    <xf numFmtId="0" fontId="18" fillId="2" borderId="0" xfId="1" applyFont="1" applyFill="1" applyAlignment="1">
      <alignment vertical="center"/>
    </xf>
    <xf numFmtId="164" fontId="18" fillId="6" borderId="19" xfId="1" applyNumberFormat="1" applyFont="1" applyFill="1" applyBorder="1" applyAlignment="1" applyProtection="1">
      <alignment vertical="center"/>
      <protection locked="0"/>
    </xf>
    <xf numFmtId="0" fontId="27" fillId="2" borderId="0" xfId="1" applyFont="1" applyFill="1" applyAlignment="1">
      <alignment vertical="center" wrapText="1"/>
    </xf>
    <xf numFmtId="0" fontId="18" fillId="2" borderId="0" xfId="1" applyFont="1" applyFill="1" applyAlignment="1">
      <alignment horizontal="left" vertical="center" wrapText="1"/>
    </xf>
    <xf numFmtId="0" fontId="18" fillId="2" borderId="0" xfId="1" applyFont="1" applyFill="1" applyAlignment="1">
      <alignment horizontal="left" vertical="top" wrapText="1"/>
    </xf>
    <xf numFmtId="49" fontId="37" fillId="2" borderId="0" xfId="1" applyNumberFormat="1" applyFont="1" applyFill="1" applyAlignment="1">
      <alignment horizontal="right" vertical="top" wrapText="1"/>
    </xf>
    <xf numFmtId="0" fontId="18" fillId="2" borderId="20" xfId="1" applyFont="1" applyFill="1" applyBorder="1" applyAlignment="1">
      <alignment horizontal="left" vertical="top" wrapText="1"/>
    </xf>
    <xf numFmtId="0" fontId="18" fillId="2" borderId="21" xfId="1" applyFont="1" applyFill="1" applyBorder="1" applyAlignment="1">
      <alignment horizontal="left" vertical="top" wrapText="1"/>
    </xf>
    <xf numFmtId="0" fontId="18" fillId="2" borderId="22" xfId="1" applyFont="1" applyFill="1" applyBorder="1"/>
    <xf numFmtId="0" fontId="18" fillId="0" borderId="0" xfId="1" applyFont="1"/>
    <xf numFmtId="164" fontId="34" fillId="4" borderId="37" xfId="1" applyNumberFormat="1" applyFont="1" applyFill="1" applyBorder="1"/>
    <xf numFmtId="164" fontId="18" fillId="2" borderId="23" xfId="1" applyNumberFormat="1" applyFont="1" applyFill="1" applyBorder="1" applyAlignment="1">
      <alignment vertical="center"/>
    </xf>
    <xf numFmtId="0" fontId="18" fillId="2" borderId="24" xfId="1" applyFont="1" applyFill="1" applyBorder="1" applyAlignment="1">
      <alignment horizontal="left" vertical="top" wrapText="1"/>
    </xf>
    <xf numFmtId="0" fontId="18" fillId="2" borderId="26" xfId="1" applyFont="1" applyFill="1" applyBorder="1" applyAlignment="1">
      <alignment horizontal="left" vertical="top" wrapText="1"/>
    </xf>
    <xf numFmtId="0" fontId="27" fillId="0" borderId="0" xfId="1" applyFont="1" applyAlignment="1" applyProtection="1">
      <alignment horizontal="left" vertical="top"/>
      <protection locked="0"/>
    </xf>
    <xf numFmtId="49" fontId="37" fillId="0" borderId="0" xfId="1" applyNumberFormat="1" applyFont="1" applyAlignment="1">
      <alignment horizontal="right" vertical="top" wrapText="1"/>
    </xf>
    <xf numFmtId="0" fontId="18" fillId="0" borderId="0" xfId="1" applyFont="1" applyAlignment="1" applyProtection="1">
      <alignment horizontal="right" vertical="center" wrapText="1"/>
      <protection locked="0"/>
    </xf>
    <xf numFmtId="164" fontId="18" fillId="0" borderId="20" xfId="1" applyNumberFormat="1" applyFont="1" applyBorder="1" applyAlignment="1" applyProtection="1">
      <alignment vertical="center"/>
      <protection locked="0"/>
    </xf>
    <xf numFmtId="164" fontId="18" fillId="2" borderId="21" xfId="1" applyNumberFormat="1" applyFont="1" applyFill="1" applyBorder="1" applyAlignment="1">
      <alignment vertical="center"/>
    </xf>
    <xf numFmtId="164" fontId="18" fillId="2" borderId="23" xfId="1" applyNumberFormat="1" applyFont="1" applyFill="1" applyBorder="1"/>
    <xf numFmtId="0" fontId="18" fillId="2" borderId="24" xfId="1" applyFont="1" applyFill="1" applyBorder="1"/>
    <xf numFmtId="0" fontId="34" fillId="2" borderId="25" xfId="1" applyFont="1" applyFill="1" applyBorder="1" applyAlignment="1">
      <alignment horizontal="left" vertical="top" wrapText="1"/>
    </xf>
    <xf numFmtId="0" fontId="18" fillId="2" borderId="25" xfId="1" applyFont="1" applyFill="1" applyBorder="1" applyAlignment="1">
      <alignment horizontal="left" vertical="top" wrapText="1"/>
    </xf>
    <xf numFmtId="164" fontId="18" fillId="2" borderId="24" xfId="1" applyNumberFormat="1" applyFont="1" applyFill="1" applyBorder="1"/>
    <xf numFmtId="164" fontId="18" fillId="2" borderId="26" xfId="1" applyNumberFormat="1" applyFont="1" applyFill="1" applyBorder="1"/>
    <xf numFmtId="0" fontId="18" fillId="2" borderId="2" xfId="1" applyFont="1" applyFill="1" applyBorder="1"/>
    <xf numFmtId="0" fontId="34" fillId="2" borderId="0" xfId="1" applyFont="1" applyFill="1" applyAlignment="1">
      <alignment horizontal="left" vertical="top" wrapText="1"/>
    </xf>
    <xf numFmtId="164" fontId="18" fillId="2" borderId="5" xfId="1" applyNumberFormat="1" applyFont="1" applyFill="1" applyBorder="1"/>
    <xf numFmtId="164" fontId="18" fillId="2" borderId="6" xfId="1" applyNumberFormat="1" applyFont="1" applyFill="1" applyBorder="1"/>
    <xf numFmtId="0" fontId="18" fillId="4" borderId="27" xfId="1" applyFont="1" applyFill="1" applyBorder="1" applyAlignment="1">
      <alignment vertical="center"/>
    </xf>
    <xf numFmtId="0" fontId="34" fillId="4" borderId="29" xfId="1" applyFont="1" applyFill="1" applyBorder="1" applyAlignment="1">
      <alignment vertical="center"/>
    </xf>
    <xf numFmtId="0" fontId="18" fillId="4" borderId="28" xfId="1" applyFont="1" applyFill="1" applyBorder="1" applyAlignment="1">
      <alignment vertical="center"/>
    </xf>
    <xf numFmtId="0" fontId="34" fillId="4" borderId="19" xfId="1" applyFont="1" applyFill="1" applyBorder="1" applyAlignment="1">
      <alignment horizontal="center" vertical="center"/>
    </xf>
    <xf numFmtId="164" fontId="34" fillId="4" borderId="19" xfId="1" applyNumberFormat="1" applyFont="1" applyFill="1" applyBorder="1" applyAlignment="1">
      <alignment vertical="center"/>
    </xf>
    <xf numFmtId="0" fontId="18" fillId="2" borderId="4" xfId="1" applyFont="1" applyFill="1" applyBorder="1"/>
    <xf numFmtId="0" fontId="34" fillId="0" borderId="35" xfId="0" applyFont="1" applyBorder="1" applyAlignment="1">
      <alignment horizontal="center" vertical="center"/>
    </xf>
    <xf numFmtId="0" fontId="34" fillId="5" borderId="33" xfId="0" applyFont="1" applyFill="1" applyBorder="1" applyAlignment="1">
      <alignment horizontal="center" vertical="center"/>
    </xf>
    <xf numFmtId="0" fontId="34" fillId="2" borderId="33" xfId="0" applyFont="1" applyFill="1" applyBorder="1" applyAlignment="1">
      <alignment horizontal="center" vertical="center"/>
    </xf>
    <xf numFmtId="0" fontId="38" fillId="0" borderId="37" xfId="0" applyFont="1" applyBorder="1" applyAlignment="1">
      <alignment horizontal="center"/>
    </xf>
    <xf numFmtId="0" fontId="38" fillId="5" borderId="1" xfId="0" applyFont="1" applyFill="1" applyBorder="1" applyAlignment="1">
      <alignment horizontal="center"/>
    </xf>
    <xf numFmtId="0" fontId="18" fillId="2" borderId="1" xfId="0" applyFont="1" applyFill="1" applyBorder="1" applyAlignment="1">
      <alignment horizontal="center"/>
    </xf>
    <xf numFmtId="4" fontId="26" fillId="4" borderId="29" xfId="0" applyNumberFormat="1" applyFont="1" applyFill="1" applyBorder="1"/>
    <xf numFmtId="0" fontId="18" fillId="0" borderId="19" xfId="1" applyFont="1" applyBorder="1" applyAlignment="1" applyProtection="1">
      <alignment horizontal="right" vertical="center" wrapText="1"/>
      <protection locked="0"/>
    </xf>
    <xf numFmtId="0" fontId="18" fillId="0" borderId="0" xfId="1" applyFont="1" applyAlignment="1">
      <alignment horizontal="left" vertical="top" wrapText="1"/>
    </xf>
    <xf numFmtId="0" fontId="18" fillId="2" borderId="40" xfId="1" applyFont="1" applyFill="1" applyBorder="1"/>
    <xf numFmtId="0" fontId="18" fillId="2" borderId="41" xfId="1" applyFont="1" applyFill="1" applyBorder="1"/>
    <xf numFmtId="0" fontId="18" fillId="2" borderId="40" xfId="1" applyFont="1" applyFill="1" applyBorder="1" applyAlignment="1">
      <alignment horizontal="left" vertical="top" wrapText="1"/>
    </xf>
    <xf numFmtId="0" fontId="18" fillId="2" borderId="34" xfId="1" applyFont="1" applyFill="1" applyBorder="1" applyAlignment="1">
      <alignment horizontal="left" vertical="top" wrapText="1"/>
    </xf>
    <xf numFmtId="0" fontId="27" fillId="6" borderId="42" xfId="1" applyFont="1" applyFill="1" applyBorder="1" applyAlignment="1" applyProtection="1">
      <alignment horizontal="left" vertical="top"/>
      <protection locked="0"/>
    </xf>
    <xf numFmtId="164" fontId="18" fillId="2" borderId="43" xfId="1" applyNumberFormat="1" applyFont="1" applyFill="1" applyBorder="1" applyAlignment="1">
      <alignment vertical="center"/>
    </xf>
    <xf numFmtId="0" fontId="27" fillId="6" borderId="44" xfId="1" applyFont="1" applyFill="1" applyBorder="1" applyAlignment="1" applyProtection="1">
      <alignment horizontal="left" vertical="top"/>
      <protection locked="0"/>
    </xf>
    <xf numFmtId="0" fontId="18" fillId="0" borderId="45" xfId="1" applyFont="1" applyBorder="1" applyAlignment="1" applyProtection="1">
      <alignment horizontal="right" vertical="center" wrapText="1"/>
      <protection locked="0"/>
    </xf>
    <xf numFmtId="164" fontId="18" fillId="2" borderId="46" xfId="1" applyNumberFormat="1" applyFont="1" applyFill="1" applyBorder="1" applyAlignment="1">
      <alignment vertical="center"/>
    </xf>
    <xf numFmtId="0" fontId="23" fillId="2" borderId="47" xfId="1" applyFont="1" applyFill="1" applyBorder="1"/>
    <xf numFmtId="0" fontId="18" fillId="2" borderId="48" xfId="1" applyFont="1" applyFill="1" applyBorder="1"/>
    <xf numFmtId="0" fontId="18" fillId="2" borderId="49" xfId="1" applyFont="1" applyFill="1" applyBorder="1"/>
    <xf numFmtId="0" fontId="3" fillId="0" borderId="0" xfId="0" applyFont="1"/>
    <xf numFmtId="10" fontId="18" fillId="6" borderId="19" xfId="1" applyNumberFormat="1" applyFont="1" applyFill="1" applyBorder="1" applyAlignment="1" applyProtection="1">
      <alignment vertical="center"/>
      <protection locked="0"/>
    </xf>
    <xf numFmtId="0" fontId="9" fillId="2" borderId="13" xfId="1" applyFont="1" applyFill="1" applyBorder="1" applyAlignment="1">
      <alignment horizontal="justify"/>
    </xf>
    <xf numFmtId="0" fontId="9" fillId="2" borderId="0" xfId="1" applyFont="1" applyFill="1" applyAlignment="1">
      <alignment horizontal="justify"/>
    </xf>
    <xf numFmtId="0" fontId="9" fillId="2" borderId="14" xfId="1" applyFont="1" applyFill="1" applyBorder="1" applyAlignment="1">
      <alignment horizontal="justify"/>
    </xf>
    <xf numFmtId="0" fontId="8" fillId="10" borderId="2" xfId="0" applyFont="1" applyFill="1" applyBorder="1" applyAlignment="1">
      <alignment horizontal="left" vertical="center" wrapText="1"/>
    </xf>
    <xf numFmtId="0" fontId="8" fillId="10" borderId="0" xfId="0" applyFont="1" applyFill="1" applyAlignment="1">
      <alignment horizontal="left" vertical="center" wrapText="1"/>
    </xf>
    <xf numFmtId="0" fontId="8" fillId="10" borderId="0" xfId="1" applyFont="1" applyFill="1" applyAlignment="1">
      <alignment horizontal="center" vertical="center"/>
    </xf>
    <xf numFmtId="0" fontId="6" fillId="2" borderId="0" xfId="0" applyFont="1" applyFill="1" applyAlignment="1">
      <alignment horizontal="left" vertical="center"/>
    </xf>
    <xf numFmtId="0" fontId="10" fillId="2" borderId="0" xfId="1" applyFont="1" applyFill="1" applyAlignment="1">
      <alignment vertical="top"/>
    </xf>
    <xf numFmtId="0" fontId="11" fillId="2" borderId="0" xfId="1" applyFont="1" applyFill="1" applyAlignment="1">
      <alignment horizontal="left" vertical="top" wrapText="1"/>
    </xf>
    <xf numFmtId="0" fontId="9" fillId="2" borderId="10" xfId="1" applyFont="1" applyFill="1" applyBorder="1" applyAlignment="1">
      <alignment horizontal="left"/>
    </xf>
    <xf numFmtId="0" fontId="9" fillId="2" borderId="11" xfId="1" applyFont="1" applyFill="1" applyBorder="1" applyAlignment="1">
      <alignment horizontal="left"/>
    </xf>
    <xf numFmtId="0" fontId="9" fillId="2" borderId="12" xfId="1" applyFont="1" applyFill="1" applyBorder="1" applyAlignment="1">
      <alignment horizontal="left"/>
    </xf>
    <xf numFmtId="0" fontId="8" fillId="10" borderId="10"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8" fillId="10" borderId="8" xfId="0" applyFont="1" applyFill="1" applyBorder="1" applyAlignment="1">
      <alignment horizontal="left" vertical="center" wrapText="1"/>
    </xf>
    <xf numFmtId="0" fontId="8" fillId="10" borderId="15" xfId="0" applyFont="1" applyFill="1" applyBorder="1" applyAlignment="1">
      <alignment horizontal="left" vertical="center" wrapText="1"/>
    </xf>
    <xf numFmtId="0" fontId="8" fillId="10" borderId="11" xfId="0"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32" fillId="4" borderId="29" xfId="0" applyFont="1" applyFill="1" applyBorder="1" applyAlignment="1">
      <alignment horizontal="left"/>
    </xf>
    <xf numFmtId="0" fontId="32" fillId="4" borderId="28" xfId="0" applyFont="1" applyFill="1" applyBorder="1" applyAlignment="1">
      <alignment horizontal="left"/>
    </xf>
    <xf numFmtId="0" fontId="22" fillId="10" borderId="30" xfId="0" applyFont="1" applyFill="1" applyBorder="1" applyAlignment="1">
      <alignment vertical="center" wrapText="1"/>
    </xf>
    <xf numFmtId="0" fontId="22" fillId="10" borderId="32" xfId="0" applyFont="1" applyFill="1" applyBorder="1" applyAlignment="1">
      <alignment vertical="center" wrapText="1"/>
    </xf>
    <xf numFmtId="0" fontId="22" fillId="10" borderId="30" xfId="0" applyFont="1" applyFill="1" applyBorder="1" applyAlignment="1">
      <alignment horizontal="left" vertical="center" wrapText="1"/>
    </xf>
    <xf numFmtId="0" fontId="22" fillId="10" borderId="32" xfId="0" applyFont="1" applyFill="1" applyBorder="1" applyAlignment="1">
      <alignment horizontal="left" vertical="center" wrapText="1"/>
    </xf>
    <xf numFmtId="44" fontId="30" fillId="10" borderId="30" xfId="14" applyFont="1" applyFill="1" applyBorder="1" applyAlignment="1">
      <alignment horizontal="center" vertical="center" wrapText="1"/>
    </xf>
    <xf numFmtId="44" fontId="30" fillId="10" borderId="39" xfId="14" applyFont="1" applyFill="1" applyBorder="1" applyAlignment="1">
      <alignment horizontal="center" vertical="center" wrapText="1"/>
    </xf>
    <xf numFmtId="44" fontId="30" fillId="10" borderId="32" xfId="14" applyFont="1" applyFill="1" applyBorder="1" applyAlignment="1">
      <alignment horizontal="center" vertical="center" wrapText="1"/>
    </xf>
    <xf numFmtId="0" fontId="30" fillId="10" borderId="30" xfId="0" applyFont="1" applyFill="1" applyBorder="1" applyAlignment="1">
      <alignment horizontal="center" vertical="center"/>
    </xf>
    <xf numFmtId="0" fontId="30" fillId="10" borderId="39" xfId="0" applyFont="1" applyFill="1" applyBorder="1" applyAlignment="1">
      <alignment horizontal="center" vertical="center"/>
    </xf>
    <xf numFmtId="0" fontId="30" fillId="10" borderId="32" xfId="0" applyFont="1" applyFill="1" applyBorder="1" applyAlignment="1">
      <alignment horizontal="center" vertical="center"/>
    </xf>
    <xf numFmtId="0" fontId="30" fillId="10" borderId="30" xfId="0" applyFont="1" applyFill="1" applyBorder="1" applyAlignment="1">
      <alignment horizontal="center" vertical="center" wrapText="1"/>
    </xf>
    <xf numFmtId="0" fontId="30" fillId="10" borderId="39" xfId="0" applyFont="1" applyFill="1" applyBorder="1" applyAlignment="1">
      <alignment horizontal="center" vertical="center" wrapText="1"/>
    </xf>
    <xf numFmtId="0" fontId="30" fillId="10" borderId="32" xfId="0" applyFont="1" applyFill="1" applyBorder="1" applyAlignment="1">
      <alignment horizontal="center" vertical="center" wrapText="1"/>
    </xf>
    <xf numFmtId="0" fontId="26" fillId="4" borderId="27" xfId="0" applyFont="1" applyFill="1" applyBorder="1" applyAlignment="1">
      <alignment horizontal="left"/>
    </xf>
    <xf numFmtId="0" fontId="26" fillId="4" borderId="29" xfId="0" applyFont="1" applyFill="1" applyBorder="1" applyAlignment="1">
      <alignment horizontal="left"/>
    </xf>
    <xf numFmtId="0" fontId="22" fillId="10" borderId="30" xfId="0" applyFont="1" applyFill="1" applyBorder="1" applyAlignment="1">
      <alignment horizontal="center" vertical="center" wrapText="1"/>
    </xf>
    <xf numFmtId="0" fontId="22" fillId="10" borderId="32" xfId="0" applyFont="1" applyFill="1" applyBorder="1" applyAlignment="1">
      <alignment horizontal="center" vertical="center" wrapText="1"/>
    </xf>
    <xf numFmtId="44" fontId="20" fillId="0" borderId="29" xfId="14" applyFont="1" applyBorder="1" applyAlignment="1">
      <alignment horizontal="center"/>
    </xf>
    <xf numFmtId="0" fontId="26" fillId="4" borderId="30"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6" fillId="4" borderId="32" xfId="0" applyFont="1" applyFill="1" applyBorder="1" applyAlignment="1">
      <alignment horizontal="center" vertical="center" wrapText="1"/>
    </xf>
    <xf numFmtId="0" fontId="27" fillId="2" borderId="13" xfId="1" applyFont="1" applyFill="1" applyBorder="1" applyAlignment="1">
      <alignment horizontal="center" vertical="center" wrapText="1"/>
    </xf>
    <xf numFmtId="0" fontId="27" fillId="2" borderId="0" xfId="1" applyFont="1" applyFill="1" applyAlignment="1">
      <alignment horizontal="center" vertical="center" wrapText="1"/>
    </xf>
    <xf numFmtId="0" fontId="17" fillId="2" borderId="0" xfId="0" applyFont="1" applyFill="1" applyAlignment="1">
      <alignment horizontal="left" vertical="center"/>
    </xf>
    <xf numFmtId="0" fontId="34" fillId="2" borderId="0" xfId="1" applyFont="1" applyFill="1" applyAlignment="1">
      <alignment horizontal="center"/>
    </xf>
    <xf numFmtId="0" fontId="22" fillId="10" borderId="20" xfId="0" applyFont="1" applyFill="1" applyBorder="1" applyAlignment="1">
      <alignment horizontal="left" vertical="center" wrapText="1"/>
    </xf>
    <xf numFmtId="0" fontId="22" fillId="10" borderId="18" xfId="0" applyFont="1" applyFill="1" applyBorder="1" applyAlignment="1">
      <alignment horizontal="left" vertical="center" wrapText="1"/>
    </xf>
    <xf numFmtId="0" fontId="22" fillId="10" borderId="22" xfId="0" applyFont="1" applyFill="1" applyBorder="1" applyAlignment="1">
      <alignment horizontal="left" vertical="center" wrapText="1"/>
    </xf>
    <xf numFmtId="0" fontId="22" fillId="10" borderId="0" xfId="0" applyFont="1" applyFill="1" applyAlignment="1">
      <alignment horizontal="left" vertical="center" wrapText="1"/>
    </xf>
    <xf numFmtId="0" fontId="22" fillId="10" borderId="24" xfId="0" applyFont="1" applyFill="1" applyBorder="1" applyAlignment="1">
      <alignment horizontal="left" vertical="center" wrapText="1"/>
    </xf>
    <xf numFmtId="0" fontId="22" fillId="10" borderId="25" xfId="0" applyFont="1" applyFill="1" applyBorder="1" applyAlignment="1">
      <alignment horizontal="left" vertical="center" wrapText="1"/>
    </xf>
    <xf numFmtId="0" fontId="22" fillId="10" borderId="21" xfId="0" applyFont="1" applyFill="1" applyBorder="1" applyAlignment="1">
      <alignment horizontal="center" vertical="center" wrapText="1"/>
    </xf>
    <xf numFmtId="0" fontId="22" fillId="10" borderId="23" xfId="0" applyFont="1" applyFill="1" applyBorder="1" applyAlignment="1">
      <alignment horizontal="center" vertical="center" wrapText="1"/>
    </xf>
    <xf numFmtId="0" fontId="22" fillId="10" borderId="26"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39" fillId="11" borderId="50" xfId="0" applyFont="1" applyFill="1" applyBorder="1" applyAlignment="1">
      <alignment horizontal="justify" vertical="center" wrapText="1"/>
    </xf>
    <xf numFmtId="0" fontId="39" fillId="11" borderId="51" xfId="0" applyFont="1" applyFill="1" applyBorder="1" applyAlignment="1">
      <alignment horizontal="justify" vertical="center" wrapText="1"/>
    </xf>
    <xf numFmtId="0" fontId="39" fillId="11" borderId="51" xfId="0" applyFont="1" applyFill="1" applyBorder="1" applyAlignment="1">
      <alignment vertical="center" wrapText="1"/>
    </xf>
    <xf numFmtId="0" fontId="40" fillId="8" borderId="52" xfId="0" applyFont="1" applyFill="1" applyBorder="1" applyAlignment="1">
      <alignment horizontal="justify" vertical="center" wrapText="1"/>
    </xf>
    <xf numFmtId="0" fontId="40" fillId="9" borderId="53" xfId="0" applyFont="1" applyFill="1" applyBorder="1" applyAlignment="1">
      <alignment horizontal="justify" vertical="center" wrapText="1"/>
    </xf>
    <xf numFmtId="0" fontId="40" fillId="9" borderId="53" xfId="0" applyFont="1" applyFill="1" applyBorder="1" applyAlignment="1">
      <alignment vertical="center" wrapText="1"/>
    </xf>
    <xf numFmtId="0" fontId="18" fillId="0" borderId="0" xfId="0" applyFont="1" applyBorder="1"/>
    <xf numFmtId="44" fontId="38" fillId="0" borderId="38" xfId="0" applyNumberFormat="1" applyFont="1" applyBorder="1" applyAlignment="1">
      <alignment horizontal="center"/>
    </xf>
    <xf numFmtId="44" fontId="27" fillId="0" borderId="1" xfId="1" applyNumberFormat="1" applyFont="1" applyFill="1" applyBorder="1" applyAlignment="1">
      <alignment horizontal="left" vertical="top"/>
    </xf>
    <xf numFmtId="0" fontId="34" fillId="0" borderId="33" xfId="0" applyFont="1" applyFill="1" applyBorder="1" applyAlignment="1">
      <alignment horizontal="center" vertical="center"/>
    </xf>
    <xf numFmtId="0" fontId="34" fillId="12" borderId="36" xfId="0" applyFont="1" applyFill="1" applyBorder="1" applyAlignment="1">
      <alignment horizontal="center" vertical="center"/>
    </xf>
    <xf numFmtId="10" fontId="18" fillId="0" borderId="19" xfId="1" applyNumberFormat="1" applyFont="1" applyFill="1" applyBorder="1" applyAlignment="1" applyProtection="1">
      <alignment vertical="center"/>
      <protection locked="0"/>
    </xf>
    <xf numFmtId="0" fontId="18" fillId="0" borderId="24" xfId="1" applyFont="1" applyFill="1" applyBorder="1" applyAlignment="1">
      <alignment horizontal="left" vertical="top" wrapText="1"/>
    </xf>
    <xf numFmtId="0" fontId="27" fillId="0" borderId="19" xfId="1" applyFont="1" applyFill="1" applyBorder="1" applyAlignment="1" applyProtection="1">
      <alignment horizontal="left" vertical="top"/>
      <protection locked="0"/>
    </xf>
  </cellXfs>
  <cellStyles count="15">
    <cellStyle name="basis" xfId="6" xr:uid="{00000000-0005-0000-0000-000000000000}"/>
    <cellStyle name="Euro" xfId="7" xr:uid="{00000000-0005-0000-0000-000001000000}"/>
    <cellStyle name="Euro 2" xfId="9" xr:uid="{00000000-0005-0000-0000-000002000000}"/>
    <cellStyle name="Komma 2" xfId="8" xr:uid="{00000000-0005-0000-0000-000003000000}"/>
    <cellStyle name="Komma 3" xfId="13" xr:uid="{00000000-0005-0000-0000-000004000000}"/>
    <cellStyle name="Procent 2" xfId="2" xr:uid="{00000000-0005-0000-0000-000005000000}"/>
    <cellStyle name="Procent 3" xfId="5" xr:uid="{00000000-0005-0000-0000-000006000000}"/>
    <cellStyle name="Standaard" xfId="0" builtinId="0"/>
    <cellStyle name="Standaard 2" xfId="1" xr:uid="{00000000-0005-0000-0000-000008000000}"/>
    <cellStyle name="Standaard 2 2" xfId="12" xr:uid="{00000000-0005-0000-0000-000009000000}"/>
    <cellStyle name="Standaard 3" xfId="3" xr:uid="{00000000-0005-0000-0000-00000A000000}"/>
    <cellStyle name="Standaard 4" xfId="11" xr:uid="{00000000-0005-0000-0000-00000B000000}"/>
    <cellStyle name="Valuta" xfId="14" builtinId="4"/>
    <cellStyle name="Valuta 2" xfId="4" xr:uid="{00000000-0005-0000-0000-00000D000000}"/>
    <cellStyle name="Valuta 3" xfId="10" xr:uid="{00000000-0005-0000-0000-00000E000000}"/>
  </cellStyles>
  <dxfs count="0"/>
  <tableStyles count="0" defaultTableStyle="TableStyleMedium2" defaultPivotStyle="PivotStyleLight16"/>
  <colors>
    <mruColors>
      <color rgb="FF0E096B"/>
      <color rgb="FFCDEEFF"/>
      <color rgb="FF0089CF"/>
      <color rgb="FFB1B1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unschoten\OneDrive\Projecten\Coalitie\20140915%20-%20Exploitatiebegroting%20COA%20Ter%20Apel%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ategisch%20Advies\Projecten\2012\VISIO%20fase%202%20E04011.000290.0100\1.%20Deelproject%20Data\Herinspectie\Visio%20-%20inschrijfstaat%20controle-inspecties-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blad"/>
      <sheetName val="Woningen"/>
      <sheetName val="Utiliteit"/>
      <sheetName val="Infra totaal"/>
      <sheetName val="Infra boven en riool"/>
      <sheetName val="Infra ondergronds"/>
      <sheetName val="Indirecte kosten"/>
      <sheetName val="Handyman"/>
      <sheetName val="Hoogwerker en kantoor opslag"/>
      <sheetName val="Inschrijfformulier"/>
      <sheetName val="BVO utiliteit"/>
      <sheetName val="uitgangspunten"/>
    </sheetNames>
    <sheetDataSet>
      <sheetData sheetId="0" refreshError="1"/>
      <sheetData sheetId="1">
        <row r="10">
          <cell r="G10">
            <v>277.5</v>
          </cell>
        </row>
        <row r="11">
          <cell r="G11">
            <v>92.546999999999997</v>
          </cell>
        </row>
        <row r="13">
          <cell r="G13">
            <v>144.41</v>
          </cell>
        </row>
        <row r="15">
          <cell r="Q15">
            <v>0.62015503875968991</v>
          </cell>
        </row>
        <row r="17">
          <cell r="G17">
            <v>106</v>
          </cell>
        </row>
        <row r="21">
          <cell r="G21">
            <v>196.42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chrijfstaat"/>
      <sheetName val="Opnameformulier Visio"/>
      <sheetName val="tabel"/>
      <sheetName val="Bouwkundig"/>
      <sheetName val="Installaties"/>
      <sheetName val="NAW (Jan Pras)"/>
      <sheetName val="Hoofdbouwdelen"/>
      <sheetName val="Check"/>
      <sheetName val="163"/>
    </sheetNames>
    <sheetDataSet>
      <sheetData sheetId="0" refreshError="1"/>
      <sheetData sheetId="1" refreshError="1"/>
      <sheetData sheetId="2" refreshError="1"/>
      <sheetData sheetId="3" refreshError="1"/>
      <sheetData sheetId="4" refreshError="1"/>
      <sheetData sheetId="5" refreshError="1"/>
      <sheetData sheetId="6">
        <row r="3">
          <cell r="A3" t="str">
            <v>11</v>
          </cell>
          <cell r="B3" t="str">
            <v>Bodemvoorzieningen</v>
          </cell>
        </row>
        <row r="4">
          <cell r="A4" t="str">
            <v>13</v>
          </cell>
          <cell r="B4" t="str">
            <v>Vloeren op grondslag</v>
          </cell>
        </row>
        <row r="5">
          <cell r="A5" t="str">
            <v>16</v>
          </cell>
          <cell r="B5" t="str">
            <v>Funderingsconstructies</v>
          </cell>
        </row>
        <row r="6">
          <cell r="A6" t="str">
            <v>17</v>
          </cell>
          <cell r="B6" t="str">
            <v>Paalfundering</v>
          </cell>
        </row>
        <row r="7">
          <cell r="A7" t="str">
            <v>21</v>
          </cell>
          <cell r="B7" t="str">
            <v>Buitenwanden</v>
          </cell>
        </row>
        <row r="8">
          <cell r="A8" t="str">
            <v>22</v>
          </cell>
          <cell r="B8" t="str">
            <v>Binnenwanden</v>
          </cell>
        </row>
        <row r="9">
          <cell r="A9" t="str">
            <v>23</v>
          </cell>
          <cell r="B9" t="str">
            <v>Vloeren</v>
          </cell>
        </row>
        <row r="10">
          <cell r="A10" t="str">
            <v>24</v>
          </cell>
          <cell r="B10" t="str">
            <v>Trappen</v>
          </cell>
        </row>
        <row r="11">
          <cell r="A11" t="str">
            <v>26</v>
          </cell>
          <cell r="B11" t="str">
            <v>Balcons</v>
          </cell>
        </row>
        <row r="12">
          <cell r="A12" t="str">
            <v>27</v>
          </cell>
          <cell r="B12" t="str">
            <v>Daken</v>
          </cell>
        </row>
        <row r="13">
          <cell r="A13" t="str">
            <v>28</v>
          </cell>
          <cell r="B13" t="str">
            <v>Hoofddraagconstructie</v>
          </cell>
        </row>
        <row r="14">
          <cell r="A14" t="str">
            <v>31</v>
          </cell>
          <cell r="B14" t="str">
            <v>Buitenwandopeningen</v>
          </cell>
        </row>
        <row r="15">
          <cell r="A15" t="str">
            <v>32</v>
          </cell>
          <cell r="B15" t="str">
            <v>Binnenwandopeningen</v>
          </cell>
        </row>
        <row r="16">
          <cell r="A16" t="str">
            <v>34</v>
          </cell>
          <cell r="B16" t="str">
            <v>Balustrades en leuningen</v>
          </cell>
        </row>
        <row r="17">
          <cell r="A17" t="str">
            <v>36</v>
          </cell>
          <cell r="B17" t="str">
            <v>Hekken</v>
          </cell>
        </row>
        <row r="18">
          <cell r="A18" t="str">
            <v>37</v>
          </cell>
          <cell r="B18" t="str">
            <v>Dakopeningen</v>
          </cell>
        </row>
        <row r="19">
          <cell r="A19" t="str">
            <v>41</v>
          </cell>
          <cell r="B19" t="str">
            <v>Buitenwandafwerking</v>
          </cell>
        </row>
        <row r="20">
          <cell r="A20" t="str">
            <v>42</v>
          </cell>
          <cell r="B20" t="str">
            <v>Binnenwandafwerkingen</v>
          </cell>
        </row>
        <row r="21">
          <cell r="A21" t="str">
            <v>43</v>
          </cell>
          <cell r="B21" t="str">
            <v>Vloerafwerkingen</v>
          </cell>
        </row>
        <row r="22">
          <cell r="A22" t="str">
            <v>44</v>
          </cell>
          <cell r="B22" t="str">
            <v>Trap- en hellingafwerkingen</v>
          </cell>
        </row>
        <row r="23">
          <cell r="A23" t="str">
            <v>45</v>
          </cell>
          <cell r="B23" t="str">
            <v>Plafondafwerkingen</v>
          </cell>
        </row>
        <row r="24">
          <cell r="A24" t="str">
            <v>46</v>
          </cell>
          <cell r="B24" t="str">
            <v>Schilderwerk</v>
          </cell>
        </row>
        <row r="25">
          <cell r="A25" t="str">
            <v>47</v>
          </cell>
          <cell r="B25" t="str">
            <v>Dakafwerkingen</v>
          </cell>
        </row>
        <row r="26">
          <cell r="A26" t="str">
            <v>51</v>
          </cell>
          <cell r="B26" t="str">
            <v>Warmteopwekking</v>
          </cell>
        </row>
        <row r="27">
          <cell r="A27" t="str">
            <v>52</v>
          </cell>
          <cell r="B27" t="str">
            <v>Afvoeren</v>
          </cell>
        </row>
        <row r="28">
          <cell r="A28" t="str">
            <v>53</v>
          </cell>
          <cell r="B28" t="str">
            <v>Water</v>
          </cell>
        </row>
        <row r="29">
          <cell r="A29" t="str">
            <v>54</v>
          </cell>
          <cell r="B29" t="str">
            <v>Gas</v>
          </cell>
        </row>
        <row r="30">
          <cell r="A30" t="str">
            <v>55</v>
          </cell>
          <cell r="B30" t="str">
            <v>Koeling</v>
          </cell>
        </row>
        <row r="31">
          <cell r="A31" t="str">
            <v>56</v>
          </cell>
          <cell r="B31" t="str">
            <v>Leidingwerk</v>
          </cell>
        </row>
        <row r="32">
          <cell r="A32" t="str">
            <v>57</v>
          </cell>
          <cell r="B32" t="str">
            <v>Luchtbehandeling</v>
          </cell>
        </row>
        <row r="33">
          <cell r="A33" t="str">
            <v>58</v>
          </cell>
          <cell r="B33" t="str">
            <v>Regeling klimaat</v>
          </cell>
        </row>
        <row r="34">
          <cell r="A34" t="str">
            <v>61</v>
          </cell>
          <cell r="B34" t="str">
            <v>Electra</v>
          </cell>
        </row>
        <row r="35">
          <cell r="A35" t="str">
            <v>62</v>
          </cell>
          <cell r="B35" t="str">
            <v>Krachtstroom</v>
          </cell>
        </row>
        <row r="36">
          <cell r="A36" t="str">
            <v>63</v>
          </cell>
          <cell r="B36" t="str">
            <v>Verlichting</v>
          </cell>
        </row>
        <row r="37">
          <cell r="A37" t="str">
            <v>64</v>
          </cell>
          <cell r="B37" t="str">
            <v>Communicatie</v>
          </cell>
        </row>
        <row r="38">
          <cell r="A38" t="str">
            <v>65</v>
          </cell>
          <cell r="B38" t="str">
            <v>Beveiliging</v>
          </cell>
        </row>
        <row r="39">
          <cell r="A39" t="str">
            <v>66</v>
          </cell>
          <cell r="B39" t="str">
            <v>Liften</v>
          </cell>
        </row>
        <row r="40">
          <cell r="A40" t="str">
            <v>67</v>
          </cell>
          <cell r="B40" t="str">
            <v>Gebouwvoorzieningen</v>
          </cell>
        </row>
        <row r="41">
          <cell r="A41" t="str">
            <v>71</v>
          </cell>
          <cell r="B41" t="str">
            <v>Vaste inrichting</v>
          </cell>
        </row>
        <row r="42">
          <cell r="A42" t="str">
            <v>73</v>
          </cell>
          <cell r="B42" t="str">
            <v>Keukenvoorzieningen</v>
          </cell>
        </row>
        <row r="43">
          <cell r="A43" t="str">
            <v>74</v>
          </cell>
          <cell r="B43" t="str">
            <v>Sanitair</v>
          </cell>
        </row>
        <row r="44">
          <cell r="A44" t="str">
            <v>75</v>
          </cell>
          <cell r="B44" t="str">
            <v>Vaste onderhoudsvoorzieningen</v>
          </cell>
        </row>
        <row r="45">
          <cell r="A45" t="str">
            <v>90</v>
          </cell>
          <cell r="B45" t="str">
            <v>Terreinvoorzieningen</v>
          </cell>
        </row>
      </sheetData>
      <sheetData sheetId="7" refreshError="1"/>
      <sheetData sheetId="8"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0AE-7ACE-482E-A896-7C78601C51B9}">
  <sheetPr>
    <pageSetUpPr fitToPage="1"/>
  </sheetPr>
  <dimension ref="A1:D30"/>
  <sheetViews>
    <sheetView zoomScale="110" zoomScaleNormal="110" workbookViewId="0">
      <selection activeCell="D4" sqref="D4:D25"/>
    </sheetView>
  </sheetViews>
  <sheetFormatPr defaultRowHeight="12.75"/>
  <cols>
    <col min="1" max="1" width="32.5703125" customWidth="1"/>
    <col min="2" max="2" width="21.28515625" customWidth="1"/>
    <col min="3" max="3" width="16.140625" customWidth="1"/>
    <col min="4" max="4" width="21.28515625" customWidth="1"/>
  </cols>
  <sheetData>
    <row r="1" spans="1:4" ht="18.75">
      <c r="A1" s="24" t="s">
        <v>101</v>
      </c>
      <c r="B1" s="25"/>
      <c r="C1" s="25"/>
      <c r="D1" s="25"/>
    </row>
    <row r="2" spans="1:4" ht="13.5" thickBot="1">
      <c r="A2" s="25"/>
      <c r="B2" s="25"/>
      <c r="C2" s="25"/>
      <c r="D2" s="25"/>
    </row>
    <row r="3" spans="1:4" ht="13.5" customHeight="1" thickBot="1">
      <c r="A3" s="242" t="s">
        <v>24</v>
      </c>
      <c r="B3" s="243" t="s">
        <v>98</v>
      </c>
      <c r="C3" s="244" t="s">
        <v>99</v>
      </c>
      <c r="D3" s="244" t="s">
        <v>100</v>
      </c>
    </row>
    <row r="4" spans="1:4" ht="23.25" customHeight="1" thickBot="1">
      <c r="A4" s="245" t="s">
        <v>56</v>
      </c>
      <c r="B4" s="246" t="s">
        <v>57</v>
      </c>
      <c r="C4" s="247" t="s">
        <v>58</v>
      </c>
      <c r="D4" s="247" t="s">
        <v>133</v>
      </c>
    </row>
    <row r="5" spans="1:4" ht="23.25" customHeight="1" thickBot="1">
      <c r="A5" s="245" t="s">
        <v>60</v>
      </c>
      <c r="B5" s="246" t="s">
        <v>61</v>
      </c>
      <c r="C5" s="247" t="s">
        <v>58</v>
      </c>
      <c r="D5" s="247" t="s">
        <v>134</v>
      </c>
    </row>
    <row r="6" spans="1:4" ht="13.5" customHeight="1" thickBot="1">
      <c r="A6" s="245" t="s">
        <v>62</v>
      </c>
      <c r="B6" s="246" t="s">
        <v>63</v>
      </c>
      <c r="C6" s="247" t="s">
        <v>58</v>
      </c>
      <c r="D6" s="247" t="s">
        <v>64</v>
      </c>
    </row>
    <row r="7" spans="1:4" ht="13.5" customHeight="1" thickBot="1">
      <c r="A7" s="245" t="s">
        <v>65</v>
      </c>
      <c r="B7" s="246" t="s">
        <v>66</v>
      </c>
      <c r="C7" s="247" t="s">
        <v>58</v>
      </c>
      <c r="D7" s="247" t="s">
        <v>59</v>
      </c>
    </row>
    <row r="8" spans="1:4" ht="13.5" customHeight="1" thickBot="1">
      <c r="A8" s="245" t="s">
        <v>67</v>
      </c>
      <c r="B8" s="246" t="s">
        <v>68</v>
      </c>
      <c r="C8" s="247" t="s">
        <v>58</v>
      </c>
      <c r="D8" s="247" t="s">
        <v>59</v>
      </c>
    </row>
    <row r="9" spans="1:4" ht="13.5" customHeight="1" thickBot="1">
      <c r="A9" s="245" t="s">
        <v>69</v>
      </c>
      <c r="B9" s="246" t="s">
        <v>70</v>
      </c>
      <c r="C9" s="247" t="s">
        <v>58</v>
      </c>
      <c r="D9" s="247" t="s">
        <v>59</v>
      </c>
    </row>
    <row r="10" spans="1:4" ht="13.5" customHeight="1" thickBot="1">
      <c r="A10" s="245" t="s">
        <v>135</v>
      </c>
      <c r="B10" s="246" t="s">
        <v>136</v>
      </c>
      <c r="C10" s="247" t="s">
        <v>58</v>
      </c>
      <c r="D10" s="247" t="s">
        <v>59</v>
      </c>
    </row>
    <row r="11" spans="1:4" ht="13.5" customHeight="1" thickBot="1">
      <c r="A11" s="245" t="s">
        <v>73</v>
      </c>
      <c r="B11" s="246" t="s">
        <v>74</v>
      </c>
      <c r="C11" s="247" t="s">
        <v>58</v>
      </c>
      <c r="D11" s="247" t="s">
        <v>59</v>
      </c>
    </row>
    <row r="12" spans="1:4" ht="13.5" customHeight="1" thickBot="1">
      <c r="A12" s="245" t="s">
        <v>75</v>
      </c>
      <c r="B12" s="246" t="s">
        <v>76</v>
      </c>
      <c r="C12" s="247" t="s">
        <v>58</v>
      </c>
      <c r="D12" s="247" t="s">
        <v>64</v>
      </c>
    </row>
    <row r="13" spans="1:4" ht="13.5" customHeight="1" thickBot="1">
      <c r="A13" s="245" t="s">
        <v>137</v>
      </c>
      <c r="B13" s="246" t="s">
        <v>77</v>
      </c>
      <c r="C13" s="247" t="s">
        <v>58</v>
      </c>
      <c r="D13" s="247" t="s">
        <v>64</v>
      </c>
    </row>
    <row r="14" spans="1:4" ht="13.5" customHeight="1" thickBot="1">
      <c r="A14" s="245" t="s">
        <v>78</v>
      </c>
      <c r="B14" s="246" t="s">
        <v>79</v>
      </c>
      <c r="C14" s="247" t="s">
        <v>58</v>
      </c>
      <c r="D14" s="247" t="s">
        <v>64</v>
      </c>
    </row>
    <row r="15" spans="1:4" ht="13.5" customHeight="1" thickBot="1">
      <c r="A15" s="245" t="s">
        <v>80</v>
      </c>
      <c r="B15" s="246" t="s">
        <v>138</v>
      </c>
      <c r="C15" s="247" t="s">
        <v>58</v>
      </c>
      <c r="D15" s="247" t="s">
        <v>139</v>
      </c>
    </row>
    <row r="16" spans="1:4" ht="13.5" customHeight="1" thickBot="1">
      <c r="A16" s="245" t="s">
        <v>81</v>
      </c>
      <c r="B16" s="246" t="s">
        <v>82</v>
      </c>
      <c r="C16" s="247" t="s">
        <v>58</v>
      </c>
      <c r="D16" s="247" t="s">
        <v>59</v>
      </c>
    </row>
    <row r="17" spans="1:4" ht="27.75" customHeight="1" thickBot="1">
      <c r="A17" s="245" t="s">
        <v>83</v>
      </c>
      <c r="B17" s="246" t="s">
        <v>84</v>
      </c>
      <c r="C17" s="247" t="s">
        <v>58</v>
      </c>
      <c r="D17" s="247" t="s">
        <v>140</v>
      </c>
    </row>
    <row r="18" spans="1:4" ht="13.5" customHeight="1" thickBot="1">
      <c r="A18" s="245" t="s">
        <v>85</v>
      </c>
      <c r="B18" s="246" t="s">
        <v>86</v>
      </c>
      <c r="C18" s="247" t="s">
        <v>58</v>
      </c>
      <c r="D18" s="247" t="s">
        <v>64</v>
      </c>
    </row>
    <row r="19" spans="1:4" ht="27.75" customHeight="1" thickBot="1">
      <c r="A19" s="245" t="s">
        <v>87</v>
      </c>
      <c r="B19" s="246" t="s">
        <v>88</v>
      </c>
      <c r="C19" s="247" t="s">
        <v>58</v>
      </c>
      <c r="D19" s="247" t="s">
        <v>141</v>
      </c>
    </row>
    <row r="20" spans="1:4" ht="13.5" customHeight="1" thickBot="1">
      <c r="A20" s="245" t="s">
        <v>89</v>
      </c>
      <c r="B20" s="246" t="s">
        <v>90</v>
      </c>
      <c r="C20" s="247" t="s">
        <v>58</v>
      </c>
      <c r="D20" s="247" t="s">
        <v>64</v>
      </c>
    </row>
    <row r="21" spans="1:4" ht="13.5" customHeight="1" thickBot="1">
      <c r="A21" s="245" t="s">
        <v>91</v>
      </c>
      <c r="B21" s="246" t="s">
        <v>142</v>
      </c>
      <c r="C21" s="247" t="s">
        <v>58</v>
      </c>
      <c r="D21" s="247" t="s">
        <v>64</v>
      </c>
    </row>
    <row r="22" spans="1:4" ht="13.5" customHeight="1" thickBot="1">
      <c r="A22" s="245" t="s">
        <v>92</v>
      </c>
      <c r="B22" s="246" t="s">
        <v>93</v>
      </c>
      <c r="C22" s="247" t="s">
        <v>58</v>
      </c>
      <c r="D22" s="247" t="s">
        <v>64</v>
      </c>
    </row>
    <row r="23" spans="1:4" ht="22.5" customHeight="1" thickBot="1">
      <c r="A23" s="245" t="s">
        <v>94</v>
      </c>
      <c r="B23" s="246" t="s">
        <v>95</v>
      </c>
      <c r="C23" s="247" t="s">
        <v>58</v>
      </c>
      <c r="D23" s="247" t="s">
        <v>143</v>
      </c>
    </row>
    <row r="24" spans="1:4" ht="13.5" customHeight="1" thickBot="1">
      <c r="A24" s="245" t="s">
        <v>71</v>
      </c>
      <c r="B24" s="246" t="s">
        <v>72</v>
      </c>
      <c r="C24" s="247" t="s">
        <v>58</v>
      </c>
      <c r="D24" s="247" t="s">
        <v>64</v>
      </c>
    </row>
    <row r="25" spans="1:4" ht="13.5" customHeight="1" thickBot="1">
      <c r="A25" s="245" t="s">
        <v>96</v>
      </c>
      <c r="B25" s="246" t="s">
        <v>97</v>
      </c>
      <c r="C25" s="247" t="s">
        <v>58</v>
      </c>
      <c r="D25" s="247" t="s">
        <v>59</v>
      </c>
    </row>
    <row r="28" spans="1:4">
      <c r="A28" t="s">
        <v>127</v>
      </c>
    </row>
    <row r="29" spans="1:4">
      <c r="A29" s="183" t="s">
        <v>129</v>
      </c>
    </row>
    <row r="30" spans="1:4">
      <c r="A30" s="183" t="s">
        <v>128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58BD-B368-4173-AAD1-B57E7E1BA06B}">
  <sheetPr>
    <tabColor rgb="FFC00000"/>
  </sheetPr>
  <dimension ref="A1:A156"/>
  <sheetViews>
    <sheetView view="pageBreakPreview" zoomScale="80" zoomScaleNormal="100" zoomScaleSheetLayoutView="80" workbookViewId="0">
      <selection activeCell="A2" sqref="A2"/>
    </sheetView>
  </sheetViews>
  <sheetFormatPr defaultColWidth="9.140625" defaultRowHeight="15.75"/>
  <cols>
    <col min="1" max="1" width="231.28515625" style="12" bestFit="1" customWidth="1"/>
    <col min="2" max="16384" width="9.140625" style="12"/>
  </cols>
  <sheetData>
    <row r="1" spans="1:1">
      <c r="A1" s="11" t="s">
        <v>144</v>
      </c>
    </row>
    <row r="7" spans="1:1">
      <c r="A7" s="13"/>
    </row>
    <row r="8" spans="1:1">
      <c r="A8" s="26"/>
    </row>
    <row r="13" spans="1:1">
      <c r="A13" s="13"/>
    </row>
    <row r="30" spans="1:1">
      <c r="A30" s="13"/>
    </row>
    <row r="50" spans="1:1">
      <c r="A50" s="13"/>
    </row>
    <row r="58" spans="1:1">
      <c r="A58" s="13"/>
    </row>
    <row r="64" spans="1:1">
      <c r="A64" s="13"/>
    </row>
    <row r="82" spans="1:1">
      <c r="A82" s="13"/>
    </row>
    <row r="88" spans="1:1">
      <c r="A88" s="13"/>
    </row>
    <row r="94" spans="1:1">
      <c r="A94" s="13"/>
    </row>
    <row r="112" spans="1:1">
      <c r="A112" s="13"/>
    </row>
    <row r="133" spans="1:1">
      <c r="A133" s="13"/>
    </row>
    <row r="140" spans="1:1">
      <c r="A140" s="13"/>
    </row>
    <row r="156" spans="1:1">
      <c r="A156" s="13"/>
    </row>
  </sheetData>
  <pageMargins left="0.7" right="0.7" top="0.75" bottom="0.75" header="0.3" footer="0.3"/>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823C-97B4-4DA3-89DD-3C56BAE0A2E9}">
  <sheetPr>
    <pageSetUpPr fitToPage="1"/>
  </sheetPr>
  <dimension ref="B1:H43"/>
  <sheetViews>
    <sheetView topLeftCell="A4" workbookViewId="0">
      <selection activeCell="F15" sqref="F15"/>
    </sheetView>
  </sheetViews>
  <sheetFormatPr defaultColWidth="9.140625" defaultRowHeight="12.75"/>
  <cols>
    <col min="1" max="2" width="2.7109375" style="1" customWidth="1"/>
    <col min="3" max="3" width="70.7109375" style="1" customWidth="1"/>
    <col min="4" max="4" width="17.85546875" style="1" customWidth="1"/>
    <col min="5" max="6" width="15.7109375" style="1" customWidth="1"/>
    <col min="7" max="7" width="2.7109375" style="1" customWidth="1"/>
    <col min="8" max="8" width="9.140625" style="1"/>
    <col min="9" max="9" width="20.5703125" style="1" customWidth="1"/>
    <col min="10" max="16384" width="9.140625" style="1"/>
  </cols>
  <sheetData>
    <row r="1" spans="2:8" ht="18">
      <c r="B1" s="191" t="s">
        <v>102</v>
      </c>
      <c r="C1" s="191"/>
      <c r="D1" s="191"/>
      <c r="E1" s="191"/>
      <c r="F1" s="191"/>
      <c r="G1" s="191"/>
    </row>
    <row r="2" spans="2:8">
      <c r="B2" s="3"/>
      <c r="C2" s="49" t="s">
        <v>104</v>
      </c>
      <c r="D2" s="50"/>
    </row>
    <row r="3" spans="2:8">
      <c r="B3" s="192" t="s">
        <v>7</v>
      </c>
      <c r="C3" s="192"/>
      <c r="D3" s="192"/>
      <c r="E3" s="192"/>
      <c r="F3" s="192"/>
      <c r="G3" s="192"/>
      <c r="H3" s="5"/>
    </row>
    <row r="4" spans="2:8" ht="57" customHeight="1">
      <c r="B4" s="193" t="s">
        <v>19</v>
      </c>
      <c r="C4" s="193"/>
      <c r="D4" s="193"/>
      <c r="E4" s="193"/>
      <c r="F4" s="193"/>
      <c r="G4" s="193"/>
    </row>
    <row r="5" spans="2:8">
      <c r="C5" s="4"/>
      <c r="D5" s="4"/>
    </row>
    <row r="6" spans="2:8">
      <c r="B6" s="194" t="s">
        <v>132</v>
      </c>
      <c r="C6" s="195"/>
      <c r="D6" s="195"/>
      <c r="E6" s="195"/>
      <c r="F6" s="195"/>
      <c r="G6" s="196"/>
    </row>
    <row r="7" spans="2:8" ht="13.35" customHeight="1">
      <c r="B7" s="197" t="s">
        <v>0</v>
      </c>
      <c r="C7" s="198"/>
      <c r="D7" s="201" t="s">
        <v>103</v>
      </c>
      <c r="E7" s="27" t="s">
        <v>14</v>
      </c>
      <c r="F7" s="201" t="s">
        <v>145</v>
      </c>
      <c r="G7" s="203"/>
    </row>
    <row r="8" spans="2:8">
      <c r="B8" s="199"/>
      <c r="C8" s="200"/>
      <c r="D8" s="202"/>
      <c r="E8" s="28" t="s">
        <v>13</v>
      </c>
      <c r="F8" s="202"/>
      <c r="G8" s="204"/>
    </row>
    <row r="9" spans="2:8">
      <c r="B9" s="17"/>
      <c r="C9" s="6"/>
      <c r="D9" s="43"/>
      <c r="E9" s="8"/>
      <c r="F9" s="8"/>
      <c r="G9" s="18"/>
    </row>
    <row r="10" spans="2:8">
      <c r="B10" s="19"/>
      <c r="C10" s="14" t="s">
        <v>146</v>
      </c>
      <c r="D10" s="2"/>
      <c r="E10" s="16"/>
      <c r="F10" s="7"/>
      <c r="G10" s="18"/>
    </row>
    <row r="11" spans="2:8">
      <c r="B11" s="19"/>
      <c r="C11" s="2" t="s">
        <v>32</v>
      </c>
      <c r="D11" s="15">
        <v>30</v>
      </c>
      <c r="E11" s="47">
        <v>0</v>
      </c>
      <c r="F11" s="7">
        <f>SUM(D11*E11)*1.21</f>
        <v>0</v>
      </c>
      <c r="G11" s="18"/>
    </row>
    <row r="12" spans="2:8">
      <c r="B12" s="19"/>
      <c r="C12" s="2" t="s">
        <v>33</v>
      </c>
      <c r="D12" s="15">
        <v>30</v>
      </c>
      <c r="E12" s="47">
        <v>0</v>
      </c>
      <c r="F12" s="7">
        <f t="shared" ref="F12:F13" si="0">SUM(D12*E12)*1.21</f>
        <v>0</v>
      </c>
      <c r="G12" s="18"/>
    </row>
    <row r="13" spans="2:8">
      <c r="B13" s="19"/>
      <c r="C13" s="2" t="s">
        <v>34</v>
      </c>
      <c r="D13" s="15">
        <v>10</v>
      </c>
      <c r="E13" s="47">
        <v>0</v>
      </c>
      <c r="F13" s="7">
        <f t="shared" si="0"/>
        <v>0</v>
      </c>
      <c r="G13" s="18"/>
    </row>
    <row r="14" spans="2:8">
      <c r="B14" s="19"/>
      <c r="C14" s="2" t="s">
        <v>38</v>
      </c>
      <c r="D14" s="15">
        <v>0.5</v>
      </c>
      <c r="E14" s="47">
        <v>0</v>
      </c>
      <c r="F14" s="7">
        <f>SUM(D14*E14)*1.21</f>
        <v>0</v>
      </c>
      <c r="G14" s="18"/>
    </row>
    <row r="15" spans="2:8">
      <c r="B15" s="19"/>
      <c r="C15" s="2"/>
      <c r="D15" s="15"/>
      <c r="E15" s="16"/>
      <c r="F15" s="7"/>
      <c r="G15" s="18"/>
    </row>
    <row r="16" spans="2:8">
      <c r="B16" s="19"/>
      <c r="C16" s="14" t="s">
        <v>147</v>
      </c>
      <c r="D16" s="15"/>
      <c r="E16" s="16"/>
      <c r="F16" s="7"/>
      <c r="G16" s="18"/>
    </row>
    <row r="17" spans="2:7">
      <c r="B17" s="19"/>
      <c r="C17" s="2" t="s">
        <v>35</v>
      </c>
      <c r="D17" s="15">
        <v>20</v>
      </c>
      <c r="E17" s="47">
        <v>0</v>
      </c>
      <c r="F17" s="7">
        <f t="shared" ref="F17:F21" si="1">SUM(D17*E17)*1.21</f>
        <v>0</v>
      </c>
      <c r="G17" s="18"/>
    </row>
    <row r="18" spans="2:7">
      <c r="B18" s="19"/>
      <c r="C18" s="2" t="s">
        <v>36</v>
      </c>
      <c r="D18" s="15">
        <v>20</v>
      </c>
      <c r="E18" s="47">
        <v>0</v>
      </c>
      <c r="F18" s="7">
        <f t="shared" si="1"/>
        <v>0</v>
      </c>
      <c r="G18" s="18"/>
    </row>
    <row r="19" spans="2:7">
      <c r="B19" s="19"/>
      <c r="C19" s="2" t="s">
        <v>1</v>
      </c>
      <c r="D19" s="15">
        <v>10</v>
      </c>
      <c r="E19" s="47">
        <v>0</v>
      </c>
      <c r="F19" s="7">
        <f t="shared" si="1"/>
        <v>0</v>
      </c>
      <c r="G19" s="18"/>
    </row>
    <row r="20" spans="2:7">
      <c r="B20" s="19"/>
      <c r="C20" s="2" t="s">
        <v>37</v>
      </c>
      <c r="D20" s="15">
        <v>5</v>
      </c>
      <c r="E20" s="47">
        <v>0</v>
      </c>
      <c r="F20" s="7">
        <f t="shared" si="1"/>
        <v>0</v>
      </c>
      <c r="G20" s="18"/>
    </row>
    <row r="21" spans="2:7">
      <c r="B21" s="19"/>
      <c r="C21" s="2" t="s">
        <v>38</v>
      </c>
      <c r="D21" s="15">
        <v>0.5</v>
      </c>
      <c r="E21" s="47">
        <v>0</v>
      </c>
      <c r="F21" s="7">
        <f t="shared" si="1"/>
        <v>0</v>
      </c>
      <c r="G21" s="18"/>
    </row>
    <row r="22" spans="2:7">
      <c r="B22" s="19"/>
      <c r="C22" s="2"/>
      <c r="D22" s="15"/>
      <c r="E22" s="46"/>
      <c r="F22" s="7"/>
      <c r="G22" s="18"/>
    </row>
    <row r="23" spans="2:7">
      <c r="B23" s="19"/>
      <c r="C23" s="14" t="s">
        <v>25</v>
      </c>
      <c r="E23" s="7"/>
      <c r="F23" s="7"/>
      <c r="G23" s="18"/>
    </row>
    <row r="24" spans="2:7">
      <c r="B24" s="19"/>
      <c r="C24" s="9"/>
      <c r="D24" s="5">
        <v>1</v>
      </c>
      <c r="E24" s="10">
        <v>0</v>
      </c>
      <c r="F24" s="7">
        <f t="shared" ref="F24:F30" si="2">SUM(D24*E24)*1.21</f>
        <v>0</v>
      </c>
      <c r="G24" s="18"/>
    </row>
    <row r="25" spans="2:7">
      <c r="B25" s="19"/>
      <c r="C25" s="9"/>
      <c r="D25" s="5">
        <v>1</v>
      </c>
      <c r="E25" s="10">
        <v>0</v>
      </c>
      <c r="F25" s="7">
        <f t="shared" si="2"/>
        <v>0</v>
      </c>
      <c r="G25" s="18"/>
    </row>
    <row r="26" spans="2:7">
      <c r="B26" s="19"/>
      <c r="C26" s="9"/>
      <c r="D26" s="5">
        <v>1</v>
      </c>
      <c r="E26" s="10">
        <v>0</v>
      </c>
      <c r="F26" s="7">
        <f t="shared" si="2"/>
        <v>0</v>
      </c>
      <c r="G26" s="18"/>
    </row>
    <row r="27" spans="2:7">
      <c r="B27" s="19"/>
      <c r="C27" s="9"/>
      <c r="D27" s="5">
        <v>1</v>
      </c>
      <c r="E27" s="10">
        <v>0</v>
      </c>
      <c r="F27" s="7">
        <f t="shared" si="2"/>
        <v>0</v>
      </c>
      <c r="G27" s="18"/>
    </row>
    <row r="28" spans="2:7">
      <c r="B28" s="19"/>
      <c r="C28" s="9"/>
      <c r="D28" s="5">
        <v>1</v>
      </c>
      <c r="E28" s="10">
        <v>0</v>
      </c>
      <c r="F28" s="7">
        <f t="shared" si="2"/>
        <v>0</v>
      </c>
      <c r="G28" s="18"/>
    </row>
    <row r="29" spans="2:7">
      <c r="B29" s="19"/>
      <c r="C29" s="9"/>
      <c r="D29" s="5">
        <v>1</v>
      </c>
      <c r="E29" s="10">
        <v>0</v>
      </c>
      <c r="F29" s="7">
        <f t="shared" si="2"/>
        <v>0</v>
      </c>
      <c r="G29" s="18"/>
    </row>
    <row r="30" spans="2:7">
      <c r="B30" s="19"/>
      <c r="C30" s="9"/>
      <c r="D30" s="5">
        <v>1</v>
      </c>
      <c r="E30" s="10">
        <v>0</v>
      </c>
      <c r="F30" s="7">
        <f t="shared" si="2"/>
        <v>0</v>
      </c>
      <c r="G30" s="18"/>
    </row>
    <row r="31" spans="2:7">
      <c r="B31" s="19"/>
      <c r="E31" s="4"/>
      <c r="G31" s="18"/>
    </row>
    <row r="32" spans="2:7">
      <c r="B32" s="19"/>
      <c r="E32" s="44" t="s">
        <v>39</v>
      </c>
      <c r="F32" s="45">
        <f>SUM(F11:F31)</f>
        <v>0</v>
      </c>
      <c r="G32" s="18"/>
    </row>
    <row r="33" spans="2:7">
      <c r="B33" s="185" t="s">
        <v>6</v>
      </c>
      <c r="C33" s="186"/>
      <c r="D33" s="186"/>
      <c r="E33" s="186"/>
      <c r="F33" s="186"/>
      <c r="G33" s="187"/>
    </row>
    <row r="34" spans="2:7">
      <c r="B34" s="20"/>
      <c r="C34" s="21"/>
      <c r="D34" s="21"/>
      <c r="E34" s="22"/>
      <c r="F34" s="22"/>
      <c r="G34" s="23"/>
    </row>
    <row r="35" spans="2:7">
      <c r="B35" s="188" t="s">
        <v>2</v>
      </c>
      <c r="C35" s="189"/>
      <c r="D35" s="29"/>
      <c r="E35" s="190" t="s">
        <v>15</v>
      </c>
      <c r="F35" s="190"/>
      <c r="G35" s="30"/>
    </row>
    <row r="36" spans="2:7" ht="25.5">
      <c r="B36" s="188"/>
      <c r="C36" s="189"/>
      <c r="D36" s="29"/>
      <c r="E36" s="31" t="s">
        <v>16</v>
      </c>
      <c r="F36" s="31" t="s">
        <v>17</v>
      </c>
      <c r="G36" s="30"/>
    </row>
    <row r="37" spans="2:7">
      <c r="B37" s="32"/>
      <c r="C37" s="33"/>
      <c r="D37" s="33"/>
      <c r="E37" s="34"/>
      <c r="F37" s="34"/>
      <c r="G37" s="35"/>
    </row>
    <row r="38" spans="2:7">
      <c r="B38" s="36"/>
      <c r="C38" s="2" t="s">
        <v>3</v>
      </c>
      <c r="D38" s="2"/>
      <c r="E38" s="48"/>
      <c r="F38" s="48"/>
      <c r="G38" s="37"/>
    </row>
    <row r="39" spans="2:7">
      <c r="B39" s="36"/>
      <c r="C39" s="2" t="s">
        <v>4</v>
      </c>
      <c r="D39" s="2"/>
      <c r="E39" s="48"/>
      <c r="F39" s="48"/>
      <c r="G39" s="37"/>
    </row>
    <row r="40" spans="2:7">
      <c r="B40" s="36"/>
      <c r="C40" s="2" t="s">
        <v>5</v>
      </c>
      <c r="D40" s="2"/>
      <c r="E40" s="48"/>
      <c r="F40" s="48"/>
      <c r="G40" s="37"/>
    </row>
    <row r="41" spans="2:7">
      <c r="B41" s="36"/>
      <c r="C41" s="2" t="s">
        <v>18</v>
      </c>
      <c r="D41" s="2"/>
      <c r="E41" s="48"/>
      <c r="F41" s="48"/>
      <c r="G41" s="37"/>
    </row>
    <row r="42" spans="2:7">
      <c r="B42" s="38"/>
      <c r="C42" s="39"/>
      <c r="D42" s="39"/>
      <c r="E42" s="40"/>
      <c r="F42" s="41"/>
      <c r="G42" s="42"/>
    </row>
    <row r="43" spans="2:7">
      <c r="E43" s="4"/>
    </row>
  </sheetData>
  <mergeCells count="10">
    <mergeCell ref="B33:G33"/>
    <mergeCell ref="B35:C36"/>
    <mergeCell ref="E35:F35"/>
    <mergeCell ref="B1:G1"/>
    <mergeCell ref="B3:G3"/>
    <mergeCell ref="B4:G4"/>
    <mergeCell ref="B6:G6"/>
    <mergeCell ref="B7:C8"/>
    <mergeCell ref="D7:D8"/>
    <mergeCell ref="F7:G8"/>
  </mergeCells>
  <pageMargins left="0.7" right="0.7" top="0.75" bottom="0.75" header="0.3" footer="0.3"/>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D64D6-64A5-45DB-8B61-AF9ACDA3C592}">
  <sheetPr>
    <pageSetUpPr fitToPage="1"/>
  </sheetPr>
  <dimension ref="A1:L25"/>
  <sheetViews>
    <sheetView zoomScaleNormal="100" workbookViewId="0">
      <selection activeCell="K23" sqref="K23"/>
    </sheetView>
  </sheetViews>
  <sheetFormatPr defaultColWidth="8.85546875" defaultRowHeight="12.75"/>
  <cols>
    <col min="1" max="1" width="8.85546875" style="25"/>
    <col min="2" max="2" width="11.5703125" style="25" bestFit="1" customWidth="1"/>
    <col min="3" max="3" width="29.140625" style="25" bestFit="1" customWidth="1"/>
    <col min="4" max="4" width="30.28515625" style="25" customWidth="1"/>
    <col min="5" max="5" width="41" style="25" bestFit="1" customWidth="1"/>
    <col min="6" max="6" width="45.5703125" style="25" bestFit="1" customWidth="1"/>
    <col min="7" max="7" width="6.7109375" style="51" bestFit="1" customWidth="1"/>
    <col min="8" max="8" width="11.140625" style="85" customWidth="1"/>
    <col min="9" max="10" width="12.28515625" style="52" customWidth="1"/>
    <col min="11" max="11" width="18.85546875" style="86" customWidth="1"/>
    <col min="12" max="12" width="26.7109375" style="25" customWidth="1"/>
    <col min="13" max="16384" width="8.85546875" style="25"/>
  </cols>
  <sheetData>
    <row r="1" spans="1:12">
      <c r="A1" s="95" t="s">
        <v>104</v>
      </c>
      <c r="B1" s="96"/>
      <c r="C1" s="97"/>
      <c r="D1" s="53"/>
      <c r="E1" s="54"/>
      <c r="F1" s="225"/>
      <c r="G1" s="224" t="s">
        <v>31</v>
      </c>
      <c r="H1" s="224"/>
      <c r="I1" s="224"/>
      <c r="J1" s="224"/>
      <c r="K1" s="224"/>
    </row>
    <row r="2" spans="1:12" ht="18" customHeight="1">
      <c r="A2" s="228" t="s">
        <v>26</v>
      </c>
      <c r="B2" s="229"/>
      <c r="C2" s="229"/>
      <c r="D2" s="55"/>
      <c r="E2" s="56" t="s">
        <v>21</v>
      </c>
      <c r="F2" s="226"/>
      <c r="G2" s="25"/>
      <c r="H2" s="25"/>
      <c r="K2" s="57"/>
    </row>
    <row r="3" spans="1:12" ht="18.75">
      <c r="A3" s="228"/>
      <c r="B3" s="229"/>
      <c r="C3" s="229"/>
      <c r="D3" s="55"/>
      <c r="E3" s="56"/>
      <c r="F3" s="226"/>
      <c r="G3" s="25"/>
      <c r="H3" s="25"/>
      <c r="K3" s="57"/>
    </row>
    <row r="4" spans="1:12" ht="18.75">
      <c r="A4" s="228"/>
      <c r="B4" s="229"/>
      <c r="C4" s="229"/>
      <c r="D4" s="55"/>
      <c r="E4" s="56"/>
      <c r="F4" s="226"/>
      <c r="G4" s="25"/>
      <c r="H4" s="25"/>
      <c r="K4" s="57"/>
    </row>
    <row r="5" spans="1:12">
      <c r="A5" s="228"/>
      <c r="B5" s="229"/>
      <c r="C5" s="229"/>
      <c r="D5" s="58" t="s">
        <v>50</v>
      </c>
      <c r="E5" s="59"/>
      <c r="F5" s="227"/>
      <c r="G5" s="25"/>
      <c r="H5" s="25"/>
      <c r="K5" s="57"/>
    </row>
    <row r="6" spans="1:12" ht="18.75">
      <c r="A6" s="228"/>
      <c r="B6" s="229"/>
      <c r="C6" s="229"/>
      <c r="D6" s="60" t="s">
        <v>106</v>
      </c>
      <c r="E6" s="61"/>
      <c r="F6" s="56"/>
      <c r="H6" s="214" t="s">
        <v>20</v>
      </c>
      <c r="I6" s="217" t="s">
        <v>110</v>
      </c>
      <c r="J6" s="98"/>
      <c r="K6" s="211" t="s">
        <v>27</v>
      </c>
      <c r="L6" s="211" t="s">
        <v>149</v>
      </c>
    </row>
    <row r="7" spans="1:12">
      <c r="A7" s="207" t="s">
        <v>22</v>
      </c>
      <c r="B7" s="207" t="s">
        <v>28</v>
      </c>
      <c r="C7" s="222" t="s">
        <v>29</v>
      </c>
      <c r="D7" s="207" t="s">
        <v>105</v>
      </c>
      <c r="E7" s="207" t="s">
        <v>53</v>
      </c>
      <c r="F7" s="209" t="s">
        <v>111</v>
      </c>
      <c r="G7" s="89"/>
      <c r="H7" s="215"/>
      <c r="I7" s="218"/>
      <c r="J7" s="99" t="s">
        <v>108</v>
      </c>
      <c r="K7" s="212"/>
      <c r="L7" s="212"/>
    </row>
    <row r="8" spans="1:12">
      <c r="A8" s="208" t="s">
        <v>22</v>
      </c>
      <c r="B8" s="208"/>
      <c r="C8" s="223"/>
      <c r="D8" s="208"/>
      <c r="E8" s="208"/>
      <c r="F8" s="210"/>
      <c r="G8" s="90"/>
      <c r="H8" s="216"/>
      <c r="I8" s="219"/>
      <c r="J8" s="100" t="s">
        <v>109</v>
      </c>
      <c r="K8" s="213"/>
      <c r="L8" s="213"/>
    </row>
    <row r="9" spans="1:12">
      <c r="A9" s="62"/>
      <c r="B9" s="62"/>
      <c r="C9" s="63" t="s">
        <v>56</v>
      </c>
      <c r="D9" s="88" t="s">
        <v>133</v>
      </c>
      <c r="E9" s="65" t="s">
        <v>148</v>
      </c>
      <c r="F9" s="65" t="s">
        <v>148</v>
      </c>
      <c r="G9" s="64"/>
      <c r="H9" s="66">
        <v>0</v>
      </c>
      <c r="I9" s="67">
        <v>0</v>
      </c>
      <c r="J9" s="67">
        <v>0</v>
      </c>
      <c r="K9" s="68">
        <f>SUM(H9*I9)+J9</f>
        <v>0</v>
      </c>
      <c r="L9" s="68">
        <f>K9*1.21</f>
        <v>0</v>
      </c>
    </row>
    <row r="10" spans="1:12">
      <c r="A10" s="69"/>
      <c r="B10" s="69"/>
      <c r="C10" s="70" t="s">
        <v>60</v>
      </c>
      <c r="D10" s="71" t="s">
        <v>134</v>
      </c>
      <c r="E10" s="65" t="s">
        <v>148</v>
      </c>
      <c r="F10" s="65" t="s">
        <v>148</v>
      </c>
      <c r="G10" s="72"/>
      <c r="H10" s="66">
        <v>0</v>
      </c>
      <c r="I10" s="67">
        <v>0</v>
      </c>
      <c r="J10" s="67">
        <v>0</v>
      </c>
      <c r="K10" s="68">
        <f t="shared" ref="K10:K16" si="0">SUM(H10*I10)+J10</f>
        <v>0</v>
      </c>
      <c r="L10" s="68">
        <f t="shared" ref="L10:L20" si="1">K10*1.21</f>
        <v>0</v>
      </c>
    </row>
    <row r="11" spans="1:12">
      <c r="A11" s="69"/>
      <c r="B11" s="69"/>
      <c r="C11" s="70" t="s">
        <v>65</v>
      </c>
      <c r="D11" s="71" t="s">
        <v>59</v>
      </c>
      <c r="E11" s="65" t="s">
        <v>148</v>
      </c>
      <c r="F11" s="65" t="s">
        <v>148</v>
      </c>
      <c r="G11" s="72"/>
      <c r="H11" s="66">
        <v>0</v>
      </c>
      <c r="I11" s="67">
        <v>0</v>
      </c>
      <c r="J11" s="67">
        <v>0</v>
      </c>
      <c r="K11" s="68">
        <f t="shared" si="0"/>
        <v>0</v>
      </c>
      <c r="L11" s="68">
        <f t="shared" si="1"/>
        <v>0</v>
      </c>
    </row>
    <row r="12" spans="1:12">
      <c r="A12" s="69"/>
      <c r="B12" s="69"/>
      <c r="C12" s="70" t="s">
        <v>67</v>
      </c>
      <c r="D12" s="71" t="s">
        <v>59</v>
      </c>
      <c r="E12" s="65" t="s">
        <v>148</v>
      </c>
      <c r="F12" s="65" t="s">
        <v>148</v>
      </c>
      <c r="G12" s="72"/>
      <c r="H12" s="66">
        <v>0</v>
      </c>
      <c r="I12" s="67">
        <v>0</v>
      </c>
      <c r="J12" s="67">
        <v>0</v>
      </c>
      <c r="K12" s="68">
        <f t="shared" si="0"/>
        <v>0</v>
      </c>
      <c r="L12" s="68">
        <f t="shared" si="1"/>
        <v>0</v>
      </c>
    </row>
    <row r="13" spans="1:12" ht="13.5" customHeight="1">
      <c r="A13" s="69"/>
      <c r="B13" s="69"/>
      <c r="C13" s="70" t="s">
        <v>69</v>
      </c>
      <c r="D13" s="71" t="s">
        <v>59</v>
      </c>
      <c r="E13" s="65" t="s">
        <v>148</v>
      </c>
      <c r="F13" s="65" t="s">
        <v>148</v>
      </c>
      <c r="G13" s="72"/>
      <c r="H13" s="66">
        <v>0</v>
      </c>
      <c r="I13" s="67">
        <v>0</v>
      </c>
      <c r="J13" s="67">
        <v>0</v>
      </c>
      <c r="K13" s="68">
        <f t="shared" si="0"/>
        <v>0</v>
      </c>
      <c r="L13" s="68">
        <f t="shared" si="1"/>
        <v>0</v>
      </c>
    </row>
    <row r="14" spans="1:12">
      <c r="A14" s="69"/>
      <c r="B14" s="69"/>
      <c r="C14" s="70" t="s">
        <v>135</v>
      </c>
      <c r="D14" s="71" t="s">
        <v>59</v>
      </c>
      <c r="E14" s="65" t="s">
        <v>148</v>
      </c>
      <c r="F14" s="65" t="s">
        <v>148</v>
      </c>
      <c r="G14" s="72"/>
      <c r="H14" s="66">
        <v>0</v>
      </c>
      <c r="I14" s="67">
        <v>0</v>
      </c>
      <c r="J14" s="67">
        <v>0</v>
      </c>
      <c r="K14" s="68">
        <f t="shared" si="0"/>
        <v>0</v>
      </c>
      <c r="L14" s="68">
        <f>K14*1.21</f>
        <v>0</v>
      </c>
    </row>
    <row r="15" spans="1:12">
      <c r="A15" s="69"/>
      <c r="B15" s="69"/>
      <c r="C15" s="70" t="s">
        <v>73</v>
      </c>
      <c r="D15" s="71" t="s">
        <v>59</v>
      </c>
      <c r="E15" s="65" t="s">
        <v>148</v>
      </c>
      <c r="F15" s="65" t="s">
        <v>148</v>
      </c>
      <c r="G15" s="72"/>
      <c r="H15" s="66">
        <v>0</v>
      </c>
      <c r="I15" s="67">
        <v>0</v>
      </c>
      <c r="J15" s="67">
        <v>0</v>
      </c>
      <c r="K15" s="68">
        <f t="shared" si="0"/>
        <v>0</v>
      </c>
      <c r="L15" s="68">
        <f t="shared" si="1"/>
        <v>0</v>
      </c>
    </row>
    <row r="16" spans="1:12">
      <c r="A16" s="69"/>
      <c r="B16" s="69"/>
      <c r="C16" s="70" t="s">
        <v>81</v>
      </c>
      <c r="D16" s="71" t="s">
        <v>59</v>
      </c>
      <c r="E16" s="65" t="s">
        <v>148</v>
      </c>
      <c r="F16" s="65" t="s">
        <v>148</v>
      </c>
      <c r="G16" s="72"/>
      <c r="H16" s="66">
        <v>0</v>
      </c>
      <c r="I16" s="67">
        <v>0</v>
      </c>
      <c r="J16" s="67">
        <v>0</v>
      </c>
      <c r="K16" s="68">
        <f t="shared" si="0"/>
        <v>0</v>
      </c>
      <c r="L16" s="68">
        <f t="shared" si="1"/>
        <v>0</v>
      </c>
    </row>
    <row r="17" spans="1:12">
      <c r="A17" s="73"/>
      <c r="B17" s="73"/>
      <c r="C17" s="74" t="s">
        <v>83</v>
      </c>
      <c r="D17" s="248" t="s">
        <v>140</v>
      </c>
      <c r="E17" s="65" t="s">
        <v>148</v>
      </c>
      <c r="F17" s="65" t="s">
        <v>148</v>
      </c>
      <c r="G17" s="75"/>
      <c r="H17" s="66">
        <v>0</v>
      </c>
      <c r="I17" s="67">
        <v>0</v>
      </c>
      <c r="J17" s="67">
        <v>0</v>
      </c>
      <c r="K17" s="68">
        <f>SUM(H17*I17)+J17</f>
        <v>0</v>
      </c>
      <c r="L17" s="68">
        <f t="shared" si="1"/>
        <v>0</v>
      </c>
    </row>
    <row r="18" spans="1:12">
      <c r="A18" s="73"/>
      <c r="B18" s="73"/>
      <c r="C18" s="74" t="s">
        <v>87</v>
      </c>
      <c r="D18" s="248" t="s">
        <v>141</v>
      </c>
      <c r="E18" s="65" t="s">
        <v>148</v>
      </c>
      <c r="F18" s="65" t="s">
        <v>148</v>
      </c>
      <c r="G18" s="75"/>
      <c r="H18" s="66">
        <v>0</v>
      </c>
      <c r="I18" s="67">
        <v>0</v>
      </c>
      <c r="J18" s="67">
        <v>0</v>
      </c>
      <c r="K18" s="68">
        <f t="shared" ref="K18:K19" si="2">SUM(H18*I18)+J18</f>
        <v>0</v>
      </c>
      <c r="L18" s="68">
        <f t="shared" si="1"/>
        <v>0</v>
      </c>
    </row>
    <row r="19" spans="1:12">
      <c r="A19" s="73"/>
      <c r="B19" s="73"/>
      <c r="C19" s="74" t="s">
        <v>94</v>
      </c>
      <c r="D19" s="248" t="s">
        <v>143</v>
      </c>
      <c r="E19" s="65" t="s">
        <v>148</v>
      </c>
      <c r="F19" s="65" t="s">
        <v>148</v>
      </c>
      <c r="G19" s="75"/>
      <c r="H19" s="66">
        <v>0</v>
      </c>
      <c r="I19" s="67">
        <v>0</v>
      </c>
      <c r="J19" s="67">
        <v>0</v>
      </c>
      <c r="K19" s="68">
        <f t="shared" si="2"/>
        <v>0</v>
      </c>
      <c r="L19" s="68">
        <f t="shared" si="1"/>
        <v>0</v>
      </c>
    </row>
    <row r="20" spans="1:12">
      <c r="A20" s="73"/>
      <c r="B20" s="73"/>
      <c r="C20" s="74" t="s">
        <v>96</v>
      </c>
      <c r="D20" s="248" t="s">
        <v>59</v>
      </c>
      <c r="E20" s="65" t="s">
        <v>148</v>
      </c>
      <c r="F20" s="65" t="s">
        <v>148</v>
      </c>
      <c r="G20" s="75"/>
      <c r="H20" s="66">
        <v>0</v>
      </c>
      <c r="I20" s="67">
        <v>0</v>
      </c>
      <c r="J20" s="67">
        <v>0</v>
      </c>
      <c r="K20" s="68">
        <f>SUM(H20*I20)+J20</f>
        <v>0</v>
      </c>
      <c r="L20" s="68">
        <f t="shared" si="1"/>
        <v>0</v>
      </c>
    </row>
    <row r="21" spans="1:12">
      <c r="A21" s="76"/>
      <c r="B21" s="77"/>
      <c r="C21" s="77"/>
      <c r="D21" s="77"/>
      <c r="E21" s="77"/>
      <c r="F21" s="77"/>
      <c r="G21" s="77"/>
      <c r="H21" s="77"/>
      <c r="I21" s="77"/>
      <c r="J21" s="77"/>
      <c r="K21" s="78"/>
      <c r="L21" s="78"/>
    </row>
    <row r="22" spans="1:12">
      <c r="A22" s="220"/>
      <c r="B22" s="221"/>
      <c r="C22" s="221"/>
      <c r="D22" s="79"/>
      <c r="E22" s="80" t="s">
        <v>30</v>
      </c>
      <c r="F22" s="80"/>
      <c r="G22" s="80"/>
      <c r="H22" s="80"/>
      <c r="I22" s="81">
        <f>SUM(I9:I21)</f>
        <v>0</v>
      </c>
      <c r="J22" s="168"/>
      <c r="K22" s="82">
        <f>SUM(K9:K21)</f>
        <v>0</v>
      </c>
      <c r="L22" s="82">
        <f>SUM(L9:L21)</f>
        <v>0</v>
      </c>
    </row>
    <row r="23" spans="1:12">
      <c r="A23" s="83"/>
      <c r="G23" s="84"/>
    </row>
    <row r="24" spans="1:12">
      <c r="A24" s="83"/>
      <c r="G24" s="25"/>
      <c r="H24" s="25"/>
      <c r="I24" s="25"/>
      <c r="J24" s="25"/>
      <c r="K24" s="25"/>
    </row>
    <row r="25" spans="1:12" s="87" customFormat="1" ht="18.75">
      <c r="A25" s="92"/>
      <c r="B25" s="93"/>
      <c r="C25" s="93"/>
      <c r="D25" s="93"/>
      <c r="E25" s="205" t="s">
        <v>54</v>
      </c>
      <c r="F25" s="205"/>
      <c r="G25" s="205"/>
      <c r="H25" s="205"/>
      <c r="I25" s="206"/>
      <c r="J25" s="94"/>
      <c r="K25" s="91">
        <f>K22</f>
        <v>0</v>
      </c>
      <c r="L25" s="91">
        <f>L22</f>
        <v>0</v>
      </c>
    </row>
  </sheetData>
  <mergeCells count="15">
    <mergeCell ref="L6:L8"/>
    <mergeCell ref="A7:A8"/>
    <mergeCell ref="B7:B8"/>
    <mergeCell ref="A22:C22"/>
    <mergeCell ref="C7:C8"/>
    <mergeCell ref="G1:K1"/>
    <mergeCell ref="F1:F5"/>
    <mergeCell ref="A2:C6"/>
    <mergeCell ref="E25:I25"/>
    <mergeCell ref="E7:E8"/>
    <mergeCell ref="F7:F8"/>
    <mergeCell ref="K6:K8"/>
    <mergeCell ref="D7:D8"/>
    <mergeCell ref="H6:H8"/>
    <mergeCell ref="I6:I8"/>
  </mergeCells>
  <phoneticPr fontId="41" type="noConversion"/>
  <pageMargins left="0.7" right="0.7" top="0.75" bottom="0.75" header="0.3" footer="0.3"/>
  <pageSetup paperSize="9" scale="4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CEEE2-1556-4631-B1C0-0F6ADA35E4EE}">
  <sheetPr>
    <tabColor rgb="FFFF0000"/>
    <pageSetUpPr fitToPage="1"/>
  </sheetPr>
  <dimension ref="A1:K53"/>
  <sheetViews>
    <sheetView tabSelected="1" topLeftCell="A3" zoomScale="95" zoomScaleNormal="55" workbookViewId="0">
      <selection activeCell="E41" sqref="E41"/>
    </sheetView>
  </sheetViews>
  <sheetFormatPr defaultColWidth="9.140625" defaultRowHeight="12.75"/>
  <cols>
    <col min="1" max="1" width="2.7109375" style="102" customWidth="1"/>
    <col min="2" max="2" width="61.140625" style="102" customWidth="1"/>
    <col min="3" max="3" width="2" style="102" customWidth="1"/>
    <col min="4" max="4" width="63.28515625" style="102" customWidth="1"/>
    <col min="5" max="5" width="22.140625" style="102" bestFit="1" customWidth="1"/>
    <col min="6" max="6" width="21.7109375" style="102" bestFit="1" customWidth="1"/>
    <col min="7" max="8" width="15.7109375" style="102" customWidth="1"/>
    <col min="9" max="16384" width="9.140625" style="102"/>
  </cols>
  <sheetData>
    <row r="1" spans="1:11" ht="18.75">
      <c r="A1" s="230" t="s">
        <v>130</v>
      </c>
      <c r="B1" s="230"/>
      <c r="C1" s="56"/>
      <c r="D1" s="101"/>
      <c r="E1" s="101"/>
      <c r="F1" s="101"/>
      <c r="G1" s="101"/>
      <c r="H1" s="101"/>
    </row>
    <row r="2" spans="1:11">
      <c r="A2" s="231"/>
      <c r="B2" s="231"/>
      <c r="C2" s="231"/>
      <c r="D2" s="231"/>
      <c r="E2" s="231"/>
      <c r="F2" s="231"/>
    </row>
    <row r="3" spans="1:11">
      <c r="B3" s="103" t="s">
        <v>51</v>
      </c>
      <c r="C3" s="104"/>
      <c r="D3" s="104"/>
      <c r="E3" s="104"/>
      <c r="F3" s="104"/>
      <c r="G3" s="105"/>
      <c r="H3" s="105"/>
      <c r="I3" s="106"/>
      <c r="J3" s="106"/>
      <c r="K3" s="106"/>
    </row>
    <row r="4" spans="1:11">
      <c r="B4" s="107" t="s">
        <v>23</v>
      </c>
      <c r="C4" s="104"/>
      <c r="D4" s="104" t="s">
        <v>131</v>
      </c>
      <c r="E4" s="104"/>
      <c r="F4" s="104"/>
      <c r="G4" s="105"/>
      <c r="H4" s="105"/>
      <c r="I4" s="106"/>
      <c r="J4" s="106"/>
      <c r="K4" s="106"/>
    </row>
    <row r="5" spans="1:11">
      <c r="B5" s="108"/>
      <c r="C5" s="108"/>
      <c r="E5" s="109"/>
    </row>
    <row r="6" spans="1:11">
      <c r="B6" s="162" t="s">
        <v>107</v>
      </c>
      <c r="C6" s="163"/>
      <c r="D6" s="164"/>
      <c r="E6" s="251" t="s">
        <v>155</v>
      </c>
      <c r="F6" s="252" t="s">
        <v>154</v>
      </c>
    </row>
    <row r="7" spans="1:11">
      <c r="B7" s="165" t="s">
        <v>40</v>
      </c>
      <c r="C7" s="166"/>
      <c r="D7" s="167" t="s">
        <v>41</v>
      </c>
      <c r="E7" s="250">
        <f>Prijzenblad!K25</f>
        <v>0</v>
      </c>
      <c r="F7" s="249">
        <f>Prijzenblad!L25</f>
        <v>0</v>
      </c>
    </row>
    <row r="8" spans="1:11">
      <c r="B8" s="108"/>
      <c r="C8" s="108"/>
      <c r="E8" s="109"/>
    </row>
    <row r="9" spans="1:11">
      <c r="B9" s="108"/>
      <c r="C9" s="108"/>
      <c r="E9" s="109"/>
    </row>
    <row r="10" spans="1:11">
      <c r="A10" s="232" t="s">
        <v>52</v>
      </c>
      <c r="B10" s="233"/>
      <c r="C10" s="110"/>
      <c r="D10" s="232" t="s">
        <v>8</v>
      </c>
      <c r="E10" s="222" t="s">
        <v>9</v>
      </c>
      <c r="F10" s="238" t="s">
        <v>10</v>
      </c>
      <c r="G10" s="105"/>
      <c r="H10" s="105"/>
      <c r="I10" s="106"/>
      <c r="J10" s="106"/>
      <c r="K10" s="106"/>
    </row>
    <row r="11" spans="1:11" s="108" customFormat="1">
      <c r="A11" s="234"/>
      <c r="B11" s="235"/>
      <c r="C11" s="111"/>
      <c r="D11" s="234"/>
      <c r="E11" s="241"/>
      <c r="F11" s="239"/>
      <c r="G11" s="112"/>
      <c r="H11" s="112"/>
      <c r="I11" s="113"/>
      <c r="J11" s="113"/>
      <c r="K11" s="113"/>
    </row>
    <row r="12" spans="1:11">
      <c r="A12" s="236"/>
      <c r="B12" s="237"/>
      <c r="C12" s="114"/>
      <c r="D12" s="236"/>
      <c r="E12" s="223"/>
      <c r="F12" s="240"/>
      <c r="G12" s="115"/>
      <c r="H12" s="115"/>
      <c r="I12" s="106"/>
      <c r="J12" s="106"/>
      <c r="K12" s="106"/>
    </row>
    <row r="13" spans="1:11">
      <c r="A13" s="116"/>
      <c r="B13" s="117"/>
      <c r="C13" s="117"/>
      <c r="D13" s="117"/>
      <c r="E13" s="118"/>
      <c r="F13" s="119"/>
      <c r="G13" s="115"/>
      <c r="H13" s="115"/>
      <c r="I13" s="106"/>
      <c r="J13" s="106"/>
      <c r="K13" s="106"/>
    </row>
    <row r="14" spans="1:11">
      <c r="A14" s="116"/>
      <c r="B14" s="120"/>
      <c r="C14" s="117"/>
      <c r="D14" s="117"/>
      <c r="E14" s="121"/>
      <c r="F14" s="122"/>
      <c r="G14" s="115"/>
      <c r="H14" s="115"/>
      <c r="I14" s="106"/>
      <c r="J14" s="106"/>
      <c r="K14" s="106"/>
    </row>
    <row r="15" spans="1:11" s="127" customFormat="1" ht="16.5" customHeight="1">
      <c r="A15" s="123"/>
      <c r="B15" s="124" t="s">
        <v>112</v>
      </c>
      <c r="C15" s="163"/>
      <c r="D15" s="125"/>
      <c r="E15" s="128">
        <v>0</v>
      </c>
      <c r="F15" s="126">
        <f t="shared" ref="F15:F24" si="0">E15*1.21</f>
        <v>0</v>
      </c>
      <c r="I15" s="129"/>
      <c r="J15" s="129"/>
      <c r="K15" s="129"/>
    </row>
    <row r="16" spans="1:11" s="127" customFormat="1" ht="15" customHeight="1">
      <c r="A16" s="123"/>
      <c r="B16" s="124" t="s">
        <v>113</v>
      </c>
      <c r="C16" s="163"/>
      <c r="D16" s="125"/>
      <c r="E16" s="128">
        <v>0</v>
      </c>
      <c r="F16" s="126">
        <f t="shared" si="0"/>
        <v>0</v>
      </c>
      <c r="G16" s="130"/>
      <c r="H16" s="130"/>
      <c r="I16" s="129"/>
      <c r="J16" s="129"/>
      <c r="K16" s="129"/>
    </row>
    <row r="17" spans="1:11" s="127" customFormat="1" ht="15" customHeight="1">
      <c r="A17" s="123"/>
      <c r="B17" s="124" t="s">
        <v>114</v>
      </c>
      <c r="C17" s="163"/>
      <c r="D17" s="125"/>
      <c r="E17" s="128">
        <v>0</v>
      </c>
      <c r="F17" s="126">
        <f t="shared" si="0"/>
        <v>0</v>
      </c>
      <c r="G17" s="130"/>
      <c r="H17" s="130"/>
      <c r="I17" s="129"/>
      <c r="J17" s="129"/>
      <c r="K17" s="129"/>
    </row>
    <row r="18" spans="1:11" s="127" customFormat="1" ht="15" customHeight="1">
      <c r="A18" s="123"/>
      <c r="B18" s="124" t="s">
        <v>115</v>
      </c>
      <c r="C18" s="163"/>
      <c r="D18" s="125"/>
      <c r="E18" s="128">
        <v>0</v>
      </c>
      <c r="F18" s="126">
        <f t="shared" si="0"/>
        <v>0</v>
      </c>
      <c r="G18" s="130"/>
      <c r="H18" s="130"/>
      <c r="I18" s="129"/>
      <c r="J18" s="129"/>
      <c r="K18" s="129"/>
    </row>
    <row r="19" spans="1:11" s="127" customFormat="1" ht="15" customHeight="1">
      <c r="A19" s="123"/>
      <c r="B19" s="124" t="s">
        <v>150</v>
      </c>
      <c r="C19" s="163"/>
      <c r="D19" s="125"/>
      <c r="E19" s="128">
        <v>0</v>
      </c>
      <c r="F19" s="126">
        <f t="shared" si="0"/>
        <v>0</v>
      </c>
      <c r="G19" s="130"/>
      <c r="H19" s="130"/>
      <c r="I19" s="129"/>
      <c r="J19" s="129"/>
      <c r="K19" s="129"/>
    </row>
    <row r="20" spans="1:11" s="127" customFormat="1" ht="15" customHeight="1">
      <c r="A20" s="123"/>
      <c r="B20" s="124" t="s">
        <v>116</v>
      </c>
      <c r="C20" s="163"/>
      <c r="D20" s="125"/>
      <c r="E20" s="128">
        <v>0</v>
      </c>
      <c r="F20" s="126">
        <f t="shared" si="0"/>
        <v>0</v>
      </c>
      <c r="G20" s="130"/>
      <c r="H20" s="130"/>
      <c r="I20" s="129"/>
      <c r="J20" s="129"/>
      <c r="K20" s="129"/>
    </row>
    <row r="21" spans="1:11" s="127" customFormat="1" ht="15" customHeight="1">
      <c r="A21" s="123"/>
      <c r="B21" s="124" t="s">
        <v>117</v>
      </c>
      <c r="C21" s="163"/>
      <c r="D21" s="125"/>
      <c r="E21" s="128">
        <v>0</v>
      </c>
      <c r="F21" s="126">
        <f t="shared" si="0"/>
        <v>0</v>
      </c>
      <c r="G21" s="130"/>
      <c r="H21" s="130"/>
      <c r="I21" s="129"/>
      <c r="J21" s="129"/>
      <c r="K21" s="129"/>
    </row>
    <row r="22" spans="1:11" s="127" customFormat="1" ht="15" customHeight="1">
      <c r="A22" s="123"/>
      <c r="B22" s="124" t="s">
        <v>118</v>
      </c>
      <c r="C22" s="163"/>
      <c r="D22" s="125"/>
      <c r="E22" s="128">
        <v>0</v>
      </c>
      <c r="F22" s="126">
        <f t="shared" si="0"/>
        <v>0</v>
      </c>
      <c r="G22" s="130"/>
      <c r="H22" s="130"/>
      <c r="I22" s="129"/>
      <c r="J22" s="129"/>
      <c r="K22" s="129"/>
    </row>
    <row r="23" spans="1:11" s="127" customFormat="1" ht="15" customHeight="1">
      <c r="A23" s="123"/>
      <c r="B23" s="131"/>
      <c r="C23" s="132"/>
      <c r="D23" s="131"/>
      <c r="E23" s="133"/>
      <c r="F23" s="134"/>
      <c r="G23" s="130"/>
      <c r="H23" s="130"/>
      <c r="I23" s="129"/>
      <c r="J23" s="129"/>
      <c r="K23" s="129"/>
    </row>
    <row r="24" spans="1:11">
      <c r="A24" s="135"/>
      <c r="B24" s="108" t="s">
        <v>55</v>
      </c>
      <c r="D24" s="136"/>
      <c r="E24" s="137">
        <f>SUM(E7:E23)</f>
        <v>0</v>
      </c>
      <c r="F24" s="138">
        <f>E24*1.21</f>
        <v>0</v>
      </c>
    </row>
    <row r="25" spans="1:11" s="127" customFormat="1" ht="15" customHeight="1">
      <c r="A25" s="123"/>
      <c r="B25" s="131" t="s">
        <v>125</v>
      </c>
      <c r="C25" s="132"/>
      <c r="D25" s="131" t="s">
        <v>8</v>
      </c>
      <c r="E25" s="139"/>
      <c r="F25" s="140"/>
      <c r="G25" s="130"/>
      <c r="H25" s="130"/>
      <c r="I25" s="129"/>
      <c r="J25" s="129"/>
      <c r="K25" s="129"/>
    </row>
    <row r="26" spans="1:11" s="127" customFormat="1" ht="15" customHeight="1">
      <c r="A26" s="123"/>
      <c r="B26" s="255" t="s">
        <v>151</v>
      </c>
      <c r="C26" s="163"/>
      <c r="D26" s="125"/>
      <c r="E26" s="128">
        <v>0</v>
      </c>
      <c r="F26" s="126">
        <f>E26*1.21</f>
        <v>0</v>
      </c>
      <c r="G26" s="130"/>
      <c r="H26" s="130"/>
      <c r="I26" s="129"/>
      <c r="J26" s="129"/>
      <c r="K26" s="129"/>
    </row>
    <row r="27" spans="1:11" s="127" customFormat="1" ht="15" customHeight="1">
      <c r="A27" s="123"/>
      <c r="B27" s="255" t="s">
        <v>152</v>
      </c>
      <c r="C27" s="163"/>
      <c r="D27" s="125"/>
      <c r="E27" s="128">
        <v>0</v>
      </c>
      <c r="F27" s="126">
        <f t="shared" ref="F26:F35" si="1">E27*1.21</f>
        <v>0</v>
      </c>
      <c r="G27" s="130"/>
      <c r="H27" s="130"/>
      <c r="I27" s="129"/>
      <c r="J27" s="129"/>
      <c r="K27" s="129"/>
    </row>
    <row r="28" spans="1:11" s="127" customFormat="1" ht="15" customHeight="1">
      <c r="A28" s="123"/>
      <c r="B28" s="255" t="s">
        <v>153</v>
      </c>
      <c r="C28" s="163"/>
      <c r="D28" s="125"/>
      <c r="E28" s="128">
        <v>0</v>
      </c>
      <c r="F28" s="126">
        <f t="shared" si="1"/>
        <v>0</v>
      </c>
      <c r="G28" s="130"/>
      <c r="H28" s="130"/>
      <c r="I28" s="129"/>
      <c r="J28" s="129"/>
      <c r="K28" s="129"/>
    </row>
    <row r="29" spans="1:11" s="127" customFormat="1" ht="15" customHeight="1">
      <c r="A29" s="123"/>
      <c r="B29" s="107" t="s">
        <v>12</v>
      </c>
      <c r="C29" s="163"/>
      <c r="D29" s="125"/>
      <c r="E29" s="128">
        <v>0</v>
      </c>
      <c r="F29" s="126">
        <f t="shared" si="1"/>
        <v>0</v>
      </c>
      <c r="G29" s="130"/>
      <c r="H29" s="130"/>
      <c r="I29" s="129"/>
      <c r="J29" s="129"/>
      <c r="K29" s="129"/>
    </row>
    <row r="30" spans="1:11" s="127" customFormat="1" ht="15" customHeight="1">
      <c r="A30" s="123"/>
      <c r="B30" s="107" t="s">
        <v>42</v>
      </c>
      <c r="C30" s="163"/>
      <c r="D30" s="125"/>
      <c r="E30" s="128">
        <v>0</v>
      </c>
      <c r="F30" s="126">
        <f t="shared" si="1"/>
        <v>0</v>
      </c>
      <c r="G30" s="130"/>
      <c r="H30" s="130"/>
      <c r="I30" s="129"/>
      <c r="J30" s="129"/>
      <c r="K30" s="129"/>
    </row>
    <row r="31" spans="1:11" s="127" customFormat="1" ht="15" customHeight="1">
      <c r="A31" s="123"/>
      <c r="B31" s="107" t="s">
        <v>43</v>
      </c>
      <c r="C31" s="163"/>
      <c r="D31" s="125"/>
      <c r="E31" s="128">
        <v>0</v>
      </c>
      <c r="F31" s="126">
        <f t="shared" si="1"/>
        <v>0</v>
      </c>
      <c r="G31" s="130"/>
      <c r="H31" s="130"/>
      <c r="I31" s="129"/>
      <c r="J31" s="129"/>
      <c r="K31" s="129"/>
    </row>
    <row r="32" spans="1:11" s="127" customFormat="1" ht="15" customHeight="1">
      <c r="A32" s="123"/>
      <c r="B32" s="107" t="s">
        <v>44</v>
      </c>
      <c r="C32" s="163"/>
      <c r="D32" s="125"/>
      <c r="E32" s="128">
        <v>0</v>
      </c>
      <c r="F32" s="126">
        <f t="shared" si="1"/>
        <v>0</v>
      </c>
      <c r="G32" s="130"/>
      <c r="H32" s="130"/>
      <c r="I32" s="129"/>
      <c r="J32" s="129"/>
      <c r="K32" s="129"/>
    </row>
    <row r="33" spans="1:11" s="127" customFormat="1" ht="15" customHeight="1">
      <c r="A33" s="123"/>
      <c r="B33" s="107" t="s">
        <v>45</v>
      </c>
      <c r="C33" s="163"/>
      <c r="D33" s="125"/>
      <c r="E33" s="128">
        <v>0</v>
      </c>
      <c r="F33" s="126">
        <f t="shared" si="1"/>
        <v>0</v>
      </c>
      <c r="G33" s="130"/>
      <c r="H33" s="130"/>
      <c r="I33" s="129"/>
      <c r="J33" s="129"/>
      <c r="K33" s="129"/>
    </row>
    <row r="34" spans="1:11" s="127" customFormat="1" ht="15" customHeight="1">
      <c r="A34" s="123"/>
      <c r="B34" s="107" t="s">
        <v>46</v>
      </c>
      <c r="C34" s="163"/>
      <c r="D34" s="125"/>
      <c r="E34" s="128">
        <v>0</v>
      </c>
      <c r="F34" s="126">
        <f t="shared" si="1"/>
        <v>0</v>
      </c>
      <c r="G34" s="130"/>
      <c r="H34" s="130"/>
      <c r="I34" s="129"/>
      <c r="J34" s="129"/>
      <c r="K34" s="129"/>
    </row>
    <row r="35" spans="1:11" s="127" customFormat="1" ht="15" customHeight="1">
      <c r="A35" s="123"/>
      <c r="B35" s="107" t="s">
        <v>47</v>
      </c>
      <c r="C35" s="163"/>
      <c r="D35" s="125"/>
      <c r="E35" s="128">
        <v>0</v>
      </c>
      <c r="F35" s="126">
        <f t="shared" si="1"/>
        <v>0</v>
      </c>
      <c r="G35" s="130"/>
      <c r="H35" s="130"/>
      <c r="I35" s="129"/>
      <c r="J35" s="129"/>
      <c r="K35" s="129"/>
    </row>
    <row r="36" spans="1:11" s="127" customFormat="1" ht="15" customHeight="1">
      <c r="A36" s="123"/>
      <c r="B36" s="141"/>
      <c r="C36" s="142"/>
      <c r="D36" s="143"/>
      <c r="E36" s="144"/>
      <c r="F36" s="145"/>
      <c r="G36" s="130"/>
      <c r="H36" s="130"/>
      <c r="I36" s="129"/>
      <c r="J36" s="129"/>
      <c r="K36" s="129"/>
    </row>
    <row r="37" spans="1:11">
      <c r="A37" s="135"/>
      <c r="B37" s="108" t="s">
        <v>48</v>
      </c>
      <c r="D37" s="136"/>
      <c r="E37" s="137">
        <f>SUM(E26:E36)</f>
        <v>0</v>
      </c>
      <c r="F37" s="146">
        <f>SUM(F26:F36)</f>
        <v>0</v>
      </c>
    </row>
    <row r="38" spans="1:11">
      <c r="A38" s="147"/>
      <c r="B38" s="148"/>
      <c r="C38" s="148"/>
      <c r="D38" s="149"/>
      <c r="E38" s="150"/>
      <c r="F38" s="151"/>
    </row>
    <row r="39" spans="1:11">
      <c r="A39" s="152"/>
      <c r="B39" s="153"/>
      <c r="C39" s="153"/>
      <c r="D39" s="131"/>
      <c r="E39" s="154"/>
      <c r="F39" s="155"/>
    </row>
    <row r="40" spans="1:11" s="127" customFormat="1" ht="19.350000000000001" customHeight="1">
      <c r="A40" s="156"/>
      <c r="B40" s="157" t="s">
        <v>11</v>
      </c>
      <c r="C40" s="158"/>
      <c r="D40" s="159" t="s">
        <v>49</v>
      </c>
      <c r="E40" s="160">
        <f>E37+E24</f>
        <v>0</v>
      </c>
      <c r="F40" s="126">
        <f>E40*1.21</f>
        <v>0</v>
      </c>
    </row>
    <row r="41" spans="1:11" ht="13.5" thickBot="1">
      <c r="A41" s="161"/>
    </row>
    <row r="42" spans="1:11" ht="13.5" thickBot="1">
      <c r="B42" s="180" t="s">
        <v>126</v>
      </c>
      <c r="C42" s="181"/>
      <c r="D42" s="181"/>
      <c r="E42" s="181"/>
      <c r="F42" s="182"/>
    </row>
    <row r="43" spans="1:11">
      <c r="B43" s="171"/>
      <c r="F43" s="172"/>
    </row>
    <row r="44" spans="1:11" s="127" customFormat="1" ht="15" customHeight="1">
      <c r="A44" s="123"/>
      <c r="B44" s="173" t="s">
        <v>119</v>
      </c>
      <c r="C44" s="132"/>
      <c r="D44" s="131"/>
      <c r="E44" s="139" t="s">
        <v>121</v>
      </c>
      <c r="F44" s="174"/>
      <c r="G44" s="130"/>
      <c r="H44" s="130"/>
      <c r="I44" s="129"/>
      <c r="J44" s="129"/>
      <c r="K44" s="129"/>
    </row>
    <row r="45" spans="1:11" s="127" customFormat="1" ht="15" customHeight="1">
      <c r="A45" s="123"/>
      <c r="B45" s="175"/>
      <c r="C45" s="163"/>
      <c r="D45" s="169"/>
      <c r="E45" s="253">
        <v>7.0000000000000007E-2</v>
      </c>
      <c r="F45" s="176"/>
      <c r="G45" s="130"/>
      <c r="H45" s="130"/>
      <c r="I45" s="129"/>
      <c r="J45" s="129"/>
      <c r="K45" s="129"/>
    </row>
    <row r="46" spans="1:11" s="127" customFormat="1" ht="15" customHeight="1">
      <c r="A46" s="123"/>
      <c r="B46" s="173" t="s">
        <v>120</v>
      </c>
      <c r="C46" s="132"/>
      <c r="D46" s="170"/>
      <c r="E46" s="254" t="s">
        <v>121</v>
      </c>
      <c r="F46" s="174"/>
      <c r="G46" s="130"/>
      <c r="H46" s="130"/>
      <c r="I46" s="129"/>
      <c r="J46" s="129"/>
      <c r="K46" s="129"/>
    </row>
    <row r="47" spans="1:11" s="127" customFormat="1" ht="15" customHeight="1">
      <c r="A47" s="123"/>
      <c r="B47" s="175"/>
      <c r="C47" s="163"/>
      <c r="D47" s="169"/>
      <c r="E47" s="253">
        <v>0.05</v>
      </c>
      <c r="F47" s="176"/>
      <c r="G47" s="130"/>
      <c r="H47" s="130"/>
      <c r="I47" s="129"/>
      <c r="J47" s="129"/>
      <c r="K47" s="129"/>
    </row>
    <row r="48" spans="1:11" s="127" customFormat="1" ht="15" customHeight="1">
      <c r="A48" s="123"/>
      <c r="B48" s="173" t="s">
        <v>122</v>
      </c>
      <c r="C48" s="132"/>
      <c r="D48" s="170"/>
      <c r="E48" s="139" t="s">
        <v>121</v>
      </c>
      <c r="F48" s="174"/>
      <c r="G48" s="130"/>
      <c r="H48" s="130"/>
      <c r="I48" s="129"/>
      <c r="J48" s="129"/>
      <c r="K48" s="129"/>
    </row>
    <row r="49" spans="1:11" s="127" customFormat="1" ht="15" customHeight="1">
      <c r="A49" s="123"/>
      <c r="B49" s="175"/>
      <c r="C49" s="163"/>
      <c r="D49" s="169"/>
      <c r="E49" s="184">
        <v>0</v>
      </c>
      <c r="F49" s="176"/>
      <c r="G49" s="130"/>
      <c r="H49" s="130"/>
      <c r="I49" s="129"/>
      <c r="J49" s="129"/>
      <c r="K49" s="129"/>
    </row>
    <row r="50" spans="1:11" s="127" customFormat="1" ht="15" customHeight="1">
      <c r="A50" s="123"/>
      <c r="B50" s="173" t="s">
        <v>123</v>
      </c>
      <c r="C50" s="132"/>
      <c r="D50" s="170"/>
      <c r="E50" s="139" t="s">
        <v>121</v>
      </c>
      <c r="F50" s="174"/>
      <c r="G50" s="130"/>
      <c r="H50" s="130"/>
      <c r="I50" s="129"/>
      <c r="J50" s="129"/>
      <c r="K50" s="129"/>
    </row>
    <row r="51" spans="1:11" s="127" customFormat="1" ht="15" customHeight="1">
      <c r="A51" s="123"/>
      <c r="B51" s="175"/>
      <c r="C51" s="163"/>
      <c r="D51" s="169"/>
      <c r="E51" s="184">
        <v>0</v>
      </c>
      <c r="F51" s="176"/>
      <c r="G51" s="130"/>
      <c r="H51" s="130"/>
      <c r="I51" s="129"/>
      <c r="J51" s="129"/>
      <c r="K51" s="129"/>
    </row>
    <row r="52" spans="1:11" s="127" customFormat="1" ht="15" customHeight="1">
      <c r="A52" s="123"/>
      <c r="B52" s="173" t="s">
        <v>124</v>
      </c>
      <c r="C52" s="132"/>
      <c r="D52" s="170"/>
      <c r="E52" s="139" t="s">
        <v>121</v>
      </c>
      <c r="F52" s="174"/>
      <c r="G52" s="130"/>
      <c r="H52" s="130"/>
      <c r="I52" s="129"/>
      <c r="J52" s="129"/>
      <c r="K52" s="129"/>
    </row>
    <row r="53" spans="1:11" s="127" customFormat="1" ht="15" customHeight="1" thickBot="1">
      <c r="A53" s="123"/>
      <c r="B53" s="177"/>
      <c r="C53" s="163"/>
      <c r="D53" s="178"/>
      <c r="E53" s="184">
        <v>0</v>
      </c>
      <c r="F53" s="179"/>
      <c r="G53" s="130"/>
      <c r="H53" s="130"/>
      <c r="I53" s="129"/>
      <c r="J53" s="129"/>
      <c r="K53" s="129"/>
    </row>
  </sheetData>
  <mergeCells count="6">
    <mergeCell ref="A1:B1"/>
    <mergeCell ref="A2:F2"/>
    <mergeCell ref="A10:B12"/>
    <mergeCell ref="D10:D12"/>
    <mergeCell ref="F10:F12"/>
    <mergeCell ref="E10:E12"/>
  </mergeCells>
  <pageMargins left="0.7" right="0.7" top="0.75" bottom="0.75" header="0.3" footer="0.3"/>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1FC65-ADC2-4082-AB4A-D935121B1255}">
  <ds:schemaRefs>
    <ds:schemaRef ds:uri="http://schemas.microsoft.com/sharepoint/v3/contenttype/forms"/>
  </ds:schemaRefs>
</ds:datastoreItem>
</file>

<file path=customXml/itemProps2.xml><?xml version="1.0" encoding="utf-8"?>
<ds:datastoreItem xmlns:ds="http://schemas.openxmlformats.org/officeDocument/2006/customXml" ds:itemID="{ED00B8E2-FF05-4717-BB7D-A787F4E8BCC5}">
  <ds:schemaRefs>
    <ds:schemaRef ds:uri="http://schemas.microsoft.com/office/2006/metadata/properties"/>
    <ds:schemaRef ds:uri="http://schemas.microsoft.com/office/infopath/2007/PartnerControls"/>
    <ds:schemaRef ds:uri="5d807127-6dfe-4777-9fc9-8a2ccfc388c3"/>
    <ds:schemaRef ds:uri="46c995e6-7f53-48aa-a5ad-a9d38912b46a"/>
  </ds:schemaRefs>
</ds:datastoreItem>
</file>

<file path=customXml/itemProps3.xml><?xml version="1.0" encoding="utf-8"?>
<ds:datastoreItem xmlns:ds="http://schemas.openxmlformats.org/officeDocument/2006/customXml" ds:itemID="{CE6C681A-5687-4AED-B003-9834058F1D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Pandgegevens</vt:lpstr>
      <vt:lpstr>Onderhoudsomschrijving</vt:lpstr>
      <vt:lpstr>Uurtarieven</vt:lpstr>
      <vt:lpstr>Prijzenblad</vt:lpstr>
      <vt:lpstr>Totalisatie</vt:lpstr>
      <vt:lpstr>Onderhoudsomschrijving!Afdrukbereik</vt:lpstr>
    </vt:vector>
  </TitlesOfParts>
  <Company>Gemeente Rotterdam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Commercieel</dc:title>
  <dc:creator>mhofmeijer@inkada.nl</dc:creator>
  <cp:lastModifiedBy>Bente Boonk | Inkada</cp:lastModifiedBy>
  <cp:lastPrinted>2019-02-01T11:23:50Z</cp:lastPrinted>
  <dcterms:created xsi:type="dcterms:W3CDTF">2012-12-07T13:05:51Z</dcterms:created>
  <dcterms:modified xsi:type="dcterms:W3CDTF">2023-01-30T12:32:52Z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