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\Inkooparchief (AvdM)\Aanbestedingen\Afval, KCA, hout en Compostering tuinafval, 2022, Z-22-106683, TN375164\02 NvI\1e NvI\"/>
    </mc:Choice>
  </mc:AlternateContent>
  <xr:revisionPtr revIDLastSave="0" documentId="13_ncr:1_{FEE14893-BF88-44D9-A133-E7633BB092B2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Inschrijfprijs per perceel" sheetId="1" r:id="rId1"/>
    <sheet name="Perceel 1 - KCA" sheetId="2" r:id="rId2"/>
    <sheet name="Perceel 2 - Groenafval" sheetId="3" r:id="rId3"/>
    <sheet name="Perceel 3 - hout" sheetId="4" r:id="rId4"/>
  </sheets>
  <definedNames>
    <definedName name="_xlnm.Print_Area" localSheetId="0">'Inschrijfprijs per perceel'!$A$1:$C$18</definedName>
    <definedName name="_xlnm.Print_Area" localSheetId="1">'Perceel 1 - KCA'!$A$1:$E$58</definedName>
    <definedName name="_xlnm.Print_Area" localSheetId="2">'Perceel 2 - Groenafval'!$A$1:$E$26</definedName>
    <definedName name="_xlnm.Print_Area" localSheetId="3">'Perceel 3 - hout'!$A$1:$E$41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2" l="1"/>
  <c r="E14" i="2"/>
  <c r="E21" i="4" l="1"/>
  <c r="E19" i="4"/>
  <c r="E18" i="4"/>
  <c r="E12" i="4"/>
  <c r="E10" i="4"/>
  <c r="E9" i="4"/>
  <c r="E8" i="4"/>
  <c r="E13" i="4" s="1"/>
  <c r="E28" i="4" s="1"/>
  <c r="E8" i="3"/>
  <c r="E7" i="3"/>
  <c r="E38" i="2"/>
  <c r="E39" i="2" s="1"/>
  <c r="E46" i="2" s="1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3" i="2"/>
  <c r="E12" i="2"/>
  <c r="E11" i="2"/>
  <c r="E10" i="2"/>
  <c r="E9" i="2"/>
  <c r="E8" i="2"/>
  <c r="E7" i="2"/>
  <c r="E9" i="3" l="1"/>
  <c r="E14" i="3" s="1"/>
  <c r="E15" i="3" s="1"/>
  <c r="B8" i="1" s="1"/>
  <c r="E22" i="4"/>
  <c r="E29" i="4" s="1"/>
  <c r="E30" i="4" s="1"/>
  <c r="B10" i="1" s="1"/>
  <c r="E31" i="2"/>
  <c r="E45" i="2" s="1"/>
  <c r="E47" i="2" s="1"/>
  <c r="B6" i="1" s="1"/>
  <c r="B13" i="1" l="1"/>
</calcChain>
</file>

<file path=xl/sharedStrings.xml><?xml version="1.0" encoding="utf-8"?>
<sst xmlns="http://schemas.openxmlformats.org/spreadsheetml/2006/main" count="130" uniqueCount="83">
  <si>
    <t xml:space="preserve">Inschrijvingstabel
</t>
  </si>
  <si>
    <t>Aanbesteding transport en verwerking afvalstromen gemeente Stadskanaal</t>
  </si>
  <si>
    <t>PERCEEL 1 - KCA/asbest</t>
  </si>
  <si>
    <t>Onderdeel</t>
  </si>
  <si>
    <t>Transport en verwerking afvalstromen van het afvalbrengstation</t>
  </si>
  <si>
    <t>Eenheidsprijs
Verwerkingskosten
(per kg)
[opbrengst negatief getal]
A</t>
  </si>
  <si>
    <t>Eenheidsprijs
Transportkosten
(per kg)
B</t>
  </si>
  <si>
    <t>Indicatie
kosten per jaar
( (A+B)*C )</t>
  </si>
  <si>
    <t>Brand-blussers, poeder</t>
  </si>
  <si>
    <t>Zuren en neutrale anorganische afvalstoffen in oplossing</t>
  </si>
  <si>
    <t>Foto- en reprografisch afvalv.</t>
  </si>
  <si>
    <t>Olie-houdend afval</t>
  </si>
  <si>
    <t>Halogeenrijke organische afvalstoffen</t>
  </si>
  <si>
    <t>Bestrijdings-middelen in kleine verpakking</t>
  </si>
  <si>
    <t>Spuit-bussen, gemengd</t>
  </si>
  <si>
    <t>Alkalische anorganische afvalstoffen in oplossing</t>
  </si>
  <si>
    <t>Olie-filters</t>
  </si>
  <si>
    <t>Batterijen &lt; 1 kg.</t>
  </si>
  <si>
    <t>Afvalolie</t>
  </si>
  <si>
    <t xml:space="preserve">accu's </t>
  </si>
  <si>
    <t>Verf- en inktafval</t>
  </si>
  <si>
    <t>Ni/CD-batterijen</t>
  </si>
  <si>
    <t>Injectie naalden (specifiek ziekenhuisafval)</t>
  </si>
  <si>
    <t>Lijm, harsen en kitten</t>
  </si>
  <si>
    <t>Lampen ongesorteerd</t>
  </si>
  <si>
    <t>Medicijnen / cosmetica</t>
  </si>
  <si>
    <t>Kwik/metalisch</t>
  </si>
  <si>
    <t>Oplos-middelen (halogeen-arm)</t>
  </si>
  <si>
    <t>Halogeenarme organische afvalstoffen</t>
  </si>
  <si>
    <t>Afvalstof met zware metalen en metalloiden</t>
  </si>
  <si>
    <t>Kantoor-milieu-box</t>
  </si>
  <si>
    <t>Verontreinigde emballage</t>
  </si>
  <si>
    <t>Totale kosten transport en verwerking per jaar</t>
  </si>
  <si>
    <r>
      <t xml:space="preserve">* Afvalhoeveelheden zijn indicatief en kunnen de komende jaren verminderen of toenemen. Bij opdracht wordt verrekend </t>
    </r>
    <r>
      <rPr>
        <b/>
        <sz val="9"/>
        <color theme="1"/>
        <rFont val="Arial"/>
        <family val="2"/>
      </rPr>
      <t>per kg (</t>
    </r>
    <r>
      <rPr>
        <sz val="9"/>
        <color theme="1"/>
        <rFont val="Arial"/>
        <family val="2"/>
      </rPr>
      <t>vaste prijs).</t>
    </r>
  </si>
  <si>
    <t>** Afvalstroom is afgelopen jaren niet specifiek ingezameld, de hoeveelheid is t.b.v. de weging en kunnen derhalve geen rechten aan ontleend worden.</t>
  </si>
  <si>
    <t>Verwerkingskosten
(per ton)
[opbrengst negatief getal]
A</t>
  </si>
  <si>
    <t>Transport-kosten
(per ton)
B</t>
  </si>
  <si>
    <t>Asbesthoudend afval</t>
  </si>
  <si>
    <r>
      <t xml:space="preserve">* afvalhoeveelheden zijn indicatief en kunnen de komende jaren verminderen of toenemen. Bij opdracht wordt verrekend </t>
    </r>
    <r>
      <rPr>
        <b/>
        <sz val="9"/>
        <color theme="1"/>
        <rFont val="Arial"/>
        <family val="2"/>
      </rPr>
      <t>per ton (</t>
    </r>
    <r>
      <rPr>
        <sz val="9"/>
        <color theme="1"/>
        <rFont val="Arial"/>
        <family val="2"/>
      </rPr>
      <t>vaste prijs).</t>
    </r>
  </si>
  <si>
    <t>TOTAAL PERCEEL 1</t>
  </si>
  <si>
    <t>Totaal per jaar</t>
  </si>
  <si>
    <r>
      <rPr>
        <b/>
        <sz val="9"/>
        <color theme="1"/>
        <rFont val="Arial"/>
        <family val="2"/>
      </rPr>
      <t>Onderdeel</t>
    </r>
    <r>
      <rPr>
        <sz val="9"/>
        <color theme="1"/>
        <rFont val="Arial"/>
        <family val="2"/>
      </rPr>
      <t>; Transport en verwerking van KCA incl. emballage</t>
    </r>
  </si>
  <si>
    <r>
      <rPr>
        <b/>
        <sz val="9"/>
        <color theme="1"/>
        <rFont val="Arial"/>
        <family val="2"/>
      </rPr>
      <t>Onderdeel</t>
    </r>
    <r>
      <rPr>
        <sz val="9"/>
        <color theme="1"/>
        <rFont val="Arial"/>
        <family val="2"/>
      </rPr>
      <t>; Transport en verwerking van asbest incl. ter beschikking stellen asbestcontainer met zak</t>
    </r>
  </si>
  <si>
    <t>INSCHRIJFSOM t.b.v. bepaling onderdeel prijsdeel</t>
  </si>
  <si>
    <t>Naam Inschrijver:</t>
  </si>
  <si>
    <t>Naam (dhr/mevr):</t>
  </si>
  <si>
    <t>Functie:</t>
  </si>
  <si>
    <t>Handtekening:</t>
  </si>
  <si>
    <t>Indicatie hoeveelheid (kg) *
gemiddeld 2019/2021
factor
C</t>
  </si>
  <si>
    <t>Indicatie hoeveelheid (ton) *
gemiddeld 2019/2021
factor
C</t>
  </si>
  <si>
    <t>Aldus naar waarheid opgemaakt te …..................... op …................. 2022</t>
  </si>
  <si>
    <t>PERCEEL 2 - groenafval</t>
  </si>
  <si>
    <t>Eenheidsprijs
Verwerkingskosten
(per ton)
[opbrengst negatief getal]
A</t>
  </si>
  <si>
    <t>Eenheidsprijs
Transportkosten
(per ton)
B</t>
  </si>
  <si>
    <t>Groenafval, fijne fractie (bijv. schoffel- en harkafval)</t>
  </si>
  <si>
    <t>Groenafval, overig (verschredderbaar/biomassa)</t>
  </si>
  <si>
    <t>* afvalhoeveelheden zijn indicatief en kunnen de komende jaren verminderen of toenemen. Bij opdracht wordt verrekend per ton (vaste prijs).</t>
  </si>
  <si>
    <t>TOTAAL PERCEEL 2</t>
  </si>
  <si>
    <r>
      <rPr>
        <b/>
        <sz val="9"/>
        <color theme="1"/>
        <rFont val="Arial"/>
        <family val="2"/>
      </rPr>
      <t>Onderdeel</t>
    </r>
    <r>
      <rPr>
        <sz val="9"/>
        <color theme="1"/>
        <rFont val="Arial"/>
        <family val="2"/>
      </rPr>
      <t>; Transport en verwerking van de afvalstromen</t>
    </r>
  </si>
  <si>
    <t>PERCEEL 3 - hout categorie B en C</t>
  </si>
  <si>
    <t>Onderdeel 1</t>
  </si>
  <si>
    <t>Huur/wisseling containers voor de afvalstromen</t>
  </si>
  <si>
    <t>Maat in m3 en type</t>
  </si>
  <si>
    <t>Aantal
B</t>
  </si>
  <si>
    <t>Eenheidsprijs 
per container
per jaar
C</t>
  </si>
  <si>
    <t>Indicatie
kosten per jaar
(B*C)</t>
  </si>
  <si>
    <t>Locatie milieustraat</t>
  </si>
  <si>
    <t>Hout B (behandeld, sloophout, geverfd)</t>
  </si>
  <si>
    <r>
      <t>40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open container</t>
    </r>
  </si>
  <si>
    <t>Hout C (verduurzaamd, geïmpregneerd, bielzen)</t>
  </si>
  <si>
    <r>
      <t>40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afsluitbare container</t>
    </r>
  </si>
  <si>
    <t>Wisselcontainer</t>
  </si>
  <si>
    <t>Locatie Kringloopwinkel</t>
  </si>
  <si>
    <t>Totale huurkosten containers per jaar</t>
  </si>
  <si>
    <t>Onderdeel 2</t>
  </si>
  <si>
    <t>TOTALEN PERCEEL 3</t>
  </si>
  <si>
    <r>
      <rPr>
        <b/>
        <sz val="9"/>
        <color theme="1"/>
        <rFont val="Arial"/>
        <family val="2"/>
      </rPr>
      <t>Onderdeel 1</t>
    </r>
    <r>
      <rPr>
        <sz val="9"/>
        <color theme="1"/>
        <rFont val="Arial"/>
        <family val="2"/>
      </rPr>
      <t>; Huur en wisseling containers voor de afvalstromen</t>
    </r>
  </si>
  <si>
    <r>
      <rPr>
        <b/>
        <sz val="9"/>
        <color theme="1"/>
        <rFont val="Arial"/>
        <family val="2"/>
      </rPr>
      <t>Onderdeel 2</t>
    </r>
    <r>
      <rPr>
        <sz val="9"/>
        <color theme="1"/>
        <rFont val="Arial"/>
        <family val="2"/>
      </rPr>
      <t>; Transport en verwerking van de afvalstromen</t>
    </r>
  </si>
  <si>
    <t>Indicatie hoeveelheid
gemiddelde 2019/2021 (ton) *
factor
C</t>
  </si>
  <si>
    <t>Aanbesteding transport en verwerking afvalstromen gemeente Stadskanaal, 2022</t>
  </si>
  <si>
    <t>Totaal</t>
  </si>
  <si>
    <t>(Bedrag moet het zelfde zijn als bijlage D: inschrijfbiljet)</t>
  </si>
  <si>
    <t>100**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</si>
</sst>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.00_-"/>
  </numFmts>
  <fonts count="18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vertAlign val="superscript"/>
      <sz val="9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0" borderId="0" xfId="0" applyFont="1"/>
    <xf numFmtId="0" fontId="6" fillId="2" borderId="1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top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3" fontId="9" fillId="0" borderId="4" xfId="0" applyNumberFormat="1" applyFont="1" applyFill="1" applyBorder="1" applyAlignment="1">
      <alignment horizontal="left" wrapText="1"/>
    </xf>
    <xf numFmtId="164" fontId="5" fillId="4" borderId="1" xfId="0" applyNumberFormat="1" applyFont="1" applyFill="1" applyBorder="1" applyAlignment="1" applyProtection="1">
      <alignment horizontal="center"/>
      <protection locked="0"/>
    </xf>
    <xf numFmtId="3" fontId="10" fillId="0" borderId="1" xfId="0" applyNumberFormat="1" applyFont="1" applyFill="1" applyBorder="1" applyAlignment="1">
      <alignment horizontal="center"/>
    </xf>
    <xf numFmtId="165" fontId="5" fillId="0" borderId="1" xfId="0" applyNumberFormat="1" applyFont="1" applyBorder="1"/>
    <xf numFmtId="3" fontId="5" fillId="0" borderId="0" xfId="0" applyNumberFormat="1" applyFont="1" applyFill="1" applyBorder="1"/>
    <xf numFmtId="3" fontId="10" fillId="0" borderId="1" xfId="0" quotePrefix="1" applyNumberFormat="1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left" wrapText="1"/>
    </xf>
    <xf numFmtId="164" fontId="11" fillId="4" borderId="1" xfId="0" applyNumberFormat="1" applyFont="1" applyFill="1" applyBorder="1" applyAlignment="1" applyProtection="1">
      <alignment horizontal="center"/>
      <protection locked="0"/>
    </xf>
    <xf numFmtId="3" fontId="12" fillId="0" borderId="1" xfId="0" applyNumberFormat="1" applyFont="1" applyFill="1" applyBorder="1" applyAlignment="1">
      <alignment horizontal="center"/>
    </xf>
    <xf numFmtId="3" fontId="11" fillId="0" borderId="0" xfId="0" applyNumberFormat="1" applyFont="1" applyFill="1" applyBorder="1"/>
    <xf numFmtId="0" fontId="6" fillId="0" borderId="1" xfId="0" applyFont="1" applyFill="1" applyBorder="1"/>
    <xf numFmtId="0" fontId="5" fillId="0" borderId="1" xfId="0" applyFont="1" applyBorder="1"/>
    <xf numFmtId="165" fontId="6" fillId="0" borderId="1" xfId="0" applyNumberFormat="1" applyFont="1" applyBorder="1"/>
    <xf numFmtId="3" fontId="5" fillId="0" borderId="0" xfId="0" applyNumberFormat="1" applyFont="1" applyBorder="1"/>
    <xf numFmtId="0" fontId="5" fillId="0" borderId="0" xfId="0" applyFont="1" applyFill="1" applyBorder="1"/>
    <xf numFmtId="0" fontId="5" fillId="0" borderId="0" xfId="0" applyFont="1" applyBorder="1"/>
    <xf numFmtId="165" fontId="6" fillId="0" borderId="0" xfId="0" applyNumberFormat="1" applyFont="1" applyBorder="1"/>
    <xf numFmtId="0" fontId="5" fillId="0" borderId="0" xfId="0" quotePrefix="1" applyFont="1" applyFill="1" applyBorder="1"/>
    <xf numFmtId="0" fontId="6" fillId="0" borderId="5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wrapText="1"/>
    </xf>
    <xf numFmtId="4" fontId="10" fillId="0" borderId="2" xfId="0" applyNumberFormat="1" applyFont="1" applyFill="1" applyBorder="1" applyAlignment="1">
      <alignment horizontal="center"/>
    </xf>
    <xf numFmtId="4" fontId="5" fillId="0" borderId="5" xfId="0" applyNumberFormat="1" applyFont="1" applyFill="1" applyBorder="1"/>
    <xf numFmtId="0" fontId="6" fillId="2" borderId="1" xfId="0" applyFont="1" applyFill="1" applyBorder="1" applyProtection="1"/>
    <xf numFmtId="0" fontId="5" fillId="2" borderId="1" xfId="0" applyFont="1" applyFill="1" applyBorder="1" applyProtection="1"/>
    <xf numFmtId="0" fontId="5" fillId="2" borderId="1" xfId="0" applyFont="1" applyFill="1" applyBorder="1" applyAlignment="1" applyProtection="1">
      <alignment wrapText="1"/>
    </xf>
    <xf numFmtId="0" fontId="5" fillId="0" borderId="0" xfId="0" applyFont="1" applyFill="1" applyBorder="1" applyProtection="1"/>
    <xf numFmtId="0" fontId="6" fillId="3" borderId="1" xfId="0" applyFont="1" applyFill="1" applyBorder="1" applyProtection="1"/>
    <xf numFmtId="0" fontId="5" fillId="3" borderId="1" xfId="0" applyFont="1" applyFill="1" applyBorder="1" applyProtection="1"/>
    <xf numFmtId="0" fontId="6" fillId="3" borderId="1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165" fontId="5" fillId="0" borderId="1" xfId="0" applyNumberFormat="1" applyFont="1" applyBorder="1" applyProtection="1"/>
    <xf numFmtId="165" fontId="5" fillId="0" borderId="0" xfId="0" applyNumberFormat="1" applyFont="1" applyFill="1" applyBorder="1" applyProtection="1"/>
    <xf numFmtId="165" fontId="5" fillId="0" borderId="0" xfId="0" applyNumberFormat="1" applyFont="1" applyBorder="1" applyProtection="1"/>
    <xf numFmtId="0" fontId="6" fillId="0" borderId="1" xfId="0" applyFont="1" applyBorder="1" applyProtection="1"/>
    <xf numFmtId="0" fontId="5" fillId="0" borderId="1" xfId="0" applyFont="1" applyBorder="1" applyProtection="1"/>
    <xf numFmtId="165" fontId="6" fillId="0" borderId="1" xfId="0" applyNumberFormat="1" applyFont="1" applyBorder="1" applyProtection="1"/>
    <xf numFmtId="165" fontId="6" fillId="0" borderId="0" xfId="0" applyNumberFormat="1" applyFont="1" applyBorder="1" applyProtection="1"/>
    <xf numFmtId="0" fontId="6" fillId="0" borderId="0" xfId="0" applyFont="1" applyBorder="1" applyProtection="1"/>
    <xf numFmtId="0" fontId="5" fillId="0" borderId="0" xfId="0" applyFont="1" applyBorder="1" applyProtection="1"/>
    <xf numFmtId="0" fontId="5" fillId="0" borderId="0" xfId="0" applyFont="1" applyProtection="1"/>
    <xf numFmtId="0" fontId="8" fillId="0" borderId="0" xfId="0" applyFont="1" applyBorder="1" applyAlignment="1" applyProtection="1">
      <alignment wrapText="1"/>
    </xf>
    <xf numFmtId="3" fontId="11" fillId="0" borderId="0" xfId="0" applyNumberFormat="1" applyFont="1" applyBorder="1" applyAlignment="1" applyProtection="1">
      <alignment horizontal="right"/>
    </xf>
    <xf numFmtId="165" fontId="13" fillId="5" borderId="0" xfId="0" applyNumberFormat="1" applyFont="1" applyFill="1" applyBorder="1" applyAlignment="1" applyProtection="1">
      <alignment wrapText="1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top"/>
    </xf>
    <xf numFmtId="0" fontId="6" fillId="0" borderId="0" xfId="0" applyFont="1" applyBorder="1" applyAlignment="1">
      <alignment wrapText="1"/>
    </xf>
    <xf numFmtId="165" fontId="5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/>
    <xf numFmtId="0" fontId="6" fillId="2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wrapText="1"/>
    </xf>
    <xf numFmtId="0" fontId="5" fillId="0" borderId="9" xfId="0" applyFont="1" applyBorder="1" applyAlignment="1">
      <alignment wrapText="1"/>
    </xf>
    <xf numFmtId="165" fontId="5" fillId="4" borderId="1" xfId="0" applyNumberFormat="1" applyFont="1" applyFill="1" applyBorder="1" applyAlignment="1" applyProtection="1">
      <alignment horizontal="center"/>
      <protection locked="0"/>
    </xf>
    <xf numFmtId="3" fontId="10" fillId="0" borderId="1" xfId="0" applyNumberFormat="1" applyFont="1" applyBorder="1"/>
    <xf numFmtId="0" fontId="5" fillId="0" borderId="15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wrapText="1"/>
    </xf>
    <xf numFmtId="0" fontId="6" fillId="0" borderId="0" xfId="0" applyFont="1" applyBorder="1" applyAlignment="1" applyProtection="1">
      <alignment wrapText="1"/>
    </xf>
    <xf numFmtId="3" fontId="14" fillId="0" borderId="0" xfId="0" applyNumberFormat="1" applyFont="1" applyFill="1" applyBorder="1" applyAlignment="1" applyProtection="1">
      <alignment horizontal="center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top" wrapText="1"/>
    </xf>
    <xf numFmtId="0" fontId="0" fillId="0" borderId="0" xfId="0" applyAlignment="1">
      <alignment wrapText="1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4" borderId="1" xfId="0" applyNumberFormat="1" applyFont="1" applyFill="1" applyBorder="1" applyProtection="1">
      <protection locked="0"/>
    </xf>
    <xf numFmtId="164" fontId="5" fillId="0" borderId="1" xfId="0" applyNumberFormat="1" applyFont="1" applyBorder="1"/>
    <xf numFmtId="0" fontId="5" fillId="0" borderId="1" xfId="0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Fill="1" applyBorder="1"/>
    <xf numFmtId="165" fontId="6" fillId="0" borderId="1" xfId="0" applyNumberFormat="1" applyFont="1" applyFill="1" applyBorder="1" applyProtection="1"/>
    <xf numFmtId="0" fontId="6" fillId="0" borderId="0" xfId="0" applyFont="1" applyBorder="1"/>
    <xf numFmtId="0" fontId="7" fillId="3" borderId="1" xfId="0" applyFont="1" applyFill="1" applyBorder="1" applyAlignment="1">
      <alignment horizontal="center" wrapText="1"/>
    </xf>
    <xf numFmtId="0" fontId="16" fillId="6" borderId="1" xfId="0" applyFont="1" applyFill="1" applyBorder="1" applyAlignment="1">
      <alignment horizontal="center" wrapText="1"/>
    </xf>
    <xf numFmtId="165" fontId="5" fillId="4" borderId="1" xfId="0" applyNumberFormat="1" applyFont="1" applyFill="1" applyBorder="1" applyProtection="1">
      <protection locked="0"/>
    </xf>
    <xf numFmtId="3" fontId="17" fillId="0" borderId="1" xfId="0" applyNumberFormat="1" applyFont="1" applyBorder="1"/>
    <xf numFmtId="0" fontId="17" fillId="0" borderId="1" xfId="0" applyFont="1" applyBorder="1"/>
    <xf numFmtId="0" fontId="5" fillId="0" borderId="2" xfId="0" applyFont="1" applyBorder="1" applyAlignment="1" applyProtection="1"/>
    <xf numFmtId="0" fontId="5" fillId="0" borderId="3" xfId="0" applyFont="1" applyBorder="1" applyAlignment="1" applyProtection="1"/>
    <xf numFmtId="44" fontId="0" fillId="0" borderId="0" xfId="0" applyNumberFormat="1"/>
    <xf numFmtId="0" fontId="0" fillId="0" borderId="4" xfId="0" applyBorder="1"/>
    <xf numFmtId="0" fontId="0" fillId="0" borderId="16" xfId="0" applyBorder="1"/>
    <xf numFmtId="0" fontId="2" fillId="0" borderId="0" xfId="0" applyFont="1" applyAlignment="1">
      <alignment wrapText="1"/>
    </xf>
    <xf numFmtId="164" fontId="14" fillId="4" borderId="1" xfId="0" applyNumberFormat="1" applyFont="1" applyFill="1" applyBorder="1" applyAlignment="1" applyProtection="1">
      <alignment horizontal="center"/>
      <protection locked="0"/>
    </xf>
    <xf numFmtId="165" fontId="5" fillId="0" borderId="1" xfId="0" applyNumberFormat="1" applyFont="1" applyFill="1" applyBorder="1" applyProtection="1"/>
    <xf numFmtId="0" fontId="2" fillId="0" borderId="0" xfId="0" applyFont="1" applyAlignment="1">
      <alignment horizontal="center" wrapText="1"/>
    </xf>
    <xf numFmtId="0" fontId="5" fillId="4" borderId="6" xfId="0" applyFont="1" applyFill="1" applyBorder="1" applyAlignment="1" applyProtection="1">
      <alignment horizontal="left" vertical="center"/>
      <protection locked="0"/>
    </xf>
    <xf numFmtId="0" fontId="5" fillId="4" borderId="7" xfId="0" applyFont="1" applyFill="1" applyBorder="1" applyAlignment="1" applyProtection="1">
      <alignment horizontal="left" vertical="center"/>
      <protection locked="0"/>
    </xf>
    <xf numFmtId="0" fontId="5" fillId="4" borderId="8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 wrapText="1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5" fillId="4" borderId="12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4" xfId="0" applyFont="1" applyFill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4" borderId="2" xfId="0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/>
      <protection locked="0"/>
    </xf>
    <xf numFmtId="0" fontId="6" fillId="2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3</xdr:row>
      <xdr:rowOff>76200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CE373760-940A-4CB7-96A0-C3D69D39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2</xdr:row>
      <xdr:rowOff>142875</xdr:rowOff>
    </xdr:to>
    <xdr:sp macro="" textlink="">
      <xdr:nvSpPr>
        <xdr:cNvPr id="3" name="AutoShape 10" descr="Afbeeldingsresultaat voor logo teylingen">
          <a:extLst>
            <a:ext uri="{FF2B5EF4-FFF2-40B4-BE49-F238E27FC236}">
              <a16:creationId xmlns:a16="http://schemas.microsoft.com/office/drawing/2014/main" id="{CDF41110-EB19-4FD7-BB76-A0D31B148673}"/>
            </a:ext>
          </a:extLst>
        </xdr:cNvPr>
        <xdr:cNvSpPr>
          <a:spLocks noChangeAspect="1" noChangeArrowheads="1"/>
        </xdr:cNvSpPr>
      </xdr:nvSpPr>
      <xdr:spPr bwMode="auto">
        <a:xfrm>
          <a:off x="8715375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133351</xdr:colOff>
      <xdr:row>0</xdr:row>
      <xdr:rowOff>466726</xdr:rowOff>
    </xdr:from>
    <xdr:to>
      <xdr:col>0</xdr:col>
      <xdr:colOff>1695450</xdr:colOff>
      <xdr:row>1</xdr:row>
      <xdr:rowOff>334901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AD67030-F147-41A3-9EFE-05F13B33E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466726"/>
          <a:ext cx="1562099" cy="373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2</xdr:row>
      <xdr:rowOff>142875</xdr:rowOff>
    </xdr:to>
    <xdr:sp macro="" textlink="">
      <xdr:nvSpPr>
        <xdr:cNvPr id="5" name="AutoShape 6" descr="Afbeeldingsresultaat voor logo teylingen">
          <a:extLst>
            <a:ext uri="{FF2B5EF4-FFF2-40B4-BE49-F238E27FC236}">
              <a16:creationId xmlns:a16="http://schemas.microsoft.com/office/drawing/2014/main" id="{33C0C72E-263A-45A6-9940-A876E64F64E4}"/>
            </a:ext>
          </a:extLst>
        </xdr:cNvPr>
        <xdr:cNvSpPr>
          <a:spLocks noChangeAspect="1" noChangeArrowheads="1"/>
        </xdr:cNvSpPr>
      </xdr:nvSpPr>
      <xdr:spPr bwMode="auto">
        <a:xfrm>
          <a:off x="7734300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1</xdr:row>
      <xdr:rowOff>142875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5319E308-13C7-4EC9-8360-CFC0A0A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19050</xdr:rowOff>
    </xdr:to>
    <xdr:sp macro="" textlink="">
      <xdr:nvSpPr>
        <xdr:cNvPr id="3" name="AutoShape 10" descr="Afbeeldingsresultaat voor logo teylingen">
          <a:extLst>
            <a:ext uri="{FF2B5EF4-FFF2-40B4-BE49-F238E27FC236}">
              <a16:creationId xmlns:a16="http://schemas.microsoft.com/office/drawing/2014/main" id="{758EE153-A215-4B47-8602-DCD31E3D57DD}"/>
            </a:ext>
          </a:extLst>
        </xdr:cNvPr>
        <xdr:cNvSpPr>
          <a:spLocks noChangeAspect="1" noChangeArrowheads="1"/>
        </xdr:cNvSpPr>
      </xdr:nvSpPr>
      <xdr:spPr bwMode="auto">
        <a:xfrm>
          <a:off x="8220075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5</xdr:row>
      <xdr:rowOff>200025</xdr:rowOff>
    </xdr:to>
    <xdr:sp macro="" textlink="">
      <xdr:nvSpPr>
        <xdr:cNvPr id="4" name="AutoShape 11" descr="Afbeeldingsresultaat voor logo teylingen">
          <a:extLst>
            <a:ext uri="{FF2B5EF4-FFF2-40B4-BE49-F238E27FC236}">
              <a16:creationId xmlns:a16="http://schemas.microsoft.com/office/drawing/2014/main" id="{D5AD1A5C-9E50-422C-9E11-0A3705D05B3E}"/>
            </a:ext>
          </a:extLst>
        </xdr:cNvPr>
        <xdr:cNvSpPr>
          <a:spLocks noChangeAspect="1" noChangeArrowheads="1"/>
        </xdr:cNvSpPr>
      </xdr:nvSpPr>
      <xdr:spPr bwMode="auto">
        <a:xfrm>
          <a:off x="9267825" y="1257300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133351</xdr:colOff>
      <xdr:row>0</xdr:row>
      <xdr:rowOff>466725</xdr:rowOff>
    </xdr:from>
    <xdr:to>
      <xdr:col>0</xdr:col>
      <xdr:colOff>1990725</xdr:colOff>
      <xdr:row>1</xdr:row>
      <xdr:rowOff>322563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CA368AB-C684-4687-A641-07A1688AD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466725"/>
          <a:ext cx="1857374" cy="36066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19050</xdr:rowOff>
    </xdr:to>
    <xdr:sp macro="" textlink="">
      <xdr:nvSpPr>
        <xdr:cNvPr id="6" name="AutoShape 6" descr="Afbeeldingsresultaat voor logo teylingen">
          <a:extLst>
            <a:ext uri="{FF2B5EF4-FFF2-40B4-BE49-F238E27FC236}">
              <a16:creationId xmlns:a16="http://schemas.microsoft.com/office/drawing/2014/main" id="{AAECF3FE-F1A3-4AE1-AD31-6B1E672CF6C4}"/>
            </a:ext>
          </a:extLst>
        </xdr:cNvPr>
        <xdr:cNvSpPr>
          <a:spLocks noChangeAspect="1" noChangeArrowheads="1"/>
        </xdr:cNvSpPr>
      </xdr:nvSpPr>
      <xdr:spPr bwMode="auto">
        <a:xfrm>
          <a:off x="7239000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1</xdr:row>
      <xdr:rowOff>19050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AEAA4770-BE64-4226-B824-B2DCCE4BE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0"/>
          <a:ext cx="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19050</xdr:rowOff>
    </xdr:to>
    <xdr:sp macro="" textlink="">
      <xdr:nvSpPr>
        <xdr:cNvPr id="3" name="AutoShape 6" descr="Afbeeldingsresultaat voor logo teylingen">
          <a:extLst>
            <a:ext uri="{FF2B5EF4-FFF2-40B4-BE49-F238E27FC236}">
              <a16:creationId xmlns:a16="http://schemas.microsoft.com/office/drawing/2014/main" id="{E2168548-4DC3-45C4-B318-44655431BD13}"/>
            </a:ext>
          </a:extLst>
        </xdr:cNvPr>
        <xdr:cNvSpPr>
          <a:spLocks noChangeAspect="1" noChangeArrowheads="1"/>
        </xdr:cNvSpPr>
      </xdr:nvSpPr>
      <xdr:spPr bwMode="auto">
        <a:xfrm>
          <a:off x="6296025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133351</xdr:colOff>
      <xdr:row>0</xdr:row>
      <xdr:rowOff>457200</xdr:rowOff>
    </xdr:from>
    <xdr:to>
      <xdr:col>0</xdr:col>
      <xdr:colOff>1990725</xdr:colOff>
      <xdr:row>1</xdr:row>
      <xdr:rowOff>313038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8DD384A-745D-44B7-9970-AA0328B0F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457200"/>
          <a:ext cx="1857374" cy="36066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1</xdr:row>
      <xdr:rowOff>19050</xdr:rowOff>
    </xdr:to>
    <xdr:sp macro="" textlink="">
      <xdr:nvSpPr>
        <xdr:cNvPr id="5" name="AutoShape 6" descr="Afbeeldingsresultaat voor logo teylingen">
          <a:extLst>
            <a:ext uri="{FF2B5EF4-FFF2-40B4-BE49-F238E27FC236}">
              <a16:creationId xmlns:a16="http://schemas.microsoft.com/office/drawing/2014/main" id="{9AEEA86C-D925-4F8C-B9E9-135F60CEB31D}"/>
            </a:ext>
          </a:extLst>
        </xdr:cNvPr>
        <xdr:cNvSpPr>
          <a:spLocks noChangeAspect="1" noChangeArrowheads="1"/>
        </xdr:cNvSpPr>
      </xdr:nvSpPr>
      <xdr:spPr bwMode="auto">
        <a:xfrm>
          <a:off x="5381625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1</xdr:row>
      <xdr:rowOff>19050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5DA95FA2-96DE-4FB2-AB40-6DA560C69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0"/>
          <a:ext cx="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1</xdr:row>
      <xdr:rowOff>19050</xdr:rowOff>
    </xdr:to>
    <xdr:sp macro="" textlink="">
      <xdr:nvSpPr>
        <xdr:cNvPr id="3" name="AutoShape 6" descr="Afbeeldingsresultaat voor logo teylingen">
          <a:extLst>
            <a:ext uri="{FF2B5EF4-FFF2-40B4-BE49-F238E27FC236}">
              <a16:creationId xmlns:a16="http://schemas.microsoft.com/office/drawing/2014/main" id="{D26982F9-0843-4853-A78A-42E8ABB0946B}"/>
            </a:ext>
          </a:extLst>
        </xdr:cNvPr>
        <xdr:cNvSpPr>
          <a:spLocks noChangeAspect="1" noChangeArrowheads="1"/>
        </xdr:cNvSpPr>
      </xdr:nvSpPr>
      <xdr:spPr bwMode="auto">
        <a:xfrm>
          <a:off x="5591175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1</xdr:row>
      <xdr:rowOff>19050</xdr:rowOff>
    </xdr:to>
    <xdr:pic>
      <xdr:nvPicPr>
        <xdr:cNvPr id="4" name="Afbeelding 2">
          <a:extLst>
            <a:ext uri="{FF2B5EF4-FFF2-40B4-BE49-F238E27FC236}">
              <a16:creationId xmlns:a16="http://schemas.microsoft.com/office/drawing/2014/main" id="{48BCF2E4-AEBD-4D0F-997E-4C0D06906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0"/>
          <a:ext cx="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19050</xdr:rowOff>
    </xdr:to>
    <xdr:sp macro="" textlink="">
      <xdr:nvSpPr>
        <xdr:cNvPr id="5" name="AutoShape 6" descr="Afbeeldingsresultaat voor logo teylingen">
          <a:extLst>
            <a:ext uri="{FF2B5EF4-FFF2-40B4-BE49-F238E27FC236}">
              <a16:creationId xmlns:a16="http://schemas.microsoft.com/office/drawing/2014/main" id="{93A06CDC-5BAC-4C5D-B3DF-490830B6D214}"/>
            </a:ext>
          </a:extLst>
        </xdr:cNvPr>
        <xdr:cNvSpPr>
          <a:spLocks noChangeAspect="1" noChangeArrowheads="1"/>
        </xdr:cNvSpPr>
      </xdr:nvSpPr>
      <xdr:spPr bwMode="auto">
        <a:xfrm>
          <a:off x="6905625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133351</xdr:colOff>
      <xdr:row>0</xdr:row>
      <xdr:rowOff>457200</xdr:rowOff>
    </xdr:from>
    <xdr:to>
      <xdr:col>0</xdr:col>
      <xdr:colOff>1990725</xdr:colOff>
      <xdr:row>1</xdr:row>
      <xdr:rowOff>313038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5402229-FBBA-4E81-ACC7-5D36D6D2B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457200"/>
          <a:ext cx="1857374" cy="360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showGridLines="0" tabSelected="1" workbookViewId="0">
      <selection activeCell="C5" sqref="C5"/>
    </sheetView>
  </sheetViews>
  <sheetFormatPr defaultRowHeight="15" x14ac:dyDescent="0.25"/>
  <cols>
    <col min="1" max="1" width="53.42578125" customWidth="1"/>
    <col min="2" max="2" width="21.85546875" customWidth="1"/>
  </cols>
  <sheetData>
    <row r="1" spans="1:5" ht="39.950000000000003" customHeight="1" x14ac:dyDescent="0.25">
      <c r="A1" s="1" t="s">
        <v>0</v>
      </c>
      <c r="B1" s="100" t="s">
        <v>79</v>
      </c>
      <c r="C1" s="100"/>
      <c r="D1" s="97"/>
      <c r="E1" s="97"/>
    </row>
    <row r="2" spans="1:5" ht="39.950000000000003" customHeight="1" x14ac:dyDescent="0.25">
      <c r="A2" s="2"/>
    </row>
    <row r="6" spans="1:5" x14ac:dyDescent="0.25">
      <c r="A6" s="3" t="s">
        <v>2</v>
      </c>
      <c r="B6" s="94">
        <f>SUM('Perceel 1 - KCA'!E47)</f>
        <v>0</v>
      </c>
    </row>
    <row r="8" spans="1:5" x14ac:dyDescent="0.25">
      <c r="A8" s="3" t="s">
        <v>51</v>
      </c>
      <c r="B8" s="94">
        <f>SUM('Perceel 2 - Groenafval'!E15)</f>
        <v>0</v>
      </c>
    </row>
    <row r="10" spans="1:5" x14ac:dyDescent="0.25">
      <c r="A10" s="3" t="s">
        <v>59</v>
      </c>
      <c r="B10" s="94">
        <f>SUM('Perceel 3 - hout'!E30)</f>
        <v>0</v>
      </c>
    </row>
    <row r="12" spans="1:5" ht="5.25" customHeight="1" x14ac:dyDescent="0.25">
      <c r="B12" s="95"/>
    </row>
    <row r="13" spans="1:5" x14ac:dyDescent="0.25">
      <c r="A13" t="s">
        <v>80</v>
      </c>
      <c r="B13" s="94">
        <f>SUM(B6:B12)</f>
        <v>0</v>
      </c>
    </row>
    <row r="14" spans="1:5" ht="5.25" customHeight="1" thickBot="1" x14ac:dyDescent="0.3">
      <c r="B14" s="96"/>
    </row>
    <row r="15" spans="1:5" ht="15.75" thickTop="1" x14ac:dyDescent="0.25"/>
    <row r="16" spans="1:5" x14ac:dyDescent="0.25">
      <c r="A16" t="s">
        <v>81</v>
      </c>
    </row>
  </sheetData>
  <sheetProtection algorithmName="SHA-512" hashValue="OOXwpf5TbvOPOzt21FX4dKiPMqeo1U22mGRvqHRXxjIEBFY/gRvg6wzDHFzgQUdoamPTGdspRyoJOkKSqx7uNw==" saltValue="GUXotmOYhrYqtyt3UELzjg==" spinCount="100000" sheet="1" objects="1" scenarios="1"/>
  <mergeCells count="1">
    <mergeCell ref="B1:C1"/>
  </mergeCells>
  <printOptions horizontalCentered="1"/>
  <pageMargins left="0.51181102362204722" right="0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9"/>
  <sheetViews>
    <sheetView showGridLines="0" zoomScaleNormal="100" workbookViewId="0">
      <pane ySplit="3" topLeftCell="A4" activePane="bottomLeft" state="frozen"/>
      <selection activeCell="A6" sqref="A6"/>
      <selection pane="bottomLeft" activeCell="J7" sqref="J7"/>
    </sheetView>
  </sheetViews>
  <sheetFormatPr defaultRowHeight="15" x14ac:dyDescent="0.25"/>
  <cols>
    <col min="1" max="1" width="60.42578125" customWidth="1"/>
    <col min="2" max="2" width="24.5703125" customWidth="1"/>
    <col min="3" max="3" width="17.140625" customWidth="1"/>
    <col min="4" max="4" width="13.85546875" customWidth="1"/>
    <col min="5" max="5" width="14.7109375" customWidth="1"/>
    <col min="6" max="6" width="15.7109375" customWidth="1"/>
  </cols>
  <sheetData>
    <row r="1" spans="1:6" ht="39.950000000000003" customHeight="1" x14ac:dyDescent="0.25">
      <c r="A1" s="1" t="s">
        <v>0</v>
      </c>
      <c r="B1" s="104" t="s">
        <v>1</v>
      </c>
      <c r="C1" s="104"/>
      <c r="D1" s="104"/>
      <c r="E1" s="104"/>
    </row>
    <row r="2" spans="1:6" ht="39.950000000000003" customHeight="1" x14ac:dyDescent="0.25">
      <c r="A2" s="2"/>
    </row>
    <row r="3" spans="1:6" ht="20.100000000000001" customHeight="1" x14ac:dyDescent="0.25">
      <c r="A3" s="3" t="s">
        <v>2</v>
      </c>
      <c r="B3" s="4"/>
      <c r="C3" s="4"/>
      <c r="D3" s="4"/>
      <c r="E3" s="4"/>
      <c r="F3" s="5"/>
    </row>
    <row r="4" spans="1:6" x14ac:dyDescent="0.25">
      <c r="A4" s="2"/>
      <c r="B4" s="4"/>
      <c r="C4" s="4"/>
      <c r="D4" s="4"/>
      <c r="E4" s="4"/>
      <c r="F4" s="5"/>
    </row>
    <row r="5" spans="1:6" ht="18" customHeight="1" x14ac:dyDescent="0.25">
      <c r="A5" s="6" t="s">
        <v>3</v>
      </c>
      <c r="B5" s="105" t="s">
        <v>4</v>
      </c>
      <c r="C5" s="106"/>
      <c r="D5" s="106"/>
      <c r="E5" s="106"/>
      <c r="F5" s="7"/>
    </row>
    <row r="6" spans="1:6" ht="73.5" x14ac:dyDescent="0.25">
      <c r="A6" s="8"/>
      <c r="B6" s="9" t="s">
        <v>5</v>
      </c>
      <c r="C6" s="9" t="s">
        <v>6</v>
      </c>
      <c r="D6" s="10" t="s">
        <v>48</v>
      </c>
      <c r="E6" s="9" t="s">
        <v>7</v>
      </c>
      <c r="F6" s="11"/>
    </row>
    <row r="7" spans="1:6" ht="18" customHeight="1" x14ac:dyDescent="0.25">
      <c r="A7" s="12" t="s">
        <v>8</v>
      </c>
      <c r="B7" s="13"/>
      <c r="C7" s="13"/>
      <c r="D7" s="14">
        <v>1160</v>
      </c>
      <c r="E7" s="15">
        <f>(B7+C7)*D7</f>
        <v>0</v>
      </c>
      <c r="F7" s="16"/>
    </row>
    <row r="8" spans="1:6" ht="18" customHeight="1" x14ac:dyDescent="0.25">
      <c r="A8" s="12" t="s">
        <v>9</v>
      </c>
      <c r="B8" s="13"/>
      <c r="C8" s="13"/>
      <c r="D8" s="14">
        <v>350</v>
      </c>
      <c r="E8" s="15">
        <f>(B8+C8)*D8</f>
        <v>0</v>
      </c>
      <c r="F8" s="16"/>
    </row>
    <row r="9" spans="1:6" ht="18" customHeight="1" x14ac:dyDescent="0.25">
      <c r="A9" s="12" t="s">
        <v>10</v>
      </c>
      <c r="B9" s="13"/>
      <c r="C9" s="13"/>
      <c r="D9" s="14">
        <v>0</v>
      </c>
      <c r="E9" s="15">
        <f t="shared" ref="E9:E30" si="0">(B9+C9)*D9</f>
        <v>0</v>
      </c>
      <c r="F9" s="16"/>
    </row>
    <row r="10" spans="1:6" ht="18" customHeight="1" x14ac:dyDescent="0.25">
      <c r="A10" s="12" t="s">
        <v>11</v>
      </c>
      <c r="B10" s="13"/>
      <c r="C10" s="13"/>
      <c r="D10" s="14">
        <v>340</v>
      </c>
      <c r="E10" s="15">
        <f t="shared" si="0"/>
        <v>0</v>
      </c>
      <c r="F10" s="16"/>
    </row>
    <row r="11" spans="1:6" ht="18" customHeight="1" x14ac:dyDescent="0.25">
      <c r="A11" s="12" t="s">
        <v>12</v>
      </c>
      <c r="B11" s="13"/>
      <c r="C11" s="13"/>
      <c r="D11" s="17" t="s">
        <v>82</v>
      </c>
      <c r="E11" s="15">
        <f>(B11+C11)*100</f>
        <v>0</v>
      </c>
      <c r="F11" s="16"/>
    </row>
    <row r="12" spans="1:6" ht="18" customHeight="1" x14ac:dyDescent="0.25">
      <c r="A12" s="12" t="s">
        <v>13</v>
      </c>
      <c r="B12" s="13"/>
      <c r="C12" s="13"/>
      <c r="D12" s="14">
        <v>2900</v>
      </c>
      <c r="E12" s="15">
        <f t="shared" si="0"/>
        <v>0</v>
      </c>
      <c r="F12" s="16"/>
    </row>
    <row r="13" spans="1:6" ht="18" customHeight="1" x14ac:dyDescent="0.25">
      <c r="A13" s="12" t="s">
        <v>14</v>
      </c>
      <c r="B13" s="13"/>
      <c r="C13" s="13"/>
      <c r="D13" s="14">
        <v>1600</v>
      </c>
      <c r="E13" s="15">
        <f t="shared" si="0"/>
        <v>0</v>
      </c>
      <c r="F13" s="16"/>
    </row>
    <row r="14" spans="1:6" ht="18" customHeight="1" x14ac:dyDescent="0.25">
      <c r="A14" s="12" t="s">
        <v>15</v>
      </c>
      <c r="B14" s="13"/>
      <c r="C14" s="13"/>
      <c r="D14" s="14">
        <v>0</v>
      </c>
      <c r="E14" s="15">
        <f t="shared" si="0"/>
        <v>0</v>
      </c>
      <c r="F14" s="16"/>
    </row>
    <row r="15" spans="1:6" ht="18" customHeight="1" x14ac:dyDescent="0.25">
      <c r="A15" s="12" t="s">
        <v>16</v>
      </c>
      <c r="B15" s="13"/>
      <c r="C15" s="13"/>
      <c r="D15" s="14">
        <v>210</v>
      </c>
      <c r="E15" s="15">
        <f t="shared" si="0"/>
        <v>0</v>
      </c>
      <c r="F15" s="16"/>
    </row>
    <row r="16" spans="1:6" ht="18" customHeight="1" x14ac:dyDescent="0.25">
      <c r="A16" s="12" t="s">
        <v>17</v>
      </c>
      <c r="B16" s="13"/>
      <c r="C16" s="13"/>
      <c r="D16" s="14">
        <v>2530</v>
      </c>
      <c r="E16" s="15">
        <f t="shared" si="0"/>
        <v>0</v>
      </c>
      <c r="F16" s="16"/>
    </row>
    <row r="17" spans="1:6" ht="18" customHeight="1" x14ac:dyDescent="0.25">
      <c r="A17" s="18" t="s">
        <v>18</v>
      </c>
      <c r="B17" s="13"/>
      <c r="C17" s="13"/>
      <c r="D17" s="14">
        <v>10500</v>
      </c>
      <c r="E17" s="15">
        <f t="shared" si="0"/>
        <v>0</v>
      </c>
      <c r="F17" s="16"/>
    </row>
    <row r="18" spans="1:6" ht="18" customHeight="1" x14ac:dyDescent="0.25">
      <c r="A18" s="12" t="s">
        <v>19</v>
      </c>
      <c r="B18" s="13"/>
      <c r="C18" s="13"/>
      <c r="D18" s="14">
        <v>2000</v>
      </c>
      <c r="E18" s="15">
        <f t="shared" si="0"/>
        <v>0</v>
      </c>
      <c r="F18" s="16"/>
    </row>
    <row r="19" spans="1:6" ht="18" customHeight="1" x14ac:dyDescent="0.25">
      <c r="A19" s="12" t="s">
        <v>20</v>
      </c>
      <c r="B19" s="13"/>
      <c r="C19" s="13"/>
      <c r="D19" s="14">
        <v>19440</v>
      </c>
      <c r="E19" s="15">
        <f t="shared" si="0"/>
        <v>0</v>
      </c>
      <c r="F19" s="16"/>
    </row>
    <row r="20" spans="1:6" ht="18" customHeight="1" x14ac:dyDescent="0.25">
      <c r="A20" s="12" t="s">
        <v>21</v>
      </c>
      <c r="B20" s="13"/>
      <c r="C20" s="13"/>
      <c r="D20" s="14">
        <v>0</v>
      </c>
      <c r="E20" s="15">
        <f t="shared" si="0"/>
        <v>0</v>
      </c>
      <c r="F20" s="16"/>
    </row>
    <row r="21" spans="1:6" ht="18" customHeight="1" x14ac:dyDescent="0.25">
      <c r="A21" s="18" t="s">
        <v>22</v>
      </c>
      <c r="B21" s="13"/>
      <c r="C21" s="13"/>
      <c r="D21" s="14">
        <v>2760</v>
      </c>
      <c r="E21" s="15">
        <f t="shared" si="0"/>
        <v>0</v>
      </c>
      <c r="F21" s="16"/>
    </row>
    <row r="22" spans="1:6" ht="18" customHeight="1" x14ac:dyDescent="0.25">
      <c r="A22" s="12" t="s">
        <v>23</v>
      </c>
      <c r="B22" s="13"/>
      <c r="C22" s="13"/>
      <c r="D22" s="14">
        <v>3510</v>
      </c>
      <c r="E22" s="15">
        <f t="shared" si="0"/>
        <v>0</v>
      </c>
      <c r="F22" s="16"/>
    </row>
    <row r="23" spans="1:6" ht="18" customHeight="1" x14ac:dyDescent="0.25">
      <c r="A23" s="12" t="s">
        <v>24</v>
      </c>
      <c r="B23" s="13"/>
      <c r="C23" s="13"/>
      <c r="D23" s="14">
        <v>2010</v>
      </c>
      <c r="E23" s="15">
        <f t="shared" si="0"/>
        <v>0</v>
      </c>
      <c r="F23" s="16"/>
    </row>
    <row r="24" spans="1:6" ht="18" customHeight="1" x14ac:dyDescent="0.25">
      <c r="A24" s="18" t="s">
        <v>25</v>
      </c>
      <c r="B24" s="13"/>
      <c r="C24" s="13"/>
      <c r="D24" s="14">
        <v>1450</v>
      </c>
      <c r="E24" s="15">
        <f t="shared" si="0"/>
        <v>0</v>
      </c>
      <c r="F24" s="16"/>
    </row>
    <row r="25" spans="1:6" ht="18" customHeight="1" x14ac:dyDescent="0.25">
      <c r="A25" s="12" t="s">
        <v>26</v>
      </c>
      <c r="B25" s="19"/>
      <c r="C25" s="19"/>
      <c r="D25" s="20">
        <v>0</v>
      </c>
      <c r="E25" s="15">
        <f t="shared" si="0"/>
        <v>0</v>
      </c>
      <c r="F25" s="21"/>
    </row>
    <row r="26" spans="1:6" ht="18" customHeight="1" x14ac:dyDescent="0.25">
      <c r="A26" s="12" t="s">
        <v>27</v>
      </c>
      <c r="B26" s="13"/>
      <c r="C26" s="13"/>
      <c r="D26" s="14">
        <v>2320</v>
      </c>
      <c r="E26" s="15">
        <f t="shared" si="0"/>
        <v>0</v>
      </c>
      <c r="F26" s="16"/>
    </row>
    <row r="27" spans="1:6" ht="18" customHeight="1" x14ac:dyDescent="0.25">
      <c r="A27" s="12" t="s">
        <v>28</v>
      </c>
      <c r="B27" s="13"/>
      <c r="C27" s="13"/>
      <c r="D27" s="17" t="s">
        <v>82</v>
      </c>
      <c r="E27" s="15">
        <f t="shared" ref="E27:E28" si="1">(B27+C27)*100</f>
        <v>0</v>
      </c>
      <c r="F27" s="16"/>
    </row>
    <row r="28" spans="1:6" ht="18" customHeight="1" x14ac:dyDescent="0.25">
      <c r="A28" s="12" t="s">
        <v>29</v>
      </c>
      <c r="B28" s="19"/>
      <c r="C28" s="19"/>
      <c r="D28" s="17" t="s">
        <v>82</v>
      </c>
      <c r="E28" s="15">
        <f t="shared" si="1"/>
        <v>0</v>
      </c>
      <c r="F28" s="21"/>
    </row>
    <row r="29" spans="1:6" ht="18" customHeight="1" x14ac:dyDescent="0.25">
      <c r="A29" s="18" t="s">
        <v>30</v>
      </c>
      <c r="B29" s="13"/>
      <c r="C29" s="13"/>
      <c r="D29" s="14">
        <v>420</v>
      </c>
      <c r="E29" s="15">
        <f t="shared" si="0"/>
        <v>0</v>
      </c>
      <c r="F29" s="16"/>
    </row>
    <row r="30" spans="1:6" ht="18" customHeight="1" x14ac:dyDescent="0.25">
      <c r="A30" s="18" t="s">
        <v>31</v>
      </c>
      <c r="B30" s="13"/>
      <c r="C30" s="13"/>
      <c r="D30" s="17">
        <v>5500</v>
      </c>
      <c r="E30" s="15">
        <f t="shared" si="0"/>
        <v>0</v>
      </c>
      <c r="F30" s="16"/>
    </row>
    <row r="31" spans="1:6" ht="18" customHeight="1" x14ac:dyDescent="0.25">
      <c r="A31" s="22" t="s">
        <v>32</v>
      </c>
      <c r="B31" s="23"/>
      <c r="C31" s="23"/>
      <c r="D31" s="23"/>
      <c r="E31" s="24">
        <f>SUM(E7:E30)</f>
        <v>0</v>
      </c>
      <c r="F31" s="25"/>
    </row>
    <row r="32" spans="1:6" ht="18" customHeight="1" x14ac:dyDescent="0.25">
      <c r="A32" s="26" t="s">
        <v>33</v>
      </c>
      <c r="B32" s="27"/>
      <c r="C32" s="27"/>
      <c r="D32" s="27"/>
      <c r="E32" s="28"/>
      <c r="F32" s="5"/>
    </row>
    <row r="33" spans="1:6" ht="18" customHeight="1" x14ac:dyDescent="0.25">
      <c r="A33" s="29" t="s">
        <v>34</v>
      </c>
      <c r="B33" s="27"/>
      <c r="C33" s="27"/>
      <c r="D33" s="27"/>
      <c r="E33" s="28"/>
      <c r="F33" s="5"/>
    </row>
    <row r="34" spans="1:6" ht="18" customHeight="1" x14ac:dyDescent="0.25">
      <c r="A34" s="26"/>
      <c r="B34" s="27"/>
      <c r="C34" s="27"/>
      <c r="D34" s="27"/>
      <c r="E34" s="28"/>
      <c r="F34" s="5"/>
    </row>
    <row r="35" spans="1:6" ht="18" customHeight="1" x14ac:dyDescent="0.25"/>
    <row r="36" spans="1:6" x14ac:dyDescent="0.25">
      <c r="A36" s="6" t="s">
        <v>3</v>
      </c>
      <c r="B36" s="105" t="s">
        <v>4</v>
      </c>
      <c r="C36" s="106"/>
      <c r="D36" s="106"/>
      <c r="E36" s="106"/>
      <c r="F36" s="30"/>
    </row>
    <row r="37" spans="1:6" ht="73.5" x14ac:dyDescent="0.25">
      <c r="A37" s="8"/>
      <c r="B37" s="9" t="s">
        <v>35</v>
      </c>
      <c r="C37" s="9" t="s">
        <v>36</v>
      </c>
      <c r="D37" s="31" t="s">
        <v>49</v>
      </c>
      <c r="E37" s="9" t="s">
        <v>7</v>
      </c>
      <c r="F37" s="32"/>
    </row>
    <row r="38" spans="1:6" x14ac:dyDescent="0.25">
      <c r="A38" s="12" t="s">
        <v>37</v>
      </c>
      <c r="B38" s="98"/>
      <c r="C38" s="98"/>
      <c r="D38" s="33">
        <v>50</v>
      </c>
      <c r="E38" s="15">
        <f>(B38+C38)*D38</f>
        <v>0</v>
      </c>
      <c r="F38" s="34"/>
    </row>
    <row r="39" spans="1:6" x14ac:dyDescent="0.25">
      <c r="A39" s="22" t="s">
        <v>32</v>
      </c>
      <c r="B39" s="23"/>
      <c r="C39" s="23"/>
      <c r="D39" s="23"/>
      <c r="E39" s="24">
        <f>SUM(E38)</f>
        <v>0</v>
      </c>
      <c r="F39" s="34"/>
    </row>
    <row r="40" spans="1:6" x14ac:dyDescent="0.25">
      <c r="A40" s="26" t="s">
        <v>38</v>
      </c>
    </row>
    <row r="42" spans="1:6" x14ac:dyDescent="0.25">
      <c r="A42" s="26"/>
      <c r="B42" s="27"/>
      <c r="C42" s="27"/>
      <c r="D42" s="27"/>
      <c r="E42" s="28"/>
      <c r="F42" s="5"/>
    </row>
    <row r="43" spans="1:6" x14ac:dyDescent="0.25">
      <c r="A43" s="35" t="s">
        <v>39</v>
      </c>
      <c r="B43" s="36"/>
      <c r="C43" s="36"/>
      <c r="D43" s="36"/>
      <c r="E43" s="37"/>
      <c r="F43" s="38"/>
    </row>
    <row r="44" spans="1:6" x14ac:dyDescent="0.25">
      <c r="A44" s="39"/>
      <c r="B44" s="40"/>
      <c r="C44" s="40"/>
      <c r="D44" s="40"/>
      <c r="E44" s="41" t="s">
        <v>40</v>
      </c>
      <c r="F44" s="42"/>
    </row>
    <row r="45" spans="1:6" x14ac:dyDescent="0.25">
      <c r="A45" s="107" t="s">
        <v>41</v>
      </c>
      <c r="B45" s="107"/>
      <c r="C45" s="107"/>
      <c r="D45" s="43"/>
      <c r="E45" s="44">
        <f>E31</f>
        <v>0</v>
      </c>
      <c r="F45" s="45"/>
    </row>
    <row r="46" spans="1:6" x14ac:dyDescent="0.25">
      <c r="A46" s="108" t="s">
        <v>42</v>
      </c>
      <c r="B46" s="108"/>
      <c r="C46" s="108"/>
      <c r="D46" s="43"/>
      <c r="E46" s="44">
        <f>E39</f>
        <v>0</v>
      </c>
      <c r="F46" s="46"/>
    </row>
    <row r="47" spans="1:6" x14ac:dyDescent="0.25">
      <c r="A47" s="47" t="s">
        <v>43</v>
      </c>
      <c r="B47" s="48"/>
      <c r="C47" s="48"/>
      <c r="D47" s="48"/>
      <c r="E47" s="49">
        <f>SUM(E45:E46)</f>
        <v>0</v>
      </c>
      <c r="F47" s="50"/>
    </row>
    <row r="48" spans="1:6" x14ac:dyDescent="0.25">
      <c r="A48" s="51"/>
      <c r="B48" s="52"/>
      <c r="C48" s="52"/>
      <c r="D48" s="52"/>
      <c r="E48" s="50"/>
      <c r="F48" s="53"/>
    </row>
    <row r="49" spans="1:6" ht="15.75" thickBot="1" x14ac:dyDescent="0.3">
      <c r="A49" s="54"/>
      <c r="B49" s="55"/>
      <c r="C49" s="55"/>
      <c r="D49" s="55"/>
      <c r="E49" s="56"/>
      <c r="F49" s="53"/>
    </row>
    <row r="50" spans="1:6" ht="15.75" thickTop="1" x14ac:dyDescent="0.25">
      <c r="A50" s="101" t="s">
        <v>50</v>
      </c>
      <c r="B50" s="102"/>
      <c r="C50" s="102"/>
      <c r="D50" s="102"/>
      <c r="E50" s="103"/>
      <c r="F50" s="5"/>
    </row>
    <row r="51" spans="1:6" x14ac:dyDescent="0.25">
      <c r="A51" s="57"/>
      <c r="B51" s="115"/>
      <c r="C51" s="116"/>
      <c r="D51" s="116"/>
      <c r="E51" s="117"/>
      <c r="F51" s="5"/>
    </row>
    <row r="52" spans="1:6" x14ac:dyDescent="0.25">
      <c r="A52" s="57" t="s">
        <v>44</v>
      </c>
      <c r="B52" s="118"/>
      <c r="C52" s="119"/>
      <c r="D52" s="119"/>
      <c r="E52" s="120"/>
      <c r="F52" s="5"/>
    </row>
    <row r="53" spans="1:6" x14ac:dyDescent="0.25">
      <c r="A53" s="57"/>
      <c r="B53" s="109"/>
      <c r="C53" s="110"/>
      <c r="D53" s="110"/>
      <c r="E53" s="111"/>
      <c r="F53" s="5"/>
    </row>
    <row r="54" spans="1:6" x14ac:dyDescent="0.25">
      <c r="A54" s="57" t="s">
        <v>45</v>
      </c>
      <c r="B54" s="118"/>
      <c r="C54" s="119"/>
      <c r="D54" s="119"/>
      <c r="E54" s="120"/>
      <c r="F54" s="5"/>
    </row>
    <row r="55" spans="1:6" x14ac:dyDescent="0.25">
      <c r="A55" s="57"/>
      <c r="B55" s="109"/>
      <c r="C55" s="110"/>
      <c r="D55" s="110"/>
      <c r="E55" s="111"/>
      <c r="F55" s="5"/>
    </row>
    <row r="56" spans="1:6" x14ac:dyDescent="0.25">
      <c r="A56" s="57" t="s">
        <v>46</v>
      </c>
      <c r="B56" s="118"/>
      <c r="C56" s="119"/>
      <c r="D56" s="119"/>
      <c r="E56" s="120"/>
      <c r="F56" s="5"/>
    </row>
    <row r="57" spans="1:6" x14ac:dyDescent="0.25">
      <c r="A57" s="57"/>
      <c r="B57" s="109"/>
      <c r="C57" s="110"/>
      <c r="D57" s="110"/>
      <c r="E57" s="111"/>
      <c r="F57" s="5"/>
    </row>
    <row r="58" spans="1:6" ht="50.1" customHeight="1" thickBot="1" x14ac:dyDescent="0.3">
      <c r="A58" s="58" t="s">
        <v>47</v>
      </c>
      <c r="B58" s="112"/>
      <c r="C58" s="113"/>
      <c r="D58" s="113"/>
      <c r="E58" s="114"/>
      <c r="F58" s="5"/>
    </row>
    <row r="59" spans="1:6" ht="15.75" thickTop="1" x14ac:dyDescent="0.25"/>
  </sheetData>
  <sheetProtection algorithmName="SHA-512" hashValue="VcWQ5lurx6/rR1uwvEB5ZBXWo+wxowRqFbjfAw4kS8GK4SGdtIIRH35+k2mweuEpMccXJajV+Rm2oJQsmfdf4w==" saltValue="xmInaI9BkNdfmtXsBJW4+g==" spinCount="100000" sheet="1" objects="1" scenarios="1"/>
  <protectedRanges>
    <protectedRange sqref="A50 B52 B54 B56 B58" name="Bereik3"/>
    <protectedRange sqref="B38:C38 B7:C30" name="Bereik2"/>
  </protectedRanges>
  <mergeCells count="14">
    <mergeCell ref="B57:E57"/>
    <mergeCell ref="B58:E58"/>
    <mergeCell ref="B51:E51"/>
    <mergeCell ref="B52:E52"/>
    <mergeCell ref="B53:E53"/>
    <mergeCell ref="B54:E54"/>
    <mergeCell ref="B55:E55"/>
    <mergeCell ref="B56:E56"/>
    <mergeCell ref="A50:E50"/>
    <mergeCell ref="B1:E1"/>
    <mergeCell ref="B5:E5"/>
    <mergeCell ref="B36:E36"/>
    <mergeCell ref="A45:C45"/>
    <mergeCell ref="A46:C46"/>
  </mergeCells>
  <pageMargins left="0.7" right="0.7" top="0.75" bottom="0.75" header="0.3" footer="0.3"/>
  <pageSetup paperSize="9" scale="64" orientation="portrait" r:id="rId1"/>
  <ignoredErrors>
    <ignoredError sqref="E11 E2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7"/>
  <sheetViews>
    <sheetView showGridLines="0" workbookViewId="0">
      <pane ySplit="3" topLeftCell="A4" activePane="bottomLeft" state="frozen"/>
      <selection activeCell="A6" sqref="A6"/>
      <selection pane="bottomLeft" activeCell="B7" sqref="B7"/>
    </sheetView>
  </sheetViews>
  <sheetFormatPr defaultRowHeight="15" x14ac:dyDescent="0.25"/>
  <cols>
    <col min="1" max="1" width="41.85546875" style="75" customWidth="1"/>
    <col min="2" max="2" width="23.5703125" customWidth="1"/>
    <col min="3" max="3" width="15.28515625" customWidth="1"/>
    <col min="4" max="4" width="13.7109375" customWidth="1"/>
    <col min="5" max="5" width="24" customWidth="1"/>
  </cols>
  <sheetData>
    <row r="1" spans="1:5" ht="39.950000000000003" customHeight="1" x14ac:dyDescent="0.25">
      <c r="A1" s="1" t="s">
        <v>0</v>
      </c>
      <c r="B1" s="104" t="s">
        <v>1</v>
      </c>
      <c r="C1" s="104"/>
      <c r="D1" s="104"/>
    </row>
    <row r="2" spans="1:5" ht="39.950000000000003" customHeight="1" x14ac:dyDescent="0.25">
      <c r="A2" s="2"/>
    </row>
    <row r="3" spans="1:5" ht="20.100000000000001" customHeight="1" x14ac:dyDescent="0.25">
      <c r="A3" s="3" t="s">
        <v>51</v>
      </c>
      <c r="B3" s="4"/>
      <c r="C3" s="4"/>
      <c r="D3" s="4"/>
      <c r="E3" s="5"/>
    </row>
    <row r="4" spans="1:5" x14ac:dyDescent="0.25">
      <c r="A4" s="59"/>
      <c r="B4" s="26"/>
      <c r="C4" s="26"/>
      <c r="D4" s="60"/>
      <c r="E4" s="61"/>
    </row>
    <row r="5" spans="1:5" ht="18" customHeight="1" x14ac:dyDescent="0.25">
      <c r="A5" s="62" t="s">
        <v>3</v>
      </c>
      <c r="B5" s="105" t="s">
        <v>4</v>
      </c>
      <c r="C5" s="106"/>
      <c r="D5" s="106"/>
      <c r="E5" s="121"/>
    </row>
    <row r="6" spans="1:5" ht="73.5" x14ac:dyDescent="0.25">
      <c r="A6" s="63"/>
      <c r="B6" s="9" t="s">
        <v>52</v>
      </c>
      <c r="C6" s="9" t="s">
        <v>53</v>
      </c>
      <c r="D6" s="10" t="s">
        <v>49</v>
      </c>
      <c r="E6" s="9" t="s">
        <v>7</v>
      </c>
    </row>
    <row r="7" spans="1:5" x14ac:dyDescent="0.25">
      <c r="A7" s="64" t="s">
        <v>54</v>
      </c>
      <c r="B7" s="65"/>
      <c r="C7" s="65"/>
      <c r="D7" s="66">
        <v>2700</v>
      </c>
      <c r="E7" s="15">
        <f>(B7+C7)*D7</f>
        <v>0</v>
      </c>
    </row>
    <row r="8" spans="1:5" x14ac:dyDescent="0.25">
      <c r="A8" s="67" t="s">
        <v>55</v>
      </c>
      <c r="B8" s="65"/>
      <c r="C8" s="65"/>
      <c r="D8" s="66">
        <v>1820</v>
      </c>
      <c r="E8" s="15">
        <f>(B8+C8)*D8</f>
        <v>0</v>
      </c>
    </row>
    <row r="9" spans="1:5" x14ac:dyDescent="0.25">
      <c r="A9" s="68" t="s">
        <v>32</v>
      </c>
      <c r="B9" s="23"/>
      <c r="C9" s="23"/>
      <c r="D9" s="23"/>
      <c r="E9" s="24">
        <f>SUM(E7:E8)</f>
        <v>0</v>
      </c>
    </row>
    <row r="10" spans="1:5" x14ac:dyDescent="0.25">
      <c r="A10" s="122" t="s">
        <v>56</v>
      </c>
      <c r="B10" s="122"/>
      <c r="C10" s="122"/>
      <c r="D10" s="122"/>
      <c r="E10" s="122"/>
    </row>
    <row r="11" spans="1:5" x14ac:dyDescent="0.25">
      <c r="A11" s="69"/>
      <c r="B11" s="27"/>
      <c r="C11" s="27"/>
      <c r="D11" s="28"/>
      <c r="E11" s="5"/>
    </row>
    <row r="12" spans="1:5" x14ac:dyDescent="0.25">
      <c r="A12" s="70" t="s">
        <v>57</v>
      </c>
      <c r="B12" s="36"/>
      <c r="C12" s="36"/>
      <c r="D12" s="37"/>
      <c r="E12" s="36"/>
    </row>
    <row r="13" spans="1:5" x14ac:dyDescent="0.25">
      <c r="A13" s="39"/>
      <c r="B13" s="40"/>
      <c r="C13" s="40"/>
      <c r="D13" s="40"/>
      <c r="E13" s="41" t="s">
        <v>40</v>
      </c>
    </row>
    <row r="14" spans="1:5" x14ac:dyDescent="0.25">
      <c r="A14" s="108" t="s">
        <v>58</v>
      </c>
      <c r="B14" s="108"/>
      <c r="C14" s="108"/>
      <c r="D14" s="44"/>
      <c r="E14" s="44">
        <f>E9</f>
        <v>0</v>
      </c>
    </row>
    <row r="15" spans="1:5" x14ac:dyDescent="0.25">
      <c r="A15" s="47" t="s">
        <v>43</v>
      </c>
      <c r="B15" s="48"/>
      <c r="C15" s="48"/>
      <c r="D15" s="48"/>
      <c r="E15" s="49">
        <f>SUM(E14:E14)</f>
        <v>0</v>
      </c>
    </row>
    <row r="16" spans="1:5" x14ac:dyDescent="0.25">
      <c r="A16" s="71"/>
      <c r="B16" s="52"/>
      <c r="C16" s="52"/>
      <c r="D16" s="50"/>
      <c r="E16" s="53"/>
    </row>
    <row r="17" spans="1:5" ht="15.75" thickBot="1" x14ac:dyDescent="0.3">
      <c r="A17" s="54"/>
      <c r="B17" s="55"/>
      <c r="C17" s="72"/>
      <c r="D17" s="56"/>
      <c r="E17" s="53"/>
    </row>
    <row r="18" spans="1:5" ht="15.75" thickTop="1" x14ac:dyDescent="0.25">
      <c r="A18" s="101" t="s">
        <v>50</v>
      </c>
      <c r="B18" s="102"/>
      <c r="C18" s="102"/>
      <c r="D18" s="103"/>
      <c r="E18" s="5"/>
    </row>
    <row r="19" spans="1:5" x14ac:dyDescent="0.25">
      <c r="A19" s="73"/>
      <c r="B19" s="115"/>
      <c r="C19" s="116"/>
      <c r="D19" s="117"/>
      <c r="E19" s="5"/>
    </row>
    <row r="20" spans="1:5" x14ac:dyDescent="0.25">
      <c r="A20" s="73" t="s">
        <v>44</v>
      </c>
      <c r="B20" s="118"/>
      <c r="C20" s="119"/>
      <c r="D20" s="120"/>
      <c r="E20" s="5"/>
    </row>
    <row r="21" spans="1:5" x14ac:dyDescent="0.25">
      <c r="A21" s="73"/>
      <c r="B21" s="109"/>
      <c r="C21" s="110"/>
      <c r="D21" s="111"/>
      <c r="E21" s="5"/>
    </row>
    <row r="22" spans="1:5" x14ac:dyDescent="0.25">
      <c r="A22" s="73" t="s">
        <v>45</v>
      </c>
      <c r="B22" s="118"/>
      <c r="C22" s="119"/>
      <c r="D22" s="120"/>
      <c r="E22" s="5"/>
    </row>
    <row r="23" spans="1:5" x14ac:dyDescent="0.25">
      <c r="A23" s="73"/>
      <c r="B23" s="109"/>
      <c r="C23" s="110"/>
      <c r="D23" s="111"/>
      <c r="E23" s="5"/>
    </row>
    <row r="24" spans="1:5" x14ac:dyDescent="0.25">
      <c r="A24" s="73" t="s">
        <v>46</v>
      </c>
      <c r="B24" s="118"/>
      <c r="C24" s="119"/>
      <c r="D24" s="120"/>
      <c r="E24" s="5"/>
    </row>
    <row r="25" spans="1:5" x14ac:dyDescent="0.25">
      <c r="A25" s="73"/>
      <c r="B25" s="109"/>
      <c r="C25" s="110"/>
      <c r="D25" s="111"/>
      <c r="E25" s="5"/>
    </row>
    <row r="26" spans="1:5" ht="50.1" customHeight="1" thickBot="1" x14ac:dyDescent="0.3">
      <c r="A26" s="74" t="s">
        <v>47</v>
      </c>
      <c r="B26" s="112"/>
      <c r="C26" s="113"/>
      <c r="D26" s="114"/>
      <c r="E26" s="5"/>
    </row>
    <row r="27" spans="1:5" ht="15.75" thickTop="1" x14ac:dyDescent="0.25"/>
  </sheetData>
  <sheetProtection algorithmName="SHA-512" hashValue="ILZfGb7heo4LjExvv2jnS28oTovfM4ng7rRL/VbUWRPTqU0vI8tHHf+toTOac44tJOYPiFvyY0sgHQfatZVaww==" saltValue="xWIfji2x16Y9ByA/Iy1AQA==" spinCount="100000" sheet="1" objects="1" scenarios="1"/>
  <protectedRanges>
    <protectedRange sqref="A18 B20 B22 B24 B26 B7:C8" name="Bereik1_1"/>
  </protectedRanges>
  <mergeCells count="13">
    <mergeCell ref="B26:D26"/>
    <mergeCell ref="B20:D20"/>
    <mergeCell ref="B21:D21"/>
    <mergeCell ref="B22:D22"/>
    <mergeCell ref="B23:D23"/>
    <mergeCell ref="B24:D24"/>
    <mergeCell ref="B25:D25"/>
    <mergeCell ref="B19:D19"/>
    <mergeCell ref="B1:D1"/>
    <mergeCell ref="B5:E5"/>
    <mergeCell ref="A10:E10"/>
    <mergeCell ref="A14:C14"/>
    <mergeCell ref="A18:D18"/>
  </mergeCells>
  <dataValidations count="1">
    <dataValidation type="list" allowBlank="1" showInputMessage="1" showErrorMessage="1" sqref="C17" xr:uid="{00000000-0002-0000-0200-000000000000}">
      <formula1>#REF!</formula1>
    </dataValidation>
  </dataValidations>
  <pageMargins left="0.7" right="0.7" top="0.75" bottom="0.75" header="0.3" footer="0.3"/>
  <pageSetup paperSize="9"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2"/>
  <sheetViews>
    <sheetView showGridLines="0" workbookViewId="0">
      <pane ySplit="3" topLeftCell="A4" activePane="bottomLeft" state="frozen"/>
      <selection activeCell="A6" sqref="A6"/>
      <selection pane="bottomLeft" activeCell="D9" sqref="D9"/>
    </sheetView>
  </sheetViews>
  <sheetFormatPr defaultRowHeight="15" x14ac:dyDescent="0.25"/>
  <cols>
    <col min="1" max="1" width="44.5703125" style="75" customWidth="1"/>
    <col min="2" max="2" width="24.42578125" customWidth="1"/>
    <col min="3" max="3" width="14.85546875" customWidth="1"/>
    <col min="4" max="4" width="19.7109375" customWidth="1"/>
    <col min="5" max="5" width="16.28515625" customWidth="1"/>
  </cols>
  <sheetData>
    <row r="1" spans="1:5" ht="39.950000000000003" customHeight="1" x14ac:dyDescent="0.25">
      <c r="A1" s="1" t="s">
        <v>0</v>
      </c>
      <c r="B1" s="104" t="s">
        <v>1</v>
      </c>
      <c r="C1" s="104"/>
      <c r="D1" s="104"/>
    </row>
    <row r="2" spans="1:5" ht="39.950000000000003" customHeight="1" x14ac:dyDescent="0.25">
      <c r="A2" s="2"/>
    </row>
    <row r="3" spans="1:5" ht="20.100000000000001" customHeight="1" x14ac:dyDescent="0.25">
      <c r="A3" s="3" t="s">
        <v>59</v>
      </c>
      <c r="B3" s="4"/>
      <c r="C3" s="4"/>
      <c r="D3" s="5"/>
    </row>
    <row r="4" spans="1:5" ht="15" customHeight="1" x14ac:dyDescent="0.25">
      <c r="A4" s="3"/>
      <c r="B4" s="4"/>
      <c r="C4" s="4"/>
      <c r="D4" s="5"/>
    </row>
    <row r="5" spans="1:5" s="5" customFormat="1" ht="18" customHeight="1" x14ac:dyDescent="0.2">
      <c r="A5" s="6" t="s">
        <v>60</v>
      </c>
      <c r="B5" s="123" t="s">
        <v>61</v>
      </c>
      <c r="C5" s="123"/>
      <c r="D5" s="123"/>
      <c r="E5" s="123"/>
    </row>
    <row r="6" spans="1:5" s="5" customFormat="1" ht="51.75" customHeight="1" x14ac:dyDescent="0.2">
      <c r="A6" s="8"/>
      <c r="B6" s="9" t="s">
        <v>62</v>
      </c>
      <c r="C6" s="9" t="s">
        <v>63</v>
      </c>
      <c r="D6" s="9" t="s">
        <v>64</v>
      </c>
      <c r="E6" s="9" t="s">
        <v>65</v>
      </c>
    </row>
    <row r="7" spans="1:5" s="5" customFormat="1" ht="24.95" customHeight="1" x14ac:dyDescent="0.2">
      <c r="A7" s="76" t="s">
        <v>66</v>
      </c>
      <c r="B7" s="77"/>
      <c r="C7" s="77"/>
      <c r="D7" s="77"/>
      <c r="E7" s="77"/>
    </row>
    <row r="8" spans="1:5" s="5" customFormat="1" ht="15" customHeight="1" x14ac:dyDescent="0.2">
      <c r="A8" s="23" t="s">
        <v>67</v>
      </c>
      <c r="B8" s="78" t="s">
        <v>68</v>
      </c>
      <c r="C8" s="79">
        <v>1</v>
      </c>
      <c r="D8" s="80"/>
      <c r="E8" s="81">
        <f t="shared" ref="E8:E10" si="0">C8*D8</f>
        <v>0</v>
      </c>
    </row>
    <row r="9" spans="1:5" s="5" customFormat="1" ht="15" customHeight="1" x14ac:dyDescent="0.2">
      <c r="A9" s="23" t="s">
        <v>69</v>
      </c>
      <c r="B9" s="78" t="s">
        <v>70</v>
      </c>
      <c r="C9" s="82">
        <v>1</v>
      </c>
      <c r="D9" s="80"/>
      <c r="E9" s="81">
        <f t="shared" si="0"/>
        <v>0</v>
      </c>
    </row>
    <row r="10" spans="1:5" s="5" customFormat="1" ht="15" customHeight="1" x14ac:dyDescent="0.2">
      <c r="A10" s="23" t="s">
        <v>71</v>
      </c>
      <c r="B10" s="78" t="s">
        <v>68</v>
      </c>
      <c r="C10" s="79">
        <v>1</v>
      </c>
      <c r="D10" s="80"/>
      <c r="E10" s="81">
        <f t="shared" si="0"/>
        <v>0</v>
      </c>
    </row>
    <row r="11" spans="1:5" s="5" customFormat="1" ht="24.95" customHeight="1" x14ac:dyDescent="0.2">
      <c r="A11" s="76" t="s">
        <v>72</v>
      </c>
      <c r="B11" s="77"/>
      <c r="C11" s="77"/>
      <c r="D11" s="77"/>
      <c r="E11" s="77"/>
    </row>
    <row r="12" spans="1:5" s="5" customFormat="1" ht="15" customHeight="1" x14ac:dyDescent="0.2">
      <c r="A12" s="23" t="s">
        <v>67</v>
      </c>
      <c r="B12" s="78" t="s">
        <v>68</v>
      </c>
      <c r="C12" s="79">
        <v>1</v>
      </c>
      <c r="D12" s="80"/>
      <c r="E12" s="81">
        <f t="shared" ref="E12" si="1">C12*D12</f>
        <v>0</v>
      </c>
    </row>
    <row r="13" spans="1:5" s="5" customFormat="1" ht="15" customHeight="1" x14ac:dyDescent="0.2">
      <c r="A13" s="83" t="s">
        <v>73</v>
      </c>
      <c r="B13" s="84"/>
      <c r="C13" s="84"/>
      <c r="D13" s="99"/>
      <c r="E13" s="85">
        <f>SUM(E8:E12)</f>
        <v>0</v>
      </c>
    </row>
    <row r="14" spans="1:5" s="5" customFormat="1" ht="15" customHeight="1" x14ac:dyDescent="0.2">
      <c r="A14" s="86"/>
      <c r="B14" s="26"/>
      <c r="C14" s="26"/>
      <c r="D14" s="45"/>
      <c r="E14" s="61"/>
    </row>
    <row r="15" spans="1:5" s="5" customFormat="1" ht="18" customHeight="1" x14ac:dyDescent="0.2">
      <c r="A15" s="6" t="s">
        <v>74</v>
      </c>
      <c r="B15" s="105" t="s">
        <v>4</v>
      </c>
      <c r="C15" s="106"/>
      <c r="D15" s="106"/>
      <c r="E15" s="121"/>
    </row>
    <row r="16" spans="1:5" s="5" customFormat="1" ht="60" x14ac:dyDescent="0.2">
      <c r="A16" s="8"/>
      <c r="B16" s="9" t="s">
        <v>52</v>
      </c>
      <c r="C16" s="9" t="s">
        <v>53</v>
      </c>
      <c r="D16" s="87" t="s">
        <v>78</v>
      </c>
      <c r="E16" s="9" t="s">
        <v>7</v>
      </c>
    </row>
    <row r="17" spans="1:5" s="5" customFormat="1" ht="24.95" customHeight="1" x14ac:dyDescent="0.2">
      <c r="A17" s="76" t="s">
        <v>66</v>
      </c>
      <c r="B17" s="77"/>
      <c r="C17" s="77"/>
      <c r="D17" s="88"/>
      <c r="E17" s="77"/>
    </row>
    <row r="18" spans="1:5" s="5" customFormat="1" ht="15" customHeight="1" x14ac:dyDescent="0.2">
      <c r="A18" s="23" t="s">
        <v>67</v>
      </c>
      <c r="B18" s="65"/>
      <c r="C18" s="89"/>
      <c r="D18" s="90">
        <v>2000</v>
      </c>
      <c r="E18" s="15">
        <f>(B18+C18)*D18</f>
        <v>0</v>
      </c>
    </row>
    <row r="19" spans="1:5" s="5" customFormat="1" ht="15" customHeight="1" x14ac:dyDescent="0.2">
      <c r="A19" s="23" t="s">
        <v>69</v>
      </c>
      <c r="B19" s="65"/>
      <c r="C19" s="89"/>
      <c r="D19" s="90">
        <v>250</v>
      </c>
      <c r="E19" s="15">
        <f t="shared" ref="E19" si="2">(B19+C19)*D19</f>
        <v>0</v>
      </c>
    </row>
    <row r="20" spans="1:5" s="5" customFormat="1" ht="24.95" customHeight="1" x14ac:dyDescent="0.2">
      <c r="A20" s="76" t="s">
        <v>72</v>
      </c>
      <c r="B20" s="77"/>
      <c r="C20" s="77"/>
      <c r="D20" s="88"/>
      <c r="E20" s="77"/>
    </row>
    <row r="21" spans="1:5" s="5" customFormat="1" ht="15" customHeight="1" x14ac:dyDescent="0.2">
      <c r="A21" s="23" t="s">
        <v>67</v>
      </c>
      <c r="B21" s="65"/>
      <c r="C21" s="89"/>
      <c r="D21" s="90">
        <v>85</v>
      </c>
      <c r="E21" s="15">
        <f>(B21+C21)*D21</f>
        <v>0</v>
      </c>
    </row>
    <row r="22" spans="1:5" s="5" customFormat="1" ht="15" customHeight="1" x14ac:dyDescent="0.2">
      <c r="A22" s="22" t="s">
        <v>32</v>
      </c>
      <c r="B22" s="23"/>
      <c r="C22" s="23"/>
      <c r="D22" s="91"/>
      <c r="E22" s="24">
        <f>SUM(E18:E21)</f>
        <v>0</v>
      </c>
    </row>
    <row r="23" spans="1:5" s="5" customFormat="1" ht="15" customHeight="1" x14ac:dyDescent="0.2">
      <c r="A23" s="26" t="s">
        <v>38</v>
      </c>
      <c r="B23" s="27"/>
      <c r="C23" s="27"/>
      <c r="D23" s="28"/>
    </row>
    <row r="24" spans="1:5" s="5" customFormat="1" ht="15" customHeight="1" x14ac:dyDescent="0.2">
      <c r="A24" s="26"/>
      <c r="B24" s="27"/>
      <c r="C24" s="27"/>
      <c r="D24" s="28"/>
    </row>
    <row r="25" spans="1:5" x14ac:dyDescent="0.25">
      <c r="A25" s="69"/>
      <c r="B25" s="27"/>
      <c r="C25" s="28"/>
      <c r="D25" s="5"/>
    </row>
    <row r="26" spans="1:5" s="5" customFormat="1" ht="15" customHeight="1" x14ac:dyDescent="0.2">
      <c r="A26" s="35" t="s">
        <v>75</v>
      </c>
      <c r="B26" s="36"/>
      <c r="C26" s="36"/>
      <c r="D26" s="37"/>
      <c r="E26" s="36"/>
    </row>
    <row r="27" spans="1:5" x14ac:dyDescent="0.25">
      <c r="A27" s="39"/>
      <c r="B27" s="40"/>
      <c r="C27" s="40"/>
      <c r="D27" s="40"/>
      <c r="E27" s="41" t="s">
        <v>40</v>
      </c>
    </row>
    <row r="28" spans="1:5" s="5" customFormat="1" ht="15" customHeight="1" x14ac:dyDescent="0.2">
      <c r="A28" s="92" t="s">
        <v>76</v>
      </c>
      <c r="B28" s="93"/>
      <c r="C28" s="93"/>
      <c r="D28" s="44"/>
      <c r="E28" s="44">
        <f>E13</f>
        <v>0</v>
      </c>
    </row>
    <row r="29" spans="1:5" s="5" customFormat="1" ht="15" customHeight="1" x14ac:dyDescent="0.2">
      <c r="A29" s="92" t="s">
        <v>77</v>
      </c>
      <c r="B29" s="93"/>
      <c r="C29" s="93"/>
      <c r="D29" s="44"/>
      <c r="E29" s="44">
        <f>E22</f>
        <v>0</v>
      </c>
    </row>
    <row r="30" spans="1:5" s="5" customFormat="1" ht="15" customHeight="1" x14ac:dyDescent="0.2">
      <c r="A30" s="47" t="s">
        <v>43</v>
      </c>
      <c r="B30" s="48"/>
      <c r="C30" s="48"/>
      <c r="D30" s="48"/>
      <c r="E30" s="49">
        <f>SUM(E28:E29)</f>
        <v>0</v>
      </c>
    </row>
    <row r="31" spans="1:5" x14ac:dyDescent="0.25">
      <c r="A31" s="71"/>
      <c r="B31" s="52"/>
      <c r="C31" s="50"/>
      <c r="D31" s="53"/>
    </row>
    <row r="32" spans="1:5" ht="15.75" thickBot="1" x14ac:dyDescent="0.3">
      <c r="A32" s="54"/>
      <c r="B32" s="55"/>
      <c r="C32" s="56"/>
      <c r="D32" s="53"/>
    </row>
    <row r="33" spans="1:4" ht="15.75" thickTop="1" x14ac:dyDescent="0.25">
      <c r="A33" s="101" t="s">
        <v>50</v>
      </c>
      <c r="B33" s="102"/>
      <c r="C33" s="103"/>
      <c r="D33" s="5"/>
    </row>
    <row r="34" spans="1:4" x14ac:dyDescent="0.25">
      <c r="A34" s="73"/>
      <c r="B34" s="115"/>
      <c r="C34" s="117"/>
      <c r="D34" s="5"/>
    </row>
    <row r="35" spans="1:4" x14ac:dyDescent="0.25">
      <c r="A35" s="73" t="s">
        <v>44</v>
      </c>
      <c r="B35" s="118"/>
      <c r="C35" s="120"/>
      <c r="D35" s="5"/>
    </row>
    <row r="36" spans="1:4" x14ac:dyDescent="0.25">
      <c r="A36" s="73"/>
      <c r="B36" s="109"/>
      <c r="C36" s="111"/>
      <c r="D36" s="5"/>
    </row>
    <row r="37" spans="1:4" x14ac:dyDescent="0.25">
      <c r="A37" s="73" t="s">
        <v>45</v>
      </c>
      <c r="B37" s="118"/>
      <c r="C37" s="120"/>
      <c r="D37" s="5"/>
    </row>
    <row r="38" spans="1:4" x14ac:dyDescent="0.25">
      <c r="A38" s="73"/>
      <c r="B38" s="109"/>
      <c r="C38" s="111"/>
      <c r="D38" s="5"/>
    </row>
    <row r="39" spans="1:4" x14ac:dyDescent="0.25">
      <c r="A39" s="73" t="s">
        <v>46</v>
      </c>
      <c r="B39" s="118"/>
      <c r="C39" s="120"/>
      <c r="D39" s="5"/>
    </row>
    <row r="40" spans="1:4" x14ac:dyDescent="0.25">
      <c r="A40" s="73"/>
      <c r="B40" s="109"/>
      <c r="C40" s="111"/>
      <c r="D40" s="5"/>
    </row>
    <row r="41" spans="1:4" ht="50.1" customHeight="1" thickBot="1" x14ac:dyDescent="0.3">
      <c r="A41" s="74" t="s">
        <v>47</v>
      </c>
      <c r="B41" s="112"/>
      <c r="C41" s="114"/>
      <c r="D41" s="5"/>
    </row>
    <row r="42" spans="1:4" ht="15.75" thickTop="1" x14ac:dyDescent="0.25"/>
  </sheetData>
  <sheetProtection algorithmName="SHA-512" hashValue="lJtPAFku3Lsj4A/+3PjgS8bZklTBL9unsUSbgquF0zbaCQ2Ucek079TkLy79lQ2ALSZYIn5scYJGnAothl5/+g==" saltValue="zDDsGsGFPPcu9Uk+r4pFfg==" spinCount="100000" sheet="1" objects="1" scenarios="1"/>
  <protectedRanges>
    <protectedRange sqref="B41 A33 B35 B37 B39" name="Bereik1_1"/>
    <protectedRange sqref="D8:D10 B18:C19 D12 B21:C21" name="Bereik1"/>
  </protectedRanges>
  <mergeCells count="12">
    <mergeCell ref="B41:C41"/>
    <mergeCell ref="B1:D1"/>
    <mergeCell ref="B5:E5"/>
    <mergeCell ref="B15:E15"/>
    <mergeCell ref="A33:C33"/>
    <mergeCell ref="B34:C34"/>
    <mergeCell ref="B35:C35"/>
    <mergeCell ref="B36:C36"/>
    <mergeCell ref="B37:C37"/>
    <mergeCell ref="B38:C38"/>
    <mergeCell ref="B39:C39"/>
    <mergeCell ref="B40:C40"/>
  </mergeCells>
  <pageMargins left="0.7" right="0.7" top="0.75" bottom="0.75" header="0.3" footer="0.3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Inschrijfprijs per perceel</vt:lpstr>
      <vt:lpstr>Perceel 1 - KCA</vt:lpstr>
      <vt:lpstr>Perceel 2 - Groenafval</vt:lpstr>
      <vt:lpstr>Perceel 3 - hout</vt:lpstr>
      <vt:lpstr>'Inschrijfprijs per perceel'!Afdrukbereik</vt:lpstr>
      <vt:lpstr>'Perceel 1 - KCA'!Afdrukbereik</vt:lpstr>
      <vt:lpstr>'Perceel 2 - Groenafval'!Afdrukbereik</vt:lpstr>
      <vt:lpstr>'Perceel 3 - hout'!Afdrukbereik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der Meulen</dc:creator>
  <cp:lastModifiedBy>Arjen van der Meulen</cp:lastModifiedBy>
  <cp:lastPrinted>2022-10-14T17:48:17Z</cp:lastPrinted>
  <dcterms:created xsi:type="dcterms:W3CDTF">2022-08-08T06:20:02Z</dcterms:created>
  <dcterms:modified xsi:type="dcterms:W3CDTF">2022-10-14T17:49:37Z</dcterms:modified>
</cp:coreProperties>
</file>