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13_ncr:1_{B8C6984D-8DD6-4497-B5C1-604B53676E2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ckpit" sheetId="2" r:id="rId1"/>
    <sheet name="Calculatie Meerjarig Onderhoud" sheetId="3" r:id="rId2"/>
  </sheets>
  <definedNames>
    <definedName name="aantaljaar">Cockpit!$H$21</definedName>
    <definedName name="Aanvangsdatum_M">Cockpit!$H$27</definedName>
    <definedName name="_xlnm.Print_Area" localSheetId="1">'Calculatie Meerjarig Onderhoud'!$A$1:$G$25</definedName>
    <definedName name="_xlnm.Print_Area" localSheetId="0">Cockpit!$A$1:$K$39</definedName>
    <definedName name="AV_Onderhoud">Cockpit!#REF!</definedName>
    <definedName name="Eind_AV">Cockpit!#REF!</definedName>
    <definedName name="Eind_M">Cockpit!$H$28</definedName>
    <definedName name="Index">Cockpit!#REF!</definedName>
    <definedName name="InschrijfpDB">Cockpit!$H$18</definedName>
    <definedName name="InschrijfpP">Cockpit!#REF!</definedName>
    <definedName name="InschrijfpT">Cockpit!#REF!</definedName>
    <definedName name="M_Aanvang">Cockpit!$H$23</definedName>
    <definedName name="M_eind">Cockpit!$H$24</definedName>
    <definedName name="M_Overdr">Cockpit!$H$26</definedName>
    <definedName name="Prijspeil_M">Cockpit!$H$29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6" i="2" l="1"/>
  <c r="I24" i="2"/>
  <c r="I23" i="2"/>
  <c r="B34" i="2"/>
  <c r="B5" i="3"/>
  <c r="C23" i="2"/>
  <c r="C28" i="2" l="1"/>
  <c r="H28" i="2"/>
  <c r="C24" i="2" s="1"/>
  <c r="H36" i="2" l="1"/>
  <c r="D8" i="3" l="1"/>
  <c r="E8" i="3" s="1"/>
  <c r="H34" i="2"/>
  <c r="D9" i="3" l="1"/>
  <c r="E9" i="3" s="1"/>
  <c r="D10" i="3" l="1"/>
  <c r="E10" i="3" s="1"/>
  <c r="D11" i="3" l="1"/>
  <c r="E11" i="3" s="1"/>
  <c r="D12" i="3" l="1"/>
  <c r="E12" i="3" s="1"/>
  <c r="D13" i="3" l="1"/>
  <c r="E13" i="3" s="1"/>
  <c r="D14" i="3" l="1"/>
  <c r="E14" i="3" s="1"/>
  <c r="D15" i="3" l="1"/>
  <c r="E15" i="3" s="1"/>
  <c r="D16" i="3" l="1"/>
  <c r="E16" i="3" s="1"/>
  <c r="D17" i="3" l="1"/>
  <c r="E17" i="3" s="1"/>
  <c r="D18" i="3" l="1"/>
  <c r="D19" i="3" l="1"/>
  <c r="D20" i="3" s="1"/>
  <c r="E18" i="3"/>
  <c r="E19" i="3" l="1"/>
  <c r="D21" i="3"/>
  <c r="E21" i="3" s="1"/>
  <c r="E20" i="3" l="1"/>
  <c r="E23" i="3" s="1"/>
  <c r="H35" i="2" s="1"/>
  <c r="H37" i="2" l="1"/>
</calcChain>
</file>

<file path=xl/sharedStrings.xml><?xml version="1.0" encoding="utf-8"?>
<sst xmlns="http://schemas.openxmlformats.org/spreadsheetml/2006/main" count="38" uniqueCount="31">
  <si>
    <t>Einde sheet</t>
  </si>
  <si>
    <t>Legenda</t>
  </si>
  <si>
    <t>Calc_Y</t>
  </si>
  <si>
    <t>Totaal</t>
  </si>
  <si>
    <t>jaar</t>
  </si>
  <si>
    <t xml:space="preserve">Zoals opgenomen in bovenstaande legenda zijn deze velden voorzien van een GELE achtergrondkleur. </t>
  </si>
  <si>
    <t>Cockpit - input</t>
  </si>
  <si>
    <t>Cockpit - output</t>
  </si>
  <si>
    <t>datum</t>
  </si>
  <si>
    <t>: in te vullen parameters door inschrijver</t>
  </si>
  <si>
    <t>: in te vullen parameters door aanbesteder</t>
  </si>
  <si>
    <t>Prijspeil prijs Meerjarig Onderhoud</t>
  </si>
  <si>
    <t>Aanvangsdatum Meerjarig Onderhoud (datum aanvaarding Werk)</t>
  </si>
  <si>
    <t>Voor toelichting over het rekenmodel en instructie over het gebruik ervan wordt verwezen naar:</t>
  </si>
  <si>
    <t>Financieel rekenmodel - Meerjarig Onderhoud jaarbasis</t>
  </si>
  <si>
    <t>Inschrijvingssom</t>
  </si>
  <si>
    <t>Component I. ontwerp en realisatie Werk</t>
  </si>
  <si>
    <t>Rekenmodel waarde prijscriterium en inschrijvingssom - Input</t>
  </si>
  <si>
    <t>Rekenmodel waarde inschrijvingssom - Output</t>
  </si>
  <si>
    <t>euro's;  exclusief BTW</t>
  </si>
  <si>
    <t>euro's; exclusief BTW</t>
  </si>
  <si>
    <t>Financiële waarde inschrijving - Meerjarig Onderhoud</t>
  </si>
  <si>
    <t xml:space="preserve">De door de inschrijver in te vullen parameters bevinden zich uitsluitend op de werkblad getiteld 'Cockpit'. </t>
  </si>
  <si>
    <t>Financiële waarde inschrijving - het Werk</t>
  </si>
  <si>
    <t>Looptijd Meerjarig Onderhoud</t>
  </si>
  <si>
    <t>Component III. overdracht einde Overeenkomst</t>
  </si>
  <si>
    <t>opdracht: 25248 | Ontwerp, realisatie en onderhoud logistiek systeem Koninklijke Bibliotheek te Midden-Delfland</t>
  </si>
  <si>
    <t>component II. Meerjarig Onderhoud per jaar</t>
  </si>
  <si>
    <t xml:space="preserve">Component II. Meerjarig Onderhoud </t>
  </si>
  <si>
    <t>euro's; totaal Meerjarig Onderhoudsperiode; excl. BTW</t>
  </si>
  <si>
    <t xml:space="preserve"> - Bijlage 1 van de aanbestedingsleidraad dialoog- en inschrijvingsfase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</si>
</sst>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i/>
      <sz val="10"/>
      <color rgb="FFFF0000"/>
      <name val="Arial"/>
      <family val="2"/>
    </font>
    <font>
      <sz val="10"/>
      <color theme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 style="thin">
        <color indexed="64"/>
      </right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14996795556505021"/>
      </top>
      <bottom style="dashed">
        <color theme="0" tint="-0.14996795556505021"/>
      </bottom>
      <diagonal/>
    </border>
    <border>
      <left/>
      <right/>
      <top style="dashed">
        <color theme="0" tint="-0.14996795556505021"/>
      </top>
      <bottom style="dashed">
        <color theme="0" tint="-0.14993743705557422"/>
      </bottom>
      <diagonal/>
    </border>
    <border>
      <left style="thin">
        <color auto="1"/>
      </left>
      <right style="thin">
        <color indexed="64"/>
      </right>
      <top style="dotted">
        <color theme="0" tint="-0.2499465926084170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dashed">
        <color theme="0" tint="-0.14993743705557422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0" fillId="2" borderId="0" xfId="0" applyFill="1"/>
    <xf numFmtId="0" fontId="2" fillId="0" borderId="0" xfId="0" applyFont="1"/>
    <xf numFmtId="0" fontId="3" fillId="0" borderId="0" xfId="0" applyFont="1"/>
    <xf numFmtId="0" fontId="0" fillId="0" borderId="0" xfId="0" applyFill="1" applyBorder="1" applyProtection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/>
    <xf numFmtId="0" fontId="0" fillId="0" borderId="0" xfId="0" applyBorder="1"/>
    <xf numFmtId="0" fontId="0" fillId="3" borderId="0" xfId="0" applyFill="1" applyBorder="1" applyProtection="1"/>
    <xf numFmtId="0" fontId="0" fillId="4" borderId="0" xfId="0" applyFill="1" applyBorder="1" applyProtection="1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0" fillId="0" borderId="0" xfId="0" applyAlignment="1"/>
    <xf numFmtId="14" fontId="0" fillId="0" borderId="0" xfId="0" applyNumberFormat="1" applyFont="1" applyFill="1" applyAlignment="1">
      <alignment vertical="top" wrapText="1"/>
    </xf>
    <xf numFmtId="0" fontId="5" fillId="0" borderId="0" xfId="0" applyFont="1" applyFill="1" applyBorder="1" applyProtection="1"/>
    <xf numFmtId="0" fontId="0" fillId="0" borderId="0" xfId="0" applyFill="1"/>
    <xf numFmtId="0" fontId="0" fillId="0" borderId="3" xfId="0" applyFont="1" applyBorder="1" applyAlignment="1">
      <alignment horizontal="center" vertical="top" wrapText="1"/>
    </xf>
    <xf numFmtId="164" fontId="0" fillId="0" borderId="3" xfId="1" applyNumberFormat="1" applyFont="1" applyFill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164" fontId="0" fillId="0" borderId="4" xfId="1" applyNumberFormat="1" applyFont="1" applyFill="1" applyBorder="1" applyAlignment="1">
      <alignment horizontal="center" vertical="top" wrapText="1"/>
    </xf>
    <xf numFmtId="0" fontId="0" fillId="0" borderId="2" xfId="0" applyFont="1" applyBorder="1" applyAlignment="1">
      <alignment horizontal="left" vertical="top"/>
    </xf>
    <xf numFmtId="0" fontId="0" fillId="0" borderId="0" xfId="0" applyBorder="1" applyAlignment="1"/>
    <xf numFmtId="14" fontId="0" fillId="4" borderId="5" xfId="0" applyNumberFormat="1" applyFont="1" applyFill="1" applyBorder="1" applyAlignment="1">
      <alignment vertical="top" wrapText="1"/>
    </xf>
    <xf numFmtId="43" fontId="0" fillId="0" borderId="5" xfId="1" applyFont="1" applyBorder="1"/>
    <xf numFmtId="0" fontId="4" fillId="0" borderId="0" xfId="0" applyFont="1" applyBorder="1" applyAlignment="1">
      <alignment wrapText="1"/>
    </xf>
    <xf numFmtId="43" fontId="0" fillId="0" borderId="0" xfId="1" applyFont="1" applyBorder="1"/>
    <xf numFmtId="0" fontId="0" fillId="0" borderId="0" xfId="0" applyFill="1" applyAlignment="1">
      <alignment horizontal="right" vertical="top" wrapText="1"/>
    </xf>
    <xf numFmtId="0" fontId="0" fillId="0" borderId="0" xfId="0" applyBorder="1" applyAlignment="1">
      <alignment vertical="top"/>
    </xf>
    <xf numFmtId="0" fontId="0" fillId="2" borderId="0" xfId="0" applyFill="1" applyBorder="1"/>
    <xf numFmtId="0" fontId="0" fillId="2" borderId="0" xfId="0" applyFill="1" applyBorder="1" applyAlignment="1"/>
    <xf numFmtId="0" fontId="4" fillId="2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0" xfId="0" applyFill="1" applyBorder="1" applyAlignment="1"/>
    <xf numFmtId="0" fontId="4" fillId="0" borderId="0" xfId="0" applyFont="1" applyFill="1" applyBorder="1" applyAlignment="1">
      <alignment wrapText="1"/>
    </xf>
    <xf numFmtId="0" fontId="2" fillId="0" borderId="0" xfId="0" applyFont="1" applyAlignment="1"/>
    <xf numFmtId="0" fontId="0" fillId="0" borderId="0" xfId="0" applyFill="1" applyAlignment="1">
      <alignment vertical="top" wrapText="1"/>
    </xf>
    <xf numFmtId="0" fontId="5" fillId="0" borderId="0" xfId="0" applyFont="1" applyAlignment="1">
      <alignment vertical="top"/>
    </xf>
    <xf numFmtId="164" fontId="0" fillId="0" borderId="0" xfId="0" applyNumberFormat="1" applyAlignment="1">
      <alignment vertical="top"/>
    </xf>
    <xf numFmtId="164" fontId="0" fillId="3" borderId="5" xfId="1" applyNumberFormat="1" applyFont="1" applyFill="1" applyBorder="1" applyAlignment="1" applyProtection="1">
      <alignment vertical="top" wrapText="1"/>
      <protection locked="0"/>
    </xf>
    <xf numFmtId="43" fontId="0" fillId="0" borderId="6" xfId="1" applyFont="1" applyBorder="1"/>
    <xf numFmtId="0" fontId="0" fillId="0" borderId="0" xfId="0" applyAlignment="1">
      <alignment horizontal="left" indent="1"/>
    </xf>
    <xf numFmtId="0" fontId="0" fillId="0" borderId="2" xfId="0" applyBorder="1" applyAlignment="1">
      <alignment horizontal="left" vertical="top" wrapText="1"/>
    </xf>
    <xf numFmtId="14" fontId="0" fillId="4" borderId="5" xfId="0" applyNumberFormat="1" applyFont="1" applyFill="1" applyBorder="1" applyAlignment="1" applyProtection="1">
      <alignment vertical="top" wrapText="1"/>
      <protection locked="0"/>
    </xf>
    <xf numFmtId="1" fontId="0" fillId="4" borderId="5" xfId="0" applyNumberFormat="1" applyFont="1" applyFill="1" applyBorder="1" applyAlignment="1">
      <alignment vertical="top" wrapText="1"/>
    </xf>
    <xf numFmtId="164" fontId="0" fillId="0" borderId="7" xfId="1" applyNumberFormat="1" applyFont="1" applyFill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0" fillId="0" borderId="7" xfId="0" applyFont="1" applyFill="1" applyBorder="1" applyAlignment="1">
      <alignment horizontal="center" vertical="top" wrapText="1"/>
    </xf>
    <xf numFmtId="0" fontId="8" fillId="0" borderId="0" xfId="0" applyFont="1"/>
    <xf numFmtId="43" fontId="0" fillId="0" borderId="9" xfId="1" applyFont="1" applyBorder="1"/>
    <xf numFmtId="43" fontId="2" fillId="0" borderId="8" xfId="0" applyNumberFormat="1" applyFont="1" applyBorder="1"/>
    <xf numFmtId="0" fontId="0" fillId="5" borderId="0" xfId="0" quotePrefix="1" applyFill="1" applyAlignment="1">
      <alignment vertical="top"/>
    </xf>
    <xf numFmtId="0" fontId="0" fillId="5" borderId="0" xfId="0" applyFill="1" applyAlignment="1">
      <alignment vertical="top" wrapText="1"/>
    </xf>
    <xf numFmtId="0" fontId="4" fillId="5" borderId="0" xfId="0" applyFont="1" applyFill="1" applyAlignment="1">
      <alignment vertical="top"/>
    </xf>
    <xf numFmtId="0" fontId="9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44" fontId="0" fillId="0" borderId="4" xfId="2" applyFont="1" applyFill="1" applyBorder="1" applyAlignment="1">
      <alignment horizontal="center" vertical="top" wrapText="1"/>
    </xf>
    <xf numFmtId="3" fontId="6" fillId="4" borderId="5" xfId="0" applyNumberFormat="1" applyFont="1" applyFill="1" applyBorder="1" applyAlignment="1">
      <alignment vertical="top" wrapText="1"/>
    </xf>
    <xf numFmtId="14" fontId="0" fillId="4" borderId="5" xfId="0" applyNumberFormat="1" applyFont="1" applyFill="1" applyBorder="1" applyProtection="1"/>
    <xf numFmtId="0" fontId="6" fillId="0" borderId="0" xfId="0" applyFont="1"/>
    <xf numFmtId="0" fontId="6" fillId="0" borderId="0" xfId="0" applyFont="1" applyAlignment="1">
      <alignment horizontal="left" indent="1"/>
    </xf>
    <xf numFmtId="44" fontId="2" fillId="0" borderId="4" xfId="2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7" fillId="0" borderId="0" xfId="0" applyFont="1" applyAlignment="1">
      <alignment horizontal="left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9"/>
  <sheetViews>
    <sheetView showGridLines="0" tabSelected="1" topLeftCell="A7" zoomScale="115" zoomScaleNormal="115" workbookViewId="0">
      <selection activeCell="E18" sqref="E18"/>
    </sheetView>
  </sheetViews>
  <sheetFormatPr defaultColWidth="0" defaultRowHeight="13.2" x14ac:dyDescent="0.25"/>
  <cols>
    <col min="1" max="1" width="1.88671875" customWidth="1"/>
    <col min="2" max="2" width="2.109375" customWidth="1"/>
    <col min="3" max="3" width="2.5546875" customWidth="1"/>
    <col min="4" max="4" width="8.88671875" customWidth="1"/>
    <col min="5" max="5" width="75.88671875" customWidth="1"/>
    <col min="6" max="6" width="14.88671875" customWidth="1"/>
    <col min="7" max="7" width="1.44140625" customWidth="1"/>
    <col min="8" max="8" width="20.5546875" customWidth="1"/>
    <col min="9" max="9" width="3" customWidth="1"/>
    <col min="10" max="10" width="80.44140625" customWidth="1"/>
    <col min="11" max="11" width="2.5546875" customWidth="1"/>
    <col min="12" max="16384" width="8.88671875" hidden="1"/>
  </cols>
  <sheetData>
    <row r="1" spans="1:11" x14ac:dyDescent="0.25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6" x14ac:dyDescent="0.3">
      <c r="C2" s="3" t="s">
        <v>26</v>
      </c>
      <c r="E2" s="48"/>
    </row>
    <row r="4" spans="1:11" x14ac:dyDescent="0.25">
      <c r="D4" t="s">
        <v>1</v>
      </c>
    </row>
    <row r="5" spans="1:11" x14ac:dyDescent="0.25">
      <c r="D5" s="9"/>
      <c r="E5" s="4" t="s">
        <v>9</v>
      </c>
      <c r="F5" s="4"/>
      <c r="G5" s="4"/>
    </row>
    <row r="6" spans="1:11" x14ac:dyDescent="0.25">
      <c r="D6" s="10"/>
      <c r="E6" s="4" t="s">
        <v>10</v>
      </c>
      <c r="F6" s="4"/>
      <c r="G6" s="4"/>
    </row>
    <row r="7" spans="1:11" x14ac:dyDescent="0.25">
      <c r="E7" s="4"/>
      <c r="F7" s="4"/>
      <c r="G7" s="4"/>
    </row>
    <row r="8" spans="1:11" x14ac:dyDescent="0.25">
      <c r="D8" s="8" t="s">
        <v>22</v>
      </c>
      <c r="E8" s="4"/>
      <c r="F8" s="4"/>
      <c r="G8" s="4"/>
    </row>
    <row r="9" spans="1:11" x14ac:dyDescent="0.25">
      <c r="D9" s="6" t="s">
        <v>5</v>
      </c>
      <c r="E9" s="4"/>
      <c r="F9" s="4"/>
      <c r="G9" s="4"/>
    </row>
    <row r="10" spans="1:11" x14ac:dyDescent="0.25">
      <c r="D10" s="6"/>
      <c r="E10" s="4"/>
      <c r="F10" s="4"/>
      <c r="G10" s="4"/>
    </row>
    <row r="11" spans="1:11" x14ac:dyDescent="0.25">
      <c r="D11" s="63" t="s">
        <v>13</v>
      </c>
      <c r="E11" s="63"/>
      <c r="F11" s="63"/>
      <c r="G11" s="63"/>
    </row>
    <row r="12" spans="1:11" x14ac:dyDescent="0.25">
      <c r="D12" s="51" t="s">
        <v>30</v>
      </c>
    </row>
    <row r="13" spans="1:11" x14ac:dyDescent="0.25">
      <c r="B13" s="7"/>
      <c r="C13" s="7"/>
      <c r="D13" s="7"/>
      <c r="E13" s="7"/>
      <c r="F13" s="7"/>
      <c r="G13" s="7"/>
      <c r="H13" s="7"/>
      <c r="I13" s="7"/>
      <c r="J13" s="7"/>
    </row>
    <row r="14" spans="1:11" ht="13.35" customHeight="1" x14ac:dyDescent="0.25">
      <c r="C14" s="6"/>
      <c r="D14" s="5"/>
      <c r="E14" s="5"/>
      <c r="F14" s="5"/>
      <c r="G14" s="5"/>
      <c r="H14" s="5"/>
      <c r="I14" s="5"/>
      <c r="J14" s="5"/>
      <c r="K14" s="5"/>
    </row>
    <row r="15" spans="1:11" ht="13.35" customHeight="1" x14ac:dyDescent="0.3">
      <c r="B15" s="3" t="s">
        <v>17</v>
      </c>
      <c r="C15" s="6"/>
      <c r="D15" s="5"/>
      <c r="E15" s="5"/>
      <c r="F15" s="5"/>
      <c r="G15" s="5"/>
      <c r="H15" s="5"/>
      <c r="I15" s="5"/>
      <c r="J15" s="5"/>
      <c r="K15" s="5"/>
    </row>
    <row r="16" spans="1:11" ht="13.35" customHeight="1" x14ac:dyDescent="0.3">
      <c r="B16" s="3"/>
      <c r="C16" s="6"/>
      <c r="D16" s="5"/>
      <c r="E16" s="5"/>
      <c r="F16" s="5"/>
      <c r="G16" s="5"/>
      <c r="H16" s="5"/>
      <c r="I16" s="5"/>
      <c r="J16" s="5"/>
      <c r="K16" s="5"/>
    </row>
    <row r="17" spans="1:11" x14ac:dyDescent="0.25">
      <c r="B17" s="2" t="s">
        <v>23</v>
      </c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5">
      <c r="C18" s="12" t="s">
        <v>16</v>
      </c>
      <c r="D18" s="5"/>
      <c r="E18" s="5"/>
      <c r="F18" s="5"/>
      <c r="G18" s="5"/>
      <c r="H18" s="39"/>
      <c r="I18" s="12" t="s">
        <v>19</v>
      </c>
      <c r="J18" s="12"/>
      <c r="K18" s="5"/>
    </row>
    <row r="19" spans="1:11" x14ac:dyDescent="0.25">
      <c r="C19" s="5"/>
      <c r="D19" s="5"/>
      <c r="E19" s="5"/>
      <c r="F19" s="5"/>
      <c r="G19" s="5"/>
      <c r="H19" s="5"/>
      <c r="I19" s="27"/>
      <c r="J19" s="11"/>
      <c r="K19" s="5"/>
    </row>
    <row r="20" spans="1:11" x14ac:dyDescent="0.25">
      <c r="B20" s="2" t="s">
        <v>21</v>
      </c>
      <c r="C20" s="5"/>
      <c r="D20" s="5"/>
      <c r="E20" s="5"/>
      <c r="F20" s="5"/>
      <c r="G20" s="5"/>
      <c r="I20" s="16"/>
      <c r="J20" s="12"/>
      <c r="K20" s="5"/>
    </row>
    <row r="21" spans="1:11" x14ac:dyDescent="0.25">
      <c r="B21" s="2"/>
      <c r="C21" s="6" t="s">
        <v>24</v>
      </c>
      <c r="D21" s="5"/>
      <c r="E21" s="5"/>
      <c r="F21" s="5"/>
      <c r="G21" s="5"/>
      <c r="H21" s="44">
        <v>10</v>
      </c>
      <c r="I21" s="16" t="s">
        <v>4</v>
      </c>
      <c r="J21" s="12"/>
      <c r="K21" s="5"/>
    </row>
    <row r="22" spans="1:11" x14ac:dyDescent="0.25">
      <c r="B22" s="2"/>
      <c r="C22" s="5"/>
      <c r="D22" s="5"/>
      <c r="E22" s="5"/>
      <c r="F22" s="5"/>
      <c r="G22" s="5"/>
      <c r="I22" s="16"/>
      <c r="J22" s="12"/>
      <c r="K22" s="5"/>
    </row>
    <row r="23" spans="1:11" x14ac:dyDescent="0.25">
      <c r="B23" s="2"/>
      <c r="C23" s="37" t="str">
        <f>"Component II. Meerjarig Onderhoud aanvangsjaar - " &amp;TEXT(YEAR(Aanvangsdatum_M),0)</f>
        <v>Component II. Meerjarig Onderhoud aanvangsjaar - 2026</v>
      </c>
      <c r="D23" s="5"/>
      <c r="E23" s="5"/>
      <c r="F23" s="5"/>
      <c r="G23" s="5"/>
      <c r="H23" s="39"/>
      <c r="I23" s="15" t="str">
        <f>"euro's; per jaar; exclusief BTW; prijspeil "&amp;TEXT(Prijspeil_M,"d/m/jjjj")</f>
        <v>euro's; per jaar; exclusief BTW; prijspeil 1/9/2023</v>
      </c>
      <c r="J23" s="15"/>
      <c r="K23" s="5"/>
    </row>
    <row r="24" spans="1:11" x14ac:dyDescent="0.25">
      <c r="B24" s="2"/>
      <c r="C24" s="37" t="str">
        <f>"Component II. Meerjarig Onderhoud eindjaar - " &amp;TEXT(YEAR(Eind_M),0)</f>
        <v>Component II. Meerjarig Onderhoud eindjaar - 2036</v>
      </c>
      <c r="D24" s="5"/>
      <c r="E24" s="5"/>
      <c r="F24" s="5"/>
      <c r="G24" s="5"/>
      <c r="H24" s="39"/>
      <c r="I24" s="15" t="str">
        <f>"euro's; per jaar; exclusief BTW; prijspeil "&amp;TEXT(Prijspeil_M,"d/m/jjjj")</f>
        <v>euro's; per jaar; exclusief BTW; prijspeil 1/9/2023</v>
      </c>
      <c r="J24" s="15"/>
      <c r="K24" s="5"/>
    </row>
    <row r="25" spans="1:11" x14ac:dyDescent="0.25">
      <c r="C25" s="54"/>
      <c r="D25" s="5"/>
      <c r="E25" s="5"/>
      <c r="F25" s="5"/>
      <c r="G25" s="5"/>
      <c r="I25" s="15"/>
      <c r="J25" s="15"/>
      <c r="K25" s="5"/>
    </row>
    <row r="26" spans="1:11" x14ac:dyDescent="0.25">
      <c r="C26" s="37" t="s">
        <v>25</v>
      </c>
      <c r="D26" s="5"/>
      <c r="E26" s="5"/>
      <c r="F26" s="5"/>
      <c r="G26" s="55"/>
      <c r="H26" s="57">
        <v>10000</v>
      </c>
      <c r="I26" s="12" t="s">
        <v>20</v>
      </c>
      <c r="J26" s="14"/>
      <c r="K26" s="5"/>
    </row>
    <row r="27" spans="1:11" x14ac:dyDescent="0.25">
      <c r="C27" s="12" t="s">
        <v>12</v>
      </c>
      <c r="D27" s="5"/>
      <c r="E27" s="5"/>
      <c r="F27" s="5"/>
      <c r="G27" s="5"/>
      <c r="H27" s="43">
        <v>46349</v>
      </c>
      <c r="I27" s="37" t="s">
        <v>8</v>
      </c>
      <c r="J27" s="12"/>
      <c r="K27" s="5"/>
    </row>
    <row r="28" spans="1:11" x14ac:dyDescent="0.25">
      <c r="C28" s="37" t="str">
        <f>"Einddatum Meerjarig Onderhoud (" &amp;TEXT((aantaljaar),0)&amp;" jaar na datum aanvaarding Werk)"</f>
        <v>Einddatum Meerjarig Onderhoud (10 jaar na datum aanvaarding Werk)</v>
      </c>
      <c r="D28" s="5"/>
      <c r="E28" s="5"/>
      <c r="F28" s="5"/>
      <c r="G28" s="5"/>
      <c r="H28" s="58">
        <f>DATE(YEAR(H27)+H21,MONTH(H27),DAY(H27))</f>
        <v>50002</v>
      </c>
      <c r="I28" s="12" t="s">
        <v>8</v>
      </c>
      <c r="J28" s="12"/>
      <c r="K28" s="5"/>
    </row>
    <row r="29" spans="1:11" x14ac:dyDescent="0.25">
      <c r="C29" s="53" t="s">
        <v>11</v>
      </c>
      <c r="D29" s="52"/>
      <c r="E29" s="52"/>
      <c r="F29" s="5"/>
      <c r="G29" s="5"/>
      <c r="H29" s="23">
        <v>45170</v>
      </c>
      <c r="I29" s="12" t="s">
        <v>8</v>
      </c>
      <c r="J29" s="12"/>
      <c r="K29" s="5"/>
    </row>
    <row r="30" spans="1:11" x14ac:dyDescent="0.25">
      <c r="B30" s="8"/>
      <c r="C30" s="22"/>
      <c r="D30" s="8"/>
      <c r="E30" s="8"/>
      <c r="F30" s="8"/>
      <c r="G30" s="8"/>
      <c r="H30" s="8"/>
      <c r="I30" s="28"/>
      <c r="J30" s="25"/>
    </row>
    <row r="31" spans="1:11" s="1" customFormat="1" x14ac:dyDescent="0.25">
      <c r="A31" s="1" t="s">
        <v>7</v>
      </c>
      <c r="B31" s="29"/>
      <c r="C31" s="30"/>
      <c r="D31" s="29"/>
      <c r="E31" s="29"/>
      <c r="F31" s="29"/>
      <c r="G31" s="29"/>
      <c r="H31" s="29"/>
      <c r="I31" s="29"/>
      <c r="J31" s="31"/>
    </row>
    <row r="32" spans="1:11" s="16" customFormat="1" x14ac:dyDescent="0.25">
      <c r="B32" s="32"/>
      <c r="C32" s="33"/>
      <c r="D32" s="32"/>
      <c r="E32" s="32"/>
      <c r="F32" s="32"/>
      <c r="G32" s="32"/>
      <c r="H32" s="32"/>
      <c r="I32" s="32"/>
      <c r="J32" s="34"/>
      <c r="K32" s="32"/>
    </row>
    <row r="33" spans="1:11" ht="15.6" x14ac:dyDescent="0.3">
      <c r="B33" s="3" t="s">
        <v>18</v>
      </c>
      <c r="C33" s="22"/>
      <c r="D33" s="8"/>
      <c r="E33" s="8"/>
      <c r="F33" s="8"/>
      <c r="G33" s="8"/>
      <c r="H33" s="8"/>
      <c r="I33" s="8"/>
      <c r="J33" s="8"/>
    </row>
    <row r="34" spans="1:11" x14ac:dyDescent="0.25">
      <c r="B34" s="41" t="str">
        <f>C18</f>
        <v>Component I. ontwerp en realisatie Werk</v>
      </c>
      <c r="H34" s="24">
        <f>InschrijfpDB</f>
        <v>0</v>
      </c>
      <c r="I34" s="26"/>
      <c r="J34" s="12" t="s">
        <v>20</v>
      </c>
    </row>
    <row r="35" spans="1:11" x14ac:dyDescent="0.25">
      <c r="B35" s="41" t="s">
        <v>28</v>
      </c>
      <c r="H35" s="40">
        <f>'Calculatie Meerjarig Onderhoud'!E23</f>
        <v>0</v>
      </c>
      <c r="I35" s="26"/>
      <c r="J35" s="12" t="s">
        <v>29</v>
      </c>
    </row>
    <row r="36" spans="1:11" x14ac:dyDescent="0.25">
      <c r="B36" s="60" t="str">
        <f>C26</f>
        <v>Component III. overdracht einde Overeenkomst</v>
      </c>
      <c r="C36" s="59"/>
      <c r="H36" s="49">
        <f>M_Overdr</f>
        <v>10000</v>
      </c>
      <c r="I36" s="26"/>
      <c r="J36" s="12" t="s">
        <v>20</v>
      </c>
    </row>
    <row r="37" spans="1:11" x14ac:dyDescent="0.25">
      <c r="B37" s="41"/>
      <c r="C37" s="35" t="s">
        <v>15</v>
      </c>
      <c r="D37" s="2"/>
      <c r="E37" s="2"/>
      <c r="F37" s="2"/>
      <c r="G37" s="2"/>
      <c r="H37" s="50">
        <f>H34+H35+H36</f>
        <v>10000</v>
      </c>
      <c r="J37" s="12" t="s">
        <v>20</v>
      </c>
    </row>
    <row r="38" spans="1:11" x14ac:dyDescent="0.25">
      <c r="B38" s="8"/>
      <c r="C38" s="22"/>
      <c r="D38" s="8"/>
      <c r="E38" s="8"/>
      <c r="F38" s="8"/>
      <c r="G38" s="8"/>
      <c r="H38" s="8"/>
      <c r="I38" s="8"/>
      <c r="J38" s="8"/>
    </row>
    <row r="39" spans="1:11" x14ac:dyDescent="0.25">
      <c r="A39" s="1" t="s">
        <v>0</v>
      </c>
      <c r="B39" s="1"/>
      <c r="C39" s="1"/>
      <c r="D39" s="1"/>
      <c r="E39" s="1"/>
      <c r="F39" s="1"/>
      <c r="G39" s="1"/>
      <c r="H39" s="1"/>
      <c r="I39" s="1"/>
      <c r="J39" s="1"/>
      <c r="K39" s="1"/>
    </row>
  </sheetData>
  <mergeCells count="1">
    <mergeCell ref="D11:G11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Header xml:space="preserve">&amp;L15489 Nieuwbouw huisvesting EMA te Amsterdam </oddHeader>
    <oddFooter>&amp;L&amp;F - &amp;A&amp;R&amp;P van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C25"/>
  <sheetViews>
    <sheetView showGridLines="0" zoomScale="115" zoomScaleNormal="115" workbookViewId="0">
      <pane ySplit="7" topLeftCell="A8" activePane="bottomLeft" state="frozen"/>
      <selection pane="bottomLeft" activeCell="E11" sqref="E11"/>
    </sheetView>
  </sheetViews>
  <sheetFormatPr defaultColWidth="0" defaultRowHeight="13.2" x14ac:dyDescent="0.25"/>
  <cols>
    <col min="1" max="1" width="1.88671875" customWidth="1"/>
    <col min="2" max="2" width="2.109375" customWidth="1"/>
    <col min="3" max="3" width="3" customWidth="1"/>
    <col min="4" max="4" width="10.6640625" bestFit="1" customWidth="1"/>
    <col min="5" max="5" width="16.5546875" customWidth="1"/>
    <col min="6" max="6" width="47" customWidth="1"/>
    <col min="7" max="7" width="8.88671875" customWidth="1"/>
    <col min="8" max="8" width="11" customWidth="1"/>
    <col min="9" max="9" width="0" hidden="1" customWidth="1"/>
    <col min="11" max="16383" width="8.88671875" hidden="1"/>
    <col min="16384" max="16384" width="27.109375" customWidth="1"/>
  </cols>
  <sheetData>
    <row r="1" spans="1:8" x14ac:dyDescent="0.25">
      <c r="A1" s="1" t="s">
        <v>2</v>
      </c>
      <c r="B1" s="1"/>
      <c r="C1" s="1"/>
      <c r="D1" s="1"/>
      <c r="E1" s="1"/>
      <c r="F1" s="1"/>
      <c r="G1" s="1"/>
      <c r="H1" s="1"/>
    </row>
    <row r="3" spans="1:8" ht="15.6" x14ac:dyDescent="0.3">
      <c r="B3" s="3" t="s">
        <v>14</v>
      </c>
    </row>
    <row r="4" spans="1:8" ht="4.6500000000000004" customHeight="1" x14ac:dyDescent="0.3">
      <c r="B4" s="3"/>
    </row>
    <row r="5" spans="1:8" ht="15.6" x14ac:dyDescent="0.3">
      <c r="B5" s="3" t="str">
        <f>Cockpit!C2</f>
        <v>opdracht: 25248 | Ontwerp, realisatie en onderhoud logistiek systeem Koninklijke Bibliotheek te Midden-Delfland</v>
      </c>
      <c r="E5" s="48"/>
    </row>
    <row r="6" spans="1:8" ht="14.85" customHeight="1" x14ac:dyDescent="0.25"/>
    <row r="7" spans="1:8" ht="44.25" customHeight="1" x14ac:dyDescent="0.25">
      <c r="B7" s="2"/>
      <c r="D7" s="21" t="s">
        <v>4</v>
      </c>
      <c r="E7" s="42" t="s">
        <v>27</v>
      </c>
      <c r="F7" s="5"/>
      <c r="G7" s="5"/>
      <c r="H7" s="5"/>
    </row>
    <row r="8" spans="1:8" x14ac:dyDescent="0.25">
      <c r="D8" s="17">
        <f>YEAR(Prijspeil_M)</f>
        <v>2023</v>
      </c>
      <c r="E8" s="18">
        <f>IF(OR(D8&lt;YEAR(Aanvangsdatum_M),D8=""),0,IF(D8=YEAR(Aanvangsdatum_M),M_Aanvang,IF(D8=YEAR(Eind_M),M_eind,(M_eind-M_Aanvang)/(YEAR(Eind_M)-YEAR(Aanvangsdatum_M))+'Calculatie Meerjarig Onderhoud'!E7)))</f>
        <v>0</v>
      </c>
      <c r="F8" s="12"/>
      <c r="G8" s="6"/>
      <c r="H8" s="5"/>
    </row>
    <row r="9" spans="1:8" x14ac:dyDescent="0.25">
      <c r="D9" s="19">
        <f t="shared" ref="D9:D21" si="0">IF(D8+1&lt;=YEAR(Eind_M),D8+1,"")</f>
        <v>2024</v>
      </c>
      <c r="E9" s="20">
        <f>IF(OR(D9&lt;YEAR(Aanvangsdatum_M),D9=""),0,IF(D9=YEAR(Aanvangsdatum_M),M_Aanvang,IF(D9=YEAR(Eind_M),M_eind,(M_eind-M_Aanvang)/(YEAR(Eind_M)-YEAR(Aanvangsdatum_M))+'Calculatie Meerjarig Onderhoud'!E8)))</f>
        <v>0</v>
      </c>
      <c r="F9" s="38"/>
      <c r="G9" s="6"/>
      <c r="H9" s="5"/>
    </row>
    <row r="10" spans="1:8" x14ac:dyDescent="0.25">
      <c r="D10" s="19">
        <f t="shared" si="0"/>
        <v>2025</v>
      </c>
      <c r="E10" s="20">
        <f>IF(OR(D10&lt;YEAR(Aanvangsdatum_M),D10=""),0,IF(D10=YEAR(Aanvangsdatum_M),M_Aanvang,IF(D10=YEAR(Eind_M),M_eind,(M_eind-M_Aanvang)/(YEAR(Eind_M)-YEAR(Aanvangsdatum_M))+'Calculatie Meerjarig Onderhoud'!E9)))</f>
        <v>0</v>
      </c>
      <c r="F10" s="6"/>
      <c r="G10" s="6"/>
      <c r="H10" s="5"/>
    </row>
    <row r="11" spans="1:8" x14ac:dyDescent="0.25">
      <c r="D11" s="19">
        <f t="shared" si="0"/>
        <v>2026</v>
      </c>
      <c r="E11" s="56">
        <f>IF(OR(D11&lt;YEAR(Aanvangsdatum_M),D11=""),0,IF(D11=YEAR(Aanvangsdatum_M),M_Aanvang,IF(D11=YEAR(Eind_M),M_eind,(M_eind-M_Aanvang)/(YEAR(Eind_M)-YEAR(Aanvangsdatum_M))+'Calculatie Meerjarig Onderhoud'!E10)))</f>
        <v>0</v>
      </c>
      <c r="F11" s="6"/>
      <c r="G11" s="6"/>
      <c r="H11" s="5"/>
    </row>
    <row r="12" spans="1:8" x14ac:dyDescent="0.25">
      <c r="D12" s="19">
        <f t="shared" si="0"/>
        <v>2027</v>
      </c>
      <c r="E12" s="56">
        <f>IF(OR(D12&lt;YEAR(Aanvangsdatum_M),D12=""),0,IF(D12=YEAR(Aanvangsdatum_M),M_Aanvang,IF(D12=YEAR(Eind_M),M_eind,(M_eind-M_Aanvang)/(YEAR(Eind_M)-YEAR(Aanvangsdatum_M))+'Calculatie Meerjarig Onderhoud'!E11)))</f>
        <v>0</v>
      </c>
      <c r="F12" s="6"/>
      <c r="G12" s="6"/>
      <c r="H12" s="5"/>
    </row>
    <row r="13" spans="1:8" x14ac:dyDescent="0.25">
      <c r="D13" s="19">
        <f t="shared" si="0"/>
        <v>2028</v>
      </c>
      <c r="E13" s="56">
        <f>IF(OR(D13&lt;YEAR(Aanvangsdatum_M),D13=""),0,IF(D13=YEAR(Aanvangsdatum_M),M_Aanvang,IF(D13=YEAR(Eind_M),M_eind,(M_eind-M_Aanvang)/(YEAR(Eind_M)-YEAR(Aanvangsdatum_M))+'Calculatie Meerjarig Onderhoud'!E12)))</f>
        <v>0</v>
      </c>
      <c r="F13" s="6"/>
      <c r="G13" s="6"/>
      <c r="H13" s="5"/>
    </row>
    <row r="14" spans="1:8" x14ac:dyDescent="0.25">
      <c r="D14" s="19">
        <f t="shared" si="0"/>
        <v>2029</v>
      </c>
      <c r="E14" s="56">
        <f>IF(OR(D14&lt;YEAR(Aanvangsdatum_M),D14=""),0,IF(D14=YEAR(Aanvangsdatum_M),M_Aanvang,IF(D14=YEAR(Eind_M),M_eind,(M_eind-M_Aanvang)/(YEAR(Eind_M)-YEAR(Aanvangsdatum_M))+'Calculatie Meerjarig Onderhoud'!E13)))</f>
        <v>0</v>
      </c>
      <c r="F14" s="6"/>
      <c r="G14" s="6"/>
      <c r="H14" s="5"/>
    </row>
    <row r="15" spans="1:8" x14ac:dyDescent="0.25">
      <c r="D15" s="19">
        <f t="shared" si="0"/>
        <v>2030</v>
      </c>
      <c r="E15" s="56">
        <f>IF(OR(D15&lt;YEAR(Aanvangsdatum_M),D15=""),0,IF(D15=YEAR(Aanvangsdatum_M),M_Aanvang,IF(D15=YEAR(Eind_M),M_eind,(M_eind-M_Aanvang)/(YEAR(Eind_M)-YEAR(Aanvangsdatum_M))+'Calculatie Meerjarig Onderhoud'!E14)))</f>
        <v>0</v>
      </c>
      <c r="F15" s="6"/>
      <c r="G15" s="6"/>
      <c r="H15" s="5"/>
    </row>
    <row r="16" spans="1:8" x14ac:dyDescent="0.25">
      <c r="D16" s="19">
        <f t="shared" si="0"/>
        <v>2031</v>
      </c>
      <c r="E16" s="56">
        <f>IF(OR(D16&lt;YEAR(Aanvangsdatum_M),D16=""),0,IF(D16=YEAR(Aanvangsdatum_M),M_Aanvang,IF(D16=YEAR(Eind_M),M_eind,(M_eind-M_Aanvang)/(YEAR(Eind_M)-YEAR(Aanvangsdatum_M))+'Calculatie Meerjarig Onderhoud'!E15)))</f>
        <v>0</v>
      </c>
      <c r="F16" s="6"/>
      <c r="G16" s="6"/>
      <c r="H16" s="5"/>
    </row>
    <row r="17" spans="1:8" x14ac:dyDescent="0.25">
      <c r="D17" s="19">
        <f t="shared" si="0"/>
        <v>2032</v>
      </c>
      <c r="E17" s="56">
        <f>IF(OR(D17&lt;YEAR(Aanvangsdatum_M),D17=""),0,IF(D17=YEAR(Aanvangsdatum_M),M_Aanvang,IF(D17=YEAR(Eind_M),M_eind,(M_eind-M_Aanvang)/(YEAR(Eind_M)-YEAR(Aanvangsdatum_M))+'Calculatie Meerjarig Onderhoud'!E16)))</f>
        <v>0</v>
      </c>
      <c r="F17" s="6"/>
      <c r="G17" s="6"/>
      <c r="H17" s="5"/>
    </row>
    <row r="18" spans="1:8" x14ac:dyDescent="0.25">
      <c r="D18" s="19">
        <f t="shared" si="0"/>
        <v>2033</v>
      </c>
      <c r="E18" s="56">
        <f>IF(OR(D18&lt;YEAR(Aanvangsdatum_M),D18=""),0,IF(D18=YEAR(Aanvangsdatum_M),M_Aanvang,IF(D18=YEAR(Eind_M),M_eind,(M_eind-M_Aanvang)/(YEAR(Eind_M)-YEAR(Aanvangsdatum_M))+'Calculatie Meerjarig Onderhoud'!E17)))</f>
        <v>0</v>
      </c>
      <c r="F18" s="6"/>
      <c r="G18" s="6"/>
      <c r="H18" s="5"/>
    </row>
    <row r="19" spans="1:8" x14ac:dyDescent="0.25">
      <c r="D19" s="19">
        <f t="shared" si="0"/>
        <v>2034</v>
      </c>
      <c r="E19" s="56">
        <f>IF(OR(D19&lt;YEAR(Aanvangsdatum_M),D19=""),0,IF(D19=YEAR(Aanvangsdatum_M),M_Aanvang,IF(D19=YEAR(Eind_M),M_eind,(M_eind-M_Aanvang)/(YEAR(Eind_M)-YEAR(Aanvangsdatum_M))+'Calculatie Meerjarig Onderhoud'!E18)))</f>
        <v>0</v>
      </c>
      <c r="F19" s="6"/>
      <c r="G19" s="6"/>
      <c r="H19" s="5"/>
    </row>
    <row r="20" spans="1:8" x14ac:dyDescent="0.25">
      <c r="D20" s="19">
        <f t="shared" si="0"/>
        <v>2035</v>
      </c>
      <c r="E20" s="56">
        <f>IF(OR(D20&lt;YEAR(Aanvangsdatum_M),D20=""),0,IF(D20=YEAR(Aanvangsdatum_M),M_Aanvang,IF(D20=YEAR(Eind_M),M_eind,(M_eind-M_Aanvang)/(YEAR(Eind_M)-YEAR(Aanvangsdatum_M))+'Calculatie Meerjarig Onderhoud'!E19)))</f>
        <v>0</v>
      </c>
      <c r="F20" s="6"/>
      <c r="G20" s="6"/>
      <c r="H20" s="5"/>
    </row>
    <row r="21" spans="1:8" x14ac:dyDescent="0.25">
      <c r="D21" s="19">
        <f t="shared" si="0"/>
        <v>2036</v>
      </c>
      <c r="E21" s="56">
        <f>IF(OR(D21&lt;YEAR(Aanvangsdatum_M),D21=""),0,IF(D21=YEAR(Aanvangsdatum_M),M_Aanvang,IF(D21=YEAR(Eind_M),M_eind,(M_eind-M_Aanvang)/(YEAR(Eind_M)-YEAR(Aanvangsdatum_M))+'Calculatie Meerjarig Onderhoud'!E20)))</f>
        <v>0</v>
      </c>
      <c r="F21" s="6"/>
      <c r="G21" s="6"/>
      <c r="H21" s="5"/>
    </row>
    <row r="22" spans="1:8" s="16" customFormat="1" x14ac:dyDescent="0.25">
      <c r="D22" s="47"/>
      <c r="E22" s="45"/>
      <c r="F22" s="46"/>
      <c r="G22" s="46"/>
      <c r="H22" s="36"/>
    </row>
    <row r="23" spans="1:8" x14ac:dyDescent="0.25">
      <c r="D23" s="62" t="s">
        <v>3</v>
      </c>
      <c r="E23" s="61">
        <f>SUM(E8:E21)</f>
        <v>0</v>
      </c>
      <c r="F23" s="6"/>
      <c r="G23" s="6"/>
      <c r="H23" s="5"/>
    </row>
    <row r="24" spans="1:8" x14ac:dyDescent="0.25">
      <c r="C24" s="13"/>
    </row>
    <row r="25" spans="1:8" x14ac:dyDescent="0.25">
      <c r="A25" s="1" t="s">
        <v>0</v>
      </c>
      <c r="B25" s="1"/>
      <c r="C25" s="1"/>
      <c r="D25" s="1"/>
      <c r="E25" s="1"/>
      <c r="F25" s="1"/>
      <c r="G25" s="1"/>
      <c r="H25" s="1"/>
    </row>
  </sheetData>
  <pageMargins left="0.70866141732283472" right="0.70866141732283472" top="0.74803149606299213" bottom="0.74803149606299213" header="0.31496062992125984" footer="0.31496062992125984"/>
  <pageSetup paperSize="9" scale="89" orientation="portrait" r:id="rId1"/>
  <headerFooter>
    <oddHeader xml:space="preserve">&amp;L15489 Nieuwbouw huisvesting EMA te Amsterdam </oddHeader>
    <oddFooter>&amp;L&amp;F - &amp;A&amp;R&amp;P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BBA6452F2EA646965B1DA47E8177E2" ma:contentTypeVersion="0" ma:contentTypeDescription="Een nieuw document maken." ma:contentTypeScope="" ma:versionID="73dae26ee4f26380842167d0a781bd6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9B2A8DC-2F9A-413F-9BFF-B25CF6DB0C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D26667-022F-4582-8BF4-1A0A185489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C3CEAF4-CCED-4D76-81EC-2A665361BBB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10</vt:i4>
      </vt:variant>
    </vt:vector>
  </HeadingPairs>
  <TitlesOfParts>
    <vt:vector size="12" baseType="lpstr">
      <vt:lpstr>Cockpit</vt:lpstr>
      <vt:lpstr>Calculatie Meerjarig Onderhoud</vt:lpstr>
      <vt:lpstr>aantaljaar</vt:lpstr>
      <vt:lpstr>Aanvangsdatum_M</vt:lpstr>
      <vt:lpstr>'Calculatie Meerjarig Onderhoud'!Afdrukbereik</vt:lpstr>
      <vt:lpstr>Cockpit!Afdrukbereik</vt:lpstr>
      <vt:lpstr>Eind_M</vt:lpstr>
      <vt:lpstr>InschrijfpDB</vt:lpstr>
      <vt:lpstr>M_Aanvang</vt:lpstr>
      <vt:lpstr>M_eind</vt:lpstr>
      <vt:lpstr>M_Overdr</vt:lpstr>
      <vt:lpstr>Prijspeil_M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2018-01-09T15:32:20Z</dcterms:created>
  <dcterms:modified xsi:type="dcterms:W3CDTF">2023-01-26T12:10:39Z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0x0101006EBBA6452F2EA646965B1DA47E8177E2</vt:lpwstr>
  </property>
</Properties>
</file>