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evesbv.sharepoint.com/teams/ConsultancyPubliekAB/Gedeelde documenten/General/0. ADVIES/01. Projecten/GGDrU/EA Koelkasten, onderhoud en alarm 2022  2023/03. NvI's/1. Eerste NvI/"/>
    </mc:Choice>
  </mc:AlternateContent>
  <xr:revisionPtr revIDLastSave="839" documentId="13_ncr:1_{1A590591-7FE7-42F7-9EA7-88AA2C80D014}" xr6:coauthVersionLast="47" xr6:coauthVersionMax="47" xr10:uidLastSave="{E5AA0769-5CD4-4F1F-973E-190128448A83}"/>
  <bookViews>
    <workbookView xWindow="-108" yWindow="-108" windowWidth="23256" windowHeight="1257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5" i="1" l="1"/>
  <c r="C44" i="1"/>
  <c r="D54" i="1"/>
  <c r="B56" i="1" s="1"/>
  <c r="B63" i="1" s="1"/>
  <c r="C35" i="1"/>
  <c r="D35" i="1" s="1"/>
  <c r="F35" i="1" s="1"/>
  <c r="C36" i="1"/>
  <c r="D36" i="1" s="1"/>
  <c r="F36" i="1" s="1"/>
  <c r="C37" i="1"/>
  <c r="D37" i="1" s="1"/>
  <c r="F37" i="1" s="1"/>
  <c r="C28" i="1"/>
  <c r="E28" i="1" s="1"/>
  <c r="C27" i="1"/>
  <c r="E27" i="1" s="1"/>
  <c r="C26" i="1"/>
  <c r="E26" i="1" s="1"/>
  <c r="D14" i="1"/>
  <c r="A62" i="1"/>
  <c r="A61" i="1"/>
  <c r="A60" i="1"/>
  <c r="A59" i="1"/>
  <c r="D15" i="1"/>
  <c r="D16" i="1"/>
  <c r="B30" i="1" l="1"/>
  <c r="B19" i="1"/>
  <c r="B39" i="1"/>
  <c r="B61" i="1" s="1"/>
  <c r="B59" i="1" l="1"/>
  <c r="B49" i="1" l="1"/>
  <c r="B62" i="1" s="1"/>
  <c r="B60" i="1" l="1"/>
  <c r="B66" i="1" s="1"/>
</calcChain>
</file>

<file path=xl/sharedStrings.xml><?xml version="1.0" encoding="utf-8"?>
<sst xmlns="http://schemas.openxmlformats.org/spreadsheetml/2006/main" count="61" uniqueCount="53">
  <si>
    <t>Bijlage D - Prijsblad</t>
  </si>
  <si>
    <t>(Enkel) de blauw gekleurde cellen dienen door de inschrijver te worden ingevuld.</t>
  </si>
  <si>
    <r>
      <t xml:space="preserve">Alle in te dienen prijzen zijn </t>
    </r>
    <r>
      <rPr>
        <u/>
        <sz val="9"/>
        <color theme="1"/>
        <rFont val="Arial"/>
        <family val="2"/>
      </rPr>
      <t>exclusief</t>
    </r>
    <r>
      <rPr>
        <sz val="9"/>
        <color theme="1"/>
        <rFont val="Arial"/>
        <family val="2"/>
      </rPr>
      <t xml:space="preserve"> btw</t>
    </r>
  </si>
  <si>
    <t>Voor akkoord</t>
  </si>
  <si>
    <t>Organisatie</t>
  </si>
  <si>
    <t>Naam rechtsgeldig vertegenwoordiger</t>
  </si>
  <si>
    <t>Functie rechtsgeldig vertegenwoordiger</t>
  </si>
  <si>
    <t>Datum</t>
  </si>
  <si>
    <t>Handtekening</t>
  </si>
  <si>
    <t>Medicijnkoelkasten</t>
  </si>
  <si>
    <t>Koelkast</t>
  </si>
  <si>
    <t>Prijs koelkast *</t>
  </si>
  <si>
    <t xml:space="preserve">Aantal koelkasten totaal </t>
  </si>
  <si>
    <t>Prijs koelkasten</t>
  </si>
  <si>
    <t>Restwaarde van door opdrachtnemer geleverde koelkast bij ophalen na 4 jaar (optioneel)**</t>
  </si>
  <si>
    <t>Aantal maanden garantie (ter informatie, dit telt niet mee in de beoordeling)</t>
  </si>
  <si>
    <t>Type 1 (tafelmodel)</t>
  </si>
  <si>
    <t>Type 2 (kastmodel)</t>
  </si>
  <si>
    <t>Type 3 (mobiel)</t>
  </si>
  <si>
    <t>Totaalprijs levering koelkasten</t>
  </si>
  <si>
    <t xml:space="preserve">* Dit betreft een all-in prijs, inclusief maar niet beperkt tot: levering, transport, handlingkosten, verpakkingskosten en installatiekosten etc.
In de Prijs levering koelkast heeft u de door u gemaakt kosten van het ophalen van de oude koelkasten reeds verdisconteerd. </t>
  </si>
  <si>
    <t xml:space="preserve">** Bij ophalen van oude koelkasten kunt u de GGDrU een vergoeding van de restwaarde bieden. Dit bedrag wordt, afgetrokken van de leveringsprijs om de totaalprijs te berekenen waarop de Prijs van deze aanbesteding mede wordt gebaseerd. Het invullen van een bedrag betekent dat u zich hieraan commiteert. </t>
  </si>
  <si>
    <t>Onderhoud</t>
  </si>
  <si>
    <t>Prijs onderhoud en 24/7 vaccinbewaking per maand voor de gehele GGDrU, ongeacht het aantal koelkasten</t>
  </si>
  <si>
    <t>Maximaal aantal jaar overeenkomst</t>
  </si>
  <si>
    <t>Totaalprijs onderhoud en vaccinbewaking</t>
  </si>
  <si>
    <t>Huur medicijnkoelkasten (inclusief onderhoud)</t>
  </si>
  <si>
    <t>Huurprijs per week per koelkast (inclusief onderhoud)</t>
  </si>
  <si>
    <t>Huurprijs per maand (inclusief onderhoud</t>
  </si>
  <si>
    <t>Huurprijs per jaar (inclusief onderhoud)</t>
  </si>
  <si>
    <t>Aantal (fictieve) koelkasten</t>
  </si>
  <si>
    <t>Huurprijs totaal gedurende de maximale looptijd van de overeenkomst</t>
  </si>
  <si>
    <t>Totaalprijs huur</t>
  </si>
  <si>
    <t>Alarmopvolging binnen en  buiten kantoortijden ***</t>
  </si>
  <si>
    <t>Onderbouwing (ter informatie)</t>
  </si>
  <si>
    <t>Vast bedrag per keer uitrijden</t>
  </si>
  <si>
    <t>Fictieve prijs uitrijden gedurende het contract (uitgaande van 2x per maand uitrijden, 80 km per keer rijden, en 2 uur alarmopvolging per keer). Uw bedrag wordt vermenigvuldigd met 96 (2*12 maanden*4 jaar maximale looptijd overeenkomst)</t>
  </si>
  <si>
    <t>Starttarief in euro's per incident</t>
  </si>
  <si>
    <t>Km-prijs</t>
  </si>
  <si>
    <t>Uurloon</t>
  </si>
  <si>
    <t>Prijs voor uitrijden bij melding tijdens kantoortijden</t>
  </si>
  <si>
    <t>Prijs voor uitrijden bij melding buiten kantoortijden</t>
  </si>
  <si>
    <t xml:space="preserve">***Alarmopvolging is inclusief, maar niet beprkt tot, het ombouwen 3G naar 4G, digitale updates, updates gprs systeem </t>
  </si>
  <si>
    <t>Totaalprijs alarmopvolging bij uitrijden</t>
  </si>
  <si>
    <t>Vervoer van vaccins (zie eis 21 van Bijlage 2 - Programma van Eisen)</t>
  </si>
  <si>
    <t>Verwacht aantal keer per jaar</t>
  </si>
  <si>
    <t>Fictieve prijs gedurende de maximale looptijd van de overeenkomst vervoer van vaccins totaal</t>
  </si>
  <si>
    <t>All-in km-prijs (incl. o.a. btw, brandstof, belastingen)</t>
  </si>
  <si>
    <t>Uurtarief</t>
  </si>
  <si>
    <t>Totaalprijs vervoer van vaccins</t>
  </si>
  <si>
    <t>Totale inschrijfprijs</t>
  </si>
  <si>
    <t>Prijs onderhoud en vaccinbewaking per jaar</t>
  </si>
  <si>
    <t>Prijs onderhoud en vaccinbewaking gedurende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</si>
</sst>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9"/>
      <name val="Arial"/>
      <family val="2"/>
    </font>
    <font>
      <sz val="9"/>
      <color rgb="FFFF0000"/>
      <name val="Arial"/>
      <family val="2"/>
    </font>
    <font>
      <b/>
      <sz val="9"/>
      <name val="Arial"/>
      <family val="2"/>
    </font>
    <font>
      <b/>
      <sz val="9.5"/>
      <color theme="0"/>
      <name val="Arial"/>
      <family val="2"/>
    </font>
    <font>
      <sz val="9.5"/>
      <color theme="1"/>
      <name val="Arial"/>
      <family val="2"/>
    </font>
    <font>
      <u/>
      <sz val="9"/>
      <color theme="1"/>
      <name val="Arial"/>
      <family val="2"/>
    </font>
  </fonts>
  <fills count="7">
    <fill>
      <patternFill patternType="none"/>
    </fill>
    <fill>
      <patternFill patternType="gray125"/>
    </fill>
    <fill>
      <patternFill patternType="solid">
        <fgColor theme="7"/>
        <bgColor indexed="64"/>
      </patternFill>
    </fill>
    <fill>
      <patternFill patternType="solid">
        <fgColor theme="2" tint="-9.9978637043366805E-2"/>
        <bgColor indexed="64"/>
      </patternFill>
    </fill>
    <fill>
      <patternFill patternType="solid">
        <fgColor theme="0"/>
        <bgColor indexed="64"/>
      </patternFill>
    </fill>
    <fill>
      <patternFill patternType="solid">
        <fgColor rgb="FF00B0F0"/>
        <bgColor indexed="64"/>
      </patternFill>
    </fill>
    <fill>
      <patternFill patternType="solid">
        <fgColor rgb="FF2C4D3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3" borderId="0" xfId="0" applyFont="1" applyFill="1" applyAlignment="1">
      <alignment vertical="top" wrapText="1"/>
    </xf>
    <xf numFmtId="0" fontId="3" fillId="0" borderId="1" xfId="0" applyFont="1" applyBorder="1" applyAlignment="1">
      <alignment vertical="top" wrapText="1"/>
    </xf>
    <xf numFmtId="44" fontId="3" fillId="5" borderId="1" xfId="1" applyFont="1" applyFill="1" applyBorder="1" applyAlignment="1">
      <alignment vertical="top" wrapText="1"/>
    </xf>
    <xf numFmtId="44" fontId="4" fillId="0" borderId="1" xfId="1" applyFont="1" applyBorder="1" applyAlignment="1">
      <alignment vertical="top" wrapText="1"/>
    </xf>
    <xf numFmtId="0" fontId="5" fillId="0" borderId="0" xfId="0" applyFont="1" applyAlignment="1">
      <alignment vertical="top" wrapText="1"/>
    </xf>
    <xf numFmtId="0" fontId="2" fillId="0" borderId="0" xfId="0" applyFont="1" applyAlignment="1">
      <alignment vertical="top" wrapText="1"/>
    </xf>
    <xf numFmtId="44" fontId="3" fillId="0" borderId="1" xfId="1" applyFont="1" applyBorder="1" applyAlignment="1">
      <alignment vertical="top" wrapText="1"/>
    </xf>
    <xf numFmtId="0" fontId="4" fillId="0" borderId="0" xfId="0" applyFont="1" applyAlignment="1">
      <alignment vertical="top" wrapText="1"/>
    </xf>
    <xf numFmtId="0" fontId="3" fillId="0" borderId="0" xfId="0" applyFont="1"/>
    <xf numFmtId="0" fontId="2" fillId="0" borderId="0" xfId="0" applyFont="1"/>
    <xf numFmtId="44" fontId="4" fillId="0" borderId="0" xfId="1" applyFont="1" applyBorder="1" applyAlignment="1">
      <alignment vertical="top" wrapText="1"/>
    </xf>
    <xf numFmtId="0" fontId="8" fillId="0" borderId="7" xfId="0" applyFont="1" applyBorder="1" applyAlignment="1">
      <alignment horizontal="left" vertical="center" wrapText="1"/>
    </xf>
    <xf numFmtId="0" fontId="8" fillId="0" borderId="8" xfId="0" applyFont="1" applyBorder="1" applyAlignment="1">
      <alignment horizontal="left" vertical="top" wrapText="1"/>
    </xf>
    <xf numFmtId="0" fontId="2" fillId="0" borderId="14" xfId="0" applyFont="1" applyBorder="1" applyAlignment="1">
      <alignment vertical="top" wrapText="1"/>
    </xf>
    <xf numFmtId="44" fontId="4" fillId="0" borderId="15" xfId="1" applyFont="1" applyBorder="1" applyAlignment="1">
      <alignment vertical="top" wrapText="1"/>
    </xf>
    <xf numFmtId="44" fontId="4" fillId="0" borderId="1" xfId="0" applyNumberFormat="1" applyFont="1" applyBorder="1" applyAlignment="1">
      <alignment vertical="top" wrapText="1"/>
    </xf>
    <xf numFmtId="0" fontId="3" fillId="0" borderId="3" xfId="0" applyFont="1" applyBorder="1" applyAlignment="1">
      <alignment vertical="top" wrapText="1"/>
    </xf>
    <xf numFmtId="0" fontId="4" fillId="0" borderId="3" xfId="0" applyFont="1" applyBorder="1" applyAlignment="1">
      <alignment vertical="top" wrapText="1"/>
    </xf>
    <xf numFmtId="0" fontId="3" fillId="4" borderId="3" xfId="0" applyFont="1" applyFill="1" applyBorder="1" applyAlignment="1">
      <alignment vertical="top" wrapText="1"/>
    </xf>
    <xf numFmtId="44" fontId="3" fillId="0" borderId="15" xfId="1" applyFont="1" applyBorder="1" applyAlignment="1">
      <alignment vertical="top" wrapText="1"/>
    </xf>
    <xf numFmtId="0" fontId="3" fillId="3" borderId="16" xfId="0" applyFont="1" applyFill="1" applyBorder="1" applyAlignment="1">
      <alignment vertical="top" wrapText="1"/>
    </xf>
    <xf numFmtId="44" fontId="4" fillId="5" borderId="1" xfId="1" applyFont="1" applyFill="1" applyBorder="1" applyAlignment="1">
      <alignment vertical="top" wrapText="1"/>
    </xf>
    <xf numFmtId="44" fontId="3" fillId="0" borderId="1" xfId="0" applyNumberFormat="1" applyFont="1" applyBorder="1" applyAlignment="1">
      <alignment vertical="top" wrapText="1"/>
    </xf>
    <xf numFmtId="44" fontId="3" fillId="0" borderId="15" xfId="0" applyNumberFormat="1" applyFont="1" applyBorder="1" applyAlignment="1">
      <alignment vertical="top" wrapText="1"/>
    </xf>
    <xf numFmtId="44" fontId="3" fillId="0" borderId="0" xfId="0" applyNumberFormat="1" applyFont="1" applyAlignment="1">
      <alignment vertical="top" wrapText="1"/>
    </xf>
    <xf numFmtId="0" fontId="4" fillId="0" borderId="1" xfId="0" applyFont="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vertical="top" wrapText="1"/>
    </xf>
    <xf numFmtId="44" fontId="4" fillId="5" borderId="1" xfId="0" applyNumberFormat="1" applyFont="1" applyFill="1" applyBorder="1" applyAlignment="1">
      <alignment vertical="top" wrapText="1"/>
    </xf>
    <xf numFmtId="44" fontId="4" fillId="5" borderId="3" xfId="0" applyNumberFormat="1" applyFont="1" applyFill="1" applyBorder="1" applyAlignment="1">
      <alignment vertical="top" wrapText="1"/>
    </xf>
    <xf numFmtId="0" fontId="4" fillId="5" borderId="1" xfId="0" applyFont="1" applyFill="1" applyBorder="1" applyAlignment="1">
      <alignment horizontal="right" vertical="top" wrapText="1"/>
    </xf>
    <xf numFmtId="0" fontId="3" fillId="0" borderId="1" xfId="0" applyFont="1" applyBorder="1" applyAlignment="1">
      <alignment horizontal="center" vertical="top" wrapText="1"/>
    </xf>
    <xf numFmtId="44" fontId="3" fillId="0" borderId="0" xfId="1" applyFont="1" applyFill="1" applyBorder="1" applyAlignment="1">
      <alignment vertical="top" wrapText="1"/>
    </xf>
    <xf numFmtId="44" fontId="3" fillId="5" borderId="1" xfId="0" applyNumberFormat="1" applyFont="1" applyFill="1" applyBorder="1" applyAlignment="1">
      <alignment vertical="top" wrapText="1"/>
    </xf>
    <xf numFmtId="0" fontId="3" fillId="0" borderId="0" xfId="0" quotePrefix="1" applyFont="1" applyAlignment="1">
      <alignment vertical="top" wrapText="1"/>
    </xf>
    <xf numFmtId="0" fontId="3" fillId="0" borderId="2" xfId="0" applyFont="1" applyBorder="1" applyAlignment="1">
      <alignment vertical="top" wrapText="1"/>
    </xf>
    <xf numFmtId="0" fontId="3" fillId="0" borderId="16" xfId="0" applyFont="1" applyBorder="1" applyAlignment="1">
      <alignment vertical="top" wrapText="1"/>
    </xf>
    <xf numFmtId="0" fontId="2" fillId="0" borderId="4" xfId="0" applyFont="1" applyBorder="1" applyAlignment="1">
      <alignment vertical="top" wrapText="1"/>
    </xf>
    <xf numFmtId="44" fontId="6" fillId="0" borderId="6" xfId="1" applyFont="1" applyBorder="1" applyAlignment="1">
      <alignment vertical="top" wrapText="1"/>
    </xf>
    <xf numFmtId="0" fontId="2" fillId="0" borderId="7" xfId="0" applyFont="1" applyBorder="1" applyAlignment="1">
      <alignment vertical="top" wrapText="1"/>
    </xf>
    <xf numFmtId="44" fontId="6" fillId="0" borderId="18" xfId="1" applyFont="1" applyBorder="1" applyAlignment="1">
      <alignment vertical="top" wrapText="1"/>
    </xf>
    <xf numFmtId="0" fontId="2" fillId="0" borderId="19" xfId="0" applyFont="1" applyBorder="1" applyAlignment="1">
      <alignment vertical="top" wrapText="1"/>
    </xf>
    <xf numFmtId="44" fontId="5" fillId="0" borderId="20" xfId="1"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2" fillId="2" borderId="8" xfId="0" applyFont="1" applyFill="1" applyBorder="1" applyAlignment="1">
      <alignment vertical="top"/>
    </xf>
    <xf numFmtId="44" fontId="6" fillId="2" borderId="21" xfId="1" applyFont="1" applyFill="1" applyBorder="1" applyAlignment="1">
      <alignment vertical="top"/>
    </xf>
    <xf numFmtId="0" fontId="2" fillId="3" borderId="1" xfId="0" applyFont="1" applyFill="1" applyBorder="1" applyAlignment="1">
      <alignment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44" fontId="8" fillId="5" borderId="2" xfId="1" applyFont="1" applyFill="1" applyBorder="1" applyAlignment="1" applyProtection="1">
      <alignment horizontal="left" vertical="top" wrapText="1"/>
      <protection locked="0"/>
    </xf>
    <xf numFmtId="44" fontId="8" fillId="5" borderId="9" xfId="1" applyFont="1" applyFill="1" applyBorder="1" applyAlignment="1" applyProtection="1">
      <alignment horizontal="left" vertical="top" wrapText="1"/>
      <protection locked="0"/>
    </xf>
    <xf numFmtId="44" fontId="8" fillId="5" borderId="10" xfId="1" applyFont="1" applyFill="1" applyBorder="1" applyAlignment="1" applyProtection="1">
      <alignment horizontal="left" vertical="top" wrapText="1"/>
      <protection locked="0"/>
    </xf>
    <xf numFmtId="0" fontId="3" fillId="0" borderId="17"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9"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6" xfId="0" applyFont="1" applyFill="1" applyBorder="1" applyAlignment="1">
      <alignment horizontal="left" vertical="top" wrapText="1"/>
    </xf>
    <xf numFmtId="44" fontId="8" fillId="5" borderId="11" xfId="1" applyFont="1" applyFill="1" applyBorder="1" applyAlignment="1" applyProtection="1">
      <alignment horizontal="center" vertical="top" wrapText="1"/>
      <protection locked="0"/>
    </xf>
    <xf numFmtId="44" fontId="8" fillId="5" borderId="12" xfId="1" applyFont="1" applyFill="1" applyBorder="1" applyAlignment="1" applyProtection="1">
      <alignment horizontal="center" vertical="top" wrapText="1"/>
      <protection locked="0"/>
    </xf>
    <xf numFmtId="44" fontId="8" fillId="5" borderId="13" xfId="1" applyFont="1" applyFill="1" applyBorder="1" applyAlignment="1" applyProtection="1">
      <alignment horizontal="center" vertical="top" wrapText="1"/>
      <protection locked="0"/>
    </xf>
    <xf numFmtId="0" fontId="2" fillId="3" borderId="16"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topLeftCell="A21" zoomScale="90" zoomScaleNormal="90" workbookViewId="0">
      <selection activeCell="C31" sqref="C31"/>
    </sheetView>
  </sheetViews>
  <sheetFormatPr defaultColWidth="9.109375" defaultRowHeight="11.4" x14ac:dyDescent="0.3"/>
  <cols>
    <col min="1" max="1" width="21.6640625" style="2" customWidth="1"/>
    <col min="2" max="2" width="24" style="2" customWidth="1"/>
    <col min="3" max="3" width="29.109375" style="2" customWidth="1"/>
    <col min="4" max="5" width="19.5546875" style="2" customWidth="1"/>
    <col min="6" max="7" width="18" style="2" customWidth="1"/>
    <col min="8" max="8" width="20" style="2" customWidth="1"/>
    <col min="9" max="9" width="17.33203125" style="2" customWidth="1"/>
    <col min="10" max="10" width="25.6640625" style="2" customWidth="1"/>
    <col min="11" max="12" width="24.5546875" style="2" customWidth="1"/>
    <col min="13" max="14" width="17.6640625" style="2" customWidth="1"/>
    <col min="15" max="15" width="22.109375" style="2" customWidth="1"/>
    <col min="16" max="16" width="17.88671875" style="2" customWidth="1"/>
    <col min="17" max="17" width="17.5546875" style="2" customWidth="1"/>
    <col min="18" max="18" width="9.109375" style="2" customWidth="1"/>
    <col min="19" max="19" width="9.109375" style="2"/>
    <col min="20" max="20" width="14.44140625" style="2" customWidth="1"/>
    <col min="21" max="16384" width="9.109375" style="2"/>
  </cols>
  <sheetData>
    <row r="1" spans="1:12" ht="25.5" customHeight="1" x14ac:dyDescent="0.3">
      <c r="A1" s="52" t="s">
        <v>0</v>
      </c>
      <c r="B1" s="52"/>
      <c r="C1" s="52"/>
    </row>
    <row r="2" spans="1:12" ht="25.95" customHeight="1" x14ac:dyDescent="0.3">
      <c r="A2" s="53" t="s">
        <v>1</v>
      </c>
      <c r="B2" s="54"/>
      <c r="C2" s="54"/>
    </row>
    <row r="3" spans="1:12" ht="25.95" customHeight="1" thickBot="1" x14ac:dyDescent="0.35">
      <c r="A3" s="61" t="s">
        <v>2</v>
      </c>
      <c r="B3" s="61"/>
      <c r="C3" s="61"/>
    </row>
    <row r="4" spans="1:12" ht="25.95" customHeight="1" x14ac:dyDescent="0.3">
      <c r="A4" s="55" t="s">
        <v>3</v>
      </c>
      <c r="B4" s="56"/>
      <c r="C4" s="56"/>
      <c r="D4" s="56"/>
      <c r="E4" s="57"/>
    </row>
    <row r="5" spans="1:12" ht="25.95" customHeight="1" x14ac:dyDescent="0.3">
      <c r="A5" s="15" t="s">
        <v>4</v>
      </c>
      <c r="B5" s="58"/>
      <c r="C5" s="59"/>
      <c r="D5" s="59"/>
      <c r="E5" s="60"/>
    </row>
    <row r="6" spans="1:12" ht="25.95" customHeight="1" x14ac:dyDescent="0.3">
      <c r="A6" s="15" t="s">
        <v>5</v>
      </c>
      <c r="B6" s="58"/>
      <c r="C6" s="59"/>
      <c r="D6" s="59"/>
      <c r="E6" s="60"/>
    </row>
    <row r="7" spans="1:12" ht="31.5" customHeight="1" x14ac:dyDescent="0.3">
      <c r="A7" s="15" t="s">
        <v>6</v>
      </c>
      <c r="B7" s="58"/>
      <c r="C7" s="59"/>
      <c r="D7" s="59"/>
      <c r="E7" s="60"/>
    </row>
    <row r="8" spans="1:12" ht="25.95" customHeight="1" x14ac:dyDescent="0.3">
      <c r="A8" s="15" t="s">
        <v>7</v>
      </c>
      <c r="B8" s="58"/>
      <c r="C8" s="59"/>
      <c r="D8" s="59"/>
      <c r="E8" s="60"/>
    </row>
    <row r="9" spans="1:12" ht="25.95" customHeight="1" thickBot="1" x14ac:dyDescent="0.35">
      <c r="A9" s="16" t="s">
        <v>8</v>
      </c>
      <c r="B9" s="66"/>
      <c r="C9" s="67"/>
      <c r="D9" s="67"/>
      <c r="E9" s="68"/>
    </row>
    <row r="10" spans="1:12" ht="13.95" customHeight="1" x14ac:dyDescent="0.3">
      <c r="A10" s="3"/>
      <c r="B10" s="1"/>
      <c r="C10" s="1"/>
    </row>
    <row r="11" spans="1:12" ht="15.6" customHeight="1" x14ac:dyDescent="0.3">
      <c r="F11" s="11"/>
    </row>
    <row r="12" spans="1:12" s="4" customFormat="1" ht="19.2" customHeight="1" x14ac:dyDescent="0.3">
      <c r="A12" s="62" t="s">
        <v>9</v>
      </c>
      <c r="B12" s="63"/>
      <c r="C12" s="63"/>
      <c r="D12" s="63"/>
      <c r="E12" s="63"/>
      <c r="F12" s="69"/>
    </row>
    <row r="13" spans="1:12" ht="101.4" customHeight="1" x14ac:dyDescent="0.3">
      <c r="A13" s="20" t="s">
        <v>10</v>
      </c>
      <c r="B13" s="20" t="s">
        <v>11</v>
      </c>
      <c r="C13" s="21" t="s">
        <v>12</v>
      </c>
      <c r="D13" s="20" t="s">
        <v>13</v>
      </c>
      <c r="E13" s="22" t="s">
        <v>14</v>
      </c>
      <c r="F13" s="31" t="s">
        <v>15</v>
      </c>
      <c r="H13" s="9"/>
    </row>
    <row r="14" spans="1:12" x14ac:dyDescent="0.3">
      <c r="A14" s="5" t="s">
        <v>16</v>
      </c>
      <c r="B14" s="6"/>
      <c r="C14" s="29">
        <v>150</v>
      </c>
      <c r="D14" s="7">
        <f>(B14-E14)*C14</f>
        <v>0</v>
      </c>
      <c r="E14" s="32"/>
      <c r="F14" s="34"/>
      <c r="G14" s="11"/>
      <c r="K14" s="8"/>
      <c r="L14" s="8"/>
    </row>
    <row r="15" spans="1:12" x14ac:dyDescent="0.3">
      <c r="A15" s="5" t="s">
        <v>17</v>
      </c>
      <c r="B15" s="6"/>
      <c r="C15" s="29">
        <v>20</v>
      </c>
      <c r="D15" s="7">
        <f t="shared" ref="D15:D16" si="0">(B15-E15)*C15</f>
        <v>0</v>
      </c>
      <c r="E15" s="33"/>
      <c r="F15" s="34"/>
      <c r="G15" s="11"/>
    </row>
    <row r="16" spans="1:12" x14ac:dyDescent="0.3">
      <c r="A16" s="5" t="s">
        <v>18</v>
      </c>
      <c r="B16" s="6"/>
      <c r="C16" s="29">
        <v>25</v>
      </c>
      <c r="D16" s="7">
        <f t="shared" si="0"/>
        <v>0</v>
      </c>
      <c r="E16" s="32"/>
      <c r="F16" s="34"/>
      <c r="G16" s="11"/>
      <c r="H16" s="14"/>
    </row>
    <row r="17" spans="1:9" x14ac:dyDescent="0.3">
      <c r="C17" s="11"/>
      <c r="D17" s="11"/>
      <c r="E17" s="11"/>
      <c r="F17" s="11"/>
      <c r="G17" s="11"/>
      <c r="H17" s="14"/>
    </row>
    <row r="18" spans="1:9" ht="12" thickBot="1" x14ac:dyDescent="0.35"/>
    <row r="19" spans="1:9" ht="24.6" thickBot="1" x14ac:dyDescent="0.35">
      <c r="A19" s="17" t="s">
        <v>19</v>
      </c>
      <c r="B19" s="18">
        <f>D14+D15+D16</f>
        <v>0</v>
      </c>
    </row>
    <row r="21" spans="1:9" ht="215.4" customHeight="1" x14ac:dyDescent="0.3">
      <c r="A21" s="39" t="s">
        <v>20</v>
      </c>
      <c r="B21" s="40" t="s">
        <v>21</v>
      </c>
      <c r="D21" s="38"/>
    </row>
    <row r="24" spans="1:9" s="4" customFormat="1" ht="24" customHeight="1" x14ac:dyDescent="0.3">
      <c r="A24" s="62" t="s">
        <v>22</v>
      </c>
      <c r="B24" s="63"/>
      <c r="C24" s="63"/>
      <c r="D24" s="63"/>
      <c r="E24" s="63"/>
      <c r="F24" s="63"/>
      <c r="G24" s="63"/>
      <c r="H24" s="63"/>
      <c r="I24" s="69"/>
    </row>
    <row r="25" spans="1:9" ht="66" customHeight="1" x14ac:dyDescent="0.3">
      <c r="A25" s="5"/>
      <c r="B25" s="5" t="s">
        <v>23</v>
      </c>
      <c r="C25" s="5" t="s">
        <v>51</v>
      </c>
      <c r="D25" s="5" t="s">
        <v>24</v>
      </c>
      <c r="E25" s="5" t="s">
        <v>52</v>
      </c>
    </row>
    <row r="26" spans="1:9" x14ac:dyDescent="0.3">
      <c r="A26" s="5" t="s">
        <v>16</v>
      </c>
      <c r="B26" s="6"/>
      <c r="C26" s="19">
        <f>B26*12</f>
        <v>0</v>
      </c>
      <c r="D26" s="35">
        <v>4</v>
      </c>
      <c r="E26" s="10">
        <f>C26*D26</f>
        <v>0</v>
      </c>
    </row>
    <row r="27" spans="1:9" x14ac:dyDescent="0.3">
      <c r="A27" s="5" t="s">
        <v>17</v>
      </c>
      <c r="B27" s="6"/>
      <c r="C27" s="19">
        <f>B27*12</f>
        <v>0</v>
      </c>
      <c r="D27" s="35">
        <v>4</v>
      </c>
      <c r="E27" s="10">
        <f>C27*D27</f>
        <v>0</v>
      </c>
    </row>
    <row r="28" spans="1:9" x14ac:dyDescent="0.3">
      <c r="A28" s="5" t="s">
        <v>18</v>
      </c>
      <c r="B28" s="6"/>
      <c r="C28" s="19">
        <f>B28*12</f>
        <v>0</v>
      </c>
      <c r="D28" s="35">
        <v>4</v>
      </c>
      <c r="E28" s="10">
        <f>C28*D28</f>
        <v>0</v>
      </c>
    </row>
    <row r="29" spans="1:9" ht="12" thickBot="1" x14ac:dyDescent="0.35">
      <c r="C29" s="11"/>
    </row>
    <row r="30" spans="1:9" ht="24.6" thickBot="1" x14ac:dyDescent="0.35">
      <c r="A30" s="17" t="s">
        <v>25</v>
      </c>
      <c r="B30" s="18">
        <f>SUM(E26:E28)</f>
        <v>0</v>
      </c>
    </row>
    <row r="31" spans="1:9" ht="10.95" customHeight="1" x14ac:dyDescent="0.3">
      <c r="B31" s="11"/>
    </row>
    <row r="32" spans="1:9" ht="14.4" customHeight="1" x14ac:dyDescent="0.3"/>
    <row r="33" spans="1:9" ht="32.4" customHeight="1" x14ac:dyDescent="0.3">
      <c r="A33" s="62" t="s">
        <v>26</v>
      </c>
      <c r="B33" s="63"/>
      <c r="C33" s="63"/>
      <c r="D33" s="63"/>
      <c r="E33" s="63"/>
      <c r="F33" s="63"/>
      <c r="G33" s="63"/>
      <c r="H33" s="63"/>
      <c r="I33" s="69"/>
    </row>
    <row r="34" spans="1:9" ht="47.4" customHeight="1" x14ac:dyDescent="0.3">
      <c r="A34" s="5"/>
      <c r="B34" s="5" t="s">
        <v>27</v>
      </c>
      <c r="C34" s="5" t="s">
        <v>28</v>
      </c>
      <c r="D34" s="5" t="s">
        <v>29</v>
      </c>
      <c r="E34" s="5" t="s">
        <v>30</v>
      </c>
      <c r="F34" s="5" t="s">
        <v>31</v>
      </c>
    </row>
    <row r="35" spans="1:9" x14ac:dyDescent="0.3">
      <c r="A35" s="5" t="s">
        <v>16</v>
      </c>
      <c r="B35" s="6"/>
      <c r="C35" s="26">
        <f>B35*4</f>
        <v>0</v>
      </c>
      <c r="D35" s="26">
        <f>C35*12</f>
        <v>0</v>
      </c>
      <c r="E35" s="35">
        <v>10</v>
      </c>
      <c r="F35" s="26">
        <f>D35*E35*4</f>
        <v>0</v>
      </c>
    </row>
    <row r="36" spans="1:9" x14ac:dyDescent="0.3">
      <c r="A36" s="5" t="s">
        <v>17</v>
      </c>
      <c r="B36" s="6"/>
      <c r="C36" s="26">
        <f t="shared" ref="C36:C37" si="1">B36*4</f>
        <v>0</v>
      </c>
      <c r="D36" s="26">
        <f t="shared" ref="D36:D37" si="2">C36*12</f>
        <v>0</v>
      </c>
      <c r="E36" s="35">
        <v>30</v>
      </c>
      <c r="F36" s="26">
        <f>D36*E36*4</f>
        <v>0</v>
      </c>
    </row>
    <row r="37" spans="1:9" x14ac:dyDescent="0.3">
      <c r="A37" s="5" t="s">
        <v>18</v>
      </c>
      <c r="B37" s="6"/>
      <c r="C37" s="26">
        <f t="shared" si="1"/>
        <v>0</v>
      </c>
      <c r="D37" s="26">
        <f t="shared" si="2"/>
        <v>0</v>
      </c>
      <c r="E37" s="35">
        <v>10</v>
      </c>
      <c r="F37" s="26">
        <f>D37*E37*4</f>
        <v>0</v>
      </c>
    </row>
    <row r="38" spans="1:9" ht="12" thickBot="1" x14ac:dyDescent="0.35">
      <c r="B38" s="36"/>
      <c r="C38" s="28"/>
      <c r="D38" s="28"/>
      <c r="E38" s="3"/>
      <c r="F38" s="28"/>
    </row>
    <row r="39" spans="1:9" ht="12.6" thickBot="1" x14ac:dyDescent="0.35">
      <c r="A39" s="17" t="s">
        <v>32</v>
      </c>
      <c r="B39" s="18">
        <f>SUBTOTAL(9,F35:F37)</f>
        <v>0</v>
      </c>
      <c r="C39" s="28"/>
      <c r="D39" s="28"/>
      <c r="E39" s="3"/>
      <c r="F39" s="28"/>
    </row>
    <row r="40" spans="1:9" ht="12" x14ac:dyDescent="0.3">
      <c r="A40" s="9"/>
      <c r="B40" s="14"/>
      <c r="C40" s="28"/>
      <c r="D40" s="28"/>
      <c r="E40" s="3"/>
      <c r="F40" s="28"/>
    </row>
    <row r="42" spans="1:9" s="4" customFormat="1" ht="24" customHeight="1" x14ac:dyDescent="0.3">
      <c r="A42" s="62" t="s">
        <v>33</v>
      </c>
      <c r="B42" s="63"/>
      <c r="C42" s="24"/>
      <c r="D42" s="62" t="s">
        <v>34</v>
      </c>
      <c r="E42" s="63"/>
      <c r="F42" s="24"/>
    </row>
    <row r="43" spans="1:9" ht="100.95" customHeight="1" x14ac:dyDescent="0.3">
      <c r="A43" s="5"/>
      <c r="B43" s="5" t="s">
        <v>35</v>
      </c>
      <c r="C43" s="5" t="s">
        <v>36</v>
      </c>
      <c r="D43" s="5" t="s">
        <v>37</v>
      </c>
      <c r="E43" s="5" t="s">
        <v>38</v>
      </c>
      <c r="F43" s="5" t="s">
        <v>39</v>
      </c>
    </row>
    <row r="44" spans="1:9" ht="35.4" customHeight="1" x14ac:dyDescent="0.3">
      <c r="A44" s="5" t="s">
        <v>40</v>
      </c>
      <c r="B44" s="25"/>
      <c r="C44" s="7">
        <f>B44*96</f>
        <v>0</v>
      </c>
      <c r="D44" s="37"/>
      <c r="E44" s="37"/>
      <c r="F44" s="37"/>
    </row>
    <row r="45" spans="1:9" ht="37.950000000000003" customHeight="1" x14ac:dyDescent="0.3">
      <c r="A45" s="5" t="s">
        <v>41</v>
      </c>
      <c r="B45" s="25"/>
      <c r="C45" s="7">
        <f>B45*96</f>
        <v>0</v>
      </c>
      <c r="D45" s="37"/>
      <c r="E45" s="37"/>
      <c r="F45" s="37"/>
    </row>
    <row r="46" spans="1:9" ht="13.2" customHeight="1" x14ac:dyDescent="0.3"/>
    <row r="47" spans="1:9" ht="37.950000000000003" customHeight="1" x14ac:dyDescent="0.3">
      <c r="A47" s="64" t="s">
        <v>42</v>
      </c>
      <c r="B47" s="65"/>
      <c r="C47" s="14"/>
    </row>
    <row r="48" spans="1:9" ht="12" thickBot="1" x14ac:dyDescent="0.35"/>
    <row r="49" spans="1:5" ht="36.6" thickBot="1" x14ac:dyDescent="0.35">
      <c r="A49" s="17" t="s">
        <v>43</v>
      </c>
      <c r="B49" s="23">
        <f>C44+C45</f>
        <v>0</v>
      </c>
    </row>
    <row r="52" spans="1:5" s="4" customFormat="1" ht="36" customHeight="1" x14ac:dyDescent="0.3">
      <c r="A52" s="62" t="s">
        <v>44</v>
      </c>
      <c r="B52" s="63"/>
      <c r="C52" s="63"/>
      <c r="D52" s="24"/>
      <c r="E52" s="51" t="s">
        <v>34</v>
      </c>
    </row>
    <row r="53" spans="1:5" ht="44.4" customHeight="1" x14ac:dyDescent="0.3">
      <c r="A53" s="5"/>
      <c r="B53" s="5"/>
      <c r="C53" s="5" t="s">
        <v>45</v>
      </c>
      <c r="D53" s="5" t="s">
        <v>46</v>
      </c>
      <c r="E53" s="5" t="s">
        <v>47</v>
      </c>
    </row>
    <row r="54" spans="1:5" ht="25.95" customHeight="1" x14ac:dyDescent="0.3">
      <c r="A54" s="5" t="s">
        <v>48</v>
      </c>
      <c r="B54" s="25"/>
      <c r="C54" s="30">
        <v>170</v>
      </c>
      <c r="D54" s="26">
        <f>B54*C54*4</f>
        <v>0</v>
      </c>
      <c r="E54" s="37"/>
    </row>
    <row r="55" spans="1:5" ht="12" thickBot="1" x14ac:dyDescent="0.35"/>
    <row r="56" spans="1:5" ht="24.6" thickBot="1" x14ac:dyDescent="0.35">
      <c r="A56" s="17" t="s">
        <v>49</v>
      </c>
      <c r="B56" s="27">
        <f>D54</f>
        <v>0</v>
      </c>
    </row>
    <row r="57" spans="1:5" ht="12" x14ac:dyDescent="0.3">
      <c r="A57" s="9"/>
      <c r="B57" s="28"/>
    </row>
    <row r="58" spans="1:5" ht="12" thickBot="1" x14ac:dyDescent="0.35"/>
    <row r="59" spans="1:5" ht="28.95" customHeight="1" x14ac:dyDescent="0.3">
      <c r="A59" s="41" t="str">
        <f>A19</f>
        <v>Totaalprijs levering koelkasten</v>
      </c>
      <c r="B59" s="42">
        <f>B19</f>
        <v>0</v>
      </c>
    </row>
    <row r="60" spans="1:5" ht="24" x14ac:dyDescent="0.3">
      <c r="A60" s="43" t="str">
        <f>A30</f>
        <v>Totaalprijs onderhoud en vaccinbewaking</v>
      </c>
      <c r="B60" s="44">
        <f>B30</f>
        <v>0</v>
      </c>
    </row>
    <row r="61" spans="1:5" ht="26.4" customHeight="1" x14ac:dyDescent="0.3">
      <c r="A61" s="43" t="str">
        <f>A39</f>
        <v>Totaalprijs huur</v>
      </c>
      <c r="B61" s="44">
        <f>B39</f>
        <v>0</v>
      </c>
    </row>
    <row r="62" spans="1:5" ht="32.4" customHeight="1" x14ac:dyDescent="0.3">
      <c r="A62" s="43" t="str">
        <f>A49</f>
        <v>Totaalprijs alarmopvolging bij uitrijden</v>
      </c>
      <c r="B62" s="44">
        <f>B49</f>
        <v>0</v>
      </c>
    </row>
    <row r="63" spans="1:5" ht="24" x14ac:dyDescent="0.3">
      <c r="A63" s="43" t="s">
        <v>49</v>
      </c>
      <c r="B63" s="44">
        <f>B56</f>
        <v>0</v>
      </c>
    </row>
    <row r="64" spans="1:5" ht="12" x14ac:dyDescent="0.3">
      <c r="A64" s="45"/>
      <c r="B64" s="46"/>
    </row>
    <row r="65" spans="1:12" x14ac:dyDescent="0.3">
      <c r="A65" s="47"/>
      <c r="B65" s="48"/>
    </row>
    <row r="66" spans="1:12" ht="24.75" customHeight="1" thickBot="1" x14ac:dyDescent="0.3">
      <c r="A66" s="49" t="s">
        <v>50</v>
      </c>
      <c r="B66" s="50">
        <f>SUM(B59:B63)</f>
        <v>0</v>
      </c>
      <c r="I66" s="12"/>
      <c r="J66" s="12"/>
      <c r="K66" s="13"/>
      <c r="L66" s="13"/>
    </row>
  </sheetData>
  <mergeCells count="16">
    <mergeCell ref="A52:C52"/>
    <mergeCell ref="A47:B47"/>
    <mergeCell ref="B7:E7"/>
    <mergeCell ref="B8:E8"/>
    <mergeCell ref="B9:E9"/>
    <mergeCell ref="A24:I24"/>
    <mergeCell ref="A12:F12"/>
    <mergeCell ref="A33:I33"/>
    <mergeCell ref="D42:E42"/>
    <mergeCell ref="A42:B42"/>
    <mergeCell ref="A1:C1"/>
    <mergeCell ref="A2:C2"/>
    <mergeCell ref="A4:E4"/>
    <mergeCell ref="B5:E5"/>
    <mergeCell ref="B6:E6"/>
    <mergeCell ref="A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AC7D5-A89B-45F3-B5C4-B59D48C31C76}">
  <ds:schemaRefs>
    <ds:schemaRef ds:uri="http://schemas.microsoft.com/office/2006/metadata/properties"/>
    <ds:schemaRef ds:uri="http://schemas.microsoft.com/office/infopath/2007/PartnerControls"/>
    <ds:schemaRef ds:uri="5c623482-512b-4ced-b808-b2cf290e27e6"/>
    <ds:schemaRef ds:uri="7d137040-c6d7-479a-9ab6-27b92f9efa83"/>
  </ds:schemaRefs>
</ds:datastoreItem>
</file>

<file path=customXml/itemProps2.xml><?xml version="1.0" encoding="utf-8"?>
<ds:datastoreItem xmlns:ds="http://schemas.openxmlformats.org/officeDocument/2006/customXml" ds:itemID="{6CBE3C53-D814-48C1-8DA5-29B2E590DD5C}">
  <ds:schemaRefs>
    <ds:schemaRef ds:uri="http://schemas.microsoft.com/sharepoint/v3/contenttype/forms"/>
  </ds:schemaRefs>
</ds:datastoreItem>
</file>

<file path=customXml/itemProps3.xml><?xml version="1.0" encoding="utf-8"?>
<ds:datastoreItem xmlns:ds="http://schemas.openxmlformats.org/officeDocument/2006/customXml" ds:itemID="{0F2E0A07-89ED-418F-9AB2-2E1D3DE1B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10 Prijsblad.xlsx</dc:title>
  <dc:subject/>
  <dc:creator>Farah Sediqi</dc:creator>
  <cp:keywords/>
  <dc:description/>
  <cp:lastModifiedBy>Pien Peterman</cp:lastModifiedBy>
  <cp:revision/>
  <dcterms:created xsi:type="dcterms:W3CDTF">2018-04-05T12:40:49Z</dcterms:created>
  <dcterms:modified xsi:type="dcterms:W3CDTF">2023-02-15T14:23:12Z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0x0101006E8EFFD2A46F1F46B3CC29CBC8D3AFD4</vt:lpwstr>
  </property>
  <property fmtid="{D5CDD505-2E9C-101B-9397-08002B2CF9AE}" pid="3" name="Order">
    <vt:r8>100</vt:r8>
  </property>
  <property fmtid="{D5CDD505-2E9C-101B-9397-08002B2CF9AE}" pid="4" name="MediaServiceImageTags">
    <vt:lpwstr/>
  </property>
</Properties>
</file>