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LE\GOFY\BPR\Riolering\onderhoud kolken\aanbesteding 2021 voorbeeld bestekken\"/>
    </mc:Choice>
  </mc:AlternateContent>
  <xr:revisionPtr revIDLastSave="0" documentId="13_ncr:1_{4D5B0B0C-C716-4750-BEF3-BD0E1D0FC41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schrijfstaat" sheetId="1" r:id="rId1"/>
    <sheet name="CBS inflati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F8" i="1"/>
  <c r="G8" i="1" s="1"/>
  <c r="R3" i="1" l="1"/>
  <c r="Q3" i="1"/>
  <c r="P3" i="1"/>
  <c r="O3" i="1"/>
  <c r="N3" i="1"/>
  <c r="M3" i="1"/>
  <c r="L3" i="1"/>
  <c r="K3" i="1"/>
  <c r="J3" i="1"/>
  <c r="I3" i="1"/>
  <c r="H3" i="1"/>
  <c r="H5" i="1" s="1"/>
  <c r="G3" i="1"/>
  <c r="C9" i="1" l="1"/>
  <c r="G11" i="1"/>
  <c r="C10" i="1"/>
  <c r="H8" i="1"/>
  <c r="I8" i="1" s="1"/>
  <c r="J8" i="1" s="1"/>
  <c r="K8" i="1" s="1"/>
  <c r="K7" i="1" s="1"/>
  <c r="H11" i="1"/>
  <c r="K11" i="1" l="1"/>
  <c r="I5" i="1"/>
  <c r="I11" i="1" l="1"/>
  <c r="L8" i="1"/>
  <c r="J5" i="1"/>
  <c r="J11" i="1" s="1"/>
  <c r="L7" i="1" l="1"/>
  <c r="S5" i="1"/>
  <c r="M8" i="1"/>
  <c r="M7" i="1" l="1"/>
  <c r="M11" i="1" s="1"/>
  <c r="L11" i="1"/>
  <c r="N8" i="1"/>
  <c r="N7" i="1" l="1"/>
  <c r="O8" i="1"/>
  <c r="O7" i="1" l="1"/>
  <c r="O11" i="1" s="1"/>
  <c r="N11" i="1"/>
  <c r="P8" i="1"/>
  <c r="P7" i="1" l="1"/>
  <c r="Q8" i="1"/>
  <c r="Q7" i="1" l="1"/>
  <c r="Q11" i="1" s="1"/>
  <c r="R8" i="1"/>
  <c r="R7" i="1" s="1"/>
  <c r="R11" i="1" s="1"/>
  <c r="P11" i="1"/>
  <c r="S7" i="1" l="1"/>
  <c r="S11" i="1"/>
</calcChain>
</file>

<file path=xl/sharedStrings.xml><?xml version="1.0" encoding="utf-8"?>
<sst xmlns="http://schemas.openxmlformats.org/spreadsheetml/2006/main" count="23" uniqueCount="22">
  <si>
    <t>kolken bestek</t>
  </si>
  <si>
    <t>bestek nummer</t>
  </si>
  <si>
    <t>omschrijving</t>
  </si>
  <si>
    <t>aantal</t>
  </si>
  <si>
    <t>p.p.e</t>
  </si>
  <si>
    <t>prijs</t>
  </si>
  <si>
    <t>eenheid</t>
  </si>
  <si>
    <t>CBS inflatie correctie</t>
  </si>
  <si>
    <t>inflatie correctie CBS</t>
  </si>
  <si>
    <t>cyclisch onderhoud</t>
  </si>
  <si>
    <t>minimale ontzorging 75%</t>
  </si>
  <si>
    <t>maximale ontzorging 100%</t>
  </si>
  <si>
    <t>ontzorgings deel jaar 5-12</t>
  </si>
  <si>
    <t>jaar</t>
  </si>
  <si>
    <t>kosten per jaar</t>
  </si>
  <si>
    <t>Ongeldige inschrijving</t>
  </si>
  <si>
    <t>Deel A</t>
  </si>
  <si>
    <t>Deel B</t>
  </si>
  <si>
    <t>beoordelings bedrag</t>
  </si>
  <si>
    <t xml:space="preserve">Inschrijf bedrag deel A </t>
  </si>
  <si>
    <t>Inschrijf bedrag deel B</t>
  </si>
  <si>
    <t>Scherpe inschrijving goede motivatie nodig deel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</si>
</sst>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10" fontId="0" fillId="0" borderId="0" xfId="1" applyNumberFormat="1" applyFont="1"/>
    <xf numFmtId="10" fontId="0" fillId="0" borderId="1" xfId="0" applyNumberFormat="1" applyBorder="1"/>
    <xf numFmtId="44" fontId="0" fillId="0" borderId="1" xfId="0" applyNumberFormat="1" applyBorder="1"/>
    <xf numFmtId="44" fontId="0" fillId="2" borderId="1" xfId="0" applyNumberFormat="1" applyFill="1" applyBorder="1"/>
    <xf numFmtId="0" fontId="0" fillId="4" borderId="0" xfId="0" applyFill="1"/>
    <xf numFmtId="0" fontId="0" fillId="3" borderId="0" xfId="0" applyFill="1"/>
    <xf numFmtId="44" fontId="0" fillId="4" borderId="1" xfId="0" applyNumberFormat="1" applyFill="1" applyBorder="1"/>
    <xf numFmtId="44" fontId="0" fillId="3" borderId="1" xfId="0" applyNumberFormat="1" applyFill="1" applyBorder="1"/>
    <xf numFmtId="44" fontId="0" fillId="5" borderId="1" xfId="0" applyNumberFormat="1" applyFill="1" applyBorder="1"/>
    <xf numFmtId="0" fontId="0" fillId="6" borderId="0" xfId="0" applyFill="1"/>
    <xf numFmtId="44" fontId="0" fillId="0" borderId="1" xfId="0" applyNumberFormat="1" applyFill="1" applyBorder="1"/>
    <xf numFmtId="44" fontId="0" fillId="6" borderId="1" xfId="0" applyNumberFormat="1" applyFill="1" applyBorder="1" applyProtection="1">
      <protection locked="0"/>
    </xf>
  </cellXfs>
  <cellStyles count="2">
    <cellStyle name="Procent" xfId="1" builtinId="5"/>
    <cellStyle name="Standaard" xfId="0" builtinId="0"/>
  </cellStyles>
  <dxfs count="7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workbookViewId="0">
      <selection activeCell="H20" sqref="H20"/>
    </sheetView>
  </sheetViews>
  <sheetFormatPr defaultRowHeight="15" x14ac:dyDescent="0.25"/>
  <cols>
    <col min="1" max="1" width="15.140625" bestFit="1" customWidth="1"/>
    <col min="2" max="2" width="29.7109375" customWidth="1"/>
    <col min="3" max="3" width="15.28515625" customWidth="1"/>
    <col min="6" max="6" width="11.5703125" customWidth="1"/>
    <col min="7" max="16" width="11.42578125" bestFit="1" customWidth="1"/>
    <col min="17" max="18" width="12.42578125" bestFit="1" customWidth="1"/>
    <col min="19" max="19" width="19.85546875" customWidth="1"/>
  </cols>
  <sheetData>
    <row r="1" spans="1:19" x14ac:dyDescent="0.25">
      <c r="A1" s="1" t="s">
        <v>0</v>
      </c>
      <c r="B1" s="1"/>
      <c r="C1" s="1"/>
      <c r="D1" s="1"/>
      <c r="E1" s="1"/>
      <c r="F1" s="1"/>
      <c r="G1" s="1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1</v>
      </c>
      <c r="B2" s="1" t="s">
        <v>2</v>
      </c>
      <c r="C2" s="1"/>
      <c r="D2" s="1" t="s">
        <v>3</v>
      </c>
      <c r="E2" s="1" t="s">
        <v>6</v>
      </c>
      <c r="F2" s="1" t="s">
        <v>4</v>
      </c>
      <c r="G2" s="1">
        <v>2022</v>
      </c>
      <c r="H2" s="1">
        <v>2023</v>
      </c>
      <c r="I2" s="1">
        <v>2024</v>
      </c>
      <c r="J2" s="1">
        <v>2025</v>
      </c>
      <c r="K2" s="1">
        <v>2026</v>
      </c>
      <c r="L2" s="1">
        <v>2027</v>
      </c>
      <c r="M2" s="1">
        <v>2028</v>
      </c>
      <c r="N2" s="1">
        <v>2029</v>
      </c>
      <c r="O2" s="1">
        <v>2030</v>
      </c>
      <c r="P2" s="1">
        <v>2031</v>
      </c>
      <c r="Q2" s="1">
        <v>2032</v>
      </c>
      <c r="R2" s="1">
        <v>2033</v>
      </c>
      <c r="S2" s="1" t="s">
        <v>18</v>
      </c>
    </row>
    <row r="3" spans="1:19" x14ac:dyDescent="0.25">
      <c r="A3" s="1"/>
      <c r="B3" s="1" t="s">
        <v>8</v>
      </c>
      <c r="C3" s="1"/>
      <c r="D3" s="1"/>
      <c r="E3" s="1"/>
      <c r="F3" s="1"/>
      <c r="G3" s="3">
        <f>'CBS inflatie'!B2</f>
        <v>0</v>
      </c>
      <c r="H3" s="3">
        <f>'CBS inflatie'!B3</f>
        <v>1.4999999999999999E-2</v>
      </c>
      <c r="I3" s="3">
        <f>'CBS inflatie'!B4</f>
        <v>1.4999999999999999E-2</v>
      </c>
      <c r="J3" s="3">
        <f>'CBS inflatie'!B5</f>
        <v>1.4999999999999999E-2</v>
      </c>
      <c r="K3" s="3">
        <f>'CBS inflatie'!B6</f>
        <v>1.4999999999999999E-2</v>
      </c>
      <c r="L3" s="3">
        <f>'CBS inflatie'!B7</f>
        <v>1.4999999999999999E-2</v>
      </c>
      <c r="M3" s="3">
        <f>'CBS inflatie'!B8</f>
        <v>1.4999999999999999E-2</v>
      </c>
      <c r="N3" s="3">
        <f>'CBS inflatie'!B9</f>
        <v>1.4999999999999999E-2</v>
      </c>
      <c r="O3" s="3">
        <f>'CBS inflatie'!B10</f>
        <v>1.4999999999999999E-2</v>
      </c>
      <c r="P3" s="3">
        <f>'CBS inflatie'!B11</f>
        <v>1.4999999999999999E-2</v>
      </c>
      <c r="Q3" s="3">
        <f>'CBS inflatie'!B12</f>
        <v>1.4999999999999999E-2</v>
      </c>
      <c r="R3" s="3">
        <f>'CBS inflatie'!B13</f>
        <v>1.4999999999999999E-2</v>
      </c>
      <c r="S3" s="1"/>
    </row>
    <row r="4" spans="1:19" x14ac:dyDescent="0.25">
      <c r="A4" s="1"/>
      <c r="B4" s="1" t="s">
        <v>9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</row>
    <row r="5" spans="1:19" x14ac:dyDescent="0.25">
      <c r="A5" s="1">
        <v>1</v>
      </c>
      <c r="B5" s="1" t="s">
        <v>16</v>
      </c>
      <c r="C5" s="1"/>
      <c r="D5" s="1">
        <v>1</v>
      </c>
      <c r="E5" s="1" t="s">
        <v>13</v>
      </c>
      <c r="F5" s="13">
        <v>0</v>
      </c>
      <c r="G5" s="4">
        <f>D5*F5</f>
        <v>0</v>
      </c>
      <c r="H5" s="4">
        <f>G5+G5*H$3</f>
        <v>0</v>
      </c>
      <c r="I5" s="4">
        <f>H5+H5*I$3</f>
        <v>0</v>
      </c>
      <c r="J5" s="4">
        <f>I5+I5*J$3</f>
        <v>0</v>
      </c>
      <c r="K5" s="5"/>
      <c r="L5" s="5"/>
      <c r="M5" s="5"/>
      <c r="N5" s="5"/>
      <c r="O5" s="5"/>
      <c r="P5" s="5"/>
      <c r="Q5" s="5"/>
      <c r="R5" s="5"/>
      <c r="S5" s="4">
        <f>SUM(F5:R5)</f>
        <v>0</v>
      </c>
    </row>
    <row r="6" spans="1:19" x14ac:dyDescent="0.25">
      <c r="A6" s="1"/>
      <c r="B6" s="1"/>
      <c r="C6" s="1"/>
      <c r="D6" s="1"/>
      <c r="E6" s="1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25">
      <c r="A7" s="1">
        <v>2</v>
      </c>
      <c r="B7" s="1" t="s">
        <v>17</v>
      </c>
      <c r="C7" s="1"/>
      <c r="D7" s="1">
        <v>1</v>
      </c>
      <c r="E7" s="1" t="s">
        <v>13</v>
      </c>
      <c r="F7" s="13">
        <v>0</v>
      </c>
      <c r="G7" s="5"/>
      <c r="H7" s="5"/>
      <c r="I7" s="5"/>
      <c r="J7" s="5"/>
      <c r="K7" s="4">
        <f>K8</f>
        <v>0</v>
      </c>
      <c r="L7" s="4">
        <f t="shared" ref="L7:R7" si="0">L8</f>
        <v>0</v>
      </c>
      <c r="M7" s="4">
        <f t="shared" si="0"/>
        <v>0</v>
      </c>
      <c r="N7" s="4">
        <f t="shared" si="0"/>
        <v>0</v>
      </c>
      <c r="O7" s="4">
        <f t="shared" si="0"/>
        <v>0</v>
      </c>
      <c r="P7" s="4">
        <f t="shared" si="0"/>
        <v>0</v>
      </c>
      <c r="Q7" s="4">
        <f t="shared" si="0"/>
        <v>0</v>
      </c>
      <c r="R7" s="4">
        <f t="shared" si="0"/>
        <v>0</v>
      </c>
      <c r="S7" s="4">
        <f>SUM(K7:R7)</f>
        <v>0</v>
      </c>
    </row>
    <row r="8" spans="1:19" x14ac:dyDescent="0.25">
      <c r="A8" s="1"/>
      <c r="B8" s="1" t="s">
        <v>12</v>
      </c>
      <c r="C8" s="1"/>
      <c r="D8" s="1">
        <v>1</v>
      </c>
      <c r="E8" s="1"/>
      <c r="F8" s="12">
        <f>F7</f>
        <v>0</v>
      </c>
      <c r="G8" s="10">
        <f>D8*F8</f>
        <v>0</v>
      </c>
      <c r="H8" s="10">
        <f t="shared" ref="H8:R8" si="1">G8+G8*I$3</f>
        <v>0</v>
      </c>
      <c r="I8" s="10">
        <f t="shared" si="1"/>
        <v>0</v>
      </c>
      <c r="J8" s="10">
        <f t="shared" si="1"/>
        <v>0</v>
      </c>
      <c r="K8" s="10">
        <f t="shared" si="1"/>
        <v>0</v>
      </c>
      <c r="L8" s="10">
        <f t="shared" si="1"/>
        <v>0</v>
      </c>
      <c r="M8" s="10">
        <f t="shared" si="1"/>
        <v>0</v>
      </c>
      <c r="N8" s="10">
        <f t="shared" si="1"/>
        <v>0</v>
      </c>
      <c r="O8" s="10">
        <f t="shared" si="1"/>
        <v>0</v>
      </c>
      <c r="P8" s="10">
        <f t="shared" si="1"/>
        <v>0</v>
      </c>
      <c r="Q8" s="10">
        <f t="shared" si="1"/>
        <v>0</v>
      </c>
      <c r="R8" s="10">
        <f t="shared" si="1"/>
        <v>0</v>
      </c>
      <c r="S8" s="1"/>
    </row>
    <row r="9" spans="1:19" x14ac:dyDescent="0.25">
      <c r="A9" s="1"/>
      <c r="B9" s="1" t="s">
        <v>10</v>
      </c>
      <c r="C9" s="9">
        <f>0.75*G5</f>
        <v>0</v>
      </c>
      <c r="D9" s="1"/>
      <c r="E9" s="1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/>
      <c r="B10" s="1" t="s">
        <v>11</v>
      </c>
      <c r="C10" s="8">
        <f>G5</f>
        <v>0</v>
      </c>
      <c r="D10" s="1"/>
      <c r="E10" s="1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/>
      <c r="B11" s="1" t="s">
        <v>14</v>
      </c>
      <c r="C11" s="1"/>
      <c r="D11" s="1"/>
      <c r="E11" s="1"/>
      <c r="F11" s="1"/>
      <c r="G11" s="4">
        <f>G5</f>
        <v>0</v>
      </c>
      <c r="H11" s="4">
        <f>H5</f>
        <v>0</v>
      </c>
      <c r="I11" s="4">
        <f>I5</f>
        <v>0</v>
      </c>
      <c r="J11" s="4">
        <f>J5</f>
        <v>0</v>
      </c>
      <c r="K11" s="4">
        <f>K7</f>
        <v>0</v>
      </c>
      <c r="L11" s="4">
        <f t="shared" ref="L11:R11" si="2">L7</f>
        <v>0</v>
      </c>
      <c r="M11" s="4">
        <f t="shared" si="2"/>
        <v>0</v>
      </c>
      <c r="N11" s="4">
        <f t="shared" si="2"/>
        <v>0</v>
      </c>
      <c r="O11" s="4">
        <f t="shared" si="2"/>
        <v>0</v>
      </c>
      <c r="P11" s="4">
        <f t="shared" si="2"/>
        <v>0</v>
      </c>
      <c r="Q11" s="4">
        <f t="shared" si="2"/>
        <v>0</v>
      </c>
      <c r="R11" s="4">
        <f t="shared" si="2"/>
        <v>0</v>
      </c>
      <c r="S11" s="4">
        <f>SUM(G11:R11)</f>
        <v>0</v>
      </c>
    </row>
    <row r="13" spans="1:19" x14ac:dyDescent="0.25">
      <c r="A13" s="6"/>
      <c r="B13" t="s">
        <v>15</v>
      </c>
    </row>
    <row r="14" spans="1:19" x14ac:dyDescent="0.25">
      <c r="A14" s="7"/>
      <c r="B14" t="s">
        <v>21</v>
      </c>
    </row>
    <row r="16" spans="1:19" x14ac:dyDescent="0.25">
      <c r="A16" s="11"/>
      <c r="B16" t="s">
        <v>19</v>
      </c>
    </row>
    <row r="17" spans="1:2" x14ac:dyDescent="0.25">
      <c r="A17" s="11"/>
      <c r="B17" t="s">
        <v>20</v>
      </c>
    </row>
  </sheetData>
  <sheetProtection algorithmName="SHA-512" hashValue="JQgkKWR+nojI1wTbeIV0kh1KHXtNHEELGrSDVskP74cmq/0EfAi2E2OEjbw+9G2GS6Fpbtx1SEogXYEjrxddgQ==" saltValue="F/eUxAJpLfrxmnRst6o++Q==" spinCount="100000" sheet="1" objects="1" scenarios="1"/>
  <conditionalFormatting sqref="F8">
    <cfRule type="expression" dxfId="6" priority="6">
      <formula>$C$9&lt;$F$8&lt;$C$10</formula>
    </cfRule>
    <cfRule type="expression" dxfId="5" priority="7">
      <formula>$F$8&gt;$C$10</formula>
    </cfRule>
    <cfRule type="expression" dxfId="4" priority="8">
      <formula>$F$8&lt;$C$9</formula>
    </cfRule>
  </conditionalFormatting>
  <conditionalFormatting sqref="S11">
    <cfRule type="expression" dxfId="3" priority="13">
      <formula>$F$8&gt;$C$10</formula>
    </cfRule>
    <cfRule type="expression" dxfId="2" priority="14">
      <formula>$F$8&lt;$C$9</formula>
    </cfRule>
    <cfRule type="expression" dxfId="1" priority="2">
      <formula>$F$7&gt;$C$10</formula>
    </cfRule>
    <cfRule type="expression" dxfId="0" priority="1">
      <formula>$F$7&lt;$C$9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G16" sqref="G16"/>
    </sheetView>
  </sheetViews>
  <sheetFormatPr defaultRowHeight="15" x14ac:dyDescent="0.25"/>
  <sheetData>
    <row r="1" spans="1:2" x14ac:dyDescent="0.25">
      <c r="A1" t="s">
        <v>7</v>
      </c>
    </row>
    <row r="2" spans="1:2" x14ac:dyDescent="0.25">
      <c r="A2">
        <v>2022</v>
      </c>
      <c r="B2" s="2">
        <v>0</v>
      </c>
    </row>
    <row r="3" spans="1:2" x14ac:dyDescent="0.25">
      <c r="A3">
        <v>2023</v>
      </c>
      <c r="B3" s="2">
        <v>1.4999999999999999E-2</v>
      </c>
    </row>
    <row r="4" spans="1:2" x14ac:dyDescent="0.25">
      <c r="A4">
        <v>2024</v>
      </c>
      <c r="B4" s="2">
        <v>1.4999999999999999E-2</v>
      </c>
    </row>
    <row r="5" spans="1:2" x14ac:dyDescent="0.25">
      <c r="A5">
        <v>2025</v>
      </c>
      <c r="B5" s="2">
        <v>1.4999999999999999E-2</v>
      </c>
    </row>
    <row r="6" spans="1:2" x14ac:dyDescent="0.25">
      <c r="A6">
        <v>2026</v>
      </c>
      <c r="B6" s="2">
        <v>1.4999999999999999E-2</v>
      </c>
    </row>
    <row r="7" spans="1:2" x14ac:dyDescent="0.25">
      <c r="A7">
        <v>2027</v>
      </c>
      <c r="B7" s="2">
        <v>1.4999999999999999E-2</v>
      </c>
    </row>
    <row r="8" spans="1:2" x14ac:dyDescent="0.25">
      <c r="A8">
        <v>2028</v>
      </c>
      <c r="B8" s="2">
        <v>1.4999999999999999E-2</v>
      </c>
    </row>
    <row r="9" spans="1:2" x14ac:dyDescent="0.25">
      <c r="A9">
        <v>2029</v>
      </c>
      <c r="B9" s="2">
        <v>1.4999999999999999E-2</v>
      </c>
    </row>
    <row r="10" spans="1:2" x14ac:dyDescent="0.25">
      <c r="A10">
        <v>2030</v>
      </c>
      <c r="B10" s="2">
        <v>1.4999999999999999E-2</v>
      </c>
    </row>
    <row r="11" spans="1:2" x14ac:dyDescent="0.25">
      <c r="A11">
        <v>2031</v>
      </c>
      <c r="B11" s="2">
        <v>1.4999999999999999E-2</v>
      </c>
    </row>
    <row r="12" spans="1:2" x14ac:dyDescent="0.25">
      <c r="A12">
        <v>2032</v>
      </c>
      <c r="B12" s="2">
        <v>1.4999999999999999E-2</v>
      </c>
    </row>
    <row r="13" spans="1:2" x14ac:dyDescent="0.25">
      <c r="A13">
        <v>2033</v>
      </c>
      <c r="B13" s="2">
        <v>1.4999999999999999E-2</v>
      </c>
    </row>
  </sheetData>
  <sheetProtection algorithmName="SHA-512" hashValue="DWRPhcP4G8tKnBhCj11hU2wITQhYug5efkcqaNkdgjTarj5riLAPAXDClIwMyxD9KEVo+ni0m3CnvKk0UCfbhA==" saltValue="6GRcYXLsXTGeTt1TKH1n8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</vt:lpstr>
      <vt:lpstr>CBS inflatie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Jansen</dc:creator>
  <cp:lastModifiedBy>Bert Jansen</cp:lastModifiedBy>
  <dcterms:created xsi:type="dcterms:W3CDTF">2021-06-09T06:35:18Z</dcterms:created>
  <dcterms:modified xsi:type="dcterms:W3CDTF">2021-12-16T12:46:41Z</dcterms:modified>
</cp:coreProperties>
</file>