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phn\Dropbox\ROC Mondriaan\02 Nota van Inlichtingen\"/>
    </mc:Choice>
  </mc:AlternateContent>
  <xr:revisionPtr revIDLastSave="0" documentId="8_{5E8C539A-3B84-4273-9AD0-9D870040EC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elichting " sheetId="7" r:id="rId1"/>
    <sheet name="Prijzenblad" sheetId="8" r:id="rId2"/>
  </sheets>
  <definedNames>
    <definedName name="_xlnm._FilterDatabase" localSheetId="1" hidden="1">Prijzenblad!$A$65:$F$65</definedName>
  </definedNames>
  <calcPr calcId="191029"/>
</workbook>
</file>

<file path=xl/calcChain.xml><?xml version="1.0" encoding="utf-8"?>
<calcChain xmlns="http://schemas.openxmlformats.org/spreadsheetml/2006/main">
  <c r="F66" i="8" l="1"/>
  <c r="F74" i="8" l="1"/>
  <c r="F75" i="8"/>
  <c r="L4" i="8"/>
  <c r="J4" i="8"/>
  <c r="F67" i="8"/>
  <c r="F68" i="8" l="1"/>
  <c r="F69" i="8"/>
  <c r="F70" i="8"/>
  <c r="F71" i="8"/>
  <c r="F72" i="8"/>
  <c r="F73" i="8"/>
  <c r="F76" i="8"/>
  <c r="F77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F78" i="8" l="1"/>
  <c r="J62" i="8"/>
  <c r="E80" i="8" l="1"/>
</calcChain>
</file>

<file path=xl/sharedStrings.xml><?xml version="1.0" encoding="utf-8"?>
<sst xmlns="http://schemas.openxmlformats.org/spreadsheetml/2006/main" count="332" uniqueCount="202">
  <si>
    <t>2. Indien u geen prijzen, kosten, tarieven invult, betekent dit dat voor het gevraagde geen bedrag in rekening wordt gebracht (zijnde 0 euro).</t>
  </si>
  <si>
    <t>Organisatie:</t>
  </si>
  <si>
    <t>Datum:</t>
  </si>
  <si>
    <t>Naam:</t>
  </si>
  <si>
    <t>Functie:</t>
  </si>
  <si>
    <t>Eigen referentie inschrijving:</t>
  </si>
  <si>
    <t>Handtekening:</t>
  </si>
  <si>
    <t>5. Alle genoemde tarieven dienen exclusief BTW te zijn.</t>
  </si>
  <si>
    <t xml:space="preserve">3. U dient alle bladen na het invullen rechtsgeldig te ondertekenen en getekend en ingescand bij uw inschrijving te voegen. </t>
  </si>
  <si>
    <t>Het volgende veld wordt automatisch berekend:</t>
  </si>
  <si>
    <t>Aantal</t>
  </si>
  <si>
    <r>
      <t>Leeswijzer</t>
    </r>
    <r>
      <rPr>
        <sz val="12"/>
        <color theme="0"/>
        <rFont val="Calibri"/>
        <family val="2"/>
        <scheme val="minor"/>
      </rPr>
      <t xml:space="preserve"> Bijlage Prijzenblad</t>
    </r>
  </si>
  <si>
    <t xml:space="preserve">1. Hierbij ontvang u het prijzenblad behorende bij de aanbesteding voeding en aanverwante producten van ROC Mondriaan. U wordt gevraagd alle informatie en prijzen in te vullen. </t>
  </si>
  <si>
    <t>Gelieve alle oranje velden invullen</t>
  </si>
  <si>
    <t>Blauw</t>
  </si>
  <si>
    <t>Het volgende veld wordt automatisch berekend en beoordeeld (inschrijfprijs):</t>
  </si>
  <si>
    <t>Rood</t>
  </si>
  <si>
    <t>Oranje</t>
  </si>
  <si>
    <t>Prijzenblad Europese aanbesteding voeding en aanverwante producten voor ROC Mondriaan</t>
  </si>
  <si>
    <t>4. Op deze bijlage en onderliggende werkbladen gelden de Algemene inkoopvoorwaarden ROC Mondriaan (versie april 2022)</t>
  </si>
  <si>
    <t>Item</t>
  </si>
  <si>
    <t>Kolom</t>
  </si>
  <si>
    <t>Toelichting</t>
  </si>
  <si>
    <t>In te vullen door Inschrijver</t>
  </si>
  <si>
    <t>A</t>
  </si>
  <si>
    <t>Indicatieve inschatting afname op jaarbasis geheel ROC Mondriaan</t>
  </si>
  <si>
    <t>Verp</t>
  </si>
  <si>
    <t>B</t>
  </si>
  <si>
    <t>Verpakkingseenheid</t>
  </si>
  <si>
    <t>Artikelomschrijving</t>
  </si>
  <si>
    <t>C</t>
  </si>
  <si>
    <t>Omschrijving artikel</t>
  </si>
  <si>
    <t>Aanvullende artikel omschrijving</t>
  </si>
  <si>
    <t>D</t>
  </si>
  <si>
    <t>X</t>
  </si>
  <si>
    <t>Eenheid</t>
  </si>
  <si>
    <t>E</t>
  </si>
  <si>
    <t>De eenheid die gebruikt moet worden voor de prijsvaststelling</t>
  </si>
  <si>
    <t>F</t>
  </si>
  <si>
    <t>G</t>
  </si>
  <si>
    <t>H</t>
  </si>
  <si>
    <t>I</t>
  </si>
  <si>
    <t>Totaalprijs excl. BTW is het Aantal vermenigvuldigd met de aanbiedingsprijs</t>
  </si>
  <si>
    <t>BTW</t>
  </si>
  <si>
    <t>J</t>
  </si>
  <si>
    <t>K</t>
  </si>
  <si>
    <t>Totaal prijs vermeerdert met het BTW tarief</t>
  </si>
  <si>
    <t>L</t>
  </si>
  <si>
    <t xml:space="preserve">Het percentage korting bepaald op basis van de basisprijs en de aanbiedingprijs </t>
  </si>
  <si>
    <t>6. De door u op te geven prijzen zijn franco huis inclusief bijkomende kosten, zoals bezorgkosten, voorrijkosten, materiaalkosten, opslagkosten, reis- en verblijfkosten, kosten van administratie, facturering, creditering, voorraadkosten en alle eventuele overige kosten.</t>
  </si>
  <si>
    <t>7. Aan de genoemde indicatieve afname aantallen, zijn geen rechten te ontlenen.</t>
  </si>
  <si>
    <t>COCA COLA ZERO 50CL PET</t>
  </si>
  <si>
    <t>FANTA ORANGE 50CL PET FLES</t>
  </si>
  <si>
    <t>FUZE TEA BLACK PEACH HIBISCUS PET 0,4L</t>
  </si>
  <si>
    <t>CHAUDFONTAINE STILL 0,5L PET</t>
  </si>
  <si>
    <t>COCA COLA REGULAR 50CL PET</t>
  </si>
  <si>
    <t>KOFFIE RAINFOREST BONEN</t>
  </si>
  <si>
    <t>PURO COMPAÑERO FT BIO</t>
  </si>
  <si>
    <t>THEE ENGELSE MELANGE  2GR PICKWICK</t>
  </si>
  <si>
    <t>KINDER BUENO T2 WIT 39GR</t>
  </si>
  <si>
    <t>KINDER BUENO T2</t>
  </si>
  <si>
    <t>RUNDER STRIPLOIN ZUID AMERIKA</t>
  </si>
  <si>
    <t>RUNDERCARPACCIO ROOS 10X100GR</t>
  </si>
  <si>
    <t>FILET AMERICAIN</t>
  </si>
  <si>
    <t>KIPFILET GEBRADEN GESN. CA. 24 PLAK</t>
  </si>
  <si>
    <t>EENDENFILET TAM 180-220 GR 2ST HOLLANDSE</t>
  </si>
  <si>
    <t>KIPFILETREEPJES 6-8MM GEGAARD TOPTABLE</t>
  </si>
  <si>
    <t>SCHREDDED CHICKEN BREAST FILLET TOPTABLE</t>
  </si>
  <si>
    <t>KOMKOMMER 400/500</t>
  </si>
  <si>
    <t>TOMAAT B</t>
  </si>
  <si>
    <t>SLAMIX VOORJAAR 500 GR</t>
  </si>
  <si>
    <t>MELK VOL  BIOLOGISCH HOUDBAAR</t>
  </si>
  <si>
    <t>KWARK FRUIT AARDBEI HALFVOL</t>
  </si>
  <si>
    <t>FOLIEKAAS GOUDA 48+ 50 PLAKKEN 20GR</t>
  </si>
  <si>
    <t>KAAS JONG BEL.GESN. 65 PLAKKEN A 15GR</t>
  </si>
  <si>
    <t>GEKOOKTE GEPELDE SCHARRELEIEREN M</t>
  </si>
  <si>
    <t>BRIE 60+ CARRE 0.9KG</t>
  </si>
  <si>
    <t>CIABATTA PRE-GRILLED  120GR PRE-SLICED</t>
  </si>
  <si>
    <t>SAUCIJZENBROODJE</t>
  </si>
  <si>
    <t>FILLED PANINI 235GR CHICKEN/CHEESE.</t>
  </si>
  <si>
    <t>FLAGUETTE DEMI-LUNE 100GR</t>
  </si>
  <si>
    <t>PANINI PRE-GRILLED PRE-SLICED 110GR</t>
  </si>
  <si>
    <t>PIZZETTA VEGETARISCH  OVAL 155GR</t>
  </si>
  <si>
    <t>BARRA RUSTICA WIT 100GR</t>
  </si>
  <si>
    <t>BARRA RUSTICA 100GR MULTICEREALES</t>
  </si>
  <si>
    <t>TRIANGLE MULTIGRAIN 100GR</t>
  </si>
  <si>
    <t>KAASSOUFFLE</t>
  </si>
  <si>
    <t>CROCKY BURGER HALAL 80GR</t>
  </si>
  <si>
    <t>POETSROL MIDI 300M  1-LAAGS *SELECT*</t>
  </si>
  <si>
    <t>KOFFIEBEKER BRUIN KARTON 177ML</t>
  </si>
  <si>
    <t>FL.</t>
  </si>
  <si>
    <t>ZAK</t>
  </si>
  <si>
    <t>ST</t>
  </si>
  <si>
    <t>02  FRISDRANKEN</t>
  </si>
  <si>
    <t>20  SUIKER,ZOUT,KOFFIE,ENZ.</t>
  </si>
  <si>
    <t>21  CONSERVEN</t>
  </si>
  <si>
    <t>23  GRUTTERSWAREN</t>
  </si>
  <si>
    <t>24  ZUREN,SAUZEN (NAT)</t>
  </si>
  <si>
    <t>25  DELICATESSEN SPECIAAL</t>
  </si>
  <si>
    <t>27  MARGARINE VETTEN</t>
  </si>
  <si>
    <t>28  ZOETWAREN</t>
  </si>
  <si>
    <t>30  SLAGERIJ</t>
  </si>
  <si>
    <t>31  VLEESWAREN</t>
  </si>
  <si>
    <t>32  POELIER</t>
  </si>
  <si>
    <t>34  AGF</t>
  </si>
  <si>
    <t>38  VIS</t>
  </si>
  <si>
    <t>40  KOELING</t>
  </si>
  <si>
    <t>41  DIEPVRIES</t>
  </si>
  <si>
    <t>60  PAPIER,SERVIES</t>
  </si>
  <si>
    <t>THEE EARL GREY 2GR PICKWICK</t>
  </si>
  <si>
    <t>THEE FOREST FRUIT 2GR PICKWICK</t>
  </si>
  <si>
    <t>THEE GREEN TEA 2GR PICKWICK</t>
  </si>
  <si>
    <t>ROSBIEF GESNEDEN VERVANGER</t>
  </si>
  <si>
    <t>DS</t>
  </si>
  <si>
    <t>TR</t>
  </si>
  <si>
    <t>PK</t>
  </si>
  <si>
    <t>POT</t>
  </si>
  <si>
    <t>BK</t>
  </si>
  <si>
    <t>EM</t>
  </si>
  <si>
    <t>KF</t>
  </si>
  <si>
    <t>ZALM GEROOKT ZIJDE GESNEDEN</t>
  </si>
  <si>
    <t>6 Flessen</t>
  </si>
  <si>
    <t>12 Flessen</t>
  </si>
  <si>
    <t>24 Flessen</t>
  </si>
  <si>
    <t>1000 GR</t>
  </si>
  <si>
    <t>9 KG</t>
  </si>
  <si>
    <t>100 ZAK</t>
  </si>
  <si>
    <t>2900 GR</t>
  </si>
  <si>
    <t>800 ML</t>
  </si>
  <si>
    <t>8 CP</t>
  </si>
  <si>
    <t>5 KG</t>
  </si>
  <si>
    <t>30 ST</t>
  </si>
  <si>
    <t>1 KG</t>
  </si>
  <si>
    <t>500 GR</t>
  </si>
  <si>
    <t>360 GR</t>
  </si>
  <si>
    <t>2500 GR</t>
  </si>
  <si>
    <t>1 ST</t>
  </si>
  <si>
    <t>6 ZAK</t>
  </si>
  <si>
    <t>1 L</t>
  </si>
  <si>
    <t>50 PL</t>
  </si>
  <si>
    <t>65 PL</t>
  </si>
  <si>
    <t>60 ST</t>
  </si>
  <si>
    <t>36 ST</t>
  </si>
  <si>
    <t>44 ST</t>
  </si>
  <si>
    <t>14 ST</t>
  </si>
  <si>
    <t>48 ST</t>
  </si>
  <si>
    <t>55 ST</t>
  </si>
  <si>
    <t>20 ST</t>
  </si>
  <si>
    <t>70 ST</t>
  </si>
  <si>
    <t>56 ST</t>
  </si>
  <si>
    <t>6 ROL</t>
  </si>
  <si>
    <t>1000 ST</t>
  </si>
  <si>
    <t>80 ST</t>
  </si>
  <si>
    <r>
      <t xml:space="preserve">Daar waar van toepassing merk, jaartal, etc. invullen </t>
    </r>
    <r>
      <rPr>
        <b/>
        <sz val="12"/>
        <color theme="1"/>
        <rFont val="Calibri"/>
        <family val="2"/>
        <scheme val="minor"/>
      </rPr>
      <t>(door Inschrijver)</t>
    </r>
  </si>
  <si>
    <r>
      <t xml:space="preserve">De basisprijs per gevraagd artikel per gevraagde eenheid excl. BTW </t>
    </r>
    <r>
      <rPr>
        <b/>
        <sz val="12"/>
        <color theme="1"/>
        <rFont val="Calibri"/>
        <family val="2"/>
        <scheme val="minor"/>
      </rPr>
      <t>(door Inschrijver)</t>
    </r>
  </si>
  <si>
    <r>
      <t xml:space="preserve">De aanbiedingsprijs per gevraagd artikel per gevraagde eenheid excl. BTW </t>
    </r>
    <r>
      <rPr>
        <b/>
        <sz val="12"/>
        <color theme="1"/>
        <rFont val="Calibri"/>
        <family val="2"/>
        <scheme val="minor"/>
      </rPr>
      <t>(door Inschrijver)</t>
    </r>
  </si>
  <si>
    <r>
      <t xml:space="preserve">Het wettelijk te gebruiken BTW tarief voor desbetreffend product </t>
    </r>
    <r>
      <rPr>
        <b/>
        <sz val="12"/>
        <color theme="1"/>
        <rFont val="Calibri"/>
        <family val="2"/>
        <scheme val="minor"/>
      </rPr>
      <t>(door Inschrijver)</t>
    </r>
  </si>
  <si>
    <t>Totaalprijs productprijzen</t>
  </si>
  <si>
    <t>Totaalprijs exclusief BTW</t>
  </si>
  <si>
    <t>Productprijzen: de prijzen van de producten die het meest worden afgenomen</t>
  </si>
  <si>
    <t>Kortingspercentage per categorie</t>
  </si>
  <si>
    <t>Omschrijving categorie</t>
  </si>
  <si>
    <t>Fictieve omzet</t>
  </si>
  <si>
    <t>Kortingspercentage</t>
  </si>
  <si>
    <t>Totaalprijs</t>
  </si>
  <si>
    <t>Dranken (alcoholisch en non-alcoholisch)</t>
  </si>
  <si>
    <t>Totaalprijs kortingspercentages per categorie</t>
  </si>
  <si>
    <t>Inschrijfprijs (hierop wordt het onderdeel prijs beoordeeld):</t>
  </si>
  <si>
    <t>Nadere toelichting kolommen op het prijzenblad bij de productprijzen:</t>
  </si>
  <si>
    <t>Categorie</t>
  </si>
  <si>
    <t>De categorie waar het product in valt</t>
  </si>
  <si>
    <t>Basisprijs inschrijver per eenheid</t>
  </si>
  <si>
    <t>Aanbiedingsprijs inschrijver</t>
  </si>
  <si>
    <t>Totaalprijs incl. BTW</t>
  </si>
  <si>
    <t>kortingspercentage</t>
  </si>
  <si>
    <t>Totaalprijs inclusief BTW</t>
  </si>
  <si>
    <t>Om tot een eerlijke prijsvergelijking te komen, dienen daar waar merken gevraagd worden ook de prijzen opgegeven te worden van deze expliciete merken. Zie ook hoofdstuk 7 van het aanbestedingsleidraad</t>
  </si>
  <si>
    <t>SOURCY VITAMIN WATER 50CL FRAMB. GRANAATAPPEL</t>
  </si>
  <si>
    <t>SOURCY VITAMIN WATER 50CL MANGO GUAVE</t>
  </si>
  <si>
    <t>KOFFIE GOOD ORIGIN FRESH BREW (DOUWE EGBERTS)</t>
  </si>
  <si>
    <t>MELKPRODUCT DOUWE EGBERTS</t>
  </si>
  <si>
    <t>CACAO FANTASY BLUE DOUWE EGBERTS</t>
  </si>
  <si>
    <t>CHILISAUS SWEET &amp; SPICY REMIA</t>
  </si>
  <si>
    <t>TONIJN STUKJES SKIPJACK IN ZON.BLOEMOLIE IMPERIAL</t>
  </si>
  <si>
    <t>NOODLES CHICKEN 70GR  INSTANT CUP MAMA</t>
  </si>
  <si>
    <t xml:space="preserve">ROOMBOTER KLUIT </t>
  </si>
  <si>
    <t>KIPFILET GEGAARD SHREDDED CAJUN TOPTABLE</t>
  </si>
  <si>
    <t>PESTO BASILICUM 1000G BRESC</t>
  </si>
  <si>
    <t>BREAKER YOGHURTSNACK  AARDBEI 200ML MELKUNIE</t>
  </si>
  <si>
    <t>MOZZARELLA 45% FETTE  PLAKKEN GALBANI</t>
  </si>
  <si>
    <t>PANINIBAKJE BRUIN KRAFT 100% FAIR PAPSTAR</t>
  </si>
  <si>
    <t>Koeling (waaronder zuivel, kaas, sap)</t>
  </si>
  <si>
    <t>Suiker, zout, koffie, etc.</t>
  </si>
  <si>
    <t>Zoetwaren (waaronder koekjes en chips)</t>
  </si>
  <si>
    <t>Overige categorieën (alle overige afnames)</t>
  </si>
  <si>
    <t>Diepvries (waaronder ijs, brood, groenten, fruit en vlees en vishoudende snacks)</t>
  </si>
  <si>
    <t>Vleeswaren (inclusief filet amercain)</t>
  </si>
  <si>
    <t>AGF (waaronder verse groente, aardappels en fruit al dan niet voorgesneden)</t>
  </si>
  <si>
    <t>Papier, glaswerk en servies (waaronder disposables, glaswerk, porselein en servies)</t>
  </si>
  <si>
    <t>Vis (vers en diepgevroren van de vis afdeling)</t>
  </si>
  <si>
    <t>Poelier (vers en diepgevroren van de poelier afdeling)</t>
  </si>
  <si>
    <t>Slagerij (vers vlees en diepgevroren van de slagerij afdeling)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</si>
</sst>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/>
        <bgColor indexed="8"/>
      </patternFill>
    </fill>
    <fill>
      <patternFill patternType="solid">
        <fgColor theme="5" tint="-0.249977111117893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vertical="top" wrapText="1"/>
    </xf>
    <xf numFmtId="0" fontId="2" fillId="2" borderId="2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4" fillId="3" borderId="12" xfId="0" applyFont="1" applyFill="1" applyBorder="1"/>
    <xf numFmtId="0" fontId="4" fillId="3" borderId="13" xfId="0" applyFont="1" applyFill="1" applyBorder="1"/>
    <xf numFmtId="0" fontId="4" fillId="3" borderId="14" xfId="0" applyFont="1" applyFill="1" applyBorder="1"/>
    <xf numFmtId="0" fontId="6" fillId="4" borderId="0" xfId="0" applyFont="1" applyFill="1"/>
    <xf numFmtId="0" fontId="7" fillId="4" borderId="0" xfId="0" applyFont="1" applyFill="1"/>
    <xf numFmtId="9" fontId="4" fillId="3" borderId="0" xfId="0" applyNumberFormat="1" applyFont="1" applyFill="1" applyAlignment="1">
      <alignment horizontal="center" vertical="top" wrapText="1"/>
    </xf>
    <xf numFmtId="44" fontId="6" fillId="5" borderId="0" xfId="1" applyFont="1" applyFill="1" applyBorder="1" applyAlignment="1" applyProtection="1">
      <alignment horizontal="center" wrapText="1"/>
    </xf>
    <xf numFmtId="0" fontId="2" fillId="3" borderId="3" xfId="0" applyFont="1" applyFill="1" applyBorder="1" applyProtection="1">
      <protection locked="0"/>
    </xf>
    <xf numFmtId="0" fontId="2" fillId="3" borderId="5" xfId="0" applyFont="1" applyFill="1" applyBorder="1" applyProtection="1">
      <protection locked="0"/>
    </xf>
    <xf numFmtId="0" fontId="2" fillId="2" borderId="6" xfId="0" applyFont="1" applyFill="1" applyBorder="1" applyAlignment="1">
      <alignment horizontal="left" vertical="top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>
      <alignment horizontal="lef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5" fillId="7" borderId="22" xfId="0" applyFont="1" applyFill="1" applyBorder="1" applyAlignment="1">
      <alignment vertical="top" wrapText="1"/>
    </xf>
    <xf numFmtId="0" fontId="5" fillId="7" borderId="22" xfId="0" applyFont="1" applyFill="1" applyBorder="1" applyAlignment="1">
      <alignment horizontal="center" vertical="top" wrapText="1"/>
    </xf>
    <xf numFmtId="0" fontId="4" fillId="8" borderId="23" xfId="0" applyFont="1" applyFill="1" applyBorder="1" applyAlignment="1">
      <alignment horizontal="left" vertical="top" wrapText="1"/>
    </xf>
    <xf numFmtId="0" fontId="4" fillId="8" borderId="23" xfId="0" applyFont="1" applyFill="1" applyBorder="1" applyAlignment="1">
      <alignment horizontal="center" vertical="top" wrapText="1"/>
    </xf>
    <xf numFmtId="0" fontId="3" fillId="0" borderId="23" xfId="0" applyFont="1" applyBorder="1"/>
    <xf numFmtId="0" fontId="3" fillId="0" borderId="23" xfId="0" applyFont="1" applyBorder="1" applyAlignment="1">
      <alignment horizontal="center"/>
    </xf>
    <xf numFmtId="0" fontId="4" fillId="8" borderId="24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center" vertical="top" wrapText="1"/>
    </xf>
    <xf numFmtId="0" fontId="3" fillId="0" borderId="24" xfId="0" applyFont="1" applyBorder="1"/>
    <xf numFmtId="0" fontId="3" fillId="0" borderId="24" xfId="0" applyFont="1" applyBorder="1" applyAlignment="1">
      <alignment horizontal="center"/>
    </xf>
    <xf numFmtId="0" fontId="4" fillId="8" borderId="25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center" vertical="top" wrapText="1"/>
    </xf>
    <xf numFmtId="0" fontId="3" fillId="0" borderId="25" xfId="0" applyFont="1" applyBorder="1"/>
    <xf numFmtId="0" fontId="3" fillId="0" borderId="25" xfId="0" applyFont="1" applyBorder="1" applyAlignment="1">
      <alignment horizontal="center"/>
    </xf>
    <xf numFmtId="44" fontId="4" fillId="6" borderId="0" xfId="1" applyFont="1" applyFill="1" applyBorder="1" applyAlignment="1" applyProtection="1">
      <alignment horizontal="center" vertical="center" wrapText="1"/>
    </xf>
    <xf numFmtId="0" fontId="10" fillId="2" borderId="0" xfId="0" applyFont="1" applyFill="1"/>
    <xf numFmtId="0" fontId="11" fillId="2" borderId="0" xfId="0" applyFont="1" applyFill="1"/>
    <xf numFmtId="44" fontId="11" fillId="2" borderId="0" xfId="0" applyNumberFormat="1" applyFont="1" applyFill="1"/>
    <xf numFmtId="0" fontId="12" fillId="2" borderId="0" xfId="0" applyFont="1" applyFill="1"/>
    <xf numFmtId="0" fontId="4" fillId="8" borderId="17" xfId="0" applyFont="1" applyFill="1" applyBorder="1" applyAlignment="1">
      <alignment horizontal="left" vertical="top" wrapText="1"/>
    </xf>
    <xf numFmtId="0" fontId="4" fillId="8" borderId="18" xfId="0" applyFont="1" applyFill="1" applyBorder="1" applyAlignment="1">
      <alignment horizontal="right" vertical="top" wrapText="1"/>
    </xf>
    <xf numFmtId="0" fontId="4" fillId="8" borderId="18" xfId="0" applyFont="1" applyFill="1" applyBorder="1" applyAlignment="1">
      <alignment horizontal="left" vertical="top" wrapText="1"/>
    </xf>
    <xf numFmtId="0" fontId="4" fillId="8" borderId="19" xfId="0" applyFont="1" applyFill="1" applyBorder="1" applyAlignment="1">
      <alignment horizontal="left" vertical="top" wrapText="1"/>
    </xf>
    <xf numFmtId="0" fontId="3" fillId="0" borderId="0" xfId="0" applyFont="1"/>
    <xf numFmtId="3" fontId="9" fillId="0" borderId="16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9" fontId="2" fillId="2" borderId="1" xfId="0" applyNumberFormat="1" applyFont="1" applyFill="1" applyBorder="1" applyAlignment="1">
      <alignment horizontal="left"/>
    </xf>
    <xf numFmtId="0" fontId="3" fillId="0" borderId="1" xfId="0" applyFont="1" applyBorder="1"/>
    <xf numFmtId="4" fontId="9" fillId="0" borderId="1" xfId="0" applyNumberFormat="1" applyFont="1" applyBorder="1" applyAlignment="1">
      <alignment horizontal="left"/>
    </xf>
    <xf numFmtId="10" fontId="7" fillId="4" borderId="1" xfId="0" applyNumberFormat="1" applyFont="1" applyFill="1" applyBorder="1"/>
    <xf numFmtId="44" fontId="7" fillId="4" borderId="1" xfId="0" applyNumberFormat="1" applyFont="1" applyFill="1" applyBorder="1"/>
    <xf numFmtId="44" fontId="7" fillId="4" borderId="10" xfId="0" applyNumberFormat="1" applyFont="1" applyFill="1" applyBorder="1"/>
    <xf numFmtId="44" fontId="7" fillId="4" borderId="11" xfId="0" applyNumberFormat="1" applyFont="1" applyFill="1" applyBorder="1"/>
    <xf numFmtId="44" fontId="3" fillId="0" borderId="21" xfId="0" applyNumberFormat="1" applyFont="1" applyBorder="1"/>
    <xf numFmtId="0" fontId="3" fillId="0" borderId="11" xfId="0" applyFont="1" applyBorder="1"/>
    <xf numFmtId="44" fontId="3" fillId="2" borderId="0" xfId="0" applyNumberFormat="1" applyFont="1" applyFill="1"/>
    <xf numFmtId="0" fontId="5" fillId="2" borderId="0" xfId="0" applyFont="1" applyFill="1"/>
    <xf numFmtId="0" fontId="5" fillId="0" borderId="18" xfId="0" applyFont="1" applyBorder="1"/>
    <xf numFmtId="0" fontId="5" fillId="0" borderId="19" xfId="0" applyFont="1" applyBorder="1"/>
    <xf numFmtId="44" fontId="3" fillId="0" borderId="1" xfId="0" applyNumberFormat="1" applyFont="1" applyBorder="1"/>
    <xf numFmtId="0" fontId="3" fillId="0" borderId="21" xfId="0" applyFont="1" applyBorder="1"/>
    <xf numFmtId="44" fontId="5" fillId="9" borderId="15" xfId="0" applyNumberFormat="1" applyFont="1" applyFill="1" applyBorder="1"/>
    <xf numFmtId="44" fontId="3" fillId="0" borderId="0" xfId="0" applyNumberFormat="1" applyFont="1"/>
    <xf numFmtId="0" fontId="3" fillId="3" borderId="1" xfId="0" applyFont="1" applyFill="1" applyBorder="1" applyProtection="1">
      <protection locked="0"/>
    </xf>
    <xf numFmtId="44" fontId="3" fillId="3" borderId="1" xfId="0" applyNumberFormat="1" applyFont="1" applyFill="1" applyBorder="1" applyProtection="1">
      <protection locked="0"/>
    </xf>
    <xf numFmtId="10" fontId="3" fillId="3" borderId="1" xfId="0" applyNumberFormat="1" applyFont="1" applyFill="1" applyBorder="1" applyProtection="1">
      <protection locked="0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C6FDB3"/>
      <color rgb="FFB7DEE8"/>
      <color rgb="FFE7E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501015</xdr:colOff>
      <xdr:row>0</xdr:row>
      <xdr:rowOff>9525</xdr:rowOff>
    </xdr:from>
    <xdr:to>
      <xdr:col>5</xdr:col>
      <xdr:colOff>2231977</xdr:colOff>
      <xdr:row>2</xdr:row>
      <xdr:rowOff>135255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DC80714-E1F4-6372-CC52-71DCB4B7A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7790" y="9525"/>
          <a:ext cx="1738582" cy="6457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381000</xdr:colOff>
      <xdr:row>0</xdr:row>
      <xdr:rowOff>142875</xdr:rowOff>
    </xdr:from>
    <xdr:to>
      <xdr:col>15</xdr:col>
      <xdr:colOff>288877</xdr:colOff>
      <xdr:row>2</xdr:row>
      <xdr:rowOff>320040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A23F76C-A825-47A0-85B4-AB0528C56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2125" y="142875"/>
          <a:ext cx="1736677" cy="64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7"/>
  <sheetViews>
    <sheetView tabSelected="1" workbookViewId="0">
      <selection activeCell="B14" sqref="B14"/>
    </sheetView>
  </sheetViews>
  <sheetFormatPr defaultColWidth="9.109375" defaultRowHeight="15.6" x14ac:dyDescent="0.3"/>
  <cols>
    <col min="1" max="1" width="56.109375" style="2" customWidth="1"/>
    <col min="2" max="2" width="40.109375" style="2" customWidth="1"/>
    <col min="3" max="5" width="9.109375" style="2" customWidth="1"/>
    <col min="6" max="6" width="55.33203125" style="2" customWidth="1"/>
    <col min="7" max="7" width="9.109375" style="2"/>
    <col min="8" max="8" width="82.21875" style="2" bestFit="1" customWidth="1"/>
    <col min="9" max="9" width="24.33203125" style="1" bestFit="1" customWidth="1"/>
    <col min="10" max="27" width="9.109375" style="1"/>
    <col min="28" max="16384" width="9.109375" style="2"/>
  </cols>
  <sheetData>
    <row r="1" spans="1:9" ht="25.5" customHeight="1" thickBot="1" x14ac:dyDescent="0.35">
      <c r="A1" s="8" t="s">
        <v>18</v>
      </c>
      <c r="B1" s="9"/>
      <c r="C1" s="9"/>
      <c r="D1" s="9"/>
      <c r="E1" s="10"/>
      <c r="F1" s="1"/>
      <c r="G1" s="1"/>
      <c r="H1" s="1"/>
    </row>
    <row r="2" spans="1:9" x14ac:dyDescent="0.3">
      <c r="A2" s="11" t="s">
        <v>11</v>
      </c>
      <c r="B2" s="12"/>
      <c r="C2" s="12"/>
      <c r="D2" s="12"/>
      <c r="E2" s="12"/>
      <c r="F2" s="1"/>
      <c r="G2" s="1"/>
      <c r="H2" s="1"/>
    </row>
    <row r="3" spans="1:9" ht="62.4" x14ac:dyDescent="0.3">
      <c r="A3" s="3" t="s">
        <v>12</v>
      </c>
      <c r="B3" s="1"/>
      <c r="C3" s="1"/>
      <c r="D3" s="1"/>
      <c r="E3" s="1"/>
      <c r="F3" s="1"/>
      <c r="G3" s="1"/>
      <c r="H3" s="1"/>
    </row>
    <row r="4" spans="1:9" x14ac:dyDescent="0.3">
      <c r="A4" s="3" t="s">
        <v>13</v>
      </c>
      <c r="B4" s="13" t="s">
        <v>17</v>
      </c>
      <c r="C4" s="1"/>
      <c r="D4" s="1"/>
      <c r="E4" s="1"/>
      <c r="F4" s="1"/>
      <c r="G4" s="1"/>
      <c r="H4" s="1"/>
    </row>
    <row r="5" spans="1:9" x14ac:dyDescent="0.3">
      <c r="A5" s="3" t="s">
        <v>9</v>
      </c>
      <c r="B5" s="14" t="s">
        <v>14</v>
      </c>
      <c r="C5" s="1"/>
      <c r="D5" s="1"/>
      <c r="E5" s="1"/>
      <c r="F5" s="1"/>
      <c r="G5" s="1"/>
      <c r="H5" s="1"/>
    </row>
    <row r="6" spans="1:9" ht="31.2" x14ac:dyDescent="0.3">
      <c r="A6" s="3" t="s">
        <v>15</v>
      </c>
      <c r="B6" s="35" t="s">
        <v>16</v>
      </c>
      <c r="C6" s="1"/>
      <c r="D6" s="1"/>
      <c r="E6" s="1"/>
      <c r="F6" s="1"/>
      <c r="G6" s="1"/>
      <c r="H6" s="1"/>
    </row>
    <row r="7" spans="1:9" ht="39" customHeight="1" x14ac:dyDescent="0.3">
      <c r="A7" s="67" t="s">
        <v>0</v>
      </c>
      <c r="B7" s="67"/>
      <c r="C7" s="3"/>
      <c r="D7" s="3"/>
      <c r="E7" s="3"/>
      <c r="F7" s="3"/>
      <c r="G7" s="1"/>
      <c r="H7" s="1"/>
    </row>
    <row r="8" spans="1:9" ht="40.5" customHeight="1" x14ac:dyDescent="0.3">
      <c r="A8" s="67" t="s">
        <v>8</v>
      </c>
      <c r="B8" s="67"/>
      <c r="C8" s="3"/>
      <c r="D8" s="3"/>
      <c r="E8" s="3"/>
      <c r="F8" s="3"/>
      <c r="G8" s="1"/>
      <c r="H8" s="1"/>
    </row>
    <row r="9" spans="1:9" ht="34.200000000000003" customHeight="1" thickBot="1" x14ac:dyDescent="0.35">
      <c r="A9" s="67" t="s">
        <v>19</v>
      </c>
      <c r="B9" s="67"/>
      <c r="C9" s="3"/>
      <c r="D9" s="3"/>
      <c r="E9" s="3"/>
      <c r="F9" s="1" t="s">
        <v>168</v>
      </c>
      <c r="G9" s="1"/>
      <c r="H9" s="1"/>
    </row>
    <row r="10" spans="1:9" ht="28.5" customHeight="1" thickBot="1" x14ac:dyDescent="0.35">
      <c r="A10" s="4" t="s">
        <v>7</v>
      </c>
      <c r="B10" s="4"/>
      <c r="C10" s="4"/>
      <c r="D10" s="4"/>
      <c r="E10" s="4"/>
      <c r="F10" s="21" t="s">
        <v>20</v>
      </c>
      <c r="G10" s="22" t="s">
        <v>21</v>
      </c>
      <c r="H10" s="21" t="s">
        <v>22</v>
      </c>
      <c r="I10" s="21" t="s">
        <v>23</v>
      </c>
    </row>
    <row r="11" spans="1:9" ht="64.8" customHeight="1" x14ac:dyDescent="0.3">
      <c r="A11" s="68" t="s">
        <v>49</v>
      </c>
      <c r="B11" s="68"/>
      <c r="C11" s="4"/>
      <c r="D11" s="4"/>
      <c r="E11" s="4"/>
      <c r="F11" s="23" t="s">
        <v>10</v>
      </c>
      <c r="G11" s="24" t="s">
        <v>24</v>
      </c>
      <c r="H11" s="25" t="s">
        <v>25</v>
      </c>
      <c r="I11" s="26"/>
    </row>
    <row r="12" spans="1:9" x14ac:dyDescent="0.3">
      <c r="A12" s="2" t="s">
        <v>50</v>
      </c>
      <c r="C12" s="4"/>
      <c r="D12" s="4"/>
      <c r="E12" s="4"/>
      <c r="F12" s="27" t="s">
        <v>26</v>
      </c>
      <c r="G12" s="28" t="s">
        <v>27</v>
      </c>
      <c r="H12" s="29" t="s">
        <v>28</v>
      </c>
      <c r="I12" s="30"/>
    </row>
    <row r="13" spans="1:9" ht="16.2" thickBot="1" x14ac:dyDescent="0.35">
      <c r="C13" s="1"/>
      <c r="D13" s="1"/>
      <c r="E13" s="1"/>
      <c r="F13" s="27" t="s">
        <v>29</v>
      </c>
      <c r="G13" s="28" t="s">
        <v>30</v>
      </c>
      <c r="H13" s="29" t="s">
        <v>31</v>
      </c>
      <c r="I13" s="30"/>
    </row>
    <row r="14" spans="1:9" ht="16.2" thickTop="1" x14ac:dyDescent="0.3">
      <c r="A14" s="5" t="s">
        <v>1</v>
      </c>
      <c r="B14" s="15"/>
      <c r="C14" s="1"/>
      <c r="D14" s="1"/>
      <c r="E14" s="1"/>
      <c r="F14" s="27" t="s">
        <v>32</v>
      </c>
      <c r="G14" s="28" t="s">
        <v>33</v>
      </c>
      <c r="H14" s="29" t="s">
        <v>153</v>
      </c>
      <c r="I14" s="30" t="s">
        <v>34</v>
      </c>
    </row>
    <row r="15" spans="1:9" x14ac:dyDescent="0.3">
      <c r="A15" s="6" t="s">
        <v>2</v>
      </c>
      <c r="B15" s="16"/>
      <c r="C15" s="1"/>
      <c r="D15" s="1"/>
      <c r="E15" s="1"/>
      <c r="F15" s="27" t="s">
        <v>35</v>
      </c>
      <c r="G15" s="28" t="s">
        <v>36</v>
      </c>
      <c r="H15" s="29" t="s">
        <v>37</v>
      </c>
      <c r="I15" s="30"/>
    </row>
    <row r="16" spans="1:9" x14ac:dyDescent="0.3">
      <c r="A16" s="6" t="s">
        <v>3</v>
      </c>
      <c r="B16" s="16"/>
      <c r="C16" s="1"/>
      <c r="D16" s="1"/>
      <c r="E16" s="1"/>
      <c r="F16" s="27" t="s">
        <v>169</v>
      </c>
      <c r="G16" s="28" t="s">
        <v>38</v>
      </c>
      <c r="H16" s="29" t="s">
        <v>170</v>
      </c>
      <c r="I16" s="30"/>
    </row>
    <row r="17" spans="1:9" x14ac:dyDescent="0.3">
      <c r="A17" s="6" t="s">
        <v>4</v>
      </c>
      <c r="B17" s="16"/>
      <c r="C17" s="1"/>
      <c r="D17" s="1"/>
      <c r="E17" s="1"/>
      <c r="F17" s="27" t="s">
        <v>171</v>
      </c>
      <c r="G17" s="28" t="s">
        <v>39</v>
      </c>
      <c r="H17" s="29" t="s">
        <v>154</v>
      </c>
      <c r="I17" s="30" t="s">
        <v>34</v>
      </c>
    </row>
    <row r="18" spans="1:9" x14ac:dyDescent="0.3">
      <c r="A18" s="7" t="s">
        <v>5</v>
      </c>
      <c r="B18" s="16"/>
      <c r="C18" s="1"/>
      <c r="D18" s="1"/>
      <c r="E18" s="1"/>
      <c r="F18" s="27" t="s">
        <v>172</v>
      </c>
      <c r="G18" s="28" t="s">
        <v>40</v>
      </c>
      <c r="H18" s="29" t="s">
        <v>155</v>
      </c>
      <c r="I18" s="30" t="s">
        <v>34</v>
      </c>
    </row>
    <row r="19" spans="1:9" x14ac:dyDescent="0.3">
      <c r="A19" s="17" t="s">
        <v>6</v>
      </c>
      <c r="B19" s="18"/>
      <c r="C19" s="1"/>
      <c r="D19" s="1"/>
      <c r="E19" s="1"/>
      <c r="F19" s="27" t="s">
        <v>164</v>
      </c>
      <c r="G19" s="28" t="s">
        <v>41</v>
      </c>
      <c r="H19" s="29" t="s">
        <v>42</v>
      </c>
      <c r="I19" s="30"/>
    </row>
    <row r="20" spans="1:9" ht="16.2" thickBot="1" x14ac:dyDescent="0.35">
      <c r="A20" s="19"/>
      <c r="B20" s="20"/>
      <c r="C20" s="1"/>
      <c r="D20" s="1"/>
      <c r="E20" s="1"/>
      <c r="F20" s="27" t="s">
        <v>43</v>
      </c>
      <c r="G20" s="28" t="s">
        <v>44</v>
      </c>
      <c r="H20" s="29" t="s">
        <v>156</v>
      </c>
      <c r="I20" s="30" t="s">
        <v>34</v>
      </c>
    </row>
    <row r="21" spans="1:9" ht="16.2" thickTop="1" x14ac:dyDescent="0.3">
      <c r="A21" s="1"/>
      <c r="B21" s="1"/>
      <c r="C21" s="1"/>
      <c r="D21" s="1"/>
      <c r="E21" s="1"/>
      <c r="F21" s="27" t="s">
        <v>173</v>
      </c>
      <c r="G21" s="28" t="s">
        <v>45</v>
      </c>
      <c r="H21" s="29" t="s">
        <v>46</v>
      </c>
      <c r="I21" s="30"/>
    </row>
    <row r="22" spans="1:9" ht="16.2" thickBot="1" x14ac:dyDescent="0.35">
      <c r="A22" s="1"/>
      <c r="B22" s="1"/>
      <c r="C22" s="1"/>
      <c r="D22" s="1"/>
      <c r="E22" s="1"/>
      <c r="F22" s="31" t="s">
        <v>174</v>
      </c>
      <c r="G22" s="32" t="s">
        <v>47</v>
      </c>
      <c r="H22" s="33" t="s">
        <v>48</v>
      </c>
      <c r="I22" s="34"/>
    </row>
    <row r="23" spans="1:9" x14ac:dyDescent="0.3">
      <c r="A23" s="1"/>
      <c r="B23" s="1"/>
      <c r="C23" s="1"/>
      <c r="D23" s="1"/>
      <c r="E23" s="1"/>
      <c r="F23" s="1"/>
      <c r="G23" s="1"/>
      <c r="H23" s="1"/>
    </row>
    <row r="24" spans="1:9" x14ac:dyDescent="0.3">
      <c r="A24" s="1"/>
      <c r="B24" s="1"/>
      <c r="C24" s="1"/>
      <c r="D24" s="1"/>
      <c r="E24" s="1"/>
      <c r="F24" s="1"/>
      <c r="G24" s="1"/>
      <c r="H24" s="1"/>
    </row>
    <row r="25" spans="1:9" x14ac:dyDescent="0.3">
      <c r="A25" s="1"/>
      <c r="B25" s="1"/>
      <c r="C25" s="1"/>
      <c r="D25" s="1"/>
      <c r="E25" s="1"/>
      <c r="F25" s="1"/>
      <c r="G25" s="1"/>
      <c r="H25" s="1"/>
    </row>
    <row r="26" spans="1:9" x14ac:dyDescent="0.3">
      <c r="A26" s="1"/>
      <c r="B26" s="1"/>
      <c r="C26" s="1"/>
      <c r="D26" s="1"/>
      <c r="E26" s="1"/>
      <c r="F26" s="1"/>
    </row>
    <row r="27" spans="1:9" ht="14.25" customHeight="1" x14ac:dyDescent="0.3"/>
  </sheetData>
  <sheetProtection algorithmName="SHA-512" hashValue="758KulHFVl00vvl4eVZ1YK368zApKIE6GwKO40vK6sqX8ie8YF/4i7jclMX30xPvsvW+i7EQAn0xlnpHjcEwKQ==" saltValue="pxGGD8BnRpsoYGx2VAyliA==" spinCount="100000" sheet="1" selectLockedCells="1"/>
  <mergeCells count="4">
    <mergeCell ref="A8:B8"/>
    <mergeCell ref="A7:B7"/>
    <mergeCell ref="A11:B11"/>
    <mergeCell ref="A9:B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6988C-6C37-4F5B-A18C-1E0059A17424}">
  <dimension ref="A1:AE190"/>
  <sheetViews>
    <sheetView topLeftCell="A57" workbookViewId="0">
      <selection activeCell="E78" sqref="E78"/>
    </sheetView>
  </sheetViews>
  <sheetFormatPr defaultRowHeight="15.6" x14ac:dyDescent="0.3"/>
  <cols>
    <col min="1" max="1" width="8.77734375" style="44" bestFit="1" customWidth="1"/>
    <col min="2" max="2" width="21.33203125" style="44" customWidth="1"/>
    <col min="3" max="3" width="53.5546875" style="44" bestFit="1" customWidth="1"/>
    <col min="4" max="4" width="19.88671875" style="44" bestFit="1" customWidth="1"/>
    <col min="5" max="5" width="21.109375" style="44" customWidth="1"/>
    <col min="6" max="6" width="28.44140625" style="44" bestFit="1" customWidth="1"/>
    <col min="7" max="7" width="14.6640625" style="44" bestFit="1" customWidth="1"/>
    <col min="8" max="8" width="20.21875" style="44" bestFit="1" customWidth="1"/>
    <col min="9" max="9" width="16.5546875" style="44" bestFit="1" customWidth="1"/>
    <col min="10" max="10" width="18.88671875" style="44" customWidth="1"/>
    <col min="11" max="11" width="10.44140625" style="63" customWidth="1"/>
    <col min="12" max="12" width="16.109375" style="44" bestFit="1" customWidth="1"/>
    <col min="13" max="31" width="8.88671875" style="2"/>
    <col min="32" max="16384" width="8.88671875" style="44"/>
  </cols>
  <sheetData>
    <row r="1" spans="1:12" s="37" customFormat="1" ht="18" x14ac:dyDescent="0.35">
      <c r="A1" s="36" t="s">
        <v>159</v>
      </c>
      <c r="K1" s="38"/>
    </row>
    <row r="2" spans="1:12" s="37" customFormat="1" ht="18.600000000000001" thickBot="1" x14ac:dyDescent="0.4">
      <c r="A2" s="39" t="s">
        <v>176</v>
      </c>
      <c r="K2" s="38"/>
    </row>
    <row r="3" spans="1:12" ht="46.8" x14ac:dyDescent="0.3">
      <c r="A3" s="40" t="s">
        <v>10</v>
      </c>
      <c r="B3" s="41" t="s">
        <v>28</v>
      </c>
      <c r="C3" s="42" t="s">
        <v>29</v>
      </c>
      <c r="D3" s="42" t="s">
        <v>32</v>
      </c>
      <c r="E3" s="42" t="s">
        <v>35</v>
      </c>
      <c r="F3" s="42" t="s">
        <v>169</v>
      </c>
      <c r="G3" s="42" t="s">
        <v>171</v>
      </c>
      <c r="H3" s="42" t="s">
        <v>174</v>
      </c>
      <c r="I3" s="42" t="s">
        <v>172</v>
      </c>
      <c r="J3" s="42" t="s">
        <v>158</v>
      </c>
      <c r="K3" s="42" t="s">
        <v>43</v>
      </c>
      <c r="L3" s="43" t="s">
        <v>175</v>
      </c>
    </row>
    <row r="4" spans="1:12" x14ac:dyDescent="0.3">
      <c r="A4" s="45">
        <v>773</v>
      </c>
      <c r="B4" s="46" t="s">
        <v>114</v>
      </c>
      <c r="C4" s="47" t="s">
        <v>177</v>
      </c>
      <c r="D4" s="64"/>
      <c r="E4" s="48" t="s">
        <v>121</v>
      </c>
      <c r="F4" s="49" t="s">
        <v>93</v>
      </c>
      <c r="G4" s="65">
        <v>0</v>
      </c>
      <c r="H4" s="50" t="e">
        <f>(G4-I4)/G4</f>
        <v>#DIV/0!</v>
      </c>
      <c r="I4" s="65">
        <v>0</v>
      </c>
      <c r="J4" s="51">
        <f>I4*A4</f>
        <v>0</v>
      </c>
      <c r="K4" s="66">
        <v>0</v>
      </c>
      <c r="L4" s="52">
        <f>(I4*K4)+I4</f>
        <v>0</v>
      </c>
    </row>
    <row r="5" spans="1:12" x14ac:dyDescent="0.3">
      <c r="A5" s="45">
        <v>499</v>
      </c>
      <c r="B5" s="46" t="s">
        <v>114</v>
      </c>
      <c r="C5" s="47" t="s">
        <v>178</v>
      </c>
      <c r="D5" s="64"/>
      <c r="E5" s="48" t="s">
        <v>121</v>
      </c>
      <c r="F5" s="49" t="s">
        <v>93</v>
      </c>
      <c r="G5" s="65">
        <v>0</v>
      </c>
      <c r="H5" s="50" t="e">
        <f t="shared" ref="H5:H61" si="0">(G5-I5)/G5</f>
        <v>#DIV/0!</v>
      </c>
      <c r="I5" s="65">
        <v>0</v>
      </c>
      <c r="J5" s="51">
        <f t="shared" ref="J5:J61" si="1">I5*A5</f>
        <v>0</v>
      </c>
      <c r="K5" s="66">
        <v>0</v>
      </c>
      <c r="L5" s="52">
        <f t="shared" ref="L5:L61" si="2">(I5*K5)+I5</f>
        <v>0</v>
      </c>
    </row>
    <row r="6" spans="1:12" x14ac:dyDescent="0.3">
      <c r="A6" s="45">
        <v>615</v>
      </c>
      <c r="B6" s="46" t="s">
        <v>114</v>
      </c>
      <c r="C6" s="47" t="s">
        <v>51</v>
      </c>
      <c r="D6" s="64"/>
      <c r="E6" s="48" t="s">
        <v>122</v>
      </c>
      <c r="F6" s="49" t="s">
        <v>93</v>
      </c>
      <c r="G6" s="65">
        <v>0</v>
      </c>
      <c r="H6" s="50" t="e">
        <f t="shared" si="0"/>
        <v>#DIV/0!</v>
      </c>
      <c r="I6" s="65">
        <v>0</v>
      </c>
      <c r="J6" s="51">
        <f t="shared" si="1"/>
        <v>0</v>
      </c>
      <c r="K6" s="66">
        <v>0</v>
      </c>
      <c r="L6" s="52">
        <f t="shared" si="2"/>
        <v>0</v>
      </c>
    </row>
    <row r="7" spans="1:12" x14ac:dyDescent="0.3">
      <c r="A7" s="45">
        <v>610</v>
      </c>
      <c r="B7" s="46" t="s">
        <v>114</v>
      </c>
      <c r="C7" s="47" t="s">
        <v>52</v>
      </c>
      <c r="D7" s="64"/>
      <c r="E7" s="48" t="s">
        <v>122</v>
      </c>
      <c r="F7" s="49" t="s">
        <v>93</v>
      </c>
      <c r="G7" s="65">
        <v>0</v>
      </c>
      <c r="H7" s="50" t="e">
        <f t="shared" si="0"/>
        <v>#DIV/0!</v>
      </c>
      <c r="I7" s="65">
        <v>0</v>
      </c>
      <c r="J7" s="51">
        <f t="shared" si="1"/>
        <v>0</v>
      </c>
      <c r="K7" s="66">
        <v>0</v>
      </c>
      <c r="L7" s="52">
        <f t="shared" si="2"/>
        <v>0</v>
      </c>
    </row>
    <row r="8" spans="1:12" x14ac:dyDescent="0.3">
      <c r="A8" s="45">
        <v>869</v>
      </c>
      <c r="B8" s="46" t="s">
        <v>114</v>
      </c>
      <c r="C8" s="47" t="s">
        <v>53</v>
      </c>
      <c r="D8" s="64"/>
      <c r="E8" s="48" t="s">
        <v>122</v>
      </c>
      <c r="F8" s="49" t="s">
        <v>93</v>
      </c>
      <c r="G8" s="65">
        <v>0</v>
      </c>
      <c r="H8" s="50" t="e">
        <f t="shared" si="0"/>
        <v>#DIV/0!</v>
      </c>
      <c r="I8" s="65">
        <v>0</v>
      </c>
      <c r="J8" s="51">
        <f t="shared" si="1"/>
        <v>0</v>
      </c>
      <c r="K8" s="66">
        <v>0</v>
      </c>
      <c r="L8" s="52">
        <f t="shared" si="2"/>
        <v>0</v>
      </c>
    </row>
    <row r="9" spans="1:12" x14ac:dyDescent="0.3">
      <c r="A9" s="45">
        <v>956</v>
      </c>
      <c r="B9" s="46" t="s">
        <v>114</v>
      </c>
      <c r="C9" s="47" t="s">
        <v>54</v>
      </c>
      <c r="D9" s="64"/>
      <c r="E9" s="48" t="s">
        <v>123</v>
      </c>
      <c r="F9" s="49" t="s">
        <v>93</v>
      </c>
      <c r="G9" s="65">
        <v>0</v>
      </c>
      <c r="H9" s="50" t="e">
        <f t="shared" si="0"/>
        <v>#DIV/0!</v>
      </c>
      <c r="I9" s="65">
        <v>0</v>
      </c>
      <c r="J9" s="51">
        <f t="shared" si="1"/>
        <v>0</v>
      </c>
      <c r="K9" s="66">
        <v>0</v>
      </c>
      <c r="L9" s="52">
        <f t="shared" si="2"/>
        <v>0</v>
      </c>
    </row>
    <row r="10" spans="1:12" x14ac:dyDescent="0.3">
      <c r="A10" s="45">
        <v>480</v>
      </c>
      <c r="B10" s="46" t="s">
        <v>114</v>
      </c>
      <c r="C10" s="47" t="s">
        <v>55</v>
      </c>
      <c r="D10" s="64"/>
      <c r="E10" s="48" t="s">
        <v>123</v>
      </c>
      <c r="F10" s="49" t="s">
        <v>93</v>
      </c>
      <c r="G10" s="65">
        <v>0</v>
      </c>
      <c r="H10" s="50" t="e">
        <f t="shared" si="0"/>
        <v>#DIV/0!</v>
      </c>
      <c r="I10" s="65">
        <v>0</v>
      </c>
      <c r="J10" s="51">
        <f t="shared" si="1"/>
        <v>0</v>
      </c>
      <c r="K10" s="66">
        <v>0</v>
      </c>
      <c r="L10" s="52">
        <f t="shared" si="2"/>
        <v>0</v>
      </c>
    </row>
    <row r="11" spans="1:12" x14ac:dyDescent="0.3">
      <c r="A11" s="45">
        <v>469</v>
      </c>
      <c r="B11" s="46" t="s">
        <v>91</v>
      </c>
      <c r="C11" s="47" t="s">
        <v>56</v>
      </c>
      <c r="D11" s="64"/>
      <c r="E11" s="48" t="s">
        <v>124</v>
      </c>
      <c r="F11" s="49" t="s">
        <v>94</v>
      </c>
      <c r="G11" s="65">
        <v>0</v>
      </c>
      <c r="H11" s="50" t="e">
        <f t="shared" si="0"/>
        <v>#DIV/0!</v>
      </c>
      <c r="I11" s="65">
        <v>0</v>
      </c>
      <c r="J11" s="51">
        <f t="shared" si="1"/>
        <v>0</v>
      </c>
      <c r="K11" s="66">
        <v>0</v>
      </c>
      <c r="L11" s="52">
        <f t="shared" si="2"/>
        <v>0</v>
      </c>
    </row>
    <row r="12" spans="1:12" x14ac:dyDescent="0.3">
      <c r="A12" s="45">
        <v>1422</v>
      </c>
      <c r="B12" s="46" t="s">
        <v>115</v>
      </c>
      <c r="C12" s="47" t="s">
        <v>179</v>
      </c>
      <c r="D12" s="64"/>
      <c r="E12" s="48" t="s">
        <v>124</v>
      </c>
      <c r="F12" s="49" t="s">
        <v>94</v>
      </c>
      <c r="G12" s="65">
        <v>0</v>
      </c>
      <c r="H12" s="50" t="e">
        <f t="shared" si="0"/>
        <v>#DIV/0!</v>
      </c>
      <c r="I12" s="65">
        <v>0</v>
      </c>
      <c r="J12" s="51">
        <f t="shared" si="1"/>
        <v>0</v>
      </c>
      <c r="K12" s="66">
        <v>0</v>
      </c>
      <c r="L12" s="52">
        <f t="shared" si="2"/>
        <v>0</v>
      </c>
    </row>
    <row r="13" spans="1:12" x14ac:dyDescent="0.3">
      <c r="A13" s="45">
        <v>28</v>
      </c>
      <c r="B13" s="46" t="s">
        <v>113</v>
      </c>
      <c r="C13" s="47" t="s">
        <v>57</v>
      </c>
      <c r="D13" s="64"/>
      <c r="E13" s="48" t="s">
        <v>125</v>
      </c>
      <c r="F13" s="49" t="s">
        <v>94</v>
      </c>
      <c r="G13" s="65">
        <v>0</v>
      </c>
      <c r="H13" s="50" t="e">
        <f t="shared" si="0"/>
        <v>#DIV/0!</v>
      </c>
      <c r="I13" s="65">
        <v>0</v>
      </c>
      <c r="J13" s="51">
        <f t="shared" si="1"/>
        <v>0</v>
      </c>
      <c r="K13" s="66">
        <v>0</v>
      </c>
      <c r="L13" s="52">
        <f t="shared" si="2"/>
        <v>0</v>
      </c>
    </row>
    <row r="14" spans="1:12" x14ac:dyDescent="0.3">
      <c r="A14" s="45">
        <v>202</v>
      </c>
      <c r="B14" s="46" t="s">
        <v>113</v>
      </c>
      <c r="C14" s="47" t="s">
        <v>58</v>
      </c>
      <c r="D14" s="64"/>
      <c r="E14" s="48" t="s">
        <v>126</v>
      </c>
      <c r="F14" s="49" t="s">
        <v>94</v>
      </c>
      <c r="G14" s="65">
        <v>0</v>
      </c>
      <c r="H14" s="50" t="e">
        <f t="shared" si="0"/>
        <v>#DIV/0!</v>
      </c>
      <c r="I14" s="65">
        <v>0</v>
      </c>
      <c r="J14" s="51">
        <f t="shared" si="1"/>
        <v>0</v>
      </c>
      <c r="K14" s="66">
        <v>0</v>
      </c>
      <c r="L14" s="52">
        <f t="shared" si="2"/>
        <v>0</v>
      </c>
    </row>
    <row r="15" spans="1:12" x14ac:dyDescent="0.3">
      <c r="A15" s="45">
        <v>202</v>
      </c>
      <c r="B15" s="46" t="s">
        <v>113</v>
      </c>
      <c r="C15" s="47" t="s">
        <v>109</v>
      </c>
      <c r="D15" s="64"/>
      <c r="E15" s="48" t="s">
        <v>126</v>
      </c>
      <c r="F15" s="49" t="s">
        <v>94</v>
      </c>
      <c r="G15" s="65">
        <v>0</v>
      </c>
      <c r="H15" s="50" t="e">
        <f t="shared" si="0"/>
        <v>#DIV/0!</v>
      </c>
      <c r="I15" s="65">
        <v>0</v>
      </c>
      <c r="J15" s="51">
        <f t="shared" si="1"/>
        <v>0</v>
      </c>
      <c r="K15" s="66">
        <v>0</v>
      </c>
      <c r="L15" s="52">
        <f t="shared" si="2"/>
        <v>0</v>
      </c>
    </row>
    <row r="16" spans="1:12" x14ac:dyDescent="0.3">
      <c r="A16" s="45">
        <v>202</v>
      </c>
      <c r="B16" s="46" t="s">
        <v>113</v>
      </c>
      <c r="C16" s="47" t="s">
        <v>110</v>
      </c>
      <c r="D16" s="64"/>
      <c r="E16" s="48" t="s">
        <v>126</v>
      </c>
      <c r="F16" s="49" t="s">
        <v>94</v>
      </c>
      <c r="G16" s="65">
        <v>0</v>
      </c>
      <c r="H16" s="50" t="e">
        <f t="shared" si="0"/>
        <v>#DIV/0!</v>
      </c>
      <c r="I16" s="65">
        <v>0</v>
      </c>
      <c r="J16" s="51">
        <f t="shared" si="1"/>
        <v>0</v>
      </c>
      <c r="K16" s="66">
        <v>0</v>
      </c>
      <c r="L16" s="52">
        <f t="shared" si="2"/>
        <v>0</v>
      </c>
    </row>
    <row r="17" spans="1:12" x14ac:dyDescent="0.3">
      <c r="A17" s="45">
        <v>202</v>
      </c>
      <c r="B17" s="46" t="s">
        <v>113</v>
      </c>
      <c r="C17" s="47" t="s">
        <v>111</v>
      </c>
      <c r="D17" s="64"/>
      <c r="E17" s="48" t="s">
        <v>126</v>
      </c>
      <c r="F17" s="49" t="s">
        <v>94</v>
      </c>
      <c r="G17" s="65">
        <v>0</v>
      </c>
      <c r="H17" s="50" t="e">
        <f t="shared" si="0"/>
        <v>#DIV/0!</v>
      </c>
      <c r="I17" s="65">
        <v>0</v>
      </c>
      <c r="J17" s="51">
        <f t="shared" si="1"/>
        <v>0</v>
      </c>
      <c r="K17" s="66">
        <v>0</v>
      </c>
      <c r="L17" s="52">
        <f t="shared" si="2"/>
        <v>0</v>
      </c>
    </row>
    <row r="18" spans="1:12" x14ac:dyDescent="0.3">
      <c r="A18" s="45">
        <v>712</v>
      </c>
      <c r="B18" s="46" t="s">
        <v>91</v>
      </c>
      <c r="C18" s="47" t="s">
        <v>180</v>
      </c>
      <c r="D18" s="64"/>
      <c r="E18" s="48" t="s">
        <v>124</v>
      </c>
      <c r="F18" s="49" t="s">
        <v>94</v>
      </c>
      <c r="G18" s="65">
        <v>0</v>
      </c>
      <c r="H18" s="50" t="e">
        <f t="shared" si="0"/>
        <v>#DIV/0!</v>
      </c>
      <c r="I18" s="65">
        <v>0</v>
      </c>
      <c r="J18" s="51">
        <f t="shared" si="1"/>
        <v>0</v>
      </c>
      <c r="K18" s="66">
        <v>0</v>
      </c>
      <c r="L18" s="52">
        <f t="shared" si="2"/>
        <v>0</v>
      </c>
    </row>
    <row r="19" spans="1:12" x14ac:dyDescent="0.3">
      <c r="A19" s="45">
        <v>141</v>
      </c>
      <c r="B19" s="46" t="s">
        <v>91</v>
      </c>
      <c r="C19" s="47" t="s">
        <v>183</v>
      </c>
      <c r="D19" s="64"/>
      <c r="E19" s="48" t="s">
        <v>127</v>
      </c>
      <c r="F19" s="49" t="s">
        <v>95</v>
      </c>
      <c r="G19" s="65">
        <v>0</v>
      </c>
      <c r="H19" s="50" t="e">
        <f t="shared" si="0"/>
        <v>#DIV/0!</v>
      </c>
      <c r="I19" s="65">
        <v>0</v>
      </c>
      <c r="J19" s="51">
        <f t="shared" si="1"/>
        <v>0</v>
      </c>
      <c r="K19" s="66">
        <v>0</v>
      </c>
      <c r="L19" s="52">
        <f t="shared" si="2"/>
        <v>0</v>
      </c>
    </row>
    <row r="20" spans="1:12" x14ac:dyDescent="0.3">
      <c r="A20" s="45">
        <v>705</v>
      </c>
      <c r="B20" s="46" t="s">
        <v>91</v>
      </c>
      <c r="C20" s="47" t="s">
        <v>181</v>
      </c>
      <c r="D20" s="64"/>
      <c r="E20" s="48" t="s">
        <v>124</v>
      </c>
      <c r="F20" s="49" t="s">
        <v>96</v>
      </c>
      <c r="G20" s="65">
        <v>0</v>
      </c>
      <c r="H20" s="50" t="e">
        <f t="shared" si="0"/>
        <v>#DIV/0!</v>
      </c>
      <c r="I20" s="65">
        <v>0</v>
      </c>
      <c r="J20" s="51">
        <f t="shared" si="1"/>
        <v>0</v>
      </c>
      <c r="K20" s="66">
        <v>0</v>
      </c>
      <c r="L20" s="52">
        <f t="shared" si="2"/>
        <v>0</v>
      </c>
    </row>
    <row r="21" spans="1:12" x14ac:dyDescent="0.3">
      <c r="A21" s="45">
        <v>928</v>
      </c>
      <c r="B21" s="46" t="s">
        <v>90</v>
      </c>
      <c r="C21" s="47" t="s">
        <v>182</v>
      </c>
      <c r="D21" s="64"/>
      <c r="E21" s="48" t="s">
        <v>128</v>
      </c>
      <c r="F21" s="49" t="s">
        <v>97</v>
      </c>
      <c r="G21" s="65">
        <v>0</v>
      </c>
      <c r="H21" s="50" t="e">
        <f t="shared" si="0"/>
        <v>#DIV/0!</v>
      </c>
      <c r="I21" s="65">
        <v>0</v>
      </c>
      <c r="J21" s="51">
        <f t="shared" si="1"/>
        <v>0</v>
      </c>
      <c r="K21" s="66">
        <v>0</v>
      </c>
      <c r="L21" s="52">
        <f t="shared" si="2"/>
        <v>0</v>
      </c>
    </row>
    <row r="22" spans="1:12" x14ac:dyDescent="0.3">
      <c r="A22" s="45">
        <v>1126</v>
      </c>
      <c r="B22" s="46" t="s">
        <v>114</v>
      </c>
      <c r="C22" s="47" t="s">
        <v>184</v>
      </c>
      <c r="D22" s="64"/>
      <c r="E22" s="48" t="s">
        <v>129</v>
      </c>
      <c r="F22" s="49" t="s">
        <v>98</v>
      </c>
      <c r="G22" s="65">
        <v>0</v>
      </c>
      <c r="H22" s="50" t="e">
        <f t="shared" si="0"/>
        <v>#DIV/0!</v>
      </c>
      <c r="I22" s="65">
        <v>0</v>
      </c>
      <c r="J22" s="51">
        <f t="shared" si="1"/>
        <v>0</v>
      </c>
      <c r="K22" s="66">
        <v>0</v>
      </c>
      <c r="L22" s="52">
        <f t="shared" si="2"/>
        <v>0</v>
      </c>
    </row>
    <row r="23" spans="1:12" x14ac:dyDescent="0.3">
      <c r="A23" s="45">
        <v>119</v>
      </c>
      <c r="B23" s="46" t="s">
        <v>113</v>
      </c>
      <c r="C23" s="47" t="s">
        <v>185</v>
      </c>
      <c r="D23" s="64"/>
      <c r="E23" s="48" t="s">
        <v>130</v>
      </c>
      <c r="F23" s="49" t="s">
        <v>99</v>
      </c>
      <c r="G23" s="65">
        <v>0</v>
      </c>
      <c r="H23" s="50" t="e">
        <f t="shared" si="0"/>
        <v>#DIV/0!</v>
      </c>
      <c r="I23" s="65">
        <v>0</v>
      </c>
      <c r="J23" s="51">
        <f t="shared" si="1"/>
        <v>0</v>
      </c>
      <c r="K23" s="66">
        <v>0</v>
      </c>
      <c r="L23" s="52">
        <f t="shared" si="2"/>
        <v>0</v>
      </c>
    </row>
    <row r="24" spans="1:12" x14ac:dyDescent="0.3">
      <c r="A24" s="45">
        <v>172</v>
      </c>
      <c r="B24" s="46" t="s">
        <v>113</v>
      </c>
      <c r="C24" s="47" t="s">
        <v>59</v>
      </c>
      <c r="D24" s="64"/>
      <c r="E24" s="48" t="s">
        <v>131</v>
      </c>
      <c r="F24" s="49" t="s">
        <v>100</v>
      </c>
      <c r="G24" s="65">
        <v>0</v>
      </c>
      <c r="H24" s="50" t="e">
        <f t="shared" si="0"/>
        <v>#DIV/0!</v>
      </c>
      <c r="I24" s="65">
        <v>0</v>
      </c>
      <c r="J24" s="51">
        <f t="shared" si="1"/>
        <v>0</v>
      </c>
      <c r="K24" s="66">
        <v>0</v>
      </c>
      <c r="L24" s="52">
        <f t="shared" si="2"/>
        <v>0</v>
      </c>
    </row>
    <row r="25" spans="1:12" x14ac:dyDescent="0.3">
      <c r="A25" s="45">
        <v>171</v>
      </c>
      <c r="B25" s="46" t="s">
        <v>113</v>
      </c>
      <c r="C25" s="47" t="s">
        <v>60</v>
      </c>
      <c r="D25" s="64"/>
      <c r="E25" s="48" t="s">
        <v>131</v>
      </c>
      <c r="F25" s="49" t="s">
        <v>100</v>
      </c>
      <c r="G25" s="65">
        <v>0</v>
      </c>
      <c r="H25" s="50" t="e">
        <f t="shared" si="0"/>
        <v>#DIV/0!</v>
      </c>
      <c r="I25" s="65">
        <v>0</v>
      </c>
      <c r="J25" s="51">
        <f t="shared" si="1"/>
        <v>0</v>
      </c>
      <c r="K25" s="66">
        <v>0</v>
      </c>
      <c r="L25" s="52">
        <f t="shared" si="2"/>
        <v>0</v>
      </c>
    </row>
    <row r="26" spans="1:12" x14ac:dyDescent="0.3">
      <c r="A26" s="45">
        <v>166</v>
      </c>
      <c r="B26" s="46" t="s">
        <v>115</v>
      </c>
      <c r="C26" s="47" t="s">
        <v>61</v>
      </c>
      <c r="D26" s="64"/>
      <c r="E26" s="48" t="s">
        <v>132</v>
      </c>
      <c r="F26" s="49" t="s">
        <v>101</v>
      </c>
      <c r="G26" s="65">
        <v>0</v>
      </c>
      <c r="H26" s="50" t="e">
        <f t="shared" si="0"/>
        <v>#DIV/0!</v>
      </c>
      <c r="I26" s="65">
        <v>0</v>
      </c>
      <c r="J26" s="51">
        <f t="shared" si="1"/>
        <v>0</v>
      </c>
      <c r="K26" s="66">
        <v>0</v>
      </c>
      <c r="L26" s="52">
        <f t="shared" si="2"/>
        <v>0</v>
      </c>
    </row>
    <row r="27" spans="1:12" x14ac:dyDescent="0.3">
      <c r="A27" s="45">
        <v>255</v>
      </c>
      <c r="B27" s="46" t="s">
        <v>113</v>
      </c>
      <c r="C27" s="47" t="s">
        <v>62</v>
      </c>
      <c r="D27" s="64"/>
      <c r="E27" s="48" t="s">
        <v>132</v>
      </c>
      <c r="F27" s="49" t="s">
        <v>101</v>
      </c>
      <c r="G27" s="65">
        <v>0</v>
      </c>
      <c r="H27" s="50" t="e">
        <f t="shared" si="0"/>
        <v>#DIV/0!</v>
      </c>
      <c r="I27" s="65">
        <v>0</v>
      </c>
      <c r="J27" s="51">
        <f t="shared" si="1"/>
        <v>0</v>
      </c>
      <c r="K27" s="66">
        <v>0</v>
      </c>
      <c r="L27" s="52">
        <f t="shared" si="2"/>
        <v>0</v>
      </c>
    </row>
    <row r="28" spans="1:12" x14ac:dyDescent="0.3">
      <c r="A28" s="45">
        <v>711</v>
      </c>
      <c r="B28" s="46" t="s">
        <v>92</v>
      </c>
      <c r="C28" s="47" t="s">
        <v>63</v>
      </c>
      <c r="D28" s="64"/>
      <c r="E28" s="48" t="s">
        <v>133</v>
      </c>
      <c r="F28" s="49" t="s">
        <v>102</v>
      </c>
      <c r="G28" s="65">
        <v>0</v>
      </c>
      <c r="H28" s="50" t="e">
        <f t="shared" si="0"/>
        <v>#DIV/0!</v>
      </c>
      <c r="I28" s="65">
        <v>0</v>
      </c>
      <c r="J28" s="51">
        <f t="shared" si="1"/>
        <v>0</v>
      </c>
      <c r="K28" s="66">
        <v>0</v>
      </c>
      <c r="L28" s="52">
        <f t="shared" si="2"/>
        <v>0</v>
      </c>
    </row>
    <row r="29" spans="1:12" x14ac:dyDescent="0.3">
      <c r="A29" s="45">
        <v>435</v>
      </c>
      <c r="B29" s="46" t="s">
        <v>92</v>
      </c>
      <c r="C29" s="47" t="s">
        <v>112</v>
      </c>
      <c r="D29" s="64"/>
      <c r="E29" s="48" t="s">
        <v>134</v>
      </c>
      <c r="F29" s="49" t="s">
        <v>102</v>
      </c>
      <c r="G29" s="65">
        <v>0</v>
      </c>
      <c r="H29" s="50" t="e">
        <f t="shared" si="0"/>
        <v>#DIV/0!</v>
      </c>
      <c r="I29" s="65">
        <v>0</v>
      </c>
      <c r="J29" s="51">
        <f t="shared" si="1"/>
        <v>0</v>
      </c>
      <c r="K29" s="66">
        <v>0</v>
      </c>
      <c r="L29" s="52">
        <f t="shared" si="2"/>
        <v>0</v>
      </c>
    </row>
    <row r="30" spans="1:12" x14ac:dyDescent="0.3">
      <c r="A30" s="45">
        <v>562</v>
      </c>
      <c r="B30" s="46" t="s">
        <v>115</v>
      </c>
      <c r="C30" s="47" t="s">
        <v>64</v>
      </c>
      <c r="D30" s="64"/>
      <c r="E30" s="48" t="s">
        <v>133</v>
      </c>
      <c r="F30" s="49" t="s">
        <v>102</v>
      </c>
      <c r="G30" s="65">
        <v>0</v>
      </c>
      <c r="H30" s="50" t="e">
        <f t="shared" si="0"/>
        <v>#DIV/0!</v>
      </c>
      <c r="I30" s="65">
        <v>0</v>
      </c>
      <c r="J30" s="51">
        <f t="shared" si="1"/>
        <v>0</v>
      </c>
      <c r="K30" s="66">
        <v>0</v>
      </c>
      <c r="L30" s="52">
        <f t="shared" si="2"/>
        <v>0</v>
      </c>
    </row>
    <row r="31" spans="1:12" x14ac:dyDescent="0.3">
      <c r="A31" s="45">
        <v>168</v>
      </c>
      <c r="B31" s="46" t="s">
        <v>115</v>
      </c>
      <c r="C31" s="47" t="s">
        <v>65</v>
      </c>
      <c r="D31" s="64"/>
      <c r="E31" s="48" t="s">
        <v>132</v>
      </c>
      <c r="F31" s="49" t="s">
        <v>103</v>
      </c>
      <c r="G31" s="65">
        <v>0</v>
      </c>
      <c r="H31" s="50" t="e">
        <f t="shared" si="0"/>
        <v>#DIV/0!</v>
      </c>
      <c r="I31" s="65">
        <v>0</v>
      </c>
      <c r="J31" s="51">
        <f t="shared" si="1"/>
        <v>0</v>
      </c>
      <c r="K31" s="66">
        <v>0</v>
      </c>
      <c r="L31" s="52">
        <f t="shared" si="2"/>
        <v>0</v>
      </c>
    </row>
    <row r="32" spans="1:12" x14ac:dyDescent="0.3">
      <c r="A32" s="45">
        <v>234</v>
      </c>
      <c r="B32" s="46" t="s">
        <v>91</v>
      </c>
      <c r="C32" s="47" t="s">
        <v>66</v>
      </c>
      <c r="D32" s="64"/>
      <c r="E32" s="48" t="s">
        <v>135</v>
      </c>
      <c r="F32" s="49" t="s">
        <v>103</v>
      </c>
      <c r="G32" s="65">
        <v>0</v>
      </c>
      <c r="H32" s="50" t="e">
        <f t="shared" si="0"/>
        <v>#DIV/0!</v>
      </c>
      <c r="I32" s="65">
        <v>0</v>
      </c>
      <c r="J32" s="51">
        <f t="shared" si="1"/>
        <v>0</v>
      </c>
      <c r="K32" s="66">
        <v>0</v>
      </c>
      <c r="L32" s="52">
        <f t="shared" si="2"/>
        <v>0</v>
      </c>
    </row>
    <row r="33" spans="1:12" x14ac:dyDescent="0.3">
      <c r="A33" s="45">
        <v>331</v>
      </c>
      <c r="B33" s="46" t="s">
        <v>91</v>
      </c>
      <c r="C33" s="47" t="s">
        <v>67</v>
      </c>
      <c r="D33" s="64"/>
      <c r="E33" s="48" t="s">
        <v>135</v>
      </c>
      <c r="F33" s="49" t="s">
        <v>103</v>
      </c>
      <c r="G33" s="65">
        <v>0</v>
      </c>
      <c r="H33" s="50" t="e">
        <f t="shared" si="0"/>
        <v>#DIV/0!</v>
      </c>
      <c r="I33" s="65">
        <v>0</v>
      </c>
      <c r="J33" s="51">
        <f t="shared" si="1"/>
        <v>0</v>
      </c>
      <c r="K33" s="66">
        <v>0</v>
      </c>
      <c r="L33" s="52">
        <f t="shared" si="2"/>
        <v>0</v>
      </c>
    </row>
    <row r="34" spans="1:12" x14ac:dyDescent="0.3">
      <c r="A34" s="45">
        <v>1210</v>
      </c>
      <c r="B34" s="46" t="s">
        <v>91</v>
      </c>
      <c r="C34" s="47" t="s">
        <v>186</v>
      </c>
      <c r="D34" s="64"/>
      <c r="E34" s="48" t="s">
        <v>135</v>
      </c>
      <c r="F34" s="49" t="s">
        <v>103</v>
      </c>
      <c r="G34" s="65">
        <v>0</v>
      </c>
      <c r="H34" s="50" t="e">
        <f t="shared" si="0"/>
        <v>#DIV/0!</v>
      </c>
      <c r="I34" s="65">
        <v>0</v>
      </c>
      <c r="J34" s="51">
        <f t="shared" si="1"/>
        <v>0</v>
      </c>
      <c r="K34" s="66">
        <v>0</v>
      </c>
      <c r="L34" s="52">
        <f t="shared" si="2"/>
        <v>0</v>
      </c>
    </row>
    <row r="35" spans="1:12" x14ac:dyDescent="0.3">
      <c r="A35" s="45">
        <v>5747</v>
      </c>
      <c r="B35" s="46" t="s">
        <v>92</v>
      </c>
      <c r="C35" s="47" t="s">
        <v>68</v>
      </c>
      <c r="D35" s="64"/>
      <c r="E35" s="48" t="s">
        <v>136</v>
      </c>
      <c r="F35" s="49" t="s">
        <v>104</v>
      </c>
      <c r="G35" s="65">
        <v>0</v>
      </c>
      <c r="H35" s="50" t="e">
        <f t="shared" si="0"/>
        <v>#DIV/0!</v>
      </c>
      <c r="I35" s="65">
        <v>0</v>
      </c>
      <c r="J35" s="51">
        <f t="shared" si="1"/>
        <v>0</v>
      </c>
      <c r="K35" s="66">
        <v>0</v>
      </c>
      <c r="L35" s="52">
        <f t="shared" si="2"/>
        <v>0</v>
      </c>
    </row>
    <row r="36" spans="1:12" x14ac:dyDescent="0.3">
      <c r="A36" s="45">
        <v>1805</v>
      </c>
      <c r="B36" s="46" t="s">
        <v>117</v>
      </c>
      <c r="C36" s="47" t="s">
        <v>69</v>
      </c>
      <c r="D36" s="64"/>
      <c r="E36" s="48" t="s">
        <v>132</v>
      </c>
      <c r="F36" s="49" t="s">
        <v>104</v>
      </c>
      <c r="G36" s="65">
        <v>0</v>
      </c>
      <c r="H36" s="50" t="e">
        <f t="shared" si="0"/>
        <v>#DIV/0!</v>
      </c>
      <c r="I36" s="65">
        <v>0</v>
      </c>
      <c r="J36" s="51">
        <f t="shared" si="1"/>
        <v>0</v>
      </c>
      <c r="K36" s="66">
        <v>0</v>
      </c>
      <c r="L36" s="52">
        <f t="shared" si="2"/>
        <v>0</v>
      </c>
    </row>
    <row r="37" spans="1:12" x14ac:dyDescent="0.3">
      <c r="A37" s="45">
        <v>1565</v>
      </c>
      <c r="B37" s="46" t="s">
        <v>91</v>
      </c>
      <c r="C37" s="47" t="s">
        <v>70</v>
      </c>
      <c r="D37" s="64"/>
      <c r="E37" s="48" t="s">
        <v>133</v>
      </c>
      <c r="F37" s="49" t="s">
        <v>104</v>
      </c>
      <c r="G37" s="65">
        <v>0</v>
      </c>
      <c r="H37" s="50" t="e">
        <f t="shared" si="0"/>
        <v>#DIV/0!</v>
      </c>
      <c r="I37" s="65">
        <v>0</v>
      </c>
      <c r="J37" s="51">
        <f t="shared" si="1"/>
        <v>0</v>
      </c>
      <c r="K37" s="66">
        <v>0</v>
      </c>
      <c r="L37" s="52">
        <f t="shared" si="2"/>
        <v>0</v>
      </c>
    </row>
    <row r="38" spans="1:12" x14ac:dyDescent="0.3">
      <c r="A38" s="45">
        <v>243</v>
      </c>
      <c r="B38" s="46" t="s">
        <v>116</v>
      </c>
      <c r="C38" s="47" t="s">
        <v>187</v>
      </c>
      <c r="D38" s="64"/>
      <c r="E38" s="48" t="s">
        <v>124</v>
      </c>
      <c r="F38" s="49" t="s">
        <v>104</v>
      </c>
      <c r="G38" s="65">
        <v>0</v>
      </c>
      <c r="H38" s="50" t="e">
        <f t="shared" si="0"/>
        <v>#DIV/0!</v>
      </c>
      <c r="I38" s="65">
        <v>0</v>
      </c>
      <c r="J38" s="51">
        <f t="shared" si="1"/>
        <v>0</v>
      </c>
      <c r="K38" s="66">
        <v>0</v>
      </c>
      <c r="L38" s="52">
        <f t="shared" si="2"/>
        <v>0</v>
      </c>
    </row>
    <row r="39" spans="1:12" x14ac:dyDescent="0.3">
      <c r="A39" s="45">
        <v>1628</v>
      </c>
      <c r="B39" s="46" t="s">
        <v>117</v>
      </c>
      <c r="C39" s="47" t="s">
        <v>120</v>
      </c>
      <c r="D39" s="64"/>
      <c r="E39" s="48" t="s">
        <v>133</v>
      </c>
      <c r="F39" s="49" t="s">
        <v>105</v>
      </c>
      <c r="G39" s="65">
        <v>0</v>
      </c>
      <c r="H39" s="50" t="e">
        <f t="shared" si="0"/>
        <v>#DIV/0!</v>
      </c>
      <c r="I39" s="65">
        <v>0</v>
      </c>
      <c r="J39" s="51">
        <f t="shared" si="1"/>
        <v>0</v>
      </c>
      <c r="K39" s="66">
        <v>0</v>
      </c>
      <c r="L39" s="52">
        <f t="shared" si="2"/>
        <v>0</v>
      </c>
    </row>
    <row r="40" spans="1:12" x14ac:dyDescent="0.3">
      <c r="A40" s="45">
        <v>419</v>
      </c>
      <c r="B40" s="46" t="s">
        <v>113</v>
      </c>
      <c r="C40" s="47" t="s">
        <v>188</v>
      </c>
      <c r="D40" s="64"/>
      <c r="E40" s="48" t="s">
        <v>137</v>
      </c>
      <c r="F40" s="49" t="s">
        <v>106</v>
      </c>
      <c r="G40" s="65">
        <v>0</v>
      </c>
      <c r="H40" s="50" t="e">
        <f t="shared" si="0"/>
        <v>#DIV/0!</v>
      </c>
      <c r="I40" s="65">
        <v>0</v>
      </c>
      <c r="J40" s="51">
        <f t="shared" si="1"/>
        <v>0</v>
      </c>
      <c r="K40" s="66">
        <v>0</v>
      </c>
      <c r="L40" s="52">
        <f t="shared" si="2"/>
        <v>0</v>
      </c>
    </row>
    <row r="41" spans="1:12" x14ac:dyDescent="0.3">
      <c r="A41" s="45">
        <v>6672</v>
      </c>
      <c r="B41" s="46" t="s">
        <v>115</v>
      </c>
      <c r="C41" s="47" t="s">
        <v>71</v>
      </c>
      <c r="D41" s="64"/>
      <c r="E41" s="48" t="s">
        <v>138</v>
      </c>
      <c r="F41" s="49" t="s">
        <v>106</v>
      </c>
      <c r="G41" s="65">
        <v>0</v>
      </c>
      <c r="H41" s="50" t="e">
        <f t="shared" si="0"/>
        <v>#DIV/0!</v>
      </c>
      <c r="I41" s="65">
        <v>0</v>
      </c>
      <c r="J41" s="51">
        <f t="shared" si="1"/>
        <v>0</v>
      </c>
      <c r="K41" s="66">
        <v>0</v>
      </c>
      <c r="L41" s="52">
        <f t="shared" si="2"/>
        <v>0</v>
      </c>
    </row>
    <row r="42" spans="1:12" x14ac:dyDescent="0.3">
      <c r="A42" s="45">
        <v>225</v>
      </c>
      <c r="B42" s="46" t="s">
        <v>118</v>
      </c>
      <c r="C42" s="47" t="s">
        <v>72</v>
      </c>
      <c r="D42" s="64"/>
      <c r="E42" s="48" t="s">
        <v>130</v>
      </c>
      <c r="F42" s="49" t="s">
        <v>106</v>
      </c>
      <c r="G42" s="65">
        <v>0</v>
      </c>
      <c r="H42" s="50" t="e">
        <f t="shared" si="0"/>
        <v>#DIV/0!</v>
      </c>
      <c r="I42" s="65">
        <v>0</v>
      </c>
      <c r="J42" s="51">
        <f t="shared" si="1"/>
        <v>0</v>
      </c>
      <c r="K42" s="66">
        <v>0</v>
      </c>
      <c r="L42" s="52">
        <f t="shared" si="2"/>
        <v>0</v>
      </c>
    </row>
    <row r="43" spans="1:12" x14ac:dyDescent="0.3">
      <c r="A43" s="45">
        <v>1655</v>
      </c>
      <c r="B43" s="46" t="s">
        <v>115</v>
      </c>
      <c r="C43" s="47" t="s">
        <v>73</v>
      </c>
      <c r="D43" s="64"/>
      <c r="E43" s="48" t="s">
        <v>139</v>
      </c>
      <c r="F43" s="49" t="s">
        <v>106</v>
      </c>
      <c r="G43" s="65">
        <v>0</v>
      </c>
      <c r="H43" s="50" t="e">
        <f t="shared" si="0"/>
        <v>#DIV/0!</v>
      </c>
      <c r="I43" s="65">
        <v>0</v>
      </c>
      <c r="J43" s="51">
        <f t="shared" si="1"/>
        <v>0</v>
      </c>
      <c r="K43" s="66">
        <v>0</v>
      </c>
      <c r="L43" s="52">
        <f t="shared" si="2"/>
        <v>0</v>
      </c>
    </row>
    <row r="44" spans="1:12" x14ac:dyDescent="0.3">
      <c r="A44" s="45">
        <v>357</v>
      </c>
      <c r="B44" s="46" t="s">
        <v>115</v>
      </c>
      <c r="C44" s="47" t="s">
        <v>74</v>
      </c>
      <c r="D44" s="64"/>
      <c r="E44" s="48" t="s">
        <v>140</v>
      </c>
      <c r="F44" s="49" t="s">
        <v>106</v>
      </c>
      <c r="G44" s="65">
        <v>0</v>
      </c>
      <c r="H44" s="50" t="e">
        <f t="shared" si="0"/>
        <v>#DIV/0!</v>
      </c>
      <c r="I44" s="65">
        <v>0</v>
      </c>
      <c r="J44" s="51">
        <f t="shared" si="1"/>
        <v>0</v>
      </c>
      <c r="K44" s="66">
        <v>0</v>
      </c>
      <c r="L44" s="52">
        <f t="shared" si="2"/>
        <v>0</v>
      </c>
    </row>
    <row r="45" spans="1:12" x14ac:dyDescent="0.3">
      <c r="A45" s="45">
        <v>314</v>
      </c>
      <c r="B45" s="46" t="s">
        <v>118</v>
      </c>
      <c r="C45" s="47" t="s">
        <v>75</v>
      </c>
      <c r="D45" s="64"/>
      <c r="E45" s="48" t="s">
        <v>141</v>
      </c>
      <c r="F45" s="49" t="s">
        <v>106</v>
      </c>
      <c r="G45" s="65">
        <v>0</v>
      </c>
      <c r="H45" s="50" t="e">
        <f t="shared" si="0"/>
        <v>#DIV/0!</v>
      </c>
      <c r="I45" s="65">
        <v>0</v>
      </c>
      <c r="J45" s="51">
        <f t="shared" si="1"/>
        <v>0</v>
      </c>
      <c r="K45" s="66">
        <v>0</v>
      </c>
      <c r="L45" s="52">
        <f t="shared" si="2"/>
        <v>0</v>
      </c>
    </row>
    <row r="46" spans="1:12" x14ac:dyDescent="0.3">
      <c r="A46" s="45">
        <v>404</v>
      </c>
      <c r="B46" s="46" t="s">
        <v>115</v>
      </c>
      <c r="C46" s="47" t="s">
        <v>76</v>
      </c>
      <c r="D46" s="64"/>
      <c r="E46" s="48" t="s">
        <v>132</v>
      </c>
      <c r="F46" s="49" t="s">
        <v>106</v>
      </c>
      <c r="G46" s="65">
        <v>0</v>
      </c>
      <c r="H46" s="50" t="e">
        <f t="shared" si="0"/>
        <v>#DIV/0!</v>
      </c>
      <c r="I46" s="65">
        <v>0</v>
      </c>
      <c r="J46" s="51">
        <f t="shared" si="1"/>
        <v>0</v>
      </c>
      <c r="K46" s="66">
        <v>0</v>
      </c>
      <c r="L46" s="52">
        <f t="shared" si="2"/>
        <v>0</v>
      </c>
    </row>
    <row r="47" spans="1:12" x14ac:dyDescent="0.3">
      <c r="A47" s="45">
        <v>553</v>
      </c>
      <c r="B47" s="46" t="s">
        <v>115</v>
      </c>
      <c r="C47" s="47" t="s">
        <v>189</v>
      </c>
      <c r="D47" s="64"/>
      <c r="E47" s="48" t="s">
        <v>133</v>
      </c>
      <c r="F47" s="49" t="s">
        <v>106</v>
      </c>
      <c r="G47" s="65">
        <v>0</v>
      </c>
      <c r="H47" s="50" t="e">
        <f t="shared" si="0"/>
        <v>#DIV/0!</v>
      </c>
      <c r="I47" s="65">
        <v>0</v>
      </c>
      <c r="J47" s="51">
        <f t="shared" si="1"/>
        <v>0</v>
      </c>
      <c r="K47" s="66">
        <v>0</v>
      </c>
      <c r="L47" s="52">
        <f t="shared" si="2"/>
        <v>0</v>
      </c>
    </row>
    <row r="48" spans="1:12" x14ac:dyDescent="0.3">
      <c r="A48" s="45">
        <v>133</v>
      </c>
      <c r="B48" s="46" t="s">
        <v>113</v>
      </c>
      <c r="C48" s="47" t="s">
        <v>77</v>
      </c>
      <c r="D48" s="64"/>
      <c r="E48" s="48" t="s">
        <v>142</v>
      </c>
      <c r="F48" s="49" t="s">
        <v>107</v>
      </c>
      <c r="G48" s="65">
        <v>0</v>
      </c>
      <c r="H48" s="50" t="e">
        <f t="shared" si="0"/>
        <v>#DIV/0!</v>
      </c>
      <c r="I48" s="65">
        <v>0</v>
      </c>
      <c r="J48" s="51">
        <f t="shared" si="1"/>
        <v>0</v>
      </c>
      <c r="K48" s="66">
        <v>0</v>
      </c>
      <c r="L48" s="52">
        <f t="shared" si="2"/>
        <v>0</v>
      </c>
    </row>
    <row r="49" spans="1:12" x14ac:dyDescent="0.3">
      <c r="A49" s="45">
        <v>180</v>
      </c>
      <c r="B49" s="46" t="s">
        <v>113</v>
      </c>
      <c r="C49" s="47" t="s">
        <v>78</v>
      </c>
      <c r="D49" s="64"/>
      <c r="E49" s="48" t="s">
        <v>143</v>
      </c>
      <c r="F49" s="49" t="s">
        <v>107</v>
      </c>
      <c r="G49" s="65">
        <v>0</v>
      </c>
      <c r="H49" s="50" t="e">
        <f t="shared" si="0"/>
        <v>#DIV/0!</v>
      </c>
      <c r="I49" s="65">
        <v>0</v>
      </c>
      <c r="J49" s="51">
        <f t="shared" si="1"/>
        <v>0</v>
      </c>
      <c r="K49" s="66">
        <v>0</v>
      </c>
      <c r="L49" s="52">
        <f t="shared" si="2"/>
        <v>0</v>
      </c>
    </row>
    <row r="50" spans="1:12" x14ac:dyDescent="0.3">
      <c r="A50" s="45">
        <v>174</v>
      </c>
      <c r="B50" s="46" t="s">
        <v>113</v>
      </c>
      <c r="C50" s="47" t="s">
        <v>79</v>
      </c>
      <c r="D50" s="64"/>
      <c r="E50" s="48" t="s">
        <v>144</v>
      </c>
      <c r="F50" s="49" t="s">
        <v>107</v>
      </c>
      <c r="G50" s="65">
        <v>0</v>
      </c>
      <c r="H50" s="50" t="e">
        <f t="shared" si="0"/>
        <v>#DIV/0!</v>
      </c>
      <c r="I50" s="65">
        <v>0</v>
      </c>
      <c r="J50" s="51">
        <f t="shared" si="1"/>
        <v>0</v>
      </c>
      <c r="K50" s="66">
        <v>0</v>
      </c>
      <c r="L50" s="52">
        <f t="shared" si="2"/>
        <v>0</v>
      </c>
    </row>
    <row r="51" spans="1:12" x14ac:dyDescent="0.3">
      <c r="A51" s="45">
        <v>148</v>
      </c>
      <c r="B51" s="46" t="s">
        <v>113</v>
      </c>
      <c r="C51" s="47" t="s">
        <v>80</v>
      </c>
      <c r="D51" s="64"/>
      <c r="E51" s="48" t="s">
        <v>145</v>
      </c>
      <c r="F51" s="49" t="s">
        <v>107</v>
      </c>
      <c r="G51" s="65">
        <v>0</v>
      </c>
      <c r="H51" s="50" t="e">
        <f t="shared" si="0"/>
        <v>#DIV/0!</v>
      </c>
      <c r="I51" s="65">
        <v>0</v>
      </c>
      <c r="J51" s="51">
        <f t="shared" si="1"/>
        <v>0</v>
      </c>
      <c r="K51" s="66">
        <v>0</v>
      </c>
      <c r="L51" s="52">
        <f t="shared" si="2"/>
        <v>0</v>
      </c>
    </row>
    <row r="52" spans="1:12" x14ac:dyDescent="0.3">
      <c r="A52" s="45">
        <v>845</v>
      </c>
      <c r="B52" s="46" t="s">
        <v>113</v>
      </c>
      <c r="C52" s="47" t="s">
        <v>81</v>
      </c>
      <c r="D52" s="64"/>
      <c r="E52" s="48" t="s">
        <v>146</v>
      </c>
      <c r="F52" s="49" t="s">
        <v>107</v>
      </c>
      <c r="G52" s="65">
        <v>0</v>
      </c>
      <c r="H52" s="50" t="e">
        <f t="shared" si="0"/>
        <v>#DIV/0!</v>
      </c>
      <c r="I52" s="65">
        <v>0</v>
      </c>
      <c r="J52" s="51">
        <f t="shared" si="1"/>
        <v>0</v>
      </c>
      <c r="K52" s="66">
        <v>0</v>
      </c>
      <c r="L52" s="52">
        <f t="shared" si="2"/>
        <v>0</v>
      </c>
    </row>
    <row r="53" spans="1:12" x14ac:dyDescent="0.3">
      <c r="A53" s="45">
        <v>333</v>
      </c>
      <c r="B53" s="46" t="s">
        <v>113</v>
      </c>
      <c r="C53" s="47" t="s">
        <v>82</v>
      </c>
      <c r="D53" s="64"/>
      <c r="E53" s="48" t="s">
        <v>147</v>
      </c>
      <c r="F53" s="49" t="s">
        <v>107</v>
      </c>
      <c r="G53" s="65">
        <v>0</v>
      </c>
      <c r="H53" s="50" t="e">
        <f t="shared" si="0"/>
        <v>#DIV/0!</v>
      </c>
      <c r="I53" s="65">
        <v>0</v>
      </c>
      <c r="J53" s="51">
        <f t="shared" si="1"/>
        <v>0</v>
      </c>
      <c r="K53" s="66">
        <v>0</v>
      </c>
      <c r="L53" s="52">
        <f t="shared" si="2"/>
        <v>0</v>
      </c>
    </row>
    <row r="54" spans="1:12" x14ac:dyDescent="0.3">
      <c r="A54" s="45">
        <v>650</v>
      </c>
      <c r="B54" s="46" t="s">
        <v>113</v>
      </c>
      <c r="C54" s="47" t="s">
        <v>83</v>
      </c>
      <c r="D54" s="64"/>
      <c r="E54" s="48" t="s">
        <v>148</v>
      </c>
      <c r="F54" s="49" t="s">
        <v>107</v>
      </c>
      <c r="G54" s="65">
        <v>0</v>
      </c>
      <c r="H54" s="50" t="e">
        <f t="shared" si="0"/>
        <v>#DIV/0!</v>
      </c>
      <c r="I54" s="65">
        <v>0</v>
      </c>
      <c r="J54" s="51">
        <f t="shared" si="1"/>
        <v>0</v>
      </c>
      <c r="K54" s="66">
        <v>0</v>
      </c>
      <c r="L54" s="52">
        <f t="shared" si="2"/>
        <v>0</v>
      </c>
    </row>
    <row r="55" spans="1:12" x14ac:dyDescent="0.3">
      <c r="A55" s="45">
        <v>362</v>
      </c>
      <c r="B55" s="46" t="s">
        <v>113</v>
      </c>
      <c r="C55" s="47" t="s">
        <v>84</v>
      </c>
      <c r="D55" s="64"/>
      <c r="E55" s="48" t="s">
        <v>148</v>
      </c>
      <c r="F55" s="49" t="s">
        <v>107</v>
      </c>
      <c r="G55" s="65">
        <v>0</v>
      </c>
      <c r="H55" s="50" t="e">
        <f t="shared" si="0"/>
        <v>#DIV/0!</v>
      </c>
      <c r="I55" s="65">
        <v>0</v>
      </c>
      <c r="J55" s="51">
        <f t="shared" si="1"/>
        <v>0</v>
      </c>
      <c r="K55" s="66">
        <v>0</v>
      </c>
      <c r="L55" s="52">
        <f t="shared" si="2"/>
        <v>0</v>
      </c>
    </row>
    <row r="56" spans="1:12" x14ac:dyDescent="0.3">
      <c r="A56" s="45">
        <v>217</v>
      </c>
      <c r="B56" s="46" t="s">
        <v>113</v>
      </c>
      <c r="C56" s="47" t="s">
        <v>85</v>
      </c>
      <c r="D56" s="64"/>
      <c r="E56" s="48" t="s">
        <v>149</v>
      </c>
      <c r="F56" s="49" t="s">
        <v>107</v>
      </c>
      <c r="G56" s="65">
        <v>0</v>
      </c>
      <c r="H56" s="50" t="e">
        <f t="shared" si="0"/>
        <v>#DIV/0!</v>
      </c>
      <c r="I56" s="65">
        <v>0</v>
      </c>
      <c r="J56" s="51">
        <f t="shared" si="1"/>
        <v>0</v>
      </c>
      <c r="K56" s="66">
        <v>0</v>
      </c>
      <c r="L56" s="52">
        <f t="shared" si="2"/>
        <v>0</v>
      </c>
    </row>
    <row r="57" spans="1:12" x14ac:dyDescent="0.3">
      <c r="A57" s="45">
        <v>190</v>
      </c>
      <c r="B57" s="46" t="s">
        <v>113</v>
      </c>
      <c r="C57" s="47" t="s">
        <v>86</v>
      </c>
      <c r="D57" s="64"/>
      <c r="E57" s="48" t="s">
        <v>141</v>
      </c>
      <c r="F57" s="49" t="s">
        <v>107</v>
      </c>
      <c r="G57" s="65">
        <v>0</v>
      </c>
      <c r="H57" s="50" t="e">
        <f t="shared" si="0"/>
        <v>#DIV/0!</v>
      </c>
      <c r="I57" s="65">
        <v>0</v>
      </c>
      <c r="J57" s="51">
        <f t="shared" si="1"/>
        <v>0</v>
      </c>
      <c r="K57" s="66">
        <v>0</v>
      </c>
      <c r="L57" s="52">
        <f t="shared" si="2"/>
        <v>0</v>
      </c>
    </row>
    <row r="58" spans="1:12" x14ac:dyDescent="0.3">
      <c r="A58" s="45">
        <v>240</v>
      </c>
      <c r="B58" s="46" t="s">
        <v>113</v>
      </c>
      <c r="C58" s="47" t="s">
        <v>87</v>
      </c>
      <c r="D58" s="64"/>
      <c r="E58" s="48" t="s">
        <v>131</v>
      </c>
      <c r="F58" s="49" t="s">
        <v>107</v>
      </c>
      <c r="G58" s="65">
        <v>0</v>
      </c>
      <c r="H58" s="50" t="e">
        <f t="shared" si="0"/>
        <v>#DIV/0!</v>
      </c>
      <c r="I58" s="65">
        <v>0</v>
      </c>
      <c r="J58" s="51">
        <f t="shared" si="1"/>
        <v>0</v>
      </c>
      <c r="K58" s="66">
        <v>0</v>
      </c>
      <c r="L58" s="52">
        <f t="shared" si="2"/>
        <v>0</v>
      </c>
    </row>
    <row r="59" spans="1:12" x14ac:dyDescent="0.3">
      <c r="A59" s="45">
        <v>189</v>
      </c>
      <c r="B59" s="46" t="s">
        <v>119</v>
      </c>
      <c r="C59" s="47" t="s">
        <v>88</v>
      </c>
      <c r="D59" s="64"/>
      <c r="E59" s="48" t="s">
        <v>150</v>
      </c>
      <c r="F59" s="49" t="s">
        <v>108</v>
      </c>
      <c r="G59" s="65">
        <v>0</v>
      </c>
      <c r="H59" s="50" t="e">
        <f t="shared" si="0"/>
        <v>#DIV/0!</v>
      </c>
      <c r="I59" s="65">
        <v>0</v>
      </c>
      <c r="J59" s="51">
        <f t="shared" si="1"/>
        <v>0</v>
      </c>
      <c r="K59" s="66">
        <v>0</v>
      </c>
      <c r="L59" s="52">
        <f t="shared" si="2"/>
        <v>0</v>
      </c>
    </row>
    <row r="60" spans="1:12" x14ac:dyDescent="0.3">
      <c r="A60" s="45">
        <v>1070</v>
      </c>
      <c r="B60" s="46" t="s">
        <v>113</v>
      </c>
      <c r="C60" s="47" t="s">
        <v>89</v>
      </c>
      <c r="D60" s="64"/>
      <c r="E60" s="48" t="s">
        <v>151</v>
      </c>
      <c r="F60" s="49" t="s">
        <v>108</v>
      </c>
      <c r="G60" s="65">
        <v>0</v>
      </c>
      <c r="H60" s="50" t="e">
        <f t="shared" si="0"/>
        <v>#DIV/0!</v>
      </c>
      <c r="I60" s="65">
        <v>0</v>
      </c>
      <c r="J60" s="51">
        <f t="shared" si="1"/>
        <v>0</v>
      </c>
      <c r="K60" s="66">
        <v>0</v>
      </c>
      <c r="L60" s="52">
        <f t="shared" si="2"/>
        <v>0</v>
      </c>
    </row>
    <row r="61" spans="1:12" x14ac:dyDescent="0.3">
      <c r="A61" s="45">
        <v>287</v>
      </c>
      <c r="B61" s="46" t="s">
        <v>115</v>
      </c>
      <c r="C61" s="47" t="s">
        <v>190</v>
      </c>
      <c r="D61" s="64"/>
      <c r="E61" s="48" t="s">
        <v>152</v>
      </c>
      <c r="F61" s="49" t="s">
        <v>108</v>
      </c>
      <c r="G61" s="65">
        <v>0</v>
      </c>
      <c r="H61" s="50" t="e">
        <f t="shared" si="0"/>
        <v>#DIV/0!</v>
      </c>
      <c r="I61" s="65">
        <v>0</v>
      </c>
      <c r="J61" s="51">
        <f t="shared" si="1"/>
        <v>0</v>
      </c>
      <c r="K61" s="66">
        <v>0</v>
      </c>
      <c r="L61" s="52">
        <f t="shared" si="2"/>
        <v>0</v>
      </c>
    </row>
    <row r="62" spans="1:12" ht="16.2" thickBot="1" x14ac:dyDescent="0.35">
      <c r="A62" s="80" t="s">
        <v>157</v>
      </c>
      <c r="B62" s="81"/>
      <c r="C62" s="81"/>
      <c r="D62" s="81"/>
      <c r="E62" s="81"/>
      <c r="F62" s="81"/>
      <c r="G62" s="81"/>
      <c r="H62" s="81"/>
      <c r="I62" s="82"/>
      <c r="J62" s="53">
        <f>SUM(J4:J61)</f>
        <v>0</v>
      </c>
      <c r="K62" s="54"/>
      <c r="L62" s="55"/>
    </row>
    <row r="63" spans="1:12" s="2" customFormat="1" x14ac:dyDescent="0.3">
      <c r="K63" s="56"/>
    </row>
    <row r="64" spans="1:12" s="2" customFormat="1" ht="16.2" thickBot="1" x14ac:dyDescent="0.35">
      <c r="A64" s="57" t="s">
        <v>160</v>
      </c>
      <c r="K64" s="56"/>
    </row>
    <row r="65" spans="1:12" x14ac:dyDescent="0.3">
      <c r="A65" s="83" t="s">
        <v>161</v>
      </c>
      <c r="B65" s="84"/>
      <c r="C65" s="84"/>
      <c r="D65" s="58" t="s">
        <v>162</v>
      </c>
      <c r="E65" s="58" t="s">
        <v>163</v>
      </c>
      <c r="F65" s="59" t="s">
        <v>164</v>
      </c>
      <c r="G65" s="2"/>
      <c r="H65" s="2"/>
      <c r="I65" s="2"/>
      <c r="J65" s="2"/>
      <c r="K65" s="56"/>
      <c r="L65" s="2"/>
    </row>
    <row r="66" spans="1:12" x14ac:dyDescent="0.3">
      <c r="A66" s="73" t="s">
        <v>195</v>
      </c>
      <c r="B66" s="74"/>
      <c r="C66" s="74"/>
      <c r="D66" s="60">
        <v>190000</v>
      </c>
      <c r="E66" s="66">
        <v>0</v>
      </c>
      <c r="F66" s="52">
        <f>D66*(1-E66)</f>
        <v>190000</v>
      </c>
      <c r="G66" s="2"/>
      <c r="H66" s="56"/>
      <c r="I66" s="2"/>
      <c r="J66" s="2"/>
      <c r="K66" s="56"/>
      <c r="L66" s="2"/>
    </row>
    <row r="67" spans="1:12" x14ac:dyDescent="0.3">
      <c r="A67" s="73" t="s">
        <v>165</v>
      </c>
      <c r="B67" s="74"/>
      <c r="C67" s="74"/>
      <c r="D67" s="60">
        <v>165000</v>
      </c>
      <c r="E67" s="66">
        <v>0</v>
      </c>
      <c r="F67" s="52">
        <f>D67*(1-E67)</f>
        <v>165000</v>
      </c>
      <c r="G67" s="2"/>
      <c r="H67" s="56"/>
      <c r="I67" s="2"/>
      <c r="J67" s="2"/>
      <c r="K67" s="56"/>
      <c r="L67" s="2"/>
    </row>
    <row r="68" spans="1:12" x14ac:dyDescent="0.3">
      <c r="A68" s="73" t="s">
        <v>191</v>
      </c>
      <c r="B68" s="74"/>
      <c r="C68" s="74"/>
      <c r="D68" s="60">
        <v>140000</v>
      </c>
      <c r="E68" s="66">
        <v>0</v>
      </c>
      <c r="F68" s="52">
        <f t="shared" ref="F68:F77" si="3">D68*(1-E68)</f>
        <v>140000</v>
      </c>
      <c r="G68" s="2"/>
      <c r="H68" s="56"/>
      <c r="I68" s="2"/>
      <c r="J68" s="2"/>
      <c r="K68" s="56"/>
      <c r="L68" s="2"/>
    </row>
    <row r="69" spans="1:12" x14ac:dyDescent="0.3">
      <c r="A69" s="73" t="s">
        <v>198</v>
      </c>
      <c r="B69" s="74"/>
      <c r="C69" s="74"/>
      <c r="D69" s="60">
        <v>125000</v>
      </c>
      <c r="E69" s="66">
        <v>0</v>
      </c>
      <c r="F69" s="52">
        <f t="shared" si="3"/>
        <v>125000</v>
      </c>
      <c r="G69" s="2"/>
      <c r="H69" s="56"/>
      <c r="I69" s="2"/>
      <c r="J69" s="2"/>
      <c r="K69" s="56"/>
      <c r="L69" s="2"/>
    </row>
    <row r="70" spans="1:12" x14ac:dyDescent="0.3">
      <c r="A70" s="73" t="s">
        <v>197</v>
      </c>
      <c r="B70" s="74"/>
      <c r="C70" s="74"/>
      <c r="D70" s="60">
        <v>120000</v>
      </c>
      <c r="E70" s="66">
        <v>0</v>
      </c>
      <c r="F70" s="52">
        <f t="shared" si="3"/>
        <v>120000</v>
      </c>
      <c r="G70" s="2"/>
      <c r="H70" s="56"/>
      <c r="I70" s="2"/>
      <c r="J70" s="2"/>
      <c r="K70" s="56"/>
      <c r="L70" s="2"/>
    </row>
    <row r="71" spans="1:12" x14ac:dyDescent="0.3">
      <c r="A71" s="73" t="s">
        <v>199</v>
      </c>
      <c r="B71" s="74"/>
      <c r="C71" s="74"/>
      <c r="D71" s="60">
        <v>80000</v>
      </c>
      <c r="E71" s="66">
        <v>0</v>
      </c>
      <c r="F71" s="52">
        <f t="shared" si="3"/>
        <v>80000</v>
      </c>
      <c r="G71" s="2"/>
      <c r="H71" s="56"/>
      <c r="I71" s="2"/>
      <c r="J71" s="2"/>
      <c r="K71" s="56"/>
      <c r="L71" s="2"/>
    </row>
    <row r="72" spans="1:12" x14ac:dyDescent="0.3">
      <c r="A72" s="73" t="s">
        <v>200</v>
      </c>
      <c r="B72" s="74"/>
      <c r="C72" s="74"/>
      <c r="D72" s="60">
        <v>80000</v>
      </c>
      <c r="E72" s="66">
        <v>0</v>
      </c>
      <c r="F72" s="52">
        <f t="shared" si="3"/>
        <v>80000</v>
      </c>
      <c r="G72" s="2"/>
      <c r="H72" s="56"/>
      <c r="I72" s="2"/>
      <c r="J72" s="2"/>
      <c r="K72" s="56"/>
      <c r="L72" s="2"/>
    </row>
    <row r="73" spans="1:12" x14ac:dyDescent="0.3">
      <c r="A73" s="73" t="s">
        <v>192</v>
      </c>
      <c r="B73" s="74"/>
      <c r="C73" s="74"/>
      <c r="D73" s="60">
        <v>55000</v>
      </c>
      <c r="E73" s="66">
        <v>0</v>
      </c>
      <c r="F73" s="52">
        <f t="shared" si="3"/>
        <v>55000</v>
      </c>
      <c r="G73" s="2"/>
      <c r="H73" s="56"/>
      <c r="I73" s="2"/>
      <c r="J73" s="2"/>
      <c r="K73" s="56"/>
      <c r="L73" s="2"/>
    </row>
    <row r="74" spans="1:12" x14ac:dyDescent="0.3">
      <c r="A74" s="73" t="s">
        <v>201</v>
      </c>
      <c r="B74" s="74"/>
      <c r="C74" s="74"/>
      <c r="D74" s="60">
        <v>40000</v>
      </c>
      <c r="E74" s="66">
        <v>0</v>
      </c>
      <c r="F74" s="52">
        <f>D74*(1-E74)</f>
        <v>40000</v>
      </c>
      <c r="G74" s="2"/>
      <c r="H74" s="56"/>
      <c r="I74" s="2"/>
      <c r="J74" s="2"/>
      <c r="K74" s="56"/>
      <c r="L74" s="2"/>
    </row>
    <row r="75" spans="1:12" x14ac:dyDescent="0.3">
      <c r="A75" s="77" t="s">
        <v>196</v>
      </c>
      <c r="B75" s="78"/>
      <c r="C75" s="79"/>
      <c r="D75" s="60">
        <v>30000</v>
      </c>
      <c r="E75" s="66">
        <v>0</v>
      </c>
      <c r="F75" s="52">
        <f>D75*(1-E75)</f>
        <v>30000</v>
      </c>
      <c r="G75" s="2"/>
      <c r="H75" s="56"/>
      <c r="I75" s="2"/>
      <c r="J75" s="2"/>
      <c r="K75" s="56"/>
      <c r="L75" s="2"/>
    </row>
    <row r="76" spans="1:12" x14ac:dyDescent="0.3">
      <c r="A76" s="73" t="s">
        <v>193</v>
      </c>
      <c r="B76" s="74"/>
      <c r="C76" s="74"/>
      <c r="D76" s="60">
        <v>45000</v>
      </c>
      <c r="E76" s="66">
        <v>0</v>
      </c>
      <c r="F76" s="52">
        <f t="shared" si="3"/>
        <v>45000</v>
      </c>
      <c r="G76" s="2"/>
      <c r="H76" s="56"/>
      <c r="I76" s="2"/>
      <c r="J76" s="2"/>
      <c r="K76" s="56"/>
      <c r="L76" s="2"/>
    </row>
    <row r="77" spans="1:12" x14ac:dyDescent="0.3">
      <c r="A77" s="75" t="s">
        <v>194</v>
      </c>
      <c r="B77" s="76"/>
      <c r="C77" s="76"/>
      <c r="D77" s="60">
        <v>230000</v>
      </c>
      <c r="E77" s="66">
        <v>0</v>
      </c>
      <c r="F77" s="52">
        <f t="shared" si="3"/>
        <v>230000</v>
      </c>
      <c r="G77" s="2"/>
      <c r="H77" s="56"/>
      <c r="I77" s="2"/>
      <c r="J77" s="2"/>
      <c r="K77" s="56"/>
      <c r="L77" s="2"/>
    </row>
    <row r="78" spans="1:12" ht="16.2" thickBot="1" x14ac:dyDescent="0.35">
      <c r="A78" s="69" t="s">
        <v>166</v>
      </c>
      <c r="B78" s="70"/>
      <c r="C78" s="70"/>
      <c r="D78" s="61"/>
      <c r="E78" s="61"/>
      <c r="F78" s="53">
        <f>SUM(F66:F77)</f>
        <v>1300000</v>
      </c>
      <c r="G78" s="2"/>
      <c r="H78" s="2"/>
      <c r="I78" s="2"/>
      <c r="J78" s="2"/>
      <c r="K78" s="56"/>
      <c r="L78" s="2"/>
    </row>
    <row r="79" spans="1:12" s="2" customFormat="1" ht="16.2" thickBot="1" x14ac:dyDescent="0.35">
      <c r="K79" s="56"/>
    </row>
    <row r="80" spans="1:12" ht="16.2" thickBot="1" x14ac:dyDescent="0.35">
      <c r="A80" s="71" t="s">
        <v>167</v>
      </c>
      <c r="B80" s="72"/>
      <c r="C80" s="72"/>
      <c r="D80" s="72"/>
      <c r="E80" s="62">
        <f>F78+J62</f>
        <v>1300000</v>
      </c>
      <c r="F80" s="2"/>
      <c r="G80" s="2"/>
      <c r="H80" s="2"/>
      <c r="I80" s="2"/>
      <c r="J80" s="2"/>
      <c r="K80" s="56"/>
      <c r="L80" s="2"/>
    </row>
    <row r="81" spans="11:11" s="2" customFormat="1" x14ac:dyDescent="0.3">
      <c r="K81" s="56"/>
    </row>
    <row r="82" spans="11:11" s="2" customFormat="1" x14ac:dyDescent="0.3">
      <c r="K82" s="56"/>
    </row>
    <row r="83" spans="11:11" s="2" customFormat="1" x14ac:dyDescent="0.3">
      <c r="K83" s="56"/>
    </row>
    <row r="84" spans="11:11" s="2" customFormat="1" x14ac:dyDescent="0.3">
      <c r="K84" s="56"/>
    </row>
    <row r="85" spans="11:11" s="2" customFormat="1" x14ac:dyDescent="0.3">
      <c r="K85" s="56"/>
    </row>
    <row r="86" spans="11:11" s="2" customFormat="1" x14ac:dyDescent="0.3">
      <c r="K86" s="56"/>
    </row>
    <row r="87" spans="11:11" s="2" customFormat="1" x14ac:dyDescent="0.3">
      <c r="K87" s="56"/>
    </row>
    <row r="88" spans="11:11" s="2" customFormat="1" x14ac:dyDescent="0.3">
      <c r="K88" s="56"/>
    </row>
    <row r="89" spans="11:11" s="2" customFormat="1" x14ac:dyDescent="0.3">
      <c r="K89" s="56"/>
    </row>
    <row r="90" spans="11:11" s="2" customFormat="1" x14ac:dyDescent="0.3">
      <c r="K90" s="56"/>
    </row>
    <row r="91" spans="11:11" s="2" customFormat="1" x14ac:dyDescent="0.3">
      <c r="K91" s="56"/>
    </row>
    <row r="92" spans="11:11" s="2" customFormat="1" x14ac:dyDescent="0.3">
      <c r="K92" s="56"/>
    </row>
    <row r="93" spans="11:11" s="2" customFormat="1" x14ac:dyDescent="0.3">
      <c r="K93" s="56"/>
    </row>
    <row r="94" spans="11:11" s="2" customFormat="1" x14ac:dyDescent="0.3">
      <c r="K94" s="56"/>
    </row>
    <row r="95" spans="11:11" s="2" customFormat="1" x14ac:dyDescent="0.3">
      <c r="K95" s="56"/>
    </row>
    <row r="96" spans="11:11" s="2" customFormat="1" x14ac:dyDescent="0.3">
      <c r="K96" s="56"/>
    </row>
    <row r="97" spans="11:11" s="2" customFormat="1" x14ac:dyDescent="0.3">
      <c r="K97" s="56"/>
    </row>
    <row r="98" spans="11:11" s="2" customFormat="1" x14ac:dyDescent="0.3">
      <c r="K98" s="56"/>
    </row>
    <row r="99" spans="11:11" s="2" customFormat="1" x14ac:dyDescent="0.3">
      <c r="K99" s="56"/>
    </row>
    <row r="100" spans="11:11" s="2" customFormat="1" x14ac:dyDescent="0.3">
      <c r="K100" s="56"/>
    </row>
    <row r="101" spans="11:11" s="2" customFormat="1" x14ac:dyDescent="0.3">
      <c r="K101" s="56"/>
    </row>
    <row r="102" spans="11:11" s="2" customFormat="1" x14ac:dyDescent="0.3">
      <c r="K102" s="56"/>
    </row>
    <row r="103" spans="11:11" s="2" customFormat="1" x14ac:dyDescent="0.3">
      <c r="K103" s="56"/>
    </row>
    <row r="104" spans="11:11" s="2" customFormat="1" x14ac:dyDescent="0.3">
      <c r="K104" s="56"/>
    </row>
    <row r="105" spans="11:11" s="2" customFormat="1" x14ac:dyDescent="0.3">
      <c r="K105" s="56"/>
    </row>
    <row r="106" spans="11:11" s="2" customFormat="1" x14ac:dyDescent="0.3">
      <c r="K106" s="56"/>
    </row>
    <row r="107" spans="11:11" s="2" customFormat="1" x14ac:dyDescent="0.3">
      <c r="K107" s="56"/>
    </row>
    <row r="108" spans="11:11" s="2" customFormat="1" x14ac:dyDescent="0.3">
      <c r="K108" s="56"/>
    </row>
    <row r="109" spans="11:11" s="2" customFormat="1" x14ac:dyDescent="0.3">
      <c r="K109" s="56"/>
    </row>
    <row r="110" spans="11:11" s="2" customFormat="1" x14ac:dyDescent="0.3">
      <c r="K110" s="56"/>
    </row>
    <row r="111" spans="11:11" s="2" customFormat="1" x14ac:dyDescent="0.3">
      <c r="K111" s="56"/>
    </row>
    <row r="112" spans="11:11" s="2" customFormat="1" x14ac:dyDescent="0.3">
      <c r="K112" s="56"/>
    </row>
    <row r="113" spans="11:11" s="2" customFormat="1" x14ac:dyDescent="0.3">
      <c r="K113" s="56"/>
    </row>
    <row r="114" spans="11:11" s="2" customFormat="1" x14ac:dyDescent="0.3">
      <c r="K114" s="56"/>
    </row>
    <row r="115" spans="11:11" s="2" customFormat="1" x14ac:dyDescent="0.3">
      <c r="K115" s="56"/>
    </row>
    <row r="116" spans="11:11" s="2" customFormat="1" x14ac:dyDescent="0.3">
      <c r="K116" s="56"/>
    </row>
    <row r="117" spans="11:11" s="2" customFormat="1" x14ac:dyDescent="0.3">
      <c r="K117" s="56"/>
    </row>
    <row r="118" spans="11:11" s="2" customFormat="1" x14ac:dyDescent="0.3">
      <c r="K118" s="56"/>
    </row>
    <row r="119" spans="11:11" s="2" customFormat="1" x14ac:dyDescent="0.3">
      <c r="K119" s="56"/>
    </row>
    <row r="120" spans="11:11" s="2" customFormat="1" x14ac:dyDescent="0.3">
      <c r="K120" s="56"/>
    </row>
    <row r="121" spans="11:11" s="2" customFormat="1" x14ac:dyDescent="0.3">
      <c r="K121" s="56"/>
    </row>
    <row r="122" spans="11:11" s="2" customFormat="1" x14ac:dyDescent="0.3">
      <c r="K122" s="56"/>
    </row>
    <row r="123" spans="11:11" s="2" customFormat="1" x14ac:dyDescent="0.3">
      <c r="K123" s="56"/>
    </row>
    <row r="124" spans="11:11" s="2" customFormat="1" x14ac:dyDescent="0.3">
      <c r="K124" s="56"/>
    </row>
    <row r="125" spans="11:11" s="2" customFormat="1" x14ac:dyDescent="0.3">
      <c r="K125" s="56"/>
    </row>
    <row r="126" spans="11:11" s="2" customFormat="1" x14ac:dyDescent="0.3">
      <c r="K126" s="56"/>
    </row>
    <row r="127" spans="11:11" s="2" customFormat="1" x14ac:dyDescent="0.3">
      <c r="K127" s="56"/>
    </row>
    <row r="128" spans="11:11" s="2" customFormat="1" x14ac:dyDescent="0.3">
      <c r="K128" s="56"/>
    </row>
    <row r="129" spans="11:11" s="2" customFormat="1" x14ac:dyDescent="0.3">
      <c r="K129" s="56"/>
    </row>
    <row r="130" spans="11:11" s="2" customFormat="1" x14ac:dyDescent="0.3">
      <c r="K130" s="56"/>
    </row>
    <row r="131" spans="11:11" s="2" customFormat="1" x14ac:dyDescent="0.3">
      <c r="K131" s="56"/>
    </row>
    <row r="132" spans="11:11" s="2" customFormat="1" x14ac:dyDescent="0.3">
      <c r="K132" s="56"/>
    </row>
    <row r="133" spans="11:11" s="2" customFormat="1" x14ac:dyDescent="0.3">
      <c r="K133" s="56"/>
    </row>
    <row r="134" spans="11:11" s="2" customFormat="1" x14ac:dyDescent="0.3">
      <c r="K134" s="56"/>
    </row>
    <row r="135" spans="11:11" s="2" customFormat="1" x14ac:dyDescent="0.3">
      <c r="K135" s="56"/>
    </row>
    <row r="136" spans="11:11" s="2" customFormat="1" x14ac:dyDescent="0.3">
      <c r="K136" s="56"/>
    </row>
    <row r="137" spans="11:11" s="2" customFormat="1" x14ac:dyDescent="0.3">
      <c r="K137" s="56"/>
    </row>
    <row r="138" spans="11:11" s="2" customFormat="1" x14ac:dyDescent="0.3">
      <c r="K138" s="56"/>
    </row>
    <row r="139" spans="11:11" s="2" customFormat="1" x14ac:dyDescent="0.3">
      <c r="K139" s="56"/>
    </row>
    <row r="140" spans="11:11" s="2" customFormat="1" x14ac:dyDescent="0.3">
      <c r="K140" s="56"/>
    </row>
    <row r="141" spans="11:11" s="2" customFormat="1" x14ac:dyDescent="0.3">
      <c r="K141" s="56"/>
    </row>
    <row r="142" spans="11:11" s="2" customFormat="1" x14ac:dyDescent="0.3">
      <c r="K142" s="56"/>
    </row>
    <row r="143" spans="11:11" s="2" customFormat="1" x14ac:dyDescent="0.3">
      <c r="K143" s="56"/>
    </row>
    <row r="144" spans="11:11" s="2" customFormat="1" x14ac:dyDescent="0.3">
      <c r="K144" s="56"/>
    </row>
    <row r="145" spans="11:11" s="2" customFormat="1" x14ac:dyDescent="0.3">
      <c r="K145" s="56"/>
    </row>
    <row r="146" spans="11:11" s="2" customFormat="1" x14ac:dyDescent="0.3">
      <c r="K146" s="56"/>
    </row>
    <row r="147" spans="11:11" s="2" customFormat="1" x14ac:dyDescent="0.3">
      <c r="K147" s="56"/>
    </row>
    <row r="148" spans="11:11" s="2" customFormat="1" x14ac:dyDescent="0.3">
      <c r="K148" s="56"/>
    </row>
    <row r="149" spans="11:11" s="2" customFormat="1" x14ac:dyDescent="0.3">
      <c r="K149" s="56"/>
    </row>
    <row r="150" spans="11:11" s="2" customFormat="1" x14ac:dyDescent="0.3">
      <c r="K150" s="56"/>
    </row>
    <row r="151" spans="11:11" s="2" customFormat="1" x14ac:dyDescent="0.3">
      <c r="K151" s="56"/>
    </row>
    <row r="152" spans="11:11" s="2" customFormat="1" x14ac:dyDescent="0.3">
      <c r="K152" s="56"/>
    </row>
    <row r="153" spans="11:11" s="2" customFormat="1" x14ac:dyDescent="0.3">
      <c r="K153" s="56"/>
    </row>
    <row r="154" spans="11:11" s="2" customFormat="1" x14ac:dyDescent="0.3">
      <c r="K154" s="56"/>
    </row>
    <row r="155" spans="11:11" s="2" customFormat="1" x14ac:dyDescent="0.3">
      <c r="K155" s="56"/>
    </row>
    <row r="156" spans="11:11" s="2" customFormat="1" x14ac:dyDescent="0.3">
      <c r="K156" s="56"/>
    </row>
    <row r="157" spans="11:11" s="2" customFormat="1" x14ac:dyDescent="0.3">
      <c r="K157" s="56"/>
    </row>
    <row r="158" spans="11:11" s="2" customFormat="1" x14ac:dyDescent="0.3">
      <c r="K158" s="56"/>
    </row>
    <row r="159" spans="11:11" s="2" customFormat="1" x14ac:dyDescent="0.3">
      <c r="K159" s="56"/>
    </row>
    <row r="160" spans="11:11" s="2" customFormat="1" x14ac:dyDescent="0.3">
      <c r="K160" s="56"/>
    </row>
    <row r="161" spans="11:11" s="2" customFormat="1" x14ac:dyDescent="0.3">
      <c r="K161" s="56"/>
    </row>
    <row r="162" spans="11:11" s="2" customFormat="1" x14ac:dyDescent="0.3">
      <c r="K162" s="56"/>
    </row>
    <row r="163" spans="11:11" s="2" customFormat="1" x14ac:dyDescent="0.3">
      <c r="K163" s="56"/>
    </row>
    <row r="164" spans="11:11" s="2" customFormat="1" x14ac:dyDescent="0.3">
      <c r="K164" s="56"/>
    </row>
    <row r="165" spans="11:11" s="2" customFormat="1" x14ac:dyDescent="0.3">
      <c r="K165" s="56"/>
    </row>
    <row r="166" spans="11:11" s="2" customFormat="1" x14ac:dyDescent="0.3">
      <c r="K166" s="56"/>
    </row>
    <row r="167" spans="11:11" s="2" customFormat="1" x14ac:dyDescent="0.3">
      <c r="K167" s="56"/>
    </row>
    <row r="168" spans="11:11" s="2" customFormat="1" x14ac:dyDescent="0.3">
      <c r="K168" s="56"/>
    </row>
    <row r="169" spans="11:11" s="2" customFormat="1" x14ac:dyDescent="0.3">
      <c r="K169" s="56"/>
    </row>
    <row r="170" spans="11:11" s="2" customFormat="1" x14ac:dyDescent="0.3">
      <c r="K170" s="56"/>
    </row>
    <row r="171" spans="11:11" s="2" customFormat="1" x14ac:dyDescent="0.3">
      <c r="K171" s="56"/>
    </row>
    <row r="172" spans="11:11" s="2" customFormat="1" x14ac:dyDescent="0.3">
      <c r="K172" s="56"/>
    </row>
    <row r="173" spans="11:11" s="2" customFormat="1" x14ac:dyDescent="0.3">
      <c r="K173" s="56"/>
    </row>
    <row r="174" spans="11:11" s="2" customFormat="1" x14ac:dyDescent="0.3">
      <c r="K174" s="56"/>
    </row>
    <row r="175" spans="11:11" s="2" customFormat="1" x14ac:dyDescent="0.3">
      <c r="K175" s="56"/>
    </row>
    <row r="176" spans="11:11" s="2" customFormat="1" x14ac:dyDescent="0.3">
      <c r="K176" s="56"/>
    </row>
    <row r="177" spans="11:11" s="2" customFormat="1" x14ac:dyDescent="0.3">
      <c r="K177" s="56"/>
    </row>
    <row r="178" spans="11:11" s="2" customFormat="1" x14ac:dyDescent="0.3">
      <c r="K178" s="56"/>
    </row>
    <row r="179" spans="11:11" s="2" customFormat="1" x14ac:dyDescent="0.3">
      <c r="K179" s="56"/>
    </row>
    <row r="180" spans="11:11" s="2" customFormat="1" x14ac:dyDescent="0.3">
      <c r="K180" s="56"/>
    </row>
    <row r="181" spans="11:11" s="2" customFormat="1" x14ac:dyDescent="0.3">
      <c r="K181" s="56"/>
    </row>
    <row r="182" spans="11:11" s="2" customFormat="1" x14ac:dyDescent="0.3">
      <c r="K182" s="56"/>
    </row>
    <row r="183" spans="11:11" s="2" customFormat="1" x14ac:dyDescent="0.3">
      <c r="K183" s="56"/>
    </row>
    <row r="184" spans="11:11" s="2" customFormat="1" x14ac:dyDescent="0.3">
      <c r="K184" s="56"/>
    </row>
    <row r="185" spans="11:11" s="2" customFormat="1" x14ac:dyDescent="0.3">
      <c r="K185" s="56"/>
    </row>
    <row r="186" spans="11:11" s="2" customFormat="1" x14ac:dyDescent="0.3">
      <c r="K186" s="56"/>
    </row>
    <row r="187" spans="11:11" s="2" customFormat="1" x14ac:dyDescent="0.3">
      <c r="K187" s="56"/>
    </row>
    <row r="188" spans="11:11" s="2" customFormat="1" x14ac:dyDescent="0.3">
      <c r="K188" s="56"/>
    </row>
    <row r="189" spans="11:11" s="2" customFormat="1" x14ac:dyDescent="0.3">
      <c r="K189" s="56"/>
    </row>
    <row r="190" spans="11:11" s="2" customFormat="1" x14ac:dyDescent="0.3">
      <c r="K190" s="56"/>
    </row>
  </sheetData>
  <sheetProtection algorithmName="SHA-512" hashValue="csIv7V+KLmJ86YC3/9wz9FJwvRf1ezW+si0KH6z8Y97r9aP1ASFqtOqQZlMaOGvoibSkNqBGl9sCMPFoni8EMg==" saltValue="4IMowhnH26b7RWucWZjFMw==" spinCount="100000" sheet="1" objects="1" scenarios="1"/>
  <mergeCells count="16">
    <mergeCell ref="A66:C66"/>
    <mergeCell ref="A62:I62"/>
    <mergeCell ref="A65:C65"/>
    <mergeCell ref="A71:C71"/>
    <mergeCell ref="A72:C72"/>
    <mergeCell ref="A78:C78"/>
    <mergeCell ref="A80:D80"/>
    <mergeCell ref="A67:C67"/>
    <mergeCell ref="A68:C68"/>
    <mergeCell ref="A69:C69"/>
    <mergeCell ref="A70:C70"/>
    <mergeCell ref="A74:C74"/>
    <mergeCell ref="A76:C76"/>
    <mergeCell ref="A77:C77"/>
    <mergeCell ref="A75:C75"/>
    <mergeCell ref="A73:C73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 </vt:lpstr>
      <vt:lpstr>Prijzenblad</vt:lpstr>
    </vt:vector>
  </TitlesOfParts>
  <Company>Het NIC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Bruggen, Daphne van</dc:creator>
  <cp:lastModifiedBy>Daphne Bruggen van</cp:lastModifiedBy>
  <dcterms:created xsi:type="dcterms:W3CDTF">2015-06-10T14:43:14Z</dcterms:created>
  <dcterms:modified xsi:type="dcterms:W3CDTF">2023-03-17T11:21:05Z</dcterms:modified>
</cp:coreProperties>
</file>