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BUWestNIC/Gedeelde documenten/General/03 PROJECTEN/Leonardo Da Vinci (Leiden)/P8364 - EA Schoonmaakdienstverlening en glasbewassing/05 Nota van Inlichtingen/NvI 2/"/>
    </mc:Choice>
  </mc:AlternateContent>
  <xr:revisionPtr revIDLastSave="1381" documentId="11_70B3B695FAD3C95C8B68F82E2DE9CD58544BD759" xr6:coauthVersionLast="46" xr6:coauthVersionMax="47" xr10:uidLastSave="{CE1325DF-A2DC-475B-B71F-197940EC7CB1}"/>
  <bookViews>
    <workbookView xWindow="-108" yWindow="-108" windowWidth="23256" windowHeight="12576" activeTab="1" xr2:uid="{00000000-000D-0000-FFFF-FFFF00000000}"/>
  </bookViews>
  <sheets>
    <sheet name="Perceel 1 - Telderskade 48" sheetId="4" r:id="rId1"/>
    <sheet name="Perceel 2 - Kagerstraat 7" sheetId="8" r:id="rId2"/>
    <sheet name="Perceel 3 - Betaplein 24" sheetId="1" r:id="rId3"/>
    <sheet name="Perceel 4 - Vijf Meilaan 137" sheetId="7" r:id="rId4"/>
  </sheets>
  <externalReferences>
    <externalReference r:id="rId5"/>
  </externalReferenc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9" i="7" l="1"/>
  <c r="G181" i="8"/>
  <c r="G178" i="8"/>
  <c r="G156" i="8"/>
  <c r="G92" i="8"/>
  <c r="G44" i="8"/>
  <c r="G211" i="1"/>
  <c r="G166" i="1"/>
  <c r="G135" i="1"/>
  <c r="G94" i="1"/>
  <c r="G27" i="1"/>
  <c r="G85" i="7"/>
  <c r="G91" i="7" s="1"/>
  <c r="G63" i="7"/>
  <c r="G41" i="7"/>
  <c r="G254" i="1"/>
  <c r="G63" i="1"/>
  <c r="G159" i="4"/>
  <c r="G125" i="4"/>
  <c r="G85" i="4"/>
  <c r="G51" i="4"/>
  <c r="H174" i="8"/>
  <c r="H160" i="8"/>
  <c r="H175" i="8"/>
  <c r="H164" i="8"/>
  <c r="H177" i="8"/>
  <c r="H176" i="8"/>
  <c r="H159" i="8"/>
  <c r="H161" i="8"/>
  <c r="H162" i="8"/>
  <c r="H171" i="8"/>
  <c r="H168" i="8"/>
  <c r="H172" i="8"/>
  <c r="H167" i="8"/>
  <c r="H170" i="8"/>
  <c r="H165" i="8"/>
  <c r="H163" i="8"/>
  <c r="H166" i="8"/>
  <c r="H173" i="8"/>
  <c r="H169" i="8"/>
  <c r="H99" i="8"/>
  <c r="H109" i="8"/>
  <c r="H102" i="8"/>
  <c r="H101" i="8"/>
  <c r="H114" i="8"/>
  <c r="H146" i="8"/>
  <c r="H106" i="8"/>
  <c r="H98" i="8"/>
  <c r="H97" i="8"/>
  <c r="H96" i="8"/>
  <c r="H95" i="8"/>
  <c r="H113" i="8"/>
  <c r="H112" i="8"/>
  <c r="H108" i="8"/>
  <c r="H137" i="8"/>
  <c r="H144" i="8"/>
  <c r="H118" i="8"/>
  <c r="H119" i="8"/>
  <c r="H145" i="8"/>
  <c r="H135" i="8"/>
  <c r="H116" i="8"/>
  <c r="H124" i="8"/>
  <c r="H111" i="8"/>
  <c r="H100" i="8"/>
  <c r="H121" i="8"/>
  <c r="H115" i="8"/>
  <c r="H154" i="8"/>
  <c r="H117" i="8"/>
  <c r="H104" i="8"/>
  <c r="H110" i="8"/>
  <c r="H103" i="8"/>
  <c r="H120" i="8"/>
  <c r="H149" i="8"/>
  <c r="H122" i="8"/>
  <c r="H107" i="8"/>
  <c r="H142" i="8"/>
  <c r="H129" i="8"/>
  <c r="H128" i="8"/>
  <c r="H152" i="8"/>
  <c r="H105" i="8"/>
  <c r="H123" i="8"/>
  <c r="H125" i="8"/>
  <c r="H153" i="8"/>
  <c r="H139" i="8"/>
  <c r="H133" i="8"/>
  <c r="H140" i="8"/>
  <c r="H132" i="8"/>
  <c r="H138" i="8"/>
  <c r="H130" i="8"/>
  <c r="H127" i="8"/>
  <c r="H131" i="8"/>
  <c r="H141" i="8"/>
  <c r="H134" i="8"/>
  <c r="H126" i="8"/>
  <c r="H69" i="8"/>
  <c r="H88" i="8"/>
  <c r="H61" i="8"/>
  <c r="H59" i="8"/>
  <c r="H58" i="8"/>
  <c r="H54" i="8"/>
  <c r="H70" i="8"/>
  <c r="H63" i="8"/>
  <c r="H49" i="8"/>
  <c r="H65" i="8"/>
  <c r="H74" i="8"/>
  <c r="H73" i="8"/>
  <c r="H71" i="8"/>
  <c r="H72" i="8"/>
  <c r="H75" i="8"/>
  <c r="H85" i="8"/>
  <c r="H90" i="8"/>
  <c r="H47" i="8"/>
  <c r="H62" i="8"/>
  <c r="H86" i="8"/>
  <c r="H50" i="8"/>
  <c r="H53" i="8"/>
  <c r="H55" i="8"/>
  <c r="H87" i="8"/>
  <c r="H80" i="8"/>
  <c r="H66" i="8"/>
  <c r="H84" i="8"/>
  <c r="H68" i="8"/>
  <c r="H78" i="8"/>
  <c r="H77" i="8"/>
  <c r="H64" i="8"/>
  <c r="H67" i="8"/>
  <c r="H52" i="8"/>
  <c r="H48" i="8"/>
  <c r="H51" i="8"/>
  <c r="H56" i="8"/>
  <c r="H57" i="8"/>
  <c r="H60" i="8"/>
  <c r="H89" i="8"/>
  <c r="H81" i="8"/>
  <c r="H32" i="8"/>
  <c r="H14" i="8"/>
  <c r="H10" i="8"/>
  <c r="H33" i="8"/>
  <c r="H22" i="8"/>
  <c r="H19" i="8"/>
  <c r="H28" i="8"/>
  <c r="H37" i="8"/>
  <c r="H30" i="8"/>
  <c r="H36" i="8"/>
  <c r="H35" i="8"/>
  <c r="H41" i="8"/>
  <c r="H27" i="8"/>
  <c r="H16" i="8"/>
  <c r="H40" i="8"/>
  <c r="H20" i="8"/>
  <c r="H23" i="8"/>
  <c r="H21" i="8"/>
  <c r="H11" i="8"/>
  <c r="H31" i="8"/>
  <c r="H12" i="8"/>
  <c r="H13" i="8"/>
  <c r="H26" i="8"/>
  <c r="H18" i="8"/>
  <c r="H15" i="8"/>
  <c r="H25" i="8"/>
  <c r="H24" i="8"/>
  <c r="H17" i="8"/>
  <c r="H9" i="8"/>
  <c r="H34" i="8"/>
  <c r="G161" i="4" l="1"/>
  <c r="G257" i="1"/>
</calcChain>
</file>

<file path=xl/sharedStrings.xml><?xml version="1.0" encoding="utf-8"?>
<sst xmlns="http://schemas.openxmlformats.org/spreadsheetml/2006/main" count="3650" uniqueCount="679">
  <si>
    <t xml:space="preserve"> </t>
  </si>
  <si>
    <t>Perceel:</t>
  </si>
  <si>
    <t>Versie: april 2021</t>
  </si>
  <si>
    <t xml:space="preserve">Objectnaam : </t>
  </si>
  <si>
    <t>Leonardo College</t>
  </si>
  <si>
    <t>Adres :</t>
  </si>
  <si>
    <t>Telderskade 48</t>
  </si>
  <si>
    <t>Postcode en Plaatsnaam :</t>
  </si>
  <si>
    <t>2321 TE Leiden</t>
  </si>
  <si>
    <t>Gebouwbenaming</t>
  </si>
  <si>
    <t>Etage</t>
  </si>
  <si>
    <t>Ruimtenummer</t>
  </si>
  <si>
    <t>Ruimtebenaming</t>
  </si>
  <si>
    <t>Ruimtegroep</t>
  </si>
  <si>
    <t>Oppervlakte (m2)</t>
  </si>
  <si>
    <t>Vloersoort</t>
  </si>
  <si>
    <t>Hoofdgebouw</t>
  </si>
  <si>
    <t>BG</t>
  </si>
  <si>
    <t>00.01.00</t>
  </si>
  <si>
    <t>Gang</t>
  </si>
  <si>
    <t>Verkeersruimten</t>
  </si>
  <si>
    <t>Marmoleum</t>
  </si>
  <si>
    <t>00.01.01</t>
  </si>
  <si>
    <t>Lift</t>
  </si>
  <si>
    <t>nvt</t>
  </si>
  <si>
    <t>00.01.02</t>
  </si>
  <si>
    <t>Trappenhuis</t>
  </si>
  <si>
    <t>00.01.03</t>
  </si>
  <si>
    <t>00.01.04</t>
  </si>
  <si>
    <t>Entree</t>
  </si>
  <si>
    <t>00.01.06</t>
  </si>
  <si>
    <t>Aula( inclusief dansstudio+podium )</t>
  </si>
  <si>
    <t>00.02.01</t>
  </si>
  <si>
    <t>Atelier Tekenen / CKV / Onderzoeken en Ontwerpen</t>
  </si>
  <si>
    <t>Leslokalen</t>
  </si>
  <si>
    <t>00.02.02</t>
  </si>
  <si>
    <t>00.02.04</t>
  </si>
  <si>
    <t>Praktijkruimte Muziek</t>
  </si>
  <si>
    <t>00.02.05</t>
  </si>
  <si>
    <t>Muziekstudio</t>
  </si>
  <si>
    <t>00.02.06</t>
  </si>
  <si>
    <t>Sportklascoördinator / Topsporttalent-coördinator</t>
  </si>
  <si>
    <t>Bureaukamer/ overig</t>
  </si>
  <si>
    <t>00.02.07</t>
  </si>
  <si>
    <t>Kantoor administratie</t>
  </si>
  <si>
    <t>00.02.08</t>
  </si>
  <si>
    <t>Kantoor roostermaker</t>
  </si>
  <si>
    <t>00.02.09</t>
  </si>
  <si>
    <t>Onderwijsruimte Topsporttalent-leerlingen</t>
  </si>
  <si>
    <t>00.03.01</t>
  </si>
  <si>
    <t>Spreekkamer / EHBO</t>
  </si>
  <si>
    <t>00.03.03</t>
  </si>
  <si>
    <t>Werkruimte docenten</t>
  </si>
  <si>
    <t>00.03.04</t>
  </si>
  <si>
    <t>ICT</t>
  </si>
  <si>
    <t>00.04.01</t>
  </si>
  <si>
    <t>Toiletten</t>
  </si>
  <si>
    <t>Sanitaire ruimten</t>
  </si>
  <si>
    <t>Gietvloer</t>
  </si>
  <si>
    <t>00.04.02</t>
  </si>
  <si>
    <t>00.04.03</t>
  </si>
  <si>
    <t>Kleed- en doucheruimte</t>
  </si>
  <si>
    <t>00.04.05</t>
  </si>
  <si>
    <t>Personeelstoilet</t>
  </si>
  <si>
    <t>00.05.01</t>
  </si>
  <si>
    <t>installaties</t>
  </si>
  <si>
    <t>beton</t>
  </si>
  <si>
    <t>00.05.02</t>
  </si>
  <si>
    <t>Hydrofoor</t>
  </si>
  <si>
    <t>00.05.03</t>
  </si>
  <si>
    <t>Trafo</t>
  </si>
  <si>
    <t>00.05.04</t>
  </si>
  <si>
    <t>OVK</t>
  </si>
  <si>
    <t>00.05.05</t>
  </si>
  <si>
    <t>HVK</t>
  </si>
  <si>
    <t>00.05.06</t>
  </si>
  <si>
    <t>schacht</t>
  </si>
  <si>
    <t>00.06.01</t>
  </si>
  <si>
    <t>Berging materialen / voorraad / werkstukken</t>
  </si>
  <si>
    <t>00.06.02</t>
  </si>
  <si>
    <t>00.06.03</t>
  </si>
  <si>
    <t>Algemene bergruimte / logistiek centrum / expeditie</t>
  </si>
  <si>
    <t>00.06.04</t>
  </si>
  <si>
    <t>Opslag administratie</t>
  </si>
  <si>
    <t>00.06.05</t>
  </si>
  <si>
    <t>Service-unit</t>
  </si>
  <si>
    <t>00.06.06</t>
  </si>
  <si>
    <t>Centrale werkkast tbv schoonmaak begane grond</t>
  </si>
  <si>
    <t>00.06.07</t>
  </si>
  <si>
    <t>Werkkast</t>
  </si>
  <si>
    <t>00.06.08</t>
  </si>
  <si>
    <t>Containerruimte</t>
  </si>
  <si>
    <t>00.06.09</t>
  </si>
  <si>
    <t>Fietsenstalling (Personeel)</t>
  </si>
  <si>
    <t>00.06.10</t>
  </si>
  <si>
    <t>Fietsenstalling</t>
  </si>
  <si>
    <t>00.06.11</t>
  </si>
  <si>
    <t>Berging materialen Muziek</t>
  </si>
  <si>
    <t>00.06.12</t>
  </si>
  <si>
    <t>Bergruimte laptopkarren</t>
  </si>
  <si>
    <t>00.09.01</t>
  </si>
  <si>
    <t>Keuken catering</t>
  </si>
  <si>
    <t>Horeca ruimten</t>
  </si>
  <si>
    <t>00.09.02</t>
  </si>
  <si>
    <t>Voorraadruimte Keuken</t>
  </si>
  <si>
    <t>======</t>
  </si>
  <si>
    <t>Totaal BG</t>
  </si>
  <si>
    <t>1e verdieping</t>
  </si>
  <si>
    <t>01.01.01</t>
  </si>
  <si>
    <t>01.01.02</t>
  </si>
  <si>
    <t>01.01.03</t>
  </si>
  <si>
    <t>01.01.04</t>
  </si>
  <si>
    <t>01.01.05</t>
  </si>
  <si>
    <t>Aula</t>
  </si>
  <si>
    <t>01.01.07</t>
  </si>
  <si>
    <t>01.02.00</t>
  </si>
  <si>
    <t>Mediatheek</t>
  </si>
  <si>
    <t>01.02.01</t>
  </si>
  <si>
    <t>Algemene onderwijsruimte groot</t>
  </si>
  <si>
    <t>01.02.02</t>
  </si>
  <si>
    <t>01.02.03</t>
  </si>
  <si>
    <t>01.02.04</t>
  </si>
  <si>
    <t>Algemene onderwijsruimte klein</t>
  </si>
  <si>
    <t>01.02.05</t>
  </si>
  <si>
    <t>Wereldstudio</t>
  </si>
  <si>
    <t>01.02.06</t>
  </si>
  <si>
    <t>01.02.07</t>
  </si>
  <si>
    <t>01.02.08</t>
  </si>
  <si>
    <t>01.02.09</t>
  </si>
  <si>
    <t>01.02.10</t>
  </si>
  <si>
    <t>Kantoor teamleiders</t>
  </si>
  <si>
    <t>01.02.11</t>
  </si>
  <si>
    <t>Kantoor rector</t>
  </si>
  <si>
    <t>01.02.12</t>
  </si>
  <si>
    <t>Kantoor/werkruimte concierge</t>
  </si>
  <si>
    <t>01.03.01</t>
  </si>
  <si>
    <t>Repro</t>
  </si>
  <si>
    <t>01.03.03</t>
  </si>
  <si>
    <t>01.03.04</t>
  </si>
  <si>
    <t>Werkplekken leerlingen</t>
  </si>
  <si>
    <t>01.04.01</t>
  </si>
  <si>
    <t>01.04.02</t>
  </si>
  <si>
    <t>01.04.03</t>
  </si>
  <si>
    <t>MIVA</t>
  </si>
  <si>
    <t>01.04.04</t>
  </si>
  <si>
    <t>01.06.00</t>
  </si>
  <si>
    <t>01.06.01</t>
  </si>
  <si>
    <t>01.06.02</t>
  </si>
  <si>
    <t>Garderobe</t>
  </si>
  <si>
    <t>01.06.04</t>
  </si>
  <si>
    <t>Bergruimte leermiddelen</t>
  </si>
  <si>
    <t>01.06.05</t>
  </si>
  <si>
    <t>Totaal 1e verdieping</t>
  </si>
  <si>
    <t>2e verdieping</t>
  </si>
  <si>
    <t>02.01.01</t>
  </si>
  <si>
    <t>02.01.02</t>
  </si>
  <si>
    <t>02.01.03</t>
  </si>
  <si>
    <t>02.01.05</t>
  </si>
  <si>
    <t>02.01.06</t>
  </si>
  <si>
    <t>02.01.07</t>
  </si>
  <si>
    <t>02.02.01</t>
  </si>
  <si>
    <t>02.02.02</t>
  </si>
  <si>
    <t>02.02.03</t>
  </si>
  <si>
    <t>02.02.04</t>
  </si>
  <si>
    <t>02.02.05</t>
  </si>
  <si>
    <t>02.02.06</t>
  </si>
  <si>
    <t>02.02.07</t>
  </si>
  <si>
    <t>02.02.08</t>
  </si>
  <si>
    <t>02.02.09</t>
  </si>
  <si>
    <t>Collegezaal</t>
  </si>
  <si>
    <t>02.02.10</t>
  </si>
  <si>
    <t>02.02.11</t>
  </si>
  <si>
    <t>02.02.12</t>
  </si>
  <si>
    <t>02.02.13</t>
  </si>
  <si>
    <t>02.02.14</t>
  </si>
  <si>
    <t>Kantoor zorgcoordinatoren</t>
  </si>
  <si>
    <t>02.02.15</t>
  </si>
  <si>
    <t>02.03.01</t>
  </si>
  <si>
    <t>Vergader-/werkruimte</t>
  </si>
  <si>
    <t>02.03.03</t>
  </si>
  <si>
    <t>Flexwerkplekken Zorg / Decaan</t>
  </si>
  <si>
    <t>02.03.04</t>
  </si>
  <si>
    <t>Flexwerkplekken ICT / schoolopleider</t>
  </si>
  <si>
    <t>02.03.05</t>
  </si>
  <si>
    <t>02.03.06</t>
  </si>
  <si>
    <t>02.03.07</t>
  </si>
  <si>
    <t>02.03.08</t>
  </si>
  <si>
    <t>02.03.09</t>
  </si>
  <si>
    <t>Wachtruimte / Kolfruimte</t>
  </si>
  <si>
    <t>02.04.01</t>
  </si>
  <si>
    <t>02.04.02</t>
  </si>
  <si>
    <t>02.04.03</t>
  </si>
  <si>
    <t>02.06.02</t>
  </si>
  <si>
    <t>02.06.04</t>
  </si>
  <si>
    <t>02.06.05</t>
  </si>
  <si>
    <t>02.06.06</t>
  </si>
  <si>
    <t>Serverruimten</t>
  </si>
  <si>
    <t>02.06.07</t>
  </si>
  <si>
    <t>Totaal 2e verdieping</t>
  </si>
  <si>
    <t>3e verdieping</t>
  </si>
  <si>
    <t>03.01.01</t>
  </si>
  <si>
    <t>03.01.02</t>
  </si>
  <si>
    <t>03.01.03</t>
  </si>
  <si>
    <t>03.01.04</t>
  </si>
  <si>
    <t>03.01.05</t>
  </si>
  <si>
    <t>03.02.01</t>
  </si>
  <si>
    <t>Alg. onderwijsruimte groot exact</t>
  </si>
  <si>
    <t>03.02.02</t>
  </si>
  <si>
    <t>Praktijkruimte bi-na-sk</t>
  </si>
  <si>
    <t>03.02.03</t>
  </si>
  <si>
    <t>03.02.04</t>
  </si>
  <si>
    <t>Kabinet BI/NA/SK</t>
  </si>
  <si>
    <t>03.02.05</t>
  </si>
  <si>
    <t>Science Lab / Praktijkruimte</t>
  </si>
  <si>
    <t>03.02.06</t>
  </si>
  <si>
    <t>03.02.07</t>
  </si>
  <si>
    <t>03.02.08</t>
  </si>
  <si>
    <t>03.02.09</t>
  </si>
  <si>
    <t>03.02.10</t>
  </si>
  <si>
    <t>03.02.11</t>
  </si>
  <si>
    <t>03.02.12</t>
  </si>
  <si>
    <t>Kantoor conrecor</t>
  </si>
  <si>
    <t>03.02.13</t>
  </si>
  <si>
    <t>Personeels loungekamer</t>
  </si>
  <si>
    <t>03.02.14</t>
  </si>
  <si>
    <t>Personeelskamer</t>
  </si>
  <si>
    <t>03.03.01</t>
  </si>
  <si>
    <t>03.03.02</t>
  </si>
  <si>
    <t>03.03.03</t>
  </si>
  <si>
    <t>03.03.05</t>
  </si>
  <si>
    <t>03.03.06</t>
  </si>
  <si>
    <t>03.04.01</t>
  </si>
  <si>
    <t>03.04.02</t>
  </si>
  <si>
    <t>03.04.04</t>
  </si>
  <si>
    <t>03.04.05</t>
  </si>
  <si>
    <t>03.04.06</t>
  </si>
  <si>
    <t>03.04.07</t>
  </si>
  <si>
    <t>03.06.03</t>
  </si>
  <si>
    <t>Totaal 3e verdieping</t>
  </si>
  <si>
    <t>Totaal gebouw</t>
  </si>
  <si>
    <t>Da Vinci College Kagerstraat</t>
  </si>
  <si>
    <t>Kagerstraat 7</t>
  </si>
  <si>
    <t>2334 CP Leiden</t>
  </si>
  <si>
    <t>kelder</t>
  </si>
  <si>
    <t>verkeersruimten</t>
  </si>
  <si>
    <t>Kelder</t>
  </si>
  <si>
    <t>A51</t>
  </si>
  <si>
    <t>toilet</t>
  </si>
  <si>
    <t xml:space="preserve">Sanitaire ruimten </t>
  </si>
  <si>
    <t>A06</t>
  </si>
  <si>
    <t>A05</t>
  </si>
  <si>
    <t>A08</t>
  </si>
  <si>
    <t>A76</t>
  </si>
  <si>
    <t>kabinet</t>
  </si>
  <si>
    <t>Leslokaal</t>
  </si>
  <si>
    <t>A52</t>
  </si>
  <si>
    <t>Bureaukamer/ Overig</t>
  </si>
  <si>
    <t>A55</t>
  </si>
  <si>
    <t>Sportgebouw</t>
  </si>
  <si>
    <t>A04</t>
  </si>
  <si>
    <t>A07</t>
  </si>
  <si>
    <t>A62/A64</t>
  </si>
  <si>
    <t>A74</t>
  </si>
  <si>
    <t>A57</t>
  </si>
  <si>
    <t>steen</t>
  </si>
  <si>
    <t>A70</t>
  </si>
  <si>
    <t>A53</t>
  </si>
  <si>
    <t>A66</t>
  </si>
  <si>
    <t>lokaal</t>
  </si>
  <si>
    <t>A68</t>
  </si>
  <si>
    <t>A72</t>
  </si>
  <si>
    <t>A09</t>
  </si>
  <si>
    <t>Linoleum</t>
  </si>
  <si>
    <t>A50</t>
  </si>
  <si>
    <t>Horecaruimten</t>
  </si>
  <si>
    <t>Totaal Kelder</t>
  </si>
  <si>
    <t>trapje naar bibliotheek</t>
  </si>
  <si>
    <t>trap achter aula</t>
  </si>
  <si>
    <t>lifthal</t>
  </si>
  <si>
    <t>noodtrappenhuis</t>
  </si>
  <si>
    <t>traphal</t>
  </si>
  <si>
    <t>B54</t>
  </si>
  <si>
    <t>opslag</t>
  </si>
  <si>
    <t>buitentrap</t>
  </si>
  <si>
    <t>B55</t>
  </si>
  <si>
    <t>hal</t>
  </si>
  <si>
    <t>gang</t>
  </si>
  <si>
    <t>B53</t>
  </si>
  <si>
    <t>kantoor</t>
  </si>
  <si>
    <t>B07</t>
  </si>
  <si>
    <t>B09</t>
  </si>
  <si>
    <t>B51</t>
  </si>
  <si>
    <t>B11</t>
  </si>
  <si>
    <t>B05</t>
  </si>
  <si>
    <t>Loge</t>
  </si>
  <si>
    <t>B60/B62</t>
  </si>
  <si>
    <t>B16</t>
  </si>
  <si>
    <t>B72</t>
  </si>
  <si>
    <t>leslokaal</t>
  </si>
  <si>
    <t xml:space="preserve">kantoor administratie </t>
  </si>
  <si>
    <t>B68</t>
  </si>
  <si>
    <t>hoofdtrap</t>
  </si>
  <si>
    <t>entree</t>
  </si>
  <si>
    <t>B10</t>
  </si>
  <si>
    <t>B08</t>
  </si>
  <si>
    <t>B12</t>
  </si>
  <si>
    <t>B14</t>
  </si>
  <si>
    <t>B06</t>
  </si>
  <si>
    <t>linoleum</t>
  </si>
  <si>
    <t>B64</t>
  </si>
  <si>
    <t>B66</t>
  </si>
  <si>
    <t>B74</t>
  </si>
  <si>
    <t>podium</t>
  </si>
  <si>
    <t>B70</t>
  </si>
  <si>
    <t>B04</t>
  </si>
  <si>
    <t>aula</t>
  </si>
  <si>
    <t>bibliotheek</t>
  </si>
  <si>
    <t>Technasium</t>
  </si>
  <si>
    <t>plateaulift</t>
  </si>
  <si>
    <t>pantry</t>
  </si>
  <si>
    <t>berging 2</t>
  </si>
  <si>
    <t>balcon</t>
  </si>
  <si>
    <t>C56</t>
  </si>
  <si>
    <t>keukentje</t>
  </si>
  <si>
    <t>trap naar 2e verdieping</t>
  </si>
  <si>
    <t>pantry docentenkamer</t>
  </si>
  <si>
    <t>berging 1</t>
  </si>
  <si>
    <t>C54</t>
  </si>
  <si>
    <t>kantoor beheer &amp; finance</t>
  </si>
  <si>
    <t>C58</t>
  </si>
  <si>
    <t>kleine trap</t>
  </si>
  <si>
    <t>trap naar 1E verdieping</t>
  </si>
  <si>
    <t>kleedruimte 1</t>
  </si>
  <si>
    <t>kleedruimte 2</t>
  </si>
  <si>
    <t>C64</t>
  </si>
  <si>
    <t>C72</t>
  </si>
  <si>
    <t>C68</t>
  </si>
  <si>
    <t>C51</t>
  </si>
  <si>
    <t>Regie</t>
  </si>
  <si>
    <t>C21</t>
  </si>
  <si>
    <t>C15</t>
  </si>
  <si>
    <t>C60/C62</t>
  </si>
  <si>
    <t>C12</t>
  </si>
  <si>
    <t>nooduitgang</t>
  </si>
  <si>
    <t>C05</t>
  </si>
  <si>
    <t>C17</t>
  </si>
  <si>
    <t>C06</t>
  </si>
  <si>
    <t>C04</t>
  </si>
  <si>
    <t>C08</t>
  </si>
  <si>
    <t>C10</t>
  </si>
  <si>
    <t>C02</t>
  </si>
  <si>
    <t>C70</t>
  </si>
  <si>
    <t>C53</t>
  </si>
  <si>
    <t>C07</t>
  </si>
  <si>
    <t>C11</t>
  </si>
  <si>
    <t>C09</t>
  </si>
  <si>
    <t>C03</t>
  </si>
  <si>
    <t>C19</t>
  </si>
  <si>
    <t>docentenkamer</t>
  </si>
  <si>
    <t>C74</t>
  </si>
  <si>
    <t>C66</t>
  </si>
  <si>
    <t>dansruimte</t>
  </si>
  <si>
    <t>Overloop</t>
  </si>
  <si>
    <t>C76</t>
  </si>
  <si>
    <t>personeelskamer</t>
  </si>
  <si>
    <t>D19</t>
  </si>
  <si>
    <t>magazijn</t>
  </si>
  <si>
    <t>D15</t>
  </si>
  <si>
    <t>D12</t>
  </si>
  <si>
    <t>D07</t>
  </si>
  <si>
    <t>Opslag</t>
  </si>
  <si>
    <t>D06</t>
  </si>
  <si>
    <t>D04</t>
  </si>
  <si>
    <t>D08</t>
  </si>
  <si>
    <t>D10</t>
  </si>
  <si>
    <t>D02</t>
  </si>
  <si>
    <t>D09</t>
  </si>
  <si>
    <t>D13</t>
  </si>
  <si>
    <t>D11</t>
  </si>
  <si>
    <t>D05</t>
  </si>
  <si>
    <t>D21</t>
  </si>
  <si>
    <t>D17</t>
  </si>
  <si>
    <t>Da Vinci College Lammenschans</t>
  </si>
  <si>
    <t>Betaplein 24</t>
  </si>
  <si>
    <t>2321 KS Leiden</t>
  </si>
  <si>
    <t>Vloer</t>
  </si>
  <si>
    <t>0.2</t>
  </si>
  <si>
    <t>lokaal M&amp;T</t>
  </si>
  <si>
    <t>harde vloer</t>
  </si>
  <si>
    <t>bolid</t>
  </si>
  <si>
    <t>0.3</t>
  </si>
  <si>
    <t>T4</t>
  </si>
  <si>
    <t>lift 2 voorportaal</t>
  </si>
  <si>
    <t>marmoleum</t>
  </si>
  <si>
    <t xml:space="preserve">lift 2 </t>
  </si>
  <si>
    <t>trappenhuis bordes (2)</t>
  </si>
  <si>
    <t>trappenhuis trap</t>
  </si>
  <si>
    <t>lift 1</t>
  </si>
  <si>
    <t>Toiletgroep +miva +wk</t>
  </si>
  <si>
    <t>tegels</t>
  </si>
  <si>
    <t>0.7</t>
  </si>
  <si>
    <t>0.8</t>
  </si>
  <si>
    <t>Teamruimte</t>
  </si>
  <si>
    <t>bureaukamer/ Overig</t>
  </si>
  <si>
    <t>vloerbedekking</t>
  </si>
  <si>
    <t>desso pallas</t>
  </si>
  <si>
    <t>0.7b</t>
  </si>
  <si>
    <t>0.11</t>
  </si>
  <si>
    <t>Tech.Dienst</t>
  </si>
  <si>
    <t>artoleum</t>
  </si>
  <si>
    <t>0.5</t>
  </si>
  <si>
    <t>0.6</t>
  </si>
  <si>
    <t>0.4</t>
  </si>
  <si>
    <t>0.10</t>
  </si>
  <si>
    <t>centraal magazijn</t>
  </si>
  <si>
    <t>0.9</t>
  </si>
  <si>
    <t>ict werkplaats</t>
  </si>
  <si>
    <t>0.1</t>
  </si>
  <si>
    <t>Entresol</t>
  </si>
  <si>
    <t>E.11</t>
  </si>
  <si>
    <t>Administratie</t>
  </si>
  <si>
    <t>E.12a</t>
  </si>
  <si>
    <t>Archief</t>
  </si>
  <si>
    <t>E.10a</t>
  </si>
  <si>
    <t>Directie</t>
  </si>
  <si>
    <t>Doucheruimte</t>
  </si>
  <si>
    <t>E.14</t>
  </si>
  <si>
    <t>entreehal</t>
  </si>
  <si>
    <t>coral</t>
  </si>
  <si>
    <t>E.01</t>
  </si>
  <si>
    <t>E.15</t>
  </si>
  <si>
    <t>E.02</t>
  </si>
  <si>
    <t>Kleedruimte</t>
  </si>
  <si>
    <t>T5</t>
  </si>
  <si>
    <t>lift</t>
  </si>
  <si>
    <t>E.05</t>
  </si>
  <si>
    <t>lokaal HA</t>
  </si>
  <si>
    <t>E.06</t>
  </si>
  <si>
    <t>E.07</t>
  </si>
  <si>
    <t>E.08</t>
  </si>
  <si>
    <t>E.03</t>
  </si>
  <si>
    <t>magazijn HA</t>
  </si>
  <si>
    <t>Noodtrappenhuis</t>
  </si>
  <si>
    <t>E.10b</t>
  </si>
  <si>
    <t>Receptie</t>
  </si>
  <si>
    <t>E.12</t>
  </si>
  <si>
    <t>Roostermaker</t>
  </si>
  <si>
    <t>Sportzaal</t>
  </si>
  <si>
    <t>Sportvloer</t>
  </si>
  <si>
    <t>pvc</t>
  </si>
  <si>
    <t>E.09</t>
  </si>
  <si>
    <t>Stafruimte</t>
  </si>
  <si>
    <t>E.04</t>
  </si>
  <si>
    <t>Toiletgroep + wk</t>
  </si>
  <si>
    <t xml:space="preserve">Toiletgroep +miva </t>
  </si>
  <si>
    <t>toiletgroep personeel</t>
  </si>
  <si>
    <t>Totaal Entresol</t>
  </si>
  <si>
    <t>1.13</t>
  </si>
  <si>
    <t>lokaal ZW</t>
  </si>
  <si>
    <t>safe step</t>
  </si>
  <si>
    <t>1.14b</t>
  </si>
  <si>
    <t>1.02a</t>
  </si>
  <si>
    <t>1.14a</t>
  </si>
  <si>
    <t>1.07</t>
  </si>
  <si>
    <t>1.11</t>
  </si>
  <si>
    <t>Toiletgroep +wk</t>
  </si>
  <si>
    <t>1.03</t>
  </si>
  <si>
    <t>1.01</t>
  </si>
  <si>
    <t>1.15</t>
  </si>
  <si>
    <t>1.17</t>
  </si>
  <si>
    <t>1.02</t>
  </si>
  <si>
    <t>1.04</t>
  </si>
  <si>
    <t>1.09</t>
  </si>
  <si>
    <t>binaslokaal</t>
  </si>
  <si>
    <t>1.10</t>
  </si>
  <si>
    <t>1.18</t>
  </si>
  <si>
    <t>fitnessruimte</t>
  </si>
  <si>
    <t>1.16</t>
  </si>
  <si>
    <t>1.12</t>
  </si>
  <si>
    <t>2.09a</t>
  </si>
  <si>
    <t>2.05</t>
  </si>
  <si>
    <t>sleutelplek ict</t>
  </si>
  <si>
    <t>2.15</t>
  </si>
  <si>
    <t>2.23</t>
  </si>
  <si>
    <t>2.13</t>
  </si>
  <si>
    <t>2.03</t>
  </si>
  <si>
    <t>2.20</t>
  </si>
  <si>
    <t>leslokaal SDV stilteruimte</t>
  </si>
  <si>
    <t>2.02</t>
  </si>
  <si>
    <t>lokaal multimedia</t>
  </si>
  <si>
    <t>2.10</t>
  </si>
  <si>
    <t>2.01</t>
  </si>
  <si>
    <t>2.11</t>
  </si>
  <si>
    <t>lokaal TL</t>
  </si>
  <si>
    <t>2.12</t>
  </si>
  <si>
    <t>2.14</t>
  </si>
  <si>
    <t>2.22</t>
  </si>
  <si>
    <t>leslokaal SDV</t>
  </si>
  <si>
    <t>2.07</t>
  </si>
  <si>
    <t>lokaal ICT</t>
  </si>
  <si>
    <t>2.06</t>
  </si>
  <si>
    <t>2.16</t>
  </si>
  <si>
    <t>lokaal WAP</t>
  </si>
  <si>
    <t>2.17 +</t>
  </si>
  <si>
    <t>2.19</t>
  </si>
  <si>
    <t>leslokaal SDV WAP</t>
  </si>
  <si>
    <t>2.18</t>
  </si>
  <si>
    <t>sudo / dans</t>
  </si>
  <si>
    <t>interl. ballet.vl.</t>
  </si>
  <si>
    <t>2.09</t>
  </si>
  <si>
    <t>lokaal GM</t>
  </si>
  <si>
    <t>3.03</t>
  </si>
  <si>
    <t>3.08</t>
  </si>
  <si>
    <t>3.17</t>
  </si>
  <si>
    <t>3.13a</t>
  </si>
  <si>
    <t>3.15</t>
  </si>
  <si>
    <t>3.19</t>
  </si>
  <si>
    <t>3.18</t>
  </si>
  <si>
    <t>3.02</t>
  </si>
  <si>
    <t>3.04</t>
  </si>
  <si>
    <t>3.06</t>
  </si>
  <si>
    <t>3.14</t>
  </si>
  <si>
    <t>keuken</t>
  </si>
  <si>
    <t>horecaruimten</t>
  </si>
  <si>
    <t>3.07</t>
  </si>
  <si>
    <t>3.16</t>
  </si>
  <si>
    <t>repro / concierge</t>
  </si>
  <si>
    <t>3.11</t>
  </si>
  <si>
    <t>aula theater</t>
  </si>
  <si>
    <t>3.10</t>
  </si>
  <si>
    <t>lokaal tekenen</t>
  </si>
  <si>
    <t>3.09</t>
  </si>
  <si>
    <t>lokaal handvaardigheid</t>
  </si>
  <si>
    <t>3.05</t>
  </si>
  <si>
    <t>lokaal muziek</t>
  </si>
  <si>
    <t>3.21</t>
  </si>
  <si>
    <t>Personeelsruimte</t>
  </si>
  <si>
    <t>3.12/13</t>
  </si>
  <si>
    <t xml:space="preserve">aula </t>
  </si>
  <si>
    <t xml:space="preserve">Hoofdgebouw </t>
  </si>
  <si>
    <t>4e verdieping</t>
  </si>
  <si>
    <t>4.28</t>
  </si>
  <si>
    <t>kabinte mens en natuur</t>
  </si>
  <si>
    <t>4.07</t>
  </si>
  <si>
    <t>4.12</t>
  </si>
  <si>
    <t>4.22</t>
  </si>
  <si>
    <t>4.17</t>
  </si>
  <si>
    <t>4.23</t>
  </si>
  <si>
    <t>4.16</t>
  </si>
  <si>
    <t>4.18</t>
  </si>
  <si>
    <t>4.15</t>
  </si>
  <si>
    <t>4.19</t>
  </si>
  <si>
    <t>4.27</t>
  </si>
  <si>
    <t>leslokaal wap</t>
  </si>
  <si>
    <t>4.02</t>
  </si>
  <si>
    <t>4.26</t>
  </si>
  <si>
    <t>4.05</t>
  </si>
  <si>
    <t>4.25</t>
  </si>
  <si>
    <t>4.08</t>
  </si>
  <si>
    <t>binnenplaats</t>
  </si>
  <si>
    <t>4.01</t>
  </si>
  <si>
    <t>4.10</t>
  </si>
  <si>
    <t>leslokaal WAP</t>
  </si>
  <si>
    <t>4.14</t>
  </si>
  <si>
    <t>4.20</t>
  </si>
  <si>
    <t>4.03</t>
  </si>
  <si>
    <t>4.24</t>
  </si>
  <si>
    <t>lokaal mens en natuur</t>
  </si>
  <si>
    <t>4.29</t>
  </si>
  <si>
    <t>4.30</t>
  </si>
  <si>
    <t>4.06</t>
  </si>
  <si>
    <t>4.21</t>
  </si>
  <si>
    <t>4.04</t>
  </si>
  <si>
    <t>4.11</t>
  </si>
  <si>
    <t>lokaal Mens en Techniek</t>
  </si>
  <si>
    <t>Totaal 4e verdieping</t>
  </si>
  <si>
    <t>hoofdgebouw</t>
  </si>
  <si>
    <t>5e verdieping</t>
  </si>
  <si>
    <t>5.01</t>
  </si>
  <si>
    <t>5.05</t>
  </si>
  <si>
    <t>5.13</t>
  </si>
  <si>
    <t>5.18</t>
  </si>
  <si>
    <t>5.23</t>
  </si>
  <si>
    <t>5.02</t>
  </si>
  <si>
    <t>5.02a</t>
  </si>
  <si>
    <t>5.03/15</t>
  </si>
  <si>
    <t>5.04</t>
  </si>
  <si>
    <t>binnenplaats WAP</t>
  </si>
  <si>
    <t>5.06</t>
  </si>
  <si>
    <t>5.07</t>
  </si>
  <si>
    <t>5.08</t>
  </si>
  <si>
    <t>5.09</t>
  </si>
  <si>
    <t>5.10</t>
  </si>
  <si>
    <t>5.11</t>
  </si>
  <si>
    <t>5.12</t>
  </si>
  <si>
    <t>5.14/17</t>
  </si>
  <si>
    <t>5.19</t>
  </si>
  <si>
    <t>5.20</t>
  </si>
  <si>
    <t>5.21</t>
  </si>
  <si>
    <t>5.22</t>
  </si>
  <si>
    <t>5.24</t>
  </si>
  <si>
    <t>5.25</t>
  </si>
  <si>
    <t>5.26</t>
  </si>
  <si>
    <t>5.27</t>
  </si>
  <si>
    <t>5.28/29</t>
  </si>
  <si>
    <t>binnenplaats/WAP</t>
  </si>
  <si>
    <t>Totaal 5e verdieping</t>
  </si>
  <si>
    <t>Totaal Gebouw</t>
  </si>
  <si>
    <t xml:space="preserve">Perceel: </t>
  </si>
  <si>
    <t>Da Vinci College ISK</t>
  </si>
  <si>
    <t>Vijf Meilaan 137</t>
  </si>
  <si>
    <t>2324 VV Leiden</t>
  </si>
  <si>
    <t>00.001</t>
  </si>
  <si>
    <t>hoofdtrappenhuis</t>
  </si>
  <si>
    <t>Tegels</t>
  </si>
  <si>
    <t>00.002</t>
  </si>
  <si>
    <t>00.003</t>
  </si>
  <si>
    <t>00.005</t>
  </si>
  <si>
    <t>Marmoluem</t>
  </si>
  <si>
    <t>00.010</t>
  </si>
  <si>
    <t>00.015</t>
  </si>
  <si>
    <t>00.020</t>
  </si>
  <si>
    <t>00.025</t>
  </si>
  <si>
    <t>00.030</t>
  </si>
  <si>
    <t>00.060</t>
  </si>
  <si>
    <t>ruimte docent</t>
  </si>
  <si>
    <t>Bureaukamer/overig</t>
  </si>
  <si>
    <t>00.065</t>
  </si>
  <si>
    <t>00.070</t>
  </si>
  <si>
    <t>trappenhuis</t>
  </si>
  <si>
    <t>00.115</t>
  </si>
  <si>
    <t>00.125</t>
  </si>
  <si>
    <t>congierge</t>
  </si>
  <si>
    <t>PVC</t>
  </si>
  <si>
    <t>00.130</t>
  </si>
  <si>
    <t>00.135</t>
  </si>
  <si>
    <t>info-balie</t>
  </si>
  <si>
    <t>00.140</t>
  </si>
  <si>
    <t>winkel</t>
  </si>
  <si>
    <t>00.145</t>
  </si>
  <si>
    <t>00.150</t>
  </si>
  <si>
    <t>centrale hal</t>
  </si>
  <si>
    <t>00.170</t>
  </si>
  <si>
    <t>directeur</t>
  </si>
  <si>
    <t>00.190</t>
  </si>
  <si>
    <t>voorruimte</t>
  </si>
  <si>
    <t>00.195</t>
  </si>
  <si>
    <t>00.200</t>
  </si>
  <si>
    <t>00.215</t>
  </si>
  <si>
    <t>garderobe</t>
  </si>
  <si>
    <t>00.220</t>
  </si>
  <si>
    <t>00.230</t>
  </si>
  <si>
    <t>00.235</t>
  </si>
  <si>
    <t>00.240</t>
  </si>
  <si>
    <t>00.245</t>
  </si>
  <si>
    <t>00.250</t>
  </si>
  <si>
    <t>00.255</t>
  </si>
  <si>
    <t>werkplekken</t>
  </si>
  <si>
    <t>Vloerbedekking</t>
  </si>
  <si>
    <t>gymzaal LO-2</t>
  </si>
  <si>
    <t>kleedruimte</t>
  </si>
  <si>
    <t>douches/kleedruimten</t>
  </si>
  <si>
    <t>zorg</t>
  </si>
  <si>
    <t>Lokaal</t>
  </si>
  <si>
    <t>Toilet</t>
  </si>
  <si>
    <t>Verkeersruimte</t>
  </si>
  <si>
    <t>Verging / opslag / techniek</t>
  </si>
  <si>
    <t>Kabinet</t>
  </si>
  <si>
    <t>Berging / opslag / techniek</t>
  </si>
  <si>
    <t>Kluisjes</t>
  </si>
  <si>
    <t>Open leerruimte</t>
  </si>
  <si>
    <t>Oud zwembad</t>
  </si>
  <si>
    <t>Lifthal</t>
  </si>
  <si>
    <t>Magazijn</t>
  </si>
  <si>
    <t>Kantoor</t>
  </si>
  <si>
    <t>Hoofdtrap</t>
  </si>
  <si>
    <t>Tekenzaal</t>
  </si>
  <si>
    <t>Hal</t>
  </si>
  <si>
    <t>Kunstlokaal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</si>
</sst>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243A77"/>
      <name val="Calibri"/>
      <family val="2"/>
      <scheme val="minor"/>
    </font>
    <font>
      <sz val="11"/>
      <color rgb="FFE52325"/>
      <name val="Calibri"/>
      <family val="2"/>
      <scheme val="minor"/>
    </font>
    <font>
      <sz val="10"/>
      <color rgb="FFE52325"/>
      <name val="Arial"/>
      <family val="2"/>
    </font>
    <font>
      <b/>
      <sz val="10"/>
      <color rgb="FF243A77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200"/>
      </left>
      <right style="thin">
        <color rgb="FF000200"/>
      </right>
      <top style="thin">
        <color rgb="FF000200"/>
      </top>
      <bottom style="thin">
        <color rgb="FF0002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200"/>
      </left>
      <right/>
      <top style="thin">
        <color rgb="FF000200"/>
      </top>
      <bottom style="thin">
        <color rgb="FF000200"/>
      </bottom>
      <diagonal/>
    </border>
    <border>
      <left/>
      <right style="thin">
        <color rgb="FF000200"/>
      </right>
      <top style="thin">
        <color rgb="FF000200"/>
      </top>
      <bottom style="thin">
        <color rgb="FF000200"/>
      </bottom>
      <diagonal/>
    </border>
    <border>
      <left/>
      <right style="thin">
        <color rgb="FF000200"/>
      </right>
      <top/>
      <bottom style="thin">
        <color rgb="FF000200"/>
      </bottom>
      <diagonal/>
    </border>
    <border>
      <left style="thin">
        <color rgb="FF000200"/>
      </left>
      <right style="thin">
        <color rgb="FF000200"/>
      </right>
      <top/>
      <bottom style="thin">
        <color rgb="FF0002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200"/>
      </left>
      <right style="thin">
        <color rgb="FF000200"/>
      </right>
      <top style="thin">
        <color rgb="FF000200"/>
      </top>
      <bottom/>
      <diagonal/>
    </border>
    <border>
      <left/>
      <right/>
      <top/>
      <bottom style="thin">
        <color rgb="FF000200"/>
      </bottom>
      <diagonal/>
    </border>
    <border>
      <left/>
      <right/>
      <top/>
      <bottom style="thin">
        <color indexed="64"/>
      </bottom>
      <diagonal/>
    </border>
    <border>
      <left style="thin">
        <color rgb="FF000200"/>
      </left>
      <right/>
      <top style="thin">
        <color rgb="FF0002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200"/>
      </right>
      <top style="thin">
        <color rgb="FF0002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44" fontId="4" fillId="0" borderId="0" applyFont="0" applyFill="0" applyBorder="0" applyAlignment="0" applyProtection="0"/>
  </cellStyleXfs>
  <cellXfs count="149">
    <xf numFmtId="0" fontId="0" fillId="0" borderId="0" xfId="0"/>
    <xf numFmtId="0" fontId="1" fillId="0" borderId="0" xfId="1"/>
    <xf numFmtId="0" fontId="1" fillId="0" borderId="0" xfId="1" applyFill="1" applyBorder="1" applyAlignment="1" applyProtection="1">
      <alignment horizontal="left"/>
      <protection hidden="1"/>
    </xf>
    <xf numFmtId="0" fontId="1" fillId="0" borderId="0" xfId="1" applyAlignment="1" applyProtection="1">
      <alignment horizontal="left"/>
      <protection locked="0"/>
    </xf>
    <xf numFmtId="164" fontId="1" fillId="0" borderId="0" xfId="1" applyNumberFormat="1" applyAlignment="1" applyProtection="1">
      <alignment horizontal="left"/>
      <protection locked="0"/>
    </xf>
    <xf numFmtId="0" fontId="1" fillId="0" borderId="0" xfId="1" applyFill="1" applyBorder="1" applyAlignment="1" applyProtection="1">
      <alignment horizontal="left"/>
      <protection locked="0"/>
    </xf>
    <xf numFmtId="0" fontId="1" fillId="0" borderId="0" xfId="1" applyFont="1" applyAlignment="1" applyProtection="1">
      <alignment horizontal="left"/>
      <protection locked="0"/>
    </xf>
    <xf numFmtId="0" fontId="3" fillId="0" borderId="0" xfId="1" applyFont="1" applyAlignment="1" applyProtection="1">
      <alignment horizontal="left"/>
    </xf>
    <xf numFmtId="0" fontId="7" fillId="0" borderId="0" xfId="1" applyFont="1"/>
    <xf numFmtId="0" fontId="7" fillId="0" borderId="3" xfId="1" applyFont="1" applyBorder="1" applyAlignment="1" applyProtection="1">
      <alignment horizontal="left"/>
    </xf>
    <xf numFmtId="0" fontId="8" fillId="0" borderId="3" xfId="1" applyFont="1" applyBorder="1" applyAlignment="1" applyProtection="1">
      <alignment horizontal="left"/>
    </xf>
    <xf numFmtId="0" fontId="10" fillId="0" borderId="0" xfId="1" applyFont="1"/>
    <xf numFmtId="0" fontId="8" fillId="2" borderId="0" xfId="2" applyNumberFormat="1" applyFont="1" applyFill="1" applyBorder="1" applyAlignment="1" applyProtection="1">
      <alignment horizontal="center" textRotation="45"/>
    </xf>
    <xf numFmtId="3" fontId="8" fillId="2" borderId="0" xfId="2" applyNumberFormat="1" applyFont="1" applyFill="1" applyBorder="1" applyAlignment="1" applyProtection="1">
      <alignment horizontal="center" textRotation="45"/>
    </xf>
    <xf numFmtId="0" fontId="5" fillId="0" borderId="0" xfId="1" applyFont="1" applyAlignment="1" applyProtection="1">
      <alignment horizontal="center"/>
    </xf>
    <xf numFmtId="0" fontId="7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9" fillId="0" borderId="0" xfId="0" applyFont="1" applyAlignment="1">
      <alignment horizontal="center"/>
    </xf>
    <xf numFmtId="3" fontId="7" fillId="0" borderId="0" xfId="1" applyNumberFormat="1" applyFont="1" applyAlignment="1" applyProtection="1">
      <alignment horizontal="center"/>
    </xf>
    <xf numFmtId="0" fontId="4" fillId="0" borderId="0" xfId="0" applyFont="1" applyAlignment="1">
      <alignment horizontal="center"/>
    </xf>
    <xf numFmtId="0" fontId="7" fillId="0" borderId="0" xfId="1" applyFont="1" applyFill="1" applyBorder="1" applyAlignment="1" applyProtection="1">
      <alignment horizontal="left"/>
    </xf>
    <xf numFmtId="0" fontId="0" fillId="0" borderId="0" xfId="0" applyBorder="1"/>
    <xf numFmtId="0" fontId="1" fillId="0" borderId="0" xfId="1" applyBorder="1"/>
    <xf numFmtId="3" fontId="1" fillId="0" borderId="0" xfId="1" applyNumberFormat="1" applyBorder="1" applyAlignment="1" applyProtection="1">
      <alignment horizontal="left"/>
    </xf>
    <xf numFmtId="0" fontId="1" fillId="0" borderId="0" xfId="1" applyFont="1" applyBorder="1" applyAlignment="1" applyProtection="1">
      <alignment horizontal="left"/>
    </xf>
    <xf numFmtId="0" fontId="8" fillId="0" borderId="0" xfId="1" applyFont="1" applyBorder="1" applyAlignment="1" applyProtection="1">
      <alignment horizontal="left"/>
    </xf>
    <xf numFmtId="0" fontId="1" fillId="0" borderId="9" xfId="1" applyFont="1" applyBorder="1" applyAlignment="1" applyProtection="1">
      <alignment horizontal="left"/>
    </xf>
    <xf numFmtId="3" fontId="1" fillId="0" borderId="1" xfId="1" applyNumberFormat="1" applyBorder="1" applyAlignment="1" applyProtection="1">
      <alignment horizontal="left"/>
    </xf>
    <xf numFmtId="0" fontId="1" fillId="0" borderId="9" xfId="1" applyBorder="1"/>
    <xf numFmtId="0" fontId="1" fillId="0" borderId="0" xfId="1" applyFont="1" applyBorder="1" applyAlignment="1" applyProtection="1">
      <alignment horizontal="left"/>
      <protection locked="0"/>
    </xf>
    <xf numFmtId="0" fontId="1" fillId="0" borderId="0" xfId="1" applyBorder="1" applyAlignment="1" applyProtection="1">
      <alignment horizontal="left"/>
      <protection locked="0"/>
    </xf>
    <xf numFmtId="0" fontId="0" fillId="0" borderId="9" xfId="0" applyBorder="1"/>
    <xf numFmtId="0" fontId="7" fillId="0" borderId="0" xfId="1" applyFont="1" applyBorder="1" applyAlignment="1">
      <alignment horizontal="center"/>
    </xf>
    <xf numFmtId="0" fontId="5" fillId="0" borderId="0" xfId="1" applyFont="1" applyBorder="1" applyAlignment="1" applyProtection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1" applyFont="1" applyFill="1" applyBorder="1" applyAlignment="1" applyProtection="1">
      <alignment horizontal="center"/>
    </xf>
    <xf numFmtId="0" fontId="7" fillId="0" borderId="0" xfId="1" applyFont="1" applyBorder="1"/>
    <xf numFmtId="0" fontId="8" fillId="0" borderId="0" xfId="1" applyFont="1" applyBorder="1"/>
    <xf numFmtId="0" fontId="4" fillId="0" borderId="0" xfId="0" applyFont="1" applyBorder="1"/>
    <xf numFmtId="0" fontId="1" fillId="0" borderId="0" xfId="1" applyAlignment="1">
      <alignment horizontal="right"/>
    </xf>
    <xf numFmtId="3" fontId="8" fillId="2" borderId="0" xfId="2" applyNumberFormat="1" applyFont="1" applyFill="1" applyBorder="1" applyAlignment="1" applyProtection="1">
      <alignment horizontal="right" textRotation="45"/>
    </xf>
    <xf numFmtId="0" fontId="1" fillId="0" borderId="0" xfId="1" applyBorder="1" applyAlignment="1">
      <alignment horizontal="right"/>
    </xf>
    <xf numFmtId="0" fontId="3" fillId="0" borderId="0" xfId="1" applyFont="1" applyBorder="1" applyAlignment="1">
      <alignment horizontal="right"/>
    </xf>
    <xf numFmtId="0" fontId="12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7" fillId="0" borderId="0" xfId="1" quotePrefix="1" applyFont="1" applyAlignment="1" applyProtection="1">
      <alignment horizontal="right"/>
    </xf>
    <xf numFmtId="0" fontId="6" fillId="0" borderId="11" xfId="1" applyFont="1" applyBorder="1" applyAlignment="1" applyProtection="1">
      <alignment horizontal="right"/>
    </xf>
    <xf numFmtId="0" fontId="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0" borderId="0" xfId="1" applyFont="1" applyAlignment="1" applyProtection="1">
      <alignment horizontal="right"/>
    </xf>
    <xf numFmtId="0" fontId="4" fillId="0" borderId="0" xfId="0" applyFont="1" applyAlignment="1">
      <alignment horizontal="right"/>
    </xf>
    <xf numFmtId="0" fontId="6" fillId="0" borderId="0" xfId="1" applyNumberFormat="1" applyFont="1" applyAlignment="1" applyProtection="1">
      <alignment horizontal="right"/>
    </xf>
    <xf numFmtId="0" fontId="6" fillId="0" borderId="0" xfId="0" applyFont="1" applyAlignment="1">
      <alignment horizontal="right"/>
    </xf>
    <xf numFmtId="0" fontId="6" fillId="0" borderId="11" xfId="0" applyFont="1" applyBorder="1" applyAlignment="1">
      <alignment horizontal="right"/>
    </xf>
    <xf numFmtId="0" fontId="7" fillId="0" borderId="0" xfId="1" applyFont="1" applyAlignment="1">
      <alignment horizontal="right"/>
    </xf>
    <xf numFmtId="0" fontId="6" fillId="0" borderId="0" xfId="1" applyFont="1" applyBorder="1" applyAlignment="1" applyProtection="1">
      <alignment horizontal="right"/>
    </xf>
    <xf numFmtId="0" fontId="4" fillId="0" borderId="0" xfId="0" applyFont="1" applyBorder="1" applyAlignment="1">
      <alignment horizontal="right"/>
    </xf>
    <xf numFmtId="0" fontId="6" fillId="0" borderId="0" xfId="1" applyFont="1" applyFill="1" applyBorder="1" applyAlignment="1" applyProtection="1">
      <alignment horizontal="right"/>
    </xf>
    <xf numFmtId="0" fontId="5" fillId="0" borderId="0" xfId="1" applyFont="1" applyFill="1" applyBorder="1" applyAlignment="1" applyProtection="1">
      <alignment horizontal="right"/>
    </xf>
    <xf numFmtId="0" fontId="6" fillId="0" borderId="11" xfId="1" applyFont="1" applyFill="1" applyBorder="1" applyAlignment="1" applyProtection="1">
      <alignment horizontal="right"/>
    </xf>
    <xf numFmtId="0" fontId="7" fillId="0" borderId="0" xfId="1" quotePrefix="1" applyFont="1" applyBorder="1" applyAlignment="1" applyProtection="1">
      <alignment horizontal="right"/>
    </xf>
    <xf numFmtId="0" fontId="5" fillId="0" borderId="0" xfId="1" applyFont="1" applyBorder="1" applyAlignment="1" applyProtection="1">
      <alignment horizontal="right"/>
    </xf>
    <xf numFmtId="0" fontId="5" fillId="0" borderId="0" xfId="1" applyFont="1" applyAlignment="1" applyProtection="1">
      <alignment horizontal="right"/>
    </xf>
    <xf numFmtId="0" fontId="1" fillId="0" borderId="0" xfId="1" applyAlignment="1">
      <alignment horizontal="left"/>
    </xf>
    <xf numFmtId="0" fontId="8" fillId="2" borderId="0" xfId="2" applyNumberFormat="1" applyFont="1" applyFill="1" applyBorder="1" applyAlignment="1" applyProtection="1">
      <alignment horizontal="left" textRotation="45"/>
    </xf>
    <xf numFmtId="0" fontId="7" fillId="0" borderId="0" xfId="1" applyFont="1" applyAlignment="1">
      <alignment horizontal="left"/>
    </xf>
    <xf numFmtId="0" fontId="7" fillId="0" borderId="9" xfId="1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Border="1" applyAlignment="1">
      <alignment horizontal="left"/>
    </xf>
    <xf numFmtId="0" fontId="4" fillId="0" borderId="13" xfId="0" applyFont="1" applyBorder="1" applyAlignment="1">
      <alignment horizontal="left"/>
    </xf>
    <xf numFmtId="0" fontId="0" fillId="0" borderId="14" xfId="0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1" applyFont="1" applyFill="1" applyBorder="1" applyAlignment="1" applyProtection="1">
      <alignment horizontal="left"/>
    </xf>
    <xf numFmtId="0" fontId="7" fillId="0" borderId="0" xfId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0" xfId="1" applyFont="1" applyBorder="1" applyAlignment="1" applyProtection="1">
      <alignment horizontal="left"/>
    </xf>
    <xf numFmtId="0" fontId="0" fillId="0" borderId="0" xfId="0" applyAlignment="1">
      <alignment horizontal="left"/>
    </xf>
    <xf numFmtId="0" fontId="8" fillId="0" borderId="0" xfId="1" applyFont="1" applyAlignment="1" applyProtection="1">
      <alignment horizontal="right"/>
    </xf>
    <xf numFmtId="0" fontId="3" fillId="0" borderId="0" xfId="1" applyFont="1" applyBorder="1" applyAlignment="1" applyProtection="1">
      <alignment horizontal="left"/>
    </xf>
    <xf numFmtId="0" fontId="6" fillId="0" borderId="0" xfId="1" applyFont="1" applyBorder="1" applyAlignment="1" applyProtection="1">
      <alignment horizontal="left"/>
    </xf>
    <xf numFmtId="0" fontId="7" fillId="0" borderId="0" xfId="1" applyFont="1" applyBorder="1" applyAlignment="1" applyProtection="1">
      <alignment horizontal="left"/>
    </xf>
    <xf numFmtId="0" fontId="1" fillId="0" borderId="0" xfId="1" applyBorder="1" applyAlignment="1" applyProtection="1">
      <alignment horizontal="left"/>
    </xf>
    <xf numFmtId="0" fontId="1" fillId="0" borderId="9" xfId="1" applyBorder="1" applyAlignment="1" applyProtection="1">
      <alignment horizontal="left"/>
    </xf>
    <xf numFmtId="0" fontId="1" fillId="0" borderId="0" xfId="1" applyBorder="1" applyAlignment="1">
      <alignment horizontal="left"/>
    </xf>
    <xf numFmtId="0" fontId="8" fillId="3" borderId="0" xfId="2" applyNumberFormat="1" applyFont="1" applyFill="1" applyBorder="1" applyAlignment="1" applyProtection="1">
      <alignment horizontal="center" textRotation="45"/>
    </xf>
    <xf numFmtId="0" fontId="1" fillId="0" borderId="0" xfId="1" applyAlignment="1">
      <alignment vertical="top"/>
    </xf>
    <xf numFmtId="0" fontId="0" fillId="0" borderId="0" xfId="0" applyAlignment="1">
      <alignment vertical="top"/>
    </xf>
    <xf numFmtId="0" fontId="0" fillId="0" borderId="3" xfId="0" applyBorder="1" applyAlignment="1">
      <alignment vertical="top"/>
    </xf>
    <xf numFmtId="0" fontId="1" fillId="0" borderId="0" xfId="1" applyBorder="1" applyAlignment="1" applyProtection="1">
      <alignment vertical="top"/>
    </xf>
    <xf numFmtId="0" fontId="7" fillId="0" borderId="0" xfId="1" applyFont="1" applyAlignment="1">
      <alignment vertical="top"/>
    </xf>
    <xf numFmtId="0" fontId="4" fillId="0" borderId="0" xfId="0" applyFont="1" applyAlignment="1">
      <alignment vertical="top"/>
    </xf>
    <xf numFmtId="0" fontId="1" fillId="0" borderId="0" xfId="1" applyAlignment="1">
      <alignment horizontal="left" vertical="top"/>
    </xf>
    <xf numFmtId="0" fontId="7" fillId="0" borderId="3" xfId="1" applyFont="1" applyBorder="1" applyAlignment="1">
      <alignment horizontal="left" vertical="top"/>
    </xf>
    <xf numFmtId="0" fontId="7" fillId="0" borderId="3" xfId="1" applyFont="1" applyFill="1" applyBorder="1" applyAlignment="1" applyProtection="1">
      <alignment horizontal="left" vertical="top"/>
    </xf>
    <xf numFmtId="0" fontId="7" fillId="0" borderId="7" xfId="1" applyFont="1" applyFill="1" applyBorder="1" applyAlignment="1" applyProtection="1">
      <alignment horizontal="left" vertical="top"/>
    </xf>
    <xf numFmtId="0" fontId="7" fillId="0" borderId="2" xfId="1" applyFont="1" applyFill="1" applyBorder="1" applyAlignment="1" applyProtection="1">
      <alignment horizontal="left" vertical="top"/>
    </xf>
    <xf numFmtId="0" fontId="7" fillId="0" borderId="0" xfId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3" xfId="0" applyBorder="1" applyAlignment="1">
      <alignment horizontal="left" vertical="top"/>
    </xf>
    <xf numFmtId="0" fontId="7" fillId="0" borderId="4" xfId="1" applyFont="1" applyFill="1" applyBorder="1" applyAlignment="1" applyProtection="1">
      <alignment horizontal="left" vertical="top"/>
    </xf>
    <xf numFmtId="0" fontId="7" fillId="0" borderId="12" xfId="1" applyFont="1" applyFill="1" applyBorder="1" applyAlignment="1" applyProtection="1">
      <alignment horizontal="left" vertical="top"/>
    </xf>
    <xf numFmtId="0" fontId="7" fillId="0" borderId="6" xfId="1" applyFont="1" applyFill="1" applyBorder="1" applyAlignment="1" applyProtection="1">
      <alignment horizontal="left" vertical="top"/>
    </xf>
    <xf numFmtId="0" fontId="7" fillId="0" borderId="5" xfId="1" applyFont="1" applyFill="1" applyBorder="1" applyAlignment="1" applyProtection="1">
      <alignment horizontal="left" vertical="top"/>
    </xf>
    <xf numFmtId="0" fontId="7" fillId="0" borderId="2" xfId="3" applyNumberFormat="1" applyFont="1" applyFill="1" applyBorder="1" applyAlignment="1" applyProtection="1">
      <alignment horizontal="left" vertical="top"/>
    </xf>
    <xf numFmtId="0" fontId="7" fillId="0" borderId="4" xfId="3" applyNumberFormat="1" applyFont="1" applyFill="1" applyBorder="1" applyAlignment="1" applyProtection="1">
      <alignment horizontal="left" vertical="top"/>
    </xf>
    <xf numFmtId="0" fontId="7" fillId="0" borderId="3" xfId="1" applyFont="1" applyBorder="1" applyAlignment="1" applyProtection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15" xfId="1" applyFont="1" applyFill="1" applyBorder="1" applyAlignment="1" applyProtection="1">
      <alignment horizontal="left" vertical="top"/>
    </xf>
    <xf numFmtId="0" fontId="7" fillId="0" borderId="10" xfId="1" applyFont="1" applyFill="1" applyBorder="1" applyAlignment="1" applyProtection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7" fillId="0" borderId="16" xfId="1" applyFont="1" applyFill="1" applyBorder="1" applyAlignment="1" applyProtection="1">
      <alignment horizontal="left" vertical="top"/>
    </xf>
    <xf numFmtId="0" fontId="0" fillId="0" borderId="16" xfId="0" applyBorder="1" applyAlignment="1">
      <alignment vertical="top"/>
    </xf>
    <xf numFmtId="0" fontId="7" fillId="3" borderId="0" xfId="1" applyFont="1" applyFill="1" applyBorder="1"/>
    <xf numFmtId="0" fontId="7" fillId="3" borderId="0" xfId="1" applyFont="1" applyFill="1" applyBorder="1" applyAlignment="1" applyProtection="1">
      <alignment horizontal="left"/>
    </xf>
    <xf numFmtId="0" fontId="7" fillId="0" borderId="0" xfId="1" applyFont="1" applyFill="1" applyBorder="1" applyAlignment="1" applyProtection="1">
      <alignment horizontal="left" vertical="top"/>
    </xf>
    <xf numFmtId="0" fontId="8" fillId="3" borderId="0" xfId="1" applyFont="1" applyFill="1" applyBorder="1" applyAlignment="1" applyProtection="1">
      <alignment horizontal="left"/>
    </xf>
    <xf numFmtId="0" fontId="4" fillId="3" borderId="0" xfId="0" applyFont="1" applyFill="1" applyBorder="1"/>
    <xf numFmtId="0" fontId="0" fillId="3" borderId="0" xfId="0" applyFill="1" applyBorder="1"/>
    <xf numFmtId="0" fontId="6" fillId="3" borderId="0" xfId="1" applyFont="1" applyFill="1" applyBorder="1" applyAlignment="1" applyProtection="1">
      <alignment horizontal="left"/>
    </xf>
    <xf numFmtId="0" fontId="7" fillId="3" borderId="0" xfId="0" applyFont="1" applyFill="1" applyBorder="1"/>
    <xf numFmtId="0" fontId="6" fillId="3" borderId="0" xfId="1" applyFont="1" applyFill="1" applyBorder="1"/>
    <xf numFmtId="0" fontId="0" fillId="3" borderId="0" xfId="0" applyFill="1" applyBorder="1" applyAlignment="1">
      <alignment vertical="top"/>
    </xf>
    <xf numFmtId="3" fontId="6" fillId="0" borderId="0" xfId="0" applyNumberFormat="1" applyFont="1" applyAlignment="1">
      <alignment horizontal="right"/>
    </xf>
    <xf numFmtId="0" fontId="1" fillId="0" borderId="0" xfId="1" applyBorder="1" applyAlignment="1">
      <alignment horizontal="left" vertical="top"/>
    </xf>
    <xf numFmtId="0" fontId="11" fillId="0" borderId="0" xfId="1" applyFont="1" applyBorder="1"/>
    <xf numFmtId="0" fontId="7" fillId="0" borderId="18" xfId="1" applyFont="1" applyFill="1" applyBorder="1" applyAlignment="1" applyProtection="1">
      <alignment horizontal="left" vertical="top"/>
    </xf>
    <xf numFmtId="0" fontId="0" fillId="0" borderId="19" xfId="0" applyBorder="1"/>
    <xf numFmtId="0" fontId="1" fillId="0" borderId="19" xfId="1" applyBorder="1"/>
    <xf numFmtId="0" fontId="1" fillId="0" borderId="19" xfId="1" applyBorder="1" applyAlignment="1">
      <alignment horizontal="right"/>
    </xf>
    <xf numFmtId="3" fontId="1" fillId="0" borderId="19" xfId="1" applyNumberFormat="1" applyBorder="1" applyAlignment="1" applyProtection="1">
      <alignment horizontal="left"/>
    </xf>
    <xf numFmtId="0" fontId="1" fillId="0" borderId="19" xfId="1" applyFont="1" applyBorder="1" applyAlignment="1" applyProtection="1">
      <alignment horizontal="left"/>
    </xf>
    <xf numFmtId="0" fontId="7" fillId="0" borderId="19" xfId="1" applyFont="1" applyBorder="1" applyAlignment="1">
      <alignment horizontal="center"/>
    </xf>
    <xf numFmtId="0" fontId="7" fillId="0" borderId="19" xfId="1" applyFont="1" applyBorder="1" applyAlignment="1">
      <alignment vertical="top"/>
    </xf>
    <xf numFmtId="0" fontId="7" fillId="0" borderId="19" xfId="1" applyFont="1" applyBorder="1" applyAlignment="1">
      <alignment horizontal="left" vertical="top"/>
    </xf>
    <xf numFmtId="0" fontId="7" fillId="0" borderId="19" xfId="1" applyFont="1" applyBorder="1" applyAlignment="1">
      <alignment horizontal="right"/>
    </xf>
    <xf numFmtId="3" fontId="7" fillId="0" borderId="19" xfId="1" applyNumberFormat="1" applyFont="1" applyBorder="1" applyAlignment="1" applyProtection="1">
      <alignment horizontal="left" vertical="top"/>
    </xf>
    <xf numFmtId="3" fontId="4" fillId="0" borderId="0" xfId="0" applyNumberFormat="1" applyFont="1" applyBorder="1" applyAlignment="1">
      <alignment horizontal="left"/>
    </xf>
    <xf numFmtId="3" fontId="5" fillId="0" borderId="0" xfId="1" applyNumberFormat="1" applyFont="1" applyFill="1" applyBorder="1" applyAlignment="1" applyProtection="1">
      <alignment horizontal="left"/>
    </xf>
    <xf numFmtId="0" fontId="0" fillId="0" borderId="3" xfId="0" applyBorder="1" applyAlignment="1">
      <alignment horizontal="left"/>
    </xf>
    <xf numFmtId="0" fontId="7" fillId="0" borderId="3" xfId="1" quotePrefix="1" applyNumberFormat="1" applyFont="1" applyBorder="1" applyAlignment="1" applyProtection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3" xfId="1" applyFont="1" applyFill="1" applyBorder="1" applyAlignment="1" applyProtection="1">
      <alignment horizontal="left" vertical="top"/>
    </xf>
    <xf numFmtId="0" fontId="5" fillId="0" borderId="3" xfId="1" applyFont="1" applyBorder="1" applyAlignment="1">
      <alignment horizontal="left" vertical="top"/>
    </xf>
    <xf numFmtId="0" fontId="5" fillId="0" borderId="3" xfId="0" applyFont="1" applyFill="1" applyBorder="1" applyAlignment="1">
      <alignment horizontal="left" vertical="top"/>
    </xf>
    <xf numFmtId="0" fontId="5" fillId="0" borderId="3" xfId="0" applyFont="1" applyBorder="1" applyAlignment="1">
      <alignment horizontal="left"/>
    </xf>
  </cellXfs>
  <cellStyles count="4">
    <cellStyle name="Standaard" xfId="0" builtinId="0"/>
    <cellStyle name="Standaard 2" xfId="1" xr:uid="{00000000-0005-0000-0000-000001000000}"/>
    <cellStyle name="Standaard_Blad1" xfId="2" xr:uid="{00000000-0005-0000-0000-000002000000}"/>
    <cellStyle name="Valuta" xfId="3" builtinId="4"/>
  </cellStyles>
  <dxfs count="0"/>
  <tableStyles count="0" defaultTableStyle="TableStyleMedium2" defaultPivotStyle="PivotStyleLight16"/>
  <colors>
    <mruColors>
      <color rgb="FF243A77"/>
      <color rgb="FFE523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erui_davinci-leiden_nl/Documents/Bureaublad/EA%20Schoonmaak/Kagerstraat%2029-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gerstraat"/>
    </sheetNames>
    <sheetDataSet>
      <sheetData sheetId="0" refreshError="1">
        <row r="5">
          <cell r="G5" t="str">
            <v>m2</v>
          </cell>
          <cell r="H5" t="str">
            <v>Vloer</v>
          </cell>
        </row>
        <row r="6">
          <cell r="G6">
            <v>9</v>
          </cell>
          <cell r="H6" t="str">
            <v>inloopmat</v>
          </cell>
        </row>
        <row r="7">
          <cell r="G7">
            <v>12</v>
          </cell>
          <cell r="H7" t="str">
            <v xml:space="preserve">metaal </v>
          </cell>
        </row>
        <row r="8">
          <cell r="G8">
            <v>125</v>
          </cell>
          <cell r="H8" t="str">
            <v>linoleum</v>
          </cell>
        </row>
        <row r="9">
          <cell r="G9">
            <v>45</v>
          </cell>
          <cell r="H9" t="str">
            <v>linoleum</v>
          </cell>
        </row>
        <row r="10">
          <cell r="G10">
            <v>45</v>
          </cell>
          <cell r="H10" t="str">
            <v>linoleum</v>
          </cell>
        </row>
        <row r="11">
          <cell r="G11">
            <v>12</v>
          </cell>
          <cell r="H11" t="str">
            <v>linoleum</v>
          </cell>
        </row>
        <row r="12">
          <cell r="G12">
            <v>2</v>
          </cell>
          <cell r="H12" t="str">
            <v>steen</v>
          </cell>
        </row>
        <row r="13">
          <cell r="G13">
            <v>2</v>
          </cell>
          <cell r="H13" t="str">
            <v>steen</v>
          </cell>
        </row>
        <row r="14">
          <cell r="G14">
            <v>4</v>
          </cell>
          <cell r="H14" t="str">
            <v>linoleum</v>
          </cell>
        </row>
        <row r="15">
          <cell r="G15">
            <v>4</v>
          </cell>
          <cell r="H15" t="str">
            <v>linoleum</v>
          </cell>
        </row>
        <row r="16">
          <cell r="G16">
            <v>8</v>
          </cell>
          <cell r="H16" t="str">
            <v>metaal</v>
          </cell>
        </row>
        <row r="17">
          <cell r="G17">
            <v>70</v>
          </cell>
          <cell r="H17" t="str">
            <v>linoleum</v>
          </cell>
        </row>
        <row r="18">
          <cell r="G18">
            <v>12</v>
          </cell>
          <cell r="H18" t="str">
            <v>linoleum</v>
          </cell>
        </row>
        <row r="19">
          <cell r="G19">
            <v>6</v>
          </cell>
          <cell r="H19" t="str">
            <v>linoleum</v>
          </cell>
        </row>
        <row r="20">
          <cell r="G20">
            <v>6</v>
          </cell>
          <cell r="H20" t="str">
            <v>linoleum</v>
          </cell>
        </row>
        <row r="21">
          <cell r="G21">
            <v>9</v>
          </cell>
          <cell r="H21" t="str">
            <v>linoleum</v>
          </cell>
        </row>
        <row r="22">
          <cell r="G22">
            <v>4</v>
          </cell>
          <cell r="H22" t="str">
            <v>linoleum</v>
          </cell>
        </row>
        <row r="23">
          <cell r="G23">
            <v>80.930000000000007</v>
          </cell>
          <cell r="H23" t="str">
            <v>beton</v>
          </cell>
        </row>
        <row r="24">
          <cell r="G24">
            <v>81.47</v>
          </cell>
          <cell r="H24" t="str">
            <v>beton</v>
          </cell>
        </row>
        <row r="25">
          <cell r="G25">
            <v>42.08</v>
          </cell>
          <cell r="H25" t="str">
            <v>Linoleum</v>
          </cell>
        </row>
        <row r="26">
          <cell r="G26">
            <v>1.28</v>
          </cell>
          <cell r="H26" t="str">
            <v>noppenvloer</v>
          </cell>
        </row>
        <row r="27">
          <cell r="G27">
            <v>13.48</v>
          </cell>
          <cell r="H27" t="str">
            <v>linoleum</v>
          </cell>
        </row>
        <row r="28">
          <cell r="G28">
            <v>22.95</v>
          </cell>
          <cell r="H28" t="str">
            <v>linoleum</v>
          </cell>
        </row>
        <row r="29">
          <cell r="G29">
            <v>23.13</v>
          </cell>
          <cell r="H29" t="str">
            <v>beton</v>
          </cell>
        </row>
        <row r="30">
          <cell r="G30">
            <v>10.33</v>
          </cell>
          <cell r="H30" t="str">
            <v>gietvloer</v>
          </cell>
        </row>
        <row r="31">
          <cell r="G31">
            <v>14.85</v>
          </cell>
          <cell r="H31" t="str">
            <v>gietvloer</v>
          </cell>
        </row>
        <row r="32">
          <cell r="G32">
            <v>23.34</v>
          </cell>
          <cell r="H32" t="str">
            <v>Linoleum</v>
          </cell>
        </row>
        <row r="33">
          <cell r="G33">
            <v>44.45</v>
          </cell>
          <cell r="H33" t="str">
            <v>Linoleum</v>
          </cell>
        </row>
        <row r="34">
          <cell r="G34">
            <v>58.06</v>
          </cell>
          <cell r="H34" t="str">
            <v>Linoleum</v>
          </cell>
        </row>
        <row r="35">
          <cell r="G35">
            <v>92.75</v>
          </cell>
          <cell r="H35" t="str">
            <v>natuursteen</v>
          </cell>
        </row>
        <row r="36">
          <cell r="G36">
            <v>22.48</v>
          </cell>
          <cell r="H36" t="str">
            <v>steen</v>
          </cell>
        </row>
        <row r="37">
          <cell r="G37">
            <v>8.7200000000000006</v>
          </cell>
          <cell r="H37" t="str">
            <v xml:space="preserve">steen </v>
          </cell>
        </row>
        <row r="38">
          <cell r="G38">
            <v>6.65</v>
          </cell>
          <cell r="H38" t="str">
            <v>steen</v>
          </cell>
        </row>
        <row r="39">
          <cell r="G39">
            <v>32.42</v>
          </cell>
          <cell r="H39" t="str">
            <v>beton</v>
          </cell>
        </row>
        <row r="40">
          <cell r="G40">
            <v>5.83</v>
          </cell>
          <cell r="H40" t="str">
            <v>gietvloer</v>
          </cell>
        </row>
        <row r="41">
          <cell r="G41">
            <v>18.420000000000002</v>
          </cell>
          <cell r="H41" t="str">
            <v>linoleum</v>
          </cell>
        </row>
        <row r="42">
          <cell r="G42">
            <v>18.84</v>
          </cell>
          <cell r="H42" t="str">
            <v>Linoleum</v>
          </cell>
        </row>
        <row r="43">
          <cell r="G43">
            <v>18.29</v>
          </cell>
          <cell r="H43" t="str">
            <v>tapijt</v>
          </cell>
        </row>
        <row r="44">
          <cell r="G44">
            <v>17.27</v>
          </cell>
          <cell r="H44" t="str">
            <v>beton</v>
          </cell>
        </row>
        <row r="45">
          <cell r="G45">
            <v>153.94</v>
          </cell>
          <cell r="H45" t="str">
            <v>linoleum</v>
          </cell>
        </row>
        <row r="46">
          <cell r="G46">
            <v>11.67</v>
          </cell>
          <cell r="H46" t="str">
            <v>beton</v>
          </cell>
        </row>
        <row r="47">
          <cell r="G47">
            <v>11.52</v>
          </cell>
          <cell r="H47" t="str">
            <v>linoleum</v>
          </cell>
        </row>
        <row r="48">
          <cell r="G48">
            <v>29.24</v>
          </cell>
          <cell r="H48" t="str">
            <v>gietvloer</v>
          </cell>
        </row>
        <row r="49">
          <cell r="G49">
            <v>157.47</v>
          </cell>
          <cell r="H49" t="str">
            <v>linoleum</v>
          </cell>
        </row>
        <row r="50">
          <cell r="G50">
            <v>46.45</v>
          </cell>
          <cell r="H50" t="str">
            <v>linoleum</v>
          </cell>
        </row>
        <row r="51">
          <cell r="G51">
            <v>63.21</v>
          </cell>
          <cell r="H51" t="str">
            <v>linoleum</v>
          </cell>
        </row>
        <row r="52">
          <cell r="G52">
            <v>30.59</v>
          </cell>
          <cell r="H52" t="str">
            <v>linoleum</v>
          </cell>
        </row>
        <row r="53">
          <cell r="G53">
            <v>77.5</v>
          </cell>
          <cell r="H53" t="str">
            <v>linoleum</v>
          </cell>
        </row>
        <row r="54">
          <cell r="G54">
            <v>29.34</v>
          </cell>
          <cell r="H54" t="str">
            <v>linoleum</v>
          </cell>
        </row>
        <row r="55">
          <cell r="G55">
            <v>15.48</v>
          </cell>
          <cell r="H55" t="str">
            <v>linoleum</v>
          </cell>
        </row>
        <row r="56">
          <cell r="G56">
            <v>18.420000000000002</v>
          </cell>
          <cell r="H56" t="str">
            <v>linoleum</v>
          </cell>
        </row>
        <row r="57">
          <cell r="G57">
            <v>40.659999999999997</v>
          </cell>
          <cell r="H57" t="str">
            <v>steen</v>
          </cell>
        </row>
        <row r="58">
          <cell r="G58">
            <v>1.37</v>
          </cell>
          <cell r="H58" t="str">
            <v>steen</v>
          </cell>
        </row>
        <row r="59">
          <cell r="G59">
            <v>8.83</v>
          </cell>
          <cell r="H59" t="str">
            <v>linoleum</v>
          </cell>
        </row>
        <row r="60">
          <cell r="G60">
            <v>34.75</v>
          </cell>
          <cell r="H60" t="str">
            <v>steen</v>
          </cell>
        </row>
        <row r="61">
          <cell r="G61">
            <v>124.52</v>
          </cell>
          <cell r="H61" t="str">
            <v>gietvloer</v>
          </cell>
        </row>
        <row r="62">
          <cell r="G62">
            <v>25.5</v>
          </cell>
          <cell r="H62" t="str">
            <v>gietvloer</v>
          </cell>
        </row>
        <row r="63">
          <cell r="G63">
            <v>0.83</v>
          </cell>
          <cell r="H63" t="str">
            <v>staal</v>
          </cell>
        </row>
        <row r="64">
          <cell r="G64">
            <v>296.82</v>
          </cell>
          <cell r="H64" t="str">
            <v>tapijt</v>
          </cell>
        </row>
        <row r="65">
          <cell r="G65">
            <v>119.79</v>
          </cell>
          <cell r="H65" t="str">
            <v>linoleum</v>
          </cell>
        </row>
        <row r="66">
          <cell r="G66">
            <v>45.88</v>
          </cell>
          <cell r="H66" t="str">
            <v>linoleum</v>
          </cell>
        </row>
        <row r="67">
          <cell r="G67">
            <v>44.01</v>
          </cell>
          <cell r="H67" t="str">
            <v>linoleum</v>
          </cell>
        </row>
        <row r="68">
          <cell r="G68">
            <v>43.73</v>
          </cell>
          <cell r="H68" t="str">
            <v>linoleum</v>
          </cell>
        </row>
        <row r="69">
          <cell r="G69">
            <v>44.25</v>
          </cell>
          <cell r="H69" t="str">
            <v>linoleum</v>
          </cell>
        </row>
        <row r="70">
          <cell r="G70">
            <v>45.33</v>
          </cell>
          <cell r="H70" t="str">
            <v>linoleum</v>
          </cell>
        </row>
        <row r="71">
          <cell r="G71">
            <v>29.78</v>
          </cell>
          <cell r="H71" t="str">
            <v>gietvloer</v>
          </cell>
        </row>
        <row r="72">
          <cell r="G72">
            <v>6.81</v>
          </cell>
          <cell r="H72" t="str">
            <v>linoleum</v>
          </cell>
        </row>
        <row r="73">
          <cell r="G73">
            <v>27.84</v>
          </cell>
          <cell r="H73" t="str">
            <v>linoleum</v>
          </cell>
        </row>
        <row r="74">
          <cell r="G74">
            <v>43.23</v>
          </cell>
          <cell r="H74" t="str">
            <v>steen/mat</v>
          </cell>
        </row>
        <row r="75">
          <cell r="G75">
            <v>13.63</v>
          </cell>
          <cell r="H75" t="str">
            <v>beton</v>
          </cell>
        </row>
        <row r="76">
          <cell r="G76">
            <v>19.670000000000002</v>
          </cell>
          <cell r="H76" t="str">
            <v>linoleum</v>
          </cell>
        </row>
        <row r="77">
          <cell r="G77">
            <v>21.97</v>
          </cell>
          <cell r="H77" t="str">
            <v>linoleum</v>
          </cell>
        </row>
        <row r="78">
          <cell r="G78">
            <v>24.3</v>
          </cell>
          <cell r="H78" t="str">
            <v>linoleum</v>
          </cell>
        </row>
        <row r="79">
          <cell r="G79">
            <v>180.55</v>
          </cell>
          <cell r="H79" t="str">
            <v>natuursteen</v>
          </cell>
        </row>
        <row r="80">
          <cell r="G80">
            <v>40.659999999999997</v>
          </cell>
          <cell r="H80" t="str">
            <v>steen</v>
          </cell>
        </row>
        <row r="81">
          <cell r="G81">
            <v>75.52</v>
          </cell>
          <cell r="H81" t="str">
            <v>linoleum</v>
          </cell>
        </row>
        <row r="82">
          <cell r="G82">
            <v>294.05</v>
          </cell>
          <cell r="H82" t="str">
            <v>natuursteen</v>
          </cell>
        </row>
        <row r="83">
          <cell r="G83">
            <v>23.57</v>
          </cell>
          <cell r="H83" t="str">
            <v>linoleum</v>
          </cell>
        </row>
        <row r="84">
          <cell r="G84">
            <v>16.32</v>
          </cell>
          <cell r="H84" t="str">
            <v>Tapijt</v>
          </cell>
        </row>
        <row r="85">
          <cell r="G85">
            <v>15.17</v>
          </cell>
          <cell r="H85" t="str">
            <v>linoleum</v>
          </cell>
        </row>
        <row r="86">
          <cell r="G86">
            <v>11.02</v>
          </cell>
          <cell r="H86" t="str">
            <v>linoleum</v>
          </cell>
        </row>
        <row r="87">
          <cell r="G87">
            <v>2.97</v>
          </cell>
          <cell r="H87" t="str">
            <v>steen</v>
          </cell>
        </row>
        <row r="88">
          <cell r="G88">
            <v>11.05</v>
          </cell>
          <cell r="H88" t="str">
            <v>linoleum</v>
          </cell>
        </row>
        <row r="89">
          <cell r="G89">
            <v>30.39</v>
          </cell>
          <cell r="H89" t="str">
            <v>linoleum</v>
          </cell>
        </row>
        <row r="90">
          <cell r="G90">
            <v>29.24</v>
          </cell>
          <cell r="H90" t="str">
            <v>linoleum</v>
          </cell>
        </row>
        <row r="91">
          <cell r="G91">
            <v>47.75</v>
          </cell>
          <cell r="H91" t="str">
            <v>linoleum</v>
          </cell>
        </row>
        <row r="92">
          <cell r="G92">
            <v>61.35</v>
          </cell>
          <cell r="H92" t="str">
            <v>linoleum</v>
          </cell>
        </row>
        <row r="93">
          <cell r="G93">
            <v>30.57</v>
          </cell>
          <cell r="H93" t="str">
            <v>linoleum</v>
          </cell>
        </row>
        <row r="94">
          <cell r="G94">
            <v>80.7</v>
          </cell>
          <cell r="H94" t="str">
            <v>linoleum</v>
          </cell>
        </row>
        <row r="95">
          <cell r="G95">
            <v>29.85</v>
          </cell>
          <cell r="H95" t="str">
            <v>linoleum</v>
          </cell>
        </row>
        <row r="96">
          <cell r="G96">
            <v>63.44</v>
          </cell>
          <cell r="H96" t="str">
            <v>linoleum</v>
          </cell>
        </row>
        <row r="97">
          <cell r="G97">
            <v>147.13999999999999</v>
          </cell>
          <cell r="H97" t="str">
            <v>linoleum</v>
          </cell>
        </row>
        <row r="98">
          <cell r="G98">
            <v>13.91</v>
          </cell>
          <cell r="H98" t="str">
            <v>steen</v>
          </cell>
        </row>
        <row r="99">
          <cell r="G99">
            <v>12.78</v>
          </cell>
          <cell r="H99" t="str">
            <v>steen</v>
          </cell>
        </row>
        <row r="100">
          <cell r="G100">
            <v>7.01</v>
          </cell>
          <cell r="H100" t="str">
            <v>steen</v>
          </cell>
        </row>
        <row r="101">
          <cell r="G101">
            <v>0.85</v>
          </cell>
          <cell r="H101" t="str">
            <v>steen</v>
          </cell>
        </row>
        <row r="102">
          <cell r="G102">
            <v>15.73</v>
          </cell>
          <cell r="H102" t="str">
            <v>steen</v>
          </cell>
        </row>
        <row r="103">
          <cell r="G103">
            <v>8.4</v>
          </cell>
          <cell r="H103" t="str">
            <v>linoleum</v>
          </cell>
        </row>
        <row r="104">
          <cell r="G104">
            <v>4.95</v>
          </cell>
          <cell r="H104" t="str">
            <v>steen</v>
          </cell>
        </row>
        <row r="105">
          <cell r="G105">
            <v>41.65</v>
          </cell>
          <cell r="H105" t="str">
            <v>steen</v>
          </cell>
        </row>
        <row r="106">
          <cell r="G106">
            <v>34.01</v>
          </cell>
          <cell r="H106" t="str">
            <v>steen</v>
          </cell>
        </row>
        <row r="107">
          <cell r="G107">
            <v>3.25</v>
          </cell>
          <cell r="H107" t="str">
            <v>steen</v>
          </cell>
        </row>
        <row r="108">
          <cell r="G108">
            <v>288.02</v>
          </cell>
          <cell r="H108" t="str">
            <v>sportvloer</v>
          </cell>
        </row>
        <row r="109">
          <cell r="G109">
            <v>288.02</v>
          </cell>
          <cell r="H109" t="str">
            <v>sportvloer</v>
          </cell>
        </row>
        <row r="110">
          <cell r="G110">
            <v>41.65</v>
          </cell>
          <cell r="H110" t="str">
            <v>steen</v>
          </cell>
        </row>
        <row r="111">
          <cell r="G111">
            <v>34.01</v>
          </cell>
          <cell r="H111" t="str">
            <v>steen</v>
          </cell>
        </row>
        <row r="112">
          <cell r="G112">
            <v>41.65</v>
          </cell>
          <cell r="H112" t="str">
            <v>steen</v>
          </cell>
        </row>
        <row r="113">
          <cell r="G113">
            <v>34.01</v>
          </cell>
          <cell r="H113" t="str">
            <v>steen</v>
          </cell>
        </row>
        <row r="114">
          <cell r="G114">
            <v>34.01</v>
          </cell>
          <cell r="H114" t="str">
            <v>steen</v>
          </cell>
        </row>
        <row r="115">
          <cell r="G115">
            <v>30.35</v>
          </cell>
          <cell r="H115" t="str">
            <v xml:space="preserve">metaal </v>
          </cell>
        </row>
        <row r="116">
          <cell r="G116">
            <v>45.88</v>
          </cell>
          <cell r="H116" t="str">
            <v>linoleum</v>
          </cell>
        </row>
        <row r="117">
          <cell r="G117">
            <v>60.23</v>
          </cell>
          <cell r="H117" t="str">
            <v>linoleum</v>
          </cell>
        </row>
        <row r="118">
          <cell r="G118">
            <v>44.01</v>
          </cell>
          <cell r="H118" t="str">
            <v>linoleum</v>
          </cell>
        </row>
        <row r="119">
          <cell r="G119">
            <v>35.5</v>
          </cell>
          <cell r="H119" t="str">
            <v>linoleum</v>
          </cell>
        </row>
        <row r="120">
          <cell r="G120">
            <v>43.73</v>
          </cell>
          <cell r="H120" t="str">
            <v>linoleum</v>
          </cell>
        </row>
        <row r="121">
          <cell r="G121">
            <v>53.57</v>
          </cell>
          <cell r="H121" t="str">
            <v>linoleum</v>
          </cell>
        </row>
        <row r="122">
          <cell r="G122">
            <v>44.25</v>
          </cell>
          <cell r="H122" t="str">
            <v>linoleum</v>
          </cell>
        </row>
        <row r="123">
          <cell r="G123">
            <v>55.64</v>
          </cell>
          <cell r="H123" t="str">
            <v>linoleum</v>
          </cell>
        </row>
        <row r="124">
          <cell r="G124">
            <v>45.33</v>
          </cell>
          <cell r="H124" t="str">
            <v>linoleum</v>
          </cell>
        </row>
        <row r="125">
          <cell r="G125">
            <v>54.12</v>
          </cell>
          <cell r="H125" t="str">
            <v>linoleum</v>
          </cell>
        </row>
        <row r="126">
          <cell r="G126">
            <v>133.24</v>
          </cell>
          <cell r="H126" t="str">
            <v>linoleum</v>
          </cell>
        </row>
        <row r="127">
          <cell r="G127">
            <v>29.78</v>
          </cell>
          <cell r="H127" t="str">
            <v>gietvloer</v>
          </cell>
        </row>
        <row r="128">
          <cell r="G128">
            <v>27.84</v>
          </cell>
          <cell r="H128" t="str">
            <v>linoleum</v>
          </cell>
        </row>
        <row r="129">
          <cell r="G129">
            <v>6.81</v>
          </cell>
          <cell r="H129" t="str">
            <v>linoleum</v>
          </cell>
        </row>
        <row r="130">
          <cell r="G130">
            <v>127.51</v>
          </cell>
          <cell r="H130" t="str">
            <v>natuursteen</v>
          </cell>
        </row>
        <row r="131">
          <cell r="G131">
            <v>35.99</v>
          </cell>
          <cell r="H131" t="str">
            <v>Tapijt</v>
          </cell>
        </row>
        <row r="132">
          <cell r="G132">
            <v>40.659999999999997</v>
          </cell>
          <cell r="H132" t="str">
            <v>steen</v>
          </cell>
        </row>
        <row r="133">
          <cell r="G133">
            <v>60.74</v>
          </cell>
          <cell r="H133" t="str">
            <v>linoleum</v>
          </cell>
        </row>
        <row r="134">
          <cell r="G134">
            <v>8.48</v>
          </cell>
          <cell r="H134" t="str">
            <v>linoleum</v>
          </cell>
        </row>
        <row r="135">
          <cell r="G135">
            <v>21.27</v>
          </cell>
          <cell r="H135" t="str">
            <v>linoleum</v>
          </cell>
        </row>
        <row r="136">
          <cell r="G136">
            <v>100.73</v>
          </cell>
          <cell r="H136" t="str">
            <v>linoleum</v>
          </cell>
        </row>
        <row r="137">
          <cell r="G137">
            <v>20.23</v>
          </cell>
          <cell r="H137" t="str">
            <v>linoleum</v>
          </cell>
        </row>
        <row r="138">
          <cell r="G138">
            <v>6.49</v>
          </cell>
          <cell r="H138" t="str">
            <v>linoleum</v>
          </cell>
        </row>
        <row r="139">
          <cell r="G139">
            <v>10.16</v>
          </cell>
          <cell r="H139" t="str">
            <v>linoleum</v>
          </cell>
        </row>
        <row r="140">
          <cell r="G140">
            <v>6.71</v>
          </cell>
          <cell r="H140" t="str">
            <v>gietvloer</v>
          </cell>
        </row>
        <row r="141">
          <cell r="G141">
            <v>15.17</v>
          </cell>
          <cell r="H141" t="str">
            <v>linoleum</v>
          </cell>
        </row>
        <row r="142">
          <cell r="G142">
            <v>30.4</v>
          </cell>
          <cell r="H142" t="str">
            <v>linoleum</v>
          </cell>
        </row>
        <row r="143">
          <cell r="G143">
            <v>147.13999999999999</v>
          </cell>
          <cell r="H143" t="str">
            <v>linoleum</v>
          </cell>
        </row>
        <row r="144">
          <cell r="G144">
            <v>13.91</v>
          </cell>
          <cell r="H144" t="str">
            <v>steen</v>
          </cell>
        </row>
        <row r="145">
          <cell r="G145">
            <v>20.64</v>
          </cell>
          <cell r="H145" t="str">
            <v>steen</v>
          </cell>
        </row>
        <row r="146">
          <cell r="G146">
            <v>4.45</v>
          </cell>
          <cell r="H146" t="str">
            <v>gietvloer</v>
          </cell>
        </row>
        <row r="147">
          <cell r="G147">
            <v>11.52</v>
          </cell>
          <cell r="H147" t="str">
            <v>linoleum</v>
          </cell>
        </row>
        <row r="148">
          <cell r="G148">
            <v>29.24</v>
          </cell>
          <cell r="H148" t="str">
            <v>gietvloer</v>
          </cell>
        </row>
        <row r="149">
          <cell r="G149">
            <v>15.12</v>
          </cell>
          <cell r="H149" t="str">
            <v>linoleum</v>
          </cell>
        </row>
        <row r="150">
          <cell r="G150">
            <v>46.66</v>
          </cell>
          <cell r="H150" t="str">
            <v>linoleum</v>
          </cell>
        </row>
        <row r="151">
          <cell r="G151">
            <v>63.3</v>
          </cell>
          <cell r="H151" t="str">
            <v>linoleum</v>
          </cell>
        </row>
        <row r="152">
          <cell r="G152">
            <v>16.57</v>
          </cell>
          <cell r="H152" t="str">
            <v>linoleum</v>
          </cell>
        </row>
        <row r="153">
          <cell r="G153">
            <v>16.100000000000001</v>
          </cell>
          <cell r="H153" t="str">
            <v>linoleum</v>
          </cell>
        </row>
        <row r="154">
          <cell r="G154">
            <v>63.29</v>
          </cell>
          <cell r="H154" t="str">
            <v>linoleum</v>
          </cell>
        </row>
        <row r="155">
          <cell r="G155">
            <v>15.01</v>
          </cell>
          <cell r="H155" t="str">
            <v>linoleum</v>
          </cell>
        </row>
        <row r="156">
          <cell r="G156">
            <v>93.8</v>
          </cell>
          <cell r="H156" t="str">
            <v>linoleum</v>
          </cell>
        </row>
        <row r="159">
          <cell r="G159">
            <v>51.85</v>
          </cell>
          <cell r="H159" t="str">
            <v>tapijt</v>
          </cell>
        </row>
        <row r="160">
          <cell r="H160" t="str">
            <v>tapijt</v>
          </cell>
        </row>
        <row r="161">
          <cell r="H161" t="str">
            <v>tapijt</v>
          </cell>
        </row>
        <row r="162">
          <cell r="G162">
            <v>45.88</v>
          </cell>
          <cell r="H162" t="str">
            <v>linoleum</v>
          </cell>
        </row>
        <row r="163">
          <cell r="G163">
            <v>60.23</v>
          </cell>
          <cell r="H163" t="str">
            <v>tapijt</v>
          </cell>
        </row>
        <row r="164">
          <cell r="G164">
            <v>44.01</v>
          </cell>
          <cell r="H164" t="str">
            <v>linoleum</v>
          </cell>
        </row>
        <row r="165">
          <cell r="G165">
            <v>35.5</v>
          </cell>
          <cell r="H165" t="str">
            <v>linoleum</v>
          </cell>
        </row>
        <row r="166">
          <cell r="G166">
            <v>43.73</v>
          </cell>
          <cell r="H166" t="str">
            <v>linoleum</v>
          </cell>
        </row>
        <row r="167">
          <cell r="G167">
            <v>53.57</v>
          </cell>
          <cell r="H167" t="str">
            <v>tapijt</v>
          </cell>
        </row>
        <row r="168">
          <cell r="G168">
            <v>44.25</v>
          </cell>
          <cell r="H168" t="str">
            <v>linoleum</v>
          </cell>
        </row>
        <row r="169">
          <cell r="G169">
            <v>55.64</v>
          </cell>
          <cell r="H169" t="str">
            <v>linoleum</v>
          </cell>
        </row>
        <row r="170">
          <cell r="G170">
            <v>45.33</v>
          </cell>
          <cell r="H170" t="str">
            <v>linoleum</v>
          </cell>
        </row>
        <row r="171">
          <cell r="G171">
            <v>54.12</v>
          </cell>
          <cell r="H171" t="str">
            <v>linoleum</v>
          </cell>
        </row>
        <row r="172">
          <cell r="G172">
            <v>29.78</v>
          </cell>
          <cell r="H172" t="str">
            <v>gietvloer</v>
          </cell>
        </row>
        <row r="173">
          <cell r="G173">
            <v>27.84</v>
          </cell>
          <cell r="H173" t="str">
            <v>linoleum</v>
          </cell>
        </row>
        <row r="174">
          <cell r="G174">
            <v>6.81</v>
          </cell>
          <cell r="H174" t="str">
            <v>linoleum</v>
          </cell>
        </row>
        <row r="175">
          <cell r="G175">
            <v>118.03</v>
          </cell>
          <cell r="H175" t="str">
            <v>linoleum</v>
          </cell>
        </row>
        <row r="176">
          <cell r="G176">
            <v>127.51</v>
          </cell>
          <cell r="H176" t="str">
            <v>natuursteen</v>
          </cell>
        </row>
        <row r="177">
          <cell r="G177">
            <v>40.659999999999997</v>
          </cell>
          <cell r="H177" t="str">
            <v>steen</v>
          </cell>
        </row>
        <row r="178">
          <cell r="G178">
            <v>105.21</v>
          </cell>
          <cell r="H178" t="str">
            <v>linoleum</v>
          </cell>
        </row>
        <row r="179">
          <cell r="G179">
            <v>21.27</v>
          </cell>
          <cell r="H179" t="str">
            <v>linoleum</v>
          </cell>
        </row>
        <row r="180">
          <cell r="G180">
            <v>75.52</v>
          </cell>
          <cell r="H180" t="str">
            <v>linoleum</v>
          </cell>
        </row>
        <row r="181">
          <cell r="G181">
            <v>313</v>
          </cell>
          <cell r="H181" t="str">
            <v>linoleum</v>
          </cell>
        </row>
        <row r="182">
          <cell r="G182">
            <v>18</v>
          </cell>
          <cell r="H182" t="str">
            <v>linoleum</v>
          </cell>
        </row>
        <row r="183">
          <cell r="G183">
            <v>5</v>
          </cell>
          <cell r="H183" t="str">
            <v>linoleum</v>
          </cell>
        </row>
        <row r="184">
          <cell r="G184">
            <v>55.53</v>
          </cell>
          <cell r="H184" t="str">
            <v>linoleum</v>
          </cell>
        </row>
        <row r="185">
          <cell r="G185">
            <v>55.53</v>
          </cell>
          <cell r="H185" t="str">
            <v>linoleum</v>
          </cell>
        </row>
        <row r="186">
          <cell r="G186">
            <v>55.53</v>
          </cell>
          <cell r="H186" t="str">
            <v>linoleum</v>
          </cell>
        </row>
        <row r="187">
          <cell r="G187">
            <v>41.39</v>
          </cell>
          <cell r="H187" t="str">
            <v>linoleum</v>
          </cell>
        </row>
        <row r="188">
          <cell r="G188">
            <v>45.88</v>
          </cell>
          <cell r="H188" t="str">
            <v>linoleum</v>
          </cell>
        </row>
        <row r="189">
          <cell r="G189">
            <v>60.23</v>
          </cell>
          <cell r="H189" t="str">
            <v>linoleum</v>
          </cell>
        </row>
        <row r="190">
          <cell r="G190">
            <v>44.01</v>
          </cell>
          <cell r="H190" t="str">
            <v>linoleum</v>
          </cell>
        </row>
        <row r="191">
          <cell r="G191">
            <v>35.5</v>
          </cell>
          <cell r="H191" t="str">
            <v>linoleum</v>
          </cell>
        </row>
        <row r="192">
          <cell r="G192">
            <v>43.73</v>
          </cell>
          <cell r="H192" t="str">
            <v>linoleum</v>
          </cell>
        </row>
        <row r="193">
          <cell r="G193">
            <v>53.57</v>
          </cell>
          <cell r="H193" t="str">
            <v>linoleum</v>
          </cell>
        </row>
        <row r="194">
          <cell r="G194">
            <v>44.25</v>
          </cell>
          <cell r="H194" t="str">
            <v>linoleum</v>
          </cell>
        </row>
        <row r="195">
          <cell r="G195">
            <v>55.64</v>
          </cell>
          <cell r="H195" t="str">
            <v>linoleum</v>
          </cell>
        </row>
        <row r="196">
          <cell r="G196">
            <v>45.33</v>
          </cell>
          <cell r="H196" t="str">
            <v>linoleum</v>
          </cell>
        </row>
        <row r="197">
          <cell r="G197">
            <v>54.12</v>
          </cell>
          <cell r="H197" t="str">
            <v>linoleum</v>
          </cell>
        </row>
        <row r="198">
          <cell r="G198">
            <v>27.84</v>
          </cell>
          <cell r="H198" t="str">
            <v>linoleum</v>
          </cell>
        </row>
        <row r="199">
          <cell r="G199">
            <v>35.99</v>
          </cell>
          <cell r="H199" t="str">
            <v>linoleum</v>
          </cell>
        </row>
        <row r="200">
          <cell r="G200">
            <v>45.88</v>
          </cell>
          <cell r="H200" t="str">
            <v>linoleum</v>
          </cell>
        </row>
        <row r="201">
          <cell r="G201">
            <v>60.23</v>
          </cell>
          <cell r="H201" t="str">
            <v>tapijt</v>
          </cell>
        </row>
        <row r="202">
          <cell r="G202">
            <v>44.01</v>
          </cell>
          <cell r="H202" t="str">
            <v>linoleum</v>
          </cell>
        </row>
        <row r="203">
          <cell r="G203">
            <v>35.5</v>
          </cell>
          <cell r="H203" t="str">
            <v>tapijt</v>
          </cell>
        </row>
        <row r="204">
          <cell r="G204">
            <v>43.73</v>
          </cell>
          <cell r="H204" t="str">
            <v>linoleum</v>
          </cell>
        </row>
        <row r="205">
          <cell r="G205">
            <v>53.57</v>
          </cell>
          <cell r="H205" t="str">
            <v>linoleum</v>
          </cell>
        </row>
        <row r="206">
          <cell r="G206">
            <v>44.25</v>
          </cell>
          <cell r="H206" t="str">
            <v>linoleum</v>
          </cell>
        </row>
        <row r="207">
          <cell r="G207">
            <v>55.64</v>
          </cell>
          <cell r="H207" t="str">
            <v>linoleum</v>
          </cell>
        </row>
        <row r="208">
          <cell r="G208">
            <v>45.33</v>
          </cell>
          <cell r="H208" t="str">
            <v>linoleum</v>
          </cell>
        </row>
        <row r="209">
          <cell r="G209">
            <v>54.12</v>
          </cell>
          <cell r="H209" t="str">
            <v>linoleum</v>
          </cell>
        </row>
        <row r="210">
          <cell r="G210">
            <v>27.84</v>
          </cell>
          <cell r="H210" t="str">
            <v>linoleum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44"/>
  <sheetViews>
    <sheetView showGridLines="0" topLeftCell="A154" workbookViewId="0">
      <selection activeCell="E104" sqref="E104"/>
    </sheetView>
  </sheetViews>
  <sheetFormatPr defaultRowHeight="14.4" x14ac:dyDescent="0.3"/>
  <cols>
    <col min="1" max="1" width="6.44140625" customWidth="1"/>
    <col min="2" max="2" width="23.33203125" bestFit="1" customWidth="1"/>
    <col min="3" max="3" width="16.109375" bestFit="1" customWidth="1"/>
    <col min="4" max="4" width="8.109375" bestFit="1" customWidth="1"/>
    <col min="5" max="5" width="47.88671875" style="86" bestFit="1" customWidth="1"/>
    <col min="6" max="6" width="32.44140625" style="99" bestFit="1" customWidth="1"/>
    <col min="7" max="7" width="19.44140625" style="48" bestFit="1" customWidth="1"/>
    <col min="8" max="8" width="11.5546875" style="99" bestFit="1" customWidth="1"/>
  </cols>
  <sheetData>
    <row r="1" spans="1:12" x14ac:dyDescent="0.3">
      <c r="A1" s="78"/>
      <c r="B1" s="79"/>
      <c r="C1" s="80" t="s">
        <v>0</v>
      </c>
      <c r="D1" s="80"/>
      <c r="E1" s="88"/>
      <c r="F1" s="91"/>
      <c r="G1" s="39"/>
      <c r="H1" s="91"/>
      <c r="I1" s="1"/>
      <c r="J1" s="4"/>
      <c r="K1" s="3"/>
      <c r="L1" s="1"/>
    </row>
    <row r="2" spans="1:12" x14ac:dyDescent="0.3">
      <c r="A2" s="7"/>
      <c r="B2" s="10" t="s">
        <v>1</v>
      </c>
      <c r="C2" s="9">
        <v>1</v>
      </c>
      <c r="D2" s="80"/>
      <c r="E2" s="88"/>
      <c r="F2" s="91"/>
      <c r="G2" s="77" t="s">
        <v>2</v>
      </c>
      <c r="H2" s="91"/>
      <c r="I2" s="1"/>
      <c r="J2" s="4"/>
      <c r="K2" s="3"/>
      <c r="L2" s="1"/>
    </row>
    <row r="3" spans="1:12" x14ac:dyDescent="0.3">
      <c r="A3" s="7"/>
      <c r="B3" s="10" t="s">
        <v>3</v>
      </c>
      <c r="C3" s="9" t="s">
        <v>4</v>
      </c>
      <c r="D3" s="80"/>
      <c r="E3" s="88"/>
      <c r="F3" s="91"/>
      <c r="G3" s="39"/>
      <c r="H3" s="91"/>
      <c r="I3" s="1"/>
      <c r="J3" s="4"/>
      <c r="K3" s="3"/>
      <c r="L3" s="1"/>
    </row>
    <row r="4" spans="1:12" x14ac:dyDescent="0.3">
      <c r="A4" s="7"/>
      <c r="B4" s="10" t="s">
        <v>5</v>
      </c>
      <c r="C4" s="9" t="s">
        <v>6</v>
      </c>
      <c r="D4" s="80"/>
      <c r="E4" s="88"/>
      <c r="F4" s="91"/>
      <c r="G4" s="39"/>
      <c r="H4" s="91"/>
      <c r="I4" s="1"/>
      <c r="J4" s="4"/>
      <c r="K4" s="3"/>
      <c r="L4" s="1"/>
    </row>
    <row r="5" spans="1:12" x14ac:dyDescent="0.3">
      <c r="A5" s="7"/>
      <c r="B5" s="10" t="s">
        <v>7</v>
      </c>
      <c r="C5" s="9" t="s">
        <v>8</v>
      </c>
      <c r="D5" s="80"/>
      <c r="E5" s="88"/>
      <c r="F5" s="91"/>
      <c r="G5" s="39"/>
      <c r="H5" s="91"/>
      <c r="I5" s="1"/>
      <c r="J5" s="4"/>
      <c r="K5" s="3"/>
      <c r="L5" s="1"/>
    </row>
    <row r="6" spans="1:12" x14ac:dyDescent="0.3">
      <c r="A6" s="1"/>
      <c r="B6" s="7"/>
      <c r="C6" s="1"/>
      <c r="D6" s="1"/>
      <c r="E6" s="85"/>
      <c r="F6" s="91"/>
      <c r="G6" s="39"/>
      <c r="H6" s="91"/>
      <c r="I6" s="1"/>
      <c r="J6" s="1"/>
      <c r="K6" s="1"/>
      <c r="L6" s="1"/>
    </row>
    <row r="7" spans="1:12" ht="72" x14ac:dyDescent="0.3">
      <c r="A7" s="84"/>
      <c r="B7" s="64" t="s">
        <v>9</v>
      </c>
      <c r="C7" s="12" t="s">
        <v>10</v>
      </c>
      <c r="D7" s="12" t="s">
        <v>11</v>
      </c>
      <c r="E7" s="12" t="s">
        <v>12</v>
      </c>
      <c r="F7" s="12" t="s">
        <v>13</v>
      </c>
      <c r="G7" s="13" t="s">
        <v>14</v>
      </c>
      <c r="H7" s="13" t="s">
        <v>15</v>
      </c>
      <c r="I7" s="5"/>
      <c r="J7" s="2"/>
      <c r="K7" s="5"/>
      <c r="L7" s="5"/>
    </row>
    <row r="8" spans="1:12" x14ac:dyDescent="0.3">
      <c r="A8" s="116"/>
      <c r="B8" s="135"/>
      <c r="C8" s="135"/>
      <c r="D8" s="135"/>
      <c r="E8" s="136"/>
      <c r="F8" s="137"/>
      <c r="G8" s="138"/>
      <c r="H8" s="139"/>
      <c r="I8" s="6"/>
      <c r="J8" s="3"/>
      <c r="K8" s="3"/>
      <c r="L8" s="1"/>
    </row>
    <row r="9" spans="1:12" x14ac:dyDescent="0.3">
      <c r="A9" s="117"/>
      <c r="B9" s="93" t="s">
        <v>16</v>
      </c>
      <c r="C9" s="112" t="s">
        <v>17</v>
      </c>
      <c r="D9" s="93" t="s">
        <v>18</v>
      </c>
      <c r="E9" s="93" t="s">
        <v>19</v>
      </c>
      <c r="F9" s="93" t="s">
        <v>20</v>
      </c>
      <c r="G9" s="93">
        <v>159.69999999999999</v>
      </c>
      <c r="H9" s="93" t="s">
        <v>21</v>
      </c>
      <c r="I9" s="1"/>
      <c r="J9" s="1"/>
      <c r="K9" s="1"/>
      <c r="L9" s="1"/>
    </row>
    <row r="10" spans="1:12" x14ac:dyDescent="0.3">
      <c r="A10" s="117"/>
      <c r="B10" s="93" t="s">
        <v>16</v>
      </c>
      <c r="C10" s="112" t="s">
        <v>17</v>
      </c>
      <c r="D10" s="93" t="s">
        <v>22</v>
      </c>
      <c r="E10" s="93" t="s">
        <v>23</v>
      </c>
      <c r="F10" s="93" t="s">
        <v>20</v>
      </c>
      <c r="G10" s="93">
        <v>4.4000000000000004</v>
      </c>
      <c r="H10" s="93" t="s">
        <v>24</v>
      </c>
      <c r="I10" s="1"/>
      <c r="J10" s="1"/>
      <c r="K10" s="1"/>
      <c r="L10" s="1"/>
    </row>
    <row r="11" spans="1:12" x14ac:dyDescent="0.3">
      <c r="A11" s="117"/>
      <c r="B11" s="93" t="s">
        <v>16</v>
      </c>
      <c r="C11" s="112" t="s">
        <v>17</v>
      </c>
      <c r="D11" s="93" t="s">
        <v>25</v>
      </c>
      <c r="E11" s="93" t="s">
        <v>26</v>
      </c>
      <c r="F11" s="93" t="s">
        <v>20</v>
      </c>
      <c r="G11" s="93">
        <v>20.3</v>
      </c>
      <c r="H11" s="93" t="s">
        <v>21</v>
      </c>
      <c r="I11" s="1"/>
      <c r="J11" s="1"/>
      <c r="K11" s="1"/>
      <c r="L11" s="1"/>
    </row>
    <row r="12" spans="1:12" x14ac:dyDescent="0.3">
      <c r="A12" s="117"/>
      <c r="B12" s="93" t="s">
        <v>16</v>
      </c>
      <c r="C12" s="112" t="s">
        <v>17</v>
      </c>
      <c r="D12" s="93" t="s">
        <v>27</v>
      </c>
      <c r="E12" s="93" t="s">
        <v>26</v>
      </c>
      <c r="F12" s="93" t="s">
        <v>20</v>
      </c>
      <c r="G12" s="93">
        <v>17.399999999999999</v>
      </c>
      <c r="H12" s="93" t="s">
        <v>21</v>
      </c>
      <c r="I12" s="1"/>
      <c r="J12" s="1"/>
      <c r="K12" s="1"/>
      <c r="L12" s="1"/>
    </row>
    <row r="13" spans="1:12" x14ac:dyDescent="0.3">
      <c r="A13" s="117"/>
      <c r="B13" s="93" t="s">
        <v>16</v>
      </c>
      <c r="C13" s="112" t="s">
        <v>17</v>
      </c>
      <c r="D13" s="93" t="s">
        <v>28</v>
      </c>
      <c r="E13" s="93" t="s">
        <v>29</v>
      </c>
      <c r="F13" s="93" t="s">
        <v>20</v>
      </c>
      <c r="G13" s="93">
        <v>15.6</v>
      </c>
      <c r="H13" s="93" t="s">
        <v>21</v>
      </c>
      <c r="I13" s="1"/>
      <c r="J13" s="1"/>
      <c r="K13" s="1"/>
      <c r="L13" s="1"/>
    </row>
    <row r="14" spans="1:12" x14ac:dyDescent="0.3">
      <c r="A14" s="117"/>
      <c r="B14" s="93" t="s">
        <v>16</v>
      </c>
      <c r="C14" s="112" t="s">
        <v>17</v>
      </c>
      <c r="D14" s="93" t="s">
        <v>30</v>
      </c>
      <c r="E14" s="93" t="s">
        <v>31</v>
      </c>
      <c r="F14" s="93" t="s">
        <v>20</v>
      </c>
      <c r="G14" s="93">
        <v>388.2</v>
      </c>
      <c r="H14" s="93" t="s">
        <v>21</v>
      </c>
      <c r="I14" s="1"/>
      <c r="J14" s="1"/>
      <c r="K14" s="1"/>
      <c r="L14" s="1"/>
    </row>
    <row r="15" spans="1:12" x14ac:dyDescent="0.3">
      <c r="A15" s="117"/>
      <c r="B15" s="93" t="s">
        <v>16</v>
      </c>
      <c r="C15" s="112" t="s">
        <v>17</v>
      </c>
      <c r="D15" s="93" t="s">
        <v>32</v>
      </c>
      <c r="E15" s="93" t="s">
        <v>33</v>
      </c>
      <c r="F15" s="93" t="s">
        <v>34</v>
      </c>
      <c r="G15" s="93">
        <v>77.7</v>
      </c>
      <c r="H15" s="93" t="s">
        <v>21</v>
      </c>
      <c r="I15" s="1"/>
      <c r="J15" s="1"/>
      <c r="K15" s="1"/>
      <c r="L15" s="1"/>
    </row>
    <row r="16" spans="1:12" x14ac:dyDescent="0.3">
      <c r="A16" s="117"/>
      <c r="B16" s="93" t="s">
        <v>16</v>
      </c>
      <c r="C16" s="112" t="s">
        <v>17</v>
      </c>
      <c r="D16" s="93" t="s">
        <v>35</v>
      </c>
      <c r="E16" s="93" t="s">
        <v>33</v>
      </c>
      <c r="F16" s="93" t="s">
        <v>34</v>
      </c>
      <c r="G16" s="93">
        <v>73.8</v>
      </c>
      <c r="H16" s="93" t="s">
        <v>21</v>
      </c>
    </row>
    <row r="17" spans="1:8" x14ac:dyDescent="0.3">
      <c r="A17" s="117"/>
      <c r="B17" s="93" t="s">
        <v>16</v>
      </c>
      <c r="C17" s="113" t="s">
        <v>17</v>
      </c>
      <c r="D17" s="103" t="s">
        <v>36</v>
      </c>
      <c r="E17" s="94" t="s">
        <v>37</v>
      </c>
      <c r="F17" s="93" t="s">
        <v>34</v>
      </c>
      <c r="G17" s="94">
        <v>79.3</v>
      </c>
      <c r="H17" s="94" t="s">
        <v>21</v>
      </c>
    </row>
    <row r="18" spans="1:8" x14ac:dyDescent="0.3">
      <c r="A18" s="117"/>
      <c r="B18" s="93" t="s">
        <v>16</v>
      </c>
      <c r="C18" s="112" t="s">
        <v>17</v>
      </c>
      <c r="D18" s="104" t="s">
        <v>38</v>
      </c>
      <c r="E18" s="95" t="s">
        <v>39</v>
      </c>
      <c r="F18" s="93" t="s">
        <v>34</v>
      </c>
      <c r="G18" s="95">
        <v>11.9</v>
      </c>
      <c r="H18" s="95" t="s">
        <v>21</v>
      </c>
    </row>
    <row r="19" spans="1:8" x14ac:dyDescent="0.3">
      <c r="A19" s="117"/>
      <c r="B19" s="93" t="s">
        <v>16</v>
      </c>
      <c r="C19" s="112" t="s">
        <v>17</v>
      </c>
      <c r="D19" s="104" t="s">
        <v>40</v>
      </c>
      <c r="E19" s="95" t="s">
        <v>41</v>
      </c>
      <c r="F19" s="93" t="s">
        <v>42</v>
      </c>
      <c r="G19" s="95">
        <v>13.7</v>
      </c>
      <c r="H19" s="95" t="s">
        <v>21</v>
      </c>
    </row>
    <row r="20" spans="1:8" x14ac:dyDescent="0.3">
      <c r="A20" s="117"/>
      <c r="B20" s="93" t="s">
        <v>16</v>
      </c>
      <c r="C20" s="112" t="s">
        <v>17</v>
      </c>
      <c r="D20" s="104" t="s">
        <v>43</v>
      </c>
      <c r="E20" s="95" t="s">
        <v>44</v>
      </c>
      <c r="F20" s="93" t="s">
        <v>42</v>
      </c>
      <c r="G20" s="95">
        <v>32.299999999999997</v>
      </c>
      <c r="H20" s="95" t="s">
        <v>21</v>
      </c>
    </row>
    <row r="21" spans="1:8" x14ac:dyDescent="0.3">
      <c r="A21" s="117"/>
      <c r="B21" s="93" t="s">
        <v>16</v>
      </c>
      <c r="C21" s="112" t="s">
        <v>17</v>
      </c>
      <c r="D21" s="104" t="s">
        <v>45</v>
      </c>
      <c r="E21" s="95" t="s">
        <v>46</v>
      </c>
      <c r="F21" s="93" t="s">
        <v>42</v>
      </c>
      <c r="G21" s="95">
        <v>16.8</v>
      </c>
      <c r="H21" s="95" t="s">
        <v>21</v>
      </c>
    </row>
    <row r="22" spans="1:8" x14ac:dyDescent="0.3">
      <c r="A22" s="117"/>
      <c r="B22" s="93" t="s">
        <v>16</v>
      </c>
      <c r="C22" s="112" t="s">
        <v>17</v>
      </c>
      <c r="D22" s="104" t="s">
        <v>47</v>
      </c>
      <c r="E22" s="95" t="s">
        <v>48</v>
      </c>
      <c r="F22" s="93" t="s">
        <v>34</v>
      </c>
      <c r="G22" s="95">
        <v>24.9</v>
      </c>
      <c r="H22" s="95" t="s">
        <v>21</v>
      </c>
    </row>
    <row r="23" spans="1:8" x14ac:dyDescent="0.3">
      <c r="A23" s="117"/>
      <c r="B23" s="93" t="s">
        <v>16</v>
      </c>
      <c r="C23" s="112" t="s">
        <v>17</v>
      </c>
      <c r="D23" s="104" t="s">
        <v>49</v>
      </c>
      <c r="E23" s="95" t="s">
        <v>50</v>
      </c>
      <c r="F23" s="93" t="s">
        <v>42</v>
      </c>
      <c r="G23" s="95">
        <v>11.2</v>
      </c>
      <c r="H23" s="95" t="s">
        <v>21</v>
      </c>
    </row>
    <row r="24" spans="1:8" x14ac:dyDescent="0.3">
      <c r="A24" s="117"/>
      <c r="B24" s="93" t="s">
        <v>16</v>
      </c>
      <c r="C24" s="112" t="s">
        <v>17</v>
      </c>
      <c r="D24" s="104" t="s">
        <v>51</v>
      </c>
      <c r="E24" s="95" t="s">
        <v>52</v>
      </c>
      <c r="F24" s="93" t="s">
        <v>42</v>
      </c>
      <c r="G24" s="95">
        <v>18</v>
      </c>
      <c r="H24" s="95" t="s">
        <v>21</v>
      </c>
    </row>
    <row r="25" spans="1:8" x14ac:dyDescent="0.3">
      <c r="A25" s="117"/>
      <c r="B25" s="93" t="s">
        <v>16</v>
      </c>
      <c r="C25" s="112" t="s">
        <v>17</v>
      </c>
      <c r="D25" s="104" t="s">
        <v>53</v>
      </c>
      <c r="E25" s="95" t="s">
        <v>54</v>
      </c>
      <c r="F25" s="93" t="s">
        <v>20</v>
      </c>
      <c r="G25" s="95">
        <v>37.4</v>
      </c>
      <c r="H25" s="95" t="s">
        <v>21</v>
      </c>
    </row>
    <row r="26" spans="1:8" x14ac:dyDescent="0.3">
      <c r="A26" s="117"/>
      <c r="B26" s="93" t="s">
        <v>16</v>
      </c>
      <c r="C26" s="112" t="s">
        <v>17</v>
      </c>
      <c r="D26" s="104" t="s">
        <v>55</v>
      </c>
      <c r="E26" s="95" t="s">
        <v>56</v>
      </c>
      <c r="F26" s="93" t="s">
        <v>57</v>
      </c>
      <c r="G26" s="95">
        <v>16.600000000000001</v>
      </c>
      <c r="H26" s="95" t="s">
        <v>58</v>
      </c>
    </row>
    <row r="27" spans="1:8" x14ac:dyDescent="0.3">
      <c r="A27" s="117"/>
      <c r="B27" s="93" t="s">
        <v>16</v>
      </c>
      <c r="C27" s="112" t="s">
        <v>17</v>
      </c>
      <c r="D27" s="104" t="s">
        <v>59</v>
      </c>
      <c r="E27" s="95" t="s">
        <v>56</v>
      </c>
      <c r="F27" s="93" t="s">
        <v>57</v>
      </c>
      <c r="G27" s="95">
        <v>14.8</v>
      </c>
      <c r="H27" s="95" t="s">
        <v>58</v>
      </c>
    </row>
    <row r="28" spans="1:8" x14ac:dyDescent="0.3">
      <c r="A28" s="117"/>
      <c r="B28" s="93" t="s">
        <v>16</v>
      </c>
      <c r="C28" s="112" t="s">
        <v>17</v>
      </c>
      <c r="D28" s="104" t="s">
        <v>60</v>
      </c>
      <c r="E28" s="95" t="s">
        <v>61</v>
      </c>
      <c r="F28" s="93" t="s">
        <v>57</v>
      </c>
      <c r="G28" s="95">
        <v>22.5</v>
      </c>
      <c r="H28" s="95" t="s">
        <v>58</v>
      </c>
    </row>
    <row r="29" spans="1:8" x14ac:dyDescent="0.3">
      <c r="A29" s="117"/>
      <c r="B29" s="93" t="s">
        <v>16</v>
      </c>
      <c r="C29" s="112" t="s">
        <v>17</v>
      </c>
      <c r="D29" s="104" t="s">
        <v>62</v>
      </c>
      <c r="E29" s="95" t="s">
        <v>63</v>
      </c>
      <c r="F29" s="93" t="s">
        <v>57</v>
      </c>
      <c r="G29" s="95">
        <v>1.8</v>
      </c>
      <c r="H29" s="95" t="s">
        <v>58</v>
      </c>
    </row>
    <row r="30" spans="1:8" x14ac:dyDescent="0.3">
      <c r="A30" s="117"/>
      <c r="B30" s="93" t="s">
        <v>16</v>
      </c>
      <c r="C30" s="112" t="s">
        <v>17</v>
      </c>
      <c r="D30" s="104" t="s">
        <v>64</v>
      </c>
      <c r="E30" s="95" t="s">
        <v>65</v>
      </c>
      <c r="F30" s="93" t="s">
        <v>20</v>
      </c>
      <c r="G30" s="95">
        <v>40.4</v>
      </c>
      <c r="H30" s="95" t="s">
        <v>66</v>
      </c>
    </row>
    <row r="31" spans="1:8" x14ac:dyDescent="0.3">
      <c r="A31" s="117"/>
      <c r="B31" s="93" t="s">
        <v>16</v>
      </c>
      <c r="C31" s="112" t="s">
        <v>17</v>
      </c>
      <c r="D31" s="104" t="s">
        <v>67</v>
      </c>
      <c r="E31" s="95" t="s">
        <v>68</v>
      </c>
      <c r="F31" s="93" t="s">
        <v>20</v>
      </c>
      <c r="G31" s="95">
        <v>2.6</v>
      </c>
      <c r="H31" s="95" t="s">
        <v>66</v>
      </c>
    </row>
    <row r="32" spans="1:8" x14ac:dyDescent="0.3">
      <c r="A32" s="117"/>
      <c r="B32" s="93" t="s">
        <v>16</v>
      </c>
      <c r="C32" s="112" t="s">
        <v>17</v>
      </c>
      <c r="D32" s="104" t="s">
        <v>69</v>
      </c>
      <c r="E32" s="95" t="s">
        <v>70</v>
      </c>
      <c r="F32" s="93" t="s">
        <v>20</v>
      </c>
      <c r="G32" s="95">
        <v>8</v>
      </c>
      <c r="H32" s="95" t="s">
        <v>66</v>
      </c>
    </row>
    <row r="33" spans="1:8" x14ac:dyDescent="0.3">
      <c r="A33" s="117"/>
      <c r="B33" s="93" t="s">
        <v>16</v>
      </c>
      <c r="C33" s="112" t="s">
        <v>17</v>
      </c>
      <c r="D33" s="104" t="s">
        <v>71</v>
      </c>
      <c r="E33" s="95" t="s">
        <v>72</v>
      </c>
      <c r="F33" s="93" t="s">
        <v>20</v>
      </c>
      <c r="G33" s="95">
        <v>2.1</v>
      </c>
      <c r="H33" s="95" t="s">
        <v>66</v>
      </c>
    </row>
    <row r="34" spans="1:8" x14ac:dyDescent="0.3">
      <c r="A34" s="117"/>
      <c r="B34" s="93" t="s">
        <v>16</v>
      </c>
      <c r="C34" s="112" t="s">
        <v>17</v>
      </c>
      <c r="D34" s="104" t="s">
        <v>73</v>
      </c>
      <c r="E34" s="95" t="s">
        <v>74</v>
      </c>
      <c r="F34" s="93" t="s">
        <v>20</v>
      </c>
      <c r="G34" s="95">
        <v>1.4</v>
      </c>
      <c r="H34" s="95" t="s">
        <v>66</v>
      </c>
    </row>
    <row r="35" spans="1:8" x14ac:dyDescent="0.3">
      <c r="A35" s="117"/>
      <c r="B35" s="93" t="s">
        <v>16</v>
      </c>
      <c r="C35" s="112" t="s">
        <v>17</v>
      </c>
      <c r="D35" s="104" t="s">
        <v>75</v>
      </c>
      <c r="E35" s="95" t="s">
        <v>76</v>
      </c>
      <c r="F35" s="93" t="s">
        <v>20</v>
      </c>
      <c r="G35" s="95">
        <v>2.5</v>
      </c>
      <c r="H35" s="95" t="s">
        <v>66</v>
      </c>
    </row>
    <row r="36" spans="1:8" x14ac:dyDescent="0.3">
      <c r="A36" s="117"/>
      <c r="B36" s="93" t="s">
        <v>16</v>
      </c>
      <c r="C36" s="112" t="s">
        <v>17</v>
      </c>
      <c r="D36" s="104" t="s">
        <v>77</v>
      </c>
      <c r="E36" s="95" t="s">
        <v>78</v>
      </c>
      <c r="F36" s="93" t="s">
        <v>42</v>
      </c>
      <c r="G36" s="95">
        <v>16.5</v>
      </c>
      <c r="H36" s="95" t="s">
        <v>21</v>
      </c>
    </row>
    <row r="37" spans="1:8" x14ac:dyDescent="0.3">
      <c r="A37" s="117"/>
      <c r="B37" s="93" t="s">
        <v>16</v>
      </c>
      <c r="C37" s="112" t="s">
        <v>17</v>
      </c>
      <c r="D37" s="104" t="s">
        <v>79</v>
      </c>
      <c r="E37" s="95" t="s">
        <v>78</v>
      </c>
      <c r="F37" s="93" t="s">
        <v>42</v>
      </c>
      <c r="G37" s="95">
        <v>16.2</v>
      </c>
      <c r="H37" s="95" t="s">
        <v>21</v>
      </c>
    </row>
    <row r="38" spans="1:8" x14ac:dyDescent="0.3">
      <c r="A38" s="117"/>
      <c r="B38" s="93" t="s">
        <v>16</v>
      </c>
      <c r="C38" s="112" t="s">
        <v>17</v>
      </c>
      <c r="D38" s="104" t="s">
        <v>80</v>
      </c>
      <c r="E38" s="95" t="s">
        <v>81</v>
      </c>
      <c r="F38" s="93" t="s">
        <v>20</v>
      </c>
      <c r="G38" s="95">
        <v>38.4</v>
      </c>
      <c r="H38" s="95" t="s">
        <v>21</v>
      </c>
    </row>
    <row r="39" spans="1:8" x14ac:dyDescent="0.3">
      <c r="A39" s="117"/>
      <c r="B39" s="93" t="s">
        <v>16</v>
      </c>
      <c r="C39" s="112" t="s">
        <v>17</v>
      </c>
      <c r="D39" s="104" t="s">
        <v>82</v>
      </c>
      <c r="E39" s="95" t="s">
        <v>83</v>
      </c>
      <c r="F39" s="93" t="s">
        <v>42</v>
      </c>
      <c r="G39" s="95">
        <v>15.5</v>
      </c>
      <c r="H39" s="95" t="s">
        <v>21</v>
      </c>
    </row>
    <row r="40" spans="1:8" x14ac:dyDescent="0.3">
      <c r="A40" s="117"/>
      <c r="B40" s="93" t="s">
        <v>16</v>
      </c>
      <c r="C40" s="112" t="s">
        <v>17</v>
      </c>
      <c r="D40" s="104" t="s">
        <v>84</v>
      </c>
      <c r="E40" s="95" t="s">
        <v>85</v>
      </c>
      <c r="F40" s="93" t="s">
        <v>20</v>
      </c>
      <c r="G40" s="95">
        <v>2.6</v>
      </c>
      <c r="H40" s="95" t="s">
        <v>21</v>
      </c>
    </row>
    <row r="41" spans="1:8" x14ac:dyDescent="0.3">
      <c r="A41" s="117"/>
      <c r="B41" s="93" t="s">
        <v>16</v>
      </c>
      <c r="C41" s="112" t="s">
        <v>17</v>
      </c>
      <c r="D41" s="104" t="s">
        <v>86</v>
      </c>
      <c r="E41" s="95" t="s">
        <v>87</v>
      </c>
      <c r="F41" s="93" t="s">
        <v>20</v>
      </c>
      <c r="G41" s="95">
        <v>7.2</v>
      </c>
      <c r="H41" s="95" t="s">
        <v>21</v>
      </c>
    </row>
    <row r="42" spans="1:8" x14ac:dyDescent="0.3">
      <c r="A42" s="117"/>
      <c r="B42" s="93" t="s">
        <v>16</v>
      </c>
      <c r="C42" s="112" t="s">
        <v>17</v>
      </c>
      <c r="D42" s="104" t="s">
        <v>88</v>
      </c>
      <c r="E42" s="95" t="s">
        <v>89</v>
      </c>
      <c r="F42" s="93" t="s">
        <v>20</v>
      </c>
      <c r="G42" s="95">
        <v>1.4</v>
      </c>
      <c r="H42" s="95" t="s">
        <v>24</v>
      </c>
    </row>
    <row r="43" spans="1:8" x14ac:dyDescent="0.3">
      <c r="A43" s="117"/>
      <c r="B43" s="93" t="s">
        <v>16</v>
      </c>
      <c r="C43" s="112" t="s">
        <v>17</v>
      </c>
      <c r="D43" s="104" t="s">
        <v>90</v>
      </c>
      <c r="E43" s="95" t="s">
        <v>91</v>
      </c>
      <c r="F43" s="93" t="s">
        <v>20</v>
      </c>
      <c r="G43" s="95">
        <v>16.600000000000001</v>
      </c>
      <c r="H43" s="95" t="s">
        <v>24</v>
      </c>
    </row>
    <row r="44" spans="1:8" x14ac:dyDescent="0.3">
      <c r="A44" s="117"/>
      <c r="B44" s="93" t="s">
        <v>16</v>
      </c>
      <c r="C44" s="112" t="s">
        <v>17</v>
      </c>
      <c r="D44" s="104" t="s">
        <v>92</v>
      </c>
      <c r="E44" s="95" t="s">
        <v>93</v>
      </c>
      <c r="F44" s="93" t="s">
        <v>20</v>
      </c>
      <c r="G44" s="95">
        <v>29.8</v>
      </c>
      <c r="H44" s="95" t="s">
        <v>24</v>
      </c>
    </row>
    <row r="45" spans="1:8" x14ac:dyDescent="0.3">
      <c r="A45" s="117"/>
      <c r="B45" s="93" t="s">
        <v>16</v>
      </c>
      <c r="C45" s="112" t="s">
        <v>17</v>
      </c>
      <c r="D45" s="104" t="s">
        <v>94</v>
      </c>
      <c r="E45" s="95" t="s">
        <v>95</v>
      </c>
      <c r="F45" s="93" t="s">
        <v>20</v>
      </c>
      <c r="G45" s="95">
        <v>833.4</v>
      </c>
      <c r="H45" s="95" t="s">
        <v>24</v>
      </c>
    </row>
    <row r="46" spans="1:8" x14ac:dyDescent="0.3">
      <c r="A46" s="117"/>
      <c r="B46" s="93" t="s">
        <v>16</v>
      </c>
      <c r="C46" s="112" t="s">
        <v>17</v>
      </c>
      <c r="D46" s="104" t="s">
        <v>96</v>
      </c>
      <c r="E46" s="95" t="s">
        <v>97</v>
      </c>
      <c r="F46" s="93" t="s">
        <v>42</v>
      </c>
      <c r="G46" s="95">
        <v>19.7</v>
      </c>
      <c r="H46" s="95" t="s">
        <v>21</v>
      </c>
    </row>
    <row r="47" spans="1:8" x14ac:dyDescent="0.3">
      <c r="A47" s="117"/>
      <c r="B47" s="93" t="s">
        <v>16</v>
      </c>
      <c r="C47" s="112" t="s">
        <v>17</v>
      </c>
      <c r="D47" s="104" t="s">
        <v>98</v>
      </c>
      <c r="E47" s="95" t="s">
        <v>99</v>
      </c>
      <c r="F47" s="93" t="s">
        <v>42</v>
      </c>
      <c r="G47" s="95">
        <v>15.7</v>
      </c>
      <c r="H47" s="95" t="s">
        <v>21</v>
      </c>
    </row>
    <row r="48" spans="1:8" x14ac:dyDescent="0.3">
      <c r="A48" s="117"/>
      <c r="B48" s="93" t="s">
        <v>16</v>
      </c>
      <c r="C48" s="112" t="s">
        <v>17</v>
      </c>
      <c r="D48" s="104" t="s">
        <v>100</v>
      </c>
      <c r="E48" s="95" t="s">
        <v>101</v>
      </c>
      <c r="F48" s="93" t="s">
        <v>102</v>
      </c>
      <c r="G48" s="95">
        <v>40.200000000000003</v>
      </c>
      <c r="H48" s="95" t="s">
        <v>58</v>
      </c>
    </row>
    <row r="49" spans="1:8" x14ac:dyDescent="0.3">
      <c r="A49" s="117"/>
      <c r="B49" s="93" t="s">
        <v>16</v>
      </c>
      <c r="C49" s="112" t="s">
        <v>17</v>
      </c>
      <c r="D49" s="104" t="s">
        <v>103</v>
      </c>
      <c r="E49" s="95" t="s">
        <v>104</v>
      </c>
      <c r="F49" s="93" t="s">
        <v>102</v>
      </c>
      <c r="G49" s="95">
        <v>12.7</v>
      </c>
      <c r="H49" s="95" t="s">
        <v>58</v>
      </c>
    </row>
    <row r="50" spans="1:8" x14ac:dyDescent="0.3">
      <c r="A50" s="116"/>
      <c r="B50" s="32"/>
      <c r="C50" s="15"/>
      <c r="D50" s="15"/>
      <c r="E50" s="89"/>
      <c r="F50" s="96"/>
      <c r="G50" s="45" t="s">
        <v>105</v>
      </c>
      <c r="H50" s="96"/>
    </row>
    <row r="51" spans="1:8" x14ac:dyDescent="0.3">
      <c r="A51" s="119" t="s">
        <v>106</v>
      </c>
      <c r="B51" s="32"/>
      <c r="C51" s="15"/>
      <c r="D51" s="15"/>
      <c r="E51" s="89"/>
      <c r="F51" s="96"/>
      <c r="G51" s="49">
        <f>SUM(G9:G49)</f>
        <v>2181.1999999999994</v>
      </c>
      <c r="H51" s="96"/>
    </row>
    <row r="52" spans="1:8" x14ac:dyDescent="0.3">
      <c r="A52" s="120"/>
      <c r="B52" s="34"/>
      <c r="C52" s="19"/>
      <c r="D52" s="19"/>
      <c r="E52" s="90"/>
      <c r="F52" s="97"/>
      <c r="G52" s="50"/>
      <c r="H52" s="97"/>
    </row>
    <row r="53" spans="1:8" x14ac:dyDescent="0.3">
      <c r="A53" s="117"/>
      <c r="B53" s="93" t="s">
        <v>16</v>
      </c>
      <c r="C53" s="104" t="s">
        <v>107</v>
      </c>
      <c r="D53" s="95" t="s">
        <v>108</v>
      </c>
      <c r="E53" s="95" t="s">
        <v>23</v>
      </c>
      <c r="F53" s="95" t="s">
        <v>20</v>
      </c>
      <c r="G53" s="105">
        <v>4.4000000000000004</v>
      </c>
      <c r="H53" s="95" t="s">
        <v>24</v>
      </c>
    </row>
    <row r="54" spans="1:8" x14ac:dyDescent="0.3">
      <c r="A54" s="117"/>
      <c r="B54" s="93" t="s">
        <v>16</v>
      </c>
      <c r="C54" s="104" t="s">
        <v>107</v>
      </c>
      <c r="D54" s="95" t="s">
        <v>109</v>
      </c>
      <c r="E54" s="95" t="s">
        <v>26</v>
      </c>
      <c r="F54" s="95" t="s">
        <v>20</v>
      </c>
      <c r="G54" s="105">
        <v>20.3</v>
      </c>
      <c r="H54" s="95" t="s">
        <v>21</v>
      </c>
    </row>
    <row r="55" spans="1:8" x14ac:dyDescent="0.3">
      <c r="A55" s="117"/>
      <c r="B55" s="93" t="s">
        <v>16</v>
      </c>
      <c r="C55" s="104" t="s">
        <v>107</v>
      </c>
      <c r="D55" s="95" t="s">
        <v>110</v>
      </c>
      <c r="E55" s="95" t="s">
        <v>26</v>
      </c>
      <c r="F55" s="95" t="s">
        <v>20</v>
      </c>
      <c r="G55" s="105">
        <v>20.3</v>
      </c>
      <c r="H55" s="95" t="s">
        <v>21</v>
      </c>
    </row>
    <row r="56" spans="1:8" x14ac:dyDescent="0.3">
      <c r="A56" s="117"/>
      <c r="B56" s="93" t="s">
        <v>16</v>
      </c>
      <c r="C56" s="104" t="s">
        <v>107</v>
      </c>
      <c r="D56" s="95" t="s">
        <v>111</v>
      </c>
      <c r="E56" s="95" t="s">
        <v>29</v>
      </c>
      <c r="F56" s="95" t="s">
        <v>20</v>
      </c>
      <c r="G56" s="105">
        <v>9.6999999999999993</v>
      </c>
      <c r="H56" s="95" t="s">
        <v>21</v>
      </c>
    </row>
    <row r="57" spans="1:8" x14ac:dyDescent="0.3">
      <c r="A57" s="117"/>
      <c r="B57" s="93" t="s">
        <v>16</v>
      </c>
      <c r="C57" s="104" t="s">
        <v>107</v>
      </c>
      <c r="D57" s="95" t="s">
        <v>112</v>
      </c>
      <c r="E57" s="95" t="s">
        <v>113</v>
      </c>
      <c r="F57" s="95" t="s">
        <v>20</v>
      </c>
      <c r="G57" s="105">
        <v>276.10000000000002</v>
      </c>
      <c r="H57" s="95" t="s">
        <v>21</v>
      </c>
    </row>
    <row r="58" spans="1:8" x14ac:dyDescent="0.3">
      <c r="A58" s="117"/>
      <c r="B58" s="93" t="s">
        <v>16</v>
      </c>
      <c r="C58" s="104" t="s">
        <v>107</v>
      </c>
      <c r="D58" s="95" t="s">
        <v>114</v>
      </c>
      <c r="E58" s="95" t="s">
        <v>19</v>
      </c>
      <c r="F58" s="95" t="s">
        <v>20</v>
      </c>
      <c r="G58" s="105">
        <v>222.3</v>
      </c>
      <c r="H58" s="95" t="s">
        <v>21</v>
      </c>
    </row>
    <row r="59" spans="1:8" x14ac:dyDescent="0.3">
      <c r="A59" s="117"/>
      <c r="B59" s="93" t="s">
        <v>16</v>
      </c>
      <c r="C59" s="104" t="s">
        <v>107</v>
      </c>
      <c r="D59" s="95" t="s">
        <v>115</v>
      </c>
      <c r="E59" s="95" t="s">
        <v>116</v>
      </c>
      <c r="F59" s="95" t="s">
        <v>42</v>
      </c>
      <c r="G59" s="105">
        <v>113.7</v>
      </c>
      <c r="H59" s="95" t="s">
        <v>21</v>
      </c>
    </row>
    <row r="60" spans="1:8" x14ac:dyDescent="0.3">
      <c r="A60" s="117"/>
      <c r="B60" s="93" t="s">
        <v>16</v>
      </c>
      <c r="C60" s="104" t="s">
        <v>107</v>
      </c>
      <c r="D60" s="95" t="s">
        <v>117</v>
      </c>
      <c r="E60" s="95" t="s">
        <v>118</v>
      </c>
      <c r="F60" s="95" t="s">
        <v>34</v>
      </c>
      <c r="G60" s="105">
        <v>65.400000000000006</v>
      </c>
      <c r="H60" s="95" t="s">
        <v>21</v>
      </c>
    </row>
    <row r="61" spans="1:8" x14ac:dyDescent="0.3">
      <c r="A61" s="117"/>
      <c r="B61" s="93" t="s">
        <v>16</v>
      </c>
      <c r="C61" s="104" t="s">
        <v>107</v>
      </c>
      <c r="D61" s="95" t="s">
        <v>119</v>
      </c>
      <c r="E61" s="95" t="s">
        <v>118</v>
      </c>
      <c r="F61" s="95" t="s">
        <v>34</v>
      </c>
      <c r="G61" s="105">
        <v>60.9</v>
      </c>
      <c r="H61" s="95" t="s">
        <v>21</v>
      </c>
    </row>
    <row r="62" spans="1:8" x14ac:dyDescent="0.3">
      <c r="A62" s="117"/>
      <c r="B62" s="93" t="s">
        <v>16</v>
      </c>
      <c r="C62" s="104" t="s">
        <v>107</v>
      </c>
      <c r="D62" s="95" t="s">
        <v>120</v>
      </c>
      <c r="E62" s="95" t="s">
        <v>118</v>
      </c>
      <c r="F62" s="95" t="s">
        <v>34</v>
      </c>
      <c r="G62" s="105">
        <v>61.3</v>
      </c>
      <c r="H62" s="95" t="s">
        <v>21</v>
      </c>
    </row>
    <row r="63" spans="1:8" x14ac:dyDescent="0.3">
      <c r="A63" s="117"/>
      <c r="B63" s="93" t="s">
        <v>16</v>
      </c>
      <c r="C63" s="104" t="s">
        <v>107</v>
      </c>
      <c r="D63" s="95" t="s">
        <v>121</v>
      </c>
      <c r="E63" s="95" t="s">
        <v>122</v>
      </c>
      <c r="F63" s="95" t="s">
        <v>34</v>
      </c>
      <c r="G63" s="105">
        <v>58.2</v>
      </c>
      <c r="H63" s="95" t="s">
        <v>21</v>
      </c>
    </row>
    <row r="64" spans="1:8" x14ac:dyDescent="0.3">
      <c r="A64" s="117"/>
      <c r="B64" s="93" t="s">
        <v>16</v>
      </c>
      <c r="C64" s="104" t="s">
        <v>107</v>
      </c>
      <c r="D64" s="95" t="s">
        <v>123</v>
      </c>
      <c r="E64" s="95" t="s">
        <v>124</v>
      </c>
      <c r="F64" s="95" t="s">
        <v>34</v>
      </c>
      <c r="G64" s="105">
        <v>86</v>
      </c>
      <c r="H64" s="95" t="s">
        <v>21</v>
      </c>
    </row>
    <row r="65" spans="1:8" x14ac:dyDescent="0.3">
      <c r="A65" s="117"/>
      <c r="B65" s="93" t="s">
        <v>16</v>
      </c>
      <c r="C65" s="104" t="s">
        <v>107</v>
      </c>
      <c r="D65" s="95" t="s">
        <v>125</v>
      </c>
      <c r="E65" s="95" t="s">
        <v>122</v>
      </c>
      <c r="F65" s="95" t="s">
        <v>34</v>
      </c>
      <c r="G65" s="105">
        <v>42.8</v>
      </c>
      <c r="H65" s="95" t="s">
        <v>21</v>
      </c>
    </row>
    <row r="66" spans="1:8" x14ac:dyDescent="0.3">
      <c r="A66" s="117"/>
      <c r="B66" s="93" t="s">
        <v>16</v>
      </c>
      <c r="C66" s="104" t="s">
        <v>107</v>
      </c>
      <c r="D66" s="95" t="s">
        <v>126</v>
      </c>
      <c r="E66" s="95" t="s">
        <v>118</v>
      </c>
      <c r="F66" s="95" t="s">
        <v>34</v>
      </c>
      <c r="G66" s="105">
        <v>63.8</v>
      </c>
      <c r="H66" s="95" t="s">
        <v>21</v>
      </c>
    </row>
    <row r="67" spans="1:8" x14ac:dyDescent="0.3">
      <c r="A67" s="117"/>
      <c r="B67" s="93" t="s">
        <v>16</v>
      </c>
      <c r="C67" s="104" t="s">
        <v>107</v>
      </c>
      <c r="D67" s="95" t="s">
        <v>127</v>
      </c>
      <c r="E67" s="95" t="s">
        <v>118</v>
      </c>
      <c r="F67" s="95" t="s">
        <v>34</v>
      </c>
      <c r="G67" s="105">
        <v>62.9</v>
      </c>
      <c r="H67" s="95" t="s">
        <v>21</v>
      </c>
    </row>
    <row r="68" spans="1:8" x14ac:dyDescent="0.3">
      <c r="A68" s="117"/>
      <c r="B68" s="93" t="s">
        <v>16</v>
      </c>
      <c r="C68" s="104" t="s">
        <v>107</v>
      </c>
      <c r="D68" s="95" t="s">
        <v>128</v>
      </c>
      <c r="E68" s="95" t="s">
        <v>122</v>
      </c>
      <c r="F68" s="95" t="s">
        <v>34</v>
      </c>
      <c r="G68" s="105">
        <v>44.7</v>
      </c>
      <c r="H68" s="95" t="s">
        <v>21</v>
      </c>
    </row>
    <row r="69" spans="1:8" x14ac:dyDescent="0.3">
      <c r="A69" s="117"/>
      <c r="B69" s="93" t="s">
        <v>16</v>
      </c>
      <c r="C69" s="104" t="s">
        <v>107</v>
      </c>
      <c r="D69" s="95" t="s">
        <v>129</v>
      </c>
      <c r="E69" s="95" t="s">
        <v>130</v>
      </c>
      <c r="F69" s="95" t="s">
        <v>42</v>
      </c>
      <c r="G69" s="105">
        <v>24.5</v>
      </c>
      <c r="H69" s="95" t="s">
        <v>21</v>
      </c>
    </row>
    <row r="70" spans="1:8" x14ac:dyDescent="0.3">
      <c r="A70" s="117"/>
      <c r="B70" s="93" t="s">
        <v>16</v>
      </c>
      <c r="C70" s="104" t="s">
        <v>107</v>
      </c>
      <c r="D70" s="95" t="s">
        <v>131</v>
      </c>
      <c r="E70" s="95" t="s">
        <v>132</v>
      </c>
      <c r="F70" s="95" t="s">
        <v>42</v>
      </c>
      <c r="G70" s="105">
        <v>21.2</v>
      </c>
      <c r="H70" s="95" t="s">
        <v>21</v>
      </c>
    </row>
    <row r="71" spans="1:8" x14ac:dyDescent="0.3">
      <c r="A71" s="117"/>
      <c r="B71" s="93" t="s">
        <v>16</v>
      </c>
      <c r="C71" s="104" t="s">
        <v>107</v>
      </c>
      <c r="D71" s="95" t="s">
        <v>133</v>
      </c>
      <c r="E71" s="95" t="s">
        <v>134</v>
      </c>
      <c r="F71" s="95" t="s">
        <v>42</v>
      </c>
      <c r="G71" s="105">
        <v>27.5</v>
      </c>
      <c r="H71" s="95" t="s">
        <v>21</v>
      </c>
    </row>
    <row r="72" spans="1:8" x14ac:dyDescent="0.3">
      <c r="A72" s="117"/>
      <c r="B72" s="93" t="s">
        <v>16</v>
      </c>
      <c r="C72" s="104" t="s">
        <v>107</v>
      </c>
      <c r="D72" s="95" t="s">
        <v>135</v>
      </c>
      <c r="E72" s="95" t="s">
        <v>136</v>
      </c>
      <c r="F72" s="95" t="s">
        <v>20</v>
      </c>
      <c r="G72" s="105">
        <v>20.6</v>
      </c>
      <c r="H72" s="95" t="s">
        <v>21</v>
      </c>
    </row>
    <row r="73" spans="1:8" x14ac:dyDescent="0.3">
      <c r="A73" s="117"/>
      <c r="B73" s="93" t="s">
        <v>16</v>
      </c>
      <c r="C73" s="104" t="s">
        <v>107</v>
      </c>
      <c r="D73" s="95" t="s">
        <v>137</v>
      </c>
      <c r="E73" s="95" t="s">
        <v>52</v>
      </c>
      <c r="F73" s="95" t="s">
        <v>42</v>
      </c>
      <c r="G73" s="105">
        <v>16.5</v>
      </c>
      <c r="H73" s="102" t="s">
        <v>21</v>
      </c>
    </row>
    <row r="74" spans="1:8" x14ac:dyDescent="0.3">
      <c r="A74" s="117"/>
      <c r="B74" s="93" t="s">
        <v>16</v>
      </c>
      <c r="C74" s="104" t="s">
        <v>107</v>
      </c>
      <c r="D74" s="95" t="s">
        <v>138</v>
      </c>
      <c r="E74" s="95" t="s">
        <v>139</v>
      </c>
      <c r="F74" s="95" t="s">
        <v>42</v>
      </c>
      <c r="G74" s="106">
        <v>28.9</v>
      </c>
      <c r="H74" s="93" t="s">
        <v>21</v>
      </c>
    </row>
    <row r="75" spans="1:8" x14ac:dyDescent="0.3">
      <c r="A75" s="116"/>
      <c r="B75" s="93" t="s">
        <v>16</v>
      </c>
      <c r="C75" s="104" t="s">
        <v>107</v>
      </c>
      <c r="D75" s="95" t="s">
        <v>140</v>
      </c>
      <c r="E75" s="95" t="s">
        <v>56</v>
      </c>
      <c r="F75" s="95" t="s">
        <v>57</v>
      </c>
      <c r="G75" s="106">
        <v>16.600000000000001</v>
      </c>
      <c r="H75" s="93" t="s">
        <v>58</v>
      </c>
    </row>
    <row r="76" spans="1:8" x14ac:dyDescent="0.3">
      <c r="A76" s="121"/>
      <c r="B76" s="93" t="s">
        <v>16</v>
      </c>
      <c r="C76" s="104" t="s">
        <v>107</v>
      </c>
      <c r="D76" s="95" t="s">
        <v>141</v>
      </c>
      <c r="E76" s="95" t="s">
        <v>56</v>
      </c>
      <c r="F76" s="95" t="s">
        <v>57</v>
      </c>
      <c r="G76" s="106">
        <v>14.8</v>
      </c>
      <c r="H76" s="93" t="s">
        <v>58</v>
      </c>
    </row>
    <row r="77" spans="1:8" x14ac:dyDescent="0.3">
      <c r="A77" s="121"/>
      <c r="B77" s="93" t="s">
        <v>16</v>
      </c>
      <c r="C77" s="104" t="s">
        <v>107</v>
      </c>
      <c r="D77" s="95" t="s">
        <v>142</v>
      </c>
      <c r="E77" s="95" t="s">
        <v>143</v>
      </c>
      <c r="F77" s="95" t="s">
        <v>57</v>
      </c>
      <c r="G77" s="106">
        <v>3.9</v>
      </c>
      <c r="H77" s="93" t="s">
        <v>58</v>
      </c>
    </row>
    <row r="78" spans="1:8" x14ac:dyDescent="0.3">
      <c r="A78" s="121"/>
      <c r="B78" s="93" t="s">
        <v>16</v>
      </c>
      <c r="C78" s="104" t="s">
        <v>107</v>
      </c>
      <c r="D78" s="95" t="s">
        <v>144</v>
      </c>
      <c r="E78" s="95" t="s">
        <v>63</v>
      </c>
      <c r="F78" s="95" t="s">
        <v>57</v>
      </c>
      <c r="G78" s="106">
        <v>1.8</v>
      </c>
      <c r="H78" s="93" t="s">
        <v>58</v>
      </c>
    </row>
    <row r="79" spans="1:8" x14ac:dyDescent="0.3">
      <c r="A79" s="121"/>
      <c r="B79" s="93" t="s">
        <v>16</v>
      </c>
      <c r="C79" s="104" t="s">
        <v>107</v>
      </c>
      <c r="D79" s="95" t="s">
        <v>145</v>
      </c>
      <c r="E79" s="95" t="s">
        <v>85</v>
      </c>
      <c r="F79" s="95" t="s">
        <v>20</v>
      </c>
      <c r="G79" s="106">
        <v>3.2</v>
      </c>
      <c r="H79" s="93" t="s">
        <v>21</v>
      </c>
    </row>
    <row r="80" spans="1:8" x14ac:dyDescent="0.3">
      <c r="A80" s="121"/>
      <c r="B80" s="93" t="s">
        <v>16</v>
      </c>
      <c r="C80" s="104" t="s">
        <v>107</v>
      </c>
      <c r="D80" s="95" t="s">
        <v>146</v>
      </c>
      <c r="E80" s="95" t="s">
        <v>89</v>
      </c>
      <c r="F80" s="95" t="s">
        <v>20</v>
      </c>
      <c r="G80" s="105">
        <v>1.4</v>
      </c>
      <c r="H80" s="94" t="s">
        <v>66</v>
      </c>
    </row>
    <row r="81" spans="1:8" x14ac:dyDescent="0.3">
      <c r="A81" s="121"/>
      <c r="B81" s="93" t="s">
        <v>16</v>
      </c>
      <c r="C81" s="104" t="s">
        <v>107</v>
      </c>
      <c r="D81" s="95" t="s">
        <v>147</v>
      </c>
      <c r="E81" s="95" t="s">
        <v>148</v>
      </c>
      <c r="F81" s="95" t="s">
        <v>20</v>
      </c>
      <c r="G81" s="105">
        <v>113.8</v>
      </c>
      <c r="H81" s="95" t="s">
        <v>21</v>
      </c>
    </row>
    <row r="82" spans="1:8" x14ac:dyDescent="0.3">
      <c r="A82" s="121"/>
      <c r="B82" s="93" t="s">
        <v>16</v>
      </c>
      <c r="C82" s="104" t="s">
        <v>107</v>
      </c>
      <c r="D82" s="95" t="s">
        <v>149</v>
      </c>
      <c r="E82" s="95" t="s">
        <v>150</v>
      </c>
      <c r="F82" s="95" t="s">
        <v>42</v>
      </c>
      <c r="G82" s="105">
        <v>15.7</v>
      </c>
      <c r="H82" s="95" t="s">
        <v>21</v>
      </c>
    </row>
    <row r="83" spans="1:8" x14ac:dyDescent="0.3">
      <c r="A83" s="117"/>
      <c r="B83" s="93" t="s">
        <v>16</v>
      </c>
      <c r="C83" s="104" t="s">
        <v>107</v>
      </c>
      <c r="D83" s="95" t="s">
        <v>151</v>
      </c>
      <c r="E83" s="95" t="s">
        <v>150</v>
      </c>
      <c r="F83" s="95" t="s">
        <v>42</v>
      </c>
      <c r="G83" s="105">
        <v>20.8</v>
      </c>
      <c r="H83" s="95" t="s">
        <v>21</v>
      </c>
    </row>
    <row r="84" spans="1:8" x14ac:dyDescent="0.3">
      <c r="A84" s="116"/>
      <c r="B84" s="32"/>
      <c r="C84" s="15"/>
      <c r="D84" s="15"/>
      <c r="E84" s="89"/>
      <c r="F84" s="96"/>
      <c r="G84" s="45" t="s">
        <v>105</v>
      </c>
      <c r="H84" s="96"/>
    </row>
    <row r="85" spans="1:8" x14ac:dyDescent="0.3">
      <c r="A85" s="119" t="s">
        <v>152</v>
      </c>
      <c r="B85" s="32"/>
      <c r="C85" s="15"/>
      <c r="D85" s="15"/>
      <c r="E85" s="89"/>
      <c r="F85" s="96"/>
      <c r="G85" s="51">
        <f>SUM(G53:G83)</f>
        <v>1544.0000000000002</v>
      </c>
      <c r="H85" s="96"/>
    </row>
    <row r="86" spans="1:8" x14ac:dyDescent="0.3">
      <c r="A86" s="120"/>
      <c r="B86" s="34"/>
      <c r="C86" s="19"/>
      <c r="D86" s="19"/>
      <c r="E86" s="90"/>
      <c r="F86" s="97"/>
      <c r="G86" s="50"/>
      <c r="H86" s="97"/>
    </row>
    <row r="87" spans="1:8" x14ac:dyDescent="0.3">
      <c r="A87" s="117"/>
      <c r="B87" s="93" t="s">
        <v>16</v>
      </c>
      <c r="C87" s="114" t="s">
        <v>153</v>
      </c>
      <c r="D87" s="93" t="s">
        <v>154</v>
      </c>
      <c r="E87" s="93" t="s">
        <v>23</v>
      </c>
      <c r="F87" s="93" t="s">
        <v>20</v>
      </c>
      <c r="G87" s="93">
        <v>4.4000000000000004</v>
      </c>
      <c r="H87" s="93" t="s">
        <v>24</v>
      </c>
    </row>
    <row r="88" spans="1:8" x14ac:dyDescent="0.3">
      <c r="A88" s="117"/>
      <c r="B88" s="93" t="s">
        <v>16</v>
      </c>
      <c r="C88" s="114" t="s">
        <v>153</v>
      </c>
      <c r="D88" s="93" t="s">
        <v>155</v>
      </c>
      <c r="E88" s="93" t="s">
        <v>26</v>
      </c>
      <c r="F88" s="93" t="s">
        <v>20</v>
      </c>
      <c r="G88" s="93">
        <v>20.3</v>
      </c>
      <c r="H88" s="93" t="s">
        <v>21</v>
      </c>
    </row>
    <row r="89" spans="1:8" x14ac:dyDescent="0.3">
      <c r="A89" s="117"/>
      <c r="B89" s="93" t="s">
        <v>16</v>
      </c>
      <c r="C89" s="114" t="s">
        <v>153</v>
      </c>
      <c r="D89" s="93" t="s">
        <v>156</v>
      </c>
      <c r="E89" s="93" t="s">
        <v>26</v>
      </c>
      <c r="F89" s="93" t="s">
        <v>20</v>
      </c>
      <c r="G89" s="93">
        <v>20.3</v>
      </c>
      <c r="H89" s="93" t="s">
        <v>21</v>
      </c>
    </row>
    <row r="90" spans="1:8" x14ac:dyDescent="0.3">
      <c r="A90" s="117"/>
      <c r="B90" s="93" t="s">
        <v>16</v>
      </c>
      <c r="C90" s="114" t="s">
        <v>153</v>
      </c>
      <c r="D90" s="93" t="s">
        <v>157</v>
      </c>
      <c r="E90" s="93" t="s">
        <v>19</v>
      </c>
      <c r="F90" s="93" t="s">
        <v>20</v>
      </c>
      <c r="G90" s="93">
        <v>190.6</v>
      </c>
      <c r="H90" s="93" t="s">
        <v>21</v>
      </c>
    </row>
    <row r="91" spans="1:8" x14ac:dyDescent="0.3">
      <c r="A91" s="117"/>
      <c r="B91" s="93" t="s">
        <v>16</v>
      </c>
      <c r="C91" s="114" t="s">
        <v>153</v>
      </c>
      <c r="D91" s="93" t="s">
        <v>158</v>
      </c>
      <c r="E91" s="93" t="s">
        <v>19</v>
      </c>
      <c r="F91" s="93" t="s">
        <v>20</v>
      </c>
      <c r="G91" s="93">
        <v>85.4</v>
      </c>
      <c r="H91" s="93" t="s">
        <v>21</v>
      </c>
    </row>
    <row r="92" spans="1:8" x14ac:dyDescent="0.3">
      <c r="A92" s="117"/>
      <c r="B92" s="93" t="s">
        <v>16</v>
      </c>
      <c r="C92" s="114" t="s">
        <v>153</v>
      </c>
      <c r="D92" s="93" t="s">
        <v>159</v>
      </c>
      <c r="E92" s="93" t="s">
        <v>19</v>
      </c>
      <c r="F92" s="93" t="s">
        <v>20</v>
      </c>
      <c r="G92" s="93">
        <v>12.4</v>
      </c>
      <c r="H92" s="93" t="s">
        <v>21</v>
      </c>
    </row>
    <row r="93" spans="1:8" x14ac:dyDescent="0.3">
      <c r="A93" s="117"/>
      <c r="B93" s="93" t="s">
        <v>16</v>
      </c>
      <c r="C93" s="114" t="s">
        <v>153</v>
      </c>
      <c r="D93" s="93" t="s">
        <v>160</v>
      </c>
      <c r="E93" s="93" t="s">
        <v>118</v>
      </c>
      <c r="F93" s="93" t="s">
        <v>34</v>
      </c>
      <c r="G93" s="93">
        <v>67.900000000000006</v>
      </c>
      <c r="H93" s="93" t="s">
        <v>21</v>
      </c>
    </row>
    <row r="94" spans="1:8" x14ac:dyDescent="0.3">
      <c r="A94" s="117"/>
      <c r="B94" s="93" t="s">
        <v>16</v>
      </c>
      <c r="C94" s="114" t="s">
        <v>153</v>
      </c>
      <c r="D94" s="93" t="s">
        <v>161</v>
      </c>
      <c r="E94" s="93" t="s">
        <v>118</v>
      </c>
      <c r="F94" s="93" t="s">
        <v>34</v>
      </c>
      <c r="G94" s="93">
        <v>68.8</v>
      </c>
      <c r="H94" s="93" t="s">
        <v>21</v>
      </c>
    </row>
    <row r="95" spans="1:8" x14ac:dyDescent="0.3">
      <c r="A95" s="117"/>
      <c r="B95" s="93" t="s">
        <v>16</v>
      </c>
      <c r="C95" s="114" t="s">
        <v>153</v>
      </c>
      <c r="D95" s="93" t="s">
        <v>162</v>
      </c>
      <c r="E95" s="93" t="s">
        <v>118</v>
      </c>
      <c r="F95" s="93" t="s">
        <v>34</v>
      </c>
      <c r="G95" s="93">
        <v>68.8</v>
      </c>
      <c r="H95" s="93" t="s">
        <v>21</v>
      </c>
    </row>
    <row r="96" spans="1:8" x14ac:dyDescent="0.3">
      <c r="A96" s="117"/>
      <c r="B96" s="93" t="s">
        <v>16</v>
      </c>
      <c r="C96" s="114" t="s">
        <v>153</v>
      </c>
      <c r="D96" s="93" t="s">
        <v>163</v>
      </c>
      <c r="E96" s="93" t="s">
        <v>118</v>
      </c>
      <c r="F96" s="93" t="s">
        <v>34</v>
      </c>
      <c r="G96" s="93">
        <v>63.8</v>
      </c>
      <c r="H96" s="93" t="s">
        <v>21</v>
      </c>
    </row>
    <row r="97" spans="1:8" x14ac:dyDescent="0.3">
      <c r="A97" s="117"/>
      <c r="B97" s="93" t="s">
        <v>16</v>
      </c>
      <c r="C97" s="114" t="s">
        <v>153</v>
      </c>
      <c r="D97" s="93" t="s">
        <v>164</v>
      </c>
      <c r="E97" s="93" t="s">
        <v>118</v>
      </c>
      <c r="F97" s="93" t="s">
        <v>34</v>
      </c>
      <c r="G97" s="93">
        <v>63.1</v>
      </c>
      <c r="H97" s="93" t="s">
        <v>21</v>
      </c>
    </row>
    <row r="98" spans="1:8" x14ac:dyDescent="0.3">
      <c r="A98" s="117"/>
      <c r="B98" s="93" t="s">
        <v>16</v>
      </c>
      <c r="C98" s="114" t="s">
        <v>153</v>
      </c>
      <c r="D98" s="93" t="s">
        <v>165</v>
      </c>
      <c r="E98" s="93" t="s">
        <v>122</v>
      </c>
      <c r="F98" s="93" t="s">
        <v>34</v>
      </c>
      <c r="G98" s="93">
        <v>40.9</v>
      </c>
      <c r="H98" s="93" t="s">
        <v>21</v>
      </c>
    </row>
    <row r="99" spans="1:8" x14ac:dyDescent="0.3">
      <c r="A99" s="117"/>
      <c r="B99" s="93" t="s">
        <v>16</v>
      </c>
      <c r="C99" s="114" t="s">
        <v>153</v>
      </c>
      <c r="D99" s="93" t="s">
        <v>166</v>
      </c>
      <c r="E99" s="93" t="s">
        <v>118</v>
      </c>
      <c r="F99" s="93" t="s">
        <v>34</v>
      </c>
      <c r="G99" s="93">
        <v>64.5</v>
      </c>
      <c r="H99" s="93" t="s">
        <v>21</v>
      </c>
    </row>
    <row r="100" spans="1:8" x14ac:dyDescent="0.3">
      <c r="A100" s="117"/>
      <c r="B100" s="93" t="s">
        <v>16</v>
      </c>
      <c r="C100" s="114" t="s">
        <v>153</v>
      </c>
      <c r="D100" s="93" t="s">
        <v>167</v>
      </c>
      <c r="E100" s="93" t="s">
        <v>118</v>
      </c>
      <c r="F100" s="93" t="s">
        <v>34</v>
      </c>
      <c r="G100" s="93">
        <v>66.7</v>
      </c>
      <c r="H100" s="93" t="s">
        <v>21</v>
      </c>
    </row>
    <row r="101" spans="1:8" x14ac:dyDescent="0.3">
      <c r="A101" s="117"/>
      <c r="B101" s="93" t="s">
        <v>16</v>
      </c>
      <c r="C101" s="114" t="s">
        <v>153</v>
      </c>
      <c r="D101" s="93" t="s">
        <v>168</v>
      </c>
      <c r="E101" s="93" t="s">
        <v>169</v>
      </c>
      <c r="F101" s="93" t="s">
        <v>34</v>
      </c>
      <c r="G101" s="93">
        <v>82.2</v>
      </c>
      <c r="H101" s="93" t="s">
        <v>21</v>
      </c>
    </row>
    <row r="102" spans="1:8" x14ac:dyDescent="0.3">
      <c r="A102" s="117"/>
      <c r="B102" s="93" t="s">
        <v>16</v>
      </c>
      <c r="C102" s="114" t="s">
        <v>153</v>
      </c>
      <c r="D102" s="93" t="s">
        <v>170</v>
      </c>
      <c r="E102" s="93" t="s">
        <v>118</v>
      </c>
      <c r="F102" s="93" t="s">
        <v>34</v>
      </c>
      <c r="G102" s="93">
        <v>66.5</v>
      </c>
      <c r="H102" s="93" t="s">
        <v>21</v>
      </c>
    </row>
    <row r="103" spans="1:8" x14ac:dyDescent="0.3">
      <c r="A103" s="117"/>
      <c r="B103" s="93" t="s">
        <v>16</v>
      </c>
      <c r="C103" s="114" t="s">
        <v>153</v>
      </c>
      <c r="D103" s="93" t="s">
        <v>171</v>
      </c>
      <c r="E103" s="93" t="s">
        <v>118</v>
      </c>
      <c r="F103" s="93" t="s">
        <v>34</v>
      </c>
      <c r="G103" s="93">
        <v>63.8</v>
      </c>
      <c r="H103" s="93" t="s">
        <v>21</v>
      </c>
    </row>
    <row r="104" spans="1:8" x14ac:dyDescent="0.3">
      <c r="A104" s="117"/>
      <c r="B104" s="93" t="s">
        <v>16</v>
      </c>
      <c r="C104" s="114" t="s">
        <v>153</v>
      </c>
      <c r="D104" s="93" t="s">
        <v>172</v>
      </c>
      <c r="E104" s="93" t="s">
        <v>122</v>
      </c>
      <c r="F104" s="93" t="s">
        <v>34</v>
      </c>
      <c r="G104" s="93">
        <v>41.1</v>
      </c>
      <c r="H104" s="93" t="s">
        <v>21</v>
      </c>
    </row>
    <row r="105" spans="1:8" x14ac:dyDescent="0.3">
      <c r="A105" s="117"/>
      <c r="B105" s="93" t="s">
        <v>16</v>
      </c>
      <c r="C105" s="114" t="s">
        <v>153</v>
      </c>
      <c r="D105" s="93" t="s">
        <v>173</v>
      </c>
      <c r="E105" s="93" t="s">
        <v>122</v>
      </c>
      <c r="F105" s="93" t="s">
        <v>34</v>
      </c>
      <c r="G105" s="93">
        <v>42.3</v>
      </c>
      <c r="H105" s="93" t="s">
        <v>21</v>
      </c>
    </row>
    <row r="106" spans="1:8" x14ac:dyDescent="0.3">
      <c r="A106" s="117"/>
      <c r="B106" s="93" t="s">
        <v>16</v>
      </c>
      <c r="C106" s="114" t="s">
        <v>153</v>
      </c>
      <c r="D106" s="93" t="s">
        <v>174</v>
      </c>
      <c r="E106" s="93" t="s">
        <v>175</v>
      </c>
      <c r="F106" s="93" t="s">
        <v>42</v>
      </c>
      <c r="G106" s="93">
        <v>17.7</v>
      </c>
      <c r="H106" s="93" t="s">
        <v>21</v>
      </c>
    </row>
    <row r="107" spans="1:8" x14ac:dyDescent="0.3">
      <c r="A107" s="117"/>
      <c r="B107" s="93" t="s">
        <v>16</v>
      </c>
      <c r="C107" s="114" t="s">
        <v>153</v>
      </c>
      <c r="D107" s="93" t="s">
        <v>176</v>
      </c>
      <c r="E107" s="93" t="s">
        <v>132</v>
      </c>
      <c r="F107" s="93" t="s">
        <v>42</v>
      </c>
      <c r="G107" s="93">
        <v>24.4</v>
      </c>
      <c r="H107" s="93" t="s">
        <v>21</v>
      </c>
    </row>
    <row r="108" spans="1:8" x14ac:dyDescent="0.3">
      <c r="A108" s="117"/>
      <c r="B108" s="93" t="s">
        <v>16</v>
      </c>
      <c r="C108" s="114" t="s">
        <v>153</v>
      </c>
      <c r="D108" s="93" t="s">
        <v>177</v>
      </c>
      <c r="E108" s="93" t="s">
        <v>178</v>
      </c>
      <c r="F108" s="93" t="s">
        <v>42</v>
      </c>
      <c r="G108" s="93">
        <v>29.4</v>
      </c>
      <c r="H108" s="93" t="s">
        <v>21</v>
      </c>
    </row>
    <row r="109" spans="1:8" x14ac:dyDescent="0.3">
      <c r="A109" s="116"/>
      <c r="B109" s="93" t="s">
        <v>16</v>
      </c>
      <c r="C109" s="114" t="s">
        <v>153</v>
      </c>
      <c r="D109" s="92" t="s">
        <v>179</v>
      </c>
      <c r="E109" s="92" t="s">
        <v>180</v>
      </c>
      <c r="F109" s="93" t="s">
        <v>42</v>
      </c>
      <c r="G109" s="143">
        <v>17.8</v>
      </c>
      <c r="H109" s="92" t="s">
        <v>21</v>
      </c>
    </row>
    <row r="110" spans="1:8" x14ac:dyDescent="0.3">
      <c r="A110" s="122"/>
      <c r="B110" s="93" t="s">
        <v>16</v>
      </c>
      <c r="C110" s="114" t="s">
        <v>153</v>
      </c>
      <c r="D110" s="92" t="s">
        <v>181</v>
      </c>
      <c r="E110" s="92" t="s">
        <v>182</v>
      </c>
      <c r="F110" s="93" t="s">
        <v>42</v>
      </c>
      <c r="G110" s="107">
        <v>18</v>
      </c>
      <c r="H110" s="92" t="s">
        <v>21</v>
      </c>
    </row>
    <row r="111" spans="1:8" x14ac:dyDescent="0.3">
      <c r="A111" s="123"/>
      <c r="B111" s="93" t="s">
        <v>16</v>
      </c>
      <c r="C111" s="114" t="s">
        <v>153</v>
      </c>
      <c r="D111" s="98" t="s">
        <v>183</v>
      </c>
      <c r="E111" s="98" t="s">
        <v>139</v>
      </c>
      <c r="F111" s="93" t="s">
        <v>42</v>
      </c>
      <c r="G111" s="98">
        <v>41.3</v>
      </c>
      <c r="H111" s="98" t="s">
        <v>21</v>
      </c>
    </row>
    <row r="112" spans="1:8" x14ac:dyDescent="0.3">
      <c r="A112" s="117"/>
      <c r="B112" s="93" t="s">
        <v>16</v>
      </c>
      <c r="C112" s="114" t="s">
        <v>153</v>
      </c>
      <c r="D112" s="93" t="s">
        <v>184</v>
      </c>
      <c r="E112" s="93" t="s">
        <v>52</v>
      </c>
      <c r="F112" s="93" t="s">
        <v>42</v>
      </c>
      <c r="G112" s="93">
        <v>13.1</v>
      </c>
      <c r="H112" s="93" t="s">
        <v>21</v>
      </c>
    </row>
    <row r="113" spans="1:8" x14ac:dyDescent="0.3">
      <c r="A113" s="117"/>
      <c r="B113" s="93" t="s">
        <v>16</v>
      </c>
      <c r="C113" s="114" t="s">
        <v>153</v>
      </c>
      <c r="D113" s="93" t="s">
        <v>185</v>
      </c>
      <c r="E113" s="93" t="s">
        <v>139</v>
      </c>
      <c r="F113" s="93" t="s">
        <v>42</v>
      </c>
      <c r="G113" s="93">
        <v>30.9</v>
      </c>
      <c r="H113" s="93" t="s">
        <v>21</v>
      </c>
    </row>
    <row r="114" spans="1:8" x14ac:dyDescent="0.3">
      <c r="A114" s="117"/>
      <c r="B114" s="93" t="s">
        <v>16</v>
      </c>
      <c r="C114" s="114" t="s">
        <v>153</v>
      </c>
      <c r="D114" s="93" t="s">
        <v>186</v>
      </c>
      <c r="E114" s="93" t="s">
        <v>52</v>
      </c>
      <c r="F114" s="93" t="s">
        <v>42</v>
      </c>
      <c r="G114" s="93">
        <v>17.3</v>
      </c>
      <c r="H114" s="93" t="s">
        <v>21</v>
      </c>
    </row>
    <row r="115" spans="1:8" x14ac:dyDescent="0.3">
      <c r="A115" s="117"/>
      <c r="B115" s="93" t="s">
        <v>16</v>
      </c>
      <c r="C115" s="114" t="s">
        <v>153</v>
      </c>
      <c r="D115" s="93" t="s">
        <v>187</v>
      </c>
      <c r="E115" s="93" t="s">
        <v>188</v>
      </c>
      <c r="F115" s="93" t="s">
        <v>42</v>
      </c>
      <c r="G115" s="93">
        <v>22.5</v>
      </c>
      <c r="H115" s="93" t="s">
        <v>21</v>
      </c>
    </row>
    <row r="116" spans="1:8" x14ac:dyDescent="0.3">
      <c r="A116" s="117"/>
      <c r="B116" s="93" t="s">
        <v>16</v>
      </c>
      <c r="C116" s="114" t="s">
        <v>153</v>
      </c>
      <c r="D116" s="93" t="s">
        <v>189</v>
      </c>
      <c r="E116" s="93" t="s">
        <v>56</v>
      </c>
      <c r="F116" s="93" t="s">
        <v>57</v>
      </c>
      <c r="G116" s="93">
        <v>16.600000000000001</v>
      </c>
      <c r="H116" s="93" t="s">
        <v>58</v>
      </c>
    </row>
    <row r="117" spans="1:8" x14ac:dyDescent="0.3">
      <c r="A117" s="117"/>
      <c r="B117" s="93" t="s">
        <v>16</v>
      </c>
      <c r="C117" s="114" t="s">
        <v>153</v>
      </c>
      <c r="D117" s="93" t="s">
        <v>190</v>
      </c>
      <c r="E117" s="93" t="s">
        <v>56</v>
      </c>
      <c r="F117" s="93" t="s">
        <v>57</v>
      </c>
      <c r="G117" s="93">
        <v>14.8</v>
      </c>
      <c r="H117" s="93" t="s">
        <v>58</v>
      </c>
    </row>
    <row r="118" spans="1:8" x14ac:dyDescent="0.3">
      <c r="A118" s="117"/>
      <c r="B118" s="93" t="s">
        <v>16</v>
      </c>
      <c r="C118" s="114" t="s">
        <v>153</v>
      </c>
      <c r="D118" s="93" t="s">
        <v>191</v>
      </c>
      <c r="E118" s="93" t="s">
        <v>63</v>
      </c>
      <c r="F118" s="93" t="s">
        <v>57</v>
      </c>
      <c r="G118" s="93">
        <v>1.8</v>
      </c>
      <c r="H118" s="93" t="s">
        <v>58</v>
      </c>
    </row>
    <row r="119" spans="1:8" x14ac:dyDescent="0.3">
      <c r="A119" s="116"/>
      <c r="B119" s="93" t="s">
        <v>16</v>
      </c>
      <c r="C119" s="114" t="s">
        <v>153</v>
      </c>
      <c r="D119" s="92" t="s">
        <v>192</v>
      </c>
      <c r="E119" s="92" t="s">
        <v>150</v>
      </c>
      <c r="F119" s="93" t="s">
        <v>42</v>
      </c>
      <c r="G119" s="143">
        <v>12.5</v>
      </c>
      <c r="H119" s="92" t="s">
        <v>21</v>
      </c>
    </row>
    <row r="120" spans="1:8" x14ac:dyDescent="0.3">
      <c r="A120" s="122"/>
      <c r="B120" s="93" t="s">
        <v>16</v>
      </c>
      <c r="C120" s="114" t="s">
        <v>153</v>
      </c>
      <c r="D120" s="92" t="s">
        <v>193</v>
      </c>
      <c r="E120" s="92" t="s">
        <v>150</v>
      </c>
      <c r="F120" s="93" t="s">
        <v>42</v>
      </c>
      <c r="G120" s="107">
        <v>22.4</v>
      </c>
      <c r="H120" s="92" t="s">
        <v>21</v>
      </c>
    </row>
    <row r="121" spans="1:8" x14ac:dyDescent="0.3">
      <c r="A121" s="124"/>
      <c r="B121" s="93" t="s">
        <v>16</v>
      </c>
      <c r="C121" s="114" t="s">
        <v>153</v>
      </c>
      <c r="D121" s="92" t="s">
        <v>194</v>
      </c>
      <c r="E121" s="92" t="s">
        <v>85</v>
      </c>
      <c r="F121" s="93" t="s">
        <v>20</v>
      </c>
      <c r="G121" s="143">
        <v>2.7</v>
      </c>
      <c r="H121" s="92" t="s">
        <v>21</v>
      </c>
    </row>
    <row r="122" spans="1:8" x14ac:dyDescent="0.3">
      <c r="A122" s="122"/>
      <c r="B122" s="93" t="s">
        <v>16</v>
      </c>
      <c r="C122" s="114" t="s">
        <v>153</v>
      </c>
      <c r="D122" s="92" t="s">
        <v>195</v>
      </c>
      <c r="E122" s="92" t="s">
        <v>196</v>
      </c>
      <c r="F122" s="93" t="s">
        <v>20</v>
      </c>
      <c r="G122" s="107">
        <v>11.4</v>
      </c>
      <c r="H122" s="92" t="s">
        <v>24</v>
      </c>
    </row>
    <row r="123" spans="1:8" x14ac:dyDescent="0.3">
      <c r="A123" s="123"/>
      <c r="B123" s="93" t="s">
        <v>16</v>
      </c>
      <c r="C123" s="114" t="s">
        <v>153</v>
      </c>
      <c r="D123" s="98" t="s">
        <v>197</v>
      </c>
      <c r="E123" s="98" t="s">
        <v>89</v>
      </c>
      <c r="F123" s="93" t="s">
        <v>20</v>
      </c>
      <c r="G123" s="98">
        <v>1.4</v>
      </c>
      <c r="H123" s="98" t="s">
        <v>66</v>
      </c>
    </row>
    <row r="124" spans="1:8" x14ac:dyDescent="0.3">
      <c r="A124" s="121"/>
      <c r="B124" s="21"/>
      <c r="G124" s="48" t="s">
        <v>105</v>
      </c>
    </row>
    <row r="125" spans="1:8" x14ac:dyDescent="0.3">
      <c r="A125" s="119" t="s">
        <v>198</v>
      </c>
      <c r="B125" s="21"/>
      <c r="G125" s="52">
        <f>SUM(G87:G123)</f>
        <v>1449.8000000000002</v>
      </c>
    </row>
    <row r="126" spans="1:8" x14ac:dyDescent="0.3">
      <c r="A126" s="121"/>
      <c r="B126" s="21"/>
    </row>
    <row r="127" spans="1:8" x14ac:dyDescent="0.3">
      <c r="A127" s="125"/>
      <c r="B127" s="87" t="s">
        <v>16</v>
      </c>
      <c r="C127" s="115" t="s">
        <v>199</v>
      </c>
      <c r="D127" s="87" t="s">
        <v>200</v>
      </c>
      <c r="E127" s="87" t="s">
        <v>23</v>
      </c>
      <c r="F127" s="87" t="s">
        <v>20</v>
      </c>
      <c r="G127" s="100">
        <v>4.4000000000000004</v>
      </c>
      <c r="H127" s="87" t="s">
        <v>24</v>
      </c>
    </row>
    <row r="128" spans="1:8" x14ac:dyDescent="0.3">
      <c r="A128" s="125"/>
      <c r="B128" s="87" t="s">
        <v>16</v>
      </c>
      <c r="C128" s="115" t="s">
        <v>199</v>
      </c>
      <c r="D128" s="87" t="s">
        <v>201</v>
      </c>
      <c r="E128" s="87" t="s">
        <v>26</v>
      </c>
      <c r="F128" s="87" t="s">
        <v>20</v>
      </c>
      <c r="G128" s="100">
        <v>20.3</v>
      </c>
      <c r="H128" s="87" t="s">
        <v>21</v>
      </c>
    </row>
    <row r="129" spans="1:8" x14ac:dyDescent="0.3">
      <c r="A129" s="125"/>
      <c r="B129" s="87" t="s">
        <v>16</v>
      </c>
      <c r="C129" s="115" t="s">
        <v>199</v>
      </c>
      <c r="D129" s="87" t="s">
        <v>202</v>
      </c>
      <c r="E129" s="87" t="s">
        <v>26</v>
      </c>
      <c r="F129" s="87" t="s">
        <v>20</v>
      </c>
      <c r="G129" s="100">
        <v>20.3</v>
      </c>
      <c r="H129" s="87" t="s">
        <v>21</v>
      </c>
    </row>
    <row r="130" spans="1:8" x14ac:dyDescent="0.3">
      <c r="A130" s="125"/>
      <c r="B130" s="87" t="s">
        <v>16</v>
      </c>
      <c r="C130" s="115" t="s">
        <v>199</v>
      </c>
      <c r="D130" s="87" t="s">
        <v>203</v>
      </c>
      <c r="E130" s="87" t="s">
        <v>19</v>
      </c>
      <c r="F130" s="87" t="s">
        <v>20</v>
      </c>
      <c r="G130" s="100">
        <v>139</v>
      </c>
      <c r="H130" s="87" t="s">
        <v>21</v>
      </c>
    </row>
    <row r="131" spans="1:8" x14ac:dyDescent="0.3">
      <c r="A131" s="125"/>
      <c r="B131" s="87" t="s">
        <v>16</v>
      </c>
      <c r="C131" s="115" t="s">
        <v>199</v>
      </c>
      <c r="D131" s="87" t="s">
        <v>204</v>
      </c>
      <c r="E131" s="87" t="s">
        <v>19</v>
      </c>
      <c r="F131" s="87" t="s">
        <v>20</v>
      </c>
      <c r="G131" s="100">
        <v>52.7</v>
      </c>
      <c r="H131" s="87" t="s">
        <v>21</v>
      </c>
    </row>
    <row r="132" spans="1:8" x14ac:dyDescent="0.3">
      <c r="A132" s="125"/>
      <c r="B132" s="87" t="s">
        <v>16</v>
      </c>
      <c r="C132" s="115" t="s">
        <v>199</v>
      </c>
      <c r="D132" s="87" t="s">
        <v>205</v>
      </c>
      <c r="E132" s="87" t="s">
        <v>206</v>
      </c>
      <c r="F132" s="87" t="s">
        <v>34</v>
      </c>
      <c r="G132" s="100">
        <v>65.400000000000006</v>
      </c>
      <c r="H132" s="87" t="s">
        <v>21</v>
      </c>
    </row>
    <row r="133" spans="1:8" x14ac:dyDescent="0.3">
      <c r="A133" s="125"/>
      <c r="B133" s="87" t="s">
        <v>16</v>
      </c>
      <c r="C133" s="115" t="s">
        <v>199</v>
      </c>
      <c r="D133" s="87" t="s">
        <v>207</v>
      </c>
      <c r="E133" s="87" t="s">
        <v>208</v>
      </c>
      <c r="F133" s="87" t="s">
        <v>34</v>
      </c>
      <c r="G133" s="100">
        <v>81.099999999999994</v>
      </c>
      <c r="H133" s="87" t="s">
        <v>21</v>
      </c>
    </row>
    <row r="134" spans="1:8" x14ac:dyDescent="0.3">
      <c r="A134" s="125"/>
      <c r="B134" s="87" t="s">
        <v>16</v>
      </c>
      <c r="C134" s="115" t="s">
        <v>199</v>
      </c>
      <c r="D134" s="87" t="s">
        <v>209</v>
      </c>
      <c r="E134" s="87" t="s">
        <v>208</v>
      </c>
      <c r="F134" s="87" t="s">
        <v>34</v>
      </c>
      <c r="G134" s="100">
        <v>82.4</v>
      </c>
      <c r="H134" s="87" t="s">
        <v>21</v>
      </c>
    </row>
    <row r="135" spans="1:8" x14ac:dyDescent="0.3">
      <c r="A135" s="125"/>
      <c r="B135" s="87" t="s">
        <v>16</v>
      </c>
      <c r="C135" s="115" t="s">
        <v>199</v>
      </c>
      <c r="D135" s="87" t="s">
        <v>210</v>
      </c>
      <c r="E135" s="87" t="s">
        <v>211</v>
      </c>
      <c r="F135" s="87" t="s">
        <v>34</v>
      </c>
      <c r="G135" s="100">
        <v>72.5</v>
      </c>
      <c r="H135" s="87" t="s">
        <v>21</v>
      </c>
    </row>
    <row r="136" spans="1:8" x14ac:dyDescent="0.3">
      <c r="A136" s="125"/>
      <c r="B136" s="87" t="s">
        <v>16</v>
      </c>
      <c r="C136" s="115" t="s">
        <v>199</v>
      </c>
      <c r="D136" s="87" t="s">
        <v>212</v>
      </c>
      <c r="E136" s="87" t="s">
        <v>213</v>
      </c>
      <c r="F136" s="87" t="s">
        <v>34</v>
      </c>
      <c r="G136" s="100">
        <v>109.3</v>
      </c>
      <c r="H136" s="87" t="s">
        <v>21</v>
      </c>
    </row>
    <row r="137" spans="1:8" x14ac:dyDescent="0.3">
      <c r="A137" s="125"/>
      <c r="B137" s="87" t="s">
        <v>16</v>
      </c>
      <c r="C137" s="115" t="s">
        <v>199</v>
      </c>
      <c r="D137" s="87" t="s">
        <v>214</v>
      </c>
      <c r="E137" s="87" t="s">
        <v>122</v>
      </c>
      <c r="F137" s="87" t="s">
        <v>34</v>
      </c>
      <c r="G137" s="100">
        <v>40.9</v>
      </c>
      <c r="H137" s="87" t="s">
        <v>21</v>
      </c>
    </row>
    <row r="138" spans="1:8" x14ac:dyDescent="0.3">
      <c r="A138" s="125"/>
      <c r="B138" s="87" t="s">
        <v>16</v>
      </c>
      <c r="C138" s="115" t="s">
        <v>199</v>
      </c>
      <c r="D138" s="87" t="s">
        <v>215</v>
      </c>
      <c r="E138" s="87" t="s">
        <v>122</v>
      </c>
      <c r="F138" s="87" t="s">
        <v>34</v>
      </c>
      <c r="G138" s="100">
        <v>44.6</v>
      </c>
      <c r="H138" s="87" t="s">
        <v>21</v>
      </c>
    </row>
    <row r="139" spans="1:8" x14ac:dyDescent="0.3">
      <c r="A139" s="125"/>
      <c r="B139" s="87" t="s">
        <v>16</v>
      </c>
      <c r="C139" s="115" t="s">
        <v>199</v>
      </c>
      <c r="D139" s="87" t="s">
        <v>216</v>
      </c>
      <c r="E139" s="87" t="s">
        <v>206</v>
      </c>
      <c r="F139" s="87" t="s">
        <v>34</v>
      </c>
      <c r="G139" s="100">
        <v>66.5</v>
      </c>
      <c r="H139" s="87" t="s">
        <v>21</v>
      </c>
    </row>
    <row r="140" spans="1:8" x14ac:dyDescent="0.3">
      <c r="A140" s="125"/>
      <c r="B140" s="87" t="s">
        <v>16</v>
      </c>
      <c r="C140" s="115" t="s">
        <v>199</v>
      </c>
      <c r="D140" s="87" t="s">
        <v>217</v>
      </c>
      <c r="E140" s="87" t="s">
        <v>206</v>
      </c>
      <c r="F140" s="87" t="s">
        <v>34</v>
      </c>
      <c r="G140" s="100">
        <v>63.8</v>
      </c>
      <c r="H140" s="87" t="s">
        <v>21</v>
      </c>
    </row>
    <row r="141" spans="1:8" x14ac:dyDescent="0.3">
      <c r="A141" s="125"/>
      <c r="B141" s="87" t="s">
        <v>16</v>
      </c>
      <c r="C141" s="115" t="s">
        <v>199</v>
      </c>
      <c r="D141" s="87" t="s">
        <v>218</v>
      </c>
      <c r="E141" s="87" t="s">
        <v>122</v>
      </c>
      <c r="F141" s="87" t="s">
        <v>34</v>
      </c>
      <c r="G141" s="100">
        <v>41.1</v>
      </c>
      <c r="H141" s="87" t="s">
        <v>21</v>
      </c>
    </row>
    <row r="142" spans="1:8" x14ac:dyDescent="0.3">
      <c r="A142" s="125"/>
      <c r="B142" s="87" t="s">
        <v>16</v>
      </c>
      <c r="C142" s="115" t="s">
        <v>199</v>
      </c>
      <c r="D142" s="87" t="s">
        <v>219</v>
      </c>
      <c r="E142" s="87" t="s">
        <v>206</v>
      </c>
      <c r="F142" s="87" t="s">
        <v>34</v>
      </c>
      <c r="G142" s="100">
        <v>64.099999999999994</v>
      </c>
      <c r="H142" s="87" t="s">
        <v>21</v>
      </c>
    </row>
    <row r="143" spans="1:8" x14ac:dyDescent="0.3">
      <c r="A143" s="125"/>
      <c r="B143" s="87" t="s">
        <v>16</v>
      </c>
      <c r="C143" s="115" t="s">
        <v>199</v>
      </c>
      <c r="D143" s="87" t="s">
        <v>220</v>
      </c>
      <c r="E143" s="87" t="s">
        <v>221</v>
      </c>
      <c r="F143" s="87" t="s">
        <v>42</v>
      </c>
      <c r="G143" s="100">
        <v>23.7</v>
      </c>
      <c r="H143" s="87" t="s">
        <v>21</v>
      </c>
    </row>
    <row r="144" spans="1:8" x14ac:dyDescent="0.3">
      <c r="A144" s="125"/>
      <c r="B144" s="87" t="s">
        <v>16</v>
      </c>
      <c r="C144" s="115" t="s">
        <v>199</v>
      </c>
      <c r="D144" s="87" t="s">
        <v>222</v>
      </c>
      <c r="E144" s="87" t="s">
        <v>223</v>
      </c>
      <c r="F144" s="87" t="s">
        <v>102</v>
      </c>
      <c r="G144" s="100">
        <v>48.2</v>
      </c>
      <c r="H144" s="87" t="s">
        <v>21</v>
      </c>
    </row>
    <row r="145" spans="1:8" x14ac:dyDescent="0.3">
      <c r="A145" s="125"/>
      <c r="B145" s="87" t="s">
        <v>16</v>
      </c>
      <c r="C145" s="115" t="s">
        <v>199</v>
      </c>
      <c r="D145" s="87" t="s">
        <v>224</v>
      </c>
      <c r="E145" s="87" t="s">
        <v>225</v>
      </c>
      <c r="F145" s="87" t="s">
        <v>102</v>
      </c>
      <c r="G145" s="100">
        <v>94.2</v>
      </c>
      <c r="H145" s="87" t="s">
        <v>21</v>
      </c>
    </row>
    <row r="146" spans="1:8" x14ac:dyDescent="0.3">
      <c r="A146" s="125"/>
      <c r="B146" s="87" t="s">
        <v>16</v>
      </c>
      <c r="C146" s="115" t="s">
        <v>199</v>
      </c>
      <c r="D146" s="87" t="s">
        <v>226</v>
      </c>
      <c r="E146" s="87" t="s">
        <v>139</v>
      </c>
      <c r="F146" s="87" t="s">
        <v>42</v>
      </c>
      <c r="G146" s="100">
        <v>23.9</v>
      </c>
      <c r="H146" s="87" t="s">
        <v>21</v>
      </c>
    </row>
    <row r="147" spans="1:8" x14ac:dyDescent="0.3">
      <c r="A147" s="125"/>
      <c r="B147" s="87" t="s">
        <v>16</v>
      </c>
      <c r="C147" s="115" t="s">
        <v>199</v>
      </c>
      <c r="D147" s="87" t="s">
        <v>227</v>
      </c>
      <c r="E147" s="87" t="s">
        <v>52</v>
      </c>
      <c r="F147" s="87" t="s">
        <v>42</v>
      </c>
      <c r="G147" s="100">
        <v>13.4</v>
      </c>
      <c r="H147" s="87" t="s">
        <v>21</v>
      </c>
    </row>
    <row r="148" spans="1:8" x14ac:dyDescent="0.3">
      <c r="A148" s="125"/>
      <c r="B148" s="87" t="s">
        <v>16</v>
      </c>
      <c r="C148" s="115" t="s">
        <v>199</v>
      </c>
      <c r="D148" s="87" t="s">
        <v>228</v>
      </c>
      <c r="E148" s="87" t="s">
        <v>139</v>
      </c>
      <c r="F148" s="87" t="s">
        <v>42</v>
      </c>
      <c r="G148" s="100">
        <v>16.8</v>
      </c>
      <c r="H148" s="87" t="s">
        <v>21</v>
      </c>
    </row>
    <row r="149" spans="1:8" x14ac:dyDescent="0.3">
      <c r="A149" s="125"/>
      <c r="B149" s="87" t="s">
        <v>16</v>
      </c>
      <c r="C149" s="115" t="s">
        <v>199</v>
      </c>
      <c r="D149" s="87" t="s">
        <v>229</v>
      </c>
      <c r="E149" s="87" t="s">
        <v>139</v>
      </c>
      <c r="F149" s="87" t="s">
        <v>42</v>
      </c>
      <c r="G149" s="100">
        <v>28.2</v>
      </c>
      <c r="H149" s="87" t="s">
        <v>21</v>
      </c>
    </row>
    <row r="150" spans="1:8" x14ac:dyDescent="0.3">
      <c r="A150" s="125"/>
      <c r="B150" s="87" t="s">
        <v>16</v>
      </c>
      <c r="C150" s="115" t="s">
        <v>199</v>
      </c>
      <c r="D150" s="87" t="s">
        <v>230</v>
      </c>
      <c r="E150" s="87" t="s">
        <v>52</v>
      </c>
      <c r="F150" s="87" t="s">
        <v>42</v>
      </c>
      <c r="G150" s="100">
        <v>15.9</v>
      </c>
      <c r="H150" s="87" t="s">
        <v>21</v>
      </c>
    </row>
    <row r="151" spans="1:8" x14ac:dyDescent="0.3">
      <c r="A151" s="125"/>
      <c r="B151" s="87" t="s">
        <v>16</v>
      </c>
      <c r="C151" s="115" t="s">
        <v>199</v>
      </c>
      <c r="D151" s="87" t="s">
        <v>231</v>
      </c>
      <c r="E151" s="87" t="s">
        <v>56</v>
      </c>
      <c r="F151" s="87" t="s">
        <v>57</v>
      </c>
      <c r="G151" s="100">
        <v>16.600000000000001</v>
      </c>
      <c r="H151" s="87" t="s">
        <v>58</v>
      </c>
    </row>
    <row r="152" spans="1:8" x14ac:dyDescent="0.3">
      <c r="A152" s="125"/>
      <c r="B152" s="87" t="s">
        <v>16</v>
      </c>
      <c r="C152" s="115" t="s">
        <v>199</v>
      </c>
      <c r="D152" s="87" t="s">
        <v>232</v>
      </c>
      <c r="E152" s="87" t="s">
        <v>56</v>
      </c>
      <c r="F152" s="87" t="s">
        <v>57</v>
      </c>
      <c r="G152" s="100">
        <v>14.8</v>
      </c>
      <c r="H152" s="87" t="s">
        <v>58</v>
      </c>
    </row>
    <row r="153" spans="1:8" x14ac:dyDescent="0.3">
      <c r="A153" s="125"/>
      <c r="B153" s="87" t="s">
        <v>16</v>
      </c>
      <c r="C153" s="115" t="s">
        <v>199</v>
      </c>
      <c r="D153" s="87" t="s">
        <v>233</v>
      </c>
      <c r="E153" s="87" t="s">
        <v>63</v>
      </c>
      <c r="F153" s="87" t="s">
        <v>57</v>
      </c>
      <c r="G153" s="100">
        <v>1.8</v>
      </c>
      <c r="H153" s="87" t="s">
        <v>58</v>
      </c>
    </row>
    <row r="154" spans="1:8" x14ac:dyDescent="0.3">
      <c r="A154" s="125"/>
      <c r="B154" s="87" t="s">
        <v>16</v>
      </c>
      <c r="C154" s="115" t="s">
        <v>199</v>
      </c>
      <c r="D154" s="87" t="s">
        <v>234</v>
      </c>
      <c r="E154" s="87" t="s">
        <v>63</v>
      </c>
      <c r="F154" s="87" t="s">
        <v>57</v>
      </c>
      <c r="G154" s="100">
        <v>1.8</v>
      </c>
      <c r="H154" s="87" t="s">
        <v>58</v>
      </c>
    </row>
    <row r="155" spans="1:8" x14ac:dyDescent="0.3">
      <c r="A155" s="125"/>
      <c r="B155" s="87" t="s">
        <v>16</v>
      </c>
      <c r="C155" s="115" t="s">
        <v>199</v>
      </c>
      <c r="D155" s="87" t="s">
        <v>235</v>
      </c>
      <c r="E155" s="87" t="s">
        <v>63</v>
      </c>
      <c r="F155" s="87" t="s">
        <v>57</v>
      </c>
      <c r="G155" s="100">
        <v>1.8</v>
      </c>
      <c r="H155" s="87" t="s">
        <v>58</v>
      </c>
    </row>
    <row r="156" spans="1:8" x14ac:dyDescent="0.3">
      <c r="A156" s="125"/>
      <c r="B156" s="87" t="s">
        <v>16</v>
      </c>
      <c r="C156" s="115" t="s">
        <v>199</v>
      </c>
      <c r="D156" s="87" t="s">
        <v>236</v>
      </c>
      <c r="E156" s="87" t="s">
        <v>63</v>
      </c>
      <c r="F156" s="87" t="s">
        <v>57</v>
      </c>
      <c r="G156" s="100">
        <v>1.8</v>
      </c>
      <c r="H156" s="87" t="s">
        <v>58</v>
      </c>
    </row>
    <row r="157" spans="1:8" x14ac:dyDescent="0.3">
      <c r="A157" s="125"/>
      <c r="B157" s="87" t="s">
        <v>16</v>
      </c>
      <c r="C157" s="115" t="s">
        <v>199</v>
      </c>
      <c r="D157" s="87" t="s">
        <v>237</v>
      </c>
      <c r="E157" s="87" t="s">
        <v>85</v>
      </c>
      <c r="F157" s="87" t="s">
        <v>20</v>
      </c>
      <c r="G157" s="100">
        <v>1.8</v>
      </c>
      <c r="H157" s="87" t="s">
        <v>21</v>
      </c>
    </row>
    <row r="158" spans="1:8" x14ac:dyDescent="0.3">
      <c r="A158" s="121"/>
      <c r="B158" s="21"/>
      <c r="G158" s="48" t="s">
        <v>105</v>
      </c>
    </row>
    <row r="159" spans="1:8" x14ac:dyDescent="0.3">
      <c r="A159" s="119" t="s">
        <v>238</v>
      </c>
      <c r="B159" s="21"/>
      <c r="G159" s="52">
        <f>SUM(G127:G157)</f>
        <v>1273.0999999999999</v>
      </c>
    </row>
    <row r="160" spans="1:8" ht="15" thickBot="1" x14ac:dyDescent="0.35">
      <c r="A160" s="121"/>
      <c r="B160" s="21"/>
      <c r="G160" s="48" t="s">
        <v>105</v>
      </c>
    </row>
    <row r="161" spans="1:7" ht="15" thickBot="1" x14ac:dyDescent="0.35">
      <c r="A161" s="25" t="s">
        <v>239</v>
      </c>
      <c r="B161" s="21"/>
      <c r="G161" s="53">
        <f>SUM(G159+G125+G85+G51)</f>
        <v>6448.1</v>
      </c>
    </row>
    <row r="162" spans="1:7" x14ac:dyDescent="0.3">
      <c r="A162" s="21"/>
      <c r="B162" s="21"/>
    </row>
    <row r="163" spans="1:7" x14ac:dyDescent="0.3">
      <c r="A163" s="21"/>
      <c r="B163" s="21"/>
    </row>
    <row r="164" spans="1:7" x14ac:dyDescent="0.3">
      <c r="A164" s="21"/>
      <c r="B164" s="21"/>
    </row>
    <row r="165" spans="1:7" x14ac:dyDescent="0.3">
      <c r="A165" s="21"/>
      <c r="B165" s="21"/>
    </row>
    <row r="166" spans="1:7" x14ac:dyDescent="0.3">
      <c r="A166" s="21"/>
      <c r="B166" s="21"/>
    </row>
    <row r="167" spans="1:7" x14ac:dyDescent="0.3">
      <c r="A167" s="21"/>
      <c r="B167" s="21"/>
    </row>
    <row r="168" spans="1:7" x14ac:dyDescent="0.3">
      <c r="A168" s="21"/>
      <c r="B168" s="21"/>
    </row>
    <row r="169" spans="1:7" x14ac:dyDescent="0.3">
      <c r="A169" s="21"/>
      <c r="B169" s="21"/>
    </row>
    <row r="170" spans="1:7" x14ac:dyDescent="0.3">
      <c r="A170" s="21"/>
      <c r="B170" s="21"/>
    </row>
    <row r="171" spans="1:7" x14ac:dyDescent="0.3">
      <c r="A171" s="21"/>
      <c r="B171" s="21"/>
    </row>
    <row r="172" spans="1:7" x14ac:dyDescent="0.3">
      <c r="A172" s="21"/>
      <c r="B172" s="21"/>
    </row>
    <row r="173" spans="1:7" x14ac:dyDescent="0.3">
      <c r="A173" s="21"/>
      <c r="B173" s="21"/>
    </row>
    <row r="174" spans="1:7" x14ac:dyDescent="0.3">
      <c r="A174" s="21"/>
      <c r="B174" s="21"/>
    </row>
    <row r="175" spans="1:7" x14ac:dyDescent="0.3">
      <c r="A175" s="21"/>
      <c r="B175" s="21"/>
    </row>
    <row r="176" spans="1:7" x14ac:dyDescent="0.3">
      <c r="A176" s="21"/>
      <c r="B176" s="21"/>
    </row>
    <row r="177" spans="1:2" x14ac:dyDescent="0.3">
      <c r="A177" s="21"/>
      <c r="B177" s="21"/>
    </row>
    <row r="178" spans="1:2" x14ac:dyDescent="0.3">
      <c r="A178" s="21"/>
      <c r="B178" s="21"/>
    </row>
    <row r="179" spans="1:2" x14ac:dyDescent="0.3">
      <c r="A179" s="21"/>
      <c r="B179" s="21"/>
    </row>
    <row r="180" spans="1:2" x14ac:dyDescent="0.3">
      <c r="A180" s="21"/>
      <c r="B180" s="21"/>
    </row>
    <row r="181" spans="1:2" x14ac:dyDescent="0.3">
      <c r="A181" s="21"/>
      <c r="B181" s="21"/>
    </row>
    <row r="182" spans="1:2" x14ac:dyDescent="0.3">
      <c r="A182" s="21"/>
      <c r="B182" s="21"/>
    </row>
    <row r="183" spans="1:2" x14ac:dyDescent="0.3">
      <c r="A183" s="21"/>
      <c r="B183" s="21"/>
    </row>
    <row r="184" spans="1:2" x14ac:dyDescent="0.3">
      <c r="A184" s="21"/>
      <c r="B184" s="21"/>
    </row>
    <row r="185" spans="1:2" x14ac:dyDescent="0.3">
      <c r="A185" s="21"/>
      <c r="B185" s="21"/>
    </row>
    <row r="186" spans="1:2" x14ac:dyDescent="0.3">
      <c r="A186" s="21"/>
      <c r="B186" s="21"/>
    </row>
    <row r="187" spans="1:2" x14ac:dyDescent="0.3">
      <c r="A187" s="21"/>
      <c r="B187" s="21"/>
    </row>
    <row r="188" spans="1:2" x14ac:dyDescent="0.3">
      <c r="A188" s="21"/>
      <c r="B188" s="21"/>
    </row>
    <row r="189" spans="1:2" x14ac:dyDescent="0.3">
      <c r="A189" s="21"/>
      <c r="B189" s="21"/>
    </row>
    <row r="190" spans="1:2" x14ac:dyDescent="0.3">
      <c r="A190" s="21"/>
      <c r="B190" s="21"/>
    </row>
    <row r="191" spans="1:2" x14ac:dyDescent="0.3">
      <c r="A191" s="21"/>
      <c r="B191" s="21"/>
    </row>
    <row r="192" spans="1:2" x14ac:dyDescent="0.3">
      <c r="A192" s="21"/>
      <c r="B192" s="21"/>
    </row>
    <row r="193" spans="1:2" x14ac:dyDescent="0.3">
      <c r="A193" s="21"/>
      <c r="B193" s="21"/>
    </row>
    <row r="194" spans="1:2" x14ac:dyDescent="0.3">
      <c r="A194" s="21"/>
      <c r="B194" s="21"/>
    </row>
    <row r="195" spans="1:2" x14ac:dyDescent="0.3">
      <c r="A195" s="21"/>
      <c r="B195" s="21"/>
    </row>
    <row r="196" spans="1:2" x14ac:dyDescent="0.3">
      <c r="A196" s="21"/>
      <c r="B196" s="21"/>
    </row>
    <row r="197" spans="1:2" x14ac:dyDescent="0.3">
      <c r="A197" s="21"/>
      <c r="B197" s="21"/>
    </row>
    <row r="198" spans="1:2" x14ac:dyDescent="0.3">
      <c r="A198" s="21"/>
      <c r="B198" s="21"/>
    </row>
    <row r="199" spans="1:2" x14ac:dyDescent="0.3">
      <c r="A199" s="21"/>
      <c r="B199" s="21"/>
    </row>
    <row r="200" spans="1:2" x14ac:dyDescent="0.3">
      <c r="A200" s="21"/>
      <c r="B200" s="21"/>
    </row>
    <row r="201" spans="1:2" x14ac:dyDescent="0.3">
      <c r="A201" s="21"/>
      <c r="B201" s="21"/>
    </row>
    <row r="202" spans="1:2" x14ac:dyDescent="0.3">
      <c r="A202" s="21"/>
      <c r="B202" s="21"/>
    </row>
    <row r="203" spans="1:2" x14ac:dyDescent="0.3">
      <c r="A203" s="21"/>
      <c r="B203" s="21"/>
    </row>
    <row r="204" spans="1:2" x14ac:dyDescent="0.3">
      <c r="A204" s="21"/>
      <c r="B204" s="21"/>
    </row>
    <row r="205" spans="1:2" x14ac:dyDescent="0.3">
      <c r="A205" s="21"/>
      <c r="B205" s="21"/>
    </row>
    <row r="206" spans="1:2" x14ac:dyDescent="0.3">
      <c r="A206" s="21"/>
      <c r="B206" s="21"/>
    </row>
    <row r="207" spans="1:2" x14ac:dyDescent="0.3">
      <c r="A207" s="21"/>
      <c r="B207" s="21"/>
    </row>
    <row r="208" spans="1:2" x14ac:dyDescent="0.3">
      <c r="A208" s="21"/>
      <c r="B208" s="21"/>
    </row>
    <row r="209" spans="1:2" x14ac:dyDescent="0.3">
      <c r="A209" s="21"/>
      <c r="B209" s="21"/>
    </row>
    <row r="210" spans="1:2" x14ac:dyDescent="0.3">
      <c r="A210" s="21"/>
      <c r="B210" s="21"/>
    </row>
    <row r="211" spans="1:2" x14ac:dyDescent="0.3">
      <c r="A211" s="21"/>
      <c r="B211" s="21"/>
    </row>
    <row r="212" spans="1:2" x14ac:dyDescent="0.3">
      <c r="A212" s="21"/>
      <c r="B212" s="21"/>
    </row>
    <row r="213" spans="1:2" x14ac:dyDescent="0.3">
      <c r="A213" s="21"/>
      <c r="B213" s="21"/>
    </row>
    <row r="214" spans="1:2" x14ac:dyDescent="0.3">
      <c r="A214" s="21"/>
      <c r="B214" s="21"/>
    </row>
    <row r="215" spans="1:2" x14ac:dyDescent="0.3">
      <c r="A215" s="21"/>
      <c r="B215" s="21"/>
    </row>
    <row r="216" spans="1:2" x14ac:dyDescent="0.3">
      <c r="A216" s="21"/>
      <c r="B216" s="21"/>
    </row>
    <row r="217" spans="1:2" x14ac:dyDescent="0.3">
      <c r="A217" s="21"/>
      <c r="B217" s="21"/>
    </row>
    <row r="218" spans="1:2" x14ac:dyDescent="0.3">
      <c r="A218" s="21"/>
      <c r="B218" s="21"/>
    </row>
    <row r="219" spans="1:2" x14ac:dyDescent="0.3">
      <c r="A219" s="21"/>
      <c r="B219" s="21"/>
    </row>
    <row r="220" spans="1:2" x14ac:dyDescent="0.3">
      <c r="A220" s="21"/>
      <c r="B220" s="21"/>
    </row>
    <row r="221" spans="1:2" x14ac:dyDescent="0.3">
      <c r="A221" s="21"/>
      <c r="B221" s="21"/>
    </row>
    <row r="222" spans="1:2" x14ac:dyDescent="0.3">
      <c r="A222" s="21"/>
      <c r="B222" s="21"/>
    </row>
    <row r="223" spans="1:2" x14ac:dyDescent="0.3">
      <c r="A223" s="21"/>
      <c r="B223" s="21"/>
    </row>
    <row r="224" spans="1:2" x14ac:dyDescent="0.3">
      <c r="A224" s="21"/>
      <c r="B224" s="21"/>
    </row>
    <row r="225" spans="1:2" x14ac:dyDescent="0.3">
      <c r="A225" s="21"/>
      <c r="B225" s="21"/>
    </row>
    <row r="226" spans="1:2" x14ac:dyDescent="0.3">
      <c r="A226" s="21"/>
      <c r="B226" s="21"/>
    </row>
    <row r="227" spans="1:2" x14ac:dyDescent="0.3">
      <c r="A227" s="21"/>
      <c r="B227" s="21"/>
    </row>
    <row r="228" spans="1:2" x14ac:dyDescent="0.3">
      <c r="A228" s="21"/>
      <c r="B228" s="21"/>
    </row>
    <row r="229" spans="1:2" x14ac:dyDescent="0.3">
      <c r="A229" s="21"/>
      <c r="B229" s="21"/>
    </row>
    <row r="230" spans="1:2" x14ac:dyDescent="0.3">
      <c r="A230" s="21"/>
      <c r="B230" s="21"/>
    </row>
    <row r="231" spans="1:2" x14ac:dyDescent="0.3">
      <c r="A231" s="21"/>
      <c r="B231" s="21"/>
    </row>
    <row r="232" spans="1:2" x14ac:dyDescent="0.3">
      <c r="A232" s="21"/>
      <c r="B232" s="21"/>
    </row>
    <row r="233" spans="1:2" x14ac:dyDescent="0.3">
      <c r="A233" s="21"/>
      <c r="B233" s="21"/>
    </row>
    <row r="234" spans="1:2" x14ac:dyDescent="0.3">
      <c r="A234" s="21"/>
      <c r="B234" s="21"/>
    </row>
    <row r="235" spans="1:2" x14ac:dyDescent="0.3">
      <c r="A235" s="21"/>
      <c r="B235" s="21"/>
    </row>
    <row r="236" spans="1:2" x14ac:dyDescent="0.3">
      <c r="A236" s="21"/>
      <c r="B236" s="21"/>
    </row>
    <row r="237" spans="1:2" x14ac:dyDescent="0.3">
      <c r="A237" s="21"/>
      <c r="B237" s="21"/>
    </row>
    <row r="238" spans="1:2" x14ac:dyDescent="0.3">
      <c r="A238" s="21"/>
      <c r="B238" s="21"/>
    </row>
    <row r="239" spans="1:2" x14ac:dyDescent="0.3">
      <c r="A239" s="21"/>
      <c r="B239" s="21"/>
    </row>
    <row r="240" spans="1:2" x14ac:dyDescent="0.3">
      <c r="A240" s="21"/>
      <c r="B240" s="21"/>
    </row>
    <row r="241" spans="1:2" x14ac:dyDescent="0.3">
      <c r="A241" s="21"/>
      <c r="B241" s="21"/>
    </row>
    <row r="242" spans="1:2" x14ac:dyDescent="0.3">
      <c r="A242" s="21"/>
      <c r="B242" s="21"/>
    </row>
    <row r="243" spans="1:2" x14ac:dyDescent="0.3">
      <c r="A243" s="21"/>
      <c r="B243" s="21"/>
    </row>
    <row r="244" spans="1:2" x14ac:dyDescent="0.3">
      <c r="A244" s="21"/>
      <c r="B244" s="21"/>
    </row>
  </sheetData>
  <phoneticPr fontId="13" type="noConversion"/>
  <pageMargins left="0.7" right="0.7" top="0.75" bottom="0.75" header="0.3" footer="0.3"/>
  <pageSetup paperSize="8" fitToHeight="0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A077A-F76B-46B4-8F4A-D9FC18AEB101}">
  <dimension ref="A1:L321"/>
  <sheetViews>
    <sheetView showGridLines="0" tabSelected="1" topLeftCell="A155" workbookViewId="0">
      <selection activeCell="F177" sqref="F177"/>
    </sheetView>
  </sheetViews>
  <sheetFormatPr defaultRowHeight="14.4" x14ac:dyDescent="0.3"/>
  <cols>
    <col min="1" max="1" width="6.44140625" customWidth="1"/>
    <col min="2" max="2" width="25" bestFit="1" customWidth="1"/>
    <col min="3" max="3" width="26.6640625" customWidth="1"/>
    <col min="4" max="4" width="15.33203125" bestFit="1" customWidth="1"/>
    <col min="5" max="6" width="25.109375" bestFit="1" customWidth="1"/>
    <col min="7" max="7" width="20.109375" bestFit="1" customWidth="1"/>
    <col min="8" max="8" width="12.5546875" bestFit="1" customWidth="1"/>
  </cols>
  <sheetData>
    <row r="1" spans="1:12" x14ac:dyDescent="0.3">
      <c r="A1" s="7"/>
      <c r="B1" s="79"/>
      <c r="C1" s="80" t="s">
        <v>0</v>
      </c>
      <c r="D1" s="80"/>
      <c r="E1" s="82"/>
      <c r="F1" s="1"/>
      <c r="G1" s="1"/>
      <c r="H1" s="1"/>
      <c r="I1" s="1"/>
      <c r="J1" s="4"/>
      <c r="K1" s="3"/>
      <c r="L1" s="1"/>
    </row>
    <row r="2" spans="1:12" x14ac:dyDescent="0.3">
      <c r="A2" s="7"/>
      <c r="B2" s="10" t="s">
        <v>1</v>
      </c>
      <c r="C2" s="9">
        <v>2</v>
      </c>
      <c r="D2" s="80"/>
      <c r="E2" s="81"/>
      <c r="F2" s="1"/>
      <c r="G2" s="77" t="s">
        <v>2</v>
      </c>
      <c r="H2" s="1"/>
      <c r="I2" s="1"/>
      <c r="J2" s="4"/>
      <c r="K2" s="3"/>
      <c r="L2" s="1"/>
    </row>
    <row r="3" spans="1:12" x14ac:dyDescent="0.3">
      <c r="A3" s="7"/>
      <c r="B3" s="10" t="s">
        <v>3</v>
      </c>
      <c r="C3" s="9" t="s">
        <v>240</v>
      </c>
      <c r="D3" s="80"/>
      <c r="E3" s="81"/>
      <c r="F3" s="1"/>
      <c r="G3" s="1"/>
      <c r="H3" s="1"/>
      <c r="I3" s="1"/>
      <c r="J3" s="4"/>
      <c r="K3" s="3"/>
      <c r="L3" s="1"/>
    </row>
    <row r="4" spans="1:12" x14ac:dyDescent="0.3">
      <c r="A4" s="7"/>
      <c r="B4" s="10" t="s">
        <v>5</v>
      </c>
      <c r="C4" s="9" t="s">
        <v>241</v>
      </c>
      <c r="D4" s="80"/>
      <c r="E4" s="81"/>
      <c r="F4" s="1"/>
      <c r="G4" s="1"/>
      <c r="H4" s="1"/>
      <c r="I4" s="1"/>
      <c r="J4" s="4"/>
      <c r="K4" s="3"/>
      <c r="L4" s="1"/>
    </row>
    <row r="5" spans="1:12" x14ac:dyDescent="0.3">
      <c r="A5" s="7"/>
      <c r="B5" s="10" t="s">
        <v>7</v>
      </c>
      <c r="C5" s="9" t="s">
        <v>242</v>
      </c>
      <c r="D5" s="80"/>
      <c r="E5" s="81"/>
      <c r="F5" s="1"/>
      <c r="G5" s="1"/>
      <c r="H5" s="1"/>
      <c r="I5" s="1"/>
      <c r="J5" s="4"/>
      <c r="K5" s="3"/>
      <c r="L5" s="1"/>
    </row>
    <row r="6" spans="1:12" x14ac:dyDescent="0.3">
      <c r="A6" s="1"/>
      <c r="B6" s="7"/>
      <c r="C6" s="1"/>
      <c r="D6" s="22"/>
      <c r="E6" s="1"/>
      <c r="F6" s="1"/>
      <c r="G6" s="1"/>
      <c r="H6" s="1"/>
      <c r="I6" s="1"/>
      <c r="J6" s="1"/>
      <c r="K6" s="1"/>
      <c r="L6" s="1"/>
    </row>
    <row r="7" spans="1:12" ht="72" x14ac:dyDescent="0.3">
      <c r="A7" s="84"/>
      <c r="B7" s="12" t="s">
        <v>9</v>
      </c>
      <c r="C7" s="12" t="s">
        <v>10</v>
      </c>
      <c r="D7" s="12" t="s">
        <v>11</v>
      </c>
      <c r="E7" s="12" t="s">
        <v>12</v>
      </c>
      <c r="F7" s="12" t="s">
        <v>13</v>
      </c>
      <c r="G7" s="13" t="s">
        <v>14</v>
      </c>
      <c r="H7" s="12" t="s">
        <v>15</v>
      </c>
      <c r="I7" s="5"/>
      <c r="J7" s="2"/>
      <c r="K7" s="5"/>
      <c r="L7" s="5"/>
    </row>
    <row r="8" spans="1:12" x14ac:dyDescent="0.3">
      <c r="A8" s="36"/>
      <c r="B8" s="15"/>
      <c r="C8" s="15"/>
      <c r="D8" s="15"/>
      <c r="E8" s="15"/>
      <c r="F8" s="15"/>
      <c r="G8" s="15"/>
      <c r="H8" s="18"/>
      <c r="I8" s="6"/>
      <c r="J8" s="3"/>
      <c r="K8" s="3"/>
      <c r="L8" s="1"/>
    </row>
    <row r="9" spans="1:12" x14ac:dyDescent="0.3">
      <c r="A9" s="20"/>
      <c r="B9" s="93" t="s">
        <v>16</v>
      </c>
      <c r="C9" s="93" t="s">
        <v>243</v>
      </c>
      <c r="D9" s="93"/>
      <c r="E9" s="92" t="s">
        <v>20</v>
      </c>
      <c r="F9" s="92" t="s">
        <v>20</v>
      </c>
      <c r="G9" s="93">
        <v>1.28</v>
      </c>
      <c r="H9" s="93" t="str">
        <f>VLOOKUP(G:G,[1]Kagerstraat!$G:$H,2,FALSE)</f>
        <v>noppenvloer</v>
      </c>
      <c r="I9" s="1"/>
      <c r="J9" s="1"/>
      <c r="K9" s="1"/>
      <c r="L9" s="1"/>
    </row>
    <row r="10" spans="1:12" x14ac:dyDescent="0.3">
      <c r="A10" s="20"/>
      <c r="B10" s="93" t="s">
        <v>16</v>
      </c>
      <c r="C10" s="93" t="s">
        <v>243</v>
      </c>
      <c r="D10" s="93"/>
      <c r="E10" s="92" t="s">
        <v>20</v>
      </c>
      <c r="F10" s="92" t="s">
        <v>20</v>
      </c>
      <c r="G10" s="93">
        <v>1.37</v>
      </c>
      <c r="H10" s="93" t="str">
        <f>VLOOKUP(G:G,[1]Kagerstraat!$G:$H,2,FALSE)</f>
        <v>steen</v>
      </c>
      <c r="I10" s="1"/>
      <c r="J10" s="1"/>
      <c r="K10" s="1"/>
      <c r="L10" s="1"/>
    </row>
    <row r="11" spans="1:12" x14ac:dyDescent="0.3">
      <c r="A11" s="20"/>
      <c r="B11" s="93" t="s">
        <v>16</v>
      </c>
      <c r="C11" s="93" t="s">
        <v>245</v>
      </c>
      <c r="D11" s="93" t="s">
        <v>246</v>
      </c>
      <c r="E11" s="93" t="s">
        <v>664</v>
      </c>
      <c r="F11" s="92" t="s">
        <v>248</v>
      </c>
      <c r="G11" s="93">
        <v>5.83</v>
      </c>
      <c r="H11" s="93" t="str">
        <f>VLOOKUP(G:G,[1]Kagerstraat!$G:$H,2,FALSE)</f>
        <v>gietvloer</v>
      </c>
      <c r="I11" s="1"/>
      <c r="J11" s="1"/>
      <c r="K11" s="1"/>
      <c r="L11" s="1"/>
    </row>
    <row r="12" spans="1:12" x14ac:dyDescent="0.3">
      <c r="A12" s="20"/>
      <c r="B12" s="93" t="s">
        <v>16</v>
      </c>
      <c r="C12" s="93" t="s">
        <v>245</v>
      </c>
      <c r="D12" s="93"/>
      <c r="E12" s="93" t="s">
        <v>665</v>
      </c>
      <c r="F12" s="92" t="s">
        <v>20</v>
      </c>
      <c r="G12" s="93">
        <v>6.65</v>
      </c>
      <c r="H12" s="93" t="str">
        <f>VLOOKUP(G:G,[1]Kagerstraat!$G:$H,2,FALSE)</f>
        <v>steen</v>
      </c>
      <c r="I12" s="1"/>
      <c r="J12" s="1"/>
      <c r="K12" s="1"/>
      <c r="L12" s="1"/>
    </row>
    <row r="13" spans="1:12" x14ac:dyDescent="0.3">
      <c r="A13" s="20"/>
      <c r="B13" s="93" t="s">
        <v>16</v>
      </c>
      <c r="C13" s="93" t="s">
        <v>245</v>
      </c>
      <c r="D13" s="93"/>
      <c r="E13" s="93" t="s">
        <v>665</v>
      </c>
      <c r="F13" s="92" t="s">
        <v>20</v>
      </c>
      <c r="G13" s="93">
        <v>8.7200000000000006</v>
      </c>
      <c r="H13" s="93" t="str">
        <f>VLOOKUP(G:G,[1]Kagerstraat!$G:$H,2,FALSE)</f>
        <v xml:space="preserve">steen </v>
      </c>
      <c r="I13" s="1"/>
      <c r="J13" s="1"/>
      <c r="K13" s="1"/>
      <c r="L13" s="1"/>
    </row>
    <row r="14" spans="1:12" x14ac:dyDescent="0.3">
      <c r="A14" s="20"/>
      <c r="B14" s="93" t="s">
        <v>16</v>
      </c>
      <c r="C14" s="93" t="s">
        <v>243</v>
      </c>
      <c r="D14" s="93"/>
      <c r="E14" s="93" t="s">
        <v>665</v>
      </c>
      <c r="F14" s="92" t="s">
        <v>20</v>
      </c>
      <c r="G14" s="93">
        <v>8.83</v>
      </c>
      <c r="H14" s="93" t="str">
        <f>VLOOKUP(G:G,[1]Kagerstraat!$G:$H,2,FALSE)</f>
        <v>linoleum</v>
      </c>
      <c r="I14" s="1"/>
      <c r="J14" s="1"/>
      <c r="K14" s="1"/>
      <c r="L14" s="1"/>
    </row>
    <row r="15" spans="1:12" x14ac:dyDescent="0.3">
      <c r="A15" s="20"/>
      <c r="B15" s="93" t="s">
        <v>16</v>
      </c>
      <c r="C15" s="93" t="s">
        <v>245</v>
      </c>
      <c r="D15" s="93" t="s">
        <v>249</v>
      </c>
      <c r="E15" s="93" t="s">
        <v>664</v>
      </c>
      <c r="F15" s="92" t="s">
        <v>248</v>
      </c>
      <c r="G15" s="93">
        <v>10.33</v>
      </c>
      <c r="H15" s="93" t="str">
        <f>VLOOKUP(G:G,[1]Kagerstraat!$G:$H,2,FALSE)</f>
        <v>gietvloer</v>
      </c>
      <c r="I15" s="1"/>
      <c r="J15" s="1"/>
      <c r="K15" s="1"/>
      <c r="L15" s="1"/>
    </row>
    <row r="16" spans="1:12" x14ac:dyDescent="0.3">
      <c r="A16" s="20"/>
      <c r="B16" s="93" t="s">
        <v>16</v>
      </c>
      <c r="C16" s="93" t="s">
        <v>243</v>
      </c>
      <c r="D16" s="93"/>
      <c r="E16" s="93" t="s">
        <v>665</v>
      </c>
      <c r="F16" s="92" t="s">
        <v>20</v>
      </c>
      <c r="G16" s="93">
        <v>11.52</v>
      </c>
      <c r="H16" s="93" t="str">
        <f>VLOOKUP(G:G,[1]Kagerstraat!$G:$H,2,FALSE)</f>
        <v>linoleum</v>
      </c>
    </row>
    <row r="17" spans="1:8" x14ac:dyDescent="0.3">
      <c r="A17" s="20"/>
      <c r="B17" s="93" t="s">
        <v>16</v>
      </c>
      <c r="C17" s="93" t="s">
        <v>245</v>
      </c>
      <c r="D17" s="93" t="s">
        <v>250</v>
      </c>
      <c r="E17" s="93" t="s">
        <v>666</v>
      </c>
      <c r="F17" s="146" t="s">
        <v>256</v>
      </c>
      <c r="G17" s="93">
        <v>13.48</v>
      </c>
      <c r="H17" s="93" t="str">
        <f>VLOOKUP(G:G,[1]Kagerstraat!$G:$H,2,FALSE)</f>
        <v>linoleum</v>
      </c>
    </row>
    <row r="18" spans="1:8" x14ac:dyDescent="0.3">
      <c r="A18" s="20"/>
      <c r="B18" s="93" t="s">
        <v>16</v>
      </c>
      <c r="C18" s="93" t="s">
        <v>245</v>
      </c>
      <c r="D18" s="93" t="s">
        <v>251</v>
      </c>
      <c r="E18" s="93" t="s">
        <v>664</v>
      </c>
      <c r="F18" s="92" t="s">
        <v>248</v>
      </c>
      <c r="G18" s="93">
        <v>14.85</v>
      </c>
      <c r="H18" s="93" t="str">
        <f>VLOOKUP(G:G,[1]Kagerstraat!$G:$H,2,FALSE)</f>
        <v>gietvloer</v>
      </c>
    </row>
    <row r="19" spans="1:8" x14ac:dyDescent="0.3">
      <c r="A19" s="20"/>
      <c r="B19" s="93" t="s">
        <v>16</v>
      </c>
      <c r="C19" s="93" t="s">
        <v>243</v>
      </c>
      <c r="D19" s="93" t="s">
        <v>252</v>
      </c>
      <c r="E19" s="93" t="s">
        <v>667</v>
      </c>
      <c r="F19" s="92" t="s">
        <v>254</v>
      </c>
      <c r="G19" s="93">
        <v>15.48</v>
      </c>
      <c r="H19" s="93" t="str">
        <f>VLOOKUP(G:G,[1]Kagerstraat!$G:$H,2,FALSE)</f>
        <v>linoleum</v>
      </c>
    </row>
    <row r="20" spans="1:8" x14ac:dyDescent="0.3">
      <c r="A20" s="20"/>
      <c r="B20" s="93" t="s">
        <v>16</v>
      </c>
      <c r="C20" s="93" t="s">
        <v>243</v>
      </c>
      <c r="D20" s="93" t="s">
        <v>255</v>
      </c>
      <c r="E20" s="93" t="s">
        <v>668</v>
      </c>
      <c r="F20" s="146" t="s">
        <v>256</v>
      </c>
      <c r="G20" s="93">
        <v>17.27</v>
      </c>
      <c r="H20" s="93" t="str">
        <f>VLOOKUP(G:G,[1]Kagerstraat!$G:$H,2,FALSE)</f>
        <v>beton</v>
      </c>
    </row>
    <row r="21" spans="1:8" x14ac:dyDescent="0.3">
      <c r="A21" s="20"/>
      <c r="B21" s="93" t="s">
        <v>16</v>
      </c>
      <c r="C21" s="93" t="s">
        <v>245</v>
      </c>
      <c r="D21" s="93"/>
      <c r="E21" s="93" t="s">
        <v>665</v>
      </c>
      <c r="F21" s="146" t="s">
        <v>20</v>
      </c>
      <c r="G21" s="93">
        <v>18.420000000000002</v>
      </c>
      <c r="H21" s="93" t="str">
        <f>VLOOKUP(G:G,[1]Kagerstraat!$G:$H,2,FALSE)</f>
        <v>linoleum</v>
      </c>
    </row>
    <row r="22" spans="1:8" x14ac:dyDescent="0.3">
      <c r="A22" s="20"/>
      <c r="B22" s="93" t="s">
        <v>16</v>
      </c>
      <c r="C22" s="93" t="s">
        <v>243</v>
      </c>
      <c r="D22" s="93" t="s">
        <v>257</v>
      </c>
      <c r="E22" s="93" t="s">
        <v>668</v>
      </c>
      <c r="F22" s="146" t="s">
        <v>256</v>
      </c>
      <c r="G22" s="93">
        <v>18.420000000000002</v>
      </c>
      <c r="H22" s="93" t="str">
        <f>VLOOKUP(G:G,[1]Kagerstraat!$G:$H,2,FALSE)</f>
        <v>linoleum</v>
      </c>
    </row>
    <row r="23" spans="1:8" x14ac:dyDescent="0.3">
      <c r="A23" s="20"/>
      <c r="B23" s="93" t="s">
        <v>16</v>
      </c>
      <c r="C23" s="93" t="s">
        <v>245</v>
      </c>
      <c r="D23" s="93"/>
      <c r="E23" s="93" t="s">
        <v>665</v>
      </c>
      <c r="F23" s="92" t="s">
        <v>20</v>
      </c>
      <c r="G23" s="93">
        <v>18.84</v>
      </c>
      <c r="H23" s="93" t="str">
        <f>VLOOKUP(G:G,[1]Kagerstraat!$G:$H,2,FALSE)</f>
        <v>Linoleum</v>
      </c>
    </row>
    <row r="24" spans="1:8" x14ac:dyDescent="0.3">
      <c r="A24" s="20"/>
      <c r="B24" s="93" t="s">
        <v>258</v>
      </c>
      <c r="C24" s="93" t="s">
        <v>245</v>
      </c>
      <c r="D24" s="93"/>
      <c r="E24" s="93" t="s">
        <v>665</v>
      </c>
      <c r="F24" s="92" t="s">
        <v>20</v>
      </c>
      <c r="G24" s="93">
        <v>22.95</v>
      </c>
      <c r="H24" s="93" t="str">
        <f>VLOOKUP(G:G,[1]Kagerstraat!$G:$H,2,FALSE)</f>
        <v>linoleum</v>
      </c>
    </row>
    <row r="25" spans="1:8" x14ac:dyDescent="0.3">
      <c r="A25" s="20"/>
      <c r="B25" s="93" t="s">
        <v>16</v>
      </c>
      <c r="C25" s="93" t="s">
        <v>245</v>
      </c>
      <c r="D25" s="93" t="s">
        <v>259</v>
      </c>
      <c r="E25" s="93" t="s">
        <v>668</v>
      </c>
      <c r="F25" s="146" t="s">
        <v>256</v>
      </c>
      <c r="G25" s="93">
        <v>23.13</v>
      </c>
      <c r="H25" s="93" t="str">
        <f>VLOOKUP(G:G,[1]Kagerstraat!$G:$H,2,FALSE)</f>
        <v>beton</v>
      </c>
    </row>
    <row r="26" spans="1:8" x14ac:dyDescent="0.3">
      <c r="A26" s="20"/>
      <c r="B26" s="93" t="s">
        <v>16</v>
      </c>
      <c r="C26" s="93" t="s">
        <v>245</v>
      </c>
      <c r="D26" s="93" t="s">
        <v>260</v>
      </c>
      <c r="E26" s="93" t="s">
        <v>668</v>
      </c>
      <c r="F26" s="146" t="s">
        <v>256</v>
      </c>
      <c r="G26" s="93">
        <v>23.34</v>
      </c>
      <c r="H26" s="93" t="str">
        <f>VLOOKUP(G:G,[1]Kagerstraat!$G:$H,2,FALSE)</f>
        <v>Linoleum</v>
      </c>
    </row>
    <row r="27" spans="1:8" x14ac:dyDescent="0.3">
      <c r="A27" s="20"/>
      <c r="B27" s="93" t="s">
        <v>16</v>
      </c>
      <c r="C27" s="93" t="s">
        <v>243</v>
      </c>
      <c r="D27" s="93" t="s">
        <v>261</v>
      </c>
      <c r="E27" s="93" t="s">
        <v>664</v>
      </c>
      <c r="F27" s="92" t="s">
        <v>248</v>
      </c>
      <c r="G27" s="93">
        <v>29.24</v>
      </c>
      <c r="H27" s="93" t="str">
        <f>VLOOKUP(G:G,[1]Kagerstraat!$G:$H,2,FALSE)</f>
        <v>gietvloer</v>
      </c>
    </row>
    <row r="28" spans="1:8" x14ac:dyDescent="0.3">
      <c r="A28" s="20"/>
      <c r="B28" s="93" t="s">
        <v>16</v>
      </c>
      <c r="C28" s="93" t="s">
        <v>243</v>
      </c>
      <c r="D28" s="93" t="s">
        <v>262</v>
      </c>
      <c r="E28" s="93" t="s">
        <v>667</v>
      </c>
      <c r="F28" s="92" t="s">
        <v>254</v>
      </c>
      <c r="G28" s="93">
        <v>29.34</v>
      </c>
      <c r="H28" s="93" t="str">
        <f>VLOOKUP(G:G,[1]Kagerstraat!$G:$H,2,FALSE)</f>
        <v>linoleum</v>
      </c>
    </row>
    <row r="29" spans="1:8" x14ac:dyDescent="0.3">
      <c r="A29" s="20"/>
      <c r="B29" s="93" t="s">
        <v>16</v>
      </c>
      <c r="C29" s="93" t="s">
        <v>243</v>
      </c>
      <c r="D29" s="93" t="s">
        <v>263</v>
      </c>
      <c r="E29" s="93" t="s">
        <v>668</v>
      </c>
      <c r="F29" s="146" t="s">
        <v>256</v>
      </c>
      <c r="G29" s="93">
        <v>29.96</v>
      </c>
      <c r="H29" s="93" t="s">
        <v>264</v>
      </c>
    </row>
    <row r="30" spans="1:8" x14ac:dyDescent="0.3">
      <c r="A30" s="20"/>
      <c r="B30" s="93" t="s">
        <v>16</v>
      </c>
      <c r="C30" s="93" t="s">
        <v>243</v>
      </c>
      <c r="D30" s="93" t="s">
        <v>265</v>
      </c>
      <c r="E30" s="93" t="s">
        <v>667</v>
      </c>
      <c r="F30" s="92" t="s">
        <v>254</v>
      </c>
      <c r="G30" s="93">
        <v>30.59</v>
      </c>
      <c r="H30" s="93" t="str">
        <f>VLOOKUP(G:G,[1]Kagerstraat!$G:$H,2,FALSE)</f>
        <v>linoleum</v>
      </c>
    </row>
    <row r="31" spans="1:8" x14ac:dyDescent="0.3">
      <c r="A31" s="20"/>
      <c r="B31" s="93" t="s">
        <v>16</v>
      </c>
      <c r="C31" s="93" t="s">
        <v>245</v>
      </c>
      <c r="D31" s="93" t="s">
        <v>266</v>
      </c>
      <c r="E31" s="93" t="s">
        <v>665</v>
      </c>
      <c r="F31" s="92" t="s">
        <v>20</v>
      </c>
      <c r="G31" s="93">
        <v>32.42</v>
      </c>
      <c r="H31" s="93" t="str">
        <f>VLOOKUP(G:G,[1]Kagerstraat!$G:$H,2,FALSE)</f>
        <v>beton</v>
      </c>
    </row>
    <row r="32" spans="1:8" x14ac:dyDescent="0.3">
      <c r="A32" s="20"/>
      <c r="B32" s="93" t="s">
        <v>16</v>
      </c>
      <c r="C32" s="93" t="s">
        <v>243</v>
      </c>
      <c r="D32" s="93"/>
      <c r="E32" s="93" t="s">
        <v>665</v>
      </c>
      <c r="F32" s="92" t="s">
        <v>20</v>
      </c>
      <c r="G32" s="93">
        <v>34.75</v>
      </c>
      <c r="H32" s="93" t="str">
        <f>VLOOKUP(G:G,[1]Kagerstraat!$G:$H,2,FALSE)</f>
        <v>steen</v>
      </c>
    </row>
    <row r="33" spans="1:8" x14ac:dyDescent="0.3">
      <c r="A33" s="20"/>
      <c r="B33" s="93" t="s">
        <v>16</v>
      </c>
      <c r="C33" s="93" t="s">
        <v>243</v>
      </c>
      <c r="D33" s="93"/>
      <c r="E33" s="93" t="s">
        <v>665</v>
      </c>
      <c r="F33" s="92" t="s">
        <v>20</v>
      </c>
      <c r="G33" s="93">
        <v>40.659999999999997</v>
      </c>
      <c r="H33" s="93" t="str">
        <f>VLOOKUP(G:G,[1]Kagerstraat!$G:$H,2,FALSE)</f>
        <v>steen</v>
      </c>
    </row>
    <row r="34" spans="1:8" x14ac:dyDescent="0.3">
      <c r="A34" s="20"/>
      <c r="B34" s="93" t="s">
        <v>16</v>
      </c>
      <c r="C34" s="93" t="s">
        <v>245</v>
      </c>
      <c r="D34" s="93"/>
      <c r="E34" s="93" t="s">
        <v>665</v>
      </c>
      <c r="F34" s="92" t="s">
        <v>20</v>
      </c>
      <c r="G34" s="93">
        <v>42.08</v>
      </c>
      <c r="H34" s="93" t="str">
        <f>VLOOKUP(G:G,[1]Kagerstraat!$G:$H,2,FALSE)</f>
        <v>Linoleum</v>
      </c>
    </row>
    <row r="35" spans="1:8" x14ac:dyDescent="0.3">
      <c r="A35" s="20"/>
      <c r="B35" s="93" t="s">
        <v>16</v>
      </c>
      <c r="C35" s="93" t="s">
        <v>243</v>
      </c>
      <c r="D35" s="93" t="s">
        <v>267</v>
      </c>
      <c r="E35" s="93" t="s">
        <v>663</v>
      </c>
      <c r="F35" s="92" t="s">
        <v>254</v>
      </c>
      <c r="G35" s="93">
        <v>46.45</v>
      </c>
      <c r="H35" s="93" t="str">
        <f>VLOOKUP(G:G,[1]Kagerstraat!$G:$H,2,FALSE)</f>
        <v>linoleum</v>
      </c>
    </row>
    <row r="36" spans="1:8" x14ac:dyDescent="0.3">
      <c r="A36" s="20"/>
      <c r="B36" s="93" t="s">
        <v>16</v>
      </c>
      <c r="C36" s="93" t="s">
        <v>243</v>
      </c>
      <c r="D36" s="93" t="s">
        <v>269</v>
      </c>
      <c r="E36" s="93" t="s">
        <v>663</v>
      </c>
      <c r="F36" s="92" t="s">
        <v>254</v>
      </c>
      <c r="G36" s="93">
        <v>63.21</v>
      </c>
      <c r="H36" s="93" t="str">
        <f>VLOOKUP(G:G,[1]Kagerstraat!$G:$H,2,FALSE)</f>
        <v>linoleum</v>
      </c>
    </row>
    <row r="37" spans="1:8" x14ac:dyDescent="0.3">
      <c r="A37" s="20"/>
      <c r="B37" s="93" t="s">
        <v>16</v>
      </c>
      <c r="C37" s="93" t="s">
        <v>243</v>
      </c>
      <c r="D37" s="93" t="s">
        <v>270</v>
      </c>
      <c r="E37" s="93" t="s">
        <v>663</v>
      </c>
      <c r="F37" s="92" t="s">
        <v>254</v>
      </c>
      <c r="G37" s="93">
        <v>77.5</v>
      </c>
      <c r="H37" s="93" t="str">
        <f>VLOOKUP(G:G,[1]Kagerstraat!$G:$H,2,FALSE)</f>
        <v>linoleum</v>
      </c>
    </row>
    <row r="38" spans="1:8" x14ac:dyDescent="0.3">
      <c r="A38" s="20"/>
      <c r="B38" s="93" t="s">
        <v>16</v>
      </c>
      <c r="C38" s="93" t="s">
        <v>245</v>
      </c>
      <c r="D38" s="93" t="s">
        <v>271</v>
      </c>
      <c r="E38" s="93" t="s">
        <v>669</v>
      </c>
      <c r="F38" s="92" t="s">
        <v>20</v>
      </c>
      <c r="G38" s="93">
        <v>102.51</v>
      </c>
      <c r="H38" s="93" t="s">
        <v>272</v>
      </c>
    </row>
    <row r="39" spans="1:8" x14ac:dyDescent="0.3">
      <c r="A39" s="20"/>
      <c r="B39" s="93" t="s">
        <v>16</v>
      </c>
      <c r="C39" s="93" t="s">
        <v>245</v>
      </c>
      <c r="D39" s="93"/>
      <c r="E39" s="93" t="s">
        <v>665</v>
      </c>
      <c r="F39" s="92" t="s">
        <v>20</v>
      </c>
      <c r="G39" s="93">
        <v>115.23</v>
      </c>
      <c r="H39" s="93" t="s">
        <v>272</v>
      </c>
    </row>
    <row r="40" spans="1:8" x14ac:dyDescent="0.3">
      <c r="A40" s="20"/>
      <c r="B40" s="93" t="s">
        <v>16</v>
      </c>
      <c r="C40" s="93" t="s">
        <v>243</v>
      </c>
      <c r="D40" s="93" t="s">
        <v>273</v>
      </c>
      <c r="E40" s="93" t="s">
        <v>670</v>
      </c>
      <c r="F40" s="146" t="s">
        <v>20</v>
      </c>
      <c r="G40" s="93">
        <v>153.94</v>
      </c>
      <c r="H40" s="93" t="str">
        <f>VLOOKUP(G:G,[1]Kagerstraat!$G:$H,2,FALSE)</f>
        <v>linoleum</v>
      </c>
    </row>
    <row r="41" spans="1:8" x14ac:dyDescent="0.3">
      <c r="A41" s="20"/>
      <c r="B41" s="93" t="s">
        <v>16</v>
      </c>
      <c r="C41" s="93" t="s">
        <v>243</v>
      </c>
      <c r="D41" s="93"/>
      <c r="E41" s="93" t="s">
        <v>665</v>
      </c>
      <c r="F41" s="92" t="s">
        <v>20</v>
      </c>
      <c r="G41" s="93">
        <v>157.47</v>
      </c>
      <c r="H41" s="93" t="str">
        <f>VLOOKUP(G:G,[1]Kagerstraat!$G:$H,2,FALSE)</f>
        <v>linoleum</v>
      </c>
    </row>
    <row r="42" spans="1:8" x14ac:dyDescent="0.3">
      <c r="A42" s="20"/>
      <c r="B42" s="93" t="s">
        <v>16</v>
      </c>
      <c r="C42" s="93" t="s">
        <v>245</v>
      </c>
      <c r="D42" s="93"/>
      <c r="E42" s="93" t="s">
        <v>668</v>
      </c>
      <c r="F42" s="146" t="s">
        <v>256</v>
      </c>
      <c r="G42" s="93">
        <v>162.4</v>
      </c>
      <c r="H42" s="93" t="s">
        <v>264</v>
      </c>
    </row>
    <row r="43" spans="1:8" x14ac:dyDescent="0.3">
      <c r="A43" s="20"/>
      <c r="B43" s="93" t="s">
        <v>16</v>
      </c>
      <c r="C43" s="93" t="s">
        <v>245</v>
      </c>
      <c r="D43" s="93"/>
      <c r="E43" s="93" t="s">
        <v>671</v>
      </c>
      <c r="F43" s="92" t="s">
        <v>256</v>
      </c>
      <c r="G43" s="93">
        <v>411</v>
      </c>
      <c r="H43" s="93" t="s">
        <v>272</v>
      </c>
    </row>
    <row r="44" spans="1:8" x14ac:dyDescent="0.3">
      <c r="A44" s="119" t="s">
        <v>275</v>
      </c>
      <c r="B44" s="21"/>
      <c r="E44" s="86"/>
      <c r="F44" s="99"/>
      <c r="G44" s="126">
        <f>SUM(G9:G43)</f>
        <v>1799.46</v>
      </c>
      <c r="H44" s="99"/>
    </row>
    <row r="45" spans="1:8" x14ac:dyDescent="0.3">
      <c r="A45" s="121"/>
      <c r="B45" s="21"/>
      <c r="E45" s="86"/>
      <c r="F45" s="99"/>
      <c r="G45" s="48" t="s">
        <v>105</v>
      </c>
      <c r="H45" s="99"/>
    </row>
    <row r="46" spans="1:8" x14ac:dyDescent="0.3">
      <c r="A46" s="121"/>
      <c r="B46" s="21"/>
      <c r="E46" s="86"/>
      <c r="F46" s="99"/>
      <c r="G46" s="48"/>
      <c r="H46" s="99"/>
    </row>
    <row r="47" spans="1:8" x14ac:dyDescent="0.3">
      <c r="A47" s="20"/>
      <c r="B47" s="93" t="s">
        <v>16</v>
      </c>
      <c r="C47" s="93" t="s">
        <v>17</v>
      </c>
      <c r="D47" s="93"/>
      <c r="E47" s="93" t="s">
        <v>276</v>
      </c>
      <c r="F47" s="92" t="s">
        <v>20</v>
      </c>
      <c r="G47" s="93">
        <v>0.83</v>
      </c>
      <c r="H47" s="93" t="str">
        <f>VLOOKUP(G:G,[1]Kagerstraat!$G:$H,2,FALSE)</f>
        <v>staal</v>
      </c>
    </row>
    <row r="48" spans="1:8" x14ac:dyDescent="0.3">
      <c r="A48" s="20"/>
      <c r="B48" s="93" t="s">
        <v>16</v>
      </c>
      <c r="C48" s="93" t="s">
        <v>17</v>
      </c>
      <c r="D48" s="93"/>
      <c r="E48" s="93" t="s">
        <v>277</v>
      </c>
      <c r="F48" s="92" t="s">
        <v>20</v>
      </c>
      <c r="G48" s="93">
        <v>2.97</v>
      </c>
      <c r="H48" s="93" t="str">
        <f>VLOOKUP(G:G,[1]Kagerstraat!$G:$H,2,FALSE)</f>
        <v>steen</v>
      </c>
    </row>
    <row r="49" spans="1:8" x14ac:dyDescent="0.3">
      <c r="A49" s="20"/>
      <c r="B49" s="93" t="s">
        <v>16</v>
      </c>
      <c r="C49" s="93" t="s">
        <v>17</v>
      </c>
      <c r="D49" s="93"/>
      <c r="E49" s="93" t="s">
        <v>278</v>
      </c>
      <c r="F49" s="92" t="s">
        <v>20</v>
      </c>
      <c r="G49" s="93">
        <v>6.81</v>
      </c>
      <c r="H49" s="93" t="str">
        <f>VLOOKUP(G:G,[1]Kagerstraat!$G:$H,2,FALSE)</f>
        <v>linoleum</v>
      </c>
    </row>
    <row r="50" spans="1:8" x14ac:dyDescent="0.3">
      <c r="A50" s="20"/>
      <c r="B50" s="93" t="s">
        <v>16</v>
      </c>
      <c r="C50" s="93" t="s">
        <v>17</v>
      </c>
      <c r="D50" s="93"/>
      <c r="E50" s="93" t="s">
        <v>279</v>
      </c>
      <c r="F50" s="92" t="s">
        <v>20</v>
      </c>
      <c r="G50" s="93">
        <v>7.01</v>
      </c>
      <c r="H50" s="93" t="str">
        <f>VLOOKUP(G:G,[1]Kagerstraat!$G:$H,2,FALSE)</f>
        <v>steen</v>
      </c>
    </row>
    <row r="51" spans="1:8" x14ac:dyDescent="0.3">
      <c r="A51" s="20"/>
      <c r="B51" s="93" t="s">
        <v>258</v>
      </c>
      <c r="C51" s="93" t="s">
        <v>17</v>
      </c>
      <c r="D51" s="93"/>
      <c r="E51" s="93" t="s">
        <v>280</v>
      </c>
      <c r="F51" s="92" t="s">
        <v>20</v>
      </c>
      <c r="G51" s="93">
        <v>11.02</v>
      </c>
      <c r="H51" s="93" t="str">
        <f>VLOOKUP(G:G,[1]Kagerstraat!$G:$H,2,FALSE)</f>
        <v>linoleum</v>
      </c>
    </row>
    <row r="52" spans="1:8" x14ac:dyDescent="0.3">
      <c r="A52" s="20"/>
      <c r="B52" s="93" t="s">
        <v>16</v>
      </c>
      <c r="C52" s="93" t="s">
        <v>17</v>
      </c>
      <c r="D52" s="93" t="s">
        <v>281</v>
      </c>
      <c r="E52" s="93" t="s">
        <v>282</v>
      </c>
      <c r="F52" s="92" t="s">
        <v>256</v>
      </c>
      <c r="G52" s="93">
        <v>11.05</v>
      </c>
      <c r="H52" s="93" t="str">
        <f>VLOOKUP(G:G,[1]Kagerstraat!$G:$H,2,FALSE)</f>
        <v>linoleum</v>
      </c>
    </row>
    <row r="53" spans="1:8" x14ac:dyDescent="0.3">
      <c r="A53" s="20"/>
      <c r="B53" s="93" t="s">
        <v>16</v>
      </c>
      <c r="C53" s="93" t="s">
        <v>17</v>
      </c>
      <c r="D53" s="93"/>
      <c r="E53" s="93" t="s">
        <v>280</v>
      </c>
      <c r="F53" s="92" t="s">
        <v>20</v>
      </c>
      <c r="G53" s="93">
        <v>12.78</v>
      </c>
      <c r="H53" s="93" t="str">
        <f>VLOOKUP(G:G,[1]Kagerstraat!$G:$H,2,FALSE)</f>
        <v>steen</v>
      </c>
    </row>
    <row r="54" spans="1:8" x14ac:dyDescent="0.3">
      <c r="A54" s="20"/>
      <c r="B54" s="93" t="s">
        <v>16</v>
      </c>
      <c r="C54" s="93" t="s">
        <v>17</v>
      </c>
      <c r="D54" s="93"/>
      <c r="E54" s="93" t="s">
        <v>283</v>
      </c>
      <c r="F54" s="92" t="s">
        <v>20</v>
      </c>
      <c r="G54" s="93">
        <v>13.63</v>
      </c>
      <c r="H54" s="93" t="str">
        <f>VLOOKUP(G:G,[1]Kagerstraat!$G:$H,2,FALSE)</f>
        <v>beton</v>
      </c>
    </row>
    <row r="55" spans="1:8" x14ac:dyDescent="0.3">
      <c r="A55" s="20"/>
      <c r="B55" s="93" t="s">
        <v>16</v>
      </c>
      <c r="C55" s="93" t="s">
        <v>17</v>
      </c>
      <c r="D55" s="93" t="s">
        <v>284</v>
      </c>
      <c r="E55" s="93" t="s">
        <v>285</v>
      </c>
      <c r="F55" s="92" t="s">
        <v>20</v>
      </c>
      <c r="G55" s="93">
        <v>13.91</v>
      </c>
      <c r="H55" s="93" t="str">
        <f>VLOOKUP(G:G,[1]Kagerstraat!$G:$H,2,FALSE)</f>
        <v>steen</v>
      </c>
    </row>
    <row r="56" spans="1:8" x14ac:dyDescent="0.3">
      <c r="A56" s="20"/>
      <c r="B56" s="93" t="s">
        <v>16</v>
      </c>
      <c r="C56" s="93" t="s">
        <v>17</v>
      </c>
      <c r="D56" s="93"/>
      <c r="E56" s="93" t="s">
        <v>286</v>
      </c>
      <c r="F56" s="92" t="s">
        <v>20</v>
      </c>
      <c r="G56" s="93">
        <v>15.17</v>
      </c>
      <c r="H56" s="93" t="str">
        <f>VLOOKUP(G:G,[1]Kagerstraat!$G:$H,2,FALSE)</f>
        <v>linoleum</v>
      </c>
    </row>
    <row r="57" spans="1:8" x14ac:dyDescent="0.3">
      <c r="A57" s="20"/>
      <c r="B57" s="93" t="s">
        <v>16</v>
      </c>
      <c r="C57" s="93" t="s">
        <v>17</v>
      </c>
      <c r="D57" s="93" t="s">
        <v>287</v>
      </c>
      <c r="E57" s="93" t="s">
        <v>288</v>
      </c>
      <c r="F57" s="92" t="s">
        <v>256</v>
      </c>
      <c r="G57" s="93">
        <v>16.32</v>
      </c>
      <c r="H57" s="93" t="str">
        <f>VLOOKUP(G:G,[1]Kagerstraat!$G:$H,2,FALSE)</f>
        <v>Tapijt</v>
      </c>
    </row>
    <row r="58" spans="1:8" x14ac:dyDescent="0.3">
      <c r="A58" s="36"/>
      <c r="B58" s="93" t="s">
        <v>16</v>
      </c>
      <c r="C58" s="93" t="s">
        <v>17</v>
      </c>
      <c r="D58" s="93" t="s">
        <v>289</v>
      </c>
      <c r="E58" s="93" t="s">
        <v>288</v>
      </c>
      <c r="F58" s="92" t="s">
        <v>256</v>
      </c>
      <c r="G58" s="93">
        <v>19.670000000000002</v>
      </c>
      <c r="H58" s="93" t="str">
        <f>VLOOKUP(G:G,[1]Kagerstraat!$G:$H,2,FALSE)</f>
        <v>linoleum</v>
      </c>
    </row>
    <row r="59" spans="1:8" x14ac:dyDescent="0.3">
      <c r="A59" s="25"/>
      <c r="B59" s="93" t="s">
        <v>16</v>
      </c>
      <c r="C59" s="93" t="s">
        <v>17</v>
      </c>
      <c r="D59" s="93" t="s">
        <v>290</v>
      </c>
      <c r="E59" s="93" t="s">
        <v>288</v>
      </c>
      <c r="F59" s="92" t="s">
        <v>256</v>
      </c>
      <c r="G59" s="93">
        <v>21.97</v>
      </c>
      <c r="H59" s="93" t="str">
        <f>VLOOKUP(G:G,[1]Kagerstraat!$G:$H,2,FALSE)</f>
        <v>linoleum</v>
      </c>
    </row>
    <row r="60" spans="1:8" x14ac:dyDescent="0.3">
      <c r="A60" s="20"/>
      <c r="B60" s="93" t="s">
        <v>16</v>
      </c>
      <c r="C60" s="93" t="s">
        <v>17</v>
      </c>
      <c r="D60" s="93" t="s">
        <v>291</v>
      </c>
      <c r="E60" s="93" t="s">
        <v>288</v>
      </c>
      <c r="F60" s="92" t="s">
        <v>256</v>
      </c>
      <c r="G60" s="93">
        <v>23.57</v>
      </c>
      <c r="H60" s="93" t="str">
        <f>VLOOKUP(G:G,[1]Kagerstraat!$G:$H,2,FALSE)</f>
        <v>linoleum</v>
      </c>
    </row>
    <row r="61" spans="1:8" x14ac:dyDescent="0.3">
      <c r="A61" s="37"/>
      <c r="B61" s="93" t="s">
        <v>16</v>
      </c>
      <c r="C61" s="93" t="s">
        <v>17</v>
      </c>
      <c r="D61" s="93" t="s">
        <v>292</v>
      </c>
      <c r="E61" s="93" t="s">
        <v>288</v>
      </c>
      <c r="F61" s="92" t="s">
        <v>256</v>
      </c>
      <c r="G61" s="93">
        <v>24.3</v>
      </c>
      <c r="H61" s="93" t="str">
        <f>VLOOKUP(G:G,[1]Kagerstraat!$G:$H,2,FALSE)</f>
        <v>linoleum</v>
      </c>
    </row>
    <row r="62" spans="1:8" x14ac:dyDescent="0.3">
      <c r="A62" s="20"/>
      <c r="B62" s="93" t="s">
        <v>16</v>
      </c>
      <c r="C62" s="93" t="s">
        <v>17</v>
      </c>
      <c r="D62" s="93"/>
      <c r="E62" s="93" t="s">
        <v>286</v>
      </c>
      <c r="F62" s="92" t="s">
        <v>20</v>
      </c>
      <c r="G62" s="93">
        <v>25.5</v>
      </c>
      <c r="H62" s="93" t="str">
        <f>VLOOKUP(G:G,[1]Kagerstraat!$G:$H,2,FALSE)</f>
        <v>gietvloer</v>
      </c>
    </row>
    <row r="63" spans="1:8" x14ac:dyDescent="0.3">
      <c r="A63" s="20"/>
      <c r="B63" s="93" t="s">
        <v>16</v>
      </c>
      <c r="C63" s="93" t="s">
        <v>17</v>
      </c>
      <c r="D63" s="93" t="s">
        <v>293</v>
      </c>
      <c r="E63" s="93" t="s">
        <v>294</v>
      </c>
      <c r="F63" s="92" t="s">
        <v>20</v>
      </c>
      <c r="G63" s="93">
        <v>27.84</v>
      </c>
      <c r="H63" s="93" t="str">
        <f>VLOOKUP(G:G,[1]Kagerstraat!$G:$H,2,FALSE)</f>
        <v>linoleum</v>
      </c>
    </row>
    <row r="64" spans="1:8" x14ac:dyDescent="0.3">
      <c r="A64" s="20"/>
      <c r="B64" s="93" t="s">
        <v>16</v>
      </c>
      <c r="C64" s="93" t="s">
        <v>17</v>
      </c>
      <c r="D64" s="93" t="s">
        <v>295</v>
      </c>
      <c r="E64" s="93" t="s">
        <v>247</v>
      </c>
      <c r="F64" s="92" t="s">
        <v>248</v>
      </c>
      <c r="G64" s="93">
        <v>29.24</v>
      </c>
      <c r="H64" s="93" t="str">
        <f>VLOOKUP(G:G,[1]Kagerstraat!$G:$H,2,FALSE)</f>
        <v>gietvloer</v>
      </c>
    </row>
    <row r="65" spans="1:8" x14ac:dyDescent="0.3">
      <c r="A65" s="20"/>
      <c r="B65" s="93" t="s">
        <v>16</v>
      </c>
      <c r="C65" s="93" t="s">
        <v>17</v>
      </c>
      <c r="D65" s="93" t="s">
        <v>296</v>
      </c>
      <c r="E65" s="93" t="s">
        <v>247</v>
      </c>
      <c r="F65" s="92" t="s">
        <v>248</v>
      </c>
      <c r="G65" s="93">
        <v>29.78</v>
      </c>
      <c r="H65" s="93" t="str">
        <f>VLOOKUP(G:G,[1]Kagerstraat!$G:$H,2,FALSE)</f>
        <v>gietvloer</v>
      </c>
    </row>
    <row r="66" spans="1:8" x14ac:dyDescent="0.3">
      <c r="A66" s="36"/>
      <c r="B66" s="93" t="s">
        <v>16</v>
      </c>
      <c r="C66" s="93" t="s">
        <v>17</v>
      </c>
      <c r="D66" s="93" t="s">
        <v>297</v>
      </c>
      <c r="E66" s="93" t="s">
        <v>298</v>
      </c>
      <c r="F66" s="92" t="s">
        <v>254</v>
      </c>
      <c r="G66" s="93">
        <v>29.85</v>
      </c>
      <c r="H66" s="93" t="str">
        <f>VLOOKUP(G:G,[1]Kagerstraat!$G:$H,2,FALSE)</f>
        <v>linoleum</v>
      </c>
    </row>
    <row r="67" spans="1:8" x14ac:dyDescent="0.3">
      <c r="A67" s="20"/>
      <c r="B67" s="93" t="s">
        <v>16</v>
      </c>
      <c r="C67" s="93" t="s">
        <v>17</v>
      </c>
      <c r="D67" s="93"/>
      <c r="E67" s="93" t="s">
        <v>299</v>
      </c>
      <c r="F67" s="92" t="s">
        <v>256</v>
      </c>
      <c r="G67" s="93">
        <v>30.39</v>
      </c>
      <c r="H67" s="93" t="str">
        <f>VLOOKUP(G:G,[1]Kagerstraat!$G:$H,2,FALSE)</f>
        <v>linoleum</v>
      </c>
    </row>
    <row r="68" spans="1:8" x14ac:dyDescent="0.3">
      <c r="A68" s="20"/>
      <c r="B68" s="93" t="s">
        <v>16</v>
      </c>
      <c r="C68" s="93" t="s">
        <v>17</v>
      </c>
      <c r="D68" s="93" t="s">
        <v>300</v>
      </c>
      <c r="E68" s="93" t="s">
        <v>298</v>
      </c>
      <c r="F68" s="92" t="s">
        <v>254</v>
      </c>
      <c r="G68" s="93">
        <v>30.57</v>
      </c>
      <c r="H68" s="93" t="str">
        <f>VLOOKUP(G:G,[1]Kagerstraat!$G:$H,2,FALSE)</f>
        <v>linoleum</v>
      </c>
    </row>
    <row r="69" spans="1:8" x14ac:dyDescent="0.3">
      <c r="A69" s="38"/>
      <c r="B69" s="93" t="s">
        <v>16</v>
      </c>
      <c r="C69" s="93" t="s">
        <v>17</v>
      </c>
      <c r="D69" s="93"/>
      <c r="E69" s="93" t="s">
        <v>301</v>
      </c>
      <c r="F69" s="92" t="s">
        <v>20</v>
      </c>
      <c r="G69" s="93">
        <v>40.659999999999997</v>
      </c>
      <c r="H69" s="93" t="str">
        <f>VLOOKUP(G:G,[1]Kagerstraat!$G:$H,2,FALSE)</f>
        <v>steen</v>
      </c>
    </row>
    <row r="70" spans="1:8" x14ac:dyDescent="0.3">
      <c r="A70" s="20"/>
      <c r="B70" s="93" t="s">
        <v>16</v>
      </c>
      <c r="C70" s="93" t="s">
        <v>17</v>
      </c>
      <c r="D70" s="93"/>
      <c r="E70" s="93" t="s">
        <v>302</v>
      </c>
      <c r="F70" s="92" t="s">
        <v>20</v>
      </c>
      <c r="G70" s="93">
        <v>43.23</v>
      </c>
      <c r="H70" s="93" t="str">
        <f>VLOOKUP(G:G,[1]Kagerstraat!$G:$H,2,FALSE)</f>
        <v>steen/mat</v>
      </c>
    </row>
    <row r="71" spans="1:8" x14ac:dyDescent="0.3">
      <c r="A71" s="20"/>
      <c r="B71" s="93" t="s">
        <v>16</v>
      </c>
      <c r="C71" s="93" t="s">
        <v>17</v>
      </c>
      <c r="D71" s="93" t="s">
        <v>303</v>
      </c>
      <c r="E71" s="93" t="s">
        <v>298</v>
      </c>
      <c r="F71" s="92" t="s">
        <v>254</v>
      </c>
      <c r="G71" s="93">
        <v>43.73</v>
      </c>
      <c r="H71" s="93" t="str">
        <f>VLOOKUP(G:G,[1]Kagerstraat!$G:$H,2,FALSE)</f>
        <v>linoleum</v>
      </c>
    </row>
    <row r="72" spans="1:8" x14ac:dyDescent="0.3">
      <c r="A72" s="20"/>
      <c r="B72" s="93" t="s">
        <v>16</v>
      </c>
      <c r="C72" s="93" t="s">
        <v>17</v>
      </c>
      <c r="D72" s="93" t="s">
        <v>304</v>
      </c>
      <c r="E72" s="93" t="s">
        <v>298</v>
      </c>
      <c r="F72" s="92" t="s">
        <v>254</v>
      </c>
      <c r="G72" s="93">
        <v>44.01</v>
      </c>
      <c r="H72" s="93" t="str">
        <f>VLOOKUP(G:G,[1]Kagerstraat!$G:$H,2,FALSE)</f>
        <v>linoleum</v>
      </c>
    </row>
    <row r="73" spans="1:8" x14ac:dyDescent="0.3">
      <c r="A73" s="20"/>
      <c r="B73" s="93" t="s">
        <v>16</v>
      </c>
      <c r="C73" s="93" t="s">
        <v>17</v>
      </c>
      <c r="D73" s="93" t="s">
        <v>305</v>
      </c>
      <c r="E73" s="93" t="s">
        <v>298</v>
      </c>
      <c r="F73" s="92" t="s">
        <v>254</v>
      </c>
      <c r="G73" s="93">
        <v>44.25</v>
      </c>
      <c r="H73" s="93" t="str">
        <f>VLOOKUP(G:G,[1]Kagerstraat!$G:$H,2,FALSE)</f>
        <v>linoleum</v>
      </c>
    </row>
    <row r="74" spans="1:8" x14ac:dyDescent="0.3">
      <c r="A74" s="20"/>
      <c r="B74" s="93" t="s">
        <v>16</v>
      </c>
      <c r="C74" s="93" t="s">
        <v>17</v>
      </c>
      <c r="D74" s="93" t="s">
        <v>306</v>
      </c>
      <c r="E74" s="93" t="s">
        <v>298</v>
      </c>
      <c r="F74" s="92" t="s">
        <v>254</v>
      </c>
      <c r="G74" s="93">
        <v>45.33</v>
      </c>
      <c r="H74" s="93" t="str">
        <f>VLOOKUP(G:G,[1]Kagerstraat!$G:$H,2,FALSE)</f>
        <v>linoleum</v>
      </c>
    </row>
    <row r="75" spans="1:8" x14ac:dyDescent="0.3">
      <c r="A75" s="20"/>
      <c r="B75" s="93" t="s">
        <v>258</v>
      </c>
      <c r="C75" s="93" t="s">
        <v>17</v>
      </c>
      <c r="D75" s="93" t="s">
        <v>307</v>
      </c>
      <c r="E75" s="93" t="s">
        <v>298</v>
      </c>
      <c r="F75" s="92" t="s">
        <v>254</v>
      </c>
      <c r="G75" s="93">
        <v>45.88</v>
      </c>
      <c r="H75" s="93" t="str">
        <f>VLOOKUP(G:G,[1]Kagerstraat!$G:$H,2,FALSE)</f>
        <v>linoleum</v>
      </c>
    </row>
    <row r="76" spans="1:8" x14ac:dyDescent="0.3">
      <c r="A76" s="20"/>
      <c r="B76" s="93" t="s">
        <v>16</v>
      </c>
      <c r="C76" s="93" t="s">
        <v>17</v>
      </c>
      <c r="D76" s="93"/>
      <c r="E76" s="93" t="s">
        <v>298</v>
      </c>
      <c r="F76" s="92" t="s">
        <v>254</v>
      </c>
      <c r="G76" s="93">
        <v>46.95</v>
      </c>
      <c r="H76" s="93" t="s">
        <v>308</v>
      </c>
    </row>
    <row r="77" spans="1:8" x14ac:dyDescent="0.3">
      <c r="A77" s="20"/>
      <c r="B77" s="93" t="s">
        <v>16</v>
      </c>
      <c r="C77" s="93" t="s">
        <v>17</v>
      </c>
      <c r="D77" s="93" t="s">
        <v>309</v>
      </c>
      <c r="E77" s="93" t="s">
        <v>298</v>
      </c>
      <c r="F77" s="92" t="s">
        <v>254</v>
      </c>
      <c r="G77" s="93">
        <v>47.75</v>
      </c>
      <c r="H77" s="93" t="str">
        <f>VLOOKUP(G:G,[1]Kagerstraat!$G:$H,2,FALSE)</f>
        <v>linoleum</v>
      </c>
    </row>
    <row r="78" spans="1:8" x14ac:dyDescent="0.3">
      <c r="A78" s="20"/>
      <c r="B78" s="93" t="s">
        <v>16</v>
      </c>
      <c r="C78" s="93" t="s">
        <v>17</v>
      </c>
      <c r="D78" s="93" t="s">
        <v>310</v>
      </c>
      <c r="E78" s="93" t="s">
        <v>298</v>
      </c>
      <c r="F78" s="92" t="s">
        <v>254</v>
      </c>
      <c r="G78" s="93">
        <v>61.35</v>
      </c>
      <c r="H78" s="93" t="str">
        <f>VLOOKUP(G:G,[1]Kagerstraat!$G:$H,2,FALSE)</f>
        <v>linoleum</v>
      </c>
    </row>
    <row r="79" spans="1:8" x14ac:dyDescent="0.3">
      <c r="A79" s="38"/>
      <c r="B79" s="93" t="s">
        <v>16</v>
      </c>
      <c r="C79" s="93" t="s">
        <v>17</v>
      </c>
      <c r="D79" s="93"/>
      <c r="E79" s="93" t="s">
        <v>298</v>
      </c>
      <c r="F79" s="92" t="s">
        <v>254</v>
      </c>
      <c r="G79" s="93">
        <v>62.94</v>
      </c>
      <c r="H79" s="93" t="s">
        <v>272</v>
      </c>
    </row>
    <row r="80" spans="1:8" x14ac:dyDescent="0.3">
      <c r="A80" s="25"/>
      <c r="B80" s="93" t="s">
        <v>16</v>
      </c>
      <c r="C80" s="93" t="s">
        <v>17</v>
      </c>
      <c r="D80" s="93" t="s">
        <v>311</v>
      </c>
      <c r="E80" s="93" t="s">
        <v>298</v>
      </c>
      <c r="F80" s="92" t="s">
        <v>254</v>
      </c>
      <c r="G80" s="93">
        <v>63.44</v>
      </c>
      <c r="H80" s="93" t="str">
        <f>VLOOKUP(G:G,[1]Kagerstraat!$G:$H,2,FALSE)</f>
        <v>linoleum</v>
      </c>
    </row>
    <row r="81" spans="1:8" x14ac:dyDescent="0.3">
      <c r="A81" s="20"/>
      <c r="B81" s="93" t="s">
        <v>16</v>
      </c>
      <c r="C81" s="93" t="s">
        <v>17</v>
      </c>
      <c r="D81" s="93"/>
      <c r="E81" s="93" t="s">
        <v>312</v>
      </c>
      <c r="F81" s="92" t="s">
        <v>20</v>
      </c>
      <c r="G81" s="93">
        <v>75.52</v>
      </c>
      <c r="H81" s="93" t="str">
        <f>VLOOKUP(G:G,[1]Kagerstraat!$G:$H,2,FALSE)</f>
        <v>linoleum</v>
      </c>
    </row>
    <row r="82" spans="1:8" x14ac:dyDescent="0.3">
      <c r="A82" s="20"/>
      <c r="B82" s="93" t="s">
        <v>16</v>
      </c>
      <c r="C82" s="93" t="s">
        <v>17</v>
      </c>
      <c r="D82" s="93"/>
      <c r="E82" s="93" t="s">
        <v>298</v>
      </c>
      <c r="F82" s="92" t="s">
        <v>254</v>
      </c>
      <c r="G82" s="93">
        <v>78.97</v>
      </c>
      <c r="H82" s="93" t="s">
        <v>308</v>
      </c>
    </row>
    <row r="83" spans="1:8" x14ac:dyDescent="0.3">
      <c r="A83" s="20"/>
      <c r="B83" s="93" t="s">
        <v>16</v>
      </c>
      <c r="C83" s="93" t="s">
        <v>17</v>
      </c>
      <c r="D83" s="93"/>
      <c r="E83" s="93" t="s">
        <v>298</v>
      </c>
      <c r="F83" s="92" t="s">
        <v>254</v>
      </c>
      <c r="G83" s="93">
        <v>78.98</v>
      </c>
      <c r="H83" s="93" t="s">
        <v>308</v>
      </c>
    </row>
    <row r="84" spans="1:8" x14ac:dyDescent="0.3">
      <c r="A84" s="20"/>
      <c r="B84" s="93" t="s">
        <v>16</v>
      </c>
      <c r="C84" s="93" t="s">
        <v>17</v>
      </c>
      <c r="D84" s="93" t="s">
        <v>313</v>
      </c>
      <c r="E84" s="93" t="s">
        <v>298</v>
      </c>
      <c r="F84" s="92" t="s">
        <v>254</v>
      </c>
      <c r="G84" s="93">
        <v>80.7</v>
      </c>
      <c r="H84" s="93" t="str">
        <f>VLOOKUP(G:G,[1]Kagerstraat!$G:$H,2,FALSE)</f>
        <v>linoleum</v>
      </c>
    </row>
    <row r="85" spans="1:8" x14ac:dyDescent="0.3">
      <c r="A85" s="20"/>
      <c r="B85" s="93" t="s">
        <v>16</v>
      </c>
      <c r="C85" s="93" t="s">
        <v>17</v>
      </c>
      <c r="D85" s="93"/>
      <c r="E85" s="93" t="s">
        <v>286</v>
      </c>
      <c r="F85" s="92" t="s">
        <v>20</v>
      </c>
      <c r="G85" s="93">
        <v>119.79</v>
      </c>
      <c r="H85" s="93" t="str">
        <f>VLOOKUP(G:G,[1]Kagerstraat!$G:$H,2,FALSE)</f>
        <v>linoleum</v>
      </c>
    </row>
    <row r="86" spans="1:8" x14ac:dyDescent="0.3">
      <c r="A86" s="20"/>
      <c r="B86" s="93" t="s">
        <v>16</v>
      </c>
      <c r="C86" s="93" t="s">
        <v>17</v>
      </c>
      <c r="D86" s="93" t="s">
        <v>314</v>
      </c>
      <c r="E86" s="93" t="s">
        <v>298</v>
      </c>
      <c r="F86" s="92" t="s">
        <v>254</v>
      </c>
      <c r="G86" s="93">
        <v>124.52</v>
      </c>
      <c r="H86" s="93" t="str">
        <f>VLOOKUP(G:G,[1]Kagerstraat!$G:$H,2,FALSE)</f>
        <v>gietvloer</v>
      </c>
    </row>
    <row r="87" spans="1:8" x14ac:dyDescent="0.3">
      <c r="A87" s="20"/>
      <c r="B87" s="93" t="s">
        <v>16</v>
      </c>
      <c r="C87" s="93" t="s">
        <v>17</v>
      </c>
      <c r="D87" s="93"/>
      <c r="E87" s="93" t="s">
        <v>286</v>
      </c>
      <c r="F87" s="92" t="s">
        <v>20</v>
      </c>
      <c r="G87" s="93">
        <v>147.13999999999999</v>
      </c>
      <c r="H87" s="93" t="str">
        <f>VLOOKUP(G:G,[1]Kagerstraat!$G:$H,2,FALSE)</f>
        <v>linoleum</v>
      </c>
    </row>
    <row r="88" spans="1:8" x14ac:dyDescent="0.3">
      <c r="A88" s="25"/>
      <c r="B88" s="93" t="s">
        <v>16</v>
      </c>
      <c r="C88" s="93" t="s">
        <v>17</v>
      </c>
      <c r="D88" s="93"/>
      <c r="E88" s="93" t="s">
        <v>285</v>
      </c>
      <c r="F88" s="92" t="s">
        <v>20</v>
      </c>
      <c r="G88" s="93">
        <v>180.55</v>
      </c>
      <c r="H88" s="93" t="str">
        <f>VLOOKUP(G:G,[1]Kagerstraat!$G:$H,2,FALSE)</f>
        <v>natuursteen</v>
      </c>
    </row>
    <row r="89" spans="1:8" x14ac:dyDescent="0.3">
      <c r="A89" s="20"/>
      <c r="B89" s="93" t="s">
        <v>16</v>
      </c>
      <c r="C89" s="93" t="s">
        <v>17</v>
      </c>
      <c r="D89" s="93"/>
      <c r="E89" s="93" t="s">
        <v>315</v>
      </c>
      <c r="F89" s="92" t="s">
        <v>20</v>
      </c>
      <c r="G89" s="93">
        <v>294.05</v>
      </c>
      <c r="H89" s="93" t="str">
        <f>VLOOKUP(G:G,[1]Kagerstraat!$G:$H,2,FALSE)</f>
        <v>natuursteen</v>
      </c>
    </row>
    <row r="90" spans="1:8" x14ac:dyDescent="0.3">
      <c r="A90" s="20"/>
      <c r="B90" s="93" t="s">
        <v>16</v>
      </c>
      <c r="C90" s="93" t="s">
        <v>17</v>
      </c>
      <c r="D90" s="93"/>
      <c r="E90" s="93" t="s">
        <v>316</v>
      </c>
      <c r="F90" s="92" t="s">
        <v>20</v>
      </c>
      <c r="G90" s="93">
        <v>296.82</v>
      </c>
      <c r="H90" s="93" t="str">
        <f>VLOOKUP(G:G,[1]Kagerstraat!$G:$H,2,FALSE)</f>
        <v>tapijt</v>
      </c>
    </row>
    <row r="91" spans="1:8" x14ac:dyDescent="0.3">
      <c r="A91" s="20"/>
      <c r="B91" s="93" t="s">
        <v>16</v>
      </c>
      <c r="C91" s="93" t="s">
        <v>17</v>
      </c>
      <c r="D91" s="93"/>
      <c r="E91" s="93" t="s">
        <v>317</v>
      </c>
      <c r="F91" s="92" t="s">
        <v>254</v>
      </c>
      <c r="G91" s="93">
        <v>396.86</v>
      </c>
      <c r="H91" s="93" t="s">
        <v>308</v>
      </c>
    </row>
    <row r="92" spans="1:8" x14ac:dyDescent="0.3">
      <c r="A92" s="119" t="s">
        <v>106</v>
      </c>
      <c r="B92" s="21"/>
      <c r="E92" s="86"/>
      <c r="F92" s="99"/>
      <c r="G92" s="126">
        <f>SUM(G47:G91)</f>
        <v>2867.6000000000004</v>
      </c>
      <c r="H92" s="99"/>
    </row>
    <row r="93" spans="1:8" x14ac:dyDescent="0.3">
      <c r="A93" s="121"/>
      <c r="B93" s="21"/>
      <c r="E93" s="86"/>
      <c r="F93" s="99"/>
      <c r="G93" s="48" t="s">
        <v>105</v>
      </c>
      <c r="H93" s="99"/>
    </row>
    <row r="94" spans="1:8" x14ac:dyDescent="0.3">
      <c r="A94" s="121"/>
      <c r="B94" s="21"/>
      <c r="F94" s="99"/>
      <c r="G94" s="48"/>
      <c r="H94" s="99"/>
    </row>
    <row r="95" spans="1:8" x14ac:dyDescent="0.3">
      <c r="A95" s="38"/>
      <c r="B95" s="93" t="s">
        <v>16</v>
      </c>
      <c r="C95" s="93" t="s">
        <v>107</v>
      </c>
      <c r="D95" s="93"/>
      <c r="E95" s="93" t="s">
        <v>247</v>
      </c>
      <c r="F95" s="92" t="s">
        <v>248</v>
      </c>
      <c r="G95" s="93">
        <v>2</v>
      </c>
      <c r="H95" s="93" t="str">
        <f>VLOOKUP(G:G,[1]Kagerstraat!$G:$H,2,FALSE)</f>
        <v>steen</v>
      </c>
    </row>
    <row r="96" spans="1:8" x14ac:dyDescent="0.3">
      <c r="A96" s="20"/>
      <c r="B96" s="93" t="s">
        <v>16</v>
      </c>
      <c r="C96" s="93" t="s">
        <v>107</v>
      </c>
      <c r="D96" s="93"/>
      <c r="E96" s="93" t="s">
        <v>247</v>
      </c>
      <c r="F96" s="92" t="s">
        <v>248</v>
      </c>
      <c r="G96" s="93">
        <v>2</v>
      </c>
      <c r="H96" s="93" t="str">
        <f>VLOOKUP(G:G,[1]Kagerstraat!$G:$H,2,FALSE)</f>
        <v>steen</v>
      </c>
    </row>
    <row r="97" spans="1:8" x14ac:dyDescent="0.3">
      <c r="A97" s="20"/>
      <c r="B97" s="93" t="s">
        <v>16</v>
      </c>
      <c r="C97" s="93" t="s">
        <v>107</v>
      </c>
      <c r="D97" s="93"/>
      <c r="E97" s="93" t="s">
        <v>318</v>
      </c>
      <c r="F97" s="92" t="s">
        <v>256</v>
      </c>
      <c r="G97" s="93">
        <v>4</v>
      </c>
      <c r="H97" s="93" t="str">
        <f>VLOOKUP(G:G,[1]Kagerstraat!$G:$H,2,FALSE)</f>
        <v>linoleum</v>
      </c>
    </row>
    <row r="98" spans="1:8" x14ac:dyDescent="0.3">
      <c r="A98" s="20"/>
      <c r="B98" s="93" t="s">
        <v>16</v>
      </c>
      <c r="C98" s="93" t="s">
        <v>107</v>
      </c>
      <c r="D98" s="93"/>
      <c r="E98" s="93" t="s">
        <v>319</v>
      </c>
      <c r="F98" s="92" t="s">
        <v>274</v>
      </c>
      <c r="G98" s="93">
        <v>4</v>
      </c>
      <c r="H98" s="93" t="str">
        <f>VLOOKUP(G:G,[1]Kagerstraat!$G:$H,2,FALSE)</f>
        <v>linoleum</v>
      </c>
    </row>
    <row r="99" spans="1:8" x14ac:dyDescent="0.3">
      <c r="A99" s="37"/>
      <c r="B99" s="93" t="s">
        <v>16</v>
      </c>
      <c r="C99" s="93" t="s">
        <v>107</v>
      </c>
      <c r="D99" s="93"/>
      <c r="E99" s="93" t="s">
        <v>320</v>
      </c>
      <c r="F99" s="146" t="s">
        <v>256</v>
      </c>
      <c r="G99" s="93">
        <v>4</v>
      </c>
      <c r="H99" s="93" t="str">
        <f>VLOOKUP(G:G,[1]Kagerstraat!$G:$H,2,FALSE)</f>
        <v>linoleum</v>
      </c>
    </row>
    <row r="100" spans="1:8" x14ac:dyDescent="0.3">
      <c r="A100" s="20"/>
      <c r="B100" s="93" t="s">
        <v>16</v>
      </c>
      <c r="C100" s="93" t="s">
        <v>107</v>
      </c>
      <c r="D100" s="93"/>
      <c r="E100" s="93" t="s">
        <v>247</v>
      </c>
      <c r="F100" s="92" t="s">
        <v>248</v>
      </c>
      <c r="G100" s="93">
        <v>4.45</v>
      </c>
      <c r="H100" s="93" t="str">
        <f>VLOOKUP(G:G,[1]Kagerstraat!$G:$H,2,FALSE)</f>
        <v>gietvloer</v>
      </c>
    </row>
    <row r="101" spans="1:8" x14ac:dyDescent="0.3">
      <c r="A101" s="20"/>
      <c r="B101" s="93" t="s">
        <v>16</v>
      </c>
      <c r="C101" s="93" t="s">
        <v>107</v>
      </c>
      <c r="D101" s="93"/>
      <c r="E101" s="93" t="s">
        <v>321</v>
      </c>
      <c r="F101" s="92" t="s">
        <v>244</v>
      </c>
      <c r="G101" s="93">
        <v>6</v>
      </c>
      <c r="H101" s="93" t="str">
        <f>VLOOKUP(G:G,[1]Kagerstraat!$G:$H,2,FALSE)</f>
        <v>linoleum</v>
      </c>
    </row>
    <row r="102" spans="1:8" x14ac:dyDescent="0.3">
      <c r="A102" s="36"/>
      <c r="B102" s="93" t="s">
        <v>16</v>
      </c>
      <c r="C102" s="93" t="s">
        <v>107</v>
      </c>
      <c r="D102" s="93"/>
      <c r="E102" s="93" t="s">
        <v>321</v>
      </c>
      <c r="F102" s="92" t="s">
        <v>244</v>
      </c>
      <c r="G102" s="93">
        <v>6</v>
      </c>
      <c r="H102" s="93" t="str">
        <f>VLOOKUP(G:G,[1]Kagerstraat!$G:$H,2,FALSE)</f>
        <v>linoleum</v>
      </c>
    </row>
    <row r="103" spans="1:8" x14ac:dyDescent="0.3">
      <c r="A103" s="36"/>
      <c r="B103" s="93" t="s">
        <v>16</v>
      </c>
      <c r="C103" s="93" t="s">
        <v>107</v>
      </c>
      <c r="D103" s="93" t="s">
        <v>322</v>
      </c>
      <c r="E103" s="93" t="s">
        <v>323</v>
      </c>
      <c r="F103" s="92" t="s">
        <v>274</v>
      </c>
      <c r="G103" s="93">
        <v>6.49</v>
      </c>
      <c r="H103" s="93" t="str">
        <f>VLOOKUP(G:G,[1]Kagerstraat!$G:$H,2,FALSE)</f>
        <v>linoleum</v>
      </c>
    </row>
    <row r="104" spans="1:8" x14ac:dyDescent="0.3">
      <c r="A104" s="38"/>
      <c r="B104" s="93" t="s">
        <v>16</v>
      </c>
      <c r="C104" s="93" t="s">
        <v>107</v>
      </c>
      <c r="D104" s="93"/>
      <c r="E104" s="93" t="s">
        <v>247</v>
      </c>
      <c r="F104" s="92" t="s">
        <v>248</v>
      </c>
      <c r="G104" s="93">
        <v>6.71</v>
      </c>
      <c r="H104" s="93" t="str">
        <f>VLOOKUP(G:G,[1]Kagerstraat!$G:$H,2,FALSE)</f>
        <v>gietvloer</v>
      </c>
    </row>
    <row r="105" spans="1:8" x14ac:dyDescent="0.3">
      <c r="A105" s="20"/>
      <c r="B105" s="93" t="s">
        <v>16</v>
      </c>
      <c r="C105" s="93" t="s">
        <v>107</v>
      </c>
      <c r="D105" s="93"/>
      <c r="E105" s="93" t="s">
        <v>278</v>
      </c>
      <c r="F105" s="92" t="s">
        <v>20</v>
      </c>
      <c r="G105" s="93">
        <v>6.81</v>
      </c>
      <c r="H105" s="93" t="str">
        <f>VLOOKUP(G:G,[1]Kagerstraat!$G:$H,2,FALSE)</f>
        <v>linoleum</v>
      </c>
    </row>
    <row r="106" spans="1:8" x14ac:dyDescent="0.3">
      <c r="A106" s="20"/>
      <c r="B106" s="93" t="s">
        <v>16</v>
      </c>
      <c r="C106" s="93" t="s">
        <v>107</v>
      </c>
      <c r="D106" s="93"/>
      <c r="E106" s="93" t="s">
        <v>324</v>
      </c>
      <c r="F106" s="92" t="s">
        <v>20</v>
      </c>
      <c r="G106" s="93">
        <v>8</v>
      </c>
      <c r="H106" s="93" t="str">
        <f>VLOOKUP(G:G,[1]Kagerstraat!$G:$H,2,FALSE)</f>
        <v>metaal</v>
      </c>
    </row>
    <row r="107" spans="1:8" x14ac:dyDescent="0.3">
      <c r="A107" s="20"/>
      <c r="B107" s="93" t="s">
        <v>16</v>
      </c>
      <c r="C107" s="93" t="s">
        <v>107</v>
      </c>
      <c r="D107" s="93"/>
      <c r="E107" s="93" t="s">
        <v>325</v>
      </c>
      <c r="F107" s="92" t="s">
        <v>274</v>
      </c>
      <c r="G107" s="93">
        <v>8.48</v>
      </c>
      <c r="H107" s="93" t="str">
        <f>VLOOKUP(G:G,[1]Kagerstraat!$G:$H,2,FALSE)</f>
        <v>linoleum</v>
      </c>
    </row>
    <row r="108" spans="1:8" x14ac:dyDescent="0.3">
      <c r="A108" s="20"/>
      <c r="B108" s="93" t="s">
        <v>16</v>
      </c>
      <c r="C108" s="93" t="s">
        <v>107</v>
      </c>
      <c r="D108" s="93"/>
      <c r="E108" s="93" t="s">
        <v>302</v>
      </c>
      <c r="F108" s="92" t="s">
        <v>256</v>
      </c>
      <c r="G108" s="93">
        <v>9</v>
      </c>
      <c r="H108" s="93" t="str">
        <f>VLOOKUP(G:G,[1]Kagerstraat!$G:$H,2,FALSE)</f>
        <v>inloopmat</v>
      </c>
    </row>
    <row r="109" spans="1:8" x14ac:dyDescent="0.3">
      <c r="A109" s="25"/>
      <c r="B109" s="93" t="s">
        <v>16</v>
      </c>
      <c r="C109" s="93" t="s">
        <v>107</v>
      </c>
      <c r="D109" s="93"/>
      <c r="E109" s="93" t="s">
        <v>326</v>
      </c>
      <c r="F109" s="146" t="s">
        <v>256</v>
      </c>
      <c r="G109" s="93">
        <v>9</v>
      </c>
      <c r="H109" s="93" t="str">
        <f>VLOOKUP(G:G,[1]Kagerstraat!$G:$H,2,FALSE)</f>
        <v>inloopmat</v>
      </c>
    </row>
    <row r="110" spans="1:8" x14ac:dyDescent="0.3">
      <c r="A110" s="25"/>
      <c r="B110" s="93" t="s">
        <v>16</v>
      </c>
      <c r="C110" s="93" t="s">
        <v>107</v>
      </c>
      <c r="D110" s="93" t="s">
        <v>327</v>
      </c>
      <c r="E110" s="93" t="s">
        <v>328</v>
      </c>
      <c r="F110" s="92" t="s">
        <v>256</v>
      </c>
      <c r="G110" s="93">
        <v>10.16</v>
      </c>
      <c r="H110" s="93" t="str">
        <f>VLOOKUP(G:G,[1]Kagerstraat!$G:$H,2,FALSE)</f>
        <v>linoleum</v>
      </c>
    </row>
    <row r="111" spans="1:8" x14ac:dyDescent="0.3">
      <c r="A111" s="20"/>
      <c r="B111" s="93" t="s">
        <v>16</v>
      </c>
      <c r="C111" s="93" t="s">
        <v>107</v>
      </c>
      <c r="D111" s="93" t="s">
        <v>329</v>
      </c>
      <c r="E111" s="93" t="s">
        <v>330</v>
      </c>
      <c r="F111" s="92" t="s">
        <v>20</v>
      </c>
      <c r="G111" s="93">
        <v>11.52</v>
      </c>
      <c r="H111" s="93" t="str">
        <f>VLOOKUP(G:G,[1]Kagerstraat!$G:$H,2,FALSE)</f>
        <v>linoleum</v>
      </c>
    </row>
    <row r="112" spans="1:8" x14ac:dyDescent="0.3">
      <c r="A112" s="20"/>
      <c r="B112" s="93" t="s">
        <v>16</v>
      </c>
      <c r="C112" s="93" t="s">
        <v>107</v>
      </c>
      <c r="D112" s="93"/>
      <c r="E112" s="93" t="s">
        <v>331</v>
      </c>
      <c r="F112" s="92" t="s">
        <v>20</v>
      </c>
      <c r="G112" s="93">
        <v>12</v>
      </c>
      <c r="H112" s="93" t="str">
        <f>VLOOKUP(G:G,[1]Kagerstraat!$G:$H,2,FALSE)</f>
        <v xml:space="preserve">metaal </v>
      </c>
    </row>
    <row r="113" spans="1:8" x14ac:dyDescent="0.3">
      <c r="A113" s="25"/>
      <c r="B113" s="93" t="s">
        <v>258</v>
      </c>
      <c r="C113" s="93" t="s">
        <v>107</v>
      </c>
      <c r="D113" s="93"/>
      <c r="E113" s="93" t="s">
        <v>332</v>
      </c>
      <c r="F113" s="92" t="s">
        <v>20</v>
      </c>
      <c r="G113" s="93">
        <v>12</v>
      </c>
      <c r="H113" s="93" t="str">
        <f>VLOOKUP(G:G,[1]Kagerstraat!$G:$H,2,FALSE)</f>
        <v xml:space="preserve">metaal </v>
      </c>
    </row>
    <row r="114" spans="1:8" x14ac:dyDescent="0.3">
      <c r="A114" s="20"/>
      <c r="B114" s="93" t="s">
        <v>16</v>
      </c>
      <c r="C114" s="93" t="s">
        <v>107</v>
      </c>
      <c r="D114" s="93"/>
      <c r="E114" s="93" t="s">
        <v>333</v>
      </c>
      <c r="F114" s="92" t="s">
        <v>20</v>
      </c>
      <c r="G114" s="93">
        <v>12</v>
      </c>
      <c r="H114" s="93" t="str">
        <f>VLOOKUP(G:G,[1]Kagerstraat!$G:$H,2,FALSE)</f>
        <v xml:space="preserve">metaal </v>
      </c>
    </row>
    <row r="115" spans="1:8" x14ac:dyDescent="0.3">
      <c r="A115" s="20"/>
      <c r="B115" s="93" t="s">
        <v>16</v>
      </c>
      <c r="C115" s="93" t="s">
        <v>107</v>
      </c>
      <c r="D115" s="93"/>
      <c r="E115" s="93" t="s">
        <v>280</v>
      </c>
      <c r="F115" s="92" t="s">
        <v>20</v>
      </c>
      <c r="G115" s="93">
        <v>13.91</v>
      </c>
      <c r="H115" s="93" t="str">
        <f>VLOOKUP(G:G,[1]Kagerstraat!$G:$H,2,FALSE)</f>
        <v>steen</v>
      </c>
    </row>
    <row r="116" spans="1:8" x14ac:dyDescent="0.3">
      <c r="A116" s="20"/>
      <c r="B116" s="93" t="s">
        <v>16</v>
      </c>
      <c r="C116" s="93" t="s">
        <v>107</v>
      </c>
      <c r="D116" s="93" t="s">
        <v>334</v>
      </c>
      <c r="E116" s="93" t="s">
        <v>253</v>
      </c>
      <c r="F116" s="92" t="s">
        <v>254</v>
      </c>
      <c r="G116" s="93">
        <v>15.12</v>
      </c>
      <c r="H116" s="93" t="str">
        <f>VLOOKUP(G:G,[1]Kagerstraat!$G:$H,2,FALSE)</f>
        <v>linoleum</v>
      </c>
    </row>
    <row r="117" spans="1:8" x14ac:dyDescent="0.3">
      <c r="A117" s="20"/>
      <c r="B117" s="93" t="s">
        <v>16</v>
      </c>
      <c r="C117" s="93" t="s">
        <v>107</v>
      </c>
      <c r="D117" s="93"/>
      <c r="E117" s="93" t="s">
        <v>286</v>
      </c>
      <c r="F117" s="92" t="s">
        <v>20</v>
      </c>
      <c r="G117" s="93">
        <v>15.17</v>
      </c>
      <c r="H117" s="93" t="str">
        <f>VLOOKUP(G:G,[1]Kagerstraat!$G:$H,2,FALSE)</f>
        <v>linoleum</v>
      </c>
    </row>
    <row r="118" spans="1:8" x14ac:dyDescent="0.3">
      <c r="A118" s="20"/>
      <c r="B118" s="93" t="s">
        <v>16</v>
      </c>
      <c r="C118" s="93" t="s">
        <v>107</v>
      </c>
      <c r="D118" s="93" t="s">
        <v>335</v>
      </c>
      <c r="E118" s="93" t="s">
        <v>253</v>
      </c>
      <c r="F118" s="92" t="s">
        <v>254</v>
      </c>
      <c r="G118" s="93">
        <v>16.100000000000001</v>
      </c>
      <c r="H118" s="93" t="str">
        <f>VLOOKUP(G:G,[1]Kagerstraat!$G:$H,2,FALSE)</f>
        <v>linoleum</v>
      </c>
    </row>
    <row r="119" spans="1:8" x14ac:dyDescent="0.3">
      <c r="A119" s="20"/>
      <c r="B119" s="93" t="s">
        <v>16</v>
      </c>
      <c r="C119" s="93" t="s">
        <v>107</v>
      </c>
      <c r="D119" s="93" t="s">
        <v>336</v>
      </c>
      <c r="E119" s="93" t="s">
        <v>253</v>
      </c>
      <c r="F119" s="92" t="s">
        <v>254</v>
      </c>
      <c r="G119" s="93">
        <v>16.57</v>
      </c>
      <c r="H119" s="93" t="str">
        <f>VLOOKUP(G:G,[1]Kagerstraat!$G:$H,2,FALSE)</f>
        <v>linoleum</v>
      </c>
    </row>
    <row r="120" spans="1:8" x14ac:dyDescent="0.3">
      <c r="A120" s="20"/>
      <c r="B120" s="93" t="s">
        <v>16</v>
      </c>
      <c r="C120" s="93" t="s">
        <v>107</v>
      </c>
      <c r="D120" s="93" t="s">
        <v>337</v>
      </c>
      <c r="E120" s="93" t="s">
        <v>338</v>
      </c>
      <c r="F120" s="92" t="s">
        <v>20</v>
      </c>
      <c r="G120" s="93">
        <v>20.23</v>
      </c>
      <c r="H120" s="93" t="str">
        <f>VLOOKUP(G:G,[1]Kagerstraat!$G:$H,2,FALSE)</f>
        <v>linoleum</v>
      </c>
    </row>
    <row r="121" spans="1:8" x14ac:dyDescent="0.3">
      <c r="A121" s="20"/>
      <c r="B121" s="93" t="s">
        <v>16</v>
      </c>
      <c r="C121" s="93" t="s">
        <v>107</v>
      </c>
      <c r="D121" s="93"/>
      <c r="E121" s="145" t="s">
        <v>442</v>
      </c>
      <c r="F121" s="92" t="s">
        <v>20</v>
      </c>
      <c r="G121" s="93">
        <v>20.64</v>
      </c>
      <c r="H121" s="93" t="str">
        <f>VLOOKUP(G:G,[1]Kagerstraat!$G:$H,2,FALSE)</f>
        <v>steen</v>
      </c>
    </row>
    <row r="122" spans="1:8" x14ac:dyDescent="0.3">
      <c r="A122" s="20"/>
      <c r="B122" s="93" t="s">
        <v>16</v>
      </c>
      <c r="C122" s="93" t="s">
        <v>107</v>
      </c>
      <c r="D122" s="93" t="s">
        <v>339</v>
      </c>
      <c r="E122" s="93" t="s">
        <v>288</v>
      </c>
      <c r="F122" s="92" t="s">
        <v>256</v>
      </c>
      <c r="G122" s="93">
        <v>21.27</v>
      </c>
      <c r="H122" s="93" t="str">
        <f>VLOOKUP(G:G,[1]Kagerstraat!$G:$H,2,FALSE)</f>
        <v>linoleum</v>
      </c>
    </row>
    <row r="123" spans="1:8" x14ac:dyDescent="0.3">
      <c r="A123" s="20"/>
      <c r="B123" s="93" t="s">
        <v>16</v>
      </c>
      <c r="C123" s="93" t="s">
        <v>107</v>
      </c>
      <c r="D123" s="93" t="s">
        <v>340</v>
      </c>
      <c r="E123" s="93" t="s">
        <v>288</v>
      </c>
      <c r="F123" s="92" t="s">
        <v>256</v>
      </c>
      <c r="G123" s="93">
        <v>27.84</v>
      </c>
      <c r="H123" s="93" t="str">
        <f>VLOOKUP(G:G,[1]Kagerstraat!$G:$H,2,FALSE)</f>
        <v>linoleum</v>
      </c>
    </row>
    <row r="124" spans="1:8" x14ac:dyDescent="0.3">
      <c r="A124" s="20"/>
      <c r="B124" s="93" t="s">
        <v>16</v>
      </c>
      <c r="C124" s="93" t="s">
        <v>107</v>
      </c>
      <c r="D124" s="93" t="s">
        <v>341</v>
      </c>
      <c r="E124" s="93" t="s">
        <v>247</v>
      </c>
      <c r="F124" s="92" t="s">
        <v>248</v>
      </c>
      <c r="G124" s="93">
        <v>29.24</v>
      </c>
      <c r="H124" s="93" t="str">
        <f>VLOOKUP(G:G,[1]Kagerstraat!$G:$H,2,FALSE)</f>
        <v>gietvloer</v>
      </c>
    </row>
    <row r="125" spans="1:8" x14ac:dyDescent="0.3">
      <c r="A125" s="20"/>
      <c r="B125" s="93" t="s">
        <v>16</v>
      </c>
      <c r="C125" s="93" t="s">
        <v>107</v>
      </c>
      <c r="D125" s="93" t="s">
        <v>342</v>
      </c>
      <c r="E125" s="93" t="s">
        <v>247</v>
      </c>
      <c r="F125" s="92" t="s">
        <v>248</v>
      </c>
      <c r="G125" s="93">
        <v>29.78</v>
      </c>
      <c r="H125" s="93" t="str">
        <f>VLOOKUP(G:G,[1]Kagerstraat!$G:$H,2,FALSE)</f>
        <v>gietvloer</v>
      </c>
    </row>
    <row r="126" spans="1:8" x14ac:dyDescent="0.3">
      <c r="A126" s="20"/>
      <c r="B126" s="93" t="s">
        <v>16</v>
      </c>
      <c r="C126" s="93" t="s">
        <v>107</v>
      </c>
      <c r="D126" s="93"/>
      <c r="E126" s="93" t="s">
        <v>343</v>
      </c>
      <c r="F126" s="92" t="s">
        <v>20</v>
      </c>
      <c r="G126" s="93">
        <v>30.35</v>
      </c>
      <c r="H126" s="93" t="str">
        <f>VLOOKUP(G:G,[1]Kagerstraat!$G:$H,2,FALSE)</f>
        <v xml:space="preserve">metaal </v>
      </c>
    </row>
    <row r="127" spans="1:8" x14ac:dyDescent="0.3">
      <c r="A127" s="20"/>
      <c r="B127" s="93" t="s">
        <v>16</v>
      </c>
      <c r="C127" s="93" t="s">
        <v>107</v>
      </c>
      <c r="D127" s="93" t="s">
        <v>344</v>
      </c>
      <c r="E127" s="93" t="s">
        <v>298</v>
      </c>
      <c r="F127" s="92" t="s">
        <v>254</v>
      </c>
      <c r="G127" s="93">
        <v>35.5</v>
      </c>
      <c r="H127" s="93" t="str">
        <f>VLOOKUP(G:G,[1]Kagerstraat!$G:$H,2,FALSE)</f>
        <v>linoleum</v>
      </c>
    </row>
    <row r="128" spans="1:8" x14ac:dyDescent="0.3">
      <c r="A128" s="20"/>
      <c r="B128" s="93" t="s">
        <v>16</v>
      </c>
      <c r="C128" s="93" t="s">
        <v>107</v>
      </c>
      <c r="D128" s="93" t="s">
        <v>345</v>
      </c>
      <c r="E128" s="93" t="s">
        <v>288</v>
      </c>
      <c r="F128" s="92" t="s">
        <v>256</v>
      </c>
      <c r="G128" s="93">
        <v>35.99</v>
      </c>
      <c r="H128" s="93" t="str">
        <f>VLOOKUP(G:G,[1]Kagerstraat!$G:$H,2,FALSE)</f>
        <v>Tapijt</v>
      </c>
    </row>
    <row r="129" spans="1:8" x14ac:dyDescent="0.3">
      <c r="A129" s="20"/>
      <c r="B129" s="93" t="s">
        <v>16</v>
      </c>
      <c r="C129" s="93" t="s">
        <v>107</v>
      </c>
      <c r="D129" s="93"/>
      <c r="E129" s="93" t="s">
        <v>301</v>
      </c>
      <c r="F129" s="92" t="s">
        <v>20</v>
      </c>
      <c r="G129" s="93">
        <v>40.659999999999997</v>
      </c>
      <c r="H129" s="93" t="str">
        <f>VLOOKUP(G:G,[1]Kagerstraat!$G:$H,2,FALSE)</f>
        <v>steen</v>
      </c>
    </row>
    <row r="130" spans="1:8" x14ac:dyDescent="0.3">
      <c r="A130" s="20"/>
      <c r="B130" s="93" t="s">
        <v>258</v>
      </c>
      <c r="C130" s="93" t="s">
        <v>107</v>
      </c>
      <c r="D130" s="93" t="s">
        <v>346</v>
      </c>
      <c r="E130" s="93" t="s">
        <v>298</v>
      </c>
      <c r="F130" s="92" t="s">
        <v>254</v>
      </c>
      <c r="G130" s="93">
        <v>43.73</v>
      </c>
      <c r="H130" s="93" t="str">
        <f>VLOOKUP(G:G,[1]Kagerstraat!$G:$H,2,FALSE)</f>
        <v>linoleum</v>
      </c>
    </row>
    <row r="131" spans="1:8" x14ac:dyDescent="0.3">
      <c r="A131" s="20"/>
      <c r="B131" s="93" t="s">
        <v>16</v>
      </c>
      <c r="C131" s="93" t="s">
        <v>107</v>
      </c>
      <c r="D131" s="93" t="s">
        <v>347</v>
      </c>
      <c r="E131" s="93" t="s">
        <v>298</v>
      </c>
      <c r="F131" s="92" t="s">
        <v>254</v>
      </c>
      <c r="G131" s="93">
        <v>44.01</v>
      </c>
      <c r="H131" s="93" t="str">
        <f>VLOOKUP(G:G,[1]Kagerstraat!$G:$H,2,FALSE)</f>
        <v>linoleum</v>
      </c>
    </row>
    <row r="132" spans="1:8" x14ac:dyDescent="0.3">
      <c r="A132" s="20"/>
      <c r="B132" s="93" t="s">
        <v>16</v>
      </c>
      <c r="C132" s="93" t="s">
        <v>107</v>
      </c>
      <c r="D132" s="93" t="s">
        <v>348</v>
      </c>
      <c r="E132" s="93" t="s">
        <v>298</v>
      </c>
      <c r="F132" s="92" t="s">
        <v>254</v>
      </c>
      <c r="G132" s="93">
        <v>44.25</v>
      </c>
      <c r="H132" s="93" t="str">
        <f>VLOOKUP(G:G,[1]Kagerstraat!$G:$H,2,FALSE)</f>
        <v>linoleum</v>
      </c>
    </row>
    <row r="133" spans="1:8" x14ac:dyDescent="0.3">
      <c r="A133" s="20"/>
      <c r="B133" s="93" t="s">
        <v>16</v>
      </c>
      <c r="C133" s="93" t="s">
        <v>107</v>
      </c>
      <c r="D133" s="93" t="s">
        <v>349</v>
      </c>
      <c r="E133" s="93" t="s">
        <v>298</v>
      </c>
      <c r="F133" s="92" t="s">
        <v>254</v>
      </c>
      <c r="G133" s="93">
        <v>45.33</v>
      </c>
      <c r="H133" s="93" t="str">
        <f>VLOOKUP(G:G,[1]Kagerstraat!$G:$H,2,FALSE)</f>
        <v>linoleum</v>
      </c>
    </row>
    <row r="134" spans="1:8" x14ac:dyDescent="0.3">
      <c r="A134" s="20"/>
      <c r="B134" s="93" t="s">
        <v>16</v>
      </c>
      <c r="C134" s="93" t="s">
        <v>107</v>
      </c>
      <c r="D134" s="93" t="s">
        <v>350</v>
      </c>
      <c r="E134" s="93" t="s">
        <v>298</v>
      </c>
      <c r="F134" s="92" t="s">
        <v>254</v>
      </c>
      <c r="G134" s="93">
        <v>45.88</v>
      </c>
      <c r="H134" s="93" t="str">
        <f>VLOOKUP(G:G,[1]Kagerstraat!$G:$H,2,FALSE)</f>
        <v>linoleum</v>
      </c>
    </row>
    <row r="135" spans="1:8" x14ac:dyDescent="0.3">
      <c r="A135" s="20"/>
      <c r="B135" s="93" t="s">
        <v>16</v>
      </c>
      <c r="C135" s="93" t="s">
        <v>107</v>
      </c>
      <c r="D135" s="93" t="s">
        <v>351</v>
      </c>
      <c r="E135" s="93" t="s">
        <v>298</v>
      </c>
      <c r="F135" s="92" t="s">
        <v>254</v>
      </c>
      <c r="G135" s="93">
        <v>46.66</v>
      </c>
      <c r="H135" s="93" t="str">
        <f>VLOOKUP(G:G,[1]Kagerstraat!$G:$H,2,FALSE)</f>
        <v>linoleum</v>
      </c>
    </row>
    <row r="136" spans="1:8" x14ac:dyDescent="0.3">
      <c r="A136" s="20"/>
      <c r="B136" s="93" t="s">
        <v>16</v>
      </c>
      <c r="C136" s="93" t="s">
        <v>107</v>
      </c>
      <c r="D136" s="93"/>
      <c r="E136" s="93" t="s">
        <v>298</v>
      </c>
      <c r="F136" s="92" t="s">
        <v>254</v>
      </c>
      <c r="G136" s="93">
        <v>46.97</v>
      </c>
      <c r="H136" s="93" t="s">
        <v>308</v>
      </c>
    </row>
    <row r="137" spans="1:8" x14ac:dyDescent="0.3">
      <c r="A137" s="20"/>
      <c r="B137" s="93" t="s">
        <v>16</v>
      </c>
      <c r="C137" s="93" t="s">
        <v>107</v>
      </c>
      <c r="D137" s="93" t="s">
        <v>352</v>
      </c>
      <c r="E137" s="93" t="s">
        <v>288</v>
      </c>
      <c r="F137" s="92" t="s">
        <v>256</v>
      </c>
      <c r="G137" s="93">
        <v>51.85</v>
      </c>
      <c r="H137" s="93" t="str">
        <f>VLOOKUP(G:G,[1]Kagerstraat!$G:$H,2,FALSE)</f>
        <v>tapijt</v>
      </c>
    </row>
    <row r="138" spans="1:8" x14ac:dyDescent="0.3">
      <c r="A138" s="20"/>
      <c r="B138" s="93" t="s">
        <v>16</v>
      </c>
      <c r="C138" s="93" t="s">
        <v>107</v>
      </c>
      <c r="D138" s="93" t="s">
        <v>353</v>
      </c>
      <c r="E138" s="93" t="s">
        <v>298</v>
      </c>
      <c r="F138" s="92" t="s">
        <v>254</v>
      </c>
      <c r="G138" s="93">
        <v>53.57</v>
      </c>
      <c r="H138" s="93" t="str">
        <f>VLOOKUP(G:G,[1]Kagerstraat!$G:$H,2,FALSE)</f>
        <v>linoleum</v>
      </c>
    </row>
    <row r="139" spans="1:8" x14ac:dyDescent="0.3">
      <c r="A139" s="20"/>
      <c r="B139" s="93" t="s">
        <v>16</v>
      </c>
      <c r="C139" s="93" t="s">
        <v>107</v>
      </c>
      <c r="D139" s="93" t="s">
        <v>354</v>
      </c>
      <c r="E139" s="93" t="s">
        <v>298</v>
      </c>
      <c r="F139" s="92" t="s">
        <v>254</v>
      </c>
      <c r="G139" s="93">
        <v>54.12</v>
      </c>
      <c r="H139" s="93" t="str">
        <f>VLOOKUP(G:G,[1]Kagerstraat!$G:$H,2,FALSE)</f>
        <v>linoleum</v>
      </c>
    </row>
    <row r="140" spans="1:8" x14ac:dyDescent="0.3">
      <c r="A140" s="20"/>
      <c r="B140" s="93" t="s">
        <v>16</v>
      </c>
      <c r="C140" s="93" t="s">
        <v>107</v>
      </c>
      <c r="D140" s="93" t="s">
        <v>355</v>
      </c>
      <c r="E140" s="93" t="s">
        <v>298</v>
      </c>
      <c r="F140" s="92" t="s">
        <v>254</v>
      </c>
      <c r="G140" s="93">
        <v>55.64</v>
      </c>
      <c r="H140" s="93" t="str">
        <f>VLOOKUP(G:G,[1]Kagerstraat!$G:$H,2,FALSE)</f>
        <v>linoleum</v>
      </c>
    </row>
    <row r="141" spans="1:8" x14ac:dyDescent="0.3">
      <c r="A141" s="20"/>
      <c r="B141" s="93" t="s">
        <v>16</v>
      </c>
      <c r="C141" s="93" t="s">
        <v>107</v>
      </c>
      <c r="D141" s="93" t="s">
        <v>356</v>
      </c>
      <c r="E141" s="93" t="s">
        <v>298</v>
      </c>
      <c r="F141" s="92" t="s">
        <v>254</v>
      </c>
      <c r="G141" s="93">
        <v>60.23</v>
      </c>
      <c r="H141" s="93" t="str">
        <f>VLOOKUP(G:G,[1]Kagerstraat!$G:$H,2,FALSE)</f>
        <v>linoleum</v>
      </c>
    </row>
    <row r="142" spans="1:8" x14ac:dyDescent="0.3">
      <c r="A142" s="20"/>
      <c r="B142" s="93" t="s">
        <v>16</v>
      </c>
      <c r="C142" s="93" t="s">
        <v>107</v>
      </c>
      <c r="D142" s="93" t="s">
        <v>357</v>
      </c>
      <c r="E142" s="93" t="s">
        <v>358</v>
      </c>
      <c r="F142" s="92" t="s">
        <v>256</v>
      </c>
      <c r="G142" s="93">
        <v>60.74</v>
      </c>
      <c r="H142" s="93" t="str">
        <f>VLOOKUP(G:G,[1]Kagerstraat!$G:$H,2,FALSE)</f>
        <v>linoleum</v>
      </c>
    </row>
    <row r="143" spans="1:8" x14ac:dyDescent="0.3">
      <c r="A143" s="20"/>
      <c r="B143" s="93" t="s">
        <v>16</v>
      </c>
      <c r="C143" s="93" t="s">
        <v>107</v>
      </c>
      <c r="D143" s="93"/>
      <c r="E143" s="93" t="s">
        <v>298</v>
      </c>
      <c r="F143" s="92" t="s">
        <v>254</v>
      </c>
      <c r="G143" s="93">
        <v>62.96</v>
      </c>
      <c r="H143" s="93" t="s">
        <v>308</v>
      </c>
    </row>
    <row r="144" spans="1:8" x14ac:dyDescent="0.3">
      <c r="A144" s="20"/>
      <c r="B144" s="93" t="s">
        <v>16</v>
      </c>
      <c r="C144" s="93" t="s">
        <v>107</v>
      </c>
      <c r="D144" s="93" t="s">
        <v>359</v>
      </c>
      <c r="E144" s="93" t="s">
        <v>298</v>
      </c>
      <c r="F144" s="92" t="s">
        <v>254</v>
      </c>
      <c r="G144" s="93">
        <v>63.29</v>
      </c>
      <c r="H144" s="93" t="str">
        <f>VLOOKUP(G:G,[1]Kagerstraat!$G:$H,2,FALSE)</f>
        <v>linoleum</v>
      </c>
    </row>
    <row r="145" spans="1:8" x14ac:dyDescent="0.3">
      <c r="A145" s="20"/>
      <c r="B145" s="93" t="s">
        <v>16</v>
      </c>
      <c r="C145" s="93" t="s">
        <v>107</v>
      </c>
      <c r="D145" s="93" t="s">
        <v>360</v>
      </c>
      <c r="E145" s="93" t="s">
        <v>298</v>
      </c>
      <c r="F145" s="92" t="s">
        <v>254</v>
      </c>
      <c r="G145" s="93">
        <v>63.3</v>
      </c>
      <c r="H145" s="93" t="str">
        <f>VLOOKUP(G:G,[1]Kagerstraat!$G:$H,2,FALSE)</f>
        <v>linoleum</v>
      </c>
    </row>
    <row r="146" spans="1:8" x14ac:dyDescent="0.3">
      <c r="A146" s="20"/>
      <c r="B146" s="93" t="s">
        <v>16</v>
      </c>
      <c r="C146" s="93" t="s">
        <v>107</v>
      </c>
      <c r="D146" s="93"/>
      <c r="E146" s="93" t="s">
        <v>361</v>
      </c>
      <c r="F146" s="92" t="s">
        <v>20</v>
      </c>
      <c r="G146" s="93">
        <v>70</v>
      </c>
      <c r="H146" s="93" t="str">
        <f>VLOOKUP(G:G,[1]Kagerstraat!$G:$H,2,FALSE)</f>
        <v>linoleum</v>
      </c>
    </row>
    <row r="147" spans="1:8" x14ac:dyDescent="0.3">
      <c r="A147" s="20"/>
      <c r="B147" s="93" t="s">
        <v>16</v>
      </c>
      <c r="C147" s="93" t="s">
        <v>107</v>
      </c>
      <c r="D147" s="93"/>
      <c r="E147" s="93" t="s">
        <v>298</v>
      </c>
      <c r="F147" s="92" t="s">
        <v>254</v>
      </c>
      <c r="G147" s="93">
        <v>78.97</v>
      </c>
      <c r="H147" s="93" t="s">
        <v>308</v>
      </c>
    </row>
    <row r="148" spans="1:8" x14ac:dyDescent="0.3">
      <c r="A148" s="20"/>
      <c r="B148" s="93" t="s">
        <v>16</v>
      </c>
      <c r="C148" s="93" t="s">
        <v>107</v>
      </c>
      <c r="D148" s="93"/>
      <c r="E148" s="93" t="s">
        <v>298</v>
      </c>
      <c r="F148" s="92" t="s">
        <v>254</v>
      </c>
      <c r="G148" s="93">
        <v>78.98</v>
      </c>
      <c r="H148" s="93" t="s">
        <v>308</v>
      </c>
    </row>
    <row r="149" spans="1:8" x14ac:dyDescent="0.3">
      <c r="A149" s="20"/>
      <c r="B149" s="93" t="s">
        <v>16</v>
      </c>
      <c r="C149" s="93" t="s">
        <v>107</v>
      </c>
      <c r="D149" s="93"/>
      <c r="E149" s="93" t="s">
        <v>362</v>
      </c>
      <c r="F149" s="92" t="s">
        <v>20</v>
      </c>
      <c r="G149" s="93">
        <v>100.73</v>
      </c>
      <c r="H149" s="93" t="str">
        <f>VLOOKUP(G:G,[1]Kagerstraat!$G:$H,2,FALSE)</f>
        <v>linoleum</v>
      </c>
    </row>
    <row r="150" spans="1:8" x14ac:dyDescent="0.3">
      <c r="A150" s="20"/>
      <c r="B150" s="93" t="s">
        <v>16</v>
      </c>
      <c r="C150" s="93" t="s">
        <v>107</v>
      </c>
      <c r="D150" s="93" t="s">
        <v>363</v>
      </c>
      <c r="E150" s="93" t="s">
        <v>298</v>
      </c>
      <c r="F150" s="92" t="s">
        <v>254</v>
      </c>
      <c r="G150" s="93">
        <v>108.81</v>
      </c>
      <c r="H150" s="93" t="s">
        <v>308</v>
      </c>
    </row>
    <row r="151" spans="1:8" x14ac:dyDescent="0.3">
      <c r="A151" s="20"/>
      <c r="B151" s="93" t="s">
        <v>16</v>
      </c>
      <c r="C151" s="93" t="s">
        <v>107</v>
      </c>
      <c r="D151" s="93"/>
      <c r="E151" s="93" t="s">
        <v>364</v>
      </c>
      <c r="F151" s="92" t="s">
        <v>256</v>
      </c>
      <c r="G151" s="93">
        <v>122.64</v>
      </c>
      <c r="H151" s="93" t="s">
        <v>308</v>
      </c>
    </row>
    <row r="152" spans="1:8" x14ac:dyDescent="0.3">
      <c r="A152" s="20"/>
      <c r="B152" s="93" t="s">
        <v>16</v>
      </c>
      <c r="C152" s="93" t="s">
        <v>107</v>
      </c>
      <c r="D152" s="93"/>
      <c r="E152" s="93" t="s">
        <v>285</v>
      </c>
      <c r="F152" s="92" t="s">
        <v>20</v>
      </c>
      <c r="G152" s="93">
        <v>127.51</v>
      </c>
      <c r="H152" s="93" t="str">
        <f>VLOOKUP(G:G,[1]Kagerstraat!$G:$H,2,FALSE)</f>
        <v>natuursteen</v>
      </c>
    </row>
    <row r="153" spans="1:8" x14ac:dyDescent="0.3">
      <c r="A153" s="20"/>
      <c r="B153" s="93" t="s">
        <v>16</v>
      </c>
      <c r="C153" s="93" t="s">
        <v>107</v>
      </c>
      <c r="D153" s="93"/>
      <c r="E153" s="93" t="s">
        <v>19</v>
      </c>
      <c r="F153" s="92" t="s">
        <v>20</v>
      </c>
      <c r="G153" s="93">
        <v>133.24</v>
      </c>
      <c r="H153" s="93" t="str">
        <f>VLOOKUP(G:G,[1]Kagerstraat!$G:$H,2,FALSE)</f>
        <v>linoleum</v>
      </c>
    </row>
    <row r="154" spans="1:8" x14ac:dyDescent="0.3">
      <c r="A154" s="20"/>
      <c r="B154" s="93" t="s">
        <v>16</v>
      </c>
      <c r="C154" s="93" t="s">
        <v>107</v>
      </c>
      <c r="D154" s="93"/>
      <c r="E154" s="93" t="s">
        <v>19</v>
      </c>
      <c r="F154" s="92" t="s">
        <v>20</v>
      </c>
      <c r="G154" s="93">
        <v>147.13999999999999</v>
      </c>
      <c r="H154" s="93" t="str">
        <f>VLOOKUP(G:G,[1]Kagerstraat!$G:$H,2,FALSE)</f>
        <v>linoleum</v>
      </c>
    </row>
    <row r="155" spans="1:8" x14ac:dyDescent="0.3">
      <c r="A155" s="36"/>
      <c r="B155" s="93" t="s">
        <v>16</v>
      </c>
      <c r="C155" s="93" t="s">
        <v>107</v>
      </c>
      <c r="D155" s="93"/>
      <c r="E155" s="93" t="s">
        <v>678</v>
      </c>
      <c r="F155" s="92" t="s">
        <v>254</v>
      </c>
      <c r="G155" s="93">
        <v>215</v>
      </c>
      <c r="H155" s="93" t="s">
        <v>308</v>
      </c>
    </row>
    <row r="156" spans="1:8" x14ac:dyDescent="0.3">
      <c r="A156" s="119" t="s">
        <v>152</v>
      </c>
      <c r="B156" s="21"/>
      <c r="E156" s="86"/>
      <c r="F156" s="99"/>
      <c r="G156" s="126">
        <f>SUM(G95:G155)</f>
        <v>2538.54</v>
      </c>
      <c r="H156" s="99"/>
    </row>
    <row r="157" spans="1:8" x14ac:dyDescent="0.3">
      <c r="A157" s="121"/>
      <c r="B157" s="21"/>
      <c r="E157" s="86"/>
      <c r="F157" s="99"/>
      <c r="G157" s="48" t="s">
        <v>105</v>
      </c>
      <c r="H157" s="99"/>
    </row>
    <row r="158" spans="1:8" x14ac:dyDescent="0.3">
      <c r="A158" s="121"/>
      <c r="B158" s="21"/>
      <c r="F158" s="99"/>
      <c r="G158" s="48"/>
      <c r="H158" s="99"/>
    </row>
    <row r="159" spans="1:8" x14ac:dyDescent="0.3">
      <c r="A159" s="36"/>
      <c r="B159" s="93" t="s">
        <v>16</v>
      </c>
      <c r="C159" s="93" t="s">
        <v>153</v>
      </c>
      <c r="D159" s="93"/>
      <c r="E159" s="93" t="s">
        <v>672</v>
      </c>
      <c r="F159" s="92" t="s">
        <v>20</v>
      </c>
      <c r="G159" s="93">
        <v>6.81</v>
      </c>
      <c r="H159" s="93" t="str">
        <f>VLOOKUP(G:G,[1]Kagerstraat!$G:$H,2,FALSE)</f>
        <v>linoleum</v>
      </c>
    </row>
    <row r="160" spans="1:8" x14ac:dyDescent="0.3">
      <c r="A160" s="20"/>
      <c r="B160" s="93" t="s">
        <v>16</v>
      </c>
      <c r="C160" s="93" t="s">
        <v>153</v>
      </c>
      <c r="D160" s="93" t="s">
        <v>365</v>
      </c>
      <c r="E160" s="93" t="s">
        <v>673</v>
      </c>
      <c r="F160" s="92" t="s">
        <v>20</v>
      </c>
      <c r="G160" s="93">
        <v>21.27</v>
      </c>
      <c r="H160" s="93" t="str">
        <f>VLOOKUP(G:G,[1]Kagerstraat!$G:$H,2,FALSE)</f>
        <v>linoleum</v>
      </c>
    </row>
    <row r="161" spans="1:8" x14ac:dyDescent="0.3">
      <c r="A161" s="20"/>
      <c r="B161" s="93" t="s">
        <v>16</v>
      </c>
      <c r="C161" s="93" t="s">
        <v>153</v>
      </c>
      <c r="D161" s="93" t="s">
        <v>367</v>
      </c>
      <c r="E161" s="93" t="s">
        <v>674</v>
      </c>
      <c r="F161" s="92" t="s">
        <v>256</v>
      </c>
      <c r="G161" s="93">
        <v>27.84</v>
      </c>
      <c r="H161" s="93" t="str">
        <f>VLOOKUP(G:G,[1]Kagerstraat!$G:$H,2,FALSE)</f>
        <v>linoleum</v>
      </c>
    </row>
    <row r="162" spans="1:8" x14ac:dyDescent="0.3">
      <c r="A162" s="20"/>
      <c r="B162" s="93" t="s">
        <v>16</v>
      </c>
      <c r="C162" s="93" t="s">
        <v>153</v>
      </c>
      <c r="D162" s="93" t="s">
        <v>368</v>
      </c>
      <c r="E162" s="93" t="s">
        <v>664</v>
      </c>
      <c r="F162" s="92" t="s">
        <v>248</v>
      </c>
      <c r="G162" s="93">
        <v>29.78</v>
      </c>
      <c r="H162" s="93" t="str">
        <f>VLOOKUP(G:G,[1]Kagerstraat!$G:$H,2,FALSE)</f>
        <v>gietvloer</v>
      </c>
    </row>
    <row r="163" spans="1:8" x14ac:dyDescent="0.3">
      <c r="A163" s="20"/>
      <c r="B163" s="93" t="s">
        <v>258</v>
      </c>
      <c r="C163" s="93" t="s">
        <v>153</v>
      </c>
      <c r="D163" s="93" t="s">
        <v>369</v>
      </c>
      <c r="E163" s="93" t="s">
        <v>370</v>
      </c>
      <c r="F163" s="92" t="s">
        <v>256</v>
      </c>
      <c r="G163" s="93">
        <v>35.5</v>
      </c>
      <c r="H163" s="93" t="str">
        <f>VLOOKUP(G:G,[1]Kagerstraat!$G:$H,2,FALSE)</f>
        <v>linoleum</v>
      </c>
    </row>
    <row r="164" spans="1:8" x14ac:dyDescent="0.3">
      <c r="A164" s="25"/>
      <c r="B164" s="93" t="s">
        <v>16</v>
      </c>
      <c r="C164" s="93" t="s">
        <v>153</v>
      </c>
      <c r="D164" s="93"/>
      <c r="E164" s="93" t="s">
        <v>675</v>
      </c>
      <c r="F164" s="92" t="s">
        <v>20</v>
      </c>
      <c r="G164" s="93">
        <v>40.659999999999997</v>
      </c>
      <c r="H164" s="93" t="str">
        <f>VLOOKUP(G:G,[1]Kagerstraat!$G:$H,2,FALSE)</f>
        <v>steen</v>
      </c>
    </row>
    <row r="165" spans="1:8" x14ac:dyDescent="0.3">
      <c r="A165" s="20"/>
      <c r="B165" s="93" t="s">
        <v>16</v>
      </c>
      <c r="C165" s="93" t="s">
        <v>153</v>
      </c>
      <c r="D165" s="93" t="s">
        <v>371</v>
      </c>
      <c r="E165" s="93" t="s">
        <v>254</v>
      </c>
      <c r="F165" s="92" t="s">
        <v>254</v>
      </c>
      <c r="G165" s="93">
        <v>43.73</v>
      </c>
      <c r="H165" s="93" t="str">
        <f>VLOOKUP(G:G,[1]Kagerstraat!$G:$H,2,FALSE)</f>
        <v>linoleum</v>
      </c>
    </row>
    <row r="166" spans="1:8" x14ac:dyDescent="0.3">
      <c r="A166" s="38"/>
      <c r="B166" s="93" t="s">
        <v>16</v>
      </c>
      <c r="C166" s="93" t="s">
        <v>153</v>
      </c>
      <c r="D166" s="93" t="s">
        <v>372</v>
      </c>
      <c r="E166" s="93" t="s">
        <v>254</v>
      </c>
      <c r="F166" s="92" t="s">
        <v>254</v>
      </c>
      <c r="G166" s="93">
        <v>44.01</v>
      </c>
      <c r="H166" s="93" t="str">
        <f>VLOOKUP(G:G,[1]Kagerstraat!$G:$H,2,FALSE)</f>
        <v>linoleum</v>
      </c>
    </row>
    <row r="167" spans="1:8" x14ac:dyDescent="0.3">
      <c r="A167" s="25"/>
      <c r="B167" s="93" t="s">
        <v>16</v>
      </c>
      <c r="C167" s="93" t="s">
        <v>153</v>
      </c>
      <c r="D167" s="93" t="s">
        <v>373</v>
      </c>
      <c r="E167" s="93" t="s">
        <v>254</v>
      </c>
      <c r="F167" s="92" t="s">
        <v>254</v>
      </c>
      <c r="G167" s="93">
        <v>44.25</v>
      </c>
      <c r="H167" s="93" t="str">
        <f>VLOOKUP(G:G,[1]Kagerstraat!$G:$H,2,FALSE)</f>
        <v>linoleum</v>
      </c>
    </row>
    <row r="168" spans="1:8" x14ac:dyDescent="0.3">
      <c r="A168" s="25"/>
      <c r="B168" s="93" t="s">
        <v>16</v>
      </c>
      <c r="C168" s="93" t="s">
        <v>153</v>
      </c>
      <c r="D168" s="93" t="s">
        <v>374</v>
      </c>
      <c r="E168" s="93" t="s">
        <v>254</v>
      </c>
      <c r="F168" s="92" t="s">
        <v>254</v>
      </c>
      <c r="G168" s="93">
        <v>45.33</v>
      </c>
      <c r="H168" s="93" t="str">
        <f>VLOOKUP(G:G,[1]Kagerstraat!$G:$H,2,FALSE)</f>
        <v>linoleum</v>
      </c>
    </row>
    <row r="169" spans="1:8" x14ac:dyDescent="0.3">
      <c r="A169" s="36"/>
      <c r="B169" s="93" t="s">
        <v>16</v>
      </c>
      <c r="C169" s="93" t="s">
        <v>153</v>
      </c>
      <c r="D169" s="93" t="s">
        <v>375</v>
      </c>
      <c r="E169" s="93" t="s">
        <v>254</v>
      </c>
      <c r="F169" s="92" t="s">
        <v>254</v>
      </c>
      <c r="G169" s="93">
        <v>45.88</v>
      </c>
      <c r="H169" s="93" t="str">
        <f>VLOOKUP(G:G,[1]Kagerstraat!$G:$H,2,FALSE)</f>
        <v>linoleum</v>
      </c>
    </row>
    <row r="170" spans="1:8" x14ac:dyDescent="0.3">
      <c r="A170" s="36"/>
      <c r="B170" s="93" t="s">
        <v>16</v>
      </c>
      <c r="C170" s="93" t="s">
        <v>153</v>
      </c>
      <c r="D170" s="93" t="s">
        <v>376</v>
      </c>
      <c r="E170" s="93" t="s">
        <v>254</v>
      </c>
      <c r="F170" s="92" t="s">
        <v>254</v>
      </c>
      <c r="G170" s="93">
        <v>53.57</v>
      </c>
      <c r="H170" s="93" t="str">
        <f>VLOOKUP(G:G,[1]Kagerstraat!$G:$H,2,FALSE)</f>
        <v>linoleum</v>
      </c>
    </row>
    <row r="171" spans="1:8" x14ac:dyDescent="0.3">
      <c r="A171" s="38"/>
      <c r="B171" s="93" t="s">
        <v>16</v>
      </c>
      <c r="C171" s="93" t="s">
        <v>153</v>
      </c>
      <c r="D171" s="93" t="s">
        <v>377</v>
      </c>
      <c r="E171" s="93" t="s">
        <v>254</v>
      </c>
      <c r="F171" s="92" t="s">
        <v>254</v>
      </c>
      <c r="G171" s="93">
        <v>54.12</v>
      </c>
      <c r="H171" s="93" t="str">
        <f>VLOOKUP(G:G,[1]Kagerstraat!$G:$H,2,FALSE)</f>
        <v>linoleum</v>
      </c>
    </row>
    <row r="172" spans="1:8" x14ac:dyDescent="0.3">
      <c r="A172" s="37"/>
      <c r="B172" s="93" t="s">
        <v>16</v>
      </c>
      <c r="C172" s="93" t="s">
        <v>153</v>
      </c>
      <c r="D172" s="93" t="s">
        <v>378</v>
      </c>
      <c r="E172" s="93" t="s">
        <v>254</v>
      </c>
      <c r="F172" s="92" t="s">
        <v>254</v>
      </c>
      <c r="G172" s="93">
        <v>55.64</v>
      </c>
      <c r="H172" s="93" t="str">
        <f>VLOOKUP(G:G,[1]Kagerstraat!$G:$H,2,FALSE)</f>
        <v>linoleum</v>
      </c>
    </row>
    <row r="173" spans="1:8" x14ac:dyDescent="0.3">
      <c r="A173" s="25"/>
      <c r="B173" s="93" t="s">
        <v>16</v>
      </c>
      <c r="C173" s="93" t="s">
        <v>153</v>
      </c>
      <c r="D173" s="93" t="s">
        <v>379</v>
      </c>
      <c r="E173" s="93" t="s">
        <v>254</v>
      </c>
      <c r="F173" s="92" t="s">
        <v>254</v>
      </c>
      <c r="G173" s="93">
        <v>60.23</v>
      </c>
      <c r="H173" s="93" t="str">
        <f>VLOOKUP(G:G,[1]Kagerstraat!$G:$H,2,FALSE)</f>
        <v>linoleum</v>
      </c>
    </row>
    <row r="174" spans="1:8" x14ac:dyDescent="0.3">
      <c r="A174" s="36"/>
      <c r="B174" s="93" t="s">
        <v>16</v>
      </c>
      <c r="C174" s="93" t="s">
        <v>153</v>
      </c>
      <c r="D174" s="93" t="s">
        <v>380</v>
      </c>
      <c r="E174" s="93" t="s">
        <v>676</v>
      </c>
      <c r="F174" s="92" t="s">
        <v>254</v>
      </c>
      <c r="G174" s="93">
        <v>75.52</v>
      </c>
      <c r="H174" s="93" t="str">
        <f>VLOOKUP(G:G,[1]Kagerstraat!$G:$H,2,FALSE)</f>
        <v>linoleum</v>
      </c>
    </row>
    <row r="175" spans="1:8" x14ac:dyDescent="0.3">
      <c r="A175" s="38"/>
      <c r="B175" s="93" t="s">
        <v>16</v>
      </c>
      <c r="C175" s="93" t="s">
        <v>153</v>
      </c>
      <c r="D175" s="93" t="s">
        <v>381</v>
      </c>
      <c r="E175" s="93" t="s">
        <v>676</v>
      </c>
      <c r="F175" s="92" t="s">
        <v>254</v>
      </c>
      <c r="G175" s="93">
        <v>105.21</v>
      </c>
      <c r="H175" s="93" t="str">
        <f>VLOOKUP(G:G,[1]Kagerstraat!$G:$H,2,FALSE)</f>
        <v>linoleum</v>
      </c>
    </row>
    <row r="176" spans="1:8" x14ac:dyDescent="0.3">
      <c r="A176" s="25"/>
      <c r="B176" s="93" t="s">
        <v>16</v>
      </c>
      <c r="C176" s="93" t="s">
        <v>153</v>
      </c>
      <c r="D176" s="93"/>
      <c r="E176" s="93" t="s">
        <v>19</v>
      </c>
      <c r="F176" s="92" t="s">
        <v>20</v>
      </c>
      <c r="G176" s="93">
        <v>118.03</v>
      </c>
      <c r="H176" s="93" t="str">
        <f>VLOOKUP(G:G,[1]Kagerstraat!$G:$H,2,FALSE)</f>
        <v>linoleum</v>
      </c>
    </row>
    <row r="177" spans="1:8" x14ac:dyDescent="0.3">
      <c r="A177" s="37"/>
      <c r="B177" s="93" t="s">
        <v>16</v>
      </c>
      <c r="C177" s="93" t="s">
        <v>153</v>
      </c>
      <c r="D177" s="93"/>
      <c r="E177" s="93" t="s">
        <v>677</v>
      </c>
      <c r="F177" s="92" t="s">
        <v>20</v>
      </c>
      <c r="G177" s="93">
        <v>127.51</v>
      </c>
      <c r="H177" s="93" t="str">
        <f>VLOOKUP(G:G,[1]Kagerstraat!$G:$H,2,FALSE)</f>
        <v>natuursteen</v>
      </c>
    </row>
    <row r="178" spans="1:8" x14ac:dyDescent="0.3">
      <c r="A178" s="119" t="s">
        <v>198</v>
      </c>
      <c r="B178" s="21"/>
      <c r="E178" s="86"/>
      <c r="F178" s="99"/>
      <c r="G178" s="126">
        <f>SUM(G159:G177)</f>
        <v>1034.8900000000001</v>
      </c>
      <c r="H178" s="99"/>
    </row>
    <row r="179" spans="1:8" x14ac:dyDescent="0.3">
      <c r="A179" s="121"/>
      <c r="B179" s="21"/>
      <c r="E179" s="86"/>
      <c r="F179" s="99"/>
      <c r="G179" s="48" t="s">
        <v>105</v>
      </c>
      <c r="H179" s="99"/>
    </row>
    <row r="180" spans="1:8" x14ac:dyDescent="0.3">
      <c r="A180" s="21"/>
      <c r="B180" s="21"/>
      <c r="F180" s="99"/>
      <c r="G180" s="48" t="s">
        <v>105</v>
      </c>
      <c r="H180" s="99"/>
    </row>
    <row r="181" spans="1:8" x14ac:dyDescent="0.3">
      <c r="A181" s="25" t="s">
        <v>239</v>
      </c>
      <c r="B181" s="32"/>
      <c r="C181" s="32"/>
      <c r="D181" s="32"/>
      <c r="E181" s="32"/>
      <c r="F181" s="32"/>
      <c r="G181" s="126">
        <f>G44+G92+G156+G178</f>
        <v>8240.49</v>
      </c>
      <c r="H181" s="32"/>
    </row>
    <row r="182" spans="1:8" x14ac:dyDescent="0.3">
      <c r="A182" s="25"/>
      <c r="B182" s="15"/>
      <c r="C182" s="15"/>
      <c r="D182" s="15"/>
      <c r="E182" s="15"/>
      <c r="F182" s="15"/>
      <c r="G182" s="14"/>
      <c r="H182" s="15"/>
    </row>
    <row r="183" spans="1:8" x14ac:dyDescent="0.3">
      <c r="A183" s="21"/>
    </row>
    <row r="184" spans="1:8" x14ac:dyDescent="0.3">
      <c r="A184" s="21"/>
    </row>
    <row r="185" spans="1:8" x14ac:dyDescent="0.3">
      <c r="A185" s="21"/>
    </row>
    <row r="186" spans="1:8" x14ac:dyDescent="0.3">
      <c r="A186" s="21"/>
    </row>
    <row r="187" spans="1:8" x14ac:dyDescent="0.3">
      <c r="A187" s="21"/>
    </row>
    <row r="188" spans="1:8" x14ac:dyDescent="0.3">
      <c r="A188" s="21"/>
    </row>
    <row r="189" spans="1:8" x14ac:dyDescent="0.3">
      <c r="A189" s="21"/>
    </row>
    <row r="190" spans="1:8" x14ac:dyDescent="0.3">
      <c r="A190" s="21"/>
    </row>
    <row r="191" spans="1:8" x14ac:dyDescent="0.3">
      <c r="A191" s="21"/>
    </row>
    <row r="192" spans="1:8" x14ac:dyDescent="0.3">
      <c r="A192" s="21"/>
    </row>
    <row r="193" spans="1:1" x14ac:dyDescent="0.3">
      <c r="A193" s="21"/>
    </row>
    <row r="194" spans="1:1" x14ac:dyDescent="0.3">
      <c r="A194" s="21"/>
    </row>
    <row r="195" spans="1:1" x14ac:dyDescent="0.3">
      <c r="A195" s="21"/>
    </row>
    <row r="196" spans="1:1" x14ac:dyDescent="0.3">
      <c r="A196" s="21"/>
    </row>
    <row r="197" spans="1:1" x14ac:dyDescent="0.3">
      <c r="A197" s="21"/>
    </row>
    <row r="198" spans="1:1" x14ac:dyDescent="0.3">
      <c r="A198" s="21"/>
    </row>
    <row r="199" spans="1:1" x14ac:dyDescent="0.3">
      <c r="A199" s="21"/>
    </row>
    <row r="200" spans="1:1" x14ac:dyDescent="0.3">
      <c r="A200" s="21"/>
    </row>
    <row r="201" spans="1:1" x14ac:dyDescent="0.3">
      <c r="A201" s="21"/>
    </row>
    <row r="202" spans="1:1" x14ac:dyDescent="0.3">
      <c r="A202" s="21"/>
    </row>
    <row r="203" spans="1:1" x14ac:dyDescent="0.3">
      <c r="A203" s="21"/>
    </row>
    <row r="204" spans="1:1" x14ac:dyDescent="0.3">
      <c r="A204" s="21"/>
    </row>
    <row r="205" spans="1:1" x14ac:dyDescent="0.3">
      <c r="A205" s="21"/>
    </row>
    <row r="206" spans="1:1" x14ac:dyDescent="0.3">
      <c r="A206" s="21"/>
    </row>
    <row r="207" spans="1:1" x14ac:dyDescent="0.3">
      <c r="A207" s="21"/>
    </row>
    <row r="208" spans="1:1" x14ac:dyDescent="0.3">
      <c r="A208" s="21"/>
    </row>
    <row r="209" spans="1:1" x14ac:dyDescent="0.3">
      <c r="A209" s="21"/>
    </row>
    <row r="210" spans="1:1" x14ac:dyDescent="0.3">
      <c r="A210" s="21"/>
    </row>
    <row r="211" spans="1:1" x14ac:dyDescent="0.3">
      <c r="A211" s="21"/>
    </row>
    <row r="212" spans="1:1" x14ac:dyDescent="0.3">
      <c r="A212" s="21"/>
    </row>
    <row r="213" spans="1:1" x14ac:dyDescent="0.3">
      <c r="A213" s="21"/>
    </row>
    <row r="214" spans="1:1" x14ac:dyDescent="0.3">
      <c r="A214" s="21"/>
    </row>
    <row r="215" spans="1:1" x14ac:dyDescent="0.3">
      <c r="A215" s="21"/>
    </row>
    <row r="216" spans="1:1" x14ac:dyDescent="0.3">
      <c r="A216" s="21"/>
    </row>
    <row r="217" spans="1:1" x14ac:dyDescent="0.3">
      <c r="A217" s="21"/>
    </row>
    <row r="218" spans="1:1" x14ac:dyDescent="0.3">
      <c r="A218" s="21"/>
    </row>
    <row r="219" spans="1:1" x14ac:dyDescent="0.3">
      <c r="A219" s="21"/>
    </row>
    <row r="220" spans="1:1" x14ac:dyDescent="0.3">
      <c r="A220" s="21"/>
    </row>
    <row r="221" spans="1:1" x14ac:dyDescent="0.3">
      <c r="A221" s="21"/>
    </row>
    <row r="222" spans="1:1" x14ac:dyDescent="0.3">
      <c r="A222" s="21"/>
    </row>
    <row r="223" spans="1:1" x14ac:dyDescent="0.3">
      <c r="A223" s="21"/>
    </row>
    <row r="224" spans="1:1" x14ac:dyDescent="0.3">
      <c r="A224" s="21"/>
    </row>
    <row r="225" spans="1:1" x14ac:dyDescent="0.3">
      <c r="A225" s="21"/>
    </row>
    <row r="226" spans="1:1" x14ac:dyDescent="0.3">
      <c r="A226" s="21"/>
    </row>
    <row r="227" spans="1:1" x14ac:dyDescent="0.3">
      <c r="A227" s="21"/>
    </row>
    <row r="228" spans="1:1" x14ac:dyDescent="0.3">
      <c r="A228" s="21"/>
    </row>
    <row r="229" spans="1:1" x14ac:dyDescent="0.3">
      <c r="A229" s="21"/>
    </row>
    <row r="230" spans="1:1" x14ac:dyDescent="0.3">
      <c r="A230" s="21"/>
    </row>
    <row r="231" spans="1:1" x14ac:dyDescent="0.3">
      <c r="A231" s="21"/>
    </row>
    <row r="232" spans="1:1" x14ac:dyDescent="0.3">
      <c r="A232" s="21"/>
    </row>
    <row r="233" spans="1:1" x14ac:dyDescent="0.3">
      <c r="A233" s="21"/>
    </row>
    <row r="234" spans="1:1" x14ac:dyDescent="0.3">
      <c r="A234" s="21"/>
    </row>
    <row r="235" spans="1:1" x14ac:dyDescent="0.3">
      <c r="A235" s="21"/>
    </row>
    <row r="236" spans="1:1" x14ac:dyDescent="0.3">
      <c r="A236" s="21"/>
    </row>
    <row r="237" spans="1:1" x14ac:dyDescent="0.3">
      <c r="A237" s="21"/>
    </row>
    <row r="238" spans="1:1" x14ac:dyDescent="0.3">
      <c r="A238" s="21"/>
    </row>
    <row r="239" spans="1:1" x14ac:dyDescent="0.3">
      <c r="A239" s="21"/>
    </row>
    <row r="240" spans="1:1" x14ac:dyDescent="0.3">
      <c r="A240" s="21"/>
    </row>
    <row r="241" spans="1:1" x14ac:dyDescent="0.3">
      <c r="A241" s="21"/>
    </row>
    <row r="242" spans="1:1" x14ac:dyDescent="0.3">
      <c r="A242" s="21"/>
    </row>
    <row r="243" spans="1:1" x14ac:dyDescent="0.3">
      <c r="A243" s="21"/>
    </row>
    <row r="244" spans="1:1" x14ac:dyDescent="0.3">
      <c r="A244" s="21"/>
    </row>
    <row r="245" spans="1:1" x14ac:dyDescent="0.3">
      <c r="A245" s="21"/>
    </row>
    <row r="246" spans="1:1" x14ac:dyDescent="0.3">
      <c r="A246" s="21"/>
    </row>
    <row r="247" spans="1:1" x14ac:dyDescent="0.3">
      <c r="A247" s="21"/>
    </row>
    <row r="248" spans="1:1" x14ac:dyDescent="0.3">
      <c r="A248" s="21"/>
    </row>
    <row r="249" spans="1:1" x14ac:dyDescent="0.3">
      <c r="A249" s="21"/>
    </row>
    <row r="250" spans="1:1" x14ac:dyDescent="0.3">
      <c r="A250" s="21"/>
    </row>
    <row r="251" spans="1:1" x14ac:dyDescent="0.3">
      <c r="A251" s="21"/>
    </row>
    <row r="252" spans="1:1" x14ac:dyDescent="0.3">
      <c r="A252" s="21"/>
    </row>
    <row r="253" spans="1:1" x14ac:dyDescent="0.3">
      <c r="A253" s="21"/>
    </row>
    <row r="254" spans="1:1" x14ac:dyDescent="0.3">
      <c r="A254" s="21"/>
    </row>
    <row r="255" spans="1:1" x14ac:dyDescent="0.3">
      <c r="A255" s="21"/>
    </row>
    <row r="256" spans="1:1" x14ac:dyDescent="0.3">
      <c r="A256" s="21"/>
    </row>
    <row r="257" spans="1:1" x14ac:dyDescent="0.3">
      <c r="A257" s="21"/>
    </row>
    <row r="258" spans="1:1" x14ac:dyDescent="0.3">
      <c r="A258" s="21"/>
    </row>
    <row r="259" spans="1:1" x14ac:dyDescent="0.3">
      <c r="A259" s="21"/>
    </row>
    <row r="260" spans="1:1" x14ac:dyDescent="0.3">
      <c r="A260" s="21"/>
    </row>
    <row r="261" spans="1:1" x14ac:dyDescent="0.3">
      <c r="A261" s="21"/>
    </row>
    <row r="262" spans="1:1" x14ac:dyDescent="0.3">
      <c r="A262" s="21"/>
    </row>
    <row r="263" spans="1:1" x14ac:dyDescent="0.3">
      <c r="A263" s="21"/>
    </row>
    <row r="264" spans="1:1" x14ac:dyDescent="0.3">
      <c r="A264" s="21"/>
    </row>
    <row r="265" spans="1:1" x14ac:dyDescent="0.3">
      <c r="A265" s="21"/>
    </row>
    <row r="266" spans="1:1" x14ac:dyDescent="0.3">
      <c r="A266" s="21"/>
    </row>
    <row r="267" spans="1:1" x14ac:dyDescent="0.3">
      <c r="A267" s="21"/>
    </row>
    <row r="268" spans="1:1" x14ac:dyDescent="0.3">
      <c r="A268" s="21"/>
    </row>
    <row r="269" spans="1:1" x14ac:dyDescent="0.3">
      <c r="A269" s="21"/>
    </row>
    <row r="270" spans="1:1" x14ac:dyDescent="0.3">
      <c r="A270" s="21"/>
    </row>
    <row r="271" spans="1:1" x14ac:dyDescent="0.3">
      <c r="A271" s="21"/>
    </row>
    <row r="272" spans="1:1" x14ac:dyDescent="0.3">
      <c r="A272" s="21"/>
    </row>
    <row r="273" spans="1:1" x14ac:dyDescent="0.3">
      <c r="A273" s="21"/>
    </row>
    <row r="274" spans="1:1" x14ac:dyDescent="0.3">
      <c r="A274" s="21"/>
    </row>
    <row r="275" spans="1:1" x14ac:dyDescent="0.3">
      <c r="A275" s="21"/>
    </row>
    <row r="276" spans="1:1" x14ac:dyDescent="0.3">
      <c r="A276" s="21"/>
    </row>
    <row r="277" spans="1:1" x14ac:dyDescent="0.3">
      <c r="A277" s="21"/>
    </row>
    <row r="278" spans="1:1" x14ac:dyDescent="0.3">
      <c r="A278" s="21"/>
    </row>
    <row r="279" spans="1:1" x14ac:dyDescent="0.3">
      <c r="A279" s="21"/>
    </row>
    <row r="280" spans="1:1" x14ac:dyDescent="0.3">
      <c r="A280" s="21"/>
    </row>
    <row r="281" spans="1:1" x14ac:dyDescent="0.3">
      <c r="A281" s="21"/>
    </row>
    <row r="282" spans="1:1" x14ac:dyDescent="0.3">
      <c r="A282" s="21"/>
    </row>
    <row r="283" spans="1:1" x14ac:dyDescent="0.3">
      <c r="A283" s="21"/>
    </row>
    <row r="284" spans="1:1" x14ac:dyDescent="0.3">
      <c r="A284" s="21"/>
    </row>
    <row r="285" spans="1:1" x14ac:dyDescent="0.3">
      <c r="A285" s="21"/>
    </row>
    <row r="286" spans="1:1" x14ac:dyDescent="0.3">
      <c r="A286" s="21"/>
    </row>
    <row r="287" spans="1:1" x14ac:dyDescent="0.3">
      <c r="A287" s="21"/>
    </row>
    <row r="288" spans="1:1" x14ac:dyDescent="0.3">
      <c r="A288" s="21"/>
    </row>
    <row r="289" spans="1:1" x14ac:dyDescent="0.3">
      <c r="A289" s="21"/>
    </row>
    <row r="290" spans="1:1" x14ac:dyDescent="0.3">
      <c r="A290" s="21"/>
    </row>
    <row r="291" spans="1:1" x14ac:dyDescent="0.3">
      <c r="A291" s="21"/>
    </row>
    <row r="292" spans="1:1" x14ac:dyDescent="0.3">
      <c r="A292" s="21"/>
    </row>
    <row r="293" spans="1:1" x14ac:dyDescent="0.3">
      <c r="A293" s="21"/>
    </row>
    <row r="294" spans="1:1" x14ac:dyDescent="0.3">
      <c r="A294" s="21"/>
    </row>
    <row r="295" spans="1:1" x14ac:dyDescent="0.3">
      <c r="A295" s="21"/>
    </row>
    <row r="296" spans="1:1" x14ac:dyDescent="0.3">
      <c r="A296" s="21"/>
    </row>
    <row r="297" spans="1:1" x14ac:dyDescent="0.3">
      <c r="A297" s="21"/>
    </row>
    <row r="298" spans="1:1" x14ac:dyDescent="0.3">
      <c r="A298" s="21"/>
    </row>
    <row r="299" spans="1:1" x14ac:dyDescent="0.3">
      <c r="A299" s="21"/>
    </row>
    <row r="300" spans="1:1" x14ac:dyDescent="0.3">
      <c r="A300" s="21"/>
    </row>
    <row r="301" spans="1:1" x14ac:dyDescent="0.3">
      <c r="A301" s="21"/>
    </row>
    <row r="302" spans="1:1" x14ac:dyDescent="0.3">
      <c r="A302" s="21"/>
    </row>
    <row r="303" spans="1:1" x14ac:dyDescent="0.3">
      <c r="A303" s="21"/>
    </row>
    <row r="304" spans="1:1" x14ac:dyDescent="0.3">
      <c r="A304" s="21"/>
    </row>
    <row r="305" spans="1:1" x14ac:dyDescent="0.3">
      <c r="A305" s="21"/>
    </row>
    <row r="306" spans="1:1" x14ac:dyDescent="0.3">
      <c r="A306" s="21"/>
    </row>
    <row r="307" spans="1:1" x14ac:dyDescent="0.3">
      <c r="A307" s="21"/>
    </row>
    <row r="308" spans="1:1" x14ac:dyDescent="0.3">
      <c r="A308" s="21"/>
    </row>
    <row r="309" spans="1:1" x14ac:dyDescent="0.3">
      <c r="A309" s="21"/>
    </row>
    <row r="310" spans="1:1" x14ac:dyDescent="0.3">
      <c r="A310" s="21"/>
    </row>
    <row r="311" spans="1:1" x14ac:dyDescent="0.3">
      <c r="A311" s="21"/>
    </row>
    <row r="312" spans="1:1" x14ac:dyDescent="0.3">
      <c r="A312" s="21"/>
    </row>
    <row r="313" spans="1:1" x14ac:dyDescent="0.3">
      <c r="A313" s="21"/>
    </row>
    <row r="314" spans="1:1" x14ac:dyDescent="0.3">
      <c r="A314" s="21"/>
    </row>
    <row r="315" spans="1:1" x14ac:dyDescent="0.3">
      <c r="A315" s="21"/>
    </row>
    <row r="316" spans="1:1" x14ac:dyDescent="0.3">
      <c r="A316" s="21"/>
    </row>
    <row r="317" spans="1:1" x14ac:dyDescent="0.3">
      <c r="A317" s="21"/>
    </row>
    <row r="318" spans="1:1" x14ac:dyDescent="0.3">
      <c r="A318" s="21"/>
    </row>
    <row r="319" spans="1:1" x14ac:dyDescent="0.3">
      <c r="A319" s="21"/>
    </row>
    <row r="320" spans="1:1" x14ac:dyDescent="0.3">
      <c r="A320" s="21"/>
    </row>
    <row r="321" spans="1:1" x14ac:dyDescent="0.3">
      <c r="A321" s="21"/>
    </row>
  </sheetData>
  <sortState xmlns:xlrd2="http://schemas.microsoft.com/office/spreadsheetml/2017/richdata2" ref="A159:H181">
    <sortCondition ref="G159:G181"/>
  </sortState>
  <phoneticPr fontId="1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80"/>
  <sheetViews>
    <sheetView showGridLines="0" topLeftCell="A140" zoomScaleNormal="100" workbookViewId="0">
      <selection activeCell="F165" sqref="F165"/>
    </sheetView>
  </sheetViews>
  <sheetFormatPr defaultRowHeight="14.4" x14ac:dyDescent="0.3"/>
  <cols>
    <col min="1" max="1" width="6.5546875" customWidth="1"/>
    <col min="2" max="2" width="23.33203125" bestFit="1" customWidth="1"/>
    <col min="3" max="3" width="29" bestFit="1" customWidth="1"/>
    <col min="4" max="4" width="7.109375" bestFit="1" customWidth="1"/>
    <col min="5" max="5" width="23.5546875" bestFit="1" customWidth="1"/>
    <col min="6" max="6" width="25.109375" bestFit="1" customWidth="1"/>
    <col min="7" max="7" width="19.44140625" style="48" bestFit="1" customWidth="1"/>
    <col min="8" max="8" width="14.5546875" bestFit="1" customWidth="1"/>
    <col min="9" max="9" width="14.44140625" bestFit="1" customWidth="1"/>
  </cols>
  <sheetData>
    <row r="1" spans="1:13" x14ac:dyDescent="0.3">
      <c r="A1" s="7"/>
      <c r="B1" s="79"/>
      <c r="C1" s="80" t="s">
        <v>0</v>
      </c>
      <c r="D1" s="80"/>
      <c r="E1" s="81"/>
      <c r="F1" s="1"/>
      <c r="G1" s="39"/>
      <c r="H1" s="1"/>
      <c r="I1" s="1"/>
      <c r="J1" s="1"/>
      <c r="K1" s="4"/>
      <c r="L1" s="3"/>
      <c r="M1" s="1"/>
    </row>
    <row r="2" spans="1:13" x14ac:dyDescent="0.3">
      <c r="A2" s="7"/>
      <c r="B2" s="10" t="s">
        <v>1</v>
      </c>
      <c r="C2" s="9">
        <v>3</v>
      </c>
      <c r="D2" s="80"/>
      <c r="E2" s="81"/>
      <c r="F2" s="1"/>
      <c r="G2" s="77" t="s">
        <v>2</v>
      </c>
      <c r="H2" s="8"/>
      <c r="I2" s="1"/>
      <c r="J2" s="1"/>
      <c r="K2" s="4"/>
      <c r="L2" s="3"/>
      <c r="M2" s="1"/>
    </row>
    <row r="3" spans="1:13" x14ac:dyDescent="0.3">
      <c r="A3" s="7"/>
      <c r="B3" s="10" t="s">
        <v>3</v>
      </c>
      <c r="C3" s="9" t="s">
        <v>382</v>
      </c>
      <c r="D3" s="80"/>
      <c r="E3" s="81"/>
      <c r="F3" s="1"/>
      <c r="G3" s="39"/>
      <c r="H3" s="1"/>
      <c r="I3" s="1"/>
      <c r="J3" s="1"/>
      <c r="K3" s="4"/>
      <c r="L3" s="3"/>
      <c r="M3" s="1"/>
    </row>
    <row r="4" spans="1:13" x14ac:dyDescent="0.3">
      <c r="A4" s="7"/>
      <c r="B4" s="10" t="s">
        <v>5</v>
      </c>
      <c r="C4" s="9" t="s">
        <v>383</v>
      </c>
      <c r="D4" s="80"/>
      <c r="E4" s="81"/>
      <c r="F4" s="1"/>
      <c r="G4" s="39"/>
      <c r="H4" s="1"/>
      <c r="I4" s="1"/>
      <c r="J4" s="1"/>
      <c r="K4" s="4"/>
      <c r="L4" s="3"/>
      <c r="M4" s="1"/>
    </row>
    <row r="5" spans="1:13" x14ac:dyDescent="0.3">
      <c r="A5" s="7"/>
      <c r="B5" s="10" t="s">
        <v>7</v>
      </c>
      <c r="C5" s="9" t="s">
        <v>384</v>
      </c>
      <c r="D5" s="80"/>
      <c r="E5" s="81"/>
      <c r="F5" s="1"/>
      <c r="G5" s="39"/>
      <c r="H5" s="1"/>
      <c r="I5" s="1"/>
      <c r="J5" s="1"/>
      <c r="K5" s="4"/>
      <c r="L5" s="3"/>
      <c r="M5" s="1"/>
    </row>
    <row r="6" spans="1:13" x14ac:dyDescent="0.3">
      <c r="A6" s="1"/>
      <c r="B6" s="7"/>
      <c r="C6" s="11"/>
      <c r="D6" s="1"/>
      <c r="E6" s="1"/>
      <c r="F6" s="1"/>
      <c r="G6" s="39"/>
      <c r="H6" s="1"/>
      <c r="I6" s="1"/>
      <c r="J6" s="1"/>
      <c r="K6" s="1"/>
      <c r="L6" s="1"/>
      <c r="M6" s="1"/>
    </row>
    <row r="7" spans="1:13" ht="72" x14ac:dyDescent="0.3">
      <c r="A7" s="84"/>
      <c r="B7" s="64" t="s">
        <v>9</v>
      </c>
      <c r="C7" s="12" t="s">
        <v>10</v>
      </c>
      <c r="D7" s="12" t="s">
        <v>11</v>
      </c>
      <c r="E7" s="12" t="s">
        <v>12</v>
      </c>
      <c r="F7" s="12" t="s">
        <v>13</v>
      </c>
      <c r="G7" s="13" t="s">
        <v>14</v>
      </c>
      <c r="H7" s="12" t="s">
        <v>15</v>
      </c>
      <c r="I7" s="12" t="s">
        <v>385</v>
      </c>
      <c r="J7" s="5"/>
      <c r="K7" s="2"/>
      <c r="L7" s="5"/>
      <c r="M7" s="5"/>
    </row>
    <row r="8" spans="1:13" x14ac:dyDescent="0.3">
      <c r="A8" s="22"/>
      <c r="B8" s="130"/>
      <c r="C8" s="130"/>
      <c r="D8" s="131"/>
      <c r="E8" s="131"/>
      <c r="F8" s="131"/>
      <c r="G8" s="132"/>
      <c r="H8" s="133"/>
      <c r="I8" s="134"/>
      <c r="J8" s="6"/>
      <c r="K8" s="3"/>
      <c r="L8" s="3"/>
      <c r="M8" s="1"/>
    </row>
    <row r="9" spans="1:13" x14ac:dyDescent="0.3">
      <c r="A9" s="22"/>
      <c r="B9" s="100" t="s">
        <v>16</v>
      </c>
      <c r="C9" s="100" t="s">
        <v>17</v>
      </c>
      <c r="D9" s="100" t="s">
        <v>386</v>
      </c>
      <c r="E9" s="100" t="s">
        <v>387</v>
      </c>
      <c r="F9" s="100" t="s">
        <v>254</v>
      </c>
      <c r="G9" s="100">
        <v>0</v>
      </c>
      <c r="H9" s="100" t="s">
        <v>388</v>
      </c>
      <c r="I9" s="100" t="s">
        <v>389</v>
      </c>
      <c r="J9" s="6"/>
      <c r="K9" s="3"/>
      <c r="L9" s="3"/>
      <c r="M9" s="1"/>
    </row>
    <row r="10" spans="1:13" x14ac:dyDescent="0.3">
      <c r="A10" s="22"/>
      <c r="B10" s="100" t="s">
        <v>16</v>
      </c>
      <c r="C10" s="100" t="s">
        <v>17</v>
      </c>
      <c r="D10" s="100" t="s">
        <v>390</v>
      </c>
      <c r="E10" s="100" t="s">
        <v>387</v>
      </c>
      <c r="F10" s="100" t="s">
        <v>254</v>
      </c>
      <c r="G10" s="100">
        <v>0</v>
      </c>
      <c r="H10" s="100" t="s">
        <v>388</v>
      </c>
      <c r="I10" s="100" t="s">
        <v>389</v>
      </c>
      <c r="J10" s="6"/>
      <c r="K10" s="3"/>
      <c r="L10" s="3"/>
      <c r="M10" s="1"/>
    </row>
    <row r="11" spans="1:13" x14ac:dyDescent="0.3">
      <c r="A11" s="22"/>
      <c r="B11" s="100" t="s">
        <v>16</v>
      </c>
      <c r="C11" s="100" t="s">
        <v>17</v>
      </c>
      <c r="D11" s="100" t="s">
        <v>391</v>
      </c>
      <c r="E11" s="100" t="s">
        <v>392</v>
      </c>
      <c r="F11" s="100" t="s">
        <v>20</v>
      </c>
      <c r="G11" s="100">
        <v>2</v>
      </c>
      <c r="H11" s="100" t="s">
        <v>388</v>
      </c>
      <c r="I11" s="100" t="s">
        <v>393</v>
      </c>
      <c r="J11" s="6"/>
      <c r="K11" s="3"/>
      <c r="L11" s="3"/>
      <c r="M11" s="1"/>
    </row>
    <row r="12" spans="1:13" x14ac:dyDescent="0.3">
      <c r="A12" s="22"/>
      <c r="B12" s="100" t="s">
        <v>16</v>
      </c>
      <c r="C12" s="100" t="s">
        <v>17</v>
      </c>
      <c r="D12" s="100" t="s">
        <v>391</v>
      </c>
      <c r="E12" s="100" t="s">
        <v>394</v>
      </c>
      <c r="F12" s="100" t="s">
        <v>20</v>
      </c>
      <c r="G12" s="100">
        <v>3</v>
      </c>
      <c r="H12" s="100" t="s">
        <v>388</v>
      </c>
      <c r="I12" s="100" t="s">
        <v>393</v>
      </c>
      <c r="J12" s="6"/>
      <c r="K12" s="3"/>
      <c r="L12" s="3"/>
      <c r="M12" s="1"/>
    </row>
    <row r="13" spans="1:13" x14ac:dyDescent="0.3">
      <c r="A13" s="22"/>
      <c r="B13" s="100" t="s">
        <v>16</v>
      </c>
      <c r="C13" s="100" t="s">
        <v>17</v>
      </c>
      <c r="D13" s="100" t="s">
        <v>391</v>
      </c>
      <c r="E13" s="100" t="s">
        <v>395</v>
      </c>
      <c r="F13" s="100" t="s">
        <v>20</v>
      </c>
      <c r="G13" s="100">
        <v>4</v>
      </c>
      <c r="H13" s="100" t="s">
        <v>388</v>
      </c>
      <c r="I13" s="100" t="s">
        <v>66</v>
      </c>
      <c r="J13" s="6"/>
      <c r="K13" s="3"/>
      <c r="L13" s="3"/>
      <c r="M13" s="1"/>
    </row>
    <row r="14" spans="1:13" x14ac:dyDescent="0.3">
      <c r="A14" s="22"/>
      <c r="B14" s="100" t="s">
        <v>16</v>
      </c>
      <c r="C14" s="100" t="s">
        <v>17</v>
      </c>
      <c r="D14" s="100" t="s">
        <v>391</v>
      </c>
      <c r="E14" s="100" t="s">
        <v>396</v>
      </c>
      <c r="F14" s="100" t="s">
        <v>20</v>
      </c>
      <c r="G14" s="100">
        <v>4</v>
      </c>
      <c r="H14" s="100" t="s">
        <v>388</v>
      </c>
      <c r="I14" s="100" t="s">
        <v>66</v>
      </c>
      <c r="J14" s="6"/>
      <c r="K14" s="3"/>
      <c r="L14" s="3"/>
      <c r="M14" s="1"/>
    </row>
    <row r="15" spans="1:13" x14ac:dyDescent="0.3">
      <c r="A15" s="22"/>
      <c r="B15" s="100" t="s">
        <v>16</v>
      </c>
      <c r="C15" s="100" t="s">
        <v>17</v>
      </c>
      <c r="D15" s="100" t="s">
        <v>391</v>
      </c>
      <c r="E15" s="100" t="s">
        <v>397</v>
      </c>
      <c r="F15" s="100" t="s">
        <v>20</v>
      </c>
      <c r="G15" s="100">
        <v>6</v>
      </c>
      <c r="H15" s="100" t="s">
        <v>388</v>
      </c>
      <c r="I15" s="100" t="s">
        <v>393</v>
      </c>
      <c r="J15" s="6"/>
      <c r="K15" s="3"/>
      <c r="L15" s="3"/>
      <c r="M15" s="1"/>
    </row>
    <row r="16" spans="1:13" x14ac:dyDescent="0.3">
      <c r="A16" s="22"/>
      <c r="B16" s="100" t="s">
        <v>16</v>
      </c>
      <c r="C16" s="100" t="s">
        <v>17</v>
      </c>
      <c r="D16" s="100" t="s">
        <v>391</v>
      </c>
      <c r="E16" s="100" t="s">
        <v>398</v>
      </c>
      <c r="F16" s="100" t="s">
        <v>248</v>
      </c>
      <c r="G16" s="100">
        <v>20</v>
      </c>
      <c r="H16" s="100" t="s">
        <v>388</v>
      </c>
      <c r="I16" s="100" t="s">
        <v>399</v>
      </c>
      <c r="J16" s="6"/>
      <c r="K16" s="3"/>
      <c r="L16" s="3"/>
      <c r="M16" s="1"/>
    </row>
    <row r="17" spans="1:13" x14ac:dyDescent="0.3">
      <c r="A17" s="22"/>
      <c r="B17" s="100" t="s">
        <v>16</v>
      </c>
      <c r="C17" s="100" t="s">
        <v>17</v>
      </c>
      <c r="D17" s="100" t="s">
        <v>400</v>
      </c>
      <c r="E17" s="100" t="s">
        <v>387</v>
      </c>
      <c r="F17" s="100" t="s">
        <v>254</v>
      </c>
      <c r="G17" s="100">
        <v>26</v>
      </c>
      <c r="H17" s="100" t="s">
        <v>388</v>
      </c>
      <c r="I17" s="100" t="s">
        <v>393</v>
      </c>
      <c r="J17" s="6"/>
      <c r="K17" s="3"/>
      <c r="L17" s="3"/>
      <c r="M17" s="1"/>
    </row>
    <row r="18" spans="1:13" x14ac:dyDescent="0.3">
      <c r="A18" s="22"/>
      <c r="B18" s="100" t="s">
        <v>16</v>
      </c>
      <c r="C18" s="100" t="s">
        <v>17</v>
      </c>
      <c r="D18" s="100" t="s">
        <v>401</v>
      </c>
      <c r="E18" s="100" t="s">
        <v>402</v>
      </c>
      <c r="F18" s="100" t="s">
        <v>403</v>
      </c>
      <c r="G18" s="100">
        <v>33</v>
      </c>
      <c r="H18" s="100" t="s">
        <v>404</v>
      </c>
      <c r="I18" s="100" t="s">
        <v>405</v>
      </c>
      <c r="J18" s="6"/>
      <c r="K18" s="3"/>
      <c r="L18" s="3"/>
      <c r="M18" s="1"/>
    </row>
    <row r="19" spans="1:13" x14ac:dyDescent="0.3">
      <c r="A19" s="22"/>
      <c r="B19" s="100" t="s">
        <v>16</v>
      </c>
      <c r="C19" s="100" t="s">
        <v>17</v>
      </c>
      <c r="D19" s="100" t="s">
        <v>406</v>
      </c>
      <c r="E19" s="100" t="s">
        <v>286</v>
      </c>
      <c r="F19" s="100" t="s">
        <v>20</v>
      </c>
      <c r="G19" s="100">
        <v>34</v>
      </c>
      <c r="H19" s="100" t="s">
        <v>388</v>
      </c>
      <c r="I19" s="100" t="s">
        <v>393</v>
      </c>
      <c r="J19" s="6"/>
      <c r="K19" s="3"/>
      <c r="L19" s="3"/>
      <c r="M19" s="1"/>
    </row>
    <row r="20" spans="1:13" x14ac:dyDescent="0.3">
      <c r="A20" s="22"/>
      <c r="B20" s="100" t="s">
        <v>16</v>
      </c>
      <c r="C20" s="100" t="s">
        <v>17</v>
      </c>
      <c r="D20" s="100" t="s">
        <v>407</v>
      </c>
      <c r="E20" s="100" t="s">
        <v>408</v>
      </c>
      <c r="F20" s="100" t="s">
        <v>20</v>
      </c>
      <c r="G20" s="100">
        <v>38</v>
      </c>
      <c r="H20" s="100" t="s">
        <v>388</v>
      </c>
      <c r="I20" s="100" t="s">
        <v>409</v>
      </c>
      <c r="J20" s="6"/>
      <c r="K20" s="3"/>
      <c r="L20" s="3"/>
      <c r="M20" s="1"/>
    </row>
    <row r="21" spans="1:13" x14ac:dyDescent="0.3">
      <c r="A21" s="22"/>
      <c r="B21" s="100" t="s">
        <v>16</v>
      </c>
      <c r="C21" s="100" t="s">
        <v>17</v>
      </c>
      <c r="D21" s="100" t="s">
        <v>410</v>
      </c>
      <c r="E21" s="100" t="s">
        <v>387</v>
      </c>
      <c r="F21" s="100" t="s">
        <v>254</v>
      </c>
      <c r="G21" s="100">
        <v>50</v>
      </c>
      <c r="H21" s="100" t="s">
        <v>388</v>
      </c>
      <c r="I21" s="100" t="s">
        <v>389</v>
      </c>
      <c r="J21" s="6"/>
      <c r="K21" s="3"/>
      <c r="L21" s="3"/>
      <c r="M21" s="1"/>
    </row>
    <row r="22" spans="1:13" x14ac:dyDescent="0.3">
      <c r="A22" s="22"/>
      <c r="B22" s="100" t="s">
        <v>16</v>
      </c>
      <c r="C22" s="100" t="s">
        <v>17</v>
      </c>
      <c r="D22" s="100" t="s">
        <v>411</v>
      </c>
      <c r="E22" s="100" t="s">
        <v>387</v>
      </c>
      <c r="F22" s="100" t="s">
        <v>254</v>
      </c>
      <c r="G22" s="100">
        <v>55</v>
      </c>
      <c r="H22" s="100" t="s">
        <v>404</v>
      </c>
      <c r="I22" s="100" t="s">
        <v>405</v>
      </c>
      <c r="J22" s="6"/>
      <c r="K22" s="3"/>
      <c r="L22" s="3"/>
      <c r="M22" s="1"/>
    </row>
    <row r="23" spans="1:13" x14ac:dyDescent="0.3">
      <c r="A23" s="22"/>
      <c r="B23" s="100" t="s">
        <v>16</v>
      </c>
      <c r="C23" s="100" t="s">
        <v>17</v>
      </c>
      <c r="D23" s="100" t="s">
        <v>412</v>
      </c>
      <c r="E23" s="100" t="s">
        <v>387</v>
      </c>
      <c r="F23" s="100" t="s">
        <v>254</v>
      </c>
      <c r="G23" s="100">
        <v>56</v>
      </c>
      <c r="H23" s="100" t="s">
        <v>404</v>
      </c>
      <c r="I23" s="100" t="s">
        <v>405</v>
      </c>
      <c r="J23" s="6"/>
      <c r="K23" s="3"/>
      <c r="L23" s="3"/>
      <c r="M23" s="1"/>
    </row>
    <row r="24" spans="1:13" x14ac:dyDescent="0.3">
      <c r="A24" s="22"/>
      <c r="B24" s="100" t="s">
        <v>16</v>
      </c>
      <c r="C24" s="100" t="s">
        <v>17</v>
      </c>
      <c r="D24" s="100" t="s">
        <v>413</v>
      </c>
      <c r="E24" s="100" t="s">
        <v>414</v>
      </c>
      <c r="F24" s="100" t="s">
        <v>20</v>
      </c>
      <c r="G24" s="100">
        <v>70</v>
      </c>
      <c r="H24" s="100" t="s">
        <v>388</v>
      </c>
      <c r="I24" s="100" t="s">
        <v>409</v>
      </c>
      <c r="J24" s="6"/>
      <c r="K24" s="3"/>
      <c r="L24" s="3"/>
      <c r="M24" s="1"/>
    </row>
    <row r="25" spans="1:13" x14ac:dyDescent="0.3">
      <c r="A25" s="22"/>
      <c r="B25" s="100" t="s">
        <v>16</v>
      </c>
      <c r="C25" s="100" t="s">
        <v>17</v>
      </c>
      <c r="D25" s="100" t="s">
        <v>415</v>
      </c>
      <c r="E25" s="100" t="s">
        <v>416</v>
      </c>
      <c r="F25" s="100" t="s">
        <v>20</v>
      </c>
      <c r="G25" s="100">
        <v>72</v>
      </c>
      <c r="H25" s="100" t="s">
        <v>388</v>
      </c>
      <c r="I25" s="100" t="s">
        <v>409</v>
      </c>
      <c r="J25" s="6"/>
      <c r="K25" s="3"/>
      <c r="L25" s="3"/>
      <c r="M25" s="1"/>
    </row>
    <row r="26" spans="1:13" x14ac:dyDescent="0.3">
      <c r="A26" s="22"/>
      <c r="B26" s="100" t="s">
        <v>16</v>
      </c>
      <c r="C26" s="100" t="s">
        <v>17</v>
      </c>
      <c r="D26" s="100" t="s">
        <v>417</v>
      </c>
      <c r="E26" s="100" t="s">
        <v>387</v>
      </c>
      <c r="F26" s="100" t="s">
        <v>254</v>
      </c>
      <c r="G26" s="100">
        <v>221</v>
      </c>
      <c r="H26" s="100" t="s">
        <v>388</v>
      </c>
      <c r="I26" s="100" t="s">
        <v>389</v>
      </c>
      <c r="J26" s="29"/>
      <c r="K26" s="30"/>
      <c r="L26" s="3"/>
      <c r="M26" s="1"/>
    </row>
    <row r="27" spans="1:13" x14ac:dyDescent="0.3">
      <c r="A27" s="25" t="s">
        <v>106</v>
      </c>
      <c r="B27" s="21"/>
      <c r="C27" s="21"/>
      <c r="D27" s="22"/>
      <c r="E27" s="22"/>
      <c r="F27" s="22"/>
      <c r="G27" s="42">
        <f>SUM(G9:G26)</f>
        <v>694</v>
      </c>
      <c r="H27" s="23"/>
      <c r="I27" s="24"/>
      <c r="J27" s="29"/>
      <c r="K27" s="30"/>
      <c r="L27" s="3"/>
      <c r="M27" s="1"/>
    </row>
    <row r="28" spans="1:13" x14ac:dyDescent="0.3">
      <c r="A28" s="22"/>
      <c r="B28" s="21"/>
      <c r="C28" s="21"/>
      <c r="D28" s="22"/>
      <c r="E28" s="22"/>
      <c r="F28" s="22"/>
      <c r="G28" s="41" t="s">
        <v>105</v>
      </c>
      <c r="H28" s="23"/>
      <c r="I28" s="24"/>
      <c r="J28" s="29"/>
      <c r="K28" s="30"/>
      <c r="L28" s="3"/>
      <c r="M28" s="1"/>
    </row>
    <row r="29" spans="1:13" x14ac:dyDescent="0.3">
      <c r="A29" s="22"/>
      <c r="B29" s="21"/>
      <c r="C29" s="21"/>
      <c r="D29" s="22"/>
      <c r="E29" s="22"/>
      <c r="F29" s="22"/>
      <c r="G29" s="41"/>
      <c r="H29" s="23"/>
      <c r="I29" s="24"/>
      <c r="J29" s="29"/>
      <c r="K29" s="30"/>
      <c r="L29" s="3"/>
      <c r="M29" s="1"/>
    </row>
    <row r="30" spans="1:13" x14ac:dyDescent="0.3">
      <c r="A30" s="127"/>
      <c r="B30" s="100" t="s">
        <v>16</v>
      </c>
      <c r="C30" s="100" t="s">
        <v>418</v>
      </c>
      <c r="D30" s="100" t="s">
        <v>419</v>
      </c>
      <c r="E30" s="100" t="s">
        <v>420</v>
      </c>
      <c r="F30" s="100" t="s">
        <v>403</v>
      </c>
      <c r="G30" s="100">
        <v>30</v>
      </c>
      <c r="H30" s="100" t="s">
        <v>404</v>
      </c>
      <c r="I30" s="100" t="s">
        <v>405</v>
      </c>
      <c r="J30" s="6"/>
      <c r="K30" s="3"/>
      <c r="L30" s="3"/>
      <c r="M30" s="1"/>
    </row>
    <row r="31" spans="1:13" x14ac:dyDescent="0.3">
      <c r="A31" s="127"/>
      <c r="B31" s="100" t="s">
        <v>16</v>
      </c>
      <c r="C31" s="100" t="s">
        <v>418</v>
      </c>
      <c r="D31" s="100" t="s">
        <v>421</v>
      </c>
      <c r="E31" s="100" t="s">
        <v>422</v>
      </c>
      <c r="F31" s="100" t="s">
        <v>403</v>
      </c>
      <c r="G31" s="100">
        <v>8</v>
      </c>
      <c r="H31" s="100" t="s">
        <v>388</v>
      </c>
      <c r="I31" s="100" t="s">
        <v>409</v>
      </c>
      <c r="J31" s="6"/>
      <c r="K31" s="3"/>
      <c r="L31" s="3"/>
      <c r="M31" s="1"/>
    </row>
    <row r="32" spans="1:13" x14ac:dyDescent="0.3">
      <c r="A32" s="127"/>
      <c r="B32" s="100" t="s">
        <v>16</v>
      </c>
      <c r="C32" s="100" t="s">
        <v>418</v>
      </c>
      <c r="D32" s="100" t="s">
        <v>423</v>
      </c>
      <c r="E32" s="100" t="s">
        <v>424</v>
      </c>
      <c r="F32" s="100" t="s">
        <v>403</v>
      </c>
      <c r="G32" s="100">
        <v>40</v>
      </c>
      <c r="H32" s="100" t="s">
        <v>404</v>
      </c>
      <c r="I32" s="100" t="s">
        <v>405</v>
      </c>
      <c r="J32" s="6"/>
      <c r="K32" s="3"/>
      <c r="L32" s="3"/>
      <c r="M32" s="1"/>
    </row>
    <row r="33" spans="1:13" x14ac:dyDescent="0.3">
      <c r="A33" s="127"/>
      <c r="B33" s="100" t="s">
        <v>16</v>
      </c>
      <c r="C33" s="100" t="s">
        <v>418</v>
      </c>
      <c r="D33" s="100"/>
      <c r="E33" s="100" t="s">
        <v>425</v>
      </c>
      <c r="F33" s="100" t="s">
        <v>248</v>
      </c>
      <c r="G33" s="144">
        <v>13</v>
      </c>
      <c r="H33" s="100"/>
      <c r="I33" s="100" t="s">
        <v>399</v>
      </c>
      <c r="J33" s="6"/>
      <c r="K33" s="3"/>
      <c r="L33" s="3"/>
      <c r="M33" s="1"/>
    </row>
    <row r="34" spans="1:13" x14ac:dyDescent="0.3">
      <c r="A34" s="127"/>
      <c r="B34" s="100" t="s">
        <v>16</v>
      </c>
      <c r="C34" s="100" t="s">
        <v>418</v>
      </c>
      <c r="D34" s="100" t="s">
        <v>426</v>
      </c>
      <c r="E34" s="100" t="s">
        <v>427</v>
      </c>
      <c r="F34" s="100" t="s">
        <v>20</v>
      </c>
      <c r="G34" s="100">
        <v>243</v>
      </c>
      <c r="H34" s="100" t="s">
        <v>388</v>
      </c>
      <c r="I34" s="100" t="s">
        <v>393</v>
      </c>
      <c r="J34" s="6"/>
      <c r="K34" s="3"/>
      <c r="L34" s="3"/>
      <c r="M34" s="1"/>
    </row>
    <row r="35" spans="1:13" x14ac:dyDescent="0.3">
      <c r="A35" s="127"/>
      <c r="B35" s="100" t="s">
        <v>16</v>
      </c>
      <c r="C35" s="100" t="s">
        <v>418</v>
      </c>
      <c r="D35" s="100" t="s">
        <v>426</v>
      </c>
      <c r="E35" s="100" t="s">
        <v>427</v>
      </c>
      <c r="F35" s="100" t="s">
        <v>20</v>
      </c>
      <c r="G35" s="100">
        <v>10</v>
      </c>
      <c r="H35" s="100" t="s">
        <v>388</v>
      </c>
      <c r="I35" s="100" t="s">
        <v>428</v>
      </c>
      <c r="J35" s="6"/>
      <c r="K35" s="3"/>
      <c r="L35" s="3"/>
      <c r="M35" s="1"/>
    </row>
    <row r="36" spans="1:13" x14ac:dyDescent="0.3">
      <c r="A36" s="127"/>
      <c r="B36" s="100" t="s">
        <v>16</v>
      </c>
      <c r="C36" s="100" t="s">
        <v>418</v>
      </c>
      <c r="D36" s="100" t="s">
        <v>429</v>
      </c>
      <c r="E36" s="100" t="s">
        <v>286</v>
      </c>
      <c r="F36" s="100" t="s">
        <v>20</v>
      </c>
      <c r="G36" s="100">
        <v>48</v>
      </c>
      <c r="H36" s="100" t="s">
        <v>388</v>
      </c>
      <c r="I36" s="100" t="s">
        <v>393</v>
      </c>
      <c r="J36" s="6"/>
      <c r="K36" s="3"/>
      <c r="L36" s="3"/>
      <c r="M36" s="1"/>
    </row>
    <row r="37" spans="1:13" x14ac:dyDescent="0.3">
      <c r="A37" s="127"/>
      <c r="B37" s="100" t="s">
        <v>16</v>
      </c>
      <c r="C37" s="100" t="s">
        <v>418</v>
      </c>
      <c r="D37" s="100" t="s">
        <v>430</v>
      </c>
      <c r="E37" s="100" t="s">
        <v>286</v>
      </c>
      <c r="F37" s="100" t="s">
        <v>20</v>
      </c>
      <c r="G37" s="100">
        <v>32</v>
      </c>
      <c r="H37" s="100" t="s">
        <v>388</v>
      </c>
      <c r="I37" s="100" t="s">
        <v>393</v>
      </c>
      <c r="J37" s="6"/>
      <c r="K37" s="3"/>
      <c r="L37" s="3"/>
      <c r="M37" s="1"/>
    </row>
    <row r="38" spans="1:13" x14ac:dyDescent="0.3">
      <c r="A38" s="127"/>
      <c r="B38" s="100" t="s">
        <v>16</v>
      </c>
      <c r="C38" s="100" t="s">
        <v>418</v>
      </c>
      <c r="D38" s="100" t="s">
        <v>431</v>
      </c>
      <c r="E38" s="100" t="s">
        <v>286</v>
      </c>
      <c r="F38" s="100" t="s">
        <v>20</v>
      </c>
      <c r="G38" s="100">
        <v>32</v>
      </c>
      <c r="H38" s="100" t="s">
        <v>388</v>
      </c>
      <c r="I38" s="100" t="s">
        <v>393</v>
      </c>
      <c r="J38" s="6"/>
      <c r="K38" s="3"/>
      <c r="L38" s="3"/>
      <c r="M38" s="1"/>
    </row>
    <row r="39" spans="1:13" x14ac:dyDescent="0.3">
      <c r="A39" s="127"/>
      <c r="B39" s="100" t="s">
        <v>16</v>
      </c>
      <c r="C39" s="100" t="s">
        <v>418</v>
      </c>
      <c r="D39" s="100"/>
      <c r="E39" s="100" t="s">
        <v>432</v>
      </c>
      <c r="F39" s="144" t="s">
        <v>248</v>
      </c>
      <c r="G39" s="144">
        <v>13</v>
      </c>
      <c r="H39" s="100" t="s">
        <v>388</v>
      </c>
      <c r="I39" s="100" t="s">
        <v>399</v>
      </c>
      <c r="J39" s="6"/>
      <c r="K39" s="3"/>
      <c r="L39" s="3"/>
      <c r="M39" s="1"/>
    </row>
    <row r="40" spans="1:13" x14ac:dyDescent="0.3">
      <c r="A40" s="127"/>
      <c r="B40" s="100" t="s">
        <v>16</v>
      </c>
      <c r="C40" s="100" t="s">
        <v>418</v>
      </c>
      <c r="D40" s="100" t="s">
        <v>433</v>
      </c>
      <c r="E40" s="100" t="s">
        <v>434</v>
      </c>
      <c r="F40" s="100" t="s">
        <v>20</v>
      </c>
      <c r="G40" s="100">
        <v>6</v>
      </c>
      <c r="H40" s="100" t="s">
        <v>388</v>
      </c>
      <c r="I40" s="100" t="s">
        <v>393</v>
      </c>
      <c r="J40" s="6"/>
      <c r="K40" s="3"/>
      <c r="L40" s="3"/>
      <c r="M40" s="1"/>
    </row>
    <row r="41" spans="1:13" x14ac:dyDescent="0.3">
      <c r="A41" s="127"/>
      <c r="B41" s="100" t="s">
        <v>16</v>
      </c>
      <c r="C41" s="100" t="s">
        <v>418</v>
      </c>
      <c r="D41" s="100" t="s">
        <v>391</v>
      </c>
      <c r="E41" s="100" t="s">
        <v>397</v>
      </c>
      <c r="F41" s="100" t="s">
        <v>20</v>
      </c>
      <c r="G41" s="100">
        <v>6</v>
      </c>
      <c r="H41" s="100" t="s">
        <v>388</v>
      </c>
      <c r="I41" s="100" t="s">
        <v>393</v>
      </c>
      <c r="J41" s="6"/>
      <c r="K41" s="3"/>
      <c r="L41" s="3"/>
      <c r="M41" s="1"/>
    </row>
    <row r="42" spans="1:13" x14ac:dyDescent="0.3">
      <c r="A42" s="127"/>
      <c r="B42" s="100" t="s">
        <v>16</v>
      </c>
      <c r="C42" s="100" t="s">
        <v>418</v>
      </c>
      <c r="D42" s="100" t="s">
        <v>391</v>
      </c>
      <c r="E42" s="100" t="s">
        <v>394</v>
      </c>
      <c r="F42" s="100" t="s">
        <v>20</v>
      </c>
      <c r="G42" s="100">
        <v>3</v>
      </c>
      <c r="H42" s="100" t="s">
        <v>388</v>
      </c>
      <c r="I42" s="100" t="s">
        <v>393</v>
      </c>
      <c r="J42" s="6"/>
      <c r="K42" s="3"/>
      <c r="L42" s="3"/>
      <c r="M42" s="1"/>
    </row>
    <row r="43" spans="1:13" x14ac:dyDescent="0.3">
      <c r="A43" s="127"/>
      <c r="B43" s="100" t="s">
        <v>16</v>
      </c>
      <c r="C43" s="100" t="s">
        <v>418</v>
      </c>
      <c r="D43" s="100" t="s">
        <v>391</v>
      </c>
      <c r="E43" s="100" t="s">
        <v>392</v>
      </c>
      <c r="F43" s="100" t="s">
        <v>20</v>
      </c>
      <c r="G43" s="100">
        <v>2</v>
      </c>
      <c r="H43" s="100" t="s">
        <v>388</v>
      </c>
      <c r="I43" s="100" t="s">
        <v>393</v>
      </c>
      <c r="J43" s="6"/>
      <c r="K43" s="3"/>
      <c r="L43" s="3"/>
      <c r="M43" s="1"/>
    </row>
    <row r="44" spans="1:13" x14ac:dyDescent="0.3">
      <c r="A44" s="127"/>
      <c r="B44" s="100" t="s">
        <v>16</v>
      </c>
      <c r="C44" s="100" t="s">
        <v>418</v>
      </c>
      <c r="D44" s="100" t="s">
        <v>435</v>
      </c>
      <c r="E44" s="100" t="s">
        <v>436</v>
      </c>
      <c r="F44" s="100" t="s">
        <v>254</v>
      </c>
      <c r="G44" s="100">
        <v>39</v>
      </c>
      <c r="H44" s="100" t="s">
        <v>404</v>
      </c>
      <c r="I44" s="100" t="s">
        <v>405</v>
      </c>
      <c r="J44" s="6"/>
      <c r="K44" s="3"/>
      <c r="L44" s="3"/>
      <c r="M44" s="1"/>
    </row>
    <row r="45" spans="1:13" x14ac:dyDescent="0.3">
      <c r="A45" s="127"/>
      <c r="B45" s="100" t="s">
        <v>16</v>
      </c>
      <c r="C45" s="100" t="s">
        <v>418</v>
      </c>
      <c r="D45" s="100" t="s">
        <v>437</v>
      </c>
      <c r="E45" s="100" t="s">
        <v>436</v>
      </c>
      <c r="F45" s="100" t="s">
        <v>254</v>
      </c>
      <c r="G45" s="100">
        <v>70</v>
      </c>
      <c r="H45" s="100" t="s">
        <v>404</v>
      </c>
      <c r="I45" s="100" t="s">
        <v>405</v>
      </c>
      <c r="J45" s="6"/>
      <c r="K45" s="3"/>
      <c r="L45" s="3"/>
      <c r="M45" s="1"/>
    </row>
    <row r="46" spans="1:13" x14ac:dyDescent="0.3">
      <c r="A46" s="127"/>
      <c r="B46" s="100" t="s">
        <v>16</v>
      </c>
      <c r="C46" s="100" t="s">
        <v>418</v>
      </c>
      <c r="D46" s="100" t="s">
        <v>438</v>
      </c>
      <c r="E46" s="100" t="s">
        <v>436</v>
      </c>
      <c r="F46" s="100" t="s">
        <v>254</v>
      </c>
      <c r="G46" s="100">
        <v>56</v>
      </c>
      <c r="H46" s="100" t="s">
        <v>404</v>
      </c>
      <c r="I46" s="100" t="s">
        <v>405</v>
      </c>
      <c r="J46" s="6"/>
      <c r="K46" s="3"/>
      <c r="L46" s="3"/>
      <c r="M46" s="1"/>
    </row>
    <row r="47" spans="1:13" x14ac:dyDescent="0.3">
      <c r="A47" s="127"/>
      <c r="B47" s="100" t="s">
        <v>16</v>
      </c>
      <c r="C47" s="100" t="s">
        <v>418</v>
      </c>
      <c r="D47" s="100" t="s">
        <v>439</v>
      </c>
      <c r="E47" s="100" t="s">
        <v>436</v>
      </c>
      <c r="F47" s="100" t="s">
        <v>254</v>
      </c>
      <c r="G47" s="100">
        <v>80</v>
      </c>
      <c r="H47" s="100" t="s">
        <v>404</v>
      </c>
      <c r="I47" s="100" t="s">
        <v>405</v>
      </c>
      <c r="J47" s="6"/>
      <c r="K47" s="3"/>
      <c r="L47" s="3"/>
      <c r="M47" s="1"/>
    </row>
    <row r="48" spans="1:13" x14ac:dyDescent="0.3">
      <c r="A48" s="127"/>
      <c r="B48" s="100" t="s">
        <v>16</v>
      </c>
      <c r="C48" s="100" t="s">
        <v>418</v>
      </c>
      <c r="D48" s="100" t="s">
        <v>440</v>
      </c>
      <c r="E48" s="100" t="s">
        <v>441</v>
      </c>
      <c r="F48" s="100" t="s">
        <v>403</v>
      </c>
      <c r="G48" s="100">
        <v>22</v>
      </c>
      <c r="H48" s="100" t="s">
        <v>388</v>
      </c>
      <c r="I48" s="100" t="s">
        <v>409</v>
      </c>
      <c r="J48" s="6"/>
      <c r="K48" s="3"/>
      <c r="L48" s="3"/>
      <c r="M48" s="1"/>
    </row>
    <row r="49" spans="1:13" x14ac:dyDescent="0.3">
      <c r="A49" s="127"/>
      <c r="B49" s="100" t="s">
        <v>16</v>
      </c>
      <c r="C49" s="100" t="s">
        <v>418</v>
      </c>
      <c r="D49" s="100" t="s">
        <v>391</v>
      </c>
      <c r="E49" s="100" t="s">
        <v>442</v>
      </c>
      <c r="F49" s="100" t="s">
        <v>20</v>
      </c>
      <c r="G49" s="100">
        <v>13</v>
      </c>
      <c r="H49" s="100" t="s">
        <v>388</v>
      </c>
      <c r="I49" s="100" t="s">
        <v>66</v>
      </c>
      <c r="J49" s="6"/>
      <c r="K49" s="3"/>
      <c r="L49" s="3"/>
      <c r="M49" s="1"/>
    </row>
    <row r="50" spans="1:13" x14ac:dyDescent="0.3">
      <c r="A50" s="127"/>
      <c r="B50" s="100" t="s">
        <v>16</v>
      </c>
      <c r="C50" s="100" t="s">
        <v>418</v>
      </c>
      <c r="D50" s="100" t="s">
        <v>443</v>
      </c>
      <c r="E50" s="100" t="s">
        <v>444</v>
      </c>
      <c r="F50" s="100" t="s">
        <v>403</v>
      </c>
      <c r="G50" s="100">
        <v>20</v>
      </c>
      <c r="H50" s="100" t="s">
        <v>404</v>
      </c>
      <c r="I50" s="100" t="s">
        <v>405</v>
      </c>
      <c r="J50" s="6"/>
      <c r="K50" s="3"/>
      <c r="L50" s="3"/>
      <c r="M50" s="1"/>
    </row>
    <row r="51" spans="1:13" x14ac:dyDescent="0.3">
      <c r="A51" s="127"/>
      <c r="B51" s="100" t="s">
        <v>16</v>
      </c>
      <c r="C51" s="100" t="s">
        <v>418</v>
      </c>
      <c r="D51" s="100" t="s">
        <v>445</v>
      </c>
      <c r="E51" s="100" t="s">
        <v>446</v>
      </c>
      <c r="F51" s="100" t="s">
        <v>403</v>
      </c>
      <c r="G51" s="100">
        <v>20</v>
      </c>
      <c r="H51" s="100" t="s">
        <v>404</v>
      </c>
      <c r="I51" s="100" t="s">
        <v>405</v>
      </c>
      <c r="J51" s="6"/>
      <c r="K51" s="3"/>
      <c r="L51" s="3"/>
      <c r="M51" s="1"/>
    </row>
    <row r="52" spans="1:13" x14ac:dyDescent="0.3">
      <c r="A52" s="127"/>
      <c r="B52" s="100" t="s">
        <v>16</v>
      </c>
      <c r="C52" s="100" t="s">
        <v>418</v>
      </c>
      <c r="D52" s="100"/>
      <c r="E52" s="100" t="s">
        <v>447</v>
      </c>
      <c r="F52" s="100" t="s">
        <v>20</v>
      </c>
      <c r="G52" s="144">
        <v>759</v>
      </c>
      <c r="H52" s="100" t="s">
        <v>448</v>
      </c>
      <c r="I52" s="100" t="s">
        <v>449</v>
      </c>
      <c r="J52" s="6"/>
      <c r="K52" s="3"/>
      <c r="L52" s="3"/>
      <c r="M52" s="1"/>
    </row>
    <row r="53" spans="1:13" x14ac:dyDescent="0.3">
      <c r="A53" s="127"/>
      <c r="B53" s="100" t="s">
        <v>16</v>
      </c>
      <c r="C53" s="100" t="s">
        <v>418</v>
      </c>
      <c r="D53" s="100" t="s">
        <v>450</v>
      </c>
      <c r="E53" s="100" t="s">
        <v>451</v>
      </c>
      <c r="F53" s="100" t="s">
        <v>403</v>
      </c>
      <c r="G53" s="100">
        <v>19</v>
      </c>
      <c r="H53" s="100" t="s">
        <v>404</v>
      </c>
      <c r="I53" s="100" t="s">
        <v>405</v>
      </c>
      <c r="J53" s="6"/>
      <c r="K53" s="3"/>
      <c r="L53" s="3"/>
      <c r="M53" s="1"/>
    </row>
    <row r="54" spans="1:13" x14ac:dyDescent="0.3">
      <c r="A54" s="127"/>
      <c r="B54" s="100" t="s">
        <v>16</v>
      </c>
      <c r="C54" s="100" t="s">
        <v>418</v>
      </c>
      <c r="D54" s="100" t="s">
        <v>452</v>
      </c>
      <c r="E54" s="100" t="s">
        <v>402</v>
      </c>
      <c r="F54" s="100" t="s">
        <v>403</v>
      </c>
      <c r="G54" s="100">
        <v>14</v>
      </c>
      <c r="H54" s="100" t="s">
        <v>404</v>
      </c>
      <c r="I54" s="100" t="s">
        <v>405</v>
      </c>
      <c r="J54" s="6"/>
      <c r="K54" s="3"/>
      <c r="L54" s="3"/>
      <c r="M54" s="1"/>
    </row>
    <row r="55" spans="1:13" x14ac:dyDescent="0.3">
      <c r="A55" s="127"/>
      <c r="B55" s="100" t="s">
        <v>16</v>
      </c>
      <c r="C55" s="100" t="s">
        <v>418</v>
      </c>
      <c r="D55" s="100" t="s">
        <v>391</v>
      </c>
      <c r="E55" s="100" t="s">
        <v>453</v>
      </c>
      <c r="F55" s="100" t="s">
        <v>248</v>
      </c>
      <c r="G55" s="100">
        <v>20</v>
      </c>
      <c r="H55" s="100" t="s">
        <v>388</v>
      </c>
      <c r="I55" s="100" t="s">
        <v>399</v>
      </c>
      <c r="J55" s="6"/>
      <c r="K55" s="3"/>
      <c r="L55" s="3"/>
      <c r="M55" s="1"/>
    </row>
    <row r="56" spans="1:13" x14ac:dyDescent="0.3">
      <c r="A56" s="127"/>
      <c r="B56" s="100" t="s">
        <v>16</v>
      </c>
      <c r="C56" s="100" t="s">
        <v>418</v>
      </c>
      <c r="D56" s="100" t="s">
        <v>433</v>
      </c>
      <c r="E56" s="100" t="s">
        <v>454</v>
      </c>
      <c r="F56" s="100" t="s">
        <v>248</v>
      </c>
      <c r="G56" s="100">
        <v>24</v>
      </c>
      <c r="H56" s="100" t="s">
        <v>388</v>
      </c>
      <c r="I56" s="100" t="s">
        <v>399</v>
      </c>
      <c r="J56" s="6"/>
      <c r="K56" s="3"/>
      <c r="L56" s="3"/>
      <c r="M56" s="1"/>
    </row>
    <row r="57" spans="1:13" x14ac:dyDescent="0.3">
      <c r="A57" s="127"/>
      <c r="B57" s="100" t="s">
        <v>16</v>
      </c>
      <c r="C57" s="100" t="s">
        <v>418</v>
      </c>
      <c r="D57" s="100" t="s">
        <v>433</v>
      </c>
      <c r="E57" s="100" t="s">
        <v>455</v>
      </c>
      <c r="F57" s="100" t="s">
        <v>248</v>
      </c>
      <c r="G57" s="100">
        <v>6</v>
      </c>
      <c r="H57" s="100" t="s">
        <v>388</v>
      </c>
      <c r="I57" s="100" t="s">
        <v>399</v>
      </c>
      <c r="J57" s="6"/>
      <c r="K57" s="3"/>
      <c r="L57" s="3"/>
      <c r="M57" s="1"/>
    </row>
    <row r="58" spans="1:13" x14ac:dyDescent="0.3">
      <c r="A58" s="127"/>
      <c r="B58" s="100" t="s">
        <v>16</v>
      </c>
      <c r="C58" s="100" t="s">
        <v>418</v>
      </c>
      <c r="D58" s="100" t="s">
        <v>391</v>
      </c>
      <c r="E58" s="100" t="s">
        <v>395</v>
      </c>
      <c r="F58" s="100" t="s">
        <v>20</v>
      </c>
      <c r="G58" s="100">
        <v>4</v>
      </c>
      <c r="H58" s="100" t="s">
        <v>388</v>
      </c>
      <c r="I58" s="100" t="s">
        <v>66</v>
      </c>
      <c r="J58" s="6"/>
      <c r="K58" s="3"/>
      <c r="L58" s="3"/>
      <c r="M58" s="1"/>
    </row>
    <row r="59" spans="1:13" x14ac:dyDescent="0.3">
      <c r="A59" s="127"/>
      <c r="B59" s="100" t="s">
        <v>16</v>
      </c>
      <c r="C59" s="100" t="s">
        <v>418</v>
      </c>
      <c r="D59" s="100" t="s">
        <v>433</v>
      </c>
      <c r="E59" s="100" t="s">
        <v>395</v>
      </c>
      <c r="F59" s="100" t="s">
        <v>20</v>
      </c>
      <c r="G59" s="100">
        <v>4</v>
      </c>
      <c r="H59" s="100" t="s">
        <v>388</v>
      </c>
      <c r="I59" s="100" t="s">
        <v>66</v>
      </c>
      <c r="J59" s="6"/>
      <c r="K59" s="3"/>
      <c r="L59" s="3"/>
      <c r="M59" s="1"/>
    </row>
    <row r="60" spans="1:13" x14ac:dyDescent="0.3">
      <c r="A60" s="127"/>
      <c r="B60" s="100" t="s">
        <v>16</v>
      </c>
      <c r="C60" s="100" t="s">
        <v>418</v>
      </c>
      <c r="D60" s="100" t="s">
        <v>391</v>
      </c>
      <c r="E60" s="100" t="s">
        <v>396</v>
      </c>
      <c r="F60" s="100" t="s">
        <v>20</v>
      </c>
      <c r="G60" s="100">
        <v>4</v>
      </c>
      <c r="H60" s="100" t="s">
        <v>388</v>
      </c>
      <c r="I60" s="100" t="s">
        <v>66</v>
      </c>
      <c r="J60" s="6"/>
      <c r="K60" s="3"/>
      <c r="L60" s="3"/>
      <c r="M60" s="1"/>
    </row>
    <row r="61" spans="1:13" x14ac:dyDescent="0.3">
      <c r="A61" s="127"/>
      <c r="B61" s="100" t="s">
        <v>16</v>
      </c>
      <c r="C61" s="100" t="s">
        <v>418</v>
      </c>
      <c r="D61" s="100" t="s">
        <v>433</v>
      </c>
      <c r="E61" s="100" t="s">
        <v>396</v>
      </c>
      <c r="F61" s="100" t="s">
        <v>20</v>
      </c>
      <c r="G61" s="100">
        <v>4</v>
      </c>
      <c r="H61" s="100" t="s">
        <v>388</v>
      </c>
      <c r="I61" s="100" t="s">
        <v>66</v>
      </c>
      <c r="J61" s="6"/>
      <c r="K61" s="3"/>
      <c r="L61" s="3"/>
      <c r="M61" s="1"/>
    </row>
    <row r="62" spans="1:13" x14ac:dyDescent="0.3">
      <c r="A62" s="22"/>
      <c r="B62" s="21"/>
      <c r="C62" s="21"/>
      <c r="D62" s="22"/>
      <c r="E62" s="22"/>
      <c r="F62" s="22"/>
      <c r="G62" s="41" t="s">
        <v>105</v>
      </c>
      <c r="H62" s="23"/>
      <c r="I62" s="24"/>
      <c r="J62" s="6"/>
      <c r="K62" s="3"/>
      <c r="L62" s="3"/>
      <c r="M62" s="1"/>
    </row>
    <row r="63" spans="1:13" x14ac:dyDescent="0.3">
      <c r="A63" s="25" t="s">
        <v>456</v>
      </c>
      <c r="B63" s="21"/>
      <c r="C63" s="21"/>
      <c r="D63" s="22"/>
      <c r="E63" s="22"/>
      <c r="F63" s="22"/>
      <c r="G63" s="42">
        <f>SUM(G30:G61)</f>
        <v>1664</v>
      </c>
      <c r="H63" s="23"/>
      <c r="I63" s="24"/>
      <c r="J63" s="6"/>
      <c r="K63" s="3"/>
      <c r="L63" s="3"/>
      <c r="M63" s="1"/>
    </row>
    <row r="64" spans="1:13" x14ac:dyDescent="0.3">
      <c r="A64" s="22"/>
      <c r="B64" s="21"/>
      <c r="C64" s="21"/>
      <c r="D64" s="22"/>
      <c r="E64" s="22"/>
      <c r="F64" s="22"/>
      <c r="G64" s="41"/>
      <c r="H64" s="23"/>
      <c r="I64" s="24"/>
      <c r="J64" s="6"/>
      <c r="K64" s="3"/>
      <c r="L64" s="3"/>
      <c r="M64" s="1"/>
    </row>
    <row r="65" spans="1:13" x14ac:dyDescent="0.3">
      <c r="A65" s="127"/>
      <c r="B65" s="100" t="s">
        <v>16</v>
      </c>
      <c r="C65" s="100" t="s">
        <v>107</v>
      </c>
      <c r="D65" s="100" t="s">
        <v>457</v>
      </c>
      <c r="E65" s="100" t="s">
        <v>458</v>
      </c>
      <c r="F65" s="100" t="s">
        <v>254</v>
      </c>
      <c r="G65" s="100">
        <v>0</v>
      </c>
      <c r="H65" s="100" t="s">
        <v>388</v>
      </c>
      <c r="I65" s="100" t="s">
        <v>459</v>
      </c>
      <c r="J65" s="6"/>
      <c r="K65" s="3"/>
      <c r="L65" s="3"/>
      <c r="M65" s="1"/>
    </row>
    <row r="66" spans="1:13" x14ac:dyDescent="0.3">
      <c r="A66" s="127"/>
      <c r="B66" s="100" t="s">
        <v>16</v>
      </c>
      <c r="C66" s="100" t="s">
        <v>107</v>
      </c>
      <c r="D66" s="100" t="s">
        <v>391</v>
      </c>
      <c r="E66" s="100" t="s">
        <v>392</v>
      </c>
      <c r="F66" s="100" t="s">
        <v>20</v>
      </c>
      <c r="G66" s="100">
        <v>2</v>
      </c>
      <c r="H66" s="100" t="s">
        <v>388</v>
      </c>
      <c r="I66" s="100" t="s">
        <v>393</v>
      </c>
      <c r="J66" s="6"/>
      <c r="K66" s="3"/>
      <c r="L66" s="3"/>
      <c r="M66" s="1"/>
    </row>
    <row r="67" spans="1:13" x14ac:dyDescent="0.3">
      <c r="A67" s="127"/>
      <c r="B67" s="100" t="s">
        <v>16</v>
      </c>
      <c r="C67" s="100" t="s">
        <v>107</v>
      </c>
      <c r="D67" s="100" t="s">
        <v>391</v>
      </c>
      <c r="E67" s="100" t="s">
        <v>394</v>
      </c>
      <c r="F67" s="100" t="s">
        <v>20</v>
      </c>
      <c r="G67" s="100">
        <v>3</v>
      </c>
      <c r="H67" s="100" t="s">
        <v>388</v>
      </c>
      <c r="I67" s="100" t="s">
        <v>393</v>
      </c>
      <c r="J67" s="6"/>
      <c r="K67" s="3"/>
      <c r="L67" s="3"/>
      <c r="M67" s="1"/>
    </row>
    <row r="68" spans="1:13" x14ac:dyDescent="0.3">
      <c r="A68" s="127"/>
      <c r="B68" s="100" t="s">
        <v>16</v>
      </c>
      <c r="C68" s="100" t="s">
        <v>107</v>
      </c>
      <c r="D68" s="100" t="s">
        <v>391</v>
      </c>
      <c r="E68" s="100" t="s">
        <v>395</v>
      </c>
      <c r="F68" s="144" t="s">
        <v>20</v>
      </c>
      <c r="G68" s="100">
        <v>4</v>
      </c>
      <c r="H68" s="100" t="s">
        <v>388</v>
      </c>
      <c r="I68" s="100" t="s">
        <v>66</v>
      </c>
      <c r="J68" s="6"/>
      <c r="K68" s="3"/>
      <c r="L68" s="3"/>
      <c r="M68" s="1"/>
    </row>
    <row r="69" spans="1:13" x14ac:dyDescent="0.3">
      <c r="A69" s="127"/>
      <c r="B69" s="100" t="s">
        <v>16</v>
      </c>
      <c r="C69" s="100" t="s">
        <v>107</v>
      </c>
      <c r="D69" s="100" t="s">
        <v>391</v>
      </c>
      <c r="E69" s="100" t="s">
        <v>396</v>
      </c>
      <c r="F69" s="100" t="s">
        <v>20</v>
      </c>
      <c r="G69" s="100">
        <v>4</v>
      </c>
      <c r="H69" s="100" t="s">
        <v>388</v>
      </c>
      <c r="I69" s="100" t="s">
        <v>66</v>
      </c>
      <c r="J69" s="6"/>
      <c r="K69" s="3"/>
      <c r="L69" s="3"/>
      <c r="M69" s="1"/>
    </row>
    <row r="70" spans="1:13" x14ac:dyDescent="0.3">
      <c r="A70" s="127"/>
      <c r="B70" s="100" t="s">
        <v>16</v>
      </c>
      <c r="C70" s="100" t="s">
        <v>107</v>
      </c>
      <c r="D70" s="100" t="s">
        <v>460</v>
      </c>
      <c r="E70" s="100" t="s">
        <v>366</v>
      </c>
      <c r="F70" s="100" t="s">
        <v>20</v>
      </c>
      <c r="G70" s="100">
        <v>4</v>
      </c>
      <c r="H70" s="100" t="s">
        <v>388</v>
      </c>
      <c r="I70" s="100" t="s">
        <v>459</v>
      </c>
      <c r="J70" s="6"/>
      <c r="K70" s="3"/>
      <c r="L70" s="3"/>
      <c r="M70" s="1"/>
    </row>
    <row r="71" spans="1:13" x14ac:dyDescent="0.3">
      <c r="A71" s="127"/>
      <c r="B71" s="100" t="s">
        <v>16</v>
      </c>
      <c r="C71" s="100" t="s">
        <v>107</v>
      </c>
      <c r="D71" s="100" t="s">
        <v>433</v>
      </c>
      <c r="E71" s="100" t="s">
        <v>395</v>
      </c>
      <c r="F71" s="100" t="s">
        <v>20</v>
      </c>
      <c r="G71" s="100">
        <v>4</v>
      </c>
      <c r="H71" s="100" t="s">
        <v>388</v>
      </c>
      <c r="I71" s="100" t="s">
        <v>66</v>
      </c>
      <c r="J71" s="6"/>
      <c r="K71" s="3"/>
      <c r="L71" s="3"/>
      <c r="M71" s="1"/>
    </row>
    <row r="72" spans="1:13" x14ac:dyDescent="0.3">
      <c r="A72" s="127"/>
      <c r="B72" s="100" t="s">
        <v>16</v>
      </c>
      <c r="C72" s="100" t="s">
        <v>107</v>
      </c>
      <c r="D72" s="100" t="s">
        <v>433</v>
      </c>
      <c r="E72" s="100" t="s">
        <v>396</v>
      </c>
      <c r="F72" s="100" t="s">
        <v>20</v>
      </c>
      <c r="G72" s="100">
        <v>4</v>
      </c>
      <c r="H72" s="100" t="s">
        <v>388</v>
      </c>
      <c r="I72" s="100" t="s">
        <v>66</v>
      </c>
      <c r="J72" s="6"/>
      <c r="K72" s="3"/>
      <c r="L72" s="3"/>
      <c r="M72" s="1"/>
    </row>
    <row r="73" spans="1:13" x14ac:dyDescent="0.3">
      <c r="A73" s="127"/>
      <c r="B73" s="100" t="s">
        <v>16</v>
      </c>
      <c r="C73" s="100" t="s">
        <v>107</v>
      </c>
      <c r="D73" s="100" t="s">
        <v>391</v>
      </c>
      <c r="E73" s="100" t="s">
        <v>397</v>
      </c>
      <c r="F73" s="144" t="s">
        <v>20</v>
      </c>
      <c r="G73" s="100">
        <v>6</v>
      </c>
      <c r="H73" s="100" t="s">
        <v>388</v>
      </c>
      <c r="I73" s="100" t="s">
        <v>393</v>
      </c>
      <c r="J73" s="6"/>
      <c r="K73" s="3"/>
      <c r="L73" s="3"/>
      <c r="M73" s="1"/>
    </row>
    <row r="74" spans="1:13" x14ac:dyDescent="0.3">
      <c r="A74" s="127"/>
      <c r="B74" s="100" t="s">
        <v>16</v>
      </c>
      <c r="C74" s="100" t="s">
        <v>107</v>
      </c>
      <c r="D74" s="100" t="s">
        <v>433</v>
      </c>
      <c r="E74" s="100" t="s">
        <v>434</v>
      </c>
      <c r="F74" s="100" t="s">
        <v>20</v>
      </c>
      <c r="G74" s="100">
        <v>6</v>
      </c>
      <c r="H74" s="100" t="s">
        <v>388</v>
      </c>
      <c r="I74" s="100" t="s">
        <v>393</v>
      </c>
      <c r="J74" s="6"/>
      <c r="K74" s="3"/>
      <c r="L74" s="3"/>
      <c r="M74" s="1"/>
    </row>
    <row r="75" spans="1:13" x14ac:dyDescent="0.3">
      <c r="A75" s="127"/>
      <c r="B75" s="100" t="s">
        <v>16</v>
      </c>
      <c r="C75" s="100" t="s">
        <v>107</v>
      </c>
      <c r="D75" s="100" t="s">
        <v>433</v>
      </c>
      <c r="E75" s="100" t="s">
        <v>455</v>
      </c>
      <c r="F75" s="144" t="s">
        <v>248</v>
      </c>
      <c r="G75" s="100">
        <v>6</v>
      </c>
      <c r="H75" s="100" t="s">
        <v>388</v>
      </c>
      <c r="I75" s="100" t="s">
        <v>399</v>
      </c>
      <c r="J75" s="6"/>
      <c r="K75" s="3"/>
      <c r="L75" s="3"/>
      <c r="M75" s="1"/>
    </row>
    <row r="76" spans="1:13" x14ac:dyDescent="0.3">
      <c r="A76" s="127"/>
      <c r="B76" s="100" t="s">
        <v>16</v>
      </c>
      <c r="C76" s="100" t="s">
        <v>107</v>
      </c>
      <c r="D76" s="100" t="s">
        <v>461</v>
      </c>
      <c r="E76" s="100" t="s">
        <v>366</v>
      </c>
      <c r="F76" s="100" t="s">
        <v>403</v>
      </c>
      <c r="G76" s="100">
        <v>9</v>
      </c>
      <c r="H76" s="100" t="s">
        <v>388</v>
      </c>
      <c r="I76" s="100" t="s">
        <v>409</v>
      </c>
      <c r="J76" s="6"/>
      <c r="K76" s="3"/>
      <c r="L76" s="3"/>
      <c r="M76" s="1"/>
    </row>
    <row r="77" spans="1:13" x14ac:dyDescent="0.3">
      <c r="A77" s="127"/>
      <c r="B77" s="100" t="s">
        <v>16</v>
      </c>
      <c r="C77" s="100" t="s">
        <v>107</v>
      </c>
      <c r="D77" s="100" t="s">
        <v>391</v>
      </c>
      <c r="E77" s="100" t="s">
        <v>442</v>
      </c>
      <c r="F77" s="100" t="s">
        <v>20</v>
      </c>
      <c r="G77" s="100">
        <v>13</v>
      </c>
      <c r="H77" s="100" t="s">
        <v>388</v>
      </c>
      <c r="I77" s="100" t="s">
        <v>66</v>
      </c>
      <c r="J77" s="6"/>
      <c r="K77" s="3"/>
      <c r="L77" s="3"/>
      <c r="M77" s="1"/>
    </row>
    <row r="78" spans="1:13" x14ac:dyDescent="0.3">
      <c r="A78" s="127"/>
      <c r="B78" s="100" t="s">
        <v>16</v>
      </c>
      <c r="C78" s="100" t="s">
        <v>107</v>
      </c>
      <c r="D78" s="100" t="s">
        <v>462</v>
      </c>
      <c r="E78" s="100" t="s">
        <v>366</v>
      </c>
      <c r="F78" s="100" t="s">
        <v>403</v>
      </c>
      <c r="G78" s="100">
        <v>14</v>
      </c>
      <c r="H78" s="100" t="s">
        <v>388</v>
      </c>
      <c r="I78" s="100" t="s">
        <v>459</v>
      </c>
      <c r="J78" s="6"/>
      <c r="K78" s="3"/>
      <c r="L78" s="3"/>
      <c r="M78" s="1"/>
    </row>
    <row r="79" spans="1:13" x14ac:dyDescent="0.3">
      <c r="A79" s="127"/>
      <c r="B79" s="100" t="s">
        <v>16</v>
      </c>
      <c r="C79" s="100" t="s">
        <v>107</v>
      </c>
      <c r="D79" s="100" t="s">
        <v>463</v>
      </c>
      <c r="E79" s="100" t="s">
        <v>366</v>
      </c>
      <c r="F79" s="100" t="s">
        <v>403</v>
      </c>
      <c r="G79" s="100">
        <v>15</v>
      </c>
      <c r="H79" s="100" t="s">
        <v>388</v>
      </c>
      <c r="I79" s="100" t="s">
        <v>409</v>
      </c>
      <c r="J79" s="6"/>
      <c r="K79" s="3"/>
      <c r="L79" s="3"/>
      <c r="M79" s="1"/>
    </row>
    <row r="80" spans="1:13" x14ac:dyDescent="0.3">
      <c r="A80" s="127"/>
      <c r="B80" s="100" t="s">
        <v>16</v>
      </c>
      <c r="C80" s="100" t="s">
        <v>107</v>
      </c>
      <c r="D80" s="100" t="s">
        <v>464</v>
      </c>
      <c r="E80" s="100" t="s">
        <v>402</v>
      </c>
      <c r="F80" s="100" t="s">
        <v>403</v>
      </c>
      <c r="G80" s="100">
        <v>19</v>
      </c>
      <c r="H80" s="100" t="s">
        <v>404</v>
      </c>
      <c r="I80" s="100" t="s">
        <v>405</v>
      </c>
      <c r="J80" s="6"/>
      <c r="K80" s="3"/>
      <c r="L80" s="3"/>
      <c r="M80" s="1"/>
    </row>
    <row r="81" spans="1:13" x14ac:dyDescent="0.3">
      <c r="A81" s="127"/>
      <c r="B81" s="100" t="s">
        <v>16</v>
      </c>
      <c r="C81" s="100" t="s">
        <v>107</v>
      </c>
      <c r="D81" s="100" t="s">
        <v>391</v>
      </c>
      <c r="E81" s="100" t="s">
        <v>465</v>
      </c>
      <c r="F81" s="100" t="s">
        <v>248</v>
      </c>
      <c r="G81" s="100">
        <v>20</v>
      </c>
      <c r="H81" s="100" t="s">
        <v>388</v>
      </c>
      <c r="I81" s="100" t="s">
        <v>399</v>
      </c>
      <c r="J81" s="6"/>
      <c r="K81" s="3"/>
      <c r="L81" s="3"/>
      <c r="M81" s="1"/>
    </row>
    <row r="82" spans="1:13" x14ac:dyDescent="0.3">
      <c r="A82" s="127"/>
      <c r="B82" s="100" t="s">
        <v>16</v>
      </c>
      <c r="C82" s="100" t="s">
        <v>107</v>
      </c>
      <c r="D82" s="100" t="s">
        <v>433</v>
      </c>
      <c r="E82" s="100" t="s">
        <v>454</v>
      </c>
      <c r="F82" s="100" t="s">
        <v>248</v>
      </c>
      <c r="G82" s="100">
        <v>24</v>
      </c>
      <c r="H82" s="100" t="s">
        <v>388</v>
      </c>
      <c r="I82" s="100" t="s">
        <v>399</v>
      </c>
      <c r="J82" s="6"/>
      <c r="K82" s="3"/>
      <c r="L82" s="3"/>
      <c r="M82" s="1"/>
    </row>
    <row r="83" spans="1:13" x14ac:dyDescent="0.3">
      <c r="A83" s="127"/>
      <c r="B83" s="100" t="s">
        <v>16</v>
      </c>
      <c r="C83" s="100" t="s">
        <v>107</v>
      </c>
      <c r="D83" s="100" t="s">
        <v>466</v>
      </c>
      <c r="E83" s="100" t="s">
        <v>286</v>
      </c>
      <c r="F83" s="100" t="s">
        <v>20</v>
      </c>
      <c r="G83" s="100">
        <v>30</v>
      </c>
      <c r="H83" s="100" t="s">
        <v>388</v>
      </c>
      <c r="I83" s="100" t="s">
        <v>393</v>
      </c>
      <c r="J83" s="6"/>
      <c r="K83" s="3"/>
      <c r="L83" s="3"/>
      <c r="M83" s="1"/>
    </row>
    <row r="84" spans="1:13" x14ac:dyDescent="0.3">
      <c r="A84" s="127"/>
      <c r="B84" s="100" t="s">
        <v>16</v>
      </c>
      <c r="C84" s="100" t="s">
        <v>107</v>
      </c>
      <c r="D84" s="100" t="s">
        <v>467</v>
      </c>
      <c r="E84" s="100" t="s">
        <v>286</v>
      </c>
      <c r="F84" s="100" t="s">
        <v>20</v>
      </c>
      <c r="G84" s="100">
        <v>42</v>
      </c>
      <c r="H84" s="100" t="s">
        <v>388</v>
      </c>
      <c r="I84" s="100" t="s">
        <v>393</v>
      </c>
      <c r="J84" s="6"/>
      <c r="K84" s="3"/>
      <c r="L84" s="3"/>
      <c r="M84" s="1"/>
    </row>
    <row r="85" spans="1:13" x14ac:dyDescent="0.3">
      <c r="A85" s="127"/>
      <c r="B85" s="100" t="s">
        <v>16</v>
      </c>
      <c r="C85" s="100" t="s">
        <v>107</v>
      </c>
      <c r="D85" s="100" t="s">
        <v>468</v>
      </c>
      <c r="E85" s="100" t="s">
        <v>286</v>
      </c>
      <c r="F85" s="100" t="s">
        <v>20</v>
      </c>
      <c r="G85" s="100">
        <v>47</v>
      </c>
      <c r="H85" s="100" t="s">
        <v>388</v>
      </c>
      <c r="I85" s="100" t="s">
        <v>393</v>
      </c>
      <c r="J85" s="6"/>
      <c r="K85" s="3"/>
      <c r="L85" s="3"/>
      <c r="M85" s="1"/>
    </row>
    <row r="86" spans="1:13" x14ac:dyDescent="0.3">
      <c r="A86" s="127"/>
      <c r="B86" s="100" t="s">
        <v>16</v>
      </c>
      <c r="C86" s="100" t="s">
        <v>107</v>
      </c>
      <c r="D86" s="100" t="s">
        <v>469</v>
      </c>
      <c r="E86" s="100" t="s">
        <v>286</v>
      </c>
      <c r="F86" s="100" t="s">
        <v>20</v>
      </c>
      <c r="G86" s="100">
        <v>49</v>
      </c>
      <c r="H86" s="100" t="s">
        <v>388</v>
      </c>
      <c r="I86" s="100" t="s">
        <v>393</v>
      </c>
      <c r="J86" s="6"/>
      <c r="K86" s="3"/>
      <c r="L86" s="3"/>
      <c r="M86" s="1"/>
    </row>
    <row r="87" spans="1:13" x14ac:dyDescent="0.3">
      <c r="A87" s="127"/>
      <c r="B87" s="100" t="s">
        <v>16</v>
      </c>
      <c r="C87" s="100" t="s">
        <v>107</v>
      </c>
      <c r="D87" s="100" t="s">
        <v>470</v>
      </c>
      <c r="E87" s="100" t="s">
        <v>458</v>
      </c>
      <c r="F87" s="100" t="s">
        <v>254</v>
      </c>
      <c r="G87" s="100">
        <v>50</v>
      </c>
      <c r="H87" s="100" t="s">
        <v>404</v>
      </c>
      <c r="I87" s="100" t="s">
        <v>405</v>
      </c>
      <c r="J87" s="6"/>
      <c r="K87" s="3"/>
      <c r="L87" s="3"/>
      <c r="M87" s="1"/>
    </row>
    <row r="88" spans="1:13" x14ac:dyDescent="0.3">
      <c r="A88" s="127"/>
      <c r="B88" s="100" t="s">
        <v>16</v>
      </c>
      <c r="C88" s="100" t="s">
        <v>107</v>
      </c>
      <c r="D88" s="100" t="s">
        <v>471</v>
      </c>
      <c r="E88" s="100" t="s">
        <v>458</v>
      </c>
      <c r="F88" s="100" t="s">
        <v>254</v>
      </c>
      <c r="G88" s="100">
        <v>52</v>
      </c>
      <c r="H88" s="100" t="s">
        <v>404</v>
      </c>
      <c r="I88" s="100" t="s">
        <v>405</v>
      </c>
      <c r="J88" s="6"/>
      <c r="K88" s="3"/>
      <c r="L88" s="3"/>
      <c r="M88" s="1"/>
    </row>
    <row r="89" spans="1:13" x14ac:dyDescent="0.3">
      <c r="A89" s="127"/>
      <c r="B89" s="100" t="s">
        <v>16</v>
      </c>
      <c r="C89" s="100" t="s">
        <v>107</v>
      </c>
      <c r="D89" s="100" t="s">
        <v>472</v>
      </c>
      <c r="E89" s="100" t="s">
        <v>473</v>
      </c>
      <c r="F89" s="100" t="s">
        <v>254</v>
      </c>
      <c r="G89" s="100">
        <v>54</v>
      </c>
      <c r="H89" s="100" t="s">
        <v>388</v>
      </c>
      <c r="I89" s="100" t="s">
        <v>393</v>
      </c>
      <c r="J89" s="6"/>
      <c r="K89" s="3"/>
      <c r="L89" s="3"/>
      <c r="M89" s="1"/>
    </row>
    <row r="90" spans="1:13" x14ac:dyDescent="0.3">
      <c r="A90" s="127"/>
      <c r="B90" s="100" t="s">
        <v>16</v>
      </c>
      <c r="C90" s="100" t="s">
        <v>107</v>
      </c>
      <c r="D90" s="100" t="s">
        <v>474</v>
      </c>
      <c r="E90" s="100" t="s">
        <v>473</v>
      </c>
      <c r="F90" s="100" t="s">
        <v>254</v>
      </c>
      <c r="G90" s="100">
        <v>88</v>
      </c>
      <c r="H90" s="100" t="s">
        <v>388</v>
      </c>
      <c r="I90" s="100" t="s">
        <v>393</v>
      </c>
      <c r="J90" s="6"/>
      <c r="K90" s="3"/>
      <c r="L90" s="3"/>
      <c r="M90" s="1"/>
    </row>
    <row r="91" spans="1:13" x14ac:dyDescent="0.3">
      <c r="A91" s="127"/>
      <c r="B91" s="100" t="s">
        <v>16</v>
      </c>
      <c r="C91" s="100" t="s">
        <v>107</v>
      </c>
      <c r="D91" s="100" t="s">
        <v>475</v>
      </c>
      <c r="E91" s="100" t="s">
        <v>476</v>
      </c>
      <c r="F91" s="100" t="s">
        <v>20</v>
      </c>
      <c r="G91" s="100">
        <v>89</v>
      </c>
      <c r="H91" s="100" t="s">
        <v>388</v>
      </c>
      <c r="I91" s="100" t="s">
        <v>393</v>
      </c>
      <c r="J91" s="6"/>
      <c r="K91" s="3"/>
      <c r="L91" s="3"/>
      <c r="M91" s="1"/>
    </row>
    <row r="92" spans="1:13" x14ac:dyDescent="0.3">
      <c r="A92" s="127"/>
      <c r="B92" s="100" t="s">
        <v>16</v>
      </c>
      <c r="C92" s="100" t="s">
        <v>107</v>
      </c>
      <c r="D92" s="100" t="s">
        <v>477</v>
      </c>
      <c r="E92" s="100" t="s">
        <v>458</v>
      </c>
      <c r="F92" s="100" t="s">
        <v>254</v>
      </c>
      <c r="G92" s="100">
        <v>100</v>
      </c>
      <c r="H92" s="100" t="s">
        <v>404</v>
      </c>
      <c r="I92" s="100" t="s">
        <v>405</v>
      </c>
      <c r="J92" s="6"/>
      <c r="K92" s="3"/>
      <c r="L92" s="3"/>
      <c r="M92" s="1"/>
    </row>
    <row r="93" spans="1:13" x14ac:dyDescent="0.3">
      <c r="A93" s="127"/>
      <c r="B93" s="100" t="s">
        <v>16</v>
      </c>
      <c r="C93" s="100" t="s">
        <v>107</v>
      </c>
      <c r="D93" s="100" t="s">
        <v>478</v>
      </c>
      <c r="E93" s="100" t="s">
        <v>458</v>
      </c>
      <c r="F93" s="100" t="s">
        <v>254</v>
      </c>
      <c r="G93" s="100">
        <v>108</v>
      </c>
      <c r="H93" s="100" t="s">
        <v>388</v>
      </c>
      <c r="I93" s="100" t="s">
        <v>459</v>
      </c>
      <c r="J93" s="6"/>
      <c r="K93" s="3"/>
      <c r="L93" s="3"/>
      <c r="M93" s="1"/>
    </row>
    <row r="94" spans="1:13" x14ac:dyDescent="0.3">
      <c r="A94" s="25" t="s">
        <v>152</v>
      </c>
      <c r="B94" s="21"/>
      <c r="C94" s="21"/>
      <c r="D94" s="22"/>
      <c r="E94" s="22"/>
      <c r="F94" s="22"/>
      <c r="G94" s="42">
        <f>SUM(G65:G93)</f>
        <v>866</v>
      </c>
      <c r="H94" s="23"/>
      <c r="I94" s="24"/>
      <c r="J94" s="29"/>
      <c r="K94" s="3"/>
      <c r="L94" s="3"/>
      <c r="M94" s="1"/>
    </row>
    <row r="95" spans="1:13" x14ac:dyDescent="0.3">
      <c r="A95" s="22"/>
      <c r="B95" s="21"/>
      <c r="C95" s="21"/>
      <c r="D95" s="22"/>
      <c r="E95" s="22"/>
      <c r="F95" s="22"/>
      <c r="G95" s="41" t="s">
        <v>105</v>
      </c>
      <c r="H95" s="23"/>
      <c r="I95" s="24"/>
      <c r="J95" s="29"/>
      <c r="K95" s="3"/>
      <c r="L95" s="3"/>
      <c r="M95" s="1"/>
    </row>
    <row r="96" spans="1:13" x14ac:dyDescent="0.3">
      <c r="A96" s="25"/>
      <c r="B96" s="21"/>
      <c r="C96" s="21"/>
      <c r="D96" s="22"/>
      <c r="E96" s="22"/>
      <c r="F96" s="22"/>
      <c r="G96" s="41"/>
      <c r="H96" s="23"/>
      <c r="I96" s="24"/>
      <c r="J96" s="29"/>
      <c r="K96" s="3"/>
      <c r="L96" s="3"/>
      <c r="M96" s="1"/>
    </row>
    <row r="97" spans="1:13" x14ac:dyDescent="0.3">
      <c r="A97" s="22"/>
      <c r="B97" s="100" t="s">
        <v>16</v>
      </c>
      <c r="C97" s="100" t="s">
        <v>153</v>
      </c>
      <c r="D97" s="100" t="s">
        <v>391</v>
      </c>
      <c r="E97" s="100" t="s">
        <v>392</v>
      </c>
      <c r="F97" s="100" t="s">
        <v>20</v>
      </c>
      <c r="G97" s="100">
        <v>2</v>
      </c>
      <c r="H97" s="100" t="s">
        <v>388</v>
      </c>
      <c r="I97" s="100" t="s">
        <v>393</v>
      </c>
      <c r="J97" s="29"/>
      <c r="K97" s="3"/>
      <c r="L97" s="3"/>
      <c r="M97" s="1"/>
    </row>
    <row r="98" spans="1:13" x14ac:dyDescent="0.3">
      <c r="A98" s="22"/>
      <c r="B98" s="100" t="s">
        <v>16</v>
      </c>
      <c r="C98" s="100" t="s">
        <v>153</v>
      </c>
      <c r="D98" s="100" t="s">
        <v>391</v>
      </c>
      <c r="E98" s="100" t="s">
        <v>394</v>
      </c>
      <c r="F98" s="100" t="s">
        <v>20</v>
      </c>
      <c r="G98" s="100">
        <v>3</v>
      </c>
      <c r="H98" s="100" t="s">
        <v>388</v>
      </c>
      <c r="I98" s="100" t="s">
        <v>393</v>
      </c>
      <c r="J98" s="29"/>
      <c r="K98" s="3"/>
      <c r="L98" s="3"/>
      <c r="M98" s="1"/>
    </row>
    <row r="99" spans="1:13" x14ac:dyDescent="0.3">
      <c r="A99" s="22"/>
      <c r="B99" s="100" t="s">
        <v>16</v>
      </c>
      <c r="C99" s="100" t="s">
        <v>153</v>
      </c>
      <c r="D99" s="100" t="s">
        <v>391</v>
      </c>
      <c r="E99" s="100" t="s">
        <v>395</v>
      </c>
      <c r="F99" s="100" t="s">
        <v>20</v>
      </c>
      <c r="G99" s="100">
        <v>4</v>
      </c>
      <c r="H99" s="100" t="s">
        <v>388</v>
      </c>
      <c r="I99" s="100" t="s">
        <v>66</v>
      </c>
      <c r="J99" s="29"/>
      <c r="K99" s="3"/>
      <c r="L99" s="3"/>
      <c r="M99" s="1"/>
    </row>
    <row r="100" spans="1:13" x14ac:dyDescent="0.3">
      <c r="A100" s="22"/>
      <c r="B100" s="100" t="s">
        <v>16</v>
      </c>
      <c r="C100" s="100" t="s">
        <v>153</v>
      </c>
      <c r="D100" s="100" t="s">
        <v>391</v>
      </c>
      <c r="E100" s="100" t="s">
        <v>396</v>
      </c>
      <c r="F100" s="100" t="s">
        <v>20</v>
      </c>
      <c r="G100" s="100">
        <v>4</v>
      </c>
      <c r="H100" s="100" t="s">
        <v>388</v>
      </c>
      <c r="I100" s="100" t="s">
        <v>66</v>
      </c>
      <c r="J100" s="6"/>
      <c r="K100" s="3"/>
      <c r="L100" s="3"/>
      <c r="M100" s="1"/>
    </row>
    <row r="101" spans="1:13" x14ac:dyDescent="0.3">
      <c r="A101" s="22"/>
      <c r="B101" s="100" t="s">
        <v>16</v>
      </c>
      <c r="C101" s="100" t="s">
        <v>153</v>
      </c>
      <c r="D101" s="100" t="s">
        <v>433</v>
      </c>
      <c r="E101" s="100" t="s">
        <v>395</v>
      </c>
      <c r="F101" s="100" t="s">
        <v>20</v>
      </c>
      <c r="G101" s="100">
        <v>4</v>
      </c>
      <c r="H101" s="100" t="s">
        <v>388</v>
      </c>
      <c r="I101" s="100" t="s">
        <v>66</v>
      </c>
      <c r="J101" s="6"/>
      <c r="K101" s="3"/>
      <c r="L101" s="3"/>
      <c r="M101" s="1"/>
    </row>
    <row r="102" spans="1:13" x14ac:dyDescent="0.3">
      <c r="A102" s="22"/>
      <c r="B102" s="100" t="s">
        <v>16</v>
      </c>
      <c r="C102" s="100" t="s">
        <v>153</v>
      </c>
      <c r="D102" s="100" t="s">
        <v>433</v>
      </c>
      <c r="E102" s="100" t="s">
        <v>396</v>
      </c>
      <c r="F102" s="100" t="s">
        <v>20</v>
      </c>
      <c r="G102" s="100">
        <v>4</v>
      </c>
      <c r="H102" s="100" t="s">
        <v>388</v>
      </c>
      <c r="I102" s="100" t="s">
        <v>66</v>
      </c>
      <c r="J102" s="6"/>
      <c r="K102" s="3"/>
      <c r="L102" s="3"/>
      <c r="M102" s="1"/>
    </row>
    <row r="103" spans="1:13" x14ac:dyDescent="0.3">
      <c r="A103" s="22"/>
      <c r="B103" s="100" t="s">
        <v>16</v>
      </c>
      <c r="C103" s="100" t="s">
        <v>153</v>
      </c>
      <c r="D103" s="100" t="s">
        <v>433</v>
      </c>
      <c r="E103" s="100" t="s">
        <v>395</v>
      </c>
      <c r="F103" s="100" t="s">
        <v>20</v>
      </c>
      <c r="G103" s="100">
        <v>4</v>
      </c>
      <c r="H103" s="100" t="s">
        <v>388</v>
      </c>
      <c r="I103" s="100" t="s">
        <v>66</v>
      </c>
      <c r="J103" s="6"/>
      <c r="K103" s="3"/>
      <c r="L103" s="3"/>
      <c r="M103" s="1"/>
    </row>
    <row r="104" spans="1:13" x14ac:dyDescent="0.3">
      <c r="A104" s="22"/>
      <c r="B104" s="100" t="s">
        <v>16</v>
      </c>
      <c r="C104" s="100" t="s">
        <v>153</v>
      </c>
      <c r="D104" s="100" t="s">
        <v>433</v>
      </c>
      <c r="E104" s="100" t="s">
        <v>396</v>
      </c>
      <c r="F104" s="100" t="s">
        <v>20</v>
      </c>
      <c r="G104" s="100">
        <v>4</v>
      </c>
      <c r="H104" s="100" t="s">
        <v>388</v>
      </c>
      <c r="I104" s="100" t="s">
        <v>66</v>
      </c>
      <c r="J104" s="6"/>
      <c r="K104" s="3"/>
      <c r="L104" s="3"/>
      <c r="M104" s="1"/>
    </row>
    <row r="105" spans="1:13" x14ac:dyDescent="0.3">
      <c r="A105" s="22"/>
      <c r="B105" s="100" t="s">
        <v>16</v>
      </c>
      <c r="C105" s="100" t="s">
        <v>153</v>
      </c>
      <c r="D105" s="100" t="s">
        <v>391</v>
      </c>
      <c r="E105" s="100" t="s">
        <v>397</v>
      </c>
      <c r="F105" s="144" t="s">
        <v>20</v>
      </c>
      <c r="G105" s="100">
        <v>6</v>
      </c>
      <c r="H105" s="100" t="s">
        <v>388</v>
      </c>
      <c r="I105" s="100" t="s">
        <v>393</v>
      </c>
      <c r="J105" s="6"/>
      <c r="K105" s="3"/>
      <c r="L105" s="3"/>
      <c r="M105" s="1"/>
    </row>
    <row r="106" spans="1:13" x14ac:dyDescent="0.3">
      <c r="A106" s="22"/>
      <c r="B106" s="100" t="s">
        <v>16</v>
      </c>
      <c r="C106" s="100" t="s">
        <v>153</v>
      </c>
      <c r="D106" s="100" t="s">
        <v>433</v>
      </c>
      <c r="E106" s="100" t="s">
        <v>434</v>
      </c>
      <c r="F106" s="144" t="s">
        <v>20</v>
      </c>
      <c r="G106" s="100">
        <v>6</v>
      </c>
      <c r="H106" s="100" t="s">
        <v>388</v>
      </c>
      <c r="I106" s="100" t="s">
        <v>393</v>
      </c>
      <c r="J106" s="6"/>
      <c r="K106" s="3"/>
      <c r="L106" s="3"/>
      <c r="M106" s="1"/>
    </row>
    <row r="107" spans="1:13" x14ac:dyDescent="0.3">
      <c r="A107" s="22"/>
      <c r="B107" s="100" t="s">
        <v>16</v>
      </c>
      <c r="C107" s="100" t="s">
        <v>153</v>
      </c>
      <c r="D107" s="100" t="s">
        <v>433</v>
      </c>
      <c r="E107" s="100" t="s">
        <v>455</v>
      </c>
      <c r="F107" s="144" t="s">
        <v>248</v>
      </c>
      <c r="G107" s="100">
        <v>6</v>
      </c>
      <c r="H107" s="100" t="s">
        <v>388</v>
      </c>
      <c r="I107" s="100" t="s">
        <v>399</v>
      </c>
      <c r="J107" s="6"/>
      <c r="K107" s="3"/>
      <c r="L107" s="3"/>
      <c r="M107" s="1"/>
    </row>
    <row r="108" spans="1:13" x14ac:dyDescent="0.3">
      <c r="A108" s="22"/>
      <c r="B108" s="100" t="s">
        <v>16</v>
      </c>
      <c r="C108" s="100" t="s">
        <v>153</v>
      </c>
      <c r="D108" s="100" t="s">
        <v>433</v>
      </c>
      <c r="E108" s="100" t="s">
        <v>434</v>
      </c>
      <c r="F108" s="100" t="s">
        <v>20</v>
      </c>
      <c r="G108" s="100">
        <v>6</v>
      </c>
      <c r="H108" s="100" t="s">
        <v>388</v>
      </c>
      <c r="I108" s="100" t="s">
        <v>393</v>
      </c>
      <c r="J108" s="6"/>
      <c r="K108" s="3"/>
      <c r="L108" s="3"/>
      <c r="M108" s="1"/>
    </row>
    <row r="109" spans="1:13" x14ac:dyDescent="0.3">
      <c r="A109" s="22"/>
      <c r="B109" s="100" t="s">
        <v>16</v>
      </c>
      <c r="C109" s="100" t="s">
        <v>153</v>
      </c>
      <c r="D109" s="100" t="s">
        <v>433</v>
      </c>
      <c r="E109" s="100" t="s">
        <v>455</v>
      </c>
      <c r="F109" s="100" t="s">
        <v>20</v>
      </c>
      <c r="G109" s="100">
        <v>6</v>
      </c>
      <c r="H109" s="100" t="s">
        <v>388</v>
      </c>
      <c r="I109" s="100" t="s">
        <v>399</v>
      </c>
      <c r="J109" s="6"/>
      <c r="K109" s="3"/>
      <c r="L109" s="3"/>
      <c r="M109" s="1"/>
    </row>
    <row r="110" spans="1:13" x14ac:dyDescent="0.3">
      <c r="A110" s="22"/>
      <c r="B110" s="100" t="s">
        <v>16</v>
      </c>
      <c r="C110" s="100" t="s">
        <v>153</v>
      </c>
      <c r="D110" s="100" t="s">
        <v>479</v>
      </c>
      <c r="E110" s="100" t="s">
        <v>366</v>
      </c>
      <c r="F110" s="147" t="s">
        <v>403</v>
      </c>
      <c r="G110" s="100">
        <v>9</v>
      </c>
      <c r="H110" s="100" t="s">
        <v>388</v>
      </c>
      <c r="I110" s="100" t="s">
        <v>409</v>
      </c>
      <c r="J110" s="6"/>
      <c r="K110" s="3"/>
      <c r="L110" s="3"/>
      <c r="M110" s="1"/>
    </row>
    <row r="111" spans="1:13" x14ac:dyDescent="0.3">
      <c r="A111" s="22"/>
      <c r="B111" s="100" t="s">
        <v>16</v>
      </c>
      <c r="C111" s="100" t="s">
        <v>153</v>
      </c>
      <c r="D111" s="100" t="s">
        <v>480</v>
      </c>
      <c r="E111" s="100" t="s">
        <v>481</v>
      </c>
      <c r="F111" s="100" t="s">
        <v>403</v>
      </c>
      <c r="G111" s="100">
        <v>13</v>
      </c>
      <c r="H111" s="100" t="s">
        <v>404</v>
      </c>
      <c r="I111" s="100" t="s">
        <v>405</v>
      </c>
      <c r="J111" s="6"/>
      <c r="K111" s="3"/>
      <c r="L111" s="3"/>
      <c r="M111" s="1"/>
    </row>
    <row r="112" spans="1:13" x14ac:dyDescent="0.3">
      <c r="A112" s="22"/>
      <c r="B112" s="100" t="s">
        <v>16</v>
      </c>
      <c r="C112" s="100" t="s">
        <v>153</v>
      </c>
      <c r="D112" s="100" t="s">
        <v>391</v>
      </c>
      <c r="E112" s="100" t="s">
        <v>442</v>
      </c>
      <c r="F112" s="100" t="s">
        <v>20</v>
      </c>
      <c r="G112" s="100">
        <v>13</v>
      </c>
      <c r="H112" s="100" t="s">
        <v>388</v>
      </c>
      <c r="I112" s="100" t="s">
        <v>66</v>
      </c>
      <c r="J112" s="6"/>
      <c r="K112" s="3"/>
      <c r="L112" s="3"/>
      <c r="M112" s="1"/>
    </row>
    <row r="113" spans="1:13" x14ac:dyDescent="0.3">
      <c r="A113" s="22"/>
      <c r="B113" s="100" t="s">
        <v>16</v>
      </c>
      <c r="C113" s="100" t="s">
        <v>153</v>
      </c>
      <c r="D113" s="100" t="s">
        <v>482</v>
      </c>
      <c r="E113" s="100" t="s">
        <v>451</v>
      </c>
      <c r="F113" s="144" t="s">
        <v>403</v>
      </c>
      <c r="G113" s="100">
        <v>13</v>
      </c>
      <c r="H113" s="100" t="s">
        <v>404</v>
      </c>
      <c r="I113" s="100" t="s">
        <v>405</v>
      </c>
      <c r="J113" s="6"/>
      <c r="K113" s="3"/>
      <c r="L113" s="3"/>
      <c r="M113" s="1"/>
    </row>
    <row r="114" spans="1:13" x14ac:dyDescent="0.3">
      <c r="A114" s="22"/>
      <c r="B114" s="100" t="s">
        <v>16</v>
      </c>
      <c r="C114" s="100" t="s">
        <v>153</v>
      </c>
      <c r="D114" s="100" t="s">
        <v>483</v>
      </c>
      <c r="E114" s="100" t="s">
        <v>402</v>
      </c>
      <c r="F114" s="100" t="s">
        <v>403</v>
      </c>
      <c r="G114" s="100">
        <v>17</v>
      </c>
      <c r="H114" s="100" t="s">
        <v>404</v>
      </c>
      <c r="I114" s="100" t="s">
        <v>405</v>
      </c>
      <c r="J114" s="6"/>
      <c r="K114" s="3"/>
      <c r="L114" s="3"/>
      <c r="M114" s="1"/>
    </row>
    <row r="115" spans="1:13" x14ac:dyDescent="0.3">
      <c r="A115" s="22"/>
      <c r="B115" s="100" t="s">
        <v>16</v>
      </c>
      <c r="C115" s="100" t="s">
        <v>153</v>
      </c>
      <c r="D115" s="100" t="s">
        <v>484</v>
      </c>
      <c r="E115" s="100" t="s">
        <v>451</v>
      </c>
      <c r="F115" s="100" t="s">
        <v>403</v>
      </c>
      <c r="G115" s="100">
        <v>19</v>
      </c>
      <c r="H115" s="100" t="s">
        <v>404</v>
      </c>
      <c r="I115" s="100" t="s">
        <v>405</v>
      </c>
      <c r="J115" s="6"/>
      <c r="K115" s="3"/>
      <c r="L115" s="3"/>
      <c r="M115" s="1"/>
    </row>
    <row r="116" spans="1:13" x14ac:dyDescent="0.3">
      <c r="A116" s="22"/>
      <c r="B116" s="100" t="s">
        <v>16</v>
      </c>
      <c r="C116" s="100" t="s">
        <v>153</v>
      </c>
      <c r="D116" s="100" t="s">
        <v>391</v>
      </c>
      <c r="E116" s="100" t="s">
        <v>465</v>
      </c>
      <c r="F116" s="100" t="s">
        <v>248</v>
      </c>
      <c r="G116" s="100">
        <v>20</v>
      </c>
      <c r="H116" s="100" t="s">
        <v>388</v>
      </c>
      <c r="I116" s="100" t="s">
        <v>399</v>
      </c>
      <c r="J116" s="6"/>
      <c r="K116" s="3"/>
      <c r="L116" s="3"/>
      <c r="M116" s="1"/>
    </row>
    <row r="117" spans="1:13" x14ac:dyDescent="0.3">
      <c r="A117" s="22"/>
      <c r="B117" s="100" t="s">
        <v>16</v>
      </c>
      <c r="C117" s="100" t="s">
        <v>153</v>
      </c>
      <c r="D117" s="100" t="s">
        <v>433</v>
      </c>
      <c r="E117" s="100" t="s">
        <v>454</v>
      </c>
      <c r="F117" s="100" t="s">
        <v>248</v>
      </c>
      <c r="G117" s="100">
        <v>24</v>
      </c>
      <c r="H117" s="100" t="s">
        <v>388</v>
      </c>
      <c r="I117" s="100" t="s">
        <v>399</v>
      </c>
      <c r="J117" s="6"/>
      <c r="K117" s="3"/>
      <c r="L117" s="3"/>
      <c r="M117" s="1"/>
    </row>
    <row r="118" spans="1:13" x14ac:dyDescent="0.3">
      <c r="A118" s="22"/>
      <c r="B118" s="100" t="s">
        <v>16</v>
      </c>
      <c r="C118" s="100" t="s">
        <v>153</v>
      </c>
      <c r="D118" s="100" t="s">
        <v>433</v>
      </c>
      <c r="E118" s="100" t="s">
        <v>454</v>
      </c>
      <c r="F118" s="100" t="s">
        <v>248</v>
      </c>
      <c r="G118" s="100">
        <v>24</v>
      </c>
      <c r="H118" s="100" t="s">
        <v>388</v>
      </c>
      <c r="I118" s="100" t="s">
        <v>399</v>
      </c>
      <c r="J118" s="6"/>
      <c r="K118" s="3"/>
      <c r="L118" s="3"/>
      <c r="M118" s="1"/>
    </row>
    <row r="119" spans="1:13" x14ac:dyDescent="0.3">
      <c r="A119" s="22"/>
      <c r="B119" s="100" t="s">
        <v>16</v>
      </c>
      <c r="C119" s="100" t="s">
        <v>153</v>
      </c>
      <c r="D119" s="100" t="s">
        <v>485</v>
      </c>
      <c r="E119" s="100" t="s">
        <v>286</v>
      </c>
      <c r="F119" s="144" t="s">
        <v>20</v>
      </c>
      <c r="G119" s="100">
        <v>28</v>
      </c>
      <c r="H119" s="100" t="s">
        <v>388</v>
      </c>
      <c r="I119" s="100" t="s">
        <v>393</v>
      </c>
      <c r="J119" s="6"/>
      <c r="K119" s="3"/>
      <c r="L119" s="3"/>
      <c r="M119" s="1"/>
    </row>
    <row r="120" spans="1:13" x14ac:dyDescent="0.3">
      <c r="A120" s="22"/>
      <c r="B120" s="100" t="s">
        <v>16</v>
      </c>
      <c r="C120" s="100" t="s">
        <v>153</v>
      </c>
      <c r="D120" s="100" t="s">
        <v>486</v>
      </c>
      <c r="E120" s="100" t="s">
        <v>487</v>
      </c>
      <c r="F120" s="144" t="s">
        <v>254</v>
      </c>
      <c r="G120" s="100">
        <v>28</v>
      </c>
      <c r="H120" s="100" t="s">
        <v>404</v>
      </c>
      <c r="I120" s="100" t="s">
        <v>405</v>
      </c>
      <c r="J120" s="6"/>
      <c r="K120" s="3"/>
      <c r="L120" s="3"/>
      <c r="M120" s="1"/>
    </row>
    <row r="121" spans="1:13" x14ac:dyDescent="0.3">
      <c r="A121" s="22"/>
      <c r="B121" s="100" t="s">
        <v>16</v>
      </c>
      <c r="C121" s="100" t="s">
        <v>153</v>
      </c>
      <c r="D121" s="100" t="s">
        <v>488</v>
      </c>
      <c r="E121" s="100" t="s">
        <v>489</v>
      </c>
      <c r="F121" s="100" t="s">
        <v>254</v>
      </c>
      <c r="G121" s="100">
        <v>37</v>
      </c>
      <c r="H121" s="100" t="s">
        <v>404</v>
      </c>
      <c r="I121" s="100" t="s">
        <v>405</v>
      </c>
      <c r="J121" s="6"/>
      <c r="K121" s="3"/>
      <c r="L121" s="3"/>
      <c r="M121" s="1"/>
    </row>
    <row r="122" spans="1:13" x14ac:dyDescent="0.3">
      <c r="A122" s="22"/>
      <c r="B122" s="100" t="s">
        <v>16</v>
      </c>
      <c r="C122" s="100" t="s">
        <v>153</v>
      </c>
      <c r="D122" s="100" t="s">
        <v>490</v>
      </c>
      <c r="E122" s="100" t="s">
        <v>402</v>
      </c>
      <c r="F122" s="100" t="s">
        <v>403</v>
      </c>
      <c r="G122" s="100">
        <v>40</v>
      </c>
      <c r="H122" s="100" t="s">
        <v>404</v>
      </c>
      <c r="I122" s="100" t="s">
        <v>405</v>
      </c>
      <c r="J122" s="6"/>
      <c r="K122" s="3"/>
      <c r="L122" s="3"/>
      <c r="M122" s="1"/>
    </row>
    <row r="123" spans="1:13" x14ac:dyDescent="0.3">
      <c r="A123" s="22"/>
      <c r="B123" s="100" t="s">
        <v>16</v>
      </c>
      <c r="C123" s="100" t="s">
        <v>153</v>
      </c>
      <c r="D123" s="100" t="s">
        <v>491</v>
      </c>
      <c r="E123" s="100" t="s">
        <v>286</v>
      </c>
      <c r="F123" s="144" t="s">
        <v>20</v>
      </c>
      <c r="G123" s="100">
        <v>42</v>
      </c>
      <c r="H123" s="100" t="s">
        <v>388</v>
      </c>
      <c r="I123" s="100" t="s">
        <v>393</v>
      </c>
      <c r="J123" s="6"/>
      <c r="K123" s="3"/>
      <c r="L123" s="3"/>
      <c r="M123" s="1"/>
    </row>
    <row r="124" spans="1:13" x14ac:dyDescent="0.3">
      <c r="A124" s="22"/>
      <c r="B124" s="100" t="s">
        <v>16</v>
      </c>
      <c r="C124" s="100" t="s">
        <v>153</v>
      </c>
      <c r="D124" s="100" t="s">
        <v>492</v>
      </c>
      <c r="E124" s="100" t="s">
        <v>493</v>
      </c>
      <c r="F124" s="144" t="s">
        <v>254</v>
      </c>
      <c r="G124" s="100">
        <v>42</v>
      </c>
      <c r="H124" s="100" t="s">
        <v>404</v>
      </c>
      <c r="I124" s="100" t="s">
        <v>405</v>
      </c>
      <c r="J124" s="6"/>
      <c r="K124" s="3"/>
      <c r="L124" s="3"/>
      <c r="M124" s="1"/>
    </row>
    <row r="125" spans="1:13" x14ac:dyDescent="0.3">
      <c r="A125" s="22"/>
      <c r="B125" s="100" t="s">
        <v>16</v>
      </c>
      <c r="C125" s="100" t="s">
        <v>153</v>
      </c>
      <c r="D125" s="100" t="s">
        <v>494</v>
      </c>
      <c r="E125" s="100" t="s">
        <v>493</v>
      </c>
      <c r="F125" s="100" t="s">
        <v>254</v>
      </c>
      <c r="G125" s="100">
        <v>43</v>
      </c>
      <c r="H125" s="100" t="s">
        <v>404</v>
      </c>
      <c r="I125" s="100" t="s">
        <v>405</v>
      </c>
      <c r="J125" s="6"/>
      <c r="K125" s="3"/>
      <c r="L125" s="3"/>
      <c r="M125" s="1"/>
    </row>
    <row r="126" spans="1:13" x14ac:dyDescent="0.3">
      <c r="A126" s="22"/>
      <c r="B126" s="100" t="s">
        <v>16</v>
      </c>
      <c r="C126" s="100" t="s">
        <v>153</v>
      </c>
      <c r="D126" s="100" t="s">
        <v>495</v>
      </c>
      <c r="E126" s="100" t="s">
        <v>286</v>
      </c>
      <c r="F126" s="100" t="s">
        <v>20</v>
      </c>
      <c r="G126" s="100">
        <v>43</v>
      </c>
      <c r="H126" s="100" t="s">
        <v>388</v>
      </c>
      <c r="I126" s="100" t="s">
        <v>393</v>
      </c>
      <c r="J126" s="6"/>
      <c r="K126" s="3"/>
      <c r="L126" s="3"/>
      <c r="M126" s="1"/>
    </row>
    <row r="127" spans="1:13" x14ac:dyDescent="0.3">
      <c r="A127" s="22"/>
      <c r="B127" s="100" t="s">
        <v>16</v>
      </c>
      <c r="C127" s="100" t="s">
        <v>153</v>
      </c>
      <c r="D127" s="100" t="s">
        <v>496</v>
      </c>
      <c r="E127" s="100" t="s">
        <v>497</v>
      </c>
      <c r="F127" s="100" t="s">
        <v>254</v>
      </c>
      <c r="G127" s="100">
        <v>50</v>
      </c>
      <c r="H127" s="100" t="s">
        <v>404</v>
      </c>
      <c r="I127" s="100" t="s">
        <v>405</v>
      </c>
      <c r="J127" s="6"/>
      <c r="K127" s="3"/>
      <c r="L127" s="3"/>
      <c r="M127" s="1"/>
    </row>
    <row r="128" spans="1:13" x14ac:dyDescent="0.3">
      <c r="A128" s="22"/>
      <c r="B128" s="100" t="s">
        <v>16</v>
      </c>
      <c r="C128" s="100" t="s">
        <v>153</v>
      </c>
      <c r="D128" s="100" t="s">
        <v>498</v>
      </c>
      <c r="E128" s="100" t="s">
        <v>499</v>
      </c>
      <c r="F128" s="100" t="s">
        <v>254</v>
      </c>
      <c r="G128" s="100">
        <v>57</v>
      </c>
      <c r="H128" s="100" t="s">
        <v>404</v>
      </c>
      <c r="I128" s="100" t="s">
        <v>405</v>
      </c>
      <c r="J128" s="6"/>
      <c r="K128" s="3"/>
      <c r="L128" s="3"/>
      <c r="M128" s="1"/>
    </row>
    <row r="129" spans="1:13" x14ac:dyDescent="0.3">
      <c r="A129" s="22"/>
      <c r="B129" s="100" t="s">
        <v>16</v>
      </c>
      <c r="C129" s="100" t="s">
        <v>153</v>
      </c>
      <c r="D129" s="100" t="s">
        <v>500</v>
      </c>
      <c r="E129" s="100" t="s">
        <v>499</v>
      </c>
      <c r="F129" s="100" t="s">
        <v>254</v>
      </c>
      <c r="G129" s="100">
        <v>65</v>
      </c>
      <c r="H129" s="100" t="s">
        <v>404</v>
      </c>
      <c r="I129" s="100" t="s">
        <v>405</v>
      </c>
      <c r="J129" s="6"/>
      <c r="K129" s="3"/>
      <c r="L129" s="3"/>
      <c r="M129" s="1"/>
    </row>
    <row r="130" spans="1:13" x14ac:dyDescent="0.3">
      <c r="A130" s="22"/>
      <c r="B130" s="100" t="s">
        <v>16</v>
      </c>
      <c r="C130" s="100" t="s">
        <v>153</v>
      </c>
      <c r="D130" s="100" t="s">
        <v>501</v>
      </c>
      <c r="E130" s="100" t="s">
        <v>502</v>
      </c>
      <c r="F130" s="100" t="s">
        <v>254</v>
      </c>
      <c r="G130" s="100">
        <v>88</v>
      </c>
      <c r="H130" s="100" t="s">
        <v>404</v>
      </c>
      <c r="I130" s="100" t="s">
        <v>405</v>
      </c>
      <c r="J130" s="6"/>
      <c r="K130" s="3"/>
      <c r="L130" s="3"/>
      <c r="M130" s="1"/>
    </row>
    <row r="131" spans="1:13" x14ac:dyDescent="0.3">
      <c r="A131" s="22"/>
      <c r="B131" s="100" t="s">
        <v>16</v>
      </c>
      <c r="C131" s="100" t="s">
        <v>153</v>
      </c>
      <c r="D131" s="100" t="s">
        <v>503</v>
      </c>
      <c r="E131" s="100" t="s">
        <v>286</v>
      </c>
      <c r="F131" s="100" t="s">
        <v>20</v>
      </c>
      <c r="G131" s="100">
        <v>94</v>
      </c>
      <c r="H131" s="100" t="s">
        <v>388</v>
      </c>
      <c r="I131" s="100" t="s">
        <v>393</v>
      </c>
      <c r="J131" s="6"/>
      <c r="K131" s="3"/>
      <c r="L131" s="3"/>
      <c r="M131" s="1"/>
    </row>
    <row r="132" spans="1:13" x14ac:dyDescent="0.3">
      <c r="A132" s="22"/>
      <c r="B132" s="100" t="s">
        <v>16</v>
      </c>
      <c r="C132" s="100" t="s">
        <v>153</v>
      </c>
      <c r="D132" s="100" t="s">
        <v>504</v>
      </c>
      <c r="E132" s="100" t="s">
        <v>505</v>
      </c>
      <c r="F132" s="100" t="s">
        <v>254</v>
      </c>
      <c r="G132" s="100">
        <v>100</v>
      </c>
      <c r="H132" s="100" t="s">
        <v>404</v>
      </c>
      <c r="I132" s="100" t="s">
        <v>405</v>
      </c>
      <c r="J132" s="6"/>
      <c r="K132" s="3"/>
      <c r="L132" s="3"/>
      <c r="M132" s="1"/>
    </row>
    <row r="133" spans="1:13" x14ac:dyDescent="0.3">
      <c r="A133" s="22"/>
      <c r="B133" s="100" t="s">
        <v>16</v>
      </c>
      <c r="C133" s="100" t="s">
        <v>153</v>
      </c>
      <c r="D133" s="100" t="s">
        <v>506</v>
      </c>
      <c r="E133" s="100" t="s">
        <v>507</v>
      </c>
      <c r="F133" s="100" t="s">
        <v>20</v>
      </c>
      <c r="G133" s="100">
        <v>116</v>
      </c>
      <c r="H133" s="100" t="s">
        <v>388</v>
      </c>
      <c r="I133" s="100" t="s">
        <v>508</v>
      </c>
      <c r="J133" s="6"/>
      <c r="K133" s="3"/>
      <c r="L133" s="3"/>
      <c r="M133" s="1"/>
    </row>
    <row r="134" spans="1:13" x14ac:dyDescent="0.3">
      <c r="A134" s="22"/>
      <c r="B134" s="100" t="s">
        <v>16</v>
      </c>
      <c r="C134" s="100" t="s">
        <v>153</v>
      </c>
      <c r="D134" s="100" t="s">
        <v>509</v>
      </c>
      <c r="E134" s="100" t="s">
        <v>510</v>
      </c>
      <c r="F134" s="100" t="s">
        <v>254</v>
      </c>
      <c r="G134" s="100">
        <v>118</v>
      </c>
      <c r="H134" s="100" t="s">
        <v>388</v>
      </c>
      <c r="I134" s="100" t="s">
        <v>459</v>
      </c>
      <c r="J134" s="6"/>
      <c r="K134" s="3"/>
      <c r="L134" s="3"/>
      <c r="M134" s="1"/>
    </row>
    <row r="135" spans="1:13" x14ac:dyDescent="0.3">
      <c r="A135" s="25" t="s">
        <v>198</v>
      </c>
      <c r="B135" s="21"/>
      <c r="C135" s="21"/>
      <c r="D135" s="22"/>
      <c r="E135" s="22"/>
      <c r="F135" s="22"/>
      <c r="G135" s="42">
        <f>SUM(G97:G134)</f>
        <v>1202</v>
      </c>
      <c r="H135" s="23"/>
      <c r="I135" s="24"/>
      <c r="J135" s="6"/>
      <c r="K135" s="3"/>
      <c r="L135" s="3"/>
      <c r="M135" s="1"/>
    </row>
    <row r="136" spans="1:13" x14ac:dyDescent="0.3">
      <c r="A136" s="22"/>
      <c r="B136" s="21"/>
      <c r="C136" s="21"/>
      <c r="D136" s="22"/>
      <c r="E136" s="22"/>
      <c r="F136" s="22"/>
      <c r="G136" s="41" t="s">
        <v>105</v>
      </c>
      <c r="H136" s="23"/>
      <c r="I136" s="24"/>
      <c r="J136" s="6"/>
      <c r="K136" s="3"/>
      <c r="L136" s="3"/>
      <c r="M136" s="1"/>
    </row>
    <row r="137" spans="1:13" x14ac:dyDescent="0.3">
      <c r="A137" s="25"/>
      <c r="B137" s="21"/>
      <c r="C137" s="21"/>
      <c r="D137" s="22"/>
      <c r="E137" s="22"/>
      <c r="F137" s="22"/>
      <c r="G137" s="41"/>
      <c r="H137" s="23"/>
      <c r="I137" s="24"/>
      <c r="J137" s="6"/>
      <c r="K137" s="3"/>
      <c r="L137" s="3"/>
      <c r="M137" s="1"/>
    </row>
    <row r="138" spans="1:13" x14ac:dyDescent="0.3">
      <c r="A138" s="22"/>
      <c r="B138" s="100" t="s">
        <v>16</v>
      </c>
      <c r="C138" s="100" t="s">
        <v>199</v>
      </c>
      <c r="D138" s="100" t="s">
        <v>391</v>
      </c>
      <c r="E138" s="100" t="s">
        <v>392</v>
      </c>
      <c r="F138" s="100" t="s">
        <v>20</v>
      </c>
      <c r="G138" s="100">
        <v>2</v>
      </c>
      <c r="H138" s="100" t="s">
        <v>388</v>
      </c>
      <c r="I138" s="100" t="s">
        <v>393</v>
      </c>
      <c r="J138" s="6"/>
      <c r="K138" s="3"/>
      <c r="L138" s="3"/>
      <c r="M138" s="1"/>
    </row>
    <row r="139" spans="1:13" x14ac:dyDescent="0.3">
      <c r="A139" s="22"/>
      <c r="B139" s="100" t="s">
        <v>16</v>
      </c>
      <c r="C139" s="100" t="s">
        <v>199</v>
      </c>
      <c r="D139" s="100" t="s">
        <v>391</v>
      </c>
      <c r="E139" s="100" t="s">
        <v>394</v>
      </c>
      <c r="F139" s="100" t="s">
        <v>20</v>
      </c>
      <c r="G139" s="100">
        <v>3</v>
      </c>
      <c r="H139" s="100" t="s">
        <v>388</v>
      </c>
      <c r="I139" s="100" t="s">
        <v>393</v>
      </c>
      <c r="J139" s="6"/>
      <c r="K139" s="3"/>
      <c r="L139" s="3"/>
      <c r="M139" s="1"/>
    </row>
    <row r="140" spans="1:13" x14ac:dyDescent="0.3">
      <c r="A140" s="22"/>
      <c r="B140" s="100" t="s">
        <v>16</v>
      </c>
      <c r="C140" s="100" t="s">
        <v>199</v>
      </c>
      <c r="D140" s="100" t="s">
        <v>391</v>
      </c>
      <c r="E140" s="100" t="s">
        <v>395</v>
      </c>
      <c r="F140" s="100" t="s">
        <v>20</v>
      </c>
      <c r="G140" s="100">
        <v>4</v>
      </c>
      <c r="H140" s="100" t="s">
        <v>388</v>
      </c>
      <c r="I140" s="100" t="s">
        <v>66</v>
      </c>
      <c r="J140" s="6"/>
      <c r="K140" s="3"/>
      <c r="L140" s="3"/>
      <c r="M140" s="1"/>
    </row>
    <row r="141" spans="1:13" x14ac:dyDescent="0.3">
      <c r="A141" s="22"/>
      <c r="B141" s="100" t="s">
        <v>16</v>
      </c>
      <c r="C141" s="100" t="s">
        <v>199</v>
      </c>
      <c r="D141" s="100" t="s">
        <v>391</v>
      </c>
      <c r="E141" s="100" t="s">
        <v>396</v>
      </c>
      <c r="F141" s="100" t="s">
        <v>20</v>
      </c>
      <c r="G141" s="100">
        <v>4</v>
      </c>
      <c r="H141" s="100" t="s">
        <v>388</v>
      </c>
      <c r="I141" s="100" t="s">
        <v>66</v>
      </c>
      <c r="J141" s="6"/>
      <c r="K141" s="3"/>
      <c r="L141" s="3"/>
      <c r="M141" s="1"/>
    </row>
    <row r="142" spans="1:13" x14ac:dyDescent="0.3">
      <c r="A142" s="22"/>
      <c r="B142" s="100" t="s">
        <v>16</v>
      </c>
      <c r="C142" s="100" t="s">
        <v>199</v>
      </c>
      <c r="D142" s="100" t="s">
        <v>391</v>
      </c>
      <c r="E142" s="100" t="s">
        <v>397</v>
      </c>
      <c r="F142" s="100" t="s">
        <v>20</v>
      </c>
      <c r="G142" s="100">
        <v>6</v>
      </c>
      <c r="H142" s="100" t="s">
        <v>388</v>
      </c>
      <c r="I142" s="100" t="s">
        <v>393</v>
      </c>
      <c r="J142" s="6"/>
      <c r="K142" s="3"/>
      <c r="L142" s="3"/>
      <c r="M142" s="1"/>
    </row>
    <row r="143" spans="1:13" x14ac:dyDescent="0.3">
      <c r="A143" s="22"/>
      <c r="B143" s="100" t="s">
        <v>16</v>
      </c>
      <c r="C143" s="100" t="s">
        <v>199</v>
      </c>
      <c r="D143" s="100" t="s">
        <v>511</v>
      </c>
      <c r="E143" s="100" t="s">
        <v>366</v>
      </c>
      <c r="F143" s="100" t="s">
        <v>403</v>
      </c>
      <c r="G143" s="100">
        <v>9</v>
      </c>
      <c r="H143" s="100" t="s">
        <v>388</v>
      </c>
      <c r="I143" s="100" t="s">
        <v>409</v>
      </c>
      <c r="J143" s="6"/>
      <c r="K143" s="3"/>
      <c r="L143" s="3"/>
      <c r="M143" s="1"/>
    </row>
    <row r="144" spans="1:13" x14ac:dyDescent="0.3">
      <c r="A144" s="22"/>
      <c r="B144" s="100" t="s">
        <v>16</v>
      </c>
      <c r="C144" s="100" t="s">
        <v>199</v>
      </c>
      <c r="D144" s="100" t="s">
        <v>512</v>
      </c>
      <c r="E144" s="100" t="s">
        <v>366</v>
      </c>
      <c r="F144" s="100" t="s">
        <v>403</v>
      </c>
      <c r="G144" s="100">
        <v>9</v>
      </c>
      <c r="H144" s="100" t="s">
        <v>388</v>
      </c>
      <c r="I144" s="100" t="s">
        <v>409</v>
      </c>
      <c r="J144" s="6"/>
      <c r="K144" s="3"/>
      <c r="L144" s="3"/>
      <c r="M144" s="1"/>
    </row>
    <row r="145" spans="1:13" x14ac:dyDescent="0.3">
      <c r="A145" s="22"/>
      <c r="B145" s="100" t="s">
        <v>16</v>
      </c>
      <c r="C145" s="100" t="s">
        <v>199</v>
      </c>
      <c r="D145" s="100" t="s">
        <v>513</v>
      </c>
      <c r="E145" s="100" t="s">
        <v>366</v>
      </c>
      <c r="F145" s="100" t="s">
        <v>403</v>
      </c>
      <c r="G145" s="100">
        <v>9</v>
      </c>
      <c r="H145" s="100" t="s">
        <v>388</v>
      </c>
      <c r="I145" s="100" t="s">
        <v>409</v>
      </c>
      <c r="J145" s="6"/>
      <c r="K145" s="3"/>
      <c r="L145" s="3"/>
      <c r="M145" s="1"/>
    </row>
    <row r="146" spans="1:13" x14ac:dyDescent="0.3">
      <c r="A146" s="22"/>
      <c r="B146" s="100" t="s">
        <v>16</v>
      </c>
      <c r="C146" s="100" t="s">
        <v>199</v>
      </c>
      <c r="D146" s="100" t="s">
        <v>391</v>
      </c>
      <c r="E146" s="100" t="s">
        <v>442</v>
      </c>
      <c r="F146" s="100" t="s">
        <v>20</v>
      </c>
      <c r="G146" s="100">
        <v>13</v>
      </c>
      <c r="H146" s="100" t="s">
        <v>388</v>
      </c>
      <c r="I146" s="100" t="s">
        <v>66</v>
      </c>
      <c r="J146" s="6"/>
      <c r="K146" s="3"/>
      <c r="L146" s="3"/>
      <c r="M146" s="1"/>
    </row>
    <row r="147" spans="1:13" x14ac:dyDescent="0.3">
      <c r="A147" s="22"/>
      <c r="B147" s="100" t="s">
        <v>16</v>
      </c>
      <c r="C147" s="100" t="s">
        <v>199</v>
      </c>
      <c r="D147" s="100" t="s">
        <v>514</v>
      </c>
      <c r="E147" s="100" t="s">
        <v>315</v>
      </c>
      <c r="F147" s="100" t="s">
        <v>20</v>
      </c>
      <c r="G147" s="100">
        <v>13</v>
      </c>
      <c r="H147" s="100" t="s">
        <v>404</v>
      </c>
      <c r="I147" s="100" t="s">
        <v>428</v>
      </c>
      <c r="J147" s="6"/>
      <c r="K147" s="3"/>
      <c r="L147" s="3"/>
      <c r="M147" s="1"/>
    </row>
    <row r="148" spans="1:13" x14ac:dyDescent="0.3">
      <c r="A148" s="22"/>
      <c r="B148" s="100" t="s">
        <v>16</v>
      </c>
      <c r="C148" s="100" t="s">
        <v>199</v>
      </c>
      <c r="D148" s="100" t="s">
        <v>433</v>
      </c>
      <c r="E148" s="100" t="s">
        <v>442</v>
      </c>
      <c r="F148" s="100" t="s">
        <v>20</v>
      </c>
      <c r="G148" s="100">
        <v>13</v>
      </c>
      <c r="H148" s="100" t="s">
        <v>388</v>
      </c>
      <c r="I148" s="100" t="s">
        <v>66</v>
      </c>
      <c r="J148" s="6"/>
      <c r="K148" s="3"/>
      <c r="L148" s="3"/>
      <c r="M148" s="1"/>
    </row>
    <row r="149" spans="1:13" x14ac:dyDescent="0.3">
      <c r="A149" s="22"/>
      <c r="B149" s="100" t="s">
        <v>16</v>
      </c>
      <c r="C149" s="100" t="s">
        <v>199</v>
      </c>
      <c r="D149" s="100" t="s">
        <v>515</v>
      </c>
      <c r="E149" s="100" t="s">
        <v>286</v>
      </c>
      <c r="F149" s="100" t="s">
        <v>20</v>
      </c>
      <c r="G149" s="100">
        <v>17</v>
      </c>
      <c r="H149" s="100" t="s">
        <v>388</v>
      </c>
      <c r="I149" s="100" t="s">
        <v>393</v>
      </c>
      <c r="J149" s="6"/>
      <c r="K149" s="3"/>
      <c r="L149" s="3"/>
      <c r="M149" s="1"/>
    </row>
    <row r="150" spans="1:13" x14ac:dyDescent="0.3">
      <c r="A150" s="22"/>
      <c r="B150" s="100" t="s">
        <v>16</v>
      </c>
      <c r="C150" s="100" t="s">
        <v>199</v>
      </c>
      <c r="D150" s="100" t="s">
        <v>516</v>
      </c>
      <c r="E150" s="100" t="s">
        <v>366</v>
      </c>
      <c r="F150" s="100" t="s">
        <v>403</v>
      </c>
      <c r="G150" s="100">
        <v>18</v>
      </c>
      <c r="H150" s="100" t="s">
        <v>388</v>
      </c>
      <c r="I150" s="100" t="s">
        <v>393</v>
      </c>
      <c r="J150" s="6"/>
      <c r="K150" s="3"/>
      <c r="L150" s="3"/>
      <c r="M150" s="1"/>
    </row>
    <row r="151" spans="1:13" x14ac:dyDescent="0.3">
      <c r="A151" s="22"/>
      <c r="B151" s="100" t="s">
        <v>16</v>
      </c>
      <c r="C151" s="100" t="s">
        <v>199</v>
      </c>
      <c r="D151" s="100" t="s">
        <v>517</v>
      </c>
      <c r="E151" s="100" t="s">
        <v>451</v>
      </c>
      <c r="F151" s="100" t="s">
        <v>403</v>
      </c>
      <c r="G151" s="100">
        <v>18</v>
      </c>
      <c r="H151" s="100" t="s">
        <v>404</v>
      </c>
      <c r="I151" s="100" t="s">
        <v>405</v>
      </c>
      <c r="J151" s="6"/>
      <c r="K151" s="3"/>
      <c r="L151" s="3"/>
      <c r="M151" s="1"/>
    </row>
    <row r="152" spans="1:13" x14ac:dyDescent="0.3">
      <c r="A152" s="22"/>
      <c r="B152" s="100" t="s">
        <v>16</v>
      </c>
      <c r="C152" s="100" t="s">
        <v>199</v>
      </c>
      <c r="D152" s="100" t="s">
        <v>518</v>
      </c>
      <c r="E152" s="100" t="s">
        <v>451</v>
      </c>
      <c r="F152" s="100" t="s">
        <v>403</v>
      </c>
      <c r="G152" s="100">
        <v>19</v>
      </c>
      <c r="H152" s="100" t="s">
        <v>404</v>
      </c>
      <c r="I152" s="100" t="s">
        <v>405</v>
      </c>
      <c r="J152" s="6"/>
      <c r="K152" s="3"/>
      <c r="L152" s="3"/>
      <c r="M152" s="1"/>
    </row>
    <row r="153" spans="1:13" x14ac:dyDescent="0.3">
      <c r="A153" s="22"/>
      <c r="B153" s="100" t="s">
        <v>16</v>
      </c>
      <c r="C153" s="100" t="s">
        <v>199</v>
      </c>
      <c r="D153" s="100" t="s">
        <v>519</v>
      </c>
      <c r="E153" s="100" t="s">
        <v>451</v>
      </c>
      <c r="F153" s="100" t="s">
        <v>403</v>
      </c>
      <c r="G153" s="100">
        <v>19</v>
      </c>
      <c r="H153" s="100" t="s">
        <v>404</v>
      </c>
      <c r="I153" s="100" t="s">
        <v>405</v>
      </c>
      <c r="J153" s="6"/>
      <c r="K153" s="3"/>
      <c r="L153" s="3"/>
      <c r="M153" s="1"/>
    </row>
    <row r="154" spans="1:13" x14ac:dyDescent="0.3">
      <c r="A154" s="22"/>
      <c r="B154" s="100" t="s">
        <v>16</v>
      </c>
      <c r="C154" s="100" t="s">
        <v>199</v>
      </c>
      <c r="D154" s="100" t="s">
        <v>520</v>
      </c>
      <c r="E154" s="100" t="s">
        <v>366</v>
      </c>
      <c r="F154" s="100" t="s">
        <v>403</v>
      </c>
      <c r="G154" s="100">
        <v>19</v>
      </c>
      <c r="H154" s="100" t="s">
        <v>388</v>
      </c>
      <c r="I154" s="100" t="s">
        <v>409</v>
      </c>
      <c r="J154" s="6"/>
      <c r="K154" s="3"/>
      <c r="L154" s="3"/>
      <c r="M154" s="1"/>
    </row>
    <row r="155" spans="1:13" x14ac:dyDescent="0.3">
      <c r="A155" s="22"/>
      <c r="B155" s="100" t="s">
        <v>16</v>
      </c>
      <c r="C155" s="100" t="s">
        <v>199</v>
      </c>
      <c r="D155" s="100" t="s">
        <v>521</v>
      </c>
      <c r="E155" s="100" t="s">
        <v>522</v>
      </c>
      <c r="F155" s="100" t="s">
        <v>523</v>
      </c>
      <c r="G155" s="100">
        <v>19</v>
      </c>
      <c r="H155" s="100" t="s">
        <v>388</v>
      </c>
      <c r="I155" s="100" t="s">
        <v>459</v>
      </c>
      <c r="J155" s="6"/>
      <c r="K155" s="3"/>
      <c r="L155" s="3"/>
      <c r="M155" s="1"/>
    </row>
    <row r="156" spans="1:13" x14ac:dyDescent="0.3">
      <c r="A156" s="22"/>
      <c r="B156" s="100" t="s">
        <v>16</v>
      </c>
      <c r="C156" s="100" t="s">
        <v>199</v>
      </c>
      <c r="D156" s="100" t="s">
        <v>391</v>
      </c>
      <c r="E156" s="100" t="s">
        <v>465</v>
      </c>
      <c r="F156" s="100" t="s">
        <v>248</v>
      </c>
      <c r="G156" s="100">
        <v>20</v>
      </c>
      <c r="H156" s="100" t="s">
        <v>388</v>
      </c>
      <c r="I156" s="100" t="s">
        <v>399</v>
      </c>
      <c r="J156" s="6"/>
      <c r="K156" s="3"/>
      <c r="L156" s="3"/>
      <c r="M156" s="1"/>
    </row>
    <row r="157" spans="1:13" x14ac:dyDescent="0.3">
      <c r="A157" s="22"/>
      <c r="B157" s="100" t="s">
        <v>16</v>
      </c>
      <c r="C157" s="100" t="s">
        <v>199</v>
      </c>
      <c r="D157" s="100" t="s">
        <v>524</v>
      </c>
      <c r="E157" s="100" t="s">
        <v>286</v>
      </c>
      <c r="F157" s="100" t="s">
        <v>20</v>
      </c>
      <c r="G157" s="100">
        <v>22</v>
      </c>
      <c r="H157" s="100" t="s">
        <v>388</v>
      </c>
      <c r="I157" s="100" t="s">
        <v>393</v>
      </c>
      <c r="J157" s="6"/>
      <c r="K157" s="3"/>
      <c r="L157" s="3"/>
      <c r="M157" s="1"/>
    </row>
    <row r="158" spans="1:13" x14ac:dyDescent="0.3">
      <c r="A158" s="22"/>
      <c r="B158" s="100" t="s">
        <v>16</v>
      </c>
      <c r="C158" s="100" t="s">
        <v>199</v>
      </c>
      <c r="D158" s="100" t="s">
        <v>525</v>
      </c>
      <c r="E158" s="100" t="s">
        <v>526</v>
      </c>
      <c r="F158" s="100" t="s">
        <v>20</v>
      </c>
      <c r="G158" s="100">
        <v>38</v>
      </c>
      <c r="H158" s="100" t="s">
        <v>404</v>
      </c>
      <c r="I158" s="100" t="s">
        <v>405</v>
      </c>
      <c r="J158" s="6"/>
      <c r="K158" s="3"/>
      <c r="L158" s="3"/>
      <c r="M158" s="1"/>
    </row>
    <row r="159" spans="1:13" x14ac:dyDescent="0.3">
      <c r="A159" s="22"/>
      <c r="B159" s="100" t="s">
        <v>16</v>
      </c>
      <c r="C159" s="100" t="s">
        <v>199</v>
      </c>
      <c r="D159" s="100" t="s">
        <v>519</v>
      </c>
      <c r="E159" s="100" t="s">
        <v>286</v>
      </c>
      <c r="F159" s="100" t="s">
        <v>20</v>
      </c>
      <c r="G159" s="100">
        <v>45</v>
      </c>
      <c r="H159" s="100" t="s">
        <v>388</v>
      </c>
      <c r="I159" s="100" t="s">
        <v>393</v>
      </c>
      <c r="J159" s="6"/>
      <c r="K159" s="3"/>
      <c r="L159" s="3"/>
      <c r="M159" s="1"/>
    </row>
    <row r="160" spans="1:13" x14ac:dyDescent="0.3">
      <c r="A160" s="22"/>
      <c r="B160" s="100" t="s">
        <v>16</v>
      </c>
      <c r="C160" s="100" t="s">
        <v>199</v>
      </c>
      <c r="D160" s="100" t="s">
        <v>527</v>
      </c>
      <c r="E160" s="100" t="s">
        <v>528</v>
      </c>
      <c r="F160" s="100" t="s">
        <v>20</v>
      </c>
      <c r="G160" s="100">
        <v>52</v>
      </c>
      <c r="H160" s="100" t="s">
        <v>388</v>
      </c>
      <c r="I160" s="100" t="s">
        <v>393</v>
      </c>
      <c r="J160" s="6"/>
      <c r="K160" s="3"/>
      <c r="L160" s="3"/>
      <c r="M160" s="1"/>
    </row>
    <row r="161" spans="1:13" x14ac:dyDescent="0.3">
      <c r="A161" s="22"/>
      <c r="B161" s="100" t="s">
        <v>16</v>
      </c>
      <c r="C161" s="100" t="s">
        <v>199</v>
      </c>
      <c r="D161" s="100" t="s">
        <v>529</v>
      </c>
      <c r="E161" s="100" t="s">
        <v>530</v>
      </c>
      <c r="F161" s="100" t="s">
        <v>254</v>
      </c>
      <c r="G161" s="100">
        <v>70</v>
      </c>
      <c r="H161" s="100" t="s">
        <v>388</v>
      </c>
      <c r="I161" s="100" t="s">
        <v>459</v>
      </c>
      <c r="J161" s="6"/>
      <c r="K161" s="3"/>
      <c r="L161" s="3"/>
      <c r="M161" s="1"/>
    </row>
    <row r="162" spans="1:13" x14ac:dyDescent="0.3">
      <c r="A162" s="22"/>
      <c r="B162" s="100" t="s">
        <v>16</v>
      </c>
      <c r="C162" s="100" t="s">
        <v>199</v>
      </c>
      <c r="D162" s="100" t="s">
        <v>531</v>
      </c>
      <c r="E162" s="100" t="s">
        <v>532</v>
      </c>
      <c r="F162" s="100" t="s">
        <v>254</v>
      </c>
      <c r="G162" s="100">
        <v>73</v>
      </c>
      <c r="H162" s="100" t="s">
        <v>388</v>
      </c>
      <c r="I162" s="100" t="s">
        <v>459</v>
      </c>
      <c r="J162" s="6"/>
      <c r="K162" s="3"/>
      <c r="L162" s="3"/>
      <c r="M162" s="1"/>
    </row>
    <row r="163" spans="1:13" x14ac:dyDescent="0.3">
      <c r="A163" s="22"/>
      <c r="B163" s="100" t="s">
        <v>16</v>
      </c>
      <c r="C163" s="100" t="s">
        <v>199</v>
      </c>
      <c r="D163" s="100" t="s">
        <v>533</v>
      </c>
      <c r="E163" s="100" t="s">
        <v>534</v>
      </c>
      <c r="F163" s="144" t="s">
        <v>254</v>
      </c>
      <c r="G163" s="100">
        <v>77</v>
      </c>
      <c r="H163" s="100" t="s">
        <v>404</v>
      </c>
      <c r="I163" s="100" t="s">
        <v>405</v>
      </c>
      <c r="J163" s="6"/>
      <c r="K163" s="3"/>
      <c r="L163" s="3"/>
      <c r="M163" s="1"/>
    </row>
    <row r="164" spans="1:13" x14ac:dyDescent="0.3">
      <c r="A164" s="22"/>
      <c r="B164" s="100" t="s">
        <v>16</v>
      </c>
      <c r="C164" s="100" t="s">
        <v>199</v>
      </c>
      <c r="D164" s="100" t="s">
        <v>535</v>
      </c>
      <c r="E164" s="100" t="s">
        <v>536</v>
      </c>
      <c r="F164" s="144" t="s">
        <v>403</v>
      </c>
      <c r="G164" s="100">
        <v>77</v>
      </c>
      <c r="H164" s="100" t="s">
        <v>404</v>
      </c>
      <c r="I164" s="100" t="s">
        <v>405</v>
      </c>
      <c r="J164" s="6"/>
      <c r="K164" s="3"/>
      <c r="L164" s="3"/>
      <c r="M164" s="1"/>
    </row>
    <row r="165" spans="1:13" x14ac:dyDescent="0.3">
      <c r="A165" s="22"/>
      <c r="B165" s="100" t="s">
        <v>16</v>
      </c>
      <c r="C165" s="100" t="s">
        <v>199</v>
      </c>
      <c r="D165" s="100" t="s">
        <v>537</v>
      </c>
      <c r="E165" s="100" t="s">
        <v>538</v>
      </c>
      <c r="F165" s="100" t="s">
        <v>20</v>
      </c>
      <c r="G165" s="100">
        <v>367</v>
      </c>
      <c r="H165" s="100" t="s">
        <v>388</v>
      </c>
      <c r="I165" s="100" t="s">
        <v>393</v>
      </c>
      <c r="J165" s="6"/>
      <c r="K165" s="3"/>
      <c r="L165" s="3"/>
      <c r="M165" s="1"/>
    </row>
    <row r="166" spans="1:13" x14ac:dyDescent="0.3">
      <c r="A166" s="25" t="s">
        <v>238</v>
      </c>
      <c r="B166" s="21"/>
      <c r="C166" s="31"/>
      <c r="D166" s="28"/>
      <c r="E166" s="28"/>
      <c r="F166" s="28"/>
      <c r="G166" s="42">
        <f>SUM(G138:G165)</f>
        <v>1055</v>
      </c>
      <c r="H166" s="27"/>
      <c r="I166" s="26"/>
      <c r="J166" s="6"/>
      <c r="K166" s="3"/>
      <c r="L166" s="3"/>
      <c r="M166" s="1"/>
    </row>
    <row r="167" spans="1:13" x14ac:dyDescent="0.3">
      <c r="A167" s="22"/>
      <c r="B167" s="21"/>
      <c r="C167" s="21"/>
      <c r="D167" s="22"/>
      <c r="E167" s="22"/>
      <c r="F167" s="22"/>
      <c r="G167" s="41" t="s">
        <v>105</v>
      </c>
      <c r="H167" s="23"/>
      <c r="I167" s="24"/>
      <c r="J167" s="29"/>
      <c r="K167" s="3"/>
      <c r="L167" s="3"/>
      <c r="M167" s="1"/>
    </row>
    <row r="168" spans="1:13" x14ac:dyDescent="0.3">
      <c r="A168" s="25"/>
      <c r="B168" s="21"/>
      <c r="C168" s="21"/>
      <c r="D168" s="22"/>
      <c r="E168" s="22"/>
      <c r="F168" s="22"/>
      <c r="G168" s="41"/>
      <c r="H168" s="23"/>
      <c r="I168" s="24"/>
      <c r="J168" s="29"/>
      <c r="K168" s="3"/>
      <c r="L168" s="3"/>
      <c r="M168" s="1"/>
    </row>
    <row r="169" spans="1:13" x14ac:dyDescent="0.3">
      <c r="A169" s="22"/>
      <c r="B169" s="100" t="s">
        <v>539</v>
      </c>
      <c r="C169" s="100" t="s">
        <v>540</v>
      </c>
      <c r="D169" s="100" t="s">
        <v>391</v>
      </c>
      <c r="E169" s="100" t="s">
        <v>392</v>
      </c>
      <c r="F169" s="100" t="s">
        <v>20</v>
      </c>
      <c r="G169" s="100">
        <v>2</v>
      </c>
      <c r="H169" s="100" t="s">
        <v>388</v>
      </c>
      <c r="I169" s="100" t="s">
        <v>393</v>
      </c>
      <c r="J169" s="6"/>
      <c r="K169" s="3"/>
      <c r="L169" s="3"/>
      <c r="M169" s="1"/>
    </row>
    <row r="170" spans="1:13" x14ac:dyDescent="0.3">
      <c r="A170" s="22"/>
      <c r="B170" s="100" t="s">
        <v>539</v>
      </c>
      <c r="C170" s="100" t="s">
        <v>540</v>
      </c>
      <c r="D170" s="100" t="s">
        <v>391</v>
      </c>
      <c r="E170" s="100" t="s">
        <v>394</v>
      </c>
      <c r="F170" s="100" t="s">
        <v>20</v>
      </c>
      <c r="G170" s="100">
        <v>3</v>
      </c>
      <c r="H170" s="100" t="s">
        <v>388</v>
      </c>
      <c r="I170" s="100" t="s">
        <v>393</v>
      </c>
      <c r="J170" s="6"/>
      <c r="K170" s="3"/>
      <c r="L170" s="3"/>
      <c r="M170" s="1"/>
    </row>
    <row r="171" spans="1:13" x14ac:dyDescent="0.3">
      <c r="A171" s="22"/>
      <c r="B171" s="100" t="s">
        <v>539</v>
      </c>
      <c r="C171" s="100" t="s">
        <v>540</v>
      </c>
      <c r="D171" s="100" t="s">
        <v>391</v>
      </c>
      <c r="E171" s="100" t="s">
        <v>395</v>
      </c>
      <c r="F171" s="100" t="s">
        <v>20</v>
      </c>
      <c r="G171" s="100">
        <v>4</v>
      </c>
      <c r="H171" s="100" t="s">
        <v>388</v>
      </c>
      <c r="I171" s="100" t="s">
        <v>66</v>
      </c>
      <c r="J171" s="6"/>
      <c r="K171" s="3"/>
      <c r="L171" s="3"/>
      <c r="M171" s="1"/>
    </row>
    <row r="172" spans="1:13" x14ac:dyDescent="0.3">
      <c r="A172" s="22"/>
      <c r="B172" s="100" t="s">
        <v>539</v>
      </c>
      <c r="C172" s="100" t="s">
        <v>540</v>
      </c>
      <c r="D172" s="100" t="s">
        <v>391</v>
      </c>
      <c r="E172" s="100" t="s">
        <v>396</v>
      </c>
      <c r="F172" s="100" t="s">
        <v>20</v>
      </c>
      <c r="G172" s="100">
        <v>4</v>
      </c>
      <c r="H172" s="100" t="s">
        <v>388</v>
      </c>
      <c r="I172" s="100" t="s">
        <v>66</v>
      </c>
      <c r="J172" s="6"/>
      <c r="K172" s="3"/>
      <c r="L172" s="3"/>
      <c r="M172" s="1"/>
    </row>
    <row r="173" spans="1:13" x14ac:dyDescent="0.3">
      <c r="A173" s="20"/>
      <c r="B173" s="100" t="s">
        <v>539</v>
      </c>
      <c r="C173" s="100" t="s">
        <v>540</v>
      </c>
      <c r="D173" s="100" t="s">
        <v>433</v>
      </c>
      <c r="E173" s="100" t="s">
        <v>395</v>
      </c>
      <c r="F173" s="100" t="s">
        <v>20</v>
      </c>
      <c r="G173" s="100">
        <v>4</v>
      </c>
      <c r="H173" s="100" t="s">
        <v>388</v>
      </c>
      <c r="I173" s="100" t="s">
        <v>66</v>
      </c>
      <c r="J173" s="6"/>
      <c r="K173" s="3"/>
      <c r="L173" s="3"/>
      <c r="M173" s="1"/>
    </row>
    <row r="174" spans="1:13" x14ac:dyDescent="0.3">
      <c r="A174" s="20"/>
      <c r="B174" s="100" t="s">
        <v>539</v>
      </c>
      <c r="C174" s="100" t="s">
        <v>540</v>
      </c>
      <c r="D174" s="100" t="s">
        <v>433</v>
      </c>
      <c r="E174" s="100" t="s">
        <v>396</v>
      </c>
      <c r="F174" s="100" t="s">
        <v>20</v>
      </c>
      <c r="G174" s="100">
        <v>4</v>
      </c>
      <c r="H174" s="100" t="s">
        <v>388</v>
      </c>
      <c r="I174" s="100" t="s">
        <v>66</v>
      </c>
      <c r="J174" s="6"/>
      <c r="K174" s="3"/>
      <c r="L174" s="3"/>
      <c r="M174" s="1"/>
    </row>
    <row r="175" spans="1:13" x14ac:dyDescent="0.3">
      <c r="A175" s="22"/>
      <c r="B175" s="100" t="s">
        <v>539</v>
      </c>
      <c r="C175" s="100" t="s">
        <v>540</v>
      </c>
      <c r="D175" s="100" t="s">
        <v>391</v>
      </c>
      <c r="E175" s="100" t="s">
        <v>397</v>
      </c>
      <c r="F175" s="100" t="s">
        <v>20</v>
      </c>
      <c r="G175" s="100">
        <v>6</v>
      </c>
      <c r="H175" s="100" t="s">
        <v>388</v>
      </c>
      <c r="I175" s="100" t="s">
        <v>393</v>
      </c>
      <c r="J175" s="6"/>
      <c r="K175" s="3"/>
      <c r="L175" s="3"/>
      <c r="M175" s="1"/>
    </row>
    <row r="176" spans="1:13" x14ac:dyDescent="0.3">
      <c r="A176" s="20"/>
      <c r="B176" s="100" t="s">
        <v>539</v>
      </c>
      <c r="C176" s="100" t="s">
        <v>540</v>
      </c>
      <c r="D176" s="100" t="s">
        <v>433</v>
      </c>
      <c r="E176" s="100" t="s">
        <v>434</v>
      </c>
      <c r="F176" s="100" t="s">
        <v>20</v>
      </c>
      <c r="G176" s="100">
        <v>6</v>
      </c>
      <c r="H176" s="100" t="s">
        <v>388</v>
      </c>
      <c r="I176" s="100" t="s">
        <v>393</v>
      </c>
      <c r="J176" s="6"/>
      <c r="K176" s="3"/>
      <c r="L176" s="3"/>
      <c r="M176" s="1"/>
    </row>
    <row r="177" spans="1:13" x14ac:dyDescent="0.3">
      <c r="A177" s="20"/>
      <c r="B177" s="100" t="s">
        <v>539</v>
      </c>
      <c r="C177" s="100" t="s">
        <v>540</v>
      </c>
      <c r="D177" s="100" t="s">
        <v>433</v>
      </c>
      <c r="E177" s="100" t="s">
        <v>455</v>
      </c>
      <c r="F177" s="100" t="s">
        <v>248</v>
      </c>
      <c r="G177" s="100">
        <v>6</v>
      </c>
      <c r="H177" s="100" t="s">
        <v>388</v>
      </c>
      <c r="I177" s="100" t="s">
        <v>399</v>
      </c>
      <c r="J177" s="6"/>
      <c r="K177" s="3"/>
      <c r="L177" s="3"/>
      <c r="M177" s="1"/>
    </row>
    <row r="178" spans="1:13" x14ac:dyDescent="0.3">
      <c r="A178" s="20"/>
      <c r="B178" s="100" t="s">
        <v>539</v>
      </c>
      <c r="C178" s="100" t="s">
        <v>540</v>
      </c>
      <c r="D178" s="100" t="s">
        <v>541</v>
      </c>
      <c r="E178" s="100" t="s">
        <v>542</v>
      </c>
      <c r="F178" s="100" t="s">
        <v>254</v>
      </c>
      <c r="G178" s="100">
        <v>7</v>
      </c>
      <c r="H178" s="100" t="s">
        <v>388</v>
      </c>
      <c r="I178" s="100" t="s">
        <v>393</v>
      </c>
      <c r="J178" s="6"/>
      <c r="K178" s="3"/>
      <c r="L178" s="3"/>
      <c r="M178" s="1"/>
    </row>
    <row r="179" spans="1:13" x14ac:dyDescent="0.3">
      <c r="A179" s="22"/>
      <c r="B179" s="100" t="s">
        <v>539</v>
      </c>
      <c r="C179" s="100" t="s">
        <v>540</v>
      </c>
      <c r="D179" s="100" t="s">
        <v>543</v>
      </c>
      <c r="E179" s="100" t="s">
        <v>366</v>
      </c>
      <c r="F179" s="100" t="s">
        <v>403</v>
      </c>
      <c r="G179" s="100">
        <v>9</v>
      </c>
      <c r="H179" s="100" t="s">
        <v>388</v>
      </c>
      <c r="I179" s="100" t="s">
        <v>409</v>
      </c>
      <c r="J179" s="6"/>
      <c r="K179" s="3"/>
      <c r="L179" s="3"/>
      <c r="M179" s="1"/>
    </row>
    <row r="180" spans="1:13" x14ac:dyDescent="0.3">
      <c r="A180" s="20"/>
      <c r="B180" s="100" t="s">
        <v>539</v>
      </c>
      <c r="C180" s="100" t="s">
        <v>540</v>
      </c>
      <c r="D180" s="100" t="s">
        <v>544</v>
      </c>
      <c r="E180" s="100" t="s">
        <v>366</v>
      </c>
      <c r="F180" s="100" t="s">
        <v>403</v>
      </c>
      <c r="G180" s="100">
        <v>10</v>
      </c>
      <c r="H180" s="100" t="s">
        <v>388</v>
      </c>
      <c r="I180" s="100" t="s">
        <v>409</v>
      </c>
      <c r="J180" s="6"/>
      <c r="K180" s="3"/>
      <c r="L180" s="3"/>
      <c r="M180" s="1"/>
    </row>
    <row r="181" spans="1:13" x14ac:dyDescent="0.3">
      <c r="A181" s="20"/>
      <c r="B181" s="100" t="s">
        <v>539</v>
      </c>
      <c r="C181" s="100" t="s">
        <v>540</v>
      </c>
      <c r="D181" s="100" t="s">
        <v>545</v>
      </c>
      <c r="E181" s="100" t="s">
        <v>366</v>
      </c>
      <c r="F181" s="100" t="s">
        <v>403</v>
      </c>
      <c r="G181" s="100">
        <v>10</v>
      </c>
      <c r="H181" s="100" t="s">
        <v>388</v>
      </c>
      <c r="I181" s="100" t="s">
        <v>409</v>
      </c>
      <c r="J181" s="6"/>
      <c r="K181" s="3"/>
      <c r="L181" s="3"/>
      <c r="M181" s="1"/>
    </row>
    <row r="182" spans="1:13" x14ac:dyDescent="0.3">
      <c r="A182" s="22"/>
      <c r="B182" s="100" t="s">
        <v>539</v>
      </c>
      <c r="C182" s="100" t="s">
        <v>540</v>
      </c>
      <c r="D182" s="100" t="s">
        <v>391</v>
      </c>
      <c r="E182" s="100" t="s">
        <v>442</v>
      </c>
      <c r="F182" s="100" t="s">
        <v>20</v>
      </c>
      <c r="G182" s="100">
        <v>13</v>
      </c>
      <c r="H182" s="100" t="s">
        <v>388</v>
      </c>
      <c r="I182" s="100" t="s">
        <v>66</v>
      </c>
      <c r="J182" s="6"/>
      <c r="K182" s="3"/>
      <c r="L182" s="3"/>
      <c r="M182" s="1"/>
    </row>
    <row r="183" spans="1:13" x14ac:dyDescent="0.3">
      <c r="A183" s="20"/>
      <c r="B183" s="100" t="s">
        <v>539</v>
      </c>
      <c r="C183" s="100" t="s">
        <v>540</v>
      </c>
      <c r="D183" s="100" t="s">
        <v>546</v>
      </c>
      <c r="E183" s="100" t="s">
        <v>451</v>
      </c>
      <c r="F183" s="100" t="s">
        <v>403</v>
      </c>
      <c r="G183" s="100">
        <v>13</v>
      </c>
      <c r="H183" s="100" t="s">
        <v>404</v>
      </c>
      <c r="I183" s="100" t="s">
        <v>405</v>
      </c>
      <c r="J183" s="6"/>
      <c r="K183" s="3"/>
      <c r="L183" s="3"/>
      <c r="M183" s="1"/>
    </row>
    <row r="184" spans="1:13" x14ac:dyDescent="0.3">
      <c r="A184" s="20"/>
      <c r="B184" s="100" t="s">
        <v>539</v>
      </c>
      <c r="C184" s="100" t="s">
        <v>540</v>
      </c>
      <c r="D184" s="100" t="s">
        <v>433</v>
      </c>
      <c r="E184" s="100" t="s">
        <v>442</v>
      </c>
      <c r="F184" s="100" t="s">
        <v>20</v>
      </c>
      <c r="G184" s="100">
        <v>13</v>
      </c>
      <c r="H184" s="100" t="s">
        <v>388</v>
      </c>
      <c r="I184" s="100" t="s">
        <v>66</v>
      </c>
      <c r="J184" s="6"/>
      <c r="K184" s="3"/>
      <c r="L184" s="3"/>
      <c r="M184" s="1"/>
    </row>
    <row r="185" spans="1:13" x14ac:dyDescent="0.3">
      <c r="A185" s="20"/>
      <c r="B185" s="100" t="s">
        <v>539</v>
      </c>
      <c r="C185" s="100" t="s">
        <v>540</v>
      </c>
      <c r="D185" s="100" t="s">
        <v>547</v>
      </c>
      <c r="E185" s="100" t="s">
        <v>402</v>
      </c>
      <c r="F185" s="100" t="s">
        <v>403</v>
      </c>
      <c r="G185" s="100">
        <v>18</v>
      </c>
      <c r="H185" s="100" t="s">
        <v>404</v>
      </c>
      <c r="I185" s="100" t="s">
        <v>405</v>
      </c>
      <c r="J185" s="1"/>
      <c r="K185" s="1"/>
      <c r="L185" s="1"/>
      <c r="M185" s="1"/>
    </row>
    <row r="186" spans="1:13" x14ac:dyDescent="0.3">
      <c r="A186" s="22"/>
      <c r="B186" s="100" t="s">
        <v>539</v>
      </c>
      <c r="C186" s="100" t="s">
        <v>540</v>
      </c>
      <c r="D186" s="100" t="s">
        <v>391</v>
      </c>
      <c r="E186" s="100" t="s">
        <v>465</v>
      </c>
      <c r="F186" s="100" t="s">
        <v>248</v>
      </c>
      <c r="G186" s="100">
        <v>20</v>
      </c>
      <c r="H186" s="100" t="s">
        <v>388</v>
      </c>
      <c r="I186" s="100" t="s">
        <v>399</v>
      </c>
      <c r="J186" s="1"/>
      <c r="K186" s="1"/>
      <c r="L186" s="1"/>
      <c r="M186" s="1"/>
    </row>
    <row r="187" spans="1:13" x14ac:dyDescent="0.3">
      <c r="A187" s="20"/>
      <c r="B187" s="100" t="s">
        <v>539</v>
      </c>
      <c r="C187" s="100" t="s">
        <v>540</v>
      </c>
      <c r="D187" s="100" t="s">
        <v>548</v>
      </c>
      <c r="E187" s="100" t="s">
        <v>451</v>
      </c>
      <c r="F187" s="100" t="s">
        <v>403</v>
      </c>
      <c r="G187" s="100">
        <v>20</v>
      </c>
      <c r="H187" s="100" t="s">
        <v>404</v>
      </c>
      <c r="I187" s="100" t="s">
        <v>405</v>
      </c>
      <c r="J187" s="1"/>
      <c r="K187" s="1"/>
      <c r="L187" s="1"/>
      <c r="M187" s="1"/>
    </row>
    <row r="188" spans="1:13" x14ac:dyDescent="0.3">
      <c r="A188" s="20"/>
      <c r="B188" s="100" t="s">
        <v>539</v>
      </c>
      <c r="C188" s="100" t="s">
        <v>540</v>
      </c>
      <c r="D188" s="100" t="s">
        <v>549</v>
      </c>
      <c r="E188" s="100" t="s">
        <v>451</v>
      </c>
      <c r="F188" s="100" t="s">
        <v>403</v>
      </c>
      <c r="G188" s="100">
        <v>20</v>
      </c>
      <c r="H188" s="100" t="s">
        <v>404</v>
      </c>
      <c r="I188" s="100" t="s">
        <v>405</v>
      </c>
      <c r="J188" s="1"/>
      <c r="K188" s="1"/>
      <c r="L188" s="1"/>
      <c r="M188" s="1"/>
    </row>
    <row r="189" spans="1:13" x14ac:dyDescent="0.3">
      <c r="A189" s="20"/>
      <c r="B189" s="100" t="s">
        <v>539</v>
      </c>
      <c r="C189" s="100" t="s">
        <v>540</v>
      </c>
      <c r="D189" s="100" t="s">
        <v>550</v>
      </c>
      <c r="E189" s="100" t="s">
        <v>451</v>
      </c>
      <c r="F189" s="100" t="s">
        <v>403</v>
      </c>
      <c r="G189" s="100">
        <v>21</v>
      </c>
      <c r="H189" s="100" t="s">
        <v>404</v>
      </c>
      <c r="I189" s="100" t="s">
        <v>405</v>
      </c>
      <c r="J189" s="1"/>
      <c r="K189" s="1"/>
      <c r="L189" s="1"/>
      <c r="M189" s="1"/>
    </row>
    <row r="190" spans="1:13" x14ac:dyDescent="0.3">
      <c r="A190" s="20"/>
      <c r="B190" s="100" t="s">
        <v>539</v>
      </c>
      <c r="C190" s="100" t="s">
        <v>540</v>
      </c>
      <c r="D190" s="100" t="s">
        <v>551</v>
      </c>
      <c r="E190" s="100" t="s">
        <v>451</v>
      </c>
      <c r="F190" s="100" t="s">
        <v>403</v>
      </c>
      <c r="G190" s="100">
        <v>21</v>
      </c>
      <c r="H190" s="100" t="s">
        <v>404</v>
      </c>
      <c r="I190" s="100" t="s">
        <v>405</v>
      </c>
      <c r="J190" s="1"/>
      <c r="K190" s="1"/>
      <c r="L190" s="1"/>
      <c r="M190" s="1"/>
    </row>
    <row r="191" spans="1:13" x14ac:dyDescent="0.3">
      <c r="A191" s="20"/>
      <c r="B191" s="100" t="s">
        <v>539</v>
      </c>
      <c r="C191" s="100" t="s">
        <v>540</v>
      </c>
      <c r="D191" s="100" t="s">
        <v>433</v>
      </c>
      <c r="E191" s="100" t="s">
        <v>454</v>
      </c>
      <c r="F191" s="100" t="s">
        <v>248</v>
      </c>
      <c r="G191" s="100">
        <v>24</v>
      </c>
      <c r="H191" s="100" t="s">
        <v>388</v>
      </c>
      <c r="I191" s="100" t="s">
        <v>399</v>
      </c>
      <c r="J191" s="1"/>
      <c r="K191" s="1"/>
      <c r="L191" s="1"/>
      <c r="M191" s="1"/>
    </row>
    <row r="192" spans="1:13" x14ac:dyDescent="0.3">
      <c r="A192" s="20"/>
      <c r="B192" s="100" t="s">
        <v>539</v>
      </c>
      <c r="C192" s="100" t="s">
        <v>540</v>
      </c>
      <c r="D192" s="100" t="s">
        <v>552</v>
      </c>
      <c r="E192" s="100" t="s">
        <v>553</v>
      </c>
      <c r="F192" s="100" t="s">
        <v>254</v>
      </c>
      <c r="G192" s="100">
        <v>24</v>
      </c>
      <c r="H192" s="100" t="s">
        <v>404</v>
      </c>
      <c r="I192" s="100" t="s">
        <v>405</v>
      </c>
      <c r="J192" s="1"/>
      <c r="K192" s="1"/>
      <c r="L192" s="1"/>
      <c r="M192" s="1"/>
    </row>
    <row r="193" spans="1:13" x14ac:dyDescent="0.3">
      <c r="A193" s="22"/>
      <c r="B193" s="100" t="s">
        <v>539</v>
      </c>
      <c r="C193" s="100" t="s">
        <v>540</v>
      </c>
      <c r="D193" s="100" t="s">
        <v>554</v>
      </c>
      <c r="E193" s="100" t="s">
        <v>402</v>
      </c>
      <c r="F193" s="100" t="s">
        <v>403</v>
      </c>
      <c r="G193" s="100">
        <v>26</v>
      </c>
      <c r="H193" s="100" t="s">
        <v>404</v>
      </c>
      <c r="I193" s="100" t="s">
        <v>405</v>
      </c>
      <c r="J193" s="1"/>
      <c r="K193" s="1"/>
      <c r="L193" s="1"/>
      <c r="M193" s="1"/>
    </row>
    <row r="194" spans="1:13" x14ac:dyDescent="0.3">
      <c r="A194" s="20"/>
      <c r="B194" s="100" t="s">
        <v>539</v>
      </c>
      <c r="C194" s="100" t="s">
        <v>540</v>
      </c>
      <c r="D194" s="100" t="s">
        <v>555</v>
      </c>
      <c r="E194" s="100" t="s">
        <v>553</v>
      </c>
      <c r="F194" s="100" t="s">
        <v>254</v>
      </c>
      <c r="G194" s="100">
        <v>26</v>
      </c>
      <c r="H194" s="100" t="s">
        <v>404</v>
      </c>
      <c r="I194" s="100" t="s">
        <v>405</v>
      </c>
      <c r="J194" s="1"/>
      <c r="K194" s="1"/>
      <c r="L194" s="1"/>
      <c r="M194" s="1"/>
    </row>
    <row r="195" spans="1:13" x14ac:dyDescent="0.3">
      <c r="A195" s="22"/>
      <c r="B195" s="100" t="s">
        <v>539</v>
      </c>
      <c r="C195" s="100" t="s">
        <v>540</v>
      </c>
      <c r="D195" s="100" t="s">
        <v>556</v>
      </c>
      <c r="E195" s="100" t="s">
        <v>286</v>
      </c>
      <c r="F195" s="100" t="s">
        <v>20</v>
      </c>
      <c r="G195" s="100">
        <v>30</v>
      </c>
      <c r="H195" s="100" t="s">
        <v>388</v>
      </c>
      <c r="I195" s="100" t="s">
        <v>393</v>
      </c>
      <c r="J195" s="1"/>
      <c r="K195" s="1"/>
      <c r="L195" s="1"/>
      <c r="M195" s="1"/>
    </row>
    <row r="196" spans="1:13" x14ac:dyDescent="0.3">
      <c r="A196" s="20"/>
      <c r="B196" s="100" t="s">
        <v>539</v>
      </c>
      <c r="C196" s="100" t="s">
        <v>540</v>
      </c>
      <c r="D196" s="100" t="s">
        <v>557</v>
      </c>
      <c r="E196" s="100" t="s">
        <v>286</v>
      </c>
      <c r="F196" s="100" t="s">
        <v>20</v>
      </c>
      <c r="G196" s="100">
        <v>30</v>
      </c>
      <c r="H196" s="100" t="s">
        <v>388</v>
      </c>
      <c r="I196" s="100" t="s">
        <v>393</v>
      </c>
      <c r="J196" s="1"/>
      <c r="K196" s="1"/>
      <c r="L196" s="1"/>
      <c r="M196" s="1"/>
    </row>
    <row r="197" spans="1:13" x14ac:dyDescent="0.3">
      <c r="A197" s="22"/>
      <c r="B197" s="100" t="s">
        <v>539</v>
      </c>
      <c r="C197" s="100" t="s">
        <v>540</v>
      </c>
      <c r="D197" s="100" t="s">
        <v>558</v>
      </c>
      <c r="E197" s="100" t="s">
        <v>559</v>
      </c>
      <c r="F197" s="100" t="s">
        <v>20</v>
      </c>
      <c r="G197" s="100">
        <v>38</v>
      </c>
      <c r="H197" s="100" t="s">
        <v>404</v>
      </c>
      <c r="I197" s="100" t="s">
        <v>405</v>
      </c>
      <c r="J197" s="1"/>
      <c r="K197" s="1"/>
      <c r="L197" s="1"/>
      <c r="M197" s="1"/>
    </row>
    <row r="198" spans="1:13" x14ac:dyDescent="0.3">
      <c r="A198" s="22"/>
      <c r="B198" s="100" t="s">
        <v>539</v>
      </c>
      <c r="C198" s="100" t="s">
        <v>540</v>
      </c>
      <c r="D198" s="100" t="s">
        <v>560</v>
      </c>
      <c r="E198" s="100" t="s">
        <v>286</v>
      </c>
      <c r="F198" s="100" t="s">
        <v>20</v>
      </c>
      <c r="G198" s="100">
        <v>42</v>
      </c>
      <c r="H198" s="100" t="s">
        <v>388</v>
      </c>
      <c r="I198" s="100" t="s">
        <v>393</v>
      </c>
      <c r="J198" s="1"/>
      <c r="K198" s="1"/>
      <c r="L198" s="1"/>
      <c r="M198" s="1"/>
    </row>
    <row r="199" spans="1:13" x14ac:dyDescent="0.3">
      <c r="A199" s="22"/>
      <c r="B199" s="100" t="s">
        <v>539</v>
      </c>
      <c r="C199" s="100" t="s">
        <v>540</v>
      </c>
      <c r="D199" s="100" t="s">
        <v>561</v>
      </c>
      <c r="E199" s="100" t="s">
        <v>562</v>
      </c>
      <c r="F199" s="100" t="s">
        <v>254</v>
      </c>
      <c r="G199" s="100">
        <v>45</v>
      </c>
      <c r="H199" s="100" t="s">
        <v>404</v>
      </c>
      <c r="I199" s="100" t="s">
        <v>405</v>
      </c>
      <c r="J199" s="1"/>
      <c r="K199" s="1"/>
      <c r="L199" s="1"/>
      <c r="M199" s="1"/>
    </row>
    <row r="200" spans="1:13" x14ac:dyDescent="0.3">
      <c r="A200" s="20"/>
      <c r="B200" s="100" t="s">
        <v>539</v>
      </c>
      <c r="C200" s="100" t="s">
        <v>540</v>
      </c>
      <c r="D200" s="100" t="s">
        <v>563</v>
      </c>
      <c r="E200" s="100" t="s">
        <v>286</v>
      </c>
      <c r="F200" s="100" t="s">
        <v>20</v>
      </c>
      <c r="G200" s="100">
        <v>45</v>
      </c>
      <c r="H200" s="100" t="s">
        <v>388</v>
      </c>
      <c r="I200" s="100" t="s">
        <v>393</v>
      </c>
      <c r="J200" s="1"/>
      <c r="K200" s="1"/>
      <c r="L200" s="1"/>
      <c r="M200" s="1"/>
    </row>
    <row r="201" spans="1:13" x14ac:dyDescent="0.3">
      <c r="A201" s="20"/>
      <c r="B201" s="100" t="s">
        <v>539</v>
      </c>
      <c r="C201" s="100" t="s">
        <v>540</v>
      </c>
      <c r="D201" s="100" t="s">
        <v>564</v>
      </c>
      <c r="E201" s="100" t="s">
        <v>286</v>
      </c>
      <c r="F201" s="100" t="s">
        <v>20</v>
      </c>
      <c r="G201" s="100">
        <v>45</v>
      </c>
      <c r="H201" s="100" t="s">
        <v>388</v>
      </c>
      <c r="I201" s="100" t="s">
        <v>393</v>
      </c>
      <c r="J201" s="1"/>
      <c r="K201" s="1"/>
      <c r="L201" s="1"/>
      <c r="M201" s="1"/>
    </row>
    <row r="202" spans="1:13" x14ac:dyDescent="0.3">
      <c r="A202" s="22"/>
      <c r="B202" s="100" t="s">
        <v>539</v>
      </c>
      <c r="C202" s="100" t="s">
        <v>540</v>
      </c>
      <c r="D202" s="100" t="s">
        <v>565</v>
      </c>
      <c r="E202" s="100" t="s">
        <v>298</v>
      </c>
      <c r="F202" s="100" t="s">
        <v>254</v>
      </c>
      <c r="G202" s="100">
        <v>47</v>
      </c>
      <c r="H202" s="100" t="s">
        <v>404</v>
      </c>
      <c r="I202" s="100" t="s">
        <v>405</v>
      </c>
      <c r="J202" s="1"/>
      <c r="K202" s="1"/>
      <c r="L202" s="1"/>
      <c r="M202" s="1"/>
    </row>
    <row r="203" spans="1:13" x14ac:dyDescent="0.3">
      <c r="A203" s="20"/>
      <c r="B203" s="100" t="s">
        <v>539</v>
      </c>
      <c r="C203" s="100" t="s">
        <v>540</v>
      </c>
      <c r="D203" s="100" t="s">
        <v>566</v>
      </c>
      <c r="E203" s="100" t="s">
        <v>567</v>
      </c>
      <c r="F203" s="100" t="s">
        <v>254</v>
      </c>
      <c r="G203" s="100">
        <v>47</v>
      </c>
      <c r="H203" s="100" t="s">
        <v>388</v>
      </c>
      <c r="I203" s="100" t="s">
        <v>393</v>
      </c>
      <c r="J203" s="1"/>
      <c r="K203" s="1"/>
      <c r="L203" s="1"/>
      <c r="M203" s="1"/>
    </row>
    <row r="204" spans="1:13" x14ac:dyDescent="0.3">
      <c r="A204" s="20"/>
      <c r="B204" s="100" t="s">
        <v>539</v>
      </c>
      <c r="C204" s="100" t="s">
        <v>540</v>
      </c>
      <c r="D204" s="100" t="s">
        <v>568</v>
      </c>
      <c r="E204" s="100" t="s">
        <v>298</v>
      </c>
      <c r="F204" s="100" t="s">
        <v>254</v>
      </c>
      <c r="G204" s="100">
        <v>50</v>
      </c>
      <c r="H204" s="100" t="s">
        <v>404</v>
      </c>
      <c r="I204" s="100" t="s">
        <v>405</v>
      </c>
      <c r="J204" s="1"/>
      <c r="K204" s="1"/>
      <c r="L204" s="1"/>
      <c r="M204" s="1"/>
    </row>
    <row r="205" spans="1:13" x14ac:dyDescent="0.3">
      <c r="A205" s="20"/>
      <c r="B205" s="100" t="s">
        <v>539</v>
      </c>
      <c r="C205" s="100" t="s">
        <v>540</v>
      </c>
      <c r="D205" s="100" t="s">
        <v>569</v>
      </c>
      <c r="E205" s="100" t="s">
        <v>298</v>
      </c>
      <c r="F205" s="100" t="s">
        <v>254</v>
      </c>
      <c r="G205" s="100">
        <v>50</v>
      </c>
      <c r="H205" s="100" t="s">
        <v>404</v>
      </c>
      <c r="I205" s="100" t="s">
        <v>405</v>
      </c>
      <c r="J205" s="1"/>
      <c r="K205" s="1"/>
      <c r="L205" s="1"/>
      <c r="M205" s="1"/>
    </row>
    <row r="206" spans="1:13" x14ac:dyDescent="0.3">
      <c r="A206" s="22"/>
      <c r="B206" s="100" t="s">
        <v>539</v>
      </c>
      <c r="C206" s="100" t="s">
        <v>540</v>
      </c>
      <c r="D206" s="100" t="s">
        <v>570</v>
      </c>
      <c r="E206" s="100" t="s">
        <v>298</v>
      </c>
      <c r="F206" s="100" t="s">
        <v>254</v>
      </c>
      <c r="G206" s="100">
        <v>52</v>
      </c>
      <c r="H206" s="100" t="s">
        <v>388</v>
      </c>
      <c r="I206" s="100" t="s">
        <v>393</v>
      </c>
      <c r="J206" s="1"/>
      <c r="K206" s="1"/>
      <c r="L206" s="1"/>
      <c r="M206" s="1"/>
    </row>
    <row r="207" spans="1:13" x14ac:dyDescent="0.3">
      <c r="A207" s="20"/>
      <c r="B207" s="100" t="s">
        <v>539</v>
      </c>
      <c r="C207" s="100" t="s">
        <v>540</v>
      </c>
      <c r="D207" s="100" t="s">
        <v>571</v>
      </c>
      <c r="E207" s="100" t="s">
        <v>567</v>
      </c>
      <c r="F207" s="100" t="s">
        <v>254</v>
      </c>
      <c r="G207" s="100">
        <v>55</v>
      </c>
      <c r="H207" s="100" t="s">
        <v>388</v>
      </c>
      <c r="I207" s="100" t="s">
        <v>393</v>
      </c>
      <c r="J207" s="1"/>
      <c r="K207" s="1"/>
      <c r="L207" s="1"/>
      <c r="M207" s="1"/>
    </row>
    <row r="208" spans="1:13" x14ac:dyDescent="0.3">
      <c r="A208" s="22"/>
      <c r="B208" s="100" t="s">
        <v>539</v>
      </c>
      <c r="C208" s="100" t="s">
        <v>540</v>
      </c>
      <c r="D208" s="100" t="s">
        <v>572</v>
      </c>
      <c r="E208" s="100" t="s">
        <v>562</v>
      </c>
      <c r="F208" s="100" t="s">
        <v>254</v>
      </c>
      <c r="G208" s="100">
        <v>57</v>
      </c>
      <c r="H208" s="100" t="s">
        <v>404</v>
      </c>
      <c r="I208" s="100" t="s">
        <v>405</v>
      </c>
      <c r="J208" s="1"/>
      <c r="K208" s="1"/>
      <c r="L208" s="1"/>
      <c r="M208" s="1"/>
    </row>
    <row r="209" spans="1:16" x14ac:dyDescent="0.3">
      <c r="A209" s="20"/>
      <c r="B209" s="100" t="s">
        <v>539</v>
      </c>
      <c r="C209" s="100" t="s">
        <v>540</v>
      </c>
      <c r="D209" s="100" t="s">
        <v>573</v>
      </c>
      <c r="E209" s="100" t="s">
        <v>574</v>
      </c>
      <c r="F209" s="100" t="s">
        <v>254</v>
      </c>
      <c r="G209" s="100">
        <v>67</v>
      </c>
      <c r="H209" s="100" t="s">
        <v>388</v>
      </c>
      <c r="I209" s="100" t="s">
        <v>459</v>
      </c>
      <c r="J209" s="1"/>
      <c r="K209" s="1"/>
      <c r="L209" s="1"/>
      <c r="M209" s="1"/>
    </row>
    <row r="210" spans="1:16" x14ac:dyDescent="0.3">
      <c r="A210" s="20"/>
      <c r="B210" s="100" t="s">
        <v>539</v>
      </c>
      <c r="C210" s="100" t="s">
        <v>540</v>
      </c>
      <c r="D210" s="100" t="s">
        <v>544</v>
      </c>
      <c r="E210" s="100" t="s">
        <v>574</v>
      </c>
      <c r="F210" s="100" t="s">
        <v>254</v>
      </c>
      <c r="G210" s="100">
        <v>67</v>
      </c>
      <c r="H210" s="100" t="s">
        <v>388</v>
      </c>
      <c r="I210" s="100" t="s">
        <v>459</v>
      </c>
      <c r="J210" s="1"/>
      <c r="K210" s="1"/>
      <c r="L210" s="1"/>
      <c r="M210" s="1"/>
      <c r="P210" s="21"/>
    </row>
    <row r="211" spans="1:16" x14ac:dyDescent="0.3">
      <c r="A211" s="25" t="s">
        <v>575</v>
      </c>
      <c r="B211" s="21"/>
      <c r="C211" s="21"/>
      <c r="D211" s="22"/>
      <c r="E211" s="22"/>
      <c r="F211" s="22"/>
      <c r="G211" s="42">
        <f>SUM(G169:G210)</f>
        <v>1101</v>
      </c>
      <c r="H211" s="22"/>
      <c r="I211" s="22"/>
      <c r="J211" s="1"/>
      <c r="K211" s="1"/>
      <c r="L211" s="1"/>
      <c r="M211" s="1"/>
    </row>
    <row r="212" spans="1:16" x14ac:dyDescent="0.3">
      <c r="A212" s="20"/>
      <c r="B212" s="21"/>
      <c r="C212" s="21"/>
      <c r="D212" s="22"/>
      <c r="E212" s="22"/>
      <c r="F212" s="22"/>
      <c r="G212" s="41" t="s">
        <v>105</v>
      </c>
      <c r="H212" s="22"/>
      <c r="I212" s="22"/>
      <c r="J212" s="21"/>
    </row>
    <row r="213" spans="1:16" x14ac:dyDescent="0.3">
      <c r="A213" s="25"/>
      <c r="B213" s="21"/>
      <c r="C213" s="21"/>
      <c r="D213" s="22"/>
      <c r="E213" s="22"/>
      <c r="F213" s="22"/>
      <c r="G213" s="41"/>
      <c r="H213" s="22"/>
      <c r="I213" s="22"/>
      <c r="J213" s="21"/>
    </row>
    <row r="214" spans="1:16" x14ac:dyDescent="0.3">
      <c r="A214" s="20"/>
      <c r="B214" s="100" t="s">
        <v>576</v>
      </c>
      <c r="C214" s="100" t="s">
        <v>577</v>
      </c>
      <c r="D214" s="100" t="s">
        <v>578</v>
      </c>
      <c r="E214" s="100" t="s">
        <v>286</v>
      </c>
      <c r="F214" s="100" t="s">
        <v>20</v>
      </c>
      <c r="G214" s="100">
        <v>45</v>
      </c>
      <c r="H214" s="100" t="s">
        <v>388</v>
      </c>
      <c r="I214" s="100" t="s">
        <v>393</v>
      </c>
    </row>
    <row r="215" spans="1:16" x14ac:dyDescent="0.3">
      <c r="A215" s="20"/>
      <c r="B215" s="100" t="s">
        <v>576</v>
      </c>
      <c r="C215" s="100" t="s">
        <v>577</v>
      </c>
      <c r="D215" s="100" t="s">
        <v>579</v>
      </c>
      <c r="E215" s="100" t="s">
        <v>286</v>
      </c>
      <c r="F215" s="100" t="s">
        <v>20</v>
      </c>
      <c r="G215" s="100">
        <v>35</v>
      </c>
      <c r="H215" s="100" t="s">
        <v>388</v>
      </c>
      <c r="I215" s="100" t="s">
        <v>393</v>
      </c>
    </row>
    <row r="216" spans="1:16" x14ac:dyDescent="0.3">
      <c r="A216" s="20"/>
      <c r="B216" s="100" t="s">
        <v>576</v>
      </c>
      <c r="C216" s="100" t="s">
        <v>577</v>
      </c>
      <c r="D216" s="100" t="s">
        <v>580</v>
      </c>
      <c r="E216" s="100" t="s">
        <v>286</v>
      </c>
      <c r="F216" s="100" t="s">
        <v>20</v>
      </c>
      <c r="G216" s="100">
        <v>50</v>
      </c>
      <c r="H216" s="100" t="s">
        <v>388</v>
      </c>
      <c r="I216" s="100" t="s">
        <v>393</v>
      </c>
    </row>
    <row r="217" spans="1:16" x14ac:dyDescent="0.3">
      <c r="A217" s="20"/>
      <c r="B217" s="100" t="s">
        <v>576</v>
      </c>
      <c r="C217" s="100" t="s">
        <v>577</v>
      </c>
      <c r="D217" s="100" t="s">
        <v>581</v>
      </c>
      <c r="E217" s="100" t="s">
        <v>286</v>
      </c>
      <c r="F217" s="100" t="s">
        <v>20</v>
      </c>
      <c r="G217" s="100">
        <v>40</v>
      </c>
      <c r="H217" s="100" t="s">
        <v>388</v>
      </c>
      <c r="I217" s="100" t="s">
        <v>393</v>
      </c>
    </row>
    <row r="218" spans="1:16" x14ac:dyDescent="0.3">
      <c r="A218" s="20"/>
      <c r="B218" s="100" t="s">
        <v>576</v>
      </c>
      <c r="C218" s="100" t="s">
        <v>577</v>
      </c>
      <c r="D218" s="100" t="s">
        <v>582</v>
      </c>
      <c r="E218" s="100" t="s">
        <v>286</v>
      </c>
      <c r="F218" s="100" t="s">
        <v>20</v>
      </c>
      <c r="G218" s="100">
        <v>30</v>
      </c>
      <c r="H218" s="100" t="s">
        <v>388</v>
      </c>
      <c r="I218" s="100" t="s">
        <v>393</v>
      </c>
    </row>
    <row r="219" spans="1:16" x14ac:dyDescent="0.3">
      <c r="A219" s="20"/>
      <c r="B219" s="100" t="s">
        <v>576</v>
      </c>
      <c r="C219" s="100" t="s">
        <v>577</v>
      </c>
      <c r="D219" s="100" t="s">
        <v>583</v>
      </c>
      <c r="E219" s="100" t="s">
        <v>402</v>
      </c>
      <c r="F219" s="100" t="s">
        <v>403</v>
      </c>
      <c r="G219" s="100">
        <v>28</v>
      </c>
      <c r="H219" s="100" t="s">
        <v>404</v>
      </c>
      <c r="I219" s="100" t="s">
        <v>405</v>
      </c>
    </row>
    <row r="220" spans="1:16" x14ac:dyDescent="0.3">
      <c r="A220" s="20"/>
      <c r="B220" s="100" t="s">
        <v>576</v>
      </c>
      <c r="C220" s="100" t="s">
        <v>577</v>
      </c>
      <c r="D220" s="100" t="s">
        <v>584</v>
      </c>
      <c r="E220" s="100" t="s">
        <v>366</v>
      </c>
      <c r="F220" s="100" t="s">
        <v>403</v>
      </c>
      <c r="G220" s="100">
        <v>9</v>
      </c>
      <c r="H220" s="100" t="s">
        <v>388</v>
      </c>
      <c r="I220" s="100" t="s">
        <v>409</v>
      </c>
    </row>
    <row r="221" spans="1:16" x14ac:dyDescent="0.3">
      <c r="A221" s="20"/>
      <c r="B221" s="100" t="s">
        <v>576</v>
      </c>
      <c r="C221" s="100" t="s">
        <v>577</v>
      </c>
      <c r="D221" s="100" t="s">
        <v>585</v>
      </c>
      <c r="E221" s="100" t="s">
        <v>562</v>
      </c>
      <c r="F221" s="100" t="s">
        <v>254</v>
      </c>
      <c r="G221" s="100">
        <v>82</v>
      </c>
      <c r="H221" s="100" t="s">
        <v>404</v>
      </c>
      <c r="I221" s="100" t="s">
        <v>405</v>
      </c>
    </row>
    <row r="222" spans="1:16" x14ac:dyDescent="0.3">
      <c r="A222" s="20"/>
      <c r="B222" s="100" t="s">
        <v>576</v>
      </c>
      <c r="C222" s="100" t="s">
        <v>577</v>
      </c>
      <c r="D222" s="100" t="s">
        <v>586</v>
      </c>
      <c r="E222" s="100" t="s">
        <v>587</v>
      </c>
      <c r="F222" s="100" t="s">
        <v>254</v>
      </c>
      <c r="G222" s="100">
        <v>60</v>
      </c>
      <c r="H222" s="100" t="s">
        <v>404</v>
      </c>
      <c r="I222" s="100" t="s">
        <v>405</v>
      </c>
    </row>
    <row r="223" spans="1:16" x14ac:dyDescent="0.3">
      <c r="A223" s="20"/>
      <c r="B223" s="100" t="s">
        <v>576</v>
      </c>
      <c r="C223" s="100" t="s">
        <v>577</v>
      </c>
      <c r="D223" s="100" t="s">
        <v>588</v>
      </c>
      <c r="E223" s="100" t="s">
        <v>366</v>
      </c>
      <c r="F223" s="100" t="s">
        <v>403</v>
      </c>
      <c r="G223" s="100">
        <v>9</v>
      </c>
      <c r="H223" s="100" t="s">
        <v>388</v>
      </c>
      <c r="I223" s="100" t="s">
        <v>409</v>
      </c>
    </row>
    <row r="224" spans="1:16" x14ac:dyDescent="0.3">
      <c r="A224" s="20"/>
      <c r="B224" s="100" t="s">
        <v>576</v>
      </c>
      <c r="C224" s="100" t="s">
        <v>577</v>
      </c>
      <c r="D224" s="100" t="s">
        <v>589</v>
      </c>
      <c r="E224" s="100" t="s">
        <v>298</v>
      </c>
      <c r="F224" s="100" t="s">
        <v>254</v>
      </c>
      <c r="G224" s="100">
        <v>63</v>
      </c>
      <c r="H224" s="100" t="s">
        <v>404</v>
      </c>
      <c r="I224" s="100" t="s">
        <v>405</v>
      </c>
    </row>
    <row r="225" spans="1:9" x14ac:dyDescent="0.3">
      <c r="A225" s="20"/>
      <c r="B225" s="100" t="s">
        <v>576</v>
      </c>
      <c r="C225" s="100" t="s">
        <v>577</v>
      </c>
      <c r="D225" s="100" t="s">
        <v>590</v>
      </c>
      <c r="E225" s="100" t="s">
        <v>298</v>
      </c>
      <c r="F225" s="100" t="s">
        <v>254</v>
      </c>
      <c r="G225" s="100">
        <v>60</v>
      </c>
      <c r="H225" s="100" t="s">
        <v>404</v>
      </c>
      <c r="I225" s="100" t="s">
        <v>405</v>
      </c>
    </row>
    <row r="226" spans="1:9" x14ac:dyDescent="0.3">
      <c r="A226" s="20"/>
      <c r="B226" s="100" t="s">
        <v>576</v>
      </c>
      <c r="C226" s="100" t="s">
        <v>577</v>
      </c>
      <c r="D226" s="100" t="s">
        <v>391</v>
      </c>
      <c r="E226" s="100" t="s">
        <v>442</v>
      </c>
      <c r="F226" s="100" t="s">
        <v>20</v>
      </c>
      <c r="G226" s="100">
        <v>13</v>
      </c>
      <c r="H226" s="100" t="s">
        <v>388</v>
      </c>
      <c r="I226" s="100" t="s">
        <v>66</v>
      </c>
    </row>
    <row r="227" spans="1:9" x14ac:dyDescent="0.3">
      <c r="A227" s="22"/>
      <c r="B227" s="100" t="s">
        <v>576</v>
      </c>
      <c r="C227" s="100" t="s">
        <v>577</v>
      </c>
      <c r="D227" s="100" t="s">
        <v>391</v>
      </c>
      <c r="E227" s="100" t="s">
        <v>465</v>
      </c>
      <c r="F227" s="100" t="s">
        <v>57</v>
      </c>
      <c r="G227" s="100">
        <v>20</v>
      </c>
      <c r="H227" s="100" t="s">
        <v>388</v>
      </c>
      <c r="I227" s="100" t="s">
        <v>399</v>
      </c>
    </row>
    <row r="228" spans="1:9" x14ac:dyDescent="0.3">
      <c r="A228" s="21"/>
      <c r="B228" s="100" t="s">
        <v>576</v>
      </c>
      <c r="C228" s="100" t="s">
        <v>577</v>
      </c>
      <c r="D228" s="100" t="s">
        <v>391</v>
      </c>
      <c r="E228" s="100" t="s">
        <v>395</v>
      </c>
      <c r="F228" s="100" t="s">
        <v>20</v>
      </c>
      <c r="G228" s="100">
        <v>4</v>
      </c>
      <c r="H228" s="100" t="s">
        <v>388</v>
      </c>
      <c r="I228" s="100" t="s">
        <v>66</v>
      </c>
    </row>
    <row r="229" spans="1:9" x14ac:dyDescent="0.3">
      <c r="A229" s="21"/>
      <c r="B229" s="100" t="s">
        <v>576</v>
      </c>
      <c r="C229" s="100" t="s">
        <v>577</v>
      </c>
      <c r="D229" s="100" t="s">
        <v>391</v>
      </c>
      <c r="E229" s="100" t="s">
        <v>396</v>
      </c>
      <c r="F229" s="100" t="s">
        <v>20</v>
      </c>
      <c r="G229" s="100">
        <v>4</v>
      </c>
      <c r="H229" s="100" t="s">
        <v>388</v>
      </c>
      <c r="I229" s="100" t="s">
        <v>66</v>
      </c>
    </row>
    <row r="230" spans="1:9" x14ac:dyDescent="0.3">
      <c r="A230" s="21"/>
      <c r="B230" s="100" t="s">
        <v>576</v>
      </c>
      <c r="C230" s="100" t="s">
        <v>577</v>
      </c>
      <c r="D230" s="100" t="s">
        <v>391</v>
      </c>
      <c r="E230" s="100" t="s">
        <v>397</v>
      </c>
      <c r="F230" s="100" t="s">
        <v>20</v>
      </c>
      <c r="G230" s="100">
        <v>6</v>
      </c>
      <c r="H230" s="100" t="s">
        <v>388</v>
      </c>
      <c r="I230" s="100" t="s">
        <v>393</v>
      </c>
    </row>
    <row r="231" spans="1:9" x14ac:dyDescent="0.3">
      <c r="A231" s="21"/>
      <c r="B231" s="100" t="s">
        <v>576</v>
      </c>
      <c r="C231" s="100" t="s">
        <v>577</v>
      </c>
      <c r="D231" s="100" t="s">
        <v>391</v>
      </c>
      <c r="E231" s="100" t="s">
        <v>394</v>
      </c>
      <c r="F231" s="100" t="s">
        <v>20</v>
      </c>
      <c r="G231" s="100">
        <v>3</v>
      </c>
      <c r="H231" s="100" t="s">
        <v>388</v>
      </c>
      <c r="I231" s="100" t="s">
        <v>393</v>
      </c>
    </row>
    <row r="232" spans="1:9" x14ac:dyDescent="0.3">
      <c r="A232" s="21"/>
      <c r="B232" s="100" t="s">
        <v>576</v>
      </c>
      <c r="C232" s="100" t="s">
        <v>577</v>
      </c>
      <c r="D232" s="100" t="s">
        <v>391</v>
      </c>
      <c r="E232" s="100" t="s">
        <v>392</v>
      </c>
      <c r="F232" s="100" t="s">
        <v>20</v>
      </c>
      <c r="G232" s="100">
        <v>2</v>
      </c>
      <c r="H232" s="100" t="s">
        <v>388</v>
      </c>
      <c r="I232" s="100" t="s">
        <v>393</v>
      </c>
    </row>
    <row r="233" spans="1:9" x14ac:dyDescent="0.3">
      <c r="A233" s="21"/>
      <c r="B233" s="100" t="s">
        <v>576</v>
      </c>
      <c r="C233" s="100" t="s">
        <v>577</v>
      </c>
      <c r="D233" s="100" t="s">
        <v>591</v>
      </c>
      <c r="E233" s="100" t="s">
        <v>298</v>
      </c>
      <c r="F233" s="100" t="s">
        <v>254</v>
      </c>
      <c r="G233" s="100">
        <v>50</v>
      </c>
      <c r="H233" s="100" t="s">
        <v>404</v>
      </c>
      <c r="I233" s="100" t="s">
        <v>405</v>
      </c>
    </row>
    <row r="234" spans="1:9" x14ac:dyDescent="0.3">
      <c r="A234" s="21"/>
      <c r="B234" s="100" t="s">
        <v>576</v>
      </c>
      <c r="C234" s="100" t="s">
        <v>577</v>
      </c>
      <c r="D234" s="100" t="s">
        <v>592</v>
      </c>
      <c r="E234" s="100" t="s">
        <v>451</v>
      </c>
      <c r="F234" s="100" t="s">
        <v>403</v>
      </c>
      <c r="G234" s="100">
        <v>30</v>
      </c>
      <c r="H234" s="100" t="s">
        <v>404</v>
      </c>
      <c r="I234" s="100" t="s">
        <v>405</v>
      </c>
    </row>
    <row r="235" spans="1:9" x14ac:dyDescent="0.3">
      <c r="A235" s="21"/>
      <c r="B235" s="100" t="s">
        <v>576</v>
      </c>
      <c r="C235" s="100" t="s">
        <v>577</v>
      </c>
      <c r="D235" s="100" t="s">
        <v>593</v>
      </c>
      <c r="E235" s="100" t="s">
        <v>366</v>
      </c>
      <c r="F235" s="100" t="s">
        <v>403</v>
      </c>
      <c r="G235" s="100">
        <v>9</v>
      </c>
      <c r="H235" s="100" t="s">
        <v>388</v>
      </c>
      <c r="I235" s="100" t="s">
        <v>409</v>
      </c>
    </row>
    <row r="236" spans="1:9" x14ac:dyDescent="0.3">
      <c r="A236" s="21"/>
      <c r="B236" s="100" t="s">
        <v>576</v>
      </c>
      <c r="C236" s="100" t="s">
        <v>577</v>
      </c>
      <c r="D236" s="100" t="s">
        <v>594</v>
      </c>
      <c r="E236" s="100" t="s">
        <v>298</v>
      </c>
      <c r="F236" s="100" t="s">
        <v>254</v>
      </c>
      <c r="G236" s="100">
        <v>51</v>
      </c>
      <c r="H236" s="100" t="s">
        <v>404</v>
      </c>
      <c r="I236" s="100" t="s">
        <v>405</v>
      </c>
    </row>
    <row r="237" spans="1:9" x14ac:dyDescent="0.3">
      <c r="A237" s="21"/>
      <c r="B237" s="100" t="s">
        <v>576</v>
      </c>
      <c r="C237" s="100" t="s">
        <v>577</v>
      </c>
      <c r="D237" s="100" t="s">
        <v>595</v>
      </c>
      <c r="E237" s="100" t="s">
        <v>562</v>
      </c>
      <c r="F237" s="100" t="s">
        <v>254</v>
      </c>
      <c r="G237" s="100">
        <v>95</v>
      </c>
      <c r="H237" s="100" t="s">
        <v>404</v>
      </c>
      <c r="I237" s="100" t="s">
        <v>405</v>
      </c>
    </row>
    <row r="238" spans="1:9" x14ac:dyDescent="0.3">
      <c r="A238" s="21"/>
      <c r="B238" s="100" t="s">
        <v>576</v>
      </c>
      <c r="C238" s="100" t="s">
        <v>577</v>
      </c>
      <c r="D238" s="100" t="s">
        <v>433</v>
      </c>
      <c r="E238" s="100" t="s">
        <v>454</v>
      </c>
      <c r="F238" s="100" t="s">
        <v>57</v>
      </c>
      <c r="G238" s="100">
        <v>24</v>
      </c>
      <c r="H238" s="100" t="s">
        <v>388</v>
      </c>
      <c r="I238" s="100" t="s">
        <v>399</v>
      </c>
    </row>
    <row r="239" spans="1:9" x14ac:dyDescent="0.3">
      <c r="A239" s="21"/>
      <c r="B239" s="100" t="s">
        <v>576</v>
      </c>
      <c r="C239" s="100" t="s">
        <v>577</v>
      </c>
      <c r="D239" s="100" t="s">
        <v>433</v>
      </c>
      <c r="E239" s="100" t="s">
        <v>395</v>
      </c>
      <c r="F239" s="100" t="s">
        <v>20</v>
      </c>
      <c r="G239" s="100">
        <v>4</v>
      </c>
      <c r="H239" s="100" t="s">
        <v>388</v>
      </c>
      <c r="I239" s="100" t="s">
        <v>66</v>
      </c>
    </row>
    <row r="240" spans="1:9" x14ac:dyDescent="0.3">
      <c r="A240" s="21"/>
      <c r="B240" s="100" t="s">
        <v>576</v>
      </c>
      <c r="C240" s="100" t="s">
        <v>577</v>
      </c>
      <c r="D240" s="100" t="s">
        <v>433</v>
      </c>
      <c r="E240" s="100" t="s">
        <v>396</v>
      </c>
      <c r="F240" s="100" t="s">
        <v>20</v>
      </c>
      <c r="G240" s="100">
        <v>4</v>
      </c>
      <c r="H240" s="100" t="s">
        <v>388</v>
      </c>
      <c r="I240" s="100" t="s">
        <v>66</v>
      </c>
    </row>
    <row r="241" spans="1:9" x14ac:dyDescent="0.3">
      <c r="A241" s="21"/>
      <c r="B241" s="100" t="s">
        <v>576</v>
      </c>
      <c r="C241" s="100" t="s">
        <v>577</v>
      </c>
      <c r="D241" s="100" t="s">
        <v>433</v>
      </c>
      <c r="E241" s="100" t="s">
        <v>434</v>
      </c>
      <c r="F241" s="100" t="s">
        <v>20</v>
      </c>
      <c r="G241" s="100">
        <v>6</v>
      </c>
      <c r="H241" s="100" t="s">
        <v>388</v>
      </c>
      <c r="I241" s="100" t="s">
        <v>393</v>
      </c>
    </row>
    <row r="242" spans="1:9" x14ac:dyDescent="0.3">
      <c r="A242" s="21"/>
      <c r="B242" s="100" t="s">
        <v>576</v>
      </c>
      <c r="C242" s="100" t="s">
        <v>577</v>
      </c>
      <c r="D242" s="100" t="s">
        <v>433</v>
      </c>
      <c r="E242" s="100" t="s">
        <v>455</v>
      </c>
      <c r="F242" s="100" t="s">
        <v>57</v>
      </c>
      <c r="G242" s="100">
        <v>6</v>
      </c>
      <c r="H242" s="100" t="s">
        <v>388</v>
      </c>
      <c r="I242" s="100" t="s">
        <v>399</v>
      </c>
    </row>
    <row r="243" spans="1:9" x14ac:dyDescent="0.3">
      <c r="A243" s="21"/>
      <c r="B243" s="100" t="s">
        <v>576</v>
      </c>
      <c r="C243" s="100" t="s">
        <v>577</v>
      </c>
      <c r="D243" s="100" t="s">
        <v>596</v>
      </c>
      <c r="E243" s="100" t="s">
        <v>562</v>
      </c>
      <c r="F243" s="100" t="s">
        <v>254</v>
      </c>
      <c r="G243" s="100">
        <v>47</v>
      </c>
      <c r="H243" s="100" t="s">
        <v>404</v>
      </c>
      <c r="I243" s="100" t="s">
        <v>405</v>
      </c>
    </row>
    <row r="244" spans="1:9" x14ac:dyDescent="0.3">
      <c r="A244" s="21"/>
      <c r="B244" s="100" t="s">
        <v>576</v>
      </c>
      <c r="C244" s="100" t="s">
        <v>577</v>
      </c>
      <c r="D244" s="100" t="s">
        <v>597</v>
      </c>
      <c r="E244" s="100" t="s">
        <v>451</v>
      </c>
      <c r="F244" s="100" t="s">
        <v>403</v>
      </c>
      <c r="G244" s="100">
        <v>18</v>
      </c>
      <c r="H244" s="100" t="s">
        <v>404</v>
      </c>
      <c r="I244" s="100" t="s">
        <v>405</v>
      </c>
    </row>
    <row r="245" spans="1:9" x14ac:dyDescent="0.3">
      <c r="A245" s="21"/>
      <c r="B245" s="100" t="s">
        <v>576</v>
      </c>
      <c r="C245" s="100" t="s">
        <v>577</v>
      </c>
      <c r="D245" s="100" t="s">
        <v>598</v>
      </c>
      <c r="E245" s="100" t="s">
        <v>298</v>
      </c>
      <c r="F245" s="100" t="s">
        <v>254</v>
      </c>
      <c r="G245" s="100">
        <v>47</v>
      </c>
      <c r="H245" s="100" t="s">
        <v>404</v>
      </c>
      <c r="I245" s="100" t="s">
        <v>405</v>
      </c>
    </row>
    <row r="246" spans="1:9" x14ac:dyDescent="0.3">
      <c r="A246" s="21"/>
      <c r="B246" s="100" t="s">
        <v>576</v>
      </c>
      <c r="C246" s="100" t="s">
        <v>577</v>
      </c>
      <c r="D246" s="100" t="s">
        <v>599</v>
      </c>
      <c r="E246" s="100" t="s">
        <v>559</v>
      </c>
      <c r="F246" s="100" t="s">
        <v>254</v>
      </c>
      <c r="G246" s="100">
        <v>28</v>
      </c>
      <c r="H246" s="100" t="s">
        <v>404</v>
      </c>
      <c r="I246" s="100" t="s">
        <v>405</v>
      </c>
    </row>
    <row r="247" spans="1:9" x14ac:dyDescent="0.3">
      <c r="A247" s="21"/>
      <c r="B247" s="100" t="s">
        <v>576</v>
      </c>
      <c r="C247" s="100" t="s">
        <v>577</v>
      </c>
      <c r="D247" s="100" t="s">
        <v>600</v>
      </c>
      <c r="E247" s="100" t="s">
        <v>298</v>
      </c>
      <c r="F247" s="100" t="s">
        <v>254</v>
      </c>
      <c r="G247" s="100">
        <v>37</v>
      </c>
      <c r="H247" s="100" t="s">
        <v>404</v>
      </c>
      <c r="I247" s="100" t="s">
        <v>405</v>
      </c>
    </row>
    <row r="248" spans="1:9" x14ac:dyDescent="0.3">
      <c r="A248" s="21"/>
      <c r="B248" s="100" t="s">
        <v>576</v>
      </c>
      <c r="C248" s="100" t="s">
        <v>577</v>
      </c>
      <c r="D248" s="100" t="s">
        <v>601</v>
      </c>
      <c r="E248" s="100" t="s">
        <v>366</v>
      </c>
      <c r="F248" s="100" t="s">
        <v>403</v>
      </c>
      <c r="G248" s="100">
        <v>7</v>
      </c>
      <c r="H248" s="100" t="s">
        <v>388</v>
      </c>
      <c r="I248" s="100" t="s">
        <v>409</v>
      </c>
    </row>
    <row r="249" spans="1:9" x14ac:dyDescent="0.3">
      <c r="A249" s="21"/>
      <c r="B249" s="100" t="s">
        <v>576</v>
      </c>
      <c r="C249" s="100" t="s">
        <v>577</v>
      </c>
      <c r="D249" s="100" t="s">
        <v>433</v>
      </c>
      <c r="E249" s="100" t="s">
        <v>442</v>
      </c>
      <c r="F249" s="100" t="s">
        <v>20</v>
      </c>
      <c r="G249" s="100">
        <v>13</v>
      </c>
      <c r="H249" s="100" t="s">
        <v>388</v>
      </c>
      <c r="I249" s="100" t="s">
        <v>66</v>
      </c>
    </row>
    <row r="250" spans="1:9" x14ac:dyDescent="0.3">
      <c r="A250" s="21"/>
      <c r="B250" s="100" t="s">
        <v>576</v>
      </c>
      <c r="C250" s="100" t="s">
        <v>577</v>
      </c>
      <c r="D250" s="100" t="s">
        <v>602</v>
      </c>
      <c r="E250" s="100" t="s">
        <v>402</v>
      </c>
      <c r="F250" s="100" t="s">
        <v>403</v>
      </c>
      <c r="G250" s="100">
        <v>22</v>
      </c>
      <c r="H250" s="100" t="s">
        <v>404</v>
      </c>
      <c r="I250" s="100" t="s">
        <v>405</v>
      </c>
    </row>
    <row r="251" spans="1:9" x14ac:dyDescent="0.3">
      <c r="A251" s="21"/>
      <c r="B251" s="100" t="s">
        <v>576</v>
      </c>
      <c r="C251" s="100" t="s">
        <v>577</v>
      </c>
      <c r="D251" s="100" t="s">
        <v>603</v>
      </c>
      <c r="E251" s="100" t="s">
        <v>298</v>
      </c>
      <c r="F251" s="100" t="s">
        <v>254</v>
      </c>
      <c r="G251" s="100">
        <v>37</v>
      </c>
      <c r="H251" s="100" t="s">
        <v>404</v>
      </c>
      <c r="I251" s="100" t="s">
        <v>405</v>
      </c>
    </row>
    <row r="252" spans="1:9" x14ac:dyDescent="0.3">
      <c r="A252" s="21"/>
      <c r="B252" s="100" t="s">
        <v>576</v>
      </c>
      <c r="C252" s="100" t="s">
        <v>577</v>
      </c>
      <c r="D252" s="100" t="s">
        <v>604</v>
      </c>
      <c r="E252" s="100" t="s">
        <v>605</v>
      </c>
      <c r="F252" s="100" t="s">
        <v>254</v>
      </c>
      <c r="G252" s="100">
        <v>54</v>
      </c>
      <c r="H252" s="100" t="s">
        <v>404</v>
      </c>
      <c r="I252" s="100" t="s">
        <v>405</v>
      </c>
    </row>
    <row r="253" spans="1:9" x14ac:dyDescent="0.3">
      <c r="A253" s="21"/>
      <c r="B253" s="21"/>
      <c r="C253" s="21"/>
      <c r="D253" s="22"/>
      <c r="E253" s="22"/>
      <c r="F253" s="22"/>
      <c r="G253" s="41" t="s">
        <v>105</v>
      </c>
      <c r="H253" s="22"/>
      <c r="I253" s="22"/>
    </row>
    <row r="254" spans="1:9" x14ac:dyDescent="0.3">
      <c r="A254" s="25" t="s">
        <v>606</v>
      </c>
      <c r="G254" s="43">
        <f>SUM(G214:G252)</f>
        <v>1152</v>
      </c>
    </row>
    <row r="255" spans="1:9" x14ac:dyDescent="0.3">
      <c r="A255" s="21"/>
      <c r="G255" s="44"/>
    </row>
    <row r="256" spans="1:9" ht="15" thickBot="1" x14ac:dyDescent="0.35">
      <c r="A256" s="128"/>
      <c r="D256" s="16"/>
      <c r="E256" s="16"/>
      <c r="F256" s="16"/>
      <c r="G256" s="45" t="s">
        <v>105</v>
      </c>
      <c r="H256" s="16"/>
      <c r="I256" s="16"/>
    </row>
    <row r="257" spans="1:9" ht="15" thickBot="1" x14ac:dyDescent="0.35">
      <c r="A257" s="25" t="s">
        <v>607</v>
      </c>
      <c r="D257" s="16"/>
      <c r="E257" s="16"/>
      <c r="F257" s="16"/>
      <c r="G257" s="46">
        <f>SUM(G27+G63+G94+G135+G166+G211+G254)</f>
        <v>7734</v>
      </c>
      <c r="H257" s="16"/>
      <c r="I257" s="16"/>
    </row>
    <row r="258" spans="1:9" x14ac:dyDescent="0.3">
      <c r="A258" s="21"/>
      <c r="D258" s="17"/>
      <c r="E258" s="17"/>
      <c r="F258" s="17"/>
      <c r="G258" s="47"/>
      <c r="H258" s="17"/>
      <c r="I258" s="17"/>
    </row>
    <row r="259" spans="1:9" x14ac:dyDescent="0.3">
      <c r="A259" s="21"/>
    </row>
    <row r="260" spans="1:9" x14ac:dyDescent="0.3">
      <c r="A260" s="21"/>
    </row>
    <row r="261" spans="1:9" x14ac:dyDescent="0.3">
      <c r="A261" s="21"/>
    </row>
    <row r="262" spans="1:9" x14ac:dyDescent="0.3">
      <c r="A262" s="21"/>
    </row>
    <row r="263" spans="1:9" x14ac:dyDescent="0.3">
      <c r="A263" s="21"/>
    </row>
    <row r="264" spans="1:9" x14ac:dyDescent="0.3">
      <c r="A264" s="21"/>
    </row>
    <row r="265" spans="1:9" x14ac:dyDescent="0.3">
      <c r="A265" s="21"/>
    </row>
    <row r="266" spans="1:9" x14ac:dyDescent="0.3">
      <c r="A266" s="21"/>
    </row>
    <row r="267" spans="1:9" x14ac:dyDescent="0.3">
      <c r="A267" s="21"/>
    </row>
    <row r="268" spans="1:9" x14ac:dyDescent="0.3">
      <c r="A268" s="21"/>
    </row>
    <row r="269" spans="1:9" x14ac:dyDescent="0.3">
      <c r="A269" s="21"/>
    </row>
    <row r="270" spans="1:9" x14ac:dyDescent="0.3">
      <c r="A270" s="21"/>
    </row>
    <row r="271" spans="1:9" x14ac:dyDescent="0.3">
      <c r="A271" s="21"/>
      <c r="B271" s="21"/>
    </row>
    <row r="272" spans="1:9" x14ac:dyDescent="0.3">
      <c r="A272" s="21"/>
    </row>
    <row r="273" spans="1:1" x14ac:dyDescent="0.3">
      <c r="A273" s="21"/>
    </row>
    <row r="274" spans="1:1" x14ac:dyDescent="0.3">
      <c r="A274" s="21"/>
    </row>
    <row r="275" spans="1:1" x14ac:dyDescent="0.3">
      <c r="A275" s="21"/>
    </row>
    <row r="276" spans="1:1" x14ac:dyDescent="0.3">
      <c r="A276" s="21"/>
    </row>
    <row r="277" spans="1:1" x14ac:dyDescent="0.3">
      <c r="A277" s="21"/>
    </row>
    <row r="278" spans="1:1" x14ac:dyDescent="0.3">
      <c r="A278" s="21"/>
    </row>
    <row r="279" spans="1:1" x14ac:dyDescent="0.3">
      <c r="A279" s="21"/>
    </row>
    <row r="280" spans="1:1" x14ac:dyDescent="0.3">
      <c r="A280" s="21"/>
    </row>
  </sheetData>
  <sortState xmlns:xlrd2="http://schemas.microsoft.com/office/spreadsheetml/2017/richdata2" ref="A169:I212">
    <sortCondition ref="G169:G212"/>
  </sortState>
  <phoneticPr fontId="13" type="noConversion"/>
  <pageMargins left="0.7" right="0.7" top="0.75" bottom="0.75" header="0.3" footer="0.3"/>
  <pageSetup paperSize="8" fitToHeight="0" orientation="landscape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25"/>
  <sheetViews>
    <sheetView showGridLines="0" topLeftCell="A70" workbookViewId="0">
      <selection activeCell="E87" sqref="E87"/>
    </sheetView>
  </sheetViews>
  <sheetFormatPr defaultRowHeight="14.4" x14ac:dyDescent="0.3"/>
  <cols>
    <col min="1" max="1" width="6.5546875" customWidth="1"/>
    <col min="2" max="2" width="23.33203125" style="76" bestFit="1" customWidth="1"/>
    <col min="3" max="3" width="18.33203125" style="76" bestFit="1" customWidth="1"/>
    <col min="4" max="4" width="12.44140625" style="76" bestFit="1" customWidth="1"/>
    <col min="5" max="5" width="17.88671875" style="76" bestFit="1" customWidth="1"/>
    <col min="6" max="6" width="21.33203125" style="76" bestFit="1" customWidth="1"/>
    <col min="7" max="7" width="19.6640625" style="48" bestFit="1" customWidth="1"/>
    <col min="8" max="8" width="13.5546875" bestFit="1" customWidth="1"/>
  </cols>
  <sheetData>
    <row r="1" spans="1:12" x14ac:dyDescent="0.3">
      <c r="A1" s="78"/>
      <c r="B1" s="79"/>
      <c r="C1" s="80" t="s">
        <v>0</v>
      </c>
      <c r="D1" s="80"/>
      <c r="E1" s="63"/>
      <c r="F1" s="81"/>
      <c r="G1" s="39"/>
      <c r="H1" s="1"/>
      <c r="I1" s="1"/>
      <c r="J1" s="4"/>
      <c r="K1" s="3"/>
      <c r="L1" s="1"/>
    </row>
    <row r="2" spans="1:12" x14ac:dyDescent="0.3">
      <c r="A2" s="7"/>
      <c r="B2" s="10" t="s">
        <v>608</v>
      </c>
      <c r="C2" s="9">
        <v>4</v>
      </c>
      <c r="D2" s="80"/>
      <c r="E2" s="63"/>
      <c r="F2" s="81"/>
      <c r="G2" s="77" t="s">
        <v>2</v>
      </c>
      <c r="H2" s="1"/>
      <c r="I2" s="1"/>
      <c r="J2" s="4"/>
      <c r="K2" s="3"/>
      <c r="L2" s="1"/>
    </row>
    <row r="3" spans="1:12" x14ac:dyDescent="0.3">
      <c r="A3" s="7"/>
      <c r="B3" s="10" t="s">
        <v>3</v>
      </c>
      <c r="C3" s="9" t="s">
        <v>609</v>
      </c>
      <c r="D3" s="80"/>
      <c r="E3" s="63"/>
      <c r="F3" s="81"/>
      <c r="G3" s="39"/>
      <c r="H3" s="1"/>
      <c r="I3" s="1"/>
      <c r="J3" s="4"/>
      <c r="K3" s="3"/>
      <c r="L3" s="1"/>
    </row>
    <row r="4" spans="1:12" x14ac:dyDescent="0.3">
      <c r="A4" s="7"/>
      <c r="B4" s="10" t="s">
        <v>5</v>
      </c>
      <c r="C4" s="9" t="s">
        <v>610</v>
      </c>
      <c r="D4" s="80"/>
      <c r="E4" s="63"/>
      <c r="F4" s="81"/>
      <c r="G4" s="39"/>
      <c r="H4" s="1"/>
      <c r="I4" s="1"/>
      <c r="J4" s="4"/>
      <c r="K4" s="3"/>
      <c r="L4" s="1"/>
    </row>
    <row r="5" spans="1:12" x14ac:dyDescent="0.3">
      <c r="A5" s="7"/>
      <c r="B5" s="10" t="s">
        <v>7</v>
      </c>
      <c r="C5" s="9" t="s">
        <v>611</v>
      </c>
      <c r="D5" s="80"/>
      <c r="E5" s="63"/>
      <c r="F5" s="81"/>
      <c r="G5" s="39"/>
      <c r="H5" s="1"/>
      <c r="I5" s="1"/>
      <c r="J5" s="4"/>
      <c r="K5" s="3"/>
      <c r="L5" s="1"/>
    </row>
    <row r="6" spans="1:12" x14ac:dyDescent="0.3">
      <c r="A6" s="1"/>
      <c r="B6" s="7"/>
      <c r="C6" s="63"/>
      <c r="D6" s="83"/>
      <c r="E6" s="63"/>
      <c r="F6" s="63"/>
      <c r="G6" s="39"/>
      <c r="H6" s="1"/>
      <c r="I6" s="1"/>
      <c r="J6" s="1"/>
      <c r="K6" s="1"/>
      <c r="L6" s="1"/>
    </row>
    <row r="7" spans="1:12" ht="72" x14ac:dyDescent="0.3">
      <c r="A7" s="84"/>
      <c r="B7" s="64" t="s">
        <v>9</v>
      </c>
      <c r="C7" s="64" t="s">
        <v>10</v>
      </c>
      <c r="D7" s="64" t="s">
        <v>11</v>
      </c>
      <c r="E7" s="64" t="s">
        <v>12</v>
      </c>
      <c r="F7" s="64" t="s">
        <v>13</v>
      </c>
      <c r="G7" s="40" t="s">
        <v>14</v>
      </c>
      <c r="H7" s="12" t="s">
        <v>15</v>
      </c>
      <c r="I7" s="5"/>
      <c r="J7" s="2"/>
      <c r="K7" s="5"/>
      <c r="L7" s="5"/>
    </row>
    <row r="8" spans="1:12" x14ac:dyDescent="0.3">
      <c r="A8" s="8"/>
      <c r="B8" s="65"/>
      <c r="C8" s="65"/>
      <c r="D8" s="65"/>
      <c r="E8" s="65"/>
      <c r="F8" s="65"/>
      <c r="G8" s="54"/>
      <c r="H8" s="18"/>
      <c r="I8" s="6"/>
      <c r="J8" s="3"/>
      <c r="K8" s="3"/>
      <c r="L8" s="1"/>
    </row>
    <row r="9" spans="1:12" x14ac:dyDescent="0.3">
      <c r="A9" s="20"/>
      <c r="B9" s="100" t="s">
        <v>16</v>
      </c>
      <c r="C9" s="100" t="s">
        <v>17</v>
      </c>
      <c r="D9" s="100" t="s">
        <v>612</v>
      </c>
      <c r="E9" s="100" t="s">
        <v>613</v>
      </c>
      <c r="F9" s="142" t="s">
        <v>244</v>
      </c>
      <c r="G9" s="100">
        <v>75.3</v>
      </c>
      <c r="H9" s="100" t="s">
        <v>614</v>
      </c>
      <c r="I9" s="1"/>
      <c r="J9" s="1"/>
      <c r="K9" s="1"/>
      <c r="L9" s="1"/>
    </row>
    <row r="10" spans="1:12" x14ac:dyDescent="0.3">
      <c r="A10" s="20"/>
      <c r="B10" s="100" t="s">
        <v>16</v>
      </c>
      <c r="C10" s="100" t="s">
        <v>17</v>
      </c>
      <c r="D10" s="100" t="s">
        <v>615</v>
      </c>
      <c r="E10" s="100" t="s">
        <v>286</v>
      </c>
      <c r="F10" s="142" t="s">
        <v>244</v>
      </c>
      <c r="G10" s="100">
        <v>44.6</v>
      </c>
      <c r="H10" s="100" t="s">
        <v>614</v>
      </c>
      <c r="I10" s="1"/>
      <c r="J10" s="1"/>
      <c r="K10" s="1"/>
      <c r="L10" s="1"/>
    </row>
    <row r="11" spans="1:12" x14ac:dyDescent="0.3">
      <c r="A11" s="20"/>
      <c r="B11" s="100" t="s">
        <v>16</v>
      </c>
      <c r="C11" s="100" t="s">
        <v>17</v>
      </c>
      <c r="D11" s="100" t="s">
        <v>616</v>
      </c>
      <c r="E11" s="100" t="s">
        <v>286</v>
      </c>
      <c r="F11" s="142" t="s">
        <v>244</v>
      </c>
      <c r="G11" s="100">
        <v>14.6</v>
      </c>
      <c r="H11" s="100" t="s">
        <v>614</v>
      </c>
      <c r="I11" s="1"/>
      <c r="J11" s="1"/>
      <c r="K11" s="1"/>
      <c r="L11" s="1"/>
    </row>
    <row r="12" spans="1:12" x14ac:dyDescent="0.3">
      <c r="A12" s="20"/>
      <c r="B12" s="100" t="s">
        <v>16</v>
      </c>
      <c r="C12" s="100" t="s">
        <v>17</v>
      </c>
      <c r="D12" s="100" t="s">
        <v>617</v>
      </c>
      <c r="E12" s="100" t="s">
        <v>268</v>
      </c>
      <c r="F12" s="100" t="s">
        <v>254</v>
      </c>
      <c r="G12" s="100">
        <v>65.3</v>
      </c>
      <c r="H12" s="100" t="s">
        <v>618</v>
      </c>
      <c r="I12" s="1"/>
      <c r="J12" s="1"/>
      <c r="K12" s="1"/>
      <c r="L12" s="1"/>
    </row>
    <row r="13" spans="1:12" x14ac:dyDescent="0.3">
      <c r="A13" s="20"/>
      <c r="B13" s="100" t="s">
        <v>16</v>
      </c>
      <c r="C13" s="100" t="s">
        <v>17</v>
      </c>
      <c r="D13" s="100" t="s">
        <v>619</v>
      </c>
      <c r="E13" s="100" t="s">
        <v>268</v>
      </c>
      <c r="F13" s="100" t="s">
        <v>254</v>
      </c>
      <c r="G13" s="100">
        <v>49</v>
      </c>
      <c r="H13" s="100" t="s">
        <v>618</v>
      </c>
      <c r="I13" s="1"/>
      <c r="J13" s="1"/>
      <c r="K13" s="1"/>
      <c r="L13" s="1"/>
    </row>
    <row r="14" spans="1:12" x14ac:dyDescent="0.3">
      <c r="A14" s="20"/>
      <c r="B14" s="100" t="s">
        <v>16</v>
      </c>
      <c r="C14" s="100" t="s">
        <v>17</v>
      </c>
      <c r="D14" s="100" t="s">
        <v>620</v>
      </c>
      <c r="E14" s="100" t="s">
        <v>268</v>
      </c>
      <c r="F14" s="100" t="s">
        <v>254</v>
      </c>
      <c r="G14" s="100">
        <v>64.3</v>
      </c>
      <c r="H14" s="100" t="s">
        <v>618</v>
      </c>
      <c r="I14" s="1"/>
      <c r="J14" s="1"/>
      <c r="K14" s="1"/>
      <c r="L14" s="1"/>
    </row>
    <row r="15" spans="1:12" x14ac:dyDescent="0.3">
      <c r="A15" s="20"/>
      <c r="B15" s="100" t="s">
        <v>16</v>
      </c>
      <c r="C15" s="100" t="s">
        <v>17</v>
      </c>
      <c r="D15" s="100" t="s">
        <v>621</v>
      </c>
      <c r="E15" s="100" t="s">
        <v>268</v>
      </c>
      <c r="F15" s="100" t="s">
        <v>254</v>
      </c>
      <c r="G15" s="100">
        <v>19.5</v>
      </c>
      <c r="H15" s="100" t="s">
        <v>618</v>
      </c>
      <c r="I15" s="1"/>
      <c r="J15" s="1"/>
      <c r="K15" s="1"/>
      <c r="L15" s="1"/>
    </row>
    <row r="16" spans="1:12" x14ac:dyDescent="0.3">
      <c r="A16" s="20"/>
      <c r="B16" s="100" t="s">
        <v>16</v>
      </c>
      <c r="C16" s="100" t="s">
        <v>17</v>
      </c>
      <c r="D16" s="100" t="s">
        <v>622</v>
      </c>
      <c r="E16" s="100" t="s">
        <v>268</v>
      </c>
      <c r="F16" s="100" t="s">
        <v>254</v>
      </c>
      <c r="G16" s="100">
        <v>380.2</v>
      </c>
      <c r="H16" s="100" t="s">
        <v>618</v>
      </c>
    </row>
    <row r="17" spans="1:8" x14ac:dyDescent="0.3">
      <c r="A17" s="20"/>
      <c r="B17" s="100" t="s">
        <v>16</v>
      </c>
      <c r="C17" s="100" t="s">
        <v>17</v>
      </c>
      <c r="D17" s="100" t="s">
        <v>623</v>
      </c>
      <c r="E17" s="100" t="s">
        <v>268</v>
      </c>
      <c r="F17" s="100" t="s">
        <v>254</v>
      </c>
      <c r="G17" s="100">
        <v>7.4</v>
      </c>
      <c r="H17" s="100" t="s">
        <v>618</v>
      </c>
    </row>
    <row r="18" spans="1:8" x14ac:dyDescent="0.3">
      <c r="A18" s="20"/>
      <c r="B18" s="100" t="s">
        <v>16</v>
      </c>
      <c r="C18" s="100" t="s">
        <v>17</v>
      </c>
      <c r="D18" s="100" t="s">
        <v>624</v>
      </c>
      <c r="E18" s="100" t="s">
        <v>625</v>
      </c>
      <c r="F18" s="144" t="s">
        <v>626</v>
      </c>
      <c r="G18" s="100">
        <v>5.3</v>
      </c>
      <c r="H18" s="100" t="s">
        <v>618</v>
      </c>
    </row>
    <row r="19" spans="1:8" x14ac:dyDescent="0.3">
      <c r="A19" s="20"/>
      <c r="B19" s="100" t="s">
        <v>16</v>
      </c>
      <c r="C19" s="100" t="s">
        <v>17</v>
      </c>
      <c r="D19" s="100" t="s">
        <v>627</v>
      </c>
      <c r="E19" s="100" t="s">
        <v>247</v>
      </c>
      <c r="F19" s="142" t="s">
        <v>248</v>
      </c>
      <c r="G19" s="100">
        <v>2.8</v>
      </c>
      <c r="H19" s="100" t="s">
        <v>614</v>
      </c>
    </row>
    <row r="20" spans="1:8" x14ac:dyDescent="0.3">
      <c r="A20" s="20"/>
      <c r="B20" s="100" t="s">
        <v>16</v>
      </c>
      <c r="C20" s="100" t="s">
        <v>17</v>
      </c>
      <c r="D20" s="100" t="s">
        <v>628</v>
      </c>
      <c r="E20" s="100" t="s">
        <v>629</v>
      </c>
      <c r="F20" s="142" t="s">
        <v>244</v>
      </c>
      <c r="G20" s="100">
        <v>19.8</v>
      </c>
      <c r="H20" s="100" t="s">
        <v>614</v>
      </c>
    </row>
    <row r="21" spans="1:8" x14ac:dyDescent="0.3">
      <c r="A21" s="20"/>
      <c r="B21" s="100" t="s">
        <v>16</v>
      </c>
      <c r="C21" s="100" t="s">
        <v>17</v>
      </c>
      <c r="D21" s="100" t="s">
        <v>630</v>
      </c>
      <c r="E21" s="100" t="s">
        <v>247</v>
      </c>
      <c r="F21" s="142" t="s">
        <v>248</v>
      </c>
      <c r="G21" s="100">
        <v>23.4</v>
      </c>
      <c r="H21" s="100" t="s">
        <v>614</v>
      </c>
    </row>
    <row r="22" spans="1:8" x14ac:dyDescent="0.3">
      <c r="A22" s="20"/>
      <c r="B22" s="100" t="s">
        <v>16</v>
      </c>
      <c r="C22" s="100" t="s">
        <v>17</v>
      </c>
      <c r="D22" s="100" t="s">
        <v>631</v>
      </c>
      <c r="E22" s="100" t="s">
        <v>632</v>
      </c>
      <c r="F22" s="100" t="s">
        <v>626</v>
      </c>
      <c r="G22" s="100">
        <v>14</v>
      </c>
      <c r="H22" s="100" t="s">
        <v>633</v>
      </c>
    </row>
    <row r="23" spans="1:8" x14ac:dyDescent="0.3">
      <c r="A23" s="20"/>
      <c r="B23" s="100" t="s">
        <v>16</v>
      </c>
      <c r="C23" s="100" t="s">
        <v>17</v>
      </c>
      <c r="D23" s="100" t="s">
        <v>634</v>
      </c>
      <c r="E23" s="100" t="s">
        <v>286</v>
      </c>
      <c r="F23" s="142" t="s">
        <v>244</v>
      </c>
      <c r="G23" s="100">
        <v>5.5</v>
      </c>
      <c r="H23" s="100" t="s">
        <v>614</v>
      </c>
    </row>
    <row r="24" spans="1:8" x14ac:dyDescent="0.3">
      <c r="A24" s="20"/>
      <c r="B24" s="100" t="s">
        <v>16</v>
      </c>
      <c r="C24" s="100" t="s">
        <v>17</v>
      </c>
      <c r="D24" s="100" t="s">
        <v>635</v>
      </c>
      <c r="E24" s="100" t="s">
        <v>636</v>
      </c>
      <c r="F24" s="142" t="s">
        <v>244</v>
      </c>
      <c r="G24" s="100">
        <v>7</v>
      </c>
      <c r="H24" s="100" t="s">
        <v>633</v>
      </c>
    </row>
    <row r="25" spans="1:8" x14ac:dyDescent="0.3">
      <c r="A25" s="20"/>
      <c r="B25" s="100" t="s">
        <v>16</v>
      </c>
      <c r="C25" s="100" t="s">
        <v>17</v>
      </c>
      <c r="D25" s="100" t="s">
        <v>637</v>
      </c>
      <c r="E25" s="100" t="s">
        <v>638</v>
      </c>
      <c r="F25" s="142" t="s">
        <v>244</v>
      </c>
      <c r="G25" s="100">
        <v>23</v>
      </c>
      <c r="H25" s="100" t="s">
        <v>618</v>
      </c>
    </row>
    <row r="26" spans="1:8" x14ac:dyDescent="0.3">
      <c r="A26" s="20"/>
      <c r="B26" s="100" t="s">
        <v>16</v>
      </c>
      <c r="C26" s="100" t="s">
        <v>17</v>
      </c>
      <c r="D26" s="100" t="s">
        <v>639</v>
      </c>
      <c r="E26" s="100" t="s">
        <v>302</v>
      </c>
      <c r="F26" s="142" t="s">
        <v>244</v>
      </c>
      <c r="G26" s="100">
        <v>140.30000000000001</v>
      </c>
      <c r="H26" s="100" t="s">
        <v>614</v>
      </c>
    </row>
    <row r="27" spans="1:8" x14ac:dyDescent="0.3">
      <c r="A27" s="20"/>
      <c r="B27" s="100" t="s">
        <v>16</v>
      </c>
      <c r="C27" s="100" t="s">
        <v>17</v>
      </c>
      <c r="D27" s="100" t="s">
        <v>640</v>
      </c>
      <c r="E27" s="100" t="s">
        <v>641</v>
      </c>
      <c r="F27" s="142" t="s">
        <v>244</v>
      </c>
      <c r="G27" s="100">
        <v>367.3</v>
      </c>
      <c r="H27" s="100" t="s">
        <v>614</v>
      </c>
    </row>
    <row r="28" spans="1:8" x14ac:dyDescent="0.3">
      <c r="A28" s="20"/>
      <c r="B28" s="100" t="s">
        <v>16</v>
      </c>
      <c r="C28" s="100" t="s">
        <v>17</v>
      </c>
      <c r="D28" s="100" t="s">
        <v>642</v>
      </c>
      <c r="E28" s="100" t="s">
        <v>643</v>
      </c>
      <c r="F28" s="100" t="s">
        <v>626</v>
      </c>
      <c r="G28" s="100">
        <v>36.5</v>
      </c>
      <c r="H28" s="100" t="s">
        <v>633</v>
      </c>
    </row>
    <row r="29" spans="1:8" x14ac:dyDescent="0.3">
      <c r="A29" s="20"/>
      <c r="B29" s="100" t="s">
        <v>16</v>
      </c>
      <c r="C29" s="100" t="s">
        <v>17</v>
      </c>
      <c r="D29" s="100" t="s">
        <v>644</v>
      </c>
      <c r="E29" s="100" t="s">
        <v>645</v>
      </c>
      <c r="F29" s="142" t="s">
        <v>248</v>
      </c>
      <c r="G29" s="100">
        <v>1.9</v>
      </c>
      <c r="H29" s="100" t="s">
        <v>614</v>
      </c>
    </row>
    <row r="30" spans="1:8" x14ac:dyDescent="0.3">
      <c r="A30" s="20"/>
      <c r="B30" s="100" t="s">
        <v>16</v>
      </c>
      <c r="C30" s="100" t="s">
        <v>17</v>
      </c>
      <c r="D30" s="100" t="s">
        <v>646</v>
      </c>
      <c r="E30" s="100" t="s">
        <v>247</v>
      </c>
      <c r="F30" s="142" t="s">
        <v>248</v>
      </c>
      <c r="G30" s="100">
        <v>1.7</v>
      </c>
      <c r="H30" s="100" t="s">
        <v>614</v>
      </c>
    </row>
    <row r="31" spans="1:8" x14ac:dyDescent="0.3">
      <c r="A31" s="20"/>
      <c r="B31" s="100" t="s">
        <v>16</v>
      </c>
      <c r="C31" s="100" t="s">
        <v>17</v>
      </c>
      <c r="D31" s="100" t="s">
        <v>647</v>
      </c>
      <c r="E31" s="100" t="s">
        <v>286</v>
      </c>
      <c r="F31" s="142" t="s">
        <v>244</v>
      </c>
      <c r="G31" s="100">
        <v>4.0999999999999996</v>
      </c>
      <c r="H31" s="100" t="s">
        <v>614</v>
      </c>
    </row>
    <row r="32" spans="1:8" x14ac:dyDescent="0.3">
      <c r="A32" s="20"/>
      <c r="B32" s="100" t="s">
        <v>16</v>
      </c>
      <c r="C32" s="100" t="s">
        <v>17</v>
      </c>
      <c r="D32" s="100" t="s">
        <v>648</v>
      </c>
      <c r="E32" s="100" t="s">
        <v>649</v>
      </c>
      <c r="F32" s="142" t="s">
        <v>244</v>
      </c>
      <c r="G32" s="100">
        <v>5.9</v>
      </c>
      <c r="H32" s="100" t="s">
        <v>614</v>
      </c>
    </row>
    <row r="33" spans="1:8" x14ac:dyDescent="0.3">
      <c r="A33" s="20"/>
      <c r="B33" s="100" t="s">
        <v>16</v>
      </c>
      <c r="C33" s="100" t="s">
        <v>17</v>
      </c>
      <c r="D33" s="100" t="s">
        <v>650</v>
      </c>
      <c r="E33" s="100" t="s">
        <v>286</v>
      </c>
      <c r="F33" s="142" t="s">
        <v>244</v>
      </c>
      <c r="G33" s="100">
        <v>2.6</v>
      </c>
      <c r="H33" s="100" t="s">
        <v>614</v>
      </c>
    </row>
    <row r="34" spans="1:8" x14ac:dyDescent="0.3">
      <c r="A34" s="20"/>
      <c r="B34" s="100" t="s">
        <v>16</v>
      </c>
      <c r="C34" s="100" t="s">
        <v>17</v>
      </c>
      <c r="D34" s="100" t="s">
        <v>651</v>
      </c>
      <c r="E34" s="100" t="s">
        <v>286</v>
      </c>
      <c r="F34" s="142" t="s">
        <v>244</v>
      </c>
      <c r="G34" s="100">
        <v>5.8</v>
      </c>
      <c r="H34" s="100" t="s">
        <v>614</v>
      </c>
    </row>
    <row r="35" spans="1:8" x14ac:dyDescent="0.3">
      <c r="A35" s="20"/>
      <c r="B35" s="100" t="s">
        <v>16</v>
      </c>
      <c r="C35" s="100" t="s">
        <v>17</v>
      </c>
      <c r="D35" s="100" t="s">
        <v>652</v>
      </c>
      <c r="E35" s="100" t="s">
        <v>247</v>
      </c>
      <c r="F35" s="142" t="s">
        <v>248</v>
      </c>
      <c r="G35" s="100">
        <v>2</v>
      </c>
      <c r="H35" s="100" t="s">
        <v>614</v>
      </c>
    </row>
    <row r="36" spans="1:8" x14ac:dyDescent="0.3">
      <c r="A36" s="20"/>
      <c r="B36" s="100" t="s">
        <v>16</v>
      </c>
      <c r="C36" s="100" t="s">
        <v>17</v>
      </c>
      <c r="D36" s="100" t="s">
        <v>653</v>
      </c>
      <c r="E36" s="100" t="s">
        <v>645</v>
      </c>
      <c r="F36" s="142" t="s">
        <v>248</v>
      </c>
      <c r="G36" s="100">
        <v>3.3</v>
      </c>
      <c r="H36" s="100" t="s">
        <v>614</v>
      </c>
    </row>
    <row r="37" spans="1:8" x14ac:dyDescent="0.3">
      <c r="A37" s="20"/>
      <c r="B37" s="100" t="s">
        <v>16</v>
      </c>
      <c r="C37" s="100" t="s">
        <v>17</v>
      </c>
      <c r="D37" s="100" t="s">
        <v>654</v>
      </c>
      <c r="E37" s="100" t="s">
        <v>247</v>
      </c>
      <c r="F37" s="142" t="s">
        <v>248</v>
      </c>
      <c r="G37" s="100">
        <v>1.9</v>
      </c>
      <c r="H37" s="100" t="s">
        <v>614</v>
      </c>
    </row>
    <row r="38" spans="1:8" x14ac:dyDescent="0.3">
      <c r="A38" s="20"/>
      <c r="B38" s="100" t="s">
        <v>16</v>
      </c>
      <c r="C38" s="100" t="s">
        <v>17</v>
      </c>
      <c r="D38" s="100" t="s">
        <v>655</v>
      </c>
      <c r="E38" s="100" t="s">
        <v>364</v>
      </c>
      <c r="F38" s="100" t="s">
        <v>626</v>
      </c>
      <c r="G38" s="100">
        <v>105.8</v>
      </c>
      <c r="H38" s="100" t="s">
        <v>633</v>
      </c>
    </row>
    <row r="39" spans="1:8" x14ac:dyDescent="0.3">
      <c r="A39" s="20"/>
      <c r="B39" s="100" t="s">
        <v>16</v>
      </c>
      <c r="C39" s="100" t="s">
        <v>17</v>
      </c>
      <c r="D39" s="100" t="s">
        <v>656</v>
      </c>
      <c r="E39" s="100" t="s">
        <v>657</v>
      </c>
      <c r="F39" s="100" t="s">
        <v>626</v>
      </c>
      <c r="G39" s="100">
        <v>11.6</v>
      </c>
      <c r="H39" s="100" t="s">
        <v>633</v>
      </c>
    </row>
    <row r="40" spans="1:8" x14ac:dyDescent="0.3">
      <c r="A40" s="36"/>
      <c r="B40" s="65"/>
      <c r="C40" s="66"/>
      <c r="D40" s="67"/>
      <c r="E40" s="65"/>
      <c r="F40" s="67"/>
      <c r="G40" s="41" t="s">
        <v>105</v>
      </c>
      <c r="H40" s="31"/>
    </row>
    <row r="41" spans="1:8" x14ac:dyDescent="0.3">
      <c r="A41" s="25" t="s">
        <v>106</v>
      </c>
      <c r="B41" s="65"/>
      <c r="C41" s="65"/>
      <c r="D41" s="68"/>
      <c r="E41" s="73"/>
      <c r="F41" s="68"/>
      <c r="G41" s="55">
        <f>SUM(G9:G39)</f>
        <v>1511.6999999999996</v>
      </c>
      <c r="H41" s="21"/>
    </row>
    <row r="42" spans="1:8" x14ac:dyDescent="0.3">
      <c r="A42" s="38"/>
      <c r="B42" s="71"/>
      <c r="C42" s="69"/>
      <c r="D42" s="70"/>
      <c r="E42" s="71"/>
      <c r="F42" s="70"/>
      <c r="G42" s="56"/>
      <c r="H42" s="21"/>
    </row>
    <row r="43" spans="1:8" x14ac:dyDescent="0.3">
      <c r="A43" s="118"/>
      <c r="B43" s="100" t="s">
        <v>16</v>
      </c>
      <c r="C43" s="95" t="s">
        <v>107</v>
      </c>
      <c r="D43" s="98">
        <v>1001</v>
      </c>
      <c r="E43" s="101" t="s">
        <v>613</v>
      </c>
      <c r="F43" s="142" t="s">
        <v>244</v>
      </c>
      <c r="G43" s="98">
        <v>30.2</v>
      </c>
      <c r="H43" s="100" t="s">
        <v>614</v>
      </c>
    </row>
    <row r="44" spans="1:8" x14ac:dyDescent="0.3">
      <c r="A44" s="118"/>
      <c r="B44" s="100" t="s">
        <v>16</v>
      </c>
      <c r="C44" s="95" t="s">
        <v>107</v>
      </c>
      <c r="D44" s="98">
        <v>1005</v>
      </c>
      <c r="E44" s="101" t="s">
        <v>286</v>
      </c>
      <c r="F44" s="142" t="s">
        <v>244</v>
      </c>
      <c r="G44" s="98">
        <v>134.30000000000001</v>
      </c>
      <c r="H44" s="100" t="s">
        <v>614</v>
      </c>
    </row>
    <row r="45" spans="1:8" x14ac:dyDescent="0.3">
      <c r="A45" s="118"/>
      <c r="B45" s="100" t="s">
        <v>16</v>
      </c>
      <c r="C45" s="95" t="s">
        <v>107</v>
      </c>
      <c r="D45" s="98">
        <v>1010</v>
      </c>
      <c r="E45" s="101" t="s">
        <v>268</v>
      </c>
      <c r="F45" s="98" t="s">
        <v>254</v>
      </c>
      <c r="G45" s="98">
        <v>65.3</v>
      </c>
      <c r="H45" s="100" t="s">
        <v>618</v>
      </c>
    </row>
    <row r="46" spans="1:8" x14ac:dyDescent="0.3">
      <c r="A46" s="118"/>
      <c r="B46" s="100" t="s">
        <v>16</v>
      </c>
      <c r="C46" s="95" t="s">
        <v>107</v>
      </c>
      <c r="D46" s="98">
        <v>1015</v>
      </c>
      <c r="E46" s="101" t="s">
        <v>268</v>
      </c>
      <c r="F46" s="98" t="s">
        <v>254</v>
      </c>
      <c r="G46" s="98">
        <v>64.3</v>
      </c>
      <c r="H46" s="100" t="s">
        <v>618</v>
      </c>
    </row>
    <row r="47" spans="1:8" x14ac:dyDescent="0.3">
      <c r="A47" s="118"/>
      <c r="B47" s="100" t="s">
        <v>16</v>
      </c>
      <c r="C47" s="95" t="s">
        <v>107</v>
      </c>
      <c r="D47" s="98">
        <v>1020</v>
      </c>
      <c r="E47" s="101" t="s">
        <v>268</v>
      </c>
      <c r="F47" s="98" t="s">
        <v>254</v>
      </c>
      <c r="G47" s="98">
        <v>64.3</v>
      </c>
      <c r="H47" s="100" t="s">
        <v>618</v>
      </c>
    </row>
    <row r="48" spans="1:8" x14ac:dyDescent="0.3">
      <c r="A48" s="118"/>
      <c r="B48" s="100" t="s">
        <v>16</v>
      </c>
      <c r="C48" s="95" t="s">
        <v>107</v>
      </c>
      <c r="D48" s="98">
        <v>1025</v>
      </c>
      <c r="E48" s="101" t="s">
        <v>268</v>
      </c>
      <c r="F48" s="98" t="s">
        <v>254</v>
      </c>
      <c r="G48" s="98">
        <v>64.3</v>
      </c>
      <c r="H48" s="100" t="s">
        <v>618</v>
      </c>
    </row>
    <row r="49" spans="1:8" x14ac:dyDescent="0.3">
      <c r="A49" s="118"/>
      <c r="B49" s="100" t="s">
        <v>16</v>
      </c>
      <c r="C49" s="95" t="s">
        <v>107</v>
      </c>
      <c r="D49" s="98">
        <v>1030</v>
      </c>
      <c r="E49" s="101" t="s">
        <v>268</v>
      </c>
      <c r="F49" s="98" t="s">
        <v>254</v>
      </c>
      <c r="G49" s="98">
        <v>64.3</v>
      </c>
      <c r="H49" s="100" t="s">
        <v>618</v>
      </c>
    </row>
    <row r="50" spans="1:8" x14ac:dyDescent="0.3">
      <c r="A50" s="118"/>
      <c r="B50" s="100" t="s">
        <v>16</v>
      </c>
      <c r="C50" s="95" t="s">
        <v>107</v>
      </c>
      <c r="D50" s="98">
        <v>1045</v>
      </c>
      <c r="E50" s="101" t="s">
        <v>629</v>
      </c>
      <c r="F50" s="142" t="s">
        <v>244</v>
      </c>
      <c r="G50" s="98">
        <v>27.8</v>
      </c>
      <c r="H50" s="100" t="s">
        <v>614</v>
      </c>
    </row>
    <row r="51" spans="1:8" x14ac:dyDescent="0.3">
      <c r="A51" s="118"/>
      <c r="B51" s="100" t="s">
        <v>16</v>
      </c>
      <c r="C51" s="95" t="s">
        <v>107</v>
      </c>
      <c r="D51" s="98">
        <v>1050</v>
      </c>
      <c r="E51" s="101" t="s">
        <v>268</v>
      </c>
      <c r="F51" s="98" t="s">
        <v>254</v>
      </c>
      <c r="G51" s="98">
        <v>97.7</v>
      </c>
      <c r="H51" s="100" t="s">
        <v>618</v>
      </c>
    </row>
    <row r="52" spans="1:8" x14ac:dyDescent="0.3">
      <c r="A52" s="118"/>
      <c r="B52" s="100" t="s">
        <v>16</v>
      </c>
      <c r="C52" s="95" t="s">
        <v>107</v>
      </c>
      <c r="D52" s="98">
        <v>1055</v>
      </c>
      <c r="E52" s="101" t="s">
        <v>268</v>
      </c>
      <c r="F52" s="98" t="s">
        <v>254</v>
      </c>
      <c r="G52" s="98">
        <v>97.1</v>
      </c>
      <c r="H52" s="100" t="s">
        <v>658</v>
      </c>
    </row>
    <row r="53" spans="1:8" x14ac:dyDescent="0.3">
      <c r="A53" s="118"/>
      <c r="B53" s="100" t="s">
        <v>16</v>
      </c>
      <c r="C53" s="95" t="s">
        <v>107</v>
      </c>
      <c r="D53" s="98">
        <v>1060</v>
      </c>
      <c r="E53" s="101" t="s">
        <v>268</v>
      </c>
      <c r="F53" s="98" t="s">
        <v>254</v>
      </c>
      <c r="G53" s="98">
        <v>31.4</v>
      </c>
      <c r="H53" s="100" t="s">
        <v>633</v>
      </c>
    </row>
    <row r="54" spans="1:8" x14ac:dyDescent="0.3">
      <c r="A54" s="118"/>
      <c r="B54" s="100" t="s">
        <v>16</v>
      </c>
      <c r="C54" s="95" t="s">
        <v>107</v>
      </c>
      <c r="D54" s="98">
        <v>1065</v>
      </c>
      <c r="E54" s="101" t="s">
        <v>268</v>
      </c>
      <c r="F54" s="98" t="s">
        <v>254</v>
      </c>
      <c r="G54" s="98">
        <v>28.1</v>
      </c>
      <c r="H54" s="100" t="s">
        <v>618</v>
      </c>
    </row>
    <row r="55" spans="1:8" x14ac:dyDescent="0.3">
      <c r="A55" s="118"/>
      <c r="B55" s="100" t="s">
        <v>16</v>
      </c>
      <c r="C55" s="95" t="s">
        <v>107</v>
      </c>
      <c r="D55" s="98">
        <v>1070</v>
      </c>
      <c r="E55" s="101" t="s">
        <v>247</v>
      </c>
      <c r="F55" s="142" t="s">
        <v>248</v>
      </c>
      <c r="G55" s="98">
        <v>30.8</v>
      </c>
      <c r="H55" s="100" t="s">
        <v>614</v>
      </c>
    </row>
    <row r="56" spans="1:8" x14ac:dyDescent="0.3">
      <c r="A56" s="118"/>
      <c r="B56" s="100" t="s">
        <v>16</v>
      </c>
      <c r="C56" s="95" t="s">
        <v>107</v>
      </c>
      <c r="D56" s="98">
        <v>1100</v>
      </c>
      <c r="E56" s="101" t="s">
        <v>315</v>
      </c>
      <c r="F56" s="142" t="s">
        <v>244</v>
      </c>
      <c r="G56" s="98">
        <v>410.2</v>
      </c>
      <c r="H56" s="100" t="s">
        <v>618</v>
      </c>
    </row>
    <row r="57" spans="1:8" x14ac:dyDescent="0.3">
      <c r="A57" s="118"/>
      <c r="B57" s="100" t="s">
        <v>16</v>
      </c>
      <c r="C57" s="95" t="s">
        <v>107</v>
      </c>
      <c r="D57" s="98">
        <v>1105</v>
      </c>
      <c r="E57" s="101" t="s">
        <v>312</v>
      </c>
      <c r="F57" s="142" t="s">
        <v>244</v>
      </c>
      <c r="G57" s="98">
        <v>51.5</v>
      </c>
      <c r="H57" s="100" t="s">
        <v>618</v>
      </c>
    </row>
    <row r="58" spans="1:8" x14ac:dyDescent="0.3">
      <c r="A58" s="118"/>
      <c r="B58" s="100" t="s">
        <v>16</v>
      </c>
      <c r="C58" s="102" t="s">
        <v>107</v>
      </c>
      <c r="D58" s="108">
        <v>1110</v>
      </c>
      <c r="E58" s="109" t="s">
        <v>522</v>
      </c>
      <c r="F58" s="98" t="s">
        <v>102</v>
      </c>
      <c r="G58" s="98">
        <v>23.5</v>
      </c>
      <c r="H58" s="100" t="s">
        <v>618</v>
      </c>
    </row>
    <row r="59" spans="1:8" x14ac:dyDescent="0.3">
      <c r="A59" s="118"/>
      <c r="B59" s="100" t="s">
        <v>16</v>
      </c>
      <c r="C59" s="93" t="s">
        <v>107</v>
      </c>
      <c r="D59" s="98">
        <v>1125</v>
      </c>
      <c r="E59" s="110" t="s">
        <v>286</v>
      </c>
      <c r="F59" s="148" t="s">
        <v>20</v>
      </c>
      <c r="G59" s="98">
        <v>12.5</v>
      </c>
      <c r="H59" s="100" t="s">
        <v>614</v>
      </c>
    </row>
    <row r="60" spans="1:8" x14ac:dyDescent="0.3">
      <c r="A60" s="118"/>
      <c r="B60" s="100" t="s">
        <v>16</v>
      </c>
      <c r="C60" s="93" t="s">
        <v>107</v>
      </c>
      <c r="D60" s="98">
        <v>1130</v>
      </c>
      <c r="E60" s="110" t="s">
        <v>247</v>
      </c>
      <c r="F60" s="142" t="s">
        <v>248</v>
      </c>
      <c r="G60" s="98">
        <v>2.1</v>
      </c>
      <c r="H60" s="100" t="s">
        <v>614</v>
      </c>
    </row>
    <row r="61" spans="1:8" x14ac:dyDescent="0.3">
      <c r="A61" s="118"/>
      <c r="B61" s="100" t="s">
        <v>16</v>
      </c>
      <c r="C61" s="93" t="s">
        <v>107</v>
      </c>
      <c r="D61" s="98">
        <v>1135</v>
      </c>
      <c r="E61" s="110" t="s">
        <v>247</v>
      </c>
      <c r="F61" s="142" t="s">
        <v>248</v>
      </c>
      <c r="G61" s="98">
        <v>2.1</v>
      </c>
      <c r="H61" s="100" t="s">
        <v>614</v>
      </c>
    </row>
    <row r="62" spans="1:8" x14ac:dyDescent="0.3">
      <c r="A62" s="36"/>
      <c r="B62" s="65"/>
      <c r="C62" s="65"/>
      <c r="D62" s="68"/>
      <c r="E62" s="73"/>
      <c r="F62" s="68"/>
      <c r="G62" s="41" t="s">
        <v>105</v>
      </c>
      <c r="H62" s="21"/>
    </row>
    <row r="63" spans="1:8" x14ac:dyDescent="0.3">
      <c r="A63" s="25" t="s">
        <v>152</v>
      </c>
      <c r="B63" s="65"/>
      <c r="C63" s="65"/>
      <c r="D63" s="68"/>
      <c r="E63" s="73"/>
      <c r="F63" s="68"/>
      <c r="G63" s="55">
        <f>SUM(G43:G61)</f>
        <v>1301.8</v>
      </c>
      <c r="H63" s="21"/>
    </row>
    <row r="64" spans="1:8" x14ac:dyDescent="0.3">
      <c r="A64" s="38"/>
      <c r="B64" s="71"/>
      <c r="C64" s="71"/>
      <c r="D64" s="68"/>
      <c r="E64" s="74"/>
      <c r="F64" s="68"/>
      <c r="G64" s="56"/>
      <c r="H64" s="21"/>
    </row>
    <row r="65" spans="1:8" x14ac:dyDescent="0.3">
      <c r="A65" s="118"/>
      <c r="B65" s="93" t="s">
        <v>16</v>
      </c>
      <c r="C65" s="114" t="s">
        <v>153</v>
      </c>
      <c r="D65" s="98">
        <v>2001</v>
      </c>
      <c r="E65" s="93" t="s">
        <v>613</v>
      </c>
      <c r="F65" s="142" t="s">
        <v>244</v>
      </c>
      <c r="G65" s="100">
        <v>25.2</v>
      </c>
      <c r="H65" s="100" t="s">
        <v>614</v>
      </c>
    </row>
    <row r="66" spans="1:8" x14ac:dyDescent="0.3">
      <c r="A66" s="118"/>
      <c r="B66" s="93" t="s">
        <v>16</v>
      </c>
      <c r="C66" s="114" t="s">
        <v>153</v>
      </c>
      <c r="D66" s="98">
        <v>2005</v>
      </c>
      <c r="E66" s="93" t="s">
        <v>286</v>
      </c>
      <c r="F66" s="142" t="s">
        <v>244</v>
      </c>
      <c r="G66" s="100">
        <v>134.30000000000001</v>
      </c>
      <c r="H66" s="100" t="s">
        <v>614</v>
      </c>
    </row>
    <row r="67" spans="1:8" x14ac:dyDescent="0.3">
      <c r="A67" s="118"/>
      <c r="B67" s="93" t="s">
        <v>16</v>
      </c>
      <c r="C67" s="114" t="s">
        <v>153</v>
      </c>
      <c r="D67" s="98">
        <v>2010</v>
      </c>
      <c r="E67" s="93" t="s">
        <v>268</v>
      </c>
      <c r="F67" s="142" t="s">
        <v>254</v>
      </c>
      <c r="G67" s="100">
        <v>65.3</v>
      </c>
      <c r="H67" s="100" t="s">
        <v>618</v>
      </c>
    </row>
    <row r="68" spans="1:8" x14ac:dyDescent="0.3">
      <c r="A68" s="118"/>
      <c r="B68" s="93" t="s">
        <v>16</v>
      </c>
      <c r="C68" s="114" t="s">
        <v>153</v>
      </c>
      <c r="D68" s="98">
        <v>2015</v>
      </c>
      <c r="E68" s="93" t="s">
        <v>268</v>
      </c>
      <c r="F68" s="142" t="s">
        <v>254</v>
      </c>
      <c r="G68" s="100">
        <v>64.3</v>
      </c>
      <c r="H68" s="100" t="s">
        <v>618</v>
      </c>
    </row>
    <row r="69" spans="1:8" x14ac:dyDescent="0.3">
      <c r="A69" s="118"/>
      <c r="B69" s="93" t="s">
        <v>16</v>
      </c>
      <c r="C69" s="114" t="s">
        <v>153</v>
      </c>
      <c r="D69" s="98">
        <v>2020</v>
      </c>
      <c r="E69" s="93" t="s">
        <v>268</v>
      </c>
      <c r="F69" s="142" t="s">
        <v>254</v>
      </c>
      <c r="G69" s="100">
        <v>87</v>
      </c>
      <c r="H69" s="100" t="s">
        <v>618</v>
      </c>
    </row>
    <row r="70" spans="1:8" x14ac:dyDescent="0.3">
      <c r="A70" s="118"/>
      <c r="B70" s="93" t="s">
        <v>16</v>
      </c>
      <c r="C70" s="114" t="s">
        <v>153</v>
      </c>
      <c r="D70" s="98">
        <v>2025</v>
      </c>
      <c r="E70" s="93" t="s">
        <v>268</v>
      </c>
      <c r="F70" s="142" t="s">
        <v>254</v>
      </c>
      <c r="G70" s="100">
        <v>9.4</v>
      </c>
      <c r="H70" s="100" t="s">
        <v>618</v>
      </c>
    </row>
    <row r="71" spans="1:8" x14ac:dyDescent="0.3">
      <c r="A71" s="118"/>
      <c r="B71" s="93" t="s">
        <v>16</v>
      </c>
      <c r="C71" s="114" t="s">
        <v>153</v>
      </c>
      <c r="D71" s="98">
        <v>2030</v>
      </c>
      <c r="E71" s="93" t="s">
        <v>268</v>
      </c>
      <c r="F71" s="142" t="s">
        <v>254</v>
      </c>
      <c r="G71" s="100">
        <v>97.1</v>
      </c>
      <c r="H71" s="100" t="s">
        <v>618</v>
      </c>
    </row>
    <row r="72" spans="1:8" x14ac:dyDescent="0.3">
      <c r="A72" s="118"/>
      <c r="B72" s="93" t="s">
        <v>16</v>
      </c>
      <c r="C72" s="114" t="s">
        <v>153</v>
      </c>
      <c r="D72" s="98">
        <v>2035</v>
      </c>
      <c r="E72" s="93" t="s">
        <v>629</v>
      </c>
      <c r="F72" s="142" t="s">
        <v>244</v>
      </c>
      <c r="G72" s="100">
        <v>27.8</v>
      </c>
      <c r="H72" s="100" t="s">
        <v>614</v>
      </c>
    </row>
    <row r="73" spans="1:8" x14ac:dyDescent="0.3">
      <c r="A73" s="118"/>
      <c r="B73" s="93" t="s">
        <v>16</v>
      </c>
      <c r="C73" s="114" t="s">
        <v>153</v>
      </c>
      <c r="D73" s="98">
        <v>2240</v>
      </c>
      <c r="E73" s="93" t="s">
        <v>659</v>
      </c>
      <c r="F73" s="142" t="s">
        <v>244</v>
      </c>
      <c r="G73" s="100">
        <v>232.1</v>
      </c>
      <c r="H73" s="100" t="s">
        <v>448</v>
      </c>
    </row>
    <row r="74" spans="1:8" x14ac:dyDescent="0.3">
      <c r="A74" s="118"/>
      <c r="B74" s="93" t="s">
        <v>16</v>
      </c>
      <c r="C74" s="114" t="s">
        <v>153</v>
      </c>
      <c r="D74" s="93">
        <v>2245</v>
      </c>
      <c r="E74" s="93" t="s">
        <v>660</v>
      </c>
      <c r="F74" s="148" t="s">
        <v>248</v>
      </c>
      <c r="G74" s="100">
        <v>37.4</v>
      </c>
      <c r="H74" s="100" t="s">
        <v>614</v>
      </c>
    </row>
    <row r="75" spans="1:8" x14ac:dyDescent="0.3">
      <c r="A75" s="118"/>
      <c r="B75" s="93" t="s">
        <v>16</v>
      </c>
      <c r="C75" s="114" t="s">
        <v>153</v>
      </c>
      <c r="D75" s="93">
        <v>2255</v>
      </c>
      <c r="E75" s="93" t="s">
        <v>661</v>
      </c>
      <c r="F75" s="142" t="s">
        <v>248</v>
      </c>
      <c r="G75" s="100">
        <v>46</v>
      </c>
      <c r="H75" s="100" t="s">
        <v>614</v>
      </c>
    </row>
    <row r="76" spans="1:8" x14ac:dyDescent="0.3">
      <c r="A76" s="118"/>
      <c r="B76" s="93" t="s">
        <v>16</v>
      </c>
      <c r="C76" s="103" t="s">
        <v>153</v>
      </c>
      <c r="D76" s="94">
        <v>2260</v>
      </c>
      <c r="E76" s="94" t="s">
        <v>625</v>
      </c>
      <c r="F76" s="100" t="s">
        <v>626</v>
      </c>
      <c r="G76" s="100">
        <v>6.3</v>
      </c>
      <c r="H76" s="100" t="s">
        <v>618</v>
      </c>
    </row>
    <row r="77" spans="1:8" x14ac:dyDescent="0.3">
      <c r="A77" s="118"/>
      <c r="B77" s="93" t="s">
        <v>16</v>
      </c>
      <c r="C77" s="104" t="s">
        <v>153</v>
      </c>
      <c r="D77" s="95">
        <v>2265</v>
      </c>
      <c r="E77" s="95" t="s">
        <v>645</v>
      </c>
      <c r="F77" s="142" t="s">
        <v>248</v>
      </c>
      <c r="G77" s="100">
        <v>1.3</v>
      </c>
      <c r="H77" s="100" t="s">
        <v>614</v>
      </c>
    </row>
    <row r="78" spans="1:8" x14ac:dyDescent="0.3">
      <c r="A78" s="118"/>
      <c r="B78" s="93" t="s">
        <v>16</v>
      </c>
      <c r="C78" s="104" t="s">
        <v>153</v>
      </c>
      <c r="D78" s="95">
        <v>2270</v>
      </c>
      <c r="E78" s="95" t="s">
        <v>247</v>
      </c>
      <c r="F78" s="142" t="s">
        <v>248</v>
      </c>
      <c r="G78" s="100">
        <v>1.7</v>
      </c>
      <c r="H78" s="100" t="s">
        <v>614</v>
      </c>
    </row>
    <row r="79" spans="1:8" x14ac:dyDescent="0.3">
      <c r="A79" s="118"/>
      <c r="B79" s="93" t="s">
        <v>16</v>
      </c>
      <c r="C79" s="104" t="s">
        <v>153</v>
      </c>
      <c r="D79" s="95">
        <v>2275</v>
      </c>
      <c r="E79" s="95" t="s">
        <v>268</v>
      </c>
      <c r="F79" s="142" t="s">
        <v>254</v>
      </c>
      <c r="G79" s="100">
        <v>64.900000000000006</v>
      </c>
      <c r="H79" s="100" t="s">
        <v>618</v>
      </c>
    </row>
    <row r="80" spans="1:8" x14ac:dyDescent="0.3">
      <c r="A80" s="118"/>
      <c r="B80" s="93" t="s">
        <v>16</v>
      </c>
      <c r="C80" s="129" t="s">
        <v>153</v>
      </c>
      <c r="D80" s="102">
        <v>2280</v>
      </c>
      <c r="E80" s="102" t="s">
        <v>268</v>
      </c>
      <c r="F80" s="142" t="s">
        <v>254</v>
      </c>
      <c r="G80" s="111">
        <v>32.1</v>
      </c>
      <c r="H80" s="111" t="s">
        <v>618</v>
      </c>
    </row>
    <row r="81" spans="1:8" x14ac:dyDescent="0.3">
      <c r="A81" s="118"/>
      <c r="B81" s="93" t="s">
        <v>16</v>
      </c>
      <c r="C81" s="114" t="s">
        <v>153</v>
      </c>
      <c r="D81" s="93">
        <v>2285</v>
      </c>
      <c r="E81" s="93" t="s">
        <v>268</v>
      </c>
      <c r="F81" s="142" t="s">
        <v>254</v>
      </c>
      <c r="G81" s="100">
        <v>130.69999999999999</v>
      </c>
      <c r="H81" s="100" t="s">
        <v>618</v>
      </c>
    </row>
    <row r="82" spans="1:8" x14ac:dyDescent="0.3">
      <c r="A82" s="118"/>
      <c r="B82" s="93" t="s">
        <v>16</v>
      </c>
      <c r="C82" s="114" t="s">
        <v>153</v>
      </c>
      <c r="D82" s="93">
        <v>2290</v>
      </c>
      <c r="E82" s="93" t="s">
        <v>288</v>
      </c>
      <c r="F82" s="100" t="s">
        <v>626</v>
      </c>
      <c r="G82" s="100">
        <v>28.1</v>
      </c>
      <c r="H82" s="100" t="s">
        <v>633</v>
      </c>
    </row>
    <row r="83" spans="1:8" x14ac:dyDescent="0.3">
      <c r="A83" s="118"/>
      <c r="B83" s="93" t="s">
        <v>16</v>
      </c>
      <c r="C83" s="114" t="s">
        <v>153</v>
      </c>
      <c r="D83" s="93">
        <v>2295</v>
      </c>
      <c r="E83" s="93" t="s">
        <v>662</v>
      </c>
      <c r="F83" s="142" t="s">
        <v>244</v>
      </c>
      <c r="G83" s="100">
        <v>30.8</v>
      </c>
      <c r="H83" s="100" t="s">
        <v>618</v>
      </c>
    </row>
    <row r="84" spans="1:8" x14ac:dyDescent="0.3">
      <c r="A84" s="20"/>
      <c r="B84" s="72"/>
      <c r="C84" s="72"/>
      <c r="D84" s="72"/>
      <c r="E84" s="72"/>
      <c r="F84" s="72"/>
      <c r="G84" s="41" t="s">
        <v>105</v>
      </c>
      <c r="H84" s="35"/>
    </row>
    <row r="85" spans="1:8" x14ac:dyDescent="0.3">
      <c r="A85" s="25" t="s">
        <v>198</v>
      </c>
      <c r="B85" s="72"/>
      <c r="C85" s="72"/>
      <c r="D85" s="72"/>
      <c r="E85" s="72"/>
      <c r="F85" s="72"/>
      <c r="G85" s="57">
        <f>SUM(G65:G83)</f>
        <v>1121.7999999999997</v>
      </c>
      <c r="H85" s="35"/>
    </row>
    <row r="86" spans="1:8" x14ac:dyDescent="0.3">
      <c r="A86" s="25"/>
      <c r="B86" s="72"/>
      <c r="C86" s="72"/>
      <c r="D86" s="72"/>
      <c r="E86" s="72"/>
      <c r="F86" s="72"/>
      <c r="G86" s="57"/>
      <c r="H86" s="35"/>
    </row>
    <row r="87" spans="1:8" x14ac:dyDescent="0.3">
      <c r="A87" s="25"/>
      <c r="B87" s="93" t="s">
        <v>16</v>
      </c>
      <c r="C87" s="114" t="s">
        <v>199</v>
      </c>
      <c r="D87" s="98">
        <v>3001</v>
      </c>
      <c r="E87" s="142" t="s">
        <v>663</v>
      </c>
      <c r="F87" s="93" t="s">
        <v>298</v>
      </c>
      <c r="G87" s="100">
        <v>116.4</v>
      </c>
      <c r="H87" s="100" t="s">
        <v>618</v>
      </c>
    </row>
    <row r="88" spans="1:8" x14ac:dyDescent="0.3">
      <c r="A88" s="25"/>
      <c r="B88" s="72"/>
      <c r="C88" s="72"/>
      <c r="D88" s="72"/>
      <c r="E88" s="72"/>
      <c r="F88" s="72"/>
      <c r="G88" s="41" t="s">
        <v>105</v>
      </c>
      <c r="H88" s="35"/>
    </row>
    <row r="89" spans="1:8" x14ac:dyDescent="0.3">
      <c r="A89" s="25" t="s">
        <v>238</v>
      </c>
      <c r="B89" s="72"/>
      <c r="C89" s="72"/>
      <c r="D89" s="72"/>
      <c r="E89" s="72"/>
      <c r="F89" s="72"/>
      <c r="G89" s="57">
        <f>G87</f>
        <v>116.4</v>
      </c>
      <c r="H89" s="35"/>
    </row>
    <row r="90" spans="1:8" ht="15" thickBot="1" x14ac:dyDescent="0.35">
      <c r="A90" s="20"/>
      <c r="B90" s="72"/>
      <c r="C90" s="72"/>
      <c r="D90" s="72"/>
      <c r="E90" s="72"/>
      <c r="F90" s="72"/>
      <c r="G90" s="58"/>
      <c r="H90" s="35"/>
    </row>
    <row r="91" spans="1:8" ht="15" thickBot="1" x14ac:dyDescent="0.35">
      <c r="A91" s="25" t="s">
        <v>239</v>
      </c>
      <c r="B91" s="72"/>
      <c r="C91" s="72"/>
      <c r="D91" s="72"/>
      <c r="E91" s="72"/>
      <c r="F91" s="72"/>
      <c r="G91" s="59">
        <f>SUM(G85+G63+G41+G89)</f>
        <v>4051.6999999999994</v>
      </c>
      <c r="H91" s="35"/>
    </row>
    <row r="92" spans="1:8" x14ac:dyDescent="0.3">
      <c r="A92" s="20"/>
      <c r="B92" s="72"/>
      <c r="C92" s="72"/>
      <c r="D92" s="72"/>
      <c r="E92" s="72"/>
      <c r="F92" s="72"/>
      <c r="G92" s="58"/>
      <c r="H92" s="35"/>
    </row>
    <row r="93" spans="1:8" x14ac:dyDescent="0.3">
      <c r="A93" s="20"/>
      <c r="B93" s="72"/>
      <c r="C93" s="72"/>
      <c r="D93" s="72"/>
      <c r="E93" s="72"/>
      <c r="F93" s="72"/>
      <c r="G93" s="58"/>
      <c r="H93" s="35"/>
    </row>
    <row r="94" spans="1:8" x14ac:dyDescent="0.3">
      <c r="A94" s="20"/>
      <c r="B94" s="72"/>
      <c r="C94" s="72"/>
      <c r="D94" s="72"/>
      <c r="E94" s="72"/>
      <c r="F94" s="72"/>
      <c r="G94" s="58"/>
      <c r="H94" s="35"/>
    </row>
    <row r="95" spans="1:8" x14ac:dyDescent="0.3">
      <c r="A95" s="36"/>
      <c r="B95" s="73"/>
      <c r="C95" s="73"/>
      <c r="D95" s="73"/>
      <c r="E95" s="73"/>
      <c r="F95" s="73"/>
      <c r="G95" s="60"/>
      <c r="H95" s="32"/>
    </row>
    <row r="96" spans="1:8" x14ac:dyDescent="0.3">
      <c r="A96" s="25"/>
      <c r="B96" s="73"/>
      <c r="C96" s="73"/>
      <c r="D96" s="73"/>
      <c r="E96" s="73"/>
      <c r="F96" s="73"/>
      <c r="G96" s="61"/>
      <c r="H96" s="32"/>
    </row>
    <row r="97" spans="1:9" x14ac:dyDescent="0.3">
      <c r="A97" s="38"/>
      <c r="B97" s="74"/>
      <c r="C97" s="74"/>
      <c r="D97" s="74"/>
      <c r="E97" s="140"/>
      <c r="F97" s="74"/>
      <c r="G97" s="56"/>
      <c r="H97" s="34"/>
    </row>
    <row r="98" spans="1:9" x14ac:dyDescent="0.3">
      <c r="A98" s="20"/>
      <c r="B98" s="72"/>
      <c r="C98" s="72"/>
      <c r="D98" s="72"/>
      <c r="E98" s="72"/>
      <c r="F98" s="72"/>
      <c r="G98" s="58"/>
      <c r="H98" s="35"/>
    </row>
    <row r="99" spans="1:9" x14ac:dyDescent="0.3">
      <c r="A99" s="20"/>
      <c r="B99" s="72"/>
      <c r="C99" s="72"/>
      <c r="D99" s="72"/>
      <c r="E99" s="141"/>
      <c r="F99" s="72"/>
      <c r="G99" s="58"/>
      <c r="H99" s="35"/>
    </row>
    <row r="100" spans="1:9" x14ac:dyDescent="0.3">
      <c r="A100" s="20"/>
      <c r="B100" s="72"/>
      <c r="C100" s="72"/>
      <c r="D100" s="72"/>
      <c r="E100" s="72"/>
      <c r="F100" s="72"/>
      <c r="G100" s="58"/>
      <c r="H100" s="35"/>
      <c r="I100" s="21"/>
    </row>
    <row r="101" spans="1:9" x14ac:dyDescent="0.3">
      <c r="A101" s="20"/>
      <c r="B101" s="72"/>
      <c r="C101" s="72"/>
      <c r="D101" s="72"/>
      <c r="E101" s="72"/>
      <c r="F101" s="72"/>
      <c r="G101" s="58"/>
      <c r="H101" s="35"/>
      <c r="I101" s="21"/>
    </row>
    <row r="102" spans="1:9" x14ac:dyDescent="0.3">
      <c r="A102" s="20"/>
      <c r="B102" s="72"/>
      <c r="C102" s="72"/>
      <c r="D102" s="72"/>
      <c r="E102" s="72"/>
      <c r="F102" s="72"/>
      <c r="G102" s="58"/>
      <c r="H102" s="35"/>
      <c r="I102" s="21"/>
    </row>
    <row r="103" spans="1:9" x14ac:dyDescent="0.3">
      <c r="A103" s="20"/>
      <c r="B103" s="72"/>
      <c r="C103" s="72"/>
      <c r="D103" s="72"/>
      <c r="E103" s="72"/>
      <c r="F103" s="72"/>
      <c r="G103" s="58"/>
      <c r="H103" s="35"/>
      <c r="I103" s="21"/>
    </row>
    <row r="104" spans="1:9" x14ac:dyDescent="0.3">
      <c r="A104" s="20"/>
      <c r="B104" s="72"/>
      <c r="C104" s="72"/>
      <c r="D104" s="72"/>
      <c r="E104" s="72"/>
      <c r="F104" s="72"/>
      <c r="G104" s="58"/>
      <c r="H104" s="35"/>
      <c r="I104" s="21"/>
    </row>
    <row r="105" spans="1:9" x14ac:dyDescent="0.3">
      <c r="A105" s="20"/>
      <c r="B105" s="72"/>
      <c r="C105" s="72"/>
      <c r="D105" s="72"/>
      <c r="E105" s="72"/>
      <c r="F105" s="72"/>
      <c r="G105" s="58"/>
      <c r="H105" s="35"/>
      <c r="I105" s="21"/>
    </row>
    <row r="106" spans="1:9" x14ac:dyDescent="0.3">
      <c r="A106" s="20"/>
      <c r="B106" s="72"/>
      <c r="C106" s="72"/>
      <c r="D106" s="72"/>
      <c r="E106" s="72"/>
      <c r="F106" s="72"/>
      <c r="G106" s="58"/>
      <c r="H106" s="35"/>
      <c r="I106" s="21"/>
    </row>
    <row r="107" spans="1:9" x14ac:dyDescent="0.3">
      <c r="A107" s="20"/>
      <c r="B107" s="72"/>
      <c r="C107" s="72"/>
      <c r="D107" s="72"/>
      <c r="E107" s="72"/>
      <c r="F107" s="72"/>
      <c r="G107" s="58"/>
      <c r="H107" s="35"/>
      <c r="I107" s="21"/>
    </row>
    <row r="108" spans="1:9" x14ac:dyDescent="0.3">
      <c r="A108" s="20"/>
      <c r="B108" s="72"/>
      <c r="C108" s="72"/>
      <c r="D108" s="72"/>
      <c r="E108" s="72"/>
      <c r="F108" s="72"/>
      <c r="G108" s="58"/>
      <c r="H108" s="35"/>
      <c r="I108" s="21"/>
    </row>
    <row r="109" spans="1:9" x14ac:dyDescent="0.3">
      <c r="A109" s="20"/>
      <c r="B109" s="72"/>
      <c r="C109" s="72"/>
      <c r="D109" s="72"/>
      <c r="E109" s="72"/>
      <c r="F109" s="72"/>
      <c r="G109" s="58"/>
      <c r="H109" s="35"/>
      <c r="I109" s="21"/>
    </row>
    <row r="110" spans="1:9" x14ac:dyDescent="0.3">
      <c r="A110" s="20"/>
      <c r="B110" s="72"/>
      <c r="C110" s="72"/>
      <c r="D110" s="72"/>
      <c r="E110" s="72"/>
      <c r="F110" s="72"/>
      <c r="G110" s="58"/>
      <c r="H110" s="35"/>
      <c r="I110" s="21"/>
    </row>
    <row r="111" spans="1:9" x14ac:dyDescent="0.3">
      <c r="A111" s="20"/>
      <c r="B111" s="72"/>
      <c r="C111" s="72"/>
      <c r="D111" s="72"/>
      <c r="E111" s="72"/>
      <c r="F111" s="72"/>
      <c r="G111" s="58"/>
      <c r="H111" s="35"/>
      <c r="I111" s="21"/>
    </row>
    <row r="112" spans="1:9" x14ac:dyDescent="0.3">
      <c r="A112" s="20"/>
      <c r="B112" s="72"/>
      <c r="C112" s="72"/>
      <c r="D112" s="72"/>
      <c r="E112" s="72"/>
      <c r="F112" s="72"/>
      <c r="G112" s="58"/>
      <c r="H112" s="35"/>
      <c r="I112" s="21"/>
    </row>
    <row r="113" spans="1:9" x14ac:dyDescent="0.3">
      <c r="A113" s="20"/>
      <c r="B113" s="72"/>
      <c r="C113" s="72"/>
      <c r="D113" s="72"/>
      <c r="E113" s="72"/>
      <c r="F113" s="72"/>
      <c r="G113" s="58"/>
      <c r="H113" s="35"/>
      <c r="I113" s="21"/>
    </row>
    <row r="114" spans="1:9" x14ac:dyDescent="0.3">
      <c r="A114" s="20"/>
      <c r="B114" s="72"/>
      <c r="C114" s="72"/>
      <c r="D114" s="72"/>
      <c r="E114" s="72"/>
      <c r="F114" s="72"/>
      <c r="G114" s="58"/>
      <c r="H114" s="35"/>
      <c r="I114" s="21"/>
    </row>
    <row r="115" spans="1:9" x14ac:dyDescent="0.3">
      <c r="A115" s="20"/>
      <c r="B115" s="72"/>
      <c r="C115" s="72"/>
      <c r="D115" s="72"/>
      <c r="E115" s="72"/>
      <c r="F115" s="72"/>
      <c r="G115" s="58"/>
      <c r="H115" s="35"/>
      <c r="I115" s="21"/>
    </row>
    <row r="116" spans="1:9" x14ac:dyDescent="0.3">
      <c r="A116" s="20"/>
      <c r="B116" s="72"/>
      <c r="C116" s="72"/>
      <c r="D116" s="72"/>
      <c r="E116" s="72"/>
      <c r="F116" s="72"/>
      <c r="G116" s="58"/>
      <c r="H116" s="35"/>
      <c r="I116" s="21"/>
    </row>
    <row r="117" spans="1:9" x14ac:dyDescent="0.3">
      <c r="A117" s="20"/>
      <c r="B117" s="72"/>
      <c r="C117" s="72"/>
      <c r="D117" s="72"/>
      <c r="E117" s="72"/>
      <c r="F117" s="72"/>
      <c r="G117" s="58"/>
      <c r="H117" s="35"/>
      <c r="I117" s="21"/>
    </row>
    <row r="118" spans="1:9" x14ac:dyDescent="0.3">
      <c r="A118" s="20"/>
      <c r="B118" s="72"/>
      <c r="C118" s="72"/>
      <c r="D118" s="72"/>
      <c r="E118" s="72"/>
      <c r="F118" s="72"/>
      <c r="G118" s="58"/>
      <c r="H118" s="35"/>
      <c r="I118" s="21"/>
    </row>
    <row r="119" spans="1:9" x14ac:dyDescent="0.3">
      <c r="A119" s="20"/>
      <c r="B119" s="72"/>
      <c r="C119" s="72"/>
      <c r="D119" s="72"/>
      <c r="E119" s="72"/>
      <c r="F119" s="72"/>
      <c r="G119" s="58"/>
      <c r="H119" s="35"/>
      <c r="I119" s="21"/>
    </row>
    <row r="120" spans="1:9" x14ac:dyDescent="0.3">
      <c r="A120" s="36"/>
      <c r="B120" s="65"/>
      <c r="C120" s="65"/>
      <c r="D120" s="65"/>
      <c r="E120" s="65"/>
      <c r="F120" s="65"/>
      <c r="G120" s="45"/>
      <c r="H120" s="15"/>
    </row>
    <row r="121" spans="1:9" x14ac:dyDescent="0.3">
      <c r="A121" s="25"/>
      <c r="B121" s="73"/>
      <c r="C121" s="73"/>
      <c r="D121" s="73"/>
      <c r="E121" s="73"/>
      <c r="F121" s="73"/>
      <c r="G121" s="61"/>
      <c r="H121" s="32"/>
    </row>
    <row r="122" spans="1:9" x14ac:dyDescent="0.3">
      <c r="A122" s="38"/>
      <c r="B122" s="74"/>
      <c r="C122" s="74"/>
      <c r="D122" s="74"/>
      <c r="E122" s="74"/>
      <c r="F122" s="74"/>
      <c r="G122" s="56"/>
      <c r="H122" s="34"/>
    </row>
    <row r="123" spans="1:9" x14ac:dyDescent="0.3">
      <c r="A123" s="20"/>
      <c r="B123" s="72"/>
      <c r="C123" s="72"/>
      <c r="D123" s="72"/>
      <c r="E123" s="72"/>
      <c r="F123" s="72"/>
      <c r="G123" s="58"/>
      <c r="H123" s="35"/>
    </row>
    <row r="124" spans="1:9" x14ac:dyDescent="0.3">
      <c r="A124" s="20"/>
      <c r="B124" s="72"/>
      <c r="C124" s="72"/>
      <c r="D124" s="72"/>
      <c r="E124" s="72"/>
      <c r="F124" s="72"/>
      <c r="G124" s="58"/>
      <c r="H124" s="35"/>
    </row>
    <row r="125" spans="1:9" x14ac:dyDescent="0.3">
      <c r="A125" s="20"/>
      <c r="B125" s="72"/>
      <c r="C125" s="72"/>
      <c r="D125" s="72"/>
      <c r="E125" s="72"/>
      <c r="F125" s="72"/>
      <c r="G125" s="58"/>
      <c r="H125" s="35"/>
    </row>
    <row r="126" spans="1:9" x14ac:dyDescent="0.3">
      <c r="A126" s="20"/>
      <c r="B126" s="72"/>
      <c r="C126" s="72"/>
      <c r="D126" s="72"/>
      <c r="E126" s="72"/>
      <c r="F126" s="72"/>
      <c r="G126" s="58"/>
      <c r="H126" s="35"/>
    </row>
    <row r="127" spans="1:9" x14ac:dyDescent="0.3">
      <c r="A127" s="20"/>
      <c r="B127" s="72"/>
      <c r="C127" s="72"/>
      <c r="D127" s="72"/>
      <c r="E127" s="72"/>
      <c r="F127" s="72"/>
      <c r="G127" s="58"/>
      <c r="H127" s="35"/>
    </row>
    <row r="128" spans="1:9" x14ac:dyDescent="0.3">
      <c r="A128" s="20"/>
      <c r="B128" s="72"/>
      <c r="C128" s="72"/>
      <c r="D128" s="72"/>
      <c r="E128" s="72"/>
      <c r="F128" s="72"/>
      <c r="G128" s="58"/>
      <c r="H128" s="35"/>
    </row>
    <row r="129" spans="1:8" x14ac:dyDescent="0.3">
      <c r="A129" s="20"/>
      <c r="B129" s="72"/>
      <c r="C129" s="72"/>
      <c r="D129" s="72"/>
      <c r="E129" s="72"/>
      <c r="F129" s="72"/>
      <c r="G129" s="58"/>
      <c r="H129" s="35"/>
    </row>
    <row r="130" spans="1:8" x14ac:dyDescent="0.3">
      <c r="A130" s="36"/>
      <c r="B130" s="73"/>
      <c r="C130" s="73"/>
      <c r="D130" s="73"/>
      <c r="E130" s="73"/>
      <c r="F130" s="73"/>
      <c r="G130" s="60"/>
      <c r="H130" s="32"/>
    </row>
    <row r="131" spans="1:8" x14ac:dyDescent="0.3">
      <c r="A131" s="25"/>
      <c r="B131" s="73"/>
      <c r="C131" s="73"/>
      <c r="D131" s="73"/>
      <c r="E131" s="73"/>
      <c r="F131" s="73"/>
      <c r="G131" s="61"/>
      <c r="H131" s="32"/>
    </row>
    <row r="132" spans="1:8" x14ac:dyDescent="0.3">
      <c r="A132" s="37"/>
      <c r="B132" s="73"/>
      <c r="C132" s="73"/>
      <c r="D132" s="73"/>
      <c r="E132" s="73"/>
      <c r="F132" s="73"/>
      <c r="G132" s="60"/>
      <c r="H132" s="32"/>
    </row>
    <row r="133" spans="1:8" x14ac:dyDescent="0.3">
      <c r="A133" s="25"/>
      <c r="B133" s="73"/>
      <c r="C133" s="73"/>
      <c r="D133" s="73"/>
      <c r="E133" s="73"/>
      <c r="F133" s="73"/>
      <c r="G133" s="61"/>
      <c r="H133" s="32"/>
    </row>
    <row r="134" spans="1:8" x14ac:dyDescent="0.3">
      <c r="A134" s="38"/>
      <c r="B134" s="74"/>
      <c r="C134" s="74"/>
      <c r="D134" s="74"/>
      <c r="E134" s="74"/>
      <c r="F134" s="74"/>
      <c r="G134" s="56"/>
      <c r="H134" s="34"/>
    </row>
    <row r="135" spans="1:8" x14ac:dyDescent="0.3">
      <c r="A135" s="20"/>
      <c r="B135" s="72"/>
      <c r="C135" s="72"/>
      <c r="D135" s="72"/>
      <c r="E135" s="72"/>
      <c r="F135" s="72"/>
      <c r="G135" s="58"/>
      <c r="H135" s="35"/>
    </row>
    <row r="136" spans="1:8" x14ac:dyDescent="0.3">
      <c r="A136" s="36"/>
      <c r="B136" s="73"/>
      <c r="C136" s="73"/>
      <c r="D136" s="73"/>
      <c r="E136" s="73"/>
      <c r="F136" s="73"/>
      <c r="G136" s="60"/>
      <c r="H136" s="32"/>
    </row>
    <row r="137" spans="1:8" x14ac:dyDescent="0.3">
      <c r="A137" s="25"/>
      <c r="B137" s="65"/>
      <c r="C137" s="65"/>
      <c r="D137" s="65"/>
      <c r="E137" s="65"/>
      <c r="F137" s="65"/>
      <c r="G137" s="62"/>
      <c r="H137" s="15"/>
    </row>
    <row r="138" spans="1:8" x14ac:dyDescent="0.3">
      <c r="A138" s="38"/>
      <c r="B138" s="71"/>
      <c r="C138" s="71"/>
      <c r="D138" s="71"/>
      <c r="E138" s="71"/>
      <c r="F138" s="71"/>
      <c r="G138" s="50"/>
      <c r="H138" s="19"/>
    </row>
    <row r="139" spans="1:8" x14ac:dyDescent="0.3">
      <c r="A139" s="20"/>
      <c r="B139" s="72"/>
      <c r="C139" s="72"/>
      <c r="D139" s="72"/>
      <c r="E139" s="72"/>
      <c r="F139" s="72"/>
      <c r="G139" s="58"/>
      <c r="H139" s="35"/>
    </row>
    <row r="140" spans="1:8" x14ac:dyDescent="0.3">
      <c r="A140" s="20"/>
      <c r="B140" s="72"/>
      <c r="C140" s="72"/>
      <c r="D140" s="72"/>
      <c r="E140" s="72"/>
      <c r="F140" s="72"/>
      <c r="G140" s="58"/>
      <c r="H140" s="35"/>
    </row>
    <row r="141" spans="1:8" x14ac:dyDescent="0.3">
      <c r="A141" s="36"/>
      <c r="B141" s="73"/>
      <c r="C141" s="73"/>
      <c r="D141" s="73"/>
      <c r="E141" s="73"/>
      <c r="F141" s="73"/>
      <c r="G141" s="60"/>
      <c r="H141" s="32"/>
    </row>
    <row r="142" spans="1:8" x14ac:dyDescent="0.3">
      <c r="A142" s="25"/>
      <c r="B142" s="73"/>
      <c r="C142" s="73"/>
      <c r="D142" s="73"/>
      <c r="E142" s="73"/>
      <c r="F142" s="73"/>
      <c r="G142" s="61"/>
      <c r="H142" s="32"/>
    </row>
    <row r="143" spans="1:8" x14ac:dyDescent="0.3">
      <c r="A143" s="37"/>
      <c r="B143" s="73"/>
      <c r="C143" s="73"/>
      <c r="D143" s="73"/>
      <c r="E143" s="73"/>
      <c r="F143" s="73"/>
      <c r="G143" s="60"/>
      <c r="H143" s="32"/>
    </row>
    <row r="144" spans="1:8" x14ac:dyDescent="0.3">
      <c r="A144" s="25"/>
      <c r="B144" s="73"/>
      <c r="C144" s="73"/>
      <c r="D144" s="73"/>
      <c r="E144" s="73"/>
      <c r="F144" s="73"/>
      <c r="G144" s="61"/>
      <c r="H144" s="32"/>
    </row>
    <row r="145" spans="1:8" x14ac:dyDescent="0.3">
      <c r="A145" s="38"/>
      <c r="B145" s="74"/>
      <c r="C145" s="74"/>
      <c r="D145" s="74"/>
      <c r="E145" s="74"/>
      <c r="F145" s="74"/>
      <c r="G145" s="56"/>
      <c r="H145" s="34"/>
    </row>
    <row r="146" spans="1:8" x14ac:dyDescent="0.3">
      <c r="A146" s="20"/>
      <c r="B146" s="75"/>
      <c r="C146" s="75"/>
      <c r="D146" s="75"/>
      <c r="E146" s="75"/>
      <c r="F146" s="75"/>
      <c r="G146" s="61"/>
      <c r="H146" s="33"/>
    </row>
    <row r="147" spans="1:8" x14ac:dyDescent="0.3">
      <c r="A147" s="20"/>
      <c r="B147" s="75"/>
      <c r="C147" s="75"/>
      <c r="D147" s="75"/>
      <c r="E147" s="75"/>
      <c r="F147" s="75"/>
      <c r="G147" s="61"/>
      <c r="H147" s="33"/>
    </row>
    <row r="148" spans="1:8" x14ac:dyDescent="0.3">
      <c r="A148" s="36"/>
      <c r="B148" s="73"/>
      <c r="C148" s="73"/>
      <c r="D148" s="73"/>
      <c r="E148" s="73"/>
      <c r="F148" s="73"/>
      <c r="G148" s="60"/>
      <c r="H148" s="32"/>
    </row>
    <row r="149" spans="1:8" x14ac:dyDescent="0.3">
      <c r="A149" s="25"/>
      <c r="B149" s="73"/>
      <c r="C149" s="73"/>
      <c r="D149" s="73"/>
      <c r="E149" s="73"/>
      <c r="F149" s="73"/>
      <c r="G149" s="61"/>
      <c r="H149" s="32"/>
    </row>
    <row r="150" spans="1:8" x14ac:dyDescent="0.3">
      <c r="A150" s="37"/>
      <c r="B150" s="73"/>
      <c r="C150" s="73"/>
      <c r="D150" s="73"/>
      <c r="E150" s="73"/>
      <c r="F150" s="73"/>
      <c r="G150" s="60"/>
      <c r="H150" s="32"/>
    </row>
    <row r="151" spans="1:8" x14ac:dyDescent="0.3">
      <c r="A151" s="25"/>
      <c r="B151" s="73"/>
      <c r="C151" s="73"/>
      <c r="D151" s="73"/>
      <c r="E151" s="73"/>
      <c r="F151" s="73"/>
      <c r="G151" s="61"/>
      <c r="H151" s="32"/>
    </row>
    <row r="152" spans="1:8" x14ac:dyDescent="0.3">
      <c r="A152" s="38"/>
      <c r="B152" s="74"/>
      <c r="C152" s="74"/>
      <c r="D152" s="74"/>
      <c r="E152" s="74"/>
      <c r="F152" s="74"/>
      <c r="G152" s="56"/>
      <c r="H152" s="34"/>
    </row>
    <row r="153" spans="1:8" x14ac:dyDescent="0.3">
      <c r="A153" s="20"/>
      <c r="B153" s="75"/>
      <c r="C153" s="75"/>
      <c r="D153" s="75"/>
      <c r="E153" s="75"/>
      <c r="F153" s="75"/>
      <c r="G153" s="61"/>
      <c r="H153" s="33"/>
    </row>
    <row r="154" spans="1:8" x14ac:dyDescent="0.3">
      <c r="A154" s="36"/>
      <c r="B154" s="65"/>
      <c r="C154" s="73"/>
      <c r="D154" s="73"/>
      <c r="E154" s="73"/>
      <c r="F154" s="73"/>
      <c r="G154" s="60"/>
      <c r="H154" s="32"/>
    </row>
    <row r="155" spans="1:8" x14ac:dyDescent="0.3">
      <c r="A155" s="25"/>
      <c r="B155" s="65"/>
      <c r="C155" s="65"/>
      <c r="D155" s="65"/>
      <c r="E155" s="65"/>
      <c r="F155" s="65"/>
      <c r="G155" s="62"/>
      <c r="H155" s="15"/>
    </row>
    <row r="156" spans="1:8" x14ac:dyDescent="0.3">
      <c r="A156" s="37"/>
      <c r="B156" s="65"/>
      <c r="C156" s="65"/>
      <c r="D156" s="65"/>
      <c r="E156" s="65"/>
      <c r="F156" s="65"/>
      <c r="G156" s="45"/>
      <c r="H156" s="15"/>
    </row>
    <row r="157" spans="1:8" x14ac:dyDescent="0.3">
      <c r="A157" s="25"/>
      <c r="B157" s="65"/>
      <c r="C157" s="65"/>
      <c r="D157" s="65"/>
      <c r="E157" s="65"/>
      <c r="F157" s="65"/>
      <c r="G157" s="62"/>
      <c r="H157" s="15"/>
    </row>
    <row r="158" spans="1:8" x14ac:dyDescent="0.3">
      <c r="A158" s="37"/>
      <c r="B158" s="65"/>
      <c r="C158" s="65"/>
      <c r="D158" s="65"/>
      <c r="E158" s="65"/>
      <c r="F158" s="65"/>
      <c r="G158" s="45"/>
      <c r="H158" s="15"/>
    </row>
    <row r="159" spans="1:8" x14ac:dyDescent="0.3">
      <c r="A159" s="25"/>
      <c r="B159" s="65"/>
      <c r="C159" s="65"/>
      <c r="D159" s="65"/>
      <c r="E159" s="65"/>
      <c r="F159" s="65"/>
      <c r="G159" s="62"/>
      <c r="H159" s="15"/>
    </row>
    <row r="160" spans="1:8" x14ac:dyDescent="0.3">
      <c r="A160" s="21"/>
    </row>
    <row r="161" spans="1:1" x14ac:dyDescent="0.3">
      <c r="A161" s="21"/>
    </row>
    <row r="162" spans="1:1" x14ac:dyDescent="0.3">
      <c r="A162" s="21"/>
    </row>
    <row r="163" spans="1:1" x14ac:dyDescent="0.3">
      <c r="A163" s="21"/>
    </row>
    <row r="164" spans="1:1" x14ac:dyDescent="0.3">
      <c r="A164" s="21"/>
    </row>
    <row r="165" spans="1:1" x14ac:dyDescent="0.3">
      <c r="A165" s="21"/>
    </row>
    <row r="166" spans="1:1" x14ac:dyDescent="0.3">
      <c r="A166" s="21"/>
    </row>
    <row r="167" spans="1:1" x14ac:dyDescent="0.3">
      <c r="A167" s="21"/>
    </row>
    <row r="168" spans="1:1" x14ac:dyDescent="0.3">
      <c r="A168" s="21"/>
    </row>
    <row r="169" spans="1:1" x14ac:dyDescent="0.3">
      <c r="A169" s="21"/>
    </row>
    <row r="170" spans="1:1" x14ac:dyDescent="0.3">
      <c r="A170" s="21"/>
    </row>
    <row r="171" spans="1:1" x14ac:dyDescent="0.3">
      <c r="A171" s="21"/>
    </row>
    <row r="172" spans="1:1" x14ac:dyDescent="0.3">
      <c r="A172" s="21"/>
    </row>
    <row r="173" spans="1:1" x14ac:dyDescent="0.3">
      <c r="A173" s="21"/>
    </row>
    <row r="174" spans="1:1" x14ac:dyDescent="0.3">
      <c r="A174" s="21"/>
    </row>
    <row r="175" spans="1:1" x14ac:dyDescent="0.3">
      <c r="A175" s="21"/>
    </row>
    <row r="176" spans="1:1" x14ac:dyDescent="0.3">
      <c r="A176" s="21"/>
    </row>
    <row r="177" spans="1:1" x14ac:dyDescent="0.3">
      <c r="A177" s="21"/>
    </row>
    <row r="178" spans="1:1" x14ac:dyDescent="0.3">
      <c r="A178" s="21"/>
    </row>
    <row r="179" spans="1:1" x14ac:dyDescent="0.3">
      <c r="A179" s="21"/>
    </row>
    <row r="180" spans="1:1" x14ac:dyDescent="0.3">
      <c r="A180" s="21"/>
    </row>
    <row r="181" spans="1:1" x14ac:dyDescent="0.3">
      <c r="A181" s="21"/>
    </row>
    <row r="182" spans="1:1" x14ac:dyDescent="0.3">
      <c r="A182" s="21"/>
    </row>
    <row r="183" spans="1:1" x14ac:dyDescent="0.3">
      <c r="A183" s="21"/>
    </row>
    <row r="184" spans="1:1" x14ac:dyDescent="0.3">
      <c r="A184" s="21"/>
    </row>
    <row r="185" spans="1:1" x14ac:dyDescent="0.3">
      <c r="A185" s="21"/>
    </row>
    <row r="186" spans="1:1" x14ac:dyDescent="0.3">
      <c r="A186" s="21"/>
    </row>
    <row r="187" spans="1:1" x14ac:dyDescent="0.3">
      <c r="A187" s="21"/>
    </row>
    <row r="188" spans="1:1" x14ac:dyDescent="0.3">
      <c r="A188" s="21"/>
    </row>
    <row r="189" spans="1:1" x14ac:dyDescent="0.3">
      <c r="A189" s="21"/>
    </row>
    <row r="190" spans="1:1" x14ac:dyDescent="0.3">
      <c r="A190" s="21"/>
    </row>
    <row r="191" spans="1:1" x14ac:dyDescent="0.3">
      <c r="A191" s="21"/>
    </row>
    <row r="192" spans="1:1" x14ac:dyDescent="0.3">
      <c r="A192" s="21"/>
    </row>
    <row r="193" spans="1:1" x14ac:dyDescent="0.3">
      <c r="A193" s="21"/>
    </row>
    <row r="194" spans="1:1" x14ac:dyDescent="0.3">
      <c r="A194" s="21"/>
    </row>
    <row r="195" spans="1:1" x14ac:dyDescent="0.3">
      <c r="A195" s="21"/>
    </row>
    <row r="196" spans="1:1" x14ac:dyDescent="0.3">
      <c r="A196" s="21"/>
    </row>
    <row r="197" spans="1:1" x14ac:dyDescent="0.3">
      <c r="A197" s="21"/>
    </row>
    <row r="198" spans="1:1" x14ac:dyDescent="0.3">
      <c r="A198" s="21"/>
    </row>
    <row r="199" spans="1:1" x14ac:dyDescent="0.3">
      <c r="A199" s="21"/>
    </row>
    <row r="200" spans="1:1" x14ac:dyDescent="0.3">
      <c r="A200" s="21"/>
    </row>
    <row r="201" spans="1:1" x14ac:dyDescent="0.3">
      <c r="A201" s="21"/>
    </row>
    <row r="202" spans="1:1" x14ac:dyDescent="0.3">
      <c r="A202" s="21"/>
    </row>
    <row r="203" spans="1:1" x14ac:dyDescent="0.3">
      <c r="A203" s="21"/>
    </row>
    <row r="204" spans="1:1" x14ac:dyDescent="0.3">
      <c r="A204" s="21"/>
    </row>
    <row r="205" spans="1:1" x14ac:dyDescent="0.3">
      <c r="A205" s="21"/>
    </row>
    <row r="206" spans="1:1" x14ac:dyDescent="0.3">
      <c r="A206" s="21"/>
    </row>
    <row r="207" spans="1:1" x14ac:dyDescent="0.3">
      <c r="A207" s="21"/>
    </row>
    <row r="208" spans="1:1" x14ac:dyDescent="0.3">
      <c r="A208" s="21"/>
    </row>
    <row r="209" spans="1:1" x14ac:dyDescent="0.3">
      <c r="A209" s="21"/>
    </row>
    <row r="210" spans="1:1" x14ac:dyDescent="0.3">
      <c r="A210" s="21"/>
    </row>
    <row r="211" spans="1:1" x14ac:dyDescent="0.3">
      <c r="A211" s="21"/>
    </row>
    <row r="212" spans="1:1" x14ac:dyDescent="0.3">
      <c r="A212" s="21"/>
    </row>
    <row r="213" spans="1:1" x14ac:dyDescent="0.3">
      <c r="A213" s="21"/>
    </row>
    <row r="214" spans="1:1" x14ac:dyDescent="0.3">
      <c r="A214" s="21"/>
    </row>
    <row r="215" spans="1:1" x14ac:dyDescent="0.3">
      <c r="A215" s="21"/>
    </row>
    <row r="216" spans="1:1" x14ac:dyDescent="0.3">
      <c r="A216" s="21"/>
    </row>
    <row r="217" spans="1:1" x14ac:dyDescent="0.3">
      <c r="A217" s="21"/>
    </row>
    <row r="218" spans="1:1" x14ac:dyDescent="0.3">
      <c r="A218" s="21"/>
    </row>
    <row r="219" spans="1:1" x14ac:dyDescent="0.3">
      <c r="A219" s="21"/>
    </row>
    <row r="220" spans="1:1" x14ac:dyDescent="0.3">
      <c r="A220" s="21"/>
    </row>
    <row r="221" spans="1:1" x14ac:dyDescent="0.3">
      <c r="A221" s="21"/>
    </row>
    <row r="222" spans="1:1" x14ac:dyDescent="0.3">
      <c r="A222" s="21"/>
    </row>
    <row r="223" spans="1:1" x14ac:dyDescent="0.3">
      <c r="A223" s="21"/>
    </row>
    <row r="224" spans="1:1" x14ac:dyDescent="0.3">
      <c r="A224" s="21"/>
    </row>
    <row r="225" spans="1:1" x14ac:dyDescent="0.3">
      <c r="A225" s="21"/>
    </row>
  </sheetData>
  <phoneticPr fontId="13" type="noConversion"/>
  <pageMargins left="0.7" right="0.7" top="0.75" bottom="0.75" header="0.3" footer="0.3"/>
  <pageSetup paperSize="8" fitToHeight="0" orientation="landscape" horizontalDpi="300" verticalDpi="0" copies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2" ma:contentTypeDescription="Een nieuw document maken." ma:contentTypeScope="" ma:versionID="5052df8f955d32100883ba105c68a729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b36b829804f4d90a640496a0cee5990b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CB9A80-579A-4065-B117-5E3D0133CE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D2BB6A-9CC1-4BC6-999F-119E7D134E5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EC9CE2D-7041-4B8C-9813-D8E4C7C8DD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Perceel 1 - Telderskade 48</vt:lpstr>
      <vt:lpstr>Perceel 2 - Kagerstraat 7</vt:lpstr>
      <vt:lpstr>Perceel 3 - Betaplein 24</vt:lpstr>
      <vt:lpstr>Perceel 4 - Vijf Meilaan 137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Bruining</dc:creator>
  <cp:keywords/>
  <dc:description/>
  <cp:lastModifiedBy>Yvonne Pas</cp:lastModifiedBy>
  <cp:revision/>
  <dcterms:created xsi:type="dcterms:W3CDTF">2017-01-25T10:50:04Z</dcterms:created>
  <dcterms:modified xsi:type="dcterms:W3CDTF">2021-04-29T15:48:42Z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