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redir$\v.noordhof\Desktop\"/>
    </mc:Choice>
  </mc:AlternateContent>
  <xr:revisionPtr revIDLastSave="0" documentId="13_ncr:1_{3C6BA6D9-D5FC-4392-AA5C-FFAFD505D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isgegevens" sheetId="1" r:id="rId1"/>
    <sheet name="Prijzenblad" sheetId="8" r:id="rId2"/>
  </sheets>
  <definedNames>
    <definedName name="Print_Area" localSheetId="0">Basisgegevens!$A$1:$P$41</definedName>
  </definedNames>
  <calcPr calcId="191029" iterate="1" iterateCount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8" l="1"/>
  <c r="E4" i="8"/>
  <c r="E5" i="8"/>
  <c r="E6" i="8"/>
  <c r="E7" i="8"/>
  <c r="E8" i="8"/>
  <c r="E9" i="8"/>
  <c r="E12" i="8"/>
  <c r="E15" i="8"/>
</calcChain>
</file>

<file path=xl/sharedStrings.xml><?xml version="1.0" encoding="utf-8"?>
<sst xmlns="http://schemas.openxmlformats.org/spreadsheetml/2006/main" count="55" uniqueCount="48">
  <si>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</si>
  <si>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</si>
  <si>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</si>
  <si>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</si>
  <si>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</si>
  <si>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</si>
  <si>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</si>
  <si>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</si>
  <si>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</si>
  <si>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</si>
  <si>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</si>
  <si>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</si>
  <si>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</si>
  <si>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</si>
  <si>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</si>
  <si>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</si>
  <si>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</si>
  <si>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</si>
  <si>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</si>
  <si>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</si>
  <si>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</si>
  <si>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</si>
  <si>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Spel- en ontwikkelmaterialen</t>
  </si>
  <si>
    <t>4.</t>
  </si>
  <si>
    <t>Creativiteitsartikelen en school- en kantoormaterialen</t>
  </si>
  <si>
    <t>5.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</si>
  <si>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</si>
  <si>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</si>
  <si>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</si>
  <si>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</si>
  <si>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</si>
  <si>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</si>
  <si>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Indicatie uitgave per jaar **</t>
  </si>
  <si>
    <t>Oude Pekela</t>
  </si>
  <si>
    <t>Drs. L.J.M. (Béjanne) Hobert</t>
  </si>
  <si>
    <t>Voorzitter College van Bestuur</t>
  </si>
  <si>
    <t>** De omzet (ex. BTW) is een indicatie en hieraan kunnen geen rechten worden ontleend. Deze indicatie is berekend o.b.v. de omzet in 2020, 2021 en een deel van 2022.</t>
  </si>
  <si>
    <t xml:space="preserve">Vergelijkingsprijs </t>
  </si>
  <si>
    <t>Weging</t>
  </si>
  <si>
    <t>Optioneel</t>
  </si>
  <si>
    <t>Kopieer- en printpapier</t>
  </si>
  <si>
    <t>Leermethoden, gebruiks- en verbruiksartikelen incl. educatieve software*</t>
  </si>
  <si>
    <t>Stichting Primenius Onderwijs</t>
  </si>
  <si>
    <t>Verzendkosten</t>
  </si>
  <si>
    <t>Totaal</t>
  </si>
  <si>
    <t>Fictief aantal bestellingen &lt;€100 per jaar</t>
  </si>
  <si>
    <t>Verzondkosten voor leveringen &lt;€100</t>
  </si>
  <si>
    <t>Inschrijfbiljet Leermiddelen - Stichting Primenius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</si>
</sst>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1" fillId="2" borderId="19" xfId="0" applyFont="1" applyFill="1" applyBorder="1"/>
    <xf numFmtId="0" fontId="0" fillId="0" borderId="0" xfId="0" applyProtection="1">
      <protection locked="0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6" fillId="4" borderId="0" xfId="0" applyFont="1" applyFill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3" borderId="1" xfId="0" applyFill="1" applyBorder="1"/>
    <xf numFmtId="10" fontId="0" fillId="5" borderId="1" xfId="0" applyNumberFormat="1" applyFill="1" applyBorder="1" applyProtection="1">
      <protection locked="0"/>
    </xf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1" xfId="0" applyFont="1" applyFill="1" applyBorder="1"/>
    <xf numFmtId="44" fontId="1" fillId="4" borderId="1" xfId="5" applyFont="1" applyFill="1" applyBorder="1"/>
    <xf numFmtId="44" fontId="5" fillId="4" borderId="1" xfId="5" applyFont="1" applyFill="1" applyBorder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4" borderId="0" xfId="0" applyFont="1" applyFill="1" applyAlignment="1">
      <alignment wrapText="1"/>
    </xf>
    <xf numFmtId="0" fontId="1" fillId="4" borderId="28" xfId="0" applyFont="1" applyFill="1" applyBorder="1"/>
    <xf numFmtId="0" fontId="1" fillId="4" borderId="29" xfId="0" applyFont="1" applyFill="1" applyBorder="1"/>
    <xf numFmtId="0" fontId="9" fillId="0" borderId="0" xfId="0" applyFont="1" applyAlignment="1">
      <alignment horizontal="right"/>
    </xf>
    <xf numFmtId="44" fontId="0" fillId="0" borderId="0" xfId="5" applyFont="1" applyFill="1"/>
    <xf numFmtId="44" fontId="0" fillId="0" borderId="0" xfId="0" applyNumberFormat="1"/>
    <xf numFmtId="0" fontId="2" fillId="0" borderId="0" xfId="0" applyFont="1"/>
    <xf numFmtId="44" fontId="2" fillId="0" borderId="0" xfId="5" applyFont="1" applyFill="1"/>
    <xf numFmtId="0" fontId="10" fillId="0" borderId="0" xfId="0" applyFont="1"/>
    <xf numFmtId="44" fontId="10" fillId="0" borderId="0" xfId="5" applyFont="1" applyFill="1"/>
    <xf numFmtId="44" fontId="5" fillId="4" borderId="0" xfId="5" applyFont="1" applyFill="1" applyBorder="1"/>
    <xf numFmtId="44" fontId="1" fillId="0" borderId="0" xfId="5" applyFont="1" applyFill="1" applyBorder="1"/>
    <xf numFmtId="10" fontId="0" fillId="0" borderId="0" xfId="0" applyNumberFormat="1" applyProtection="1">
      <protection locked="0"/>
    </xf>
    <xf numFmtId="9" fontId="6" fillId="4" borderId="0" xfId="6" applyFont="1" applyFill="1"/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44" fontId="11" fillId="4" borderId="2" xfId="5" applyFont="1" applyFill="1" applyBorder="1" applyAlignment="1">
      <alignment horizontal="center"/>
    </xf>
    <xf numFmtId="44" fontId="11" fillId="4" borderId="14" xfId="5" applyFont="1" applyFill="1" applyBorder="1" applyAlignment="1">
      <alignment horizontal="center"/>
    </xf>
    <xf numFmtId="0" fontId="11" fillId="4" borderId="2" xfId="0" applyFont="1" applyFill="1" applyBorder="1" applyAlignment="1">
      <alignment horizontal="right"/>
    </xf>
    <xf numFmtId="0" fontId="11" fillId="4" borderId="14" xfId="0" applyFont="1" applyFill="1" applyBorder="1" applyAlignment="1">
      <alignment horizontal="right"/>
    </xf>
    <xf numFmtId="0" fontId="11" fillId="4" borderId="26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4" fontId="0" fillId="5" borderId="1" xfId="5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7">
    <cellStyle name="0,0_x000d__x000a_NA_x000d__x000a_" xfId="1" xr:uid="{00000000-0005-0000-0000-000000000000}"/>
    <cellStyle name="Procent" xfId="6" builtinId="5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abSelected="1" zoomScaleNormal="100" zoomScaleSheetLayoutView="100" workbookViewId="0">
      <selection activeCell="I20" sqref="I20:L20"/>
    </sheetView>
  </sheetViews>
  <sheetFormatPr defaultColWidth="0" defaultRowHeight="15" zeroHeight="1" x14ac:dyDescent="0.25"/>
  <cols>
    <col min="1" max="1" width="2.42578125" customWidth="1"/>
    <col min="2" max="2" width="9.140625" style="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4" customFormat="1" ht="26.25" x14ac:dyDescent="0.4">
      <c r="A2"/>
      <c r="B2" s="8" t="s">
        <v>47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1"/>
      <c r="Q2" s="6"/>
    </row>
    <row r="3" spans="1:17" x14ac:dyDescent="0.25">
      <c r="B3" s="23"/>
      <c r="P3" s="5"/>
    </row>
    <row r="4" spans="1:17" ht="15" customHeight="1" x14ac:dyDescent="0.25">
      <c r="B4" s="13" t="s">
        <v>11</v>
      </c>
      <c r="C4" s="14"/>
      <c r="D4" s="14"/>
      <c r="E4" s="14"/>
      <c r="F4" s="14"/>
      <c r="G4" s="15"/>
      <c r="I4" s="13" t="s">
        <v>42</v>
      </c>
      <c r="J4" s="14"/>
      <c r="K4" s="14"/>
      <c r="L4" s="14"/>
      <c r="P4" s="5"/>
    </row>
    <row r="5" spans="1:17" x14ac:dyDescent="0.25">
      <c r="B5" s="16" t="s">
        <v>12</v>
      </c>
      <c r="C5" s="17"/>
      <c r="D5" s="17"/>
      <c r="E5" s="17"/>
      <c r="F5" s="17"/>
      <c r="G5" s="18"/>
      <c r="I5" s="16" t="s">
        <v>33</v>
      </c>
      <c r="J5" s="17"/>
      <c r="K5" s="17"/>
      <c r="L5" s="17"/>
      <c r="P5" s="5"/>
    </row>
    <row r="6" spans="1:17" x14ac:dyDescent="0.25">
      <c r="B6" s="16" t="s">
        <v>0</v>
      </c>
      <c r="C6" s="17"/>
      <c r="D6" s="17"/>
      <c r="E6" s="17"/>
      <c r="F6" s="17"/>
      <c r="G6" s="18"/>
      <c r="I6" s="16">
        <v>41015441</v>
      </c>
      <c r="J6" s="17"/>
      <c r="K6" s="17"/>
      <c r="L6" s="17"/>
      <c r="P6" s="5"/>
    </row>
    <row r="7" spans="1:17" x14ac:dyDescent="0.25">
      <c r="B7" s="16" t="s">
        <v>9</v>
      </c>
      <c r="C7" s="17"/>
      <c r="D7" s="17"/>
      <c r="E7" s="17"/>
      <c r="F7" s="17"/>
      <c r="G7" s="18"/>
      <c r="I7" s="35" t="s">
        <v>34</v>
      </c>
      <c r="J7" s="17"/>
      <c r="K7" s="17"/>
      <c r="L7" s="17"/>
      <c r="P7" s="5"/>
    </row>
    <row r="8" spans="1:17" x14ac:dyDescent="0.25">
      <c r="B8" s="16" t="s">
        <v>1</v>
      </c>
      <c r="C8" s="17"/>
      <c r="D8" s="17"/>
      <c r="E8" s="17"/>
      <c r="F8" s="17"/>
      <c r="G8" s="18"/>
      <c r="I8" s="36" t="s">
        <v>35</v>
      </c>
      <c r="J8" s="17"/>
      <c r="K8" s="17"/>
      <c r="L8" s="17"/>
      <c r="P8" s="5"/>
    </row>
    <row r="9" spans="1:17" x14ac:dyDescent="0.25">
      <c r="B9" s="22"/>
      <c r="I9" s="7"/>
      <c r="J9" s="7"/>
      <c r="K9" s="7"/>
      <c r="L9" s="7"/>
      <c r="P9" s="5"/>
    </row>
    <row r="10" spans="1:17" x14ac:dyDescent="0.25">
      <c r="B10" s="13" t="s">
        <v>8</v>
      </c>
      <c r="C10" s="14"/>
      <c r="D10" s="14"/>
      <c r="E10" s="14"/>
      <c r="F10" s="14"/>
      <c r="G10" s="15"/>
      <c r="I10" s="48"/>
      <c r="J10" s="49"/>
      <c r="K10" s="49"/>
      <c r="L10" s="50"/>
      <c r="P10" s="5"/>
    </row>
    <row r="11" spans="1:17" x14ac:dyDescent="0.25">
      <c r="B11" s="16" t="s">
        <v>7</v>
      </c>
      <c r="C11" s="17"/>
      <c r="D11" s="17"/>
      <c r="E11" s="17"/>
      <c r="F11" s="17"/>
      <c r="G11" s="18"/>
      <c r="I11" s="51"/>
      <c r="J11" s="52"/>
      <c r="K11" s="52"/>
      <c r="L11" s="53"/>
      <c r="P11" s="5"/>
    </row>
    <row r="12" spans="1:17" x14ac:dyDescent="0.25">
      <c r="B12" s="16" t="s">
        <v>0</v>
      </c>
      <c r="C12" s="17"/>
      <c r="D12" s="17"/>
      <c r="E12" s="17"/>
      <c r="F12" s="17"/>
      <c r="G12" s="18"/>
      <c r="I12" s="51"/>
      <c r="J12" s="52"/>
      <c r="K12" s="52"/>
      <c r="L12" s="53"/>
      <c r="P12" s="5"/>
    </row>
    <row r="13" spans="1:17" x14ac:dyDescent="0.25">
      <c r="B13" s="16" t="s">
        <v>9</v>
      </c>
      <c r="C13" s="17"/>
      <c r="D13" s="17"/>
      <c r="E13" s="17"/>
      <c r="F13" s="17"/>
      <c r="G13" s="18"/>
      <c r="I13" s="51"/>
      <c r="J13" s="52"/>
      <c r="K13" s="52"/>
      <c r="L13" s="53"/>
      <c r="P13" s="5"/>
    </row>
    <row r="14" spans="1:17" x14ac:dyDescent="0.25">
      <c r="B14" s="16" t="s">
        <v>1</v>
      </c>
      <c r="C14" s="17"/>
      <c r="D14" s="17"/>
      <c r="E14" s="17"/>
      <c r="F14" s="17"/>
      <c r="G14" s="18"/>
      <c r="I14" s="54"/>
      <c r="J14" s="55"/>
      <c r="K14" s="55"/>
      <c r="L14" s="56"/>
      <c r="P14" s="5"/>
    </row>
    <row r="15" spans="1:17" x14ac:dyDescent="0.25">
      <c r="B15" s="22"/>
      <c r="I15" s="7"/>
      <c r="J15" s="7"/>
      <c r="K15" s="7"/>
      <c r="L15" s="7"/>
      <c r="P15" s="5"/>
    </row>
    <row r="16" spans="1:17" x14ac:dyDescent="0.25">
      <c r="B16" s="13" t="s">
        <v>2</v>
      </c>
      <c r="C16" s="14"/>
      <c r="D16" s="14"/>
      <c r="E16" s="14"/>
      <c r="F16" s="14"/>
      <c r="G16" s="15"/>
      <c r="I16" s="48"/>
      <c r="J16" s="49"/>
      <c r="K16" s="49"/>
      <c r="L16" s="50"/>
      <c r="P16" s="5"/>
    </row>
    <row r="17" spans="2:16" x14ac:dyDescent="0.25">
      <c r="B17" s="16" t="s">
        <v>3</v>
      </c>
      <c r="C17" s="17"/>
      <c r="D17" s="17"/>
      <c r="E17" s="17"/>
      <c r="F17" s="17"/>
      <c r="G17" s="18"/>
      <c r="I17" s="57"/>
      <c r="J17" s="58"/>
      <c r="K17" s="58"/>
      <c r="L17" s="59"/>
      <c r="P17" s="5"/>
    </row>
    <row r="18" spans="2:16" x14ac:dyDescent="0.25">
      <c r="B18" s="16" t="s">
        <v>4</v>
      </c>
      <c r="C18" s="17"/>
      <c r="D18" s="17"/>
      <c r="E18" s="17"/>
      <c r="F18" s="17"/>
      <c r="G18" s="18"/>
      <c r="I18" s="51"/>
      <c r="J18" s="52"/>
      <c r="K18" s="52"/>
      <c r="L18" s="53"/>
      <c r="P18" s="5"/>
    </row>
    <row r="19" spans="2:16" x14ac:dyDescent="0.25">
      <c r="B19" s="16" t="s">
        <v>10</v>
      </c>
      <c r="C19" s="17"/>
      <c r="D19" s="17"/>
      <c r="E19" s="17"/>
      <c r="F19" s="17"/>
      <c r="G19" s="18"/>
      <c r="I19" s="51"/>
      <c r="J19" s="52"/>
      <c r="K19" s="52"/>
      <c r="L19" s="53"/>
      <c r="P19" s="5"/>
    </row>
    <row r="20" spans="2:16" x14ac:dyDescent="0.25">
      <c r="B20" s="16" t="s">
        <v>5</v>
      </c>
      <c r="C20" s="17"/>
      <c r="D20" s="17"/>
      <c r="E20" s="17"/>
      <c r="F20" s="17"/>
      <c r="G20" s="18"/>
      <c r="I20" s="57"/>
      <c r="J20" s="58"/>
      <c r="K20" s="58"/>
      <c r="L20" s="59"/>
      <c r="P20" s="5"/>
    </row>
    <row r="21" spans="2:16" x14ac:dyDescent="0.25">
      <c r="B21" s="19" t="s">
        <v>6</v>
      </c>
      <c r="C21" s="20"/>
      <c r="D21" s="20"/>
      <c r="E21" s="20"/>
      <c r="F21" s="20"/>
      <c r="G21" s="21"/>
      <c r="I21" s="54"/>
      <c r="J21" s="55"/>
      <c r="K21" s="55"/>
      <c r="L21" s="56"/>
      <c r="P21" s="5"/>
    </row>
    <row r="22" spans="2:16" x14ac:dyDescent="0.25"/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</sheetData>
  <sheetProtection algorithmName="SHA-512" hashValue="cV+E7d3s1l8R0UdHFfX4JtMnptLBmhsBUfFnuNNV2FW47MXtoFO6+jI3htI/r58MNgc+yiarfcg7JAkNcL7brw==" saltValue="Q2n4iaUMtwV+XFB0iCMWZg==" spinCount="100000" sheet="1" objects="1" scenarios="1"/>
  <mergeCells count="11">
    <mergeCell ref="I21:L21"/>
    <mergeCell ref="I16:L16"/>
    <mergeCell ref="I17:L17"/>
    <mergeCell ref="I18:L18"/>
    <mergeCell ref="I19:L19"/>
    <mergeCell ref="I20:L20"/>
    <mergeCell ref="I10:L10"/>
    <mergeCell ref="I11:L11"/>
    <mergeCell ref="I12:L12"/>
    <mergeCell ref="I13:L13"/>
    <mergeCell ref="I14:L14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showGridLines="0" workbookViewId="0">
      <selection activeCell="H15" sqref="H15"/>
    </sheetView>
  </sheetViews>
  <sheetFormatPr defaultRowHeight="15" x14ac:dyDescent="0.25"/>
  <cols>
    <col min="1" max="1" width="3" bestFit="1" customWidth="1"/>
    <col min="2" max="2" width="70" bestFit="1" customWidth="1"/>
    <col min="3" max="3" width="20.42578125" bestFit="1" customWidth="1"/>
    <col min="4" max="4" width="27.140625" bestFit="1" customWidth="1"/>
    <col min="5" max="5" width="23.5703125" bestFit="1" customWidth="1"/>
    <col min="8" max="8" width="22.7109375" bestFit="1" customWidth="1"/>
    <col min="9" max="9" width="12.5703125" customWidth="1"/>
    <col min="10" max="10" width="12.42578125" customWidth="1"/>
    <col min="11" max="11" width="18.28515625" customWidth="1"/>
  </cols>
  <sheetData>
    <row r="1" spans="1:12" ht="23.25" x14ac:dyDescent="0.35">
      <c r="A1" s="68" t="s">
        <v>13</v>
      </c>
      <c r="B1" s="69"/>
      <c r="C1" s="69"/>
      <c r="D1" s="69"/>
      <c r="E1" s="70"/>
      <c r="H1" s="75" t="s">
        <v>43</v>
      </c>
      <c r="I1" s="76"/>
      <c r="J1" s="76"/>
      <c r="K1" s="76"/>
    </row>
    <row r="2" spans="1:12" ht="33" customHeight="1" x14ac:dyDescent="0.25">
      <c r="A2" s="26"/>
      <c r="B2" s="27"/>
      <c r="C2" s="27"/>
      <c r="D2" s="27"/>
      <c r="E2" s="28"/>
      <c r="H2" s="78" t="s">
        <v>45</v>
      </c>
      <c r="I2" s="78"/>
      <c r="J2" s="80">
        <v>1000</v>
      </c>
      <c r="K2" s="81"/>
    </row>
    <row r="3" spans="1:12" ht="31.5" x14ac:dyDescent="0.25">
      <c r="A3" s="12"/>
      <c r="B3" s="12" t="s">
        <v>14</v>
      </c>
      <c r="C3" s="34" t="s">
        <v>32</v>
      </c>
      <c r="D3" s="12" t="s">
        <v>15</v>
      </c>
      <c r="E3" s="29" t="s">
        <v>16</v>
      </c>
      <c r="F3" s="12" t="s">
        <v>38</v>
      </c>
      <c r="H3" s="77" t="s">
        <v>46</v>
      </c>
      <c r="I3" s="77"/>
      <c r="J3" s="79"/>
      <c r="K3" s="79"/>
    </row>
    <row r="4" spans="1:12" ht="18.75" x14ac:dyDescent="0.3">
      <c r="A4" s="3" t="s">
        <v>17</v>
      </c>
      <c r="B4" s="3" t="s">
        <v>18</v>
      </c>
      <c r="C4" s="30">
        <v>451363.41666666698</v>
      </c>
      <c r="D4" s="25"/>
      <c r="E4" s="31">
        <f>((C4*0.5)*(100%-D4))+((C4*0.5)*(100%-D4))</f>
        <v>451363.41666666698</v>
      </c>
      <c r="H4" s="73" t="s">
        <v>44</v>
      </c>
      <c r="I4" s="74"/>
      <c r="J4" s="71">
        <f>J2*J3</f>
        <v>0</v>
      </c>
      <c r="K4" s="72"/>
      <c r="L4" s="47">
        <v>1</v>
      </c>
    </row>
    <row r="5" spans="1:12" x14ac:dyDescent="0.25">
      <c r="A5" s="3" t="s">
        <v>19</v>
      </c>
      <c r="B5" s="3" t="s">
        <v>20</v>
      </c>
      <c r="C5" s="30">
        <v>58708.156666666669</v>
      </c>
      <c r="D5" s="25"/>
      <c r="E5" s="31">
        <f>((C5*0.5)*(100%-D5))+((C5*0.5)*(100%-D5))</f>
        <v>58708.156666666669</v>
      </c>
      <c r="I5" s="38"/>
      <c r="J5" s="38"/>
      <c r="K5" s="38"/>
    </row>
    <row r="6" spans="1:12" x14ac:dyDescent="0.25">
      <c r="A6" s="3" t="s">
        <v>21</v>
      </c>
      <c r="B6" s="3" t="s">
        <v>41</v>
      </c>
      <c r="C6" s="30">
        <v>200000</v>
      </c>
      <c r="D6" s="25"/>
      <c r="E6" s="31">
        <f t="shared" ref="E6:E8" si="0">((C6*0.5)*(100%-D6))+((C6*0.5)*(100%-D6))</f>
        <v>200000</v>
      </c>
      <c r="I6" s="38"/>
      <c r="J6" s="38"/>
      <c r="K6" s="38"/>
    </row>
    <row r="7" spans="1:12" x14ac:dyDescent="0.25">
      <c r="A7" s="3" t="s">
        <v>23</v>
      </c>
      <c r="B7" s="3" t="s">
        <v>22</v>
      </c>
      <c r="C7" s="30">
        <v>48741.433333333298</v>
      </c>
      <c r="D7" s="25"/>
      <c r="E7" s="31">
        <f t="shared" si="0"/>
        <v>48741.433333333298</v>
      </c>
      <c r="I7" s="38"/>
      <c r="J7" s="38"/>
      <c r="K7" s="38"/>
    </row>
    <row r="8" spans="1:12" x14ac:dyDescent="0.25">
      <c r="A8" s="3" t="s">
        <v>25</v>
      </c>
      <c r="B8" s="3" t="s">
        <v>24</v>
      </c>
      <c r="C8" s="30">
        <v>149106.86333333299</v>
      </c>
      <c r="D8" s="25"/>
      <c r="E8" s="31">
        <f t="shared" si="0"/>
        <v>149106.86333333299</v>
      </c>
      <c r="H8" s="40"/>
      <c r="I8" s="41"/>
      <c r="J8" s="41"/>
      <c r="K8" s="41"/>
    </row>
    <row r="9" spans="1:12" ht="15.75" x14ac:dyDescent="0.25">
      <c r="C9" s="45"/>
      <c r="D9" s="46"/>
      <c r="E9" s="44">
        <f>SUM(E4:E8)</f>
        <v>907919.87000000011</v>
      </c>
      <c r="F9" s="47">
        <v>1</v>
      </c>
      <c r="H9" s="42"/>
      <c r="I9" s="43"/>
      <c r="J9" s="43"/>
      <c r="K9" s="43"/>
    </row>
    <row r="10" spans="1:12" x14ac:dyDescent="0.25">
      <c r="A10" s="2"/>
      <c r="B10" s="2"/>
      <c r="C10" s="2"/>
      <c r="D10" s="2"/>
      <c r="E10" s="2"/>
      <c r="I10" s="38"/>
      <c r="J10" s="38"/>
      <c r="K10" s="38"/>
    </row>
    <row r="11" spans="1:12" ht="31.5" x14ac:dyDescent="0.25">
      <c r="A11" s="12"/>
      <c r="B11" s="12" t="s">
        <v>39</v>
      </c>
      <c r="C11" s="34" t="s">
        <v>32</v>
      </c>
      <c r="D11" s="12" t="s">
        <v>15</v>
      </c>
      <c r="E11" s="29" t="s">
        <v>16</v>
      </c>
      <c r="I11" s="38"/>
      <c r="J11" s="38"/>
      <c r="K11" s="38"/>
    </row>
    <row r="12" spans="1:12" ht="15.75" x14ac:dyDescent="0.25">
      <c r="A12" s="3" t="s">
        <v>17</v>
      </c>
      <c r="B12" s="3" t="s">
        <v>40</v>
      </c>
      <c r="C12" s="30">
        <v>180000</v>
      </c>
      <c r="D12" s="25"/>
      <c r="E12" s="31">
        <f>((C12*0.5)*(100%-D12))+((C12*0.5)*(100%-D12))</f>
        <v>180000</v>
      </c>
      <c r="F12" s="47">
        <v>0.1</v>
      </c>
      <c r="I12" s="38"/>
      <c r="J12" s="38"/>
      <c r="K12" s="38"/>
    </row>
    <row r="13" spans="1:12" x14ac:dyDescent="0.25">
      <c r="A13" s="2"/>
      <c r="B13" s="2"/>
      <c r="C13" s="2"/>
      <c r="D13" s="2"/>
      <c r="E13" s="2"/>
      <c r="I13" s="38"/>
      <c r="J13" s="38"/>
      <c r="K13" s="38"/>
    </row>
    <row r="14" spans="1:12" x14ac:dyDescent="0.25">
      <c r="A14" s="2"/>
      <c r="B14" s="2"/>
      <c r="C14" s="2"/>
      <c r="D14" s="2"/>
      <c r="E14" s="2"/>
      <c r="I14" s="38"/>
      <c r="J14" s="38"/>
      <c r="K14" s="38"/>
    </row>
    <row r="15" spans="1:12" ht="23.25" x14ac:dyDescent="0.35">
      <c r="A15" s="2"/>
      <c r="B15" s="2"/>
      <c r="C15" s="2"/>
      <c r="D15" s="32" t="s">
        <v>37</v>
      </c>
      <c r="E15" s="33">
        <f>(E9*F9)+(E12*F12)+(J4*L4)</f>
        <v>925919.87000000011</v>
      </c>
      <c r="I15" s="38"/>
      <c r="J15" s="38"/>
      <c r="K15" s="38"/>
    </row>
    <row r="16" spans="1:12" x14ac:dyDescent="0.25">
      <c r="A16" s="2"/>
      <c r="B16" s="2"/>
      <c r="C16" s="2"/>
      <c r="D16" s="2"/>
      <c r="E16" s="2"/>
      <c r="H16" s="42"/>
      <c r="I16" s="43"/>
      <c r="J16" s="43"/>
      <c r="K16" s="43"/>
    </row>
    <row r="17" spans="1:11" ht="26.25" x14ac:dyDescent="0.4">
      <c r="A17" s="60" t="s">
        <v>26</v>
      </c>
      <c r="B17" s="60"/>
      <c r="C17" s="60"/>
      <c r="D17" s="60"/>
      <c r="E17" s="60"/>
      <c r="H17" s="39"/>
      <c r="I17" s="38"/>
      <c r="J17" s="38"/>
      <c r="K17" s="38"/>
    </row>
    <row r="18" spans="1:11" x14ac:dyDescent="0.25">
      <c r="A18" s="3" t="s">
        <v>27</v>
      </c>
      <c r="B18" s="61" t="s">
        <v>31</v>
      </c>
      <c r="C18" s="61"/>
      <c r="D18" s="61"/>
      <c r="E18" s="61"/>
      <c r="H18" s="39"/>
      <c r="I18" s="38"/>
      <c r="J18" s="38"/>
      <c r="K18" s="38"/>
    </row>
    <row r="19" spans="1:11" x14ac:dyDescent="0.25">
      <c r="A19" s="24" t="s">
        <v>28</v>
      </c>
      <c r="B19" s="62" t="s">
        <v>29</v>
      </c>
      <c r="C19" s="63"/>
      <c r="D19" s="63"/>
      <c r="E19" s="64"/>
      <c r="I19" s="38"/>
      <c r="J19" s="38"/>
      <c r="K19" s="38"/>
    </row>
    <row r="20" spans="1:11" ht="29.25" customHeight="1" x14ac:dyDescent="0.25">
      <c r="A20" s="24" t="s">
        <v>30</v>
      </c>
      <c r="B20" s="65" t="s">
        <v>36</v>
      </c>
      <c r="C20" s="66"/>
      <c r="D20" s="66"/>
      <c r="E20" s="67"/>
      <c r="I20" s="38"/>
      <c r="J20" s="38"/>
      <c r="K20" s="38"/>
    </row>
    <row r="21" spans="1:11" x14ac:dyDescent="0.25">
      <c r="H21" s="37"/>
      <c r="I21" s="39"/>
      <c r="J21" s="39"/>
      <c r="K21" s="39"/>
    </row>
    <row r="22" spans="1:11" x14ac:dyDescent="0.25">
      <c r="I22" s="39"/>
      <c r="J22" s="39"/>
      <c r="K22" s="39"/>
    </row>
  </sheetData>
  <sheetProtection algorithmName="SHA-512" hashValue="gZAFZNuguClnWfSunlB3QRAHFCIeg4u9Khbzv55Ex12Y+jaLKcOYc6/+7JFxAu1rsqwn41s9GjUUcuhDyXOQbA==" saltValue="jHgroulqOefawBIO+vQqiQ==" spinCount="100000" sheet="1" objects="1" scenarios="1"/>
  <mergeCells count="12">
    <mergeCell ref="J4:K4"/>
    <mergeCell ref="H4:I4"/>
    <mergeCell ref="H1:K1"/>
    <mergeCell ref="H3:I3"/>
    <mergeCell ref="H2:I2"/>
    <mergeCell ref="J3:K3"/>
    <mergeCell ref="J2:K2"/>
    <mergeCell ref="A17:E17"/>
    <mergeCell ref="B18:E18"/>
    <mergeCell ref="B19:E19"/>
    <mergeCell ref="B20:E2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Vincent Noordhof</cp:lastModifiedBy>
  <cp:lastPrinted>2017-02-14T10:14:50Z</cp:lastPrinted>
  <dcterms:created xsi:type="dcterms:W3CDTF">2015-03-19T10:37:38Z</dcterms:created>
  <dcterms:modified xsi:type="dcterms:W3CDTF">2023-02-13T13:32:45Z</dcterms:modified>
</cp:coreProperties>
</file>