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ukje\Desktop\Design Acadamy Eindhoven\schoonmaak\bestek\def\"/>
    </mc:Choice>
  </mc:AlternateContent>
  <xr:revisionPtr revIDLastSave="0" documentId="13_ncr:1_{7116C729-0A90-4F84-804A-45E8C7D0815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xtra Werk" sheetId="1" r:id="rId1"/>
    <sheet name="Afroepprijzen" sheetId="5" r:id="rId2"/>
    <sheet name="Specificaties" sheetId="7" r:id="rId3"/>
    <sheet name="regie uurtarief 2023" sheetId="4" r:id="rId4"/>
    <sheet name="regie uurtarief spec 2023" sheetId="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0">[1]Begroting!#REF!</definedName>
    <definedName name="\M">[1]Begroting!#REF!</definedName>
    <definedName name="\P">[1]Begroting!#REF!</definedName>
    <definedName name="\W">[1]Begroting!#REF!</definedName>
    <definedName name="_1">[1]Begroting!#REF!</definedName>
    <definedName name="_10">[1]Begroting!#REF!</definedName>
    <definedName name="_11">[1]Begroting!#REF!</definedName>
    <definedName name="_12">[1]Begroting!#REF!</definedName>
    <definedName name="_125">[2]Begroting!#REF!</definedName>
    <definedName name="_13">[1]Begroting!#REF!</definedName>
    <definedName name="_14">[1]Begroting!#REF!</definedName>
    <definedName name="_15">[1]Begroting!#REF!</definedName>
    <definedName name="_16">[1]Begroting!#REF!</definedName>
    <definedName name="_17">[1]Begroting!#REF!</definedName>
    <definedName name="_18">[1]Begroting!#REF!</definedName>
    <definedName name="_19">[1]Begroting!#REF!</definedName>
    <definedName name="_1F" localSheetId="1" hidden="1">[3]Psychiatrie!#REF!</definedName>
    <definedName name="_1F" hidden="1">[4]Psychiatrie!#REF!</definedName>
    <definedName name="_2">[1]Begroting!#REF!</definedName>
    <definedName name="_2_0_F" localSheetId="1" hidden="1">[3]Psychiatrie!#REF!</definedName>
    <definedName name="_2_0_F" hidden="1">[4]Psychiatrie!#REF!</definedName>
    <definedName name="_20">[1]Begroting!#REF!</definedName>
    <definedName name="_21">[1]Begroting!#REF!</definedName>
    <definedName name="_22">[1]Begroting!#REF!</definedName>
    <definedName name="_23">[1]Begroting!#REF!</definedName>
    <definedName name="_3">[1]Begroting!#REF!</definedName>
    <definedName name="_4">[1]Begroting!#REF!</definedName>
    <definedName name="_5">[1]Begroting!#REF!</definedName>
    <definedName name="_6">[1]Begroting!#REF!</definedName>
    <definedName name="_7">[1]Begroting!#REF!</definedName>
    <definedName name="_8">[1]Begroting!#REF!</definedName>
    <definedName name="_9">[1]Begroting!#REF!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hidden="1">#REF!</definedName>
    <definedName name="_Fill" localSheetId="1" hidden="1">'[5]#REF'!#REF!</definedName>
    <definedName name="_Fill" localSheetId="3" hidden="1">'[5]#REF'!#REF!</definedName>
    <definedName name="_Fill" localSheetId="4" hidden="1">'[5]#REF'!#REF!</definedName>
    <definedName name="_Fill" hidden="1">'[5]#REF'!#REF!</definedName>
    <definedName name="_Key1" localSheetId="1" hidden="1">'[5]#REF'!#REF!</definedName>
    <definedName name="_Key1" localSheetId="3" hidden="1">'[5]#REF'!#REF!</definedName>
    <definedName name="_Key1" localSheetId="4" hidden="1">'[5]#REF'!#REF!</definedName>
    <definedName name="_Key1" hidden="1">'[5]#REF'!#REF!</definedName>
    <definedName name="_Order1" hidden="1">255</definedName>
    <definedName name="_Sort" localSheetId="1" hidden="1">#REF!</definedName>
    <definedName name="_Sort" localSheetId="3" hidden="1">#REF!</definedName>
    <definedName name="_Sort" localSheetId="4" hidden="1">#REF!</definedName>
    <definedName name="_Sort" hidden="1">#REF!</definedName>
    <definedName name="_Table1_In1" localSheetId="1" hidden="1">#REF!</definedName>
    <definedName name="_Table1_In1" localSheetId="3" hidden="1">#REF!</definedName>
    <definedName name="_Table1_In1" localSheetId="4" hidden="1">#REF!</definedName>
    <definedName name="_Table1_In1" hidden="1">#REF!</definedName>
    <definedName name="_Table1_Out" localSheetId="1" hidden="1">#REF!</definedName>
    <definedName name="_Table1_Out" localSheetId="3" hidden="1">#REF!</definedName>
    <definedName name="_Table1_Out" localSheetId="4" hidden="1">#REF!</definedName>
    <definedName name="_Table1_Out" hidden="1">#REF!</definedName>
    <definedName name="a_nodig" localSheetId="3">#REF!</definedName>
    <definedName name="a_nodig" localSheetId="4">#REF!</definedName>
    <definedName name="a_nodig">#REF!</definedName>
    <definedName name="AccessDatabase" hidden="1">"C:\data\excel\BASISWP.mdb"</definedName>
    <definedName name="adm">[6]Basisgegevens!#REF!</definedName>
    <definedName name="administratie" localSheetId="3">#REF!</definedName>
    <definedName name="administratie" localSheetId="4">#REF!</definedName>
    <definedName name="administratie">#REF!</definedName>
    <definedName name="_xlnm.Print_Area" localSheetId="3">#REF!</definedName>
    <definedName name="_xlnm.Print_Area" localSheetId="4">#REF!</definedName>
    <definedName name="_xlnm.Print_Area">#REF!</definedName>
    <definedName name="AFDRUKBEREIK_MI" localSheetId="3">#REF!</definedName>
    <definedName name="AFDRUKBEREIK_MI" localSheetId="4">#REF!</definedName>
    <definedName name="AFDRUKBEREIK_MI">#REF!</definedName>
    <definedName name="afschr" localSheetId="3">#REF!</definedName>
    <definedName name="afschr" localSheetId="4">#REF!</definedName>
    <definedName name="afschr">#REF!</definedName>
    <definedName name="afschrijving">[7]Reductieberekening!$C$3</definedName>
    <definedName name="Alg" localSheetId="3">#REF!</definedName>
    <definedName name="Alg" localSheetId="4">#REF!</definedName>
    <definedName name="Alg">#REF!</definedName>
    <definedName name="Auto" localSheetId="3">#REF!</definedName>
    <definedName name="Auto" localSheetId="4">#REF!</definedName>
    <definedName name="Auto">#REF!</definedName>
    <definedName name="b_nodig" localSheetId="3">#REF!</definedName>
    <definedName name="b_nodig" localSheetId="4">#REF!</definedName>
    <definedName name="b_nodig">#REF!</definedName>
    <definedName name="basisuurlonen" localSheetId="3">#REF!</definedName>
    <definedName name="basisuurlonen" localSheetId="4">#REF!</definedName>
    <definedName name="basisuurlonen">#REF!</definedName>
    <definedName name="basisuurlonenjeugd" localSheetId="3">#REF!</definedName>
    <definedName name="basisuurlonenjeugd" localSheetId="4">#REF!</definedName>
    <definedName name="basisuurlonenjeugd">#REF!</definedName>
    <definedName name="basisuurlonenVakvolwassenen" localSheetId="3">#REF!</definedName>
    <definedName name="basisuurlonenVakvolwassenen" localSheetId="4">#REF!</definedName>
    <definedName name="basisuurlonenVakvolwassenen">#REF!</definedName>
    <definedName name="BonusdagenFT" localSheetId="3">#REF!</definedName>
    <definedName name="BonusdagenFT" localSheetId="4">#REF!</definedName>
    <definedName name="BonusdagenFT">#REF!</definedName>
    <definedName name="BonusdagenPT" localSheetId="3">#REF!</definedName>
    <definedName name="BonusdagenPT" localSheetId="4">#REF!</definedName>
    <definedName name="BonusdagenPT">#REF!</definedName>
    <definedName name="Checklist_aanbesteding">#REF!</definedName>
    <definedName name="d_gebruikers" localSheetId="3">#REF!</definedName>
    <definedName name="d_gebruikers" localSheetId="4">#REF!</definedName>
    <definedName name="d_gebruikers">#REF!</definedName>
    <definedName name="D_kwal" localSheetId="3">#REF!</definedName>
    <definedName name="D_kwal" localSheetId="4">#REF!</definedName>
    <definedName name="D_kwal">#REF!</definedName>
    <definedName name="D_open" localSheetId="3">#REF!</definedName>
    <definedName name="D_open" localSheetId="4">#REF!</definedName>
    <definedName name="D_open">#REF!</definedName>
    <definedName name="dag" localSheetId="3">#REF!</definedName>
    <definedName name="dag" localSheetId="4">#REF!</definedName>
    <definedName name="dag">#REF!</definedName>
    <definedName name="Dagelijks" localSheetId="3">#REF!</definedName>
    <definedName name="Dagelijks" localSheetId="4">#REF!</definedName>
    <definedName name="Dagelijks">#REF!</definedName>
    <definedName name="DATA">'[8]KLM gebouwen ruimtestaat'!$B$6:$U$6377</definedName>
    <definedName name="Date">#REF!</definedName>
    <definedName name="DATUM">#REF!</definedName>
    <definedName name="ed" localSheetId="3">#REF!</definedName>
    <definedName name="ed" localSheetId="4">#REF!</definedName>
    <definedName name="ed">#REF!</definedName>
    <definedName name="ed_freq" localSheetId="3">#REF!</definedName>
    <definedName name="ed_freq" localSheetId="4">#REF!</definedName>
    <definedName name="ed_freq">#REF!</definedName>
    <definedName name="ee">[9]vergelijken!#REF!</definedName>
    <definedName name="EENMAL" localSheetId="3">#REF!</definedName>
    <definedName name="EENMAL" localSheetId="4">#REF!</definedName>
    <definedName name="EENMAL">#REF!</definedName>
    <definedName name="Eindbeurt" localSheetId="3">#REF!</definedName>
    <definedName name="Eindbeurt" localSheetId="4">#REF!</definedName>
    <definedName name="Eindbeurt">#REF!</definedName>
    <definedName name="ervaringsjaren" localSheetId="3">#REF!</definedName>
    <definedName name="ervaringsjaren" localSheetId="4">#REF!</definedName>
    <definedName name="ervaringsjaren">#REF!</definedName>
    <definedName name="euro">[10]Blad3!$C$2</definedName>
    <definedName name="extrawerk">#REF!</definedName>
    <definedName name="FeestdagenFT" localSheetId="3">#REF!</definedName>
    <definedName name="FeestdagenFT" localSheetId="4">#REF!</definedName>
    <definedName name="FeestdagenFT">#REF!</definedName>
    <definedName name="FeestdagenPT" localSheetId="3">#REF!</definedName>
    <definedName name="FeestdagenPT" localSheetId="4">#REF!</definedName>
    <definedName name="FeestdagenPT">#REF!</definedName>
    <definedName name="franchisealgemeen" localSheetId="3">#REF!</definedName>
    <definedName name="franchisealgemeen" localSheetId="4">#REF!</definedName>
    <definedName name="franchisealgemeen">#REF!</definedName>
    <definedName name="franchiseww" localSheetId="3">#REF!</definedName>
    <definedName name="franchiseww" localSheetId="4">#REF!</definedName>
    <definedName name="franchiseww">#REF!</definedName>
    <definedName name="frequentie" localSheetId="3">#REF!</definedName>
    <definedName name="frequentie" localSheetId="4">#REF!</definedName>
    <definedName name="frequentie">#REF!</definedName>
    <definedName name="gebouw" localSheetId="3">#REF!</definedName>
    <definedName name="gebouw" localSheetId="4">#REF!</definedName>
    <definedName name="gebouw">#REF!</definedName>
    <definedName name="glas">[11]Sheet1!$O$6:$O$9</definedName>
    <definedName name="glasbwas">#REF!</definedName>
    <definedName name="Gls_G">[2]Begroting!#REF!</definedName>
    <definedName name="IEfactor" localSheetId="3">#REF!</definedName>
    <definedName name="IEfactor" localSheetId="4">#REF!</definedName>
    <definedName name="IEfactor">#REF!</definedName>
    <definedName name="INGNORM" localSheetId="3">#REF!</definedName>
    <definedName name="INGNORM" localSheetId="4">#REF!</definedName>
    <definedName name="INGNORM">#REF!</definedName>
    <definedName name="k_nodig" localSheetId="3">#REF!</definedName>
    <definedName name="k_nodig" localSheetId="4">#REF!</definedName>
    <definedName name="k_nodig">#REF!</definedName>
    <definedName name="KengCode" localSheetId="3">[12]Kengetal!$A$4:$F$28</definedName>
    <definedName name="KengCode" localSheetId="4">[12]Kengetal!$A$4:$F$28</definedName>
    <definedName name="KengCode">#REF!</definedName>
    <definedName name="Kengetal">[13]Atir!$B$3:$H$32</definedName>
    <definedName name="kengetallen">#REF!</definedName>
    <definedName name="klant" localSheetId="3">#REF!</definedName>
    <definedName name="klant" localSheetId="4">#REF!</definedName>
    <definedName name="klant">#REF!</definedName>
    <definedName name="Kleding" localSheetId="3">#REF!</definedName>
    <definedName name="Kleding" localSheetId="4">#REF!</definedName>
    <definedName name="Kleding">#REF!</definedName>
    <definedName name="KLFactor" localSheetId="3">#REF!</definedName>
    <definedName name="KLFactor" localSheetId="4">#REF!</definedName>
    <definedName name="KLFactor">#REF!</definedName>
    <definedName name="KortverzuimFT" localSheetId="3">#REF!</definedName>
    <definedName name="KortverzuimFT" localSheetId="4">#REF!</definedName>
    <definedName name="KortverzuimFT">#REF!</definedName>
    <definedName name="kortverzuimPT" localSheetId="3">#REF!</definedName>
    <definedName name="kortverzuimPT" localSheetId="4">#REF!</definedName>
    <definedName name="kortverzuimPT">#REF!</definedName>
    <definedName name="l_gebruikers" localSheetId="3">#REF!</definedName>
    <definedName name="l_gebruikers" localSheetId="4">#REF!</definedName>
    <definedName name="l_gebruikers">#REF!</definedName>
    <definedName name="L_Kwal" localSheetId="3">#REF!</definedName>
    <definedName name="L_Kwal" localSheetId="4">#REF!</definedName>
    <definedName name="L_Kwal">#REF!</definedName>
    <definedName name="L_open" localSheetId="3">#REF!</definedName>
    <definedName name="L_open" localSheetId="4">#REF!</definedName>
    <definedName name="L_open">#REF!</definedName>
    <definedName name="M_nodig" localSheetId="3">#REF!</definedName>
    <definedName name="M_nodig" localSheetId="4">#REF!</definedName>
    <definedName name="M_nodig">#REF!</definedName>
    <definedName name="management" localSheetId="3">#REF!</definedName>
    <definedName name="management" localSheetId="4">#REF!</definedName>
    <definedName name="management">#REF!</definedName>
    <definedName name="matmid" localSheetId="3">#REF!</definedName>
    <definedName name="matmid" localSheetId="4">#REF!</definedName>
    <definedName name="matmid">#REF!</definedName>
    <definedName name="mavr">'[14]3-Basis ruimtestaat'!$M$1:$M$65536</definedName>
    <definedName name="Meters" localSheetId="3">#REF!</definedName>
    <definedName name="Meters" localSheetId="4">#REF!</definedName>
    <definedName name="Meters">#REF!</definedName>
    <definedName name="naloop">'[14]3-Basis ruimtestaat'!$N$1:$N$65536</definedName>
    <definedName name="norm" localSheetId="3">#REF!</definedName>
    <definedName name="norm" localSheetId="4">#REF!</definedName>
    <definedName name="norm">#REF!</definedName>
    <definedName name="norm_freq" localSheetId="3">#REF!</definedName>
    <definedName name="norm_freq" localSheetId="4">#REF!</definedName>
    <definedName name="norm_freq">#REF!</definedName>
    <definedName name="norm1">[15]norm!$C$2:$D$1134</definedName>
    <definedName name="normaal" localSheetId="3">#REF!</definedName>
    <definedName name="normaal" localSheetId="4">#REF!</definedName>
    <definedName name="normaal">#REF!</definedName>
    <definedName name="normblad">[1]Normblad!$B$4:$S$2749</definedName>
    <definedName name="normglas" localSheetId="3">#REF!</definedName>
    <definedName name="normglas" localSheetId="4">#REF!</definedName>
    <definedName name="normglas">#REF!</definedName>
    <definedName name="normingtotaal" localSheetId="3">#REF!</definedName>
    <definedName name="normingtotaal" localSheetId="4">#REF!</definedName>
    <definedName name="normingtotaal">#REF!</definedName>
    <definedName name="normpeo" localSheetId="3">#REF!</definedName>
    <definedName name="normpeo" localSheetId="4">#REF!</definedName>
    <definedName name="normpeo">#REF!</definedName>
    <definedName name="O_2">[16]BeginMeting!#REF!</definedName>
    <definedName name="O_gebruikers" localSheetId="3">#REF!</definedName>
    <definedName name="O_gebruikers" localSheetId="4">#REF!</definedName>
    <definedName name="O_gebruikers">#REF!</definedName>
    <definedName name="O_kwal" localSheetId="3">#REF!</definedName>
    <definedName name="O_kwal" localSheetId="4">#REF!</definedName>
    <definedName name="O_kwal">#REF!</definedName>
    <definedName name="O_open" localSheetId="3">#REF!</definedName>
    <definedName name="O_open" localSheetId="4">#REF!</definedName>
    <definedName name="O_open">#REF!</definedName>
    <definedName name="objecten" localSheetId="3">#REF!</definedName>
    <definedName name="objecten" localSheetId="4">#REF!</definedName>
    <definedName name="objecten">#REF!</definedName>
    <definedName name="omzetstaffel">#REF!</definedName>
    <definedName name="Opleidingskosten" localSheetId="3">#REF!</definedName>
    <definedName name="Opleidingskosten" localSheetId="4">#REF!</definedName>
    <definedName name="Opleidingskosten">#REF!</definedName>
    <definedName name="OpNp" localSheetId="3">#REF!</definedName>
    <definedName name="OpNp" localSheetId="4">#REF!</definedName>
    <definedName name="OpNp">#REF!</definedName>
    <definedName name="ORANGE">[16]BeginMeting!#REF!</definedName>
    <definedName name="overgang" localSheetId="3">#REF!</definedName>
    <definedName name="overgang" localSheetId="4">#REF!</definedName>
    <definedName name="overgang">#REF!</definedName>
    <definedName name="P_KPN">[17]projectsheet!$I$12</definedName>
    <definedName name="P_O2">[17]projectsheet!$C$15</definedName>
    <definedName name="P_ORANGE">[17]projectsheet!$C$14</definedName>
    <definedName name="P_TELE2">[17]projectsheet!$C$17</definedName>
    <definedName name="P_TMOBILE">[17]projectsheet!$C$16</definedName>
    <definedName name="P_VODAFONE">[17]projectsheet!$C$13</definedName>
    <definedName name="PensioenWN" localSheetId="3">#REF!</definedName>
    <definedName name="PensioenWN" localSheetId="4">#REF!</definedName>
    <definedName name="PensioenWN">#REF!</definedName>
    <definedName name="qry_Tbv_disk">#REF!</definedName>
    <definedName name="Reconditioneren" localSheetId="3">#REF!</definedName>
    <definedName name="Reconditioneren" localSheetId="4">#REF!</definedName>
    <definedName name="Reconditioneren">#REF!</definedName>
    <definedName name="Regiewerkzaamheden">#REF!</definedName>
    <definedName name="rtype" localSheetId="3">#REF!</definedName>
    <definedName name="rtype" localSheetId="4">#REF!</definedName>
    <definedName name="rtype">#REF!</definedName>
    <definedName name="ruimte" localSheetId="3">#REF!</definedName>
    <definedName name="ruimte" localSheetId="4">#REF!</definedName>
    <definedName name="ruimte">#REF!</definedName>
    <definedName name="schaal" localSheetId="3">#REF!</definedName>
    <definedName name="schaal" localSheetId="4">#REF!</definedName>
    <definedName name="schaal">#REF!</definedName>
    <definedName name="SERVICE_CENTER">[6]normentabel!$L$1:$Q$15</definedName>
    <definedName name="SocialelastenexclWwOpNp" localSheetId="3">#REF!</definedName>
    <definedName name="SocialelastenexclWwOpNp" localSheetId="4">#REF!</definedName>
    <definedName name="SocialelastenexclWwOpNp">#REF!</definedName>
    <definedName name="start">#REF!</definedName>
    <definedName name="STARTFTEQ" localSheetId="3">#REF!</definedName>
    <definedName name="STARTFTEQ" localSheetId="4">#REF!</definedName>
    <definedName name="STARTFTEQ">#REF!</definedName>
    <definedName name="startpoint" localSheetId="3">#REF!</definedName>
    <definedName name="startpoint" localSheetId="4">#REF!</definedName>
    <definedName name="startpoint">#REF!</definedName>
    <definedName name="tabeltype" localSheetId="3">#REF!</definedName>
    <definedName name="tabeltype" localSheetId="4">#REF!</definedName>
    <definedName name="tabeltype">[18]Omreken!$B$5:$B$5</definedName>
    <definedName name="Tabruimte">[19]Blad1!$A:$IV</definedName>
    <definedName name="tarief_2010_2012" localSheetId="3">#REF!</definedName>
    <definedName name="tarief_2010_2012" localSheetId="4">#REF!</definedName>
    <definedName name="tarief_2010_2012">#REF!</definedName>
    <definedName name="tariefopbouw">#REF!</definedName>
    <definedName name="tariefopbouwadd">#REF!</definedName>
    <definedName name="TELE2">[16]BeginMeting!#REF!</definedName>
    <definedName name="test" localSheetId="3">#REF!</definedName>
    <definedName name="test" localSheetId="4">#REF!</definedName>
    <definedName name="test">#REF!</definedName>
    <definedName name="TMOBILE">[16]BeginMeting!#REF!</definedName>
    <definedName name="toeslagentabel" localSheetId="3">#REF!</definedName>
    <definedName name="toeslagentabel" localSheetId="4">#REF!</definedName>
    <definedName name="toeslagentabel">#REF!</definedName>
    <definedName name="ToolboxstudieFT" localSheetId="3">#REF!</definedName>
    <definedName name="ToolboxstudieFT" localSheetId="4">#REF!</definedName>
    <definedName name="ToolboxstudieFT">#REF!</definedName>
    <definedName name="ToolboxstudiePT" localSheetId="3">#REF!</definedName>
    <definedName name="ToolboxstudiePT" localSheetId="4">#REF!</definedName>
    <definedName name="ToolboxstudiePT">#REF!</definedName>
    <definedName name="totaal">#REF!</definedName>
    <definedName name="Tussenbeurt" localSheetId="3">#REF!</definedName>
    <definedName name="Tussenbeurt" localSheetId="4">#REF!</definedName>
    <definedName name="Tussenbeurt">#REF!</definedName>
    <definedName name="uren_mavr" localSheetId="3">#REF!</definedName>
    <definedName name="uren_mavr" localSheetId="4">#REF!</definedName>
    <definedName name="uren_mavr">#REF!</definedName>
    <definedName name="uren_naloop" localSheetId="3">#REF!</definedName>
    <definedName name="uren_naloop" localSheetId="4">#REF!</definedName>
    <definedName name="uren_naloop">#REF!</definedName>
    <definedName name="urenspec">#REF!</definedName>
    <definedName name="uurt" localSheetId="3">#REF!</definedName>
    <definedName name="uurt" localSheetId="4">#REF!</definedName>
    <definedName name="uurt">#REF!</definedName>
    <definedName name="uurtarief" localSheetId="3">#REF!</definedName>
    <definedName name="uurtarief" localSheetId="4">#REF!</definedName>
    <definedName name="uurtarief">#REF!</definedName>
    <definedName name="VakantiedagenFT" localSheetId="3">#REF!</definedName>
    <definedName name="VakantiedagenFT" localSheetId="4">#REF!</definedName>
    <definedName name="VakantiedagenFT">#REF!</definedName>
    <definedName name="vakantiedagenPT" localSheetId="3">#REF!</definedName>
    <definedName name="vakantiedagenPT" localSheetId="4">#REF!</definedName>
    <definedName name="vakantiedagenPT">#REF!</definedName>
    <definedName name="vergader">[20]norm!$C$2:$D$1133</definedName>
    <definedName name="verz">[6]Basisgegevens!#REF!</definedName>
    <definedName name="verzuim" localSheetId="3">#REF!</definedName>
    <definedName name="verzuim" localSheetId="4">#REF!</definedName>
    <definedName name="verzuim">#REF!</definedName>
    <definedName name="Vloer" localSheetId="3">#REF!</definedName>
    <definedName name="Vloer" localSheetId="4">#REF!</definedName>
    <definedName name="Vloer">#REF!</definedName>
    <definedName name="VloerK">'[21]Basis ruimtestaat'!$Z$1:$Z$65536</definedName>
    <definedName name="VloerM">'[21]Basis ruimtestaat'!$L$1:$Y$65536</definedName>
    <definedName name="vnrm">[9]vergelijken!#REF!</definedName>
    <definedName name="VODAFONE">[16]BeginMeting!#REF!</definedName>
    <definedName name="VorstverletFT" localSheetId="3">#REF!</definedName>
    <definedName name="VorstverletFT" localSheetId="4">#REF!</definedName>
    <definedName name="VorstverletFT">#REF!</definedName>
    <definedName name="VorstverletPT" localSheetId="3">#REF!</definedName>
    <definedName name="VorstverletPT" localSheetId="4">#REF!</definedName>
    <definedName name="VorstverletPT">#REF!</definedName>
    <definedName name="vtype" localSheetId="3">#REF!</definedName>
    <definedName name="vtype" localSheetId="4">#REF!</definedName>
    <definedName name="vtype">#REF!</definedName>
    <definedName name="WACHT">[1]Begroting!#REF!</definedName>
    <definedName name="WAOBAS" localSheetId="3">#REF!</definedName>
    <definedName name="WAOBAS" localSheetId="4">#REF!</definedName>
    <definedName name="WAOBAS">#REF!</definedName>
    <definedName name="WAOGED" localSheetId="3">#REF!</definedName>
    <definedName name="WAOGED" localSheetId="4">#REF!</definedName>
    <definedName name="WAOGED">#REF!</definedName>
    <definedName name="WwWe" localSheetId="3">#REF!</definedName>
    <definedName name="WwWe" localSheetId="4">#REF!</definedName>
    <definedName name="WwWe">#REF!</definedName>
    <definedName name="xxx">[2]Begroting!#REF!</definedName>
    <definedName name="ZiektedagenFT" localSheetId="3">#REF!</definedName>
    <definedName name="ZiektedagenFT" localSheetId="4">#REF!</definedName>
    <definedName name="ZiektedagenFT">#REF!</definedName>
    <definedName name="ZiektedagenPT" localSheetId="3">#REF!</definedName>
    <definedName name="ZiektedagenPT" localSheetId="4">#REF!</definedName>
    <definedName name="ZiektedagenPT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6" l="1"/>
  <c r="E31" i="6"/>
  <c r="E32" i="6"/>
  <c r="E37" i="4"/>
  <c r="E30" i="4"/>
  <c r="E31" i="4"/>
  <c r="E32" i="4"/>
  <c r="I37" i="6" l="1"/>
  <c r="I33" i="6"/>
  <c r="H33" i="6"/>
  <c r="E33" i="6"/>
  <c r="J33" i="6" s="1"/>
  <c r="I32" i="6"/>
  <c r="I31" i="6"/>
  <c r="I30" i="6"/>
  <c r="I29" i="6"/>
  <c r="I28" i="6"/>
  <c r="I27" i="6"/>
  <c r="I26" i="6"/>
  <c r="I22" i="6"/>
  <c r="H22" i="6"/>
  <c r="E22" i="6"/>
  <c r="J22" i="6" s="1"/>
  <c r="I21" i="6"/>
  <c r="I20" i="6"/>
  <c r="I19" i="6"/>
  <c r="I18" i="6"/>
  <c r="I15" i="6"/>
  <c r="I12" i="6"/>
  <c r="I8" i="6"/>
  <c r="E8" i="6"/>
  <c r="F8" i="6" s="1"/>
  <c r="I7" i="6"/>
  <c r="E7" i="6"/>
  <c r="F7" i="6" s="1"/>
  <c r="J4" i="6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E22" i="4"/>
  <c r="E33" i="4"/>
  <c r="J33" i="4" s="1"/>
  <c r="J4" i="4"/>
  <c r="E7" i="4"/>
  <c r="F7" i="4" s="1"/>
  <c r="I7" i="4"/>
  <c r="E8" i="4"/>
  <c r="F8" i="4" s="1"/>
  <c r="I8" i="4"/>
  <c r="J11" i="4"/>
  <c r="E12" i="4"/>
  <c r="F12" i="4" s="1"/>
  <c r="I12" i="4"/>
  <c r="I15" i="4"/>
  <c r="I18" i="4"/>
  <c r="I19" i="4"/>
  <c r="I20" i="4"/>
  <c r="I21" i="4"/>
  <c r="H22" i="4"/>
  <c r="I22" i="4"/>
  <c r="J22" i="4"/>
  <c r="I26" i="4"/>
  <c r="I27" i="4"/>
  <c r="I28" i="4"/>
  <c r="I29" i="4"/>
  <c r="I30" i="4"/>
  <c r="I31" i="4"/>
  <c r="I32" i="4"/>
  <c r="H33" i="4"/>
  <c r="I33" i="4"/>
  <c r="I37" i="4"/>
  <c r="I5" i="1"/>
  <c r="E9" i="6" l="1"/>
  <c r="E9" i="4"/>
  <c r="E13" i="4" s="1"/>
  <c r="E15" i="4" s="1"/>
  <c r="F15" i="4" s="1"/>
  <c r="E11" i="6" l="1"/>
  <c r="E16" i="4"/>
  <c r="E19" i="4" l="1"/>
  <c r="J19" i="4" s="1"/>
  <c r="E21" i="4"/>
  <c r="J21" i="4" s="1"/>
  <c r="E18" i="4"/>
  <c r="E20" i="4"/>
  <c r="J20" i="4" s="1"/>
  <c r="E12" i="6"/>
  <c r="J11" i="6"/>
  <c r="F22" i="4"/>
  <c r="F20" i="4"/>
  <c r="F21" i="4" l="1"/>
  <c r="J18" i="4"/>
  <c r="F18" i="4"/>
  <c r="F19" i="4"/>
  <c r="E24" i="4"/>
  <c r="F12" i="6"/>
  <c r="E13" i="6"/>
  <c r="E26" i="4" l="1"/>
  <c r="E29" i="4"/>
  <c r="E27" i="4"/>
  <c r="E28" i="4"/>
  <c r="F33" i="4"/>
  <c r="E15" i="6"/>
  <c r="F15" i="6" s="1"/>
  <c r="E16" i="6"/>
  <c r="J29" i="4" l="1"/>
  <c r="F29" i="4"/>
  <c r="J28" i="4"/>
  <c r="F28" i="4"/>
  <c r="J32" i="4"/>
  <c r="F32" i="4"/>
  <c r="J31" i="4"/>
  <c r="F31" i="4"/>
  <c r="J30" i="4"/>
  <c r="F30" i="4"/>
  <c r="J27" i="4"/>
  <c r="F27" i="4"/>
  <c r="J26" i="4"/>
  <c r="E35" i="4"/>
  <c r="F26" i="4"/>
  <c r="F22" i="6"/>
  <c r="E21" i="6"/>
  <c r="E20" i="6"/>
  <c r="E19" i="6"/>
  <c r="E18" i="6"/>
  <c r="J37" i="4" l="1"/>
  <c r="E39" i="4"/>
  <c r="F18" i="6"/>
  <c r="J18" i="6"/>
  <c r="E24" i="6"/>
  <c r="F19" i="6"/>
  <c r="J19" i="6"/>
  <c r="F20" i="6"/>
  <c r="J20" i="6"/>
  <c r="J21" i="6"/>
  <c r="F21" i="6"/>
  <c r="F37" i="4" l="1"/>
  <c r="E29" i="6"/>
  <c r="F33" i="6"/>
  <c r="E28" i="6"/>
  <c r="E27" i="6"/>
  <c r="E26" i="6"/>
  <c r="J26" i="6" l="1"/>
  <c r="F26" i="6"/>
  <c r="E35" i="6"/>
  <c r="J30" i="6"/>
  <c r="F30" i="6"/>
  <c r="F31" i="6"/>
  <c r="J31" i="6"/>
  <c r="J32" i="6"/>
  <c r="F32" i="6"/>
  <c r="F27" i="6"/>
  <c r="J27" i="6"/>
  <c r="F28" i="6"/>
  <c r="J28" i="6"/>
  <c r="F29" i="6"/>
  <c r="J29" i="6"/>
  <c r="E37" i="6" l="1"/>
  <c r="E39" i="6"/>
  <c r="J37" i="6" l="1"/>
  <c r="F37" i="6"/>
</calcChain>
</file>

<file path=xl/sharedStrings.xml><?xml version="1.0" encoding="utf-8"?>
<sst xmlns="http://schemas.openxmlformats.org/spreadsheetml/2006/main" count="172" uniqueCount="100">
  <si>
    <t>Omschrijving</t>
  </si>
  <si>
    <t>Eenheid</t>
  </si>
  <si>
    <t>Prijs/eenheid (euro)</t>
  </si>
  <si>
    <t>Prijs per m² per beurt</t>
  </si>
  <si>
    <t>Lamellen (horizontaal) reinigen (alumin) &lt; 5 m²</t>
  </si>
  <si>
    <t>prijs per m²</t>
  </si>
  <si>
    <t>Lamellen (horizontaal) reinigen (alumin) 5 &lt; 25 m²</t>
  </si>
  <si>
    <t>Lamellen (horizontaal) reinigen (alumin) 25 &lt; 100 m²</t>
  </si>
  <si>
    <t>Lamellen (horizontaal) reinigen (alumin) &gt;=100 m²</t>
  </si>
  <si>
    <t>Lamellen (horizontaal) reinigen (kunst) &lt; 5m²</t>
  </si>
  <si>
    <t>Lamellen (horizontaal) reinigen (kunst) 5 &lt; 25m²</t>
  </si>
  <si>
    <t>Lamellen (horizontaal) reinigen (kunst) 25 &lt; 100m²</t>
  </si>
  <si>
    <t>Lamellen (horizontaal) reinigen (kunst) &gt;=100m²</t>
  </si>
  <si>
    <t>Gordijnen reinigen &lt; 5 m²</t>
  </si>
  <si>
    <t>Gordijnen reinigen 5 &lt; 25 m²</t>
  </si>
  <si>
    <t>Gordijnen reinigen 25 &lt; 100 m²</t>
  </si>
  <si>
    <t>Gordijnen reinigen &gt;=100 m²</t>
  </si>
  <si>
    <t>Vloer schrobben/waterzuigen &lt; 500 m²</t>
  </si>
  <si>
    <t>Vloer schrobben/waterzuigen 500 &lt; 1000 m²</t>
  </si>
  <si>
    <t>Vloer schrobben/waterzuigen 1000 &lt; 2000 m²</t>
  </si>
  <si>
    <t>Vloer schrobben/waterzuigen &gt;= 2000 m²</t>
  </si>
  <si>
    <t>Linoleum sprayen /opwrijven &lt; 500 m²</t>
  </si>
  <si>
    <t>Linoleum sprayen /opwrijven 500 &lt; 1000 m²</t>
  </si>
  <si>
    <t>Linoleum sprayen /opwrijven 1000 &lt; 2000 m²</t>
  </si>
  <si>
    <t>Linoleum sprayen /opwrijven &gt;= 2000 m²</t>
  </si>
  <si>
    <t>Deepstrippen (Deepstrippen, droogzuigen, neutraliseren, droogzuigen, sealen en aanbrengen 2 lagen polymeer)</t>
  </si>
  <si>
    <t>Linoleum vloeren deepstrippen/conserveren &lt; 500 m²   (inclusief in- en uitruimen ruimtes)</t>
  </si>
  <si>
    <t>Linoleum vloeren deepstrippen/conserveren 500 &lt; 1000 m² (inclusief in- en uitruimen ruimtes)</t>
  </si>
  <si>
    <t>Linoleum vloeren deepstrippen/conserveren 1000 &lt; 2000 m² (inclusief in- en uitruimen ruimtes)</t>
  </si>
  <si>
    <t>Linoleum vloeren deepstrippen/conserveren &gt;= 2000 m² (inclusief in- en uitruimen ruimtes)</t>
  </si>
  <si>
    <t>Topstrippen (Topstrippen of reinigen, droogzuigen en aanbrengen 2 lagen polymeer)</t>
  </si>
  <si>
    <t>Linoleum vloeren strippen/conserveren &lt; 500 m²          (inclusief in- en uitruimen ruimtes)</t>
  </si>
  <si>
    <t>Linoleum vloeren strippen/conserveren 500 &lt; 1000 m²  (inclusief in- en uitruimen ruimtes)</t>
  </si>
  <si>
    <t>Linoleum vloeren strippen/conserveren 1000 &lt; 2000 m² (inclusief in- en uitruimen ruimtes)</t>
  </si>
  <si>
    <t>Linoleum vloeren strippen/conserveren &gt;= 2000 m²        (inclusief in- en uitruimen ruimtes)</t>
  </si>
  <si>
    <t>Reinigen van de stoffenbekleding van stoelen &lt; 50 stuks</t>
  </si>
  <si>
    <t>prijs per stuk</t>
  </si>
  <si>
    <t>Reinigen van de stoffenbekleding van stoelen 51 &lt; 100 stuks</t>
  </si>
  <si>
    <t>Reinigen van de stoffenbekleding van stoelen 101 &lt; 250 stuks</t>
  </si>
  <si>
    <t>Reinigen van de stoffenbekleding van stoelen &gt; 250 stuks</t>
  </si>
  <si>
    <t>Systeemkast/monitor reinigen &lt; 25 stuks</t>
  </si>
  <si>
    <t>Systeemkast/monitor reinigen 25 tot 100 stuks</t>
  </si>
  <si>
    <t>Systeemkast/monitor reinigen 100 tot 500 stuks</t>
  </si>
  <si>
    <t>Systeemkast/monitor reinigen &gt;= 500 stuks</t>
  </si>
  <si>
    <t>Toetsenbord reinigen &lt; 25 stuks</t>
  </si>
  <si>
    <t>Toetsenbord reinigen 25 tot 100 stuks</t>
  </si>
  <si>
    <t>Toetsenbord reinigen 100 tot 500 stuks</t>
  </si>
  <si>
    <t>Toetsenbord reinigen &gt;= 500 stuks</t>
  </si>
  <si>
    <t>%</t>
  </si>
  <si>
    <t>€</t>
  </si>
  <si>
    <t>Basis uurloon Nulsituatie</t>
  </si>
  <si>
    <t xml:space="preserve">  </t>
  </si>
  <si>
    <t xml:space="preserve">Vakantietoeslag </t>
  </si>
  <si>
    <t>Eindejaars uitkering</t>
  </si>
  <si>
    <t>Bruto uurloon inclusief toeslagen</t>
  </si>
  <si>
    <t>SV-loon grondslag voor berekening sociale verzekeringen</t>
  </si>
  <si>
    <t>Premies Sociale Verzekeringen</t>
  </si>
  <si>
    <t>Subtotaal loonkosten per uur inclusief sociale verzekeringen</t>
  </si>
  <si>
    <t>Opslag niet werkbare dagen</t>
  </si>
  <si>
    <t>Totaal loonkosten per uur</t>
  </si>
  <si>
    <t>Materiaal/- en middelen</t>
  </si>
  <si>
    <t>Afvalzakken</t>
  </si>
  <si>
    <t>Werkkleding en uitrusting</t>
  </si>
  <si>
    <t>Machinekosten</t>
  </si>
  <si>
    <t>Eventueel zelf invullen</t>
  </si>
  <si>
    <t xml:space="preserve"> </t>
  </si>
  <si>
    <t>Totaal directe kosten</t>
  </si>
  <si>
    <t>Toezicht ( objectleiding / niet meewerkend toezicht )</t>
  </si>
  <si>
    <t>Managementkosten</t>
  </si>
  <si>
    <t>P.Z. kosten</t>
  </si>
  <si>
    <t>Opleiding</t>
  </si>
  <si>
    <t>Administratiekosten</t>
  </si>
  <si>
    <t>Huisvestingskosten</t>
  </si>
  <si>
    <t>Kosten verzuimbegeleiding</t>
  </si>
  <si>
    <t>Totaal indirecte kosten</t>
  </si>
  <si>
    <t>Risico en winst</t>
  </si>
  <si>
    <t>Offerte tarief</t>
  </si>
  <si>
    <t>Overzicht extra prijzen Design Academy Eindhoven</t>
  </si>
  <si>
    <t>Prijs per beurt</t>
  </si>
  <si>
    <t>Frequentie tweemaal per jaar</t>
  </si>
  <si>
    <t>Vakantieschoonmaak</t>
  </si>
  <si>
    <t>Betreft het geheel reinigen van het inventaris in alle in onderhoud zijnde ruimtes</t>
  </si>
  <si>
    <t>Harde vloeren (m.u.v. marmoleum vloeren) machinaal schrobben</t>
  </si>
  <si>
    <t>Stenen trappen schrobben</t>
  </si>
  <si>
    <t>Spinrag verwijderen boven 2,10 meter</t>
  </si>
  <si>
    <t>Ventilatiebuizen/-kanalen uitwendig stofvrij maken</t>
  </si>
  <si>
    <t>Kasten hoog en laag, geheel reinigen inclusief metalen, gedeeltelijk gestoffeerde en vitrine kasten</t>
  </si>
  <si>
    <t>kabelgoten, buizen en leidingen, vensterbanken, telefoon, plantenbakken, brandblussers en slanghaspels, óók boven 2,10 meter</t>
  </si>
  <si>
    <t>Deuren incl. omlijsting geheel reinigen</t>
  </si>
  <si>
    <t>Reinigen randen, richels, kapstokken, radiatoren, schakelaars, contactdozen, plinten, bureaulampen, plafondlampen kantine,</t>
  </si>
  <si>
    <t>Kauwgom verwijderen</t>
  </si>
  <si>
    <t>Verwijderen van teksten, stickers etc. van lockers, kasten en tafelbladen</t>
  </si>
  <si>
    <t>Afroepprijzen regiewerkzaamheden Design Academy Eindhoven</t>
  </si>
  <si>
    <t>Specificaties Extra Werk Design Academy Eindhoven</t>
  </si>
  <si>
    <t>Regie uurtarief (2023-2024) Design Academy Eindhoven</t>
  </si>
  <si>
    <t>Regie uurtarief specialist (2023-2024) Design Academy Eindhoven</t>
  </si>
  <si>
    <t>Open plafondstructuur stofvrij maken</t>
  </si>
  <si>
    <t>Frequentie eenmaal per jaar</t>
  </si>
  <si>
    <t xml:space="preserve">Glasbewassing gevelglas binnenzijde inclusief kozijnen en omlijsting </t>
  </si>
  <si>
    <t>Vakantie schoonmaak (zie tabblad specificaties)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</si>
</sst>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* #,##0.00_);_(* \(#,##0.00\);_(* &quot;-&quot;??_);_(@_)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_([$€]* #,##0.00_);_([$€]* \(#,##0.00\);_([$€]* &quot;-&quot;??_);_(@_)"/>
    <numFmt numFmtId="168" formatCode="_-&quot;F&quot;\ * #,##0.00_-;_-&quot;F&quot;\ * #,##0.00\-;_-&quot;F&quot;\ * &quot;-&quot;??_-;_-@_-"/>
    <numFmt numFmtId="169" formatCode="_(&quot;Fl.&quot;* #,##0.00_);_(&quot;Fl.&quot;* \(#,##0.00\);_(&quot;Fl.&quot;* &quot;-&quot;??_);_(@_)"/>
    <numFmt numFmtId="170" formatCode="_(&quot;ƒ&quot;* #,##0.00_);_(&quot;ƒ&quot;* \(#,##0.00\);_(&quot;ƒ&quot;* &quot;-&quot;??_);_(@_)"/>
    <numFmt numFmtId="171" formatCode="_-* #,##0.00_-;\-* #,##0.00_-;_-* &quot;-&quot;??_-;_-@_-"/>
    <numFmt numFmtId="172" formatCode="&quot;fl&quot;\ #,##0_-;[Red]&quot;fl&quot;\ #,##0\-"/>
    <numFmt numFmtId="173" formatCode="_-&quot;F&quot;\ * #,##0_-;_-&quot;F&quot;\ * #,##0\-;_-&quot;F&quot;\ * &quot;-&quot;_-;_-@_-"/>
    <numFmt numFmtId="174" formatCode="0\ &quot;m2&quot;"/>
    <numFmt numFmtId="175" formatCode="0.000%"/>
    <numFmt numFmtId="176" formatCode="&quot;€ &quot;0.00\ &quot;per m²&quot;"/>
    <numFmt numFmtId="177" formatCode="&quot;€  &quot;\ 0.00\ &quot;per jaar&quot;"/>
  </numFmts>
  <fonts count="53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0"/>
      <name val="Geneva"/>
      <family val="2"/>
    </font>
    <font>
      <sz val="10"/>
      <name val="Helv"/>
    </font>
    <font>
      <b/>
      <sz val="11"/>
      <color indexed="9"/>
      <name val="Calibri"/>
      <family val="2"/>
    </font>
    <font>
      <sz val="10"/>
      <name val="Times"/>
      <family val="1"/>
    </font>
    <font>
      <sz val="10"/>
      <color indexed="8"/>
      <name val="Arial"/>
      <family val="2"/>
    </font>
    <font>
      <u/>
      <sz val="10"/>
      <color indexed="36"/>
      <name val="Univers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sz val="9"/>
      <name val="Humnst777 BT"/>
      <family val="2"/>
    </font>
    <font>
      <sz val="10"/>
      <name val="Courier"/>
      <family val="1"/>
    </font>
    <font>
      <sz val="11"/>
      <color indexed="20"/>
      <name val="Calibri"/>
      <family val="2"/>
    </font>
    <font>
      <b/>
      <sz val="11"/>
      <color indexed="9"/>
      <name val="Century Gothic"/>
      <family val="2"/>
    </font>
    <font>
      <sz val="1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10"/>
      <color indexed="18"/>
      <name val="Verdana"/>
      <family val="2"/>
    </font>
    <font>
      <sz val="10"/>
      <name val="Verdana"/>
      <family val="2"/>
    </font>
    <font>
      <sz val="9"/>
      <color indexed="9"/>
      <name val="Verdana"/>
      <family val="2"/>
    </font>
    <font>
      <b/>
      <sz val="12"/>
      <color indexed="9"/>
      <name val="Verdana"/>
      <family val="2"/>
    </font>
    <font>
      <b/>
      <sz val="8"/>
      <color indexed="18"/>
      <name val="Verdana"/>
      <family val="2"/>
    </font>
    <font>
      <sz val="8"/>
      <name val="Verdana"/>
      <family val="2"/>
    </font>
    <font>
      <b/>
      <sz val="9"/>
      <color indexed="20"/>
      <name val="Verdana"/>
      <family val="2"/>
    </font>
    <font>
      <b/>
      <sz val="9"/>
      <color indexed="18"/>
      <name val="Verdana"/>
      <family val="2"/>
    </font>
    <font>
      <sz val="9"/>
      <name val="Verdana"/>
      <family val="2"/>
    </font>
    <font>
      <sz val="12"/>
      <name val="Verdana"/>
      <family val="2"/>
    </font>
    <font>
      <b/>
      <sz val="10"/>
      <color indexed="18"/>
      <name val="Verdana"/>
      <family val="2"/>
    </font>
    <font>
      <sz val="9"/>
      <color indexed="8"/>
      <name val="Verdana"/>
      <family val="2"/>
    </font>
    <font>
      <sz val="9"/>
      <color indexed="18"/>
      <name val="Verdana"/>
      <family val="2"/>
    </font>
    <font>
      <sz val="9"/>
      <color indexed="10"/>
      <name val="Verdana"/>
      <family val="2"/>
    </font>
    <font>
      <b/>
      <sz val="10"/>
      <name val="Verdana"/>
      <family val="2"/>
    </font>
    <font>
      <b/>
      <i/>
      <sz val="10"/>
      <name val="Verdana"/>
      <family val="2"/>
    </font>
    <font>
      <b/>
      <sz val="10"/>
      <color indexed="9"/>
      <name val="Verdana"/>
      <family val="2"/>
    </font>
    <font>
      <sz val="10"/>
      <name val="Arial"/>
      <family val="2"/>
    </font>
    <font>
      <b/>
      <sz val="11"/>
      <color theme="0"/>
      <name val="Verdana"/>
      <family val="2"/>
    </font>
    <font>
      <b/>
      <sz val="11"/>
      <color indexed="9"/>
      <name val="Verdana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0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indexed="60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7" fillId="21" borderId="2" applyNumberFormat="0" applyAlignment="0" applyProtection="0"/>
    <xf numFmtId="172" fontId="5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3" applyNumberFormat="0" applyFill="0" applyAlignment="0" applyProtection="0"/>
    <xf numFmtId="0" fontId="12" fillId="4" borderId="0" applyNumberFormat="0" applyBorder="0" applyAlignment="0" applyProtection="0"/>
    <xf numFmtId="0" fontId="13" fillId="7" borderId="1" applyNumberFormat="0" applyAlignment="0" applyProtection="0"/>
    <xf numFmtId="166" fontId="1" fillId="0" borderId="0" applyFon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166" fontId="17" fillId="0" borderId="0">
      <alignment horizontal="center" vertical="center" textRotation="90" wrapText="1"/>
    </xf>
    <xf numFmtId="0" fontId="18" fillId="22" borderId="7"/>
    <xf numFmtId="174" fontId="19" fillId="0" borderId="0"/>
    <xf numFmtId="0" fontId="20" fillId="23" borderId="0" applyNumberFormat="0" applyBorder="0" applyAlignment="0" applyProtection="0"/>
    <xf numFmtId="0" fontId="21" fillId="0" borderId="0" applyNumberFormat="0" applyBorder="0">
      <protection locked="0"/>
    </xf>
    <xf numFmtId="0" fontId="6" fillId="0" borderId="0"/>
    <xf numFmtId="0" fontId="6" fillId="0" borderId="0"/>
    <xf numFmtId="0" fontId="1" fillId="24" borderId="8" applyNumberFormat="0" applyFont="0" applyAlignment="0" applyProtection="0"/>
    <xf numFmtId="0" fontId="22" fillId="0" borderId="0"/>
    <xf numFmtId="0" fontId="23" fillId="3" borderId="0" applyNumberFormat="0" applyBorder="0" applyAlignment="0" applyProtection="0"/>
    <xf numFmtId="0" fontId="24" fillId="25" borderId="9" applyNumberFormat="0" applyFont="0" applyFill="0" applyBorder="0" applyAlignment="0">
      <alignment horizontal="right"/>
    </xf>
    <xf numFmtId="9" fontId="1" fillId="0" borderId="0" applyFont="0" applyFill="0" applyBorder="0" applyAlignment="0" applyProtection="0"/>
    <xf numFmtId="0" fontId="18" fillId="26" borderId="10" applyNumberFormat="0" applyFont="0" applyBorder="0">
      <alignment horizontal="center"/>
    </xf>
    <xf numFmtId="0" fontId="25" fillId="0" borderId="0" applyFill="0" applyBorder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20" borderId="12" applyNumberFormat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50" fillId="0" borderId="0" applyFont="0" applyFill="0" applyBorder="0" applyAlignment="0" applyProtection="0"/>
  </cellStyleXfs>
  <cellXfs count="100">
    <xf numFmtId="0" fontId="0" fillId="0" borderId="0" xfId="0"/>
    <xf numFmtId="165" fontId="33" fillId="0" borderId="13" xfId="61" applyFont="1" applyFill="1" applyBorder="1" applyProtection="1">
      <protection locked="0"/>
    </xf>
    <xf numFmtId="165" fontId="33" fillId="0" borderId="14" xfId="61" applyFont="1" applyFill="1" applyBorder="1" applyAlignment="1" applyProtection="1">
      <protection hidden="1"/>
    </xf>
    <xf numFmtId="175" fontId="33" fillId="0" borderId="15" xfId="55" applyNumberFormat="1" applyFont="1" applyFill="1" applyBorder="1" applyProtection="1">
      <protection locked="0"/>
    </xf>
    <xf numFmtId="175" fontId="33" fillId="0" borderId="16" xfId="55" applyNumberFormat="1" applyFont="1" applyFill="1" applyBorder="1" applyProtection="1">
      <protection locked="0"/>
    </xf>
    <xf numFmtId="0" fontId="34" fillId="0" borderId="17" xfId="39" applyNumberFormat="1" applyFont="1" applyFill="1" applyBorder="1" applyAlignment="1" applyProtection="1">
      <alignment horizontal="left"/>
      <protection locked="0"/>
    </xf>
    <xf numFmtId="0" fontId="0" fillId="0" borderId="0" xfId="0" applyProtection="1">
      <protection hidden="1"/>
    </xf>
    <xf numFmtId="0" fontId="0" fillId="0" borderId="18" xfId="0" applyBorder="1" applyProtection="1">
      <protection hidden="1"/>
    </xf>
    <xf numFmtId="0" fontId="0" fillId="0" borderId="19" xfId="0" applyBorder="1" applyProtection="1">
      <protection hidden="1"/>
    </xf>
    <xf numFmtId="0" fontId="34" fillId="0" borderId="0" xfId="0" applyFont="1" applyAlignment="1" applyProtection="1">
      <alignment vertical="center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4" fontId="34" fillId="0" borderId="0" xfId="0" applyNumberFormat="1" applyFont="1" applyAlignment="1" applyProtection="1">
      <alignment vertical="center"/>
      <protection hidden="1"/>
    </xf>
    <xf numFmtId="175" fontId="35" fillId="0" borderId="0" xfId="55" applyNumberFormat="1" applyFont="1" applyAlignment="1" applyProtection="1">
      <alignment vertical="center"/>
      <protection hidden="1"/>
    </xf>
    <xf numFmtId="2" fontId="34" fillId="0" borderId="17" xfId="50" applyNumberFormat="1" applyFont="1" applyBorder="1" applyProtection="1">
      <protection hidden="1"/>
    </xf>
    <xf numFmtId="2" fontId="37" fillId="0" borderId="20" xfId="29" applyNumberFormat="1" applyFont="1" applyFill="1" applyBorder="1" applyAlignment="1" applyProtection="1">
      <alignment horizontal="center" vertical="center"/>
      <protection hidden="1"/>
    </xf>
    <xf numFmtId="2" fontId="33" fillId="0" borderId="16" xfId="29" applyNumberFormat="1" applyFont="1" applyFill="1" applyBorder="1" applyAlignment="1" applyProtection="1">
      <alignment horizontal="center" vertical="center"/>
      <protection hidden="1"/>
    </xf>
    <xf numFmtId="9" fontId="33" fillId="0" borderId="14" xfId="29" applyNumberFormat="1" applyFont="1" applyFill="1" applyBorder="1" applyAlignment="1" applyProtection="1">
      <alignment horizontal="center"/>
      <protection hidden="1"/>
    </xf>
    <xf numFmtId="175" fontId="35" fillId="0" borderId="15" xfId="55" applyNumberFormat="1" applyFont="1" applyFill="1" applyBorder="1" applyAlignment="1" applyProtection="1">
      <alignment horizontal="center" vertical="center"/>
      <protection hidden="1"/>
    </xf>
    <xf numFmtId="0" fontId="38" fillId="0" borderId="0" xfId="29" applyNumberFormat="1" applyFont="1" applyFill="1" applyBorder="1" applyAlignment="1" applyProtection="1">
      <alignment horizontal="right" vertical="center"/>
      <protection hidden="1"/>
    </xf>
    <xf numFmtId="0" fontId="34" fillId="0" borderId="0" xfId="29" applyNumberFormat="1" applyFont="1" applyFill="1" applyBorder="1" applyAlignment="1" applyProtection="1">
      <protection hidden="1"/>
    </xf>
    <xf numFmtId="2" fontId="39" fillId="0" borderId="20" xfId="29" applyNumberFormat="1" applyFont="1" applyFill="1" applyBorder="1" applyAlignment="1" applyProtection="1">
      <alignment horizontal="center" vertical="center"/>
      <protection hidden="1"/>
    </xf>
    <xf numFmtId="2" fontId="40" fillId="0" borderId="16" xfId="29" applyNumberFormat="1" applyFont="1" applyFill="1" applyBorder="1" applyAlignment="1" applyProtection="1">
      <alignment horizontal="right" vertical="center"/>
      <protection hidden="1"/>
    </xf>
    <xf numFmtId="175" fontId="35" fillId="0" borderId="21" xfId="55" applyNumberFormat="1" applyFont="1" applyFill="1" applyBorder="1" applyAlignment="1" applyProtection="1">
      <alignment horizontal="center" vertical="center"/>
      <protection hidden="1"/>
    </xf>
    <xf numFmtId="0" fontId="41" fillId="0" borderId="0" xfId="29" applyNumberFormat="1" applyFont="1" applyFill="1" applyBorder="1" applyAlignment="1" applyProtection="1">
      <alignment horizontal="right" vertical="center"/>
      <protection hidden="1"/>
    </xf>
    <xf numFmtId="0" fontId="42" fillId="0" borderId="0" xfId="39" applyNumberFormat="1" applyFont="1" applyFill="1" applyBorder="1" applyProtection="1">
      <protection hidden="1"/>
    </xf>
    <xf numFmtId="0" fontId="43" fillId="0" borderId="17" xfId="50" applyFont="1" applyBorder="1" applyProtection="1">
      <protection hidden="1"/>
    </xf>
    <xf numFmtId="0" fontId="44" fillId="0" borderId="20" xfId="50" applyFont="1" applyBorder="1" applyProtection="1">
      <protection hidden="1"/>
    </xf>
    <xf numFmtId="0" fontId="45" fillId="0" borderId="16" xfId="50" applyFont="1" applyBorder="1" applyAlignment="1" applyProtection="1">
      <alignment horizontal="right"/>
      <protection hidden="1"/>
    </xf>
    <xf numFmtId="175" fontId="35" fillId="0" borderId="22" xfId="55" applyNumberFormat="1" applyFont="1" applyFill="1" applyBorder="1" applyAlignment="1" applyProtection="1">
      <alignment horizontal="center" vertical="center"/>
      <protection hidden="1"/>
    </xf>
    <xf numFmtId="0" fontId="41" fillId="0" borderId="0" xfId="50" applyFont="1" applyAlignment="1" applyProtection="1">
      <alignment horizontal="right"/>
      <protection hidden="1"/>
    </xf>
    <xf numFmtId="0" fontId="34" fillId="0" borderId="17" xfId="50" applyFont="1" applyBorder="1" applyProtection="1">
      <protection hidden="1"/>
    </xf>
    <xf numFmtId="0" fontId="46" fillId="0" borderId="20" xfId="50" applyFont="1" applyBorder="1" applyAlignment="1" applyProtection="1">
      <alignment horizontal="right"/>
      <protection hidden="1"/>
    </xf>
    <xf numFmtId="10" fontId="46" fillId="0" borderId="20" xfId="50" applyNumberFormat="1" applyFont="1" applyBorder="1" applyAlignment="1" applyProtection="1">
      <alignment horizontal="right"/>
      <protection hidden="1"/>
    </xf>
    <xf numFmtId="0" fontId="42" fillId="0" borderId="0" xfId="55" applyNumberFormat="1" applyFont="1" applyFill="1" applyBorder="1" applyProtection="1">
      <protection hidden="1"/>
    </xf>
    <xf numFmtId="0" fontId="47" fillId="0" borderId="17" xfId="50" applyFont="1" applyBorder="1" applyProtection="1">
      <protection hidden="1"/>
    </xf>
    <xf numFmtId="0" fontId="44" fillId="0" borderId="20" xfId="50" applyFont="1" applyBorder="1" applyAlignment="1" applyProtection="1">
      <alignment horizontal="center"/>
      <protection hidden="1"/>
    </xf>
    <xf numFmtId="175" fontId="33" fillId="0" borderId="16" xfId="50" applyNumberFormat="1" applyFont="1" applyBorder="1" applyAlignment="1" applyProtection="1">
      <alignment horizontal="right"/>
      <protection hidden="1"/>
    </xf>
    <xf numFmtId="165" fontId="43" fillId="0" borderId="14" xfId="61" applyFont="1" applyFill="1" applyBorder="1" applyAlignment="1" applyProtection="1">
      <protection hidden="1"/>
    </xf>
    <xf numFmtId="175" fontId="35" fillId="0" borderId="22" xfId="55" applyNumberFormat="1" applyFont="1" applyFill="1" applyBorder="1" applyAlignment="1" applyProtection="1">
      <alignment horizontal="center"/>
      <protection hidden="1"/>
    </xf>
    <xf numFmtId="0" fontId="48" fillId="0" borderId="17" xfId="50" applyFont="1" applyBorder="1" applyProtection="1">
      <protection hidden="1"/>
    </xf>
    <xf numFmtId="10" fontId="41" fillId="0" borderId="20" xfId="50" applyNumberFormat="1" applyFont="1" applyBorder="1" applyAlignment="1" applyProtection="1">
      <alignment horizontal="right"/>
      <protection hidden="1"/>
    </xf>
    <xf numFmtId="171" fontId="44" fillId="0" borderId="20" xfId="50" applyNumberFormat="1" applyFont="1" applyBorder="1" applyAlignment="1" applyProtection="1">
      <alignment horizontal="center"/>
      <protection hidden="1"/>
    </xf>
    <xf numFmtId="10" fontId="33" fillId="0" borderId="16" xfId="55" applyNumberFormat="1" applyFont="1" applyFill="1" applyBorder="1" applyProtection="1">
      <protection locked="0"/>
    </xf>
    <xf numFmtId="166" fontId="36" fillId="0" borderId="17" xfId="39" applyFont="1" applyFill="1" applyBorder="1" applyProtection="1">
      <protection hidden="1"/>
    </xf>
    <xf numFmtId="165" fontId="33" fillId="0" borderId="13" xfId="61" applyFont="1" applyFill="1" applyBorder="1" applyProtection="1">
      <protection hidden="1"/>
    </xf>
    <xf numFmtId="10" fontId="45" fillId="0" borderId="16" xfId="55" applyNumberFormat="1" applyFont="1" applyFill="1" applyBorder="1" applyAlignment="1" applyProtection="1">
      <alignment horizontal="right"/>
      <protection hidden="1"/>
    </xf>
    <xf numFmtId="0" fontId="41" fillId="0" borderId="0" xfId="55" applyNumberFormat="1" applyFont="1" applyFill="1" applyBorder="1" applyAlignment="1" applyProtection="1">
      <alignment horizontal="right"/>
      <protection hidden="1"/>
    </xf>
    <xf numFmtId="175" fontId="35" fillId="0" borderId="22" xfId="55" applyNumberFormat="1" applyFont="1" applyBorder="1" applyProtection="1">
      <protection hidden="1"/>
    </xf>
    <xf numFmtId="171" fontId="44" fillId="0" borderId="20" xfId="50" applyNumberFormat="1" applyFont="1" applyBorder="1" applyProtection="1">
      <protection hidden="1"/>
    </xf>
    <xf numFmtId="171" fontId="45" fillId="0" borderId="16" xfId="50" applyNumberFormat="1" applyFont="1" applyBorder="1" applyAlignment="1" applyProtection="1">
      <alignment horizontal="right"/>
      <protection hidden="1"/>
    </xf>
    <xf numFmtId="175" fontId="35" fillId="0" borderId="23" xfId="55" applyNumberFormat="1" applyFont="1" applyFill="1" applyBorder="1" applyAlignment="1" applyProtection="1">
      <alignment horizontal="center" vertical="center"/>
      <protection hidden="1"/>
    </xf>
    <xf numFmtId="0" fontId="34" fillId="0" borderId="0" xfId="33" applyNumberFormat="1" applyFont="1" applyFill="1" applyBorder="1" applyAlignment="1" applyProtection="1">
      <protection hidden="1"/>
    </xf>
    <xf numFmtId="49" fontId="0" fillId="0" borderId="28" xfId="0" applyNumberFormat="1" applyBorder="1" applyProtection="1">
      <protection hidden="1"/>
    </xf>
    <xf numFmtId="176" fontId="0" fillId="0" borderId="29" xfId="0" applyNumberFormat="1" applyBorder="1" applyAlignment="1" applyProtection="1">
      <alignment horizontal="left" indent="2"/>
      <protection locked="0"/>
    </xf>
    <xf numFmtId="176" fontId="0" fillId="0" borderId="30" xfId="0" applyNumberFormat="1" applyBorder="1" applyAlignment="1" applyProtection="1">
      <alignment horizontal="left" indent="2"/>
      <protection locked="0"/>
    </xf>
    <xf numFmtId="49" fontId="32" fillId="27" borderId="13" xfId="0" applyNumberFormat="1" applyFont="1" applyFill="1" applyBorder="1" applyAlignment="1" applyProtection="1">
      <alignment vertical="center" wrapText="1"/>
      <protection hidden="1"/>
    </xf>
    <xf numFmtId="49" fontId="49" fillId="27" borderId="24" xfId="0" applyNumberFormat="1" applyFont="1" applyFill="1" applyBorder="1" applyAlignment="1" applyProtection="1">
      <alignment vertical="center" wrapText="1"/>
      <protection hidden="1"/>
    </xf>
    <xf numFmtId="49" fontId="49" fillId="27" borderId="13" xfId="0" applyNumberFormat="1" applyFont="1" applyFill="1" applyBorder="1" applyAlignment="1" applyProtection="1">
      <alignment vertical="center" wrapText="1"/>
      <protection hidden="1"/>
    </xf>
    <xf numFmtId="49" fontId="49" fillId="27" borderId="25" xfId="0" applyNumberFormat="1" applyFont="1" applyFill="1" applyBorder="1" applyAlignment="1" applyProtection="1">
      <alignment vertical="center" wrapText="1"/>
      <protection hidden="1"/>
    </xf>
    <xf numFmtId="49" fontId="1" fillId="0" borderId="26" xfId="0" applyNumberFormat="1" applyFont="1" applyBorder="1" applyProtection="1">
      <protection hidden="1"/>
    </xf>
    <xf numFmtId="49" fontId="1" fillId="0" borderId="22" xfId="0" applyNumberFormat="1" applyFont="1" applyBorder="1" applyProtection="1">
      <protection hidden="1"/>
    </xf>
    <xf numFmtId="49" fontId="1" fillId="0" borderId="27" xfId="0" applyNumberFormat="1" applyFont="1" applyBorder="1" applyProtection="1">
      <protection hidden="1"/>
    </xf>
    <xf numFmtId="0" fontId="1" fillId="0" borderId="34" xfId="0" applyFont="1" applyBorder="1" applyProtection="1">
      <protection hidden="1"/>
    </xf>
    <xf numFmtId="0" fontId="1" fillId="0" borderId="35" xfId="0" applyFont="1" applyBorder="1" applyProtection="1">
      <protection hidden="1"/>
    </xf>
    <xf numFmtId="177" fontId="1" fillId="0" borderId="36" xfId="0" applyNumberFormat="1" applyFont="1" applyBorder="1" applyAlignment="1" applyProtection="1">
      <alignment horizontal="left" vertical="center" indent="2"/>
      <protection locked="0"/>
    </xf>
    <xf numFmtId="49" fontId="1" fillId="0" borderId="40" xfId="0" applyNumberFormat="1" applyFont="1" applyBorder="1" applyProtection="1">
      <protection hidden="1"/>
    </xf>
    <xf numFmtId="49" fontId="1" fillId="0" borderId="13" xfId="0" applyNumberFormat="1" applyFont="1" applyBorder="1" applyProtection="1">
      <protection hidden="1"/>
    </xf>
    <xf numFmtId="0" fontId="34" fillId="0" borderId="0" xfId="0" applyFont="1" applyProtection="1">
      <protection hidden="1"/>
    </xf>
    <xf numFmtId="165" fontId="34" fillId="0" borderId="0" xfId="0" applyNumberFormat="1" applyFont="1" applyProtection="1">
      <protection hidden="1"/>
    </xf>
    <xf numFmtId="49" fontId="49" fillId="27" borderId="14" xfId="0" applyNumberFormat="1" applyFont="1" applyFill="1" applyBorder="1" applyAlignment="1" applyProtection="1">
      <alignment vertical="center"/>
      <protection hidden="1"/>
    </xf>
    <xf numFmtId="165" fontId="49" fillId="27" borderId="14" xfId="0" applyNumberFormat="1" applyFont="1" applyFill="1" applyBorder="1" applyAlignment="1" applyProtection="1">
      <alignment vertical="center"/>
      <protection hidden="1"/>
    </xf>
    <xf numFmtId="49" fontId="34" fillId="0" borderId="39" xfId="0" applyNumberFormat="1" applyFont="1" applyBorder="1" applyProtection="1">
      <protection hidden="1"/>
    </xf>
    <xf numFmtId="165" fontId="34" fillId="0" borderId="39" xfId="0" applyNumberFormat="1" applyFont="1" applyBorder="1" applyProtection="1">
      <protection locked="0"/>
    </xf>
    <xf numFmtId="49" fontId="34" fillId="0" borderId="38" xfId="0" applyNumberFormat="1" applyFont="1" applyBorder="1" applyProtection="1">
      <protection hidden="1"/>
    </xf>
    <xf numFmtId="165" fontId="34" fillId="0" borderId="38" xfId="0" applyNumberFormat="1" applyFont="1" applyBorder="1" applyProtection="1">
      <protection locked="0"/>
    </xf>
    <xf numFmtId="49" fontId="34" fillId="0" borderId="37" xfId="0" applyNumberFormat="1" applyFont="1" applyBorder="1" applyProtection="1">
      <protection hidden="1"/>
    </xf>
    <xf numFmtId="165" fontId="34" fillId="0" borderId="37" xfId="0" applyNumberFormat="1" applyFont="1" applyBorder="1" applyProtection="1">
      <protection locked="0"/>
    </xf>
    <xf numFmtId="165" fontId="34" fillId="28" borderId="39" xfId="0" applyNumberFormat="1" applyFont="1" applyFill="1" applyBorder="1" applyProtection="1">
      <protection locked="0"/>
    </xf>
    <xf numFmtId="165" fontId="34" fillId="28" borderId="38" xfId="0" applyNumberFormat="1" applyFont="1" applyFill="1" applyBorder="1" applyProtection="1">
      <protection locked="0"/>
    </xf>
    <xf numFmtId="165" fontId="34" fillId="28" borderId="37" xfId="0" applyNumberFormat="1" applyFont="1" applyFill="1" applyBorder="1" applyProtection="1">
      <protection locked="0"/>
    </xf>
    <xf numFmtId="49" fontId="34" fillId="0" borderId="0" xfId="0" applyNumberFormat="1" applyFont="1" applyProtection="1">
      <protection hidden="1"/>
    </xf>
    <xf numFmtId="166" fontId="34" fillId="0" borderId="0" xfId="0" applyNumberFormat="1" applyFont="1" applyProtection="1">
      <protection hidden="1"/>
    </xf>
    <xf numFmtId="166" fontId="34" fillId="0" borderId="0" xfId="66" applyFont="1" applyAlignment="1" applyProtection="1">
      <protection hidden="1"/>
    </xf>
    <xf numFmtId="0" fontId="34" fillId="0" borderId="0" xfId="0" applyFont="1"/>
    <xf numFmtId="0" fontId="47" fillId="0" borderId="41" xfId="0" applyFont="1" applyBorder="1"/>
    <xf numFmtId="0" fontId="34" fillId="0" borderId="42" xfId="0" applyFont="1" applyBorder="1"/>
    <xf numFmtId="0" fontId="34" fillId="0" borderId="43" xfId="0" applyFont="1" applyBorder="1"/>
    <xf numFmtId="0" fontId="34" fillId="0" borderId="44" xfId="0" applyFont="1" applyBorder="1"/>
    <xf numFmtId="0" fontId="51" fillId="29" borderId="41" xfId="0" applyFont="1" applyFill="1" applyBorder="1"/>
    <xf numFmtId="0" fontId="52" fillId="27" borderId="31" xfId="0" applyFont="1" applyFill="1" applyBorder="1" applyAlignment="1" applyProtection="1">
      <alignment horizontal="center"/>
      <protection hidden="1"/>
    </xf>
    <xf numFmtId="0" fontId="52" fillId="27" borderId="32" xfId="0" applyFont="1" applyFill="1" applyBorder="1" applyAlignment="1" applyProtection="1">
      <alignment horizontal="center"/>
      <protection hidden="1"/>
    </xf>
    <xf numFmtId="0" fontId="52" fillId="27" borderId="33" xfId="0" applyFont="1" applyFill="1" applyBorder="1" applyAlignment="1" applyProtection="1">
      <alignment horizontal="center"/>
      <protection hidden="1"/>
    </xf>
    <xf numFmtId="49" fontId="47" fillId="0" borderId="17" xfId="0" applyNumberFormat="1" applyFont="1" applyBorder="1" applyProtection="1">
      <protection hidden="1"/>
    </xf>
    <xf numFmtId="49" fontId="47" fillId="0" borderId="20" xfId="0" applyNumberFormat="1" applyFont="1" applyBorder="1" applyProtection="1">
      <protection hidden="1"/>
    </xf>
    <xf numFmtId="49" fontId="47" fillId="0" borderId="16" xfId="0" applyNumberFormat="1" applyFont="1" applyBorder="1" applyProtection="1">
      <protection hidden="1"/>
    </xf>
    <xf numFmtId="0" fontId="47" fillId="0" borderId="20" xfId="0" applyFont="1" applyBorder="1"/>
    <xf numFmtId="0" fontId="47" fillId="0" borderId="16" xfId="0" applyFont="1" applyBorder="1"/>
    <xf numFmtId="166" fontId="36" fillId="30" borderId="17" xfId="39" applyFont="1" applyFill="1" applyBorder="1" applyAlignment="1" applyProtection="1">
      <alignment horizontal="center" vertical="center"/>
      <protection hidden="1"/>
    </xf>
    <xf numFmtId="166" fontId="36" fillId="30" borderId="20" xfId="39" applyFont="1" applyFill="1" applyBorder="1" applyAlignment="1" applyProtection="1">
      <alignment horizontal="center" vertical="center"/>
      <protection hidden="1"/>
    </xf>
    <xf numFmtId="166" fontId="36" fillId="30" borderId="16" xfId="39" applyFont="1" applyFill="1" applyBorder="1" applyAlignment="1" applyProtection="1">
      <alignment horizontal="center" vertical="center"/>
      <protection hidden="1"/>
    </xf>
  </cellXfs>
  <cellStyles count="67">
    <cellStyle name="%" xfId="1" xr:uid="{00000000-0005-0000-0000-000000000000}"/>
    <cellStyle name="20% - Accent1" xfId="2" builtinId="30" customBuiltin="1"/>
    <cellStyle name="20% - Accent2" xfId="3" builtinId="34" customBuiltin="1"/>
    <cellStyle name="20% - Accent3" xfId="4" builtinId="38" customBuiltin="1"/>
    <cellStyle name="20% - Accent4" xfId="5" builtinId="42" customBuiltin="1"/>
    <cellStyle name="20% - Accent5" xfId="6" builtinId="46" customBuiltin="1"/>
    <cellStyle name="20% - Accent6" xfId="7" builtinId="50" customBuiltin="1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erekening" xfId="26" builtinId="22" customBuiltin="1"/>
    <cellStyle name="Comma [0]" xfId="27" xr:uid="{00000000-0005-0000-0000-00001A000000}"/>
    <cellStyle name="Comma_AA BCR/ Basis ruimtestaat 13.0" xfId="28" xr:uid="{00000000-0005-0000-0000-00001B000000}"/>
    <cellStyle name="Comma_Uurtarieven 2000 LEVERANCIER" xfId="29" xr:uid="{00000000-0005-0000-0000-00001C000000}"/>
    <cellStyle name="Controlecel" xfId="30" builtinId="23" customBuiltin="1"/>
    <cellStyle name="Currency [0]" xfId="31" xr:uid="{00000000-0005-0000-0000-00001E000000}"/>
    <cellStyle name="Currency_AA BCR/ Basis ruimtestaat 13.0" xfId="32" xr:uid="{00000000-0005-0000-0000-00001F000000}"/>
    <cellStyle name="Currency_ATIR-Calc-Uurtarief 2001" xfId="33" xr:uid="{00000000-0005-0000-0000-000020000000}"/>
    <cellStyle name="Euro" xfId="34" xr:uid="{00000000-0005-0000-0000-000021000000}"/>
    <cellStyle name="Followed Hyperlink_Adres-Gymzalen.xls" xfId="35" xr:uid="{00000000-0005-0000-0000-000022000000}"/>
    <cellStyle name="Gekoppelde cel" xfId="36" builtinId="24" customBuiltin="1"/>
    <cellStyle name="Goed" xfId="37" builtinId="26" customBuiltin="1"/>
    <cellStyle name="Invoer" xfId="38" builtinId="20" customBuiltin="1"/>
    <cellStyle name="Komma" xfId="39" builtinId="3"/>
    <cellStyle name="Komma 2" xfId="66" xr:uid="{5B830B98-EF28-6443-B759-F87DA4E4C0D7}"/>
    <cellStyle name="Kop 1" xfId="40" builtinId="16" customBuiltin="1"/>
    <cellStyle name="Kop 2" xfId="41" builtinId="17" customBuiltin="1"/>
    <cellStyle name="Kop 3" xfId="42" builtinId="18" customBuiltin="1"/>
    <cellStyle name="Kop 4" xfId="43" builtinId="19" customBuiltin="1"/>
    <cellStyle name="Koppen_rekenblad" xfId="44" xr:uid="{00000000-0005-0000-0000-00002B000000}"/>
    <cellStyle name="koppenrekenblad2" xfId="45" xr:uid="{00000000-0005-0000-0000-00002C000000}"/>
    <cellStyle name="m2" xfId="46" xr:uid="{00000000-0005-0000-0000-00002D000000}"/>
    <cellStyle name="Neutraal" xfId="47" builtinId="28" customBuiltin="1"/>
    <cellStyle name="NIBa standaard" xfId="48" xr:uid="{00000000-0005-0000-0000-00002F000000}"/>
    <cellStyle name="Normal_ KLM-CTR(STA)-Recap.xls" xfId="49" xr:uid="{00000000-0005-0000-0000-000030000000}"/>
    <cellStyle name="Normal_Uurtarieven 2000 LEVERANCIER" xfId="50" xr:uid="{00000000-0005-0000-0000-000031000000}"/>
    <cellStyle name="Notitie" xfId="51" builtinId="10" customBuiltin="1"/>
    <cellStyle name="Ongedefinieerd" xfId="52" xr:uid="{00000000-0005-0000-0000-000033000000}"/>
    <cellStyle name="Ongeldig" xfId="53" builtinId="27" customBuiltin="1"/>
    <cellStyle name="prijslijst" xfId="54" xr:uid="{00000000-0005-0000-0000-000035000000}"/>
    <cellStyle name="Procent" xfId="55" builtinId="5"/>
    <cellStyle name="Ruimtestaat_Koppen" xfId="56" xr:uid="{00000000-0005-0000-0000-000037000000}"/>
    <cellStyle name="Standaard" xfId="0" builtinId="0"/>
    <cellStyle name="Standaard 2" xfId="57" xr:uid="{00000000-0005-0000-0000-000039000000}"/>
    <cellStyle name="Titel" xfId="58" builtinId="15" customBuiltin="1"/>
    <cellStyle name="Totaal" xfId="59" builtinId="25" customBuiltin="1"/>
    <cellStyle name="Uitvoer" xfId="60" builtinId="21" customBuiltin="1"/>
    <cellStyle name="Valuta" xfId="61" builtinId="4"/>
    <cellStyle name="Verklarende tekst" xfId="62" builtinId="53" customBuiltin="1"/>
    <cellStyle name="Waarschuwingstekst" xfId="63" builtinId="11" customBuiltin="1"/>
    <cellStyle name="Währung [0]_Aufmaß" xfId="64" xr:uid="{00000000-0005-0000-0000-000040000000}"/>
    <cellStyle name="Währung_Aufmaß" xfId="65" xr:uid="{00000000-0005-0000-0000-000041000000}"/>
  </cellStyles>
  <dxfs count="5">
    <dxf>
      <font>
        <condense val="0"/>
        <extend val="0"/>
        <color indexed="9"/>
      </font>
      <fill>
        <patternFill>
          <bgColor indexed="48"/>
        </patternFill>
      </fill>
    </dxf>
    <dxf>
      <fill>
        <patternFill>
          <bgColor indexed="48"/>
        </patternFill>
      </fill>
    </dxf>
    <dxf>
      <font>
        <condense val="0"/>
        <extend val="0"/>
        <color indexed="9"/>
      </font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pic>
      <xdr:nvPicPr>
        <xdr:cNvPr id="3085" name="Picture 1" descr="Bakkersland">
          <a:extLst>
            <a:ext uri="{FF2B5EF4-FFF2-40B4-BE49-F238E27FC236}">
              <a16:creationId xmlns:a16="http://schemas.microsoft.com/office/drawing/2014/main" id="{B5C5AFC2-ACA5-4D94-AD52-0F242024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CC"/>
            </a:clrFrom>
            <a:clrTo>
              <a:srgbClr val="FFFFC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r="68666" b="84772"/>
        <a:stretch>
          <a:fillRect/>
        </a:stretch>
      </xdr:blipFill>
      <xdr:spPr bwMode="auto">
        <a:xfrm>
          <a:off x="65246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pic>
      <xdr:nvPicPr>
        <xdr:cNvPr id="2" name="Picture 1" descr="Bakkersland">
          <a:extLst>
            <a:ext uri="{FF2B5EF4-FFF2-40B4-BE49-F238E27FC236}">
              <a16:creationId xmlns:a16="http://schemas.microsoft.com/office/drawing/2014/main" id="{53F7ECB1-A5D8-7F4E-863A-4B4A21EF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CC"/>
            </a:clrFrom>
            <a:clrTo>
              <a:srgbClr val="FFFFC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r="68666" b="84772"/>
        <a:stretch>
          <a:fillRect/>
        </a:stretch>
      </xdr:blipFill>
      <xdr:spPr bwMode="auto">
        <a:xfrm>
          <a:off x="7454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C:/CSG%20Zuid/05018%20nCie%20-%20Prime%20line%20Den%20Bosch/Schoonmaak/Programma/Calculatie2004%20versie%2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C:/CSG/01025%20Telfort%20A'dam/01025%20Programma/Progr.Telfort-Entree1-kan25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egevens\Excel\Calc\AZR\AZR%20psychiatri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D:/Gegevens/Excel/Calc/AZR/AZR%20psychiatri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pn1359033-my.sharepoint.com/Users/Bjorn/Desktop/smc-sbs1/ts-home$/Voor..van/meten%20glas/meten%20glas/meten%20glas/meten%20glas/meten%20glas/meten%20glas/meten%20glas/meten%20glas/ati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D:/Yamaha/Calculatie%20concep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NCIESERVER/nCie/Documents%20and%20Settings/Serge/Local%20Settings/Temporary%20Internet%20Files/OLK1F/Papyrus%20BSC%20Beginmeting%20en%20Voorcalculatie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C:/DOCUME~1/JOHNBO~1/LOCALS~1/Temp/Rar$DI16.234/calculatie-fase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NCIESERVER/nCie/Program%20Files/Common%20Files/ncie-share/XLmac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H13vfs01/Department_Data$/ISA/Noord-West/Calculatie/CALCULATIE%20BENODIGDHEDEN/AFROEPPRIJZEN%202006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C:/Voor..van/meten%20glas/meten%20glas/meten%20glas/meten%20glas/meten%20glas/meten%20glas/meten%20glas/Voor%20Han%20Rabo%20glas/Croeseln%20witM2gla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C:/RIN/PVE/Concept/ruimtestaat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D:/Procedures%20Bedrijfsbureau/Procedures%202008/normen%20adviesbureau'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C:/Users/fred/Desktop/Nota%20Fred/DELTA%20N.V.-Calculati%233F455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C:/DOCUME~1/clstn0/LOCALS~1/Temp/Offerte%20PM&amp;S%2017-07-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NCIESERVER/nCie/nCie/klanten/Papyrus/TV/Papyrus-TV-BeginMeting03083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NCIESERVER/nCie/nCie/kostensoorten%20standaard/TV/Tarieven%20TV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C:/Calculaties/Adviesbureaus/Intexso/Gemeente%20Bergen%20op%20Zoom/Nota/Invultabellen%20herzie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C:/Documents%20and%20Settings/dewis0/Local%20Settings/Temporary%20Internet%20Files/OLK1/PROEF%20TEMPLATE%20vereenvoudigd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C:/DOCUME~1/clstn0/LOCALS~1/Temp/Oude%20calculaties/Prijzen%20gouden%20versie%2012-02-0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kje/Desktop/ADHD/schoonmaak/aanbesteding/file:/C:/Offertes/OffertesSchm/offertes/Elsevier%202004%20+%202006/Elsevier%20juni%202004%20totaal/calculatie/RB%20definitief%2010%20suc-na%20corr%20tota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Navigatieblad"/>
      <sheetName val="WP"/>
      <sheetName val="Steen"/>
      <sheetName val="Lino"/>
      <sheetName val="PVC"/>
      <sheetName val="Tapijt"/>
      <sheetName val="Hout"/>
      <sheetName val="Textiel"/>
      <sheetName val="Voeding"/>
      <sheetName val="Hoofdmenu"/>
      <sheetName val="CSG_macros"/>
      <sheetName val="scrprogramma"/>
      <sheetName val="scrvloersoort"/>
      <sheetName val="scrruimtestaten"/>
      <sheetName val="Tussenblad"/>
      <sheetName val="ma_vr"/>
      <sheetName val="ma_vr-naloop"/>
      <sheetName val="za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Ent_S"/>
      <sheetName val="Ent_T"/>
      <sheetName val="Gan_S"/>
      <sheetName val="Gan_T"/>
      <sheetName val="Kan_L"/>
      <sheetName val="Kan_T"/>
      <sheetName val="Keu_S"/>
      <sheetName val="Lif_S"/>
      <sheetName val="Mag_T"/>
      <sheetName val="Res_L"/>
      <sheetName val="Res_T"/>
      <sheetName val="San_S"/>
      <sheetName val="Tra_S"/>
      <sheetName val="Ver_T"/>
      <sheetName val="Einde_programma'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a_vr"/>
      <sheetName val="ma_vr_naloop"/>
      <sheetName val="Normblad"/>
      <sheetName val="rekenblad"/>
      <sheetName val="Codes"/>
      <sheetName val="variabelen"/>
      <sheetName val="Begroting"/>
      <sheetName val="Opbouw"/>
      <sheetName val="Vaste gegevens"/>
      <sheetName val="Start_programma's"/>
      <sheetName val="Bes_S"/>
      <sheetName val="Bib_T"/>
      <sheetName val="Ceh_S"/>
      <sheetName val="Com_T"/>
      <sheetName val="Dou_S"/>
      <sheetName val="Ent_S"/>
      <sheetName val="Ent_T"/>
      <sheetName val="Fit_L"/>
      <sheetName val="Gan_H"/>
      <sheetName val="Gan_L"/>
      <sheetName val="Gan_S"/>
      <sheetName val="Gan_T"/>
      <sheetName val="Gev_K"/>
      <sheetName val="Gev_S"/>
      <sheetName val="Gla_G"/>
      <sheetName val="Kan_L"/>
      <sheetName val="Kan_S"/>
      <sheetName val="Kan_T"/>
      <sheetName val="Keu_S"/>
      <sheetName val="Kle_S"/>
      <sheetName val="Lif_T"/>
      <sheetName val="Mag_L"/>
      <sheetName val="Opl_D"/>
      <sheetName val="Pan_H"/>
      <sheetName val="Pri_H"/>
      <sheetName val="Rec_T"/>
      <sheetName val="Res_T"/>
      <sheetName val="Roo_T"/>
      <sheetName val="San_S"/>
      <sheetName val="Tec_S"/>
      <sheetName val="Ter_S"/>
      <sheetName val="Tra_S"/>
      <sheetName val="Ve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Blad3_(3)"/>
      <sheetName val="Blad3_(2)"/>
      <sheetName val="hiddenSheet"/>
      <sheetName val="dv_info"/>
      <sheetName val="Kalender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Normen"/>
      <sheetName val="Kalender (2)"/>
      <sheetName val="Opzoeklijst"/>
      <sheetName val="01.255"/>
      <sheetName val="02.255"/>
      <sheetName val="04.255"/>
      <sheetName val="AZR psychiatrie"/>
      <sheetName val="Blad3_(3)1"/>
      <sheetName val="Blad3_(2)1"/>
      <sheetName val="Kalender_(2)"/>
      <sheetName val="01_255"/>
      <sheetName val="02_255"/>
      <sheetName val="04_25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hiddenSheet"/>
      <sheetName val="dv_info"/>
      <sheetName val="Blad3_(3)"/>
      <sheetName val="Blad3_(2)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Kalender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atir.xls"/>
      <sheetName val="atir_xls"/>
      <sheetName val="3-Basis_ruimtestaat"/>
      <sheetName val="atir_xls1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andachtspunten"/>
      <sheetName val="taakverdeling per gebouw"/>
      <sheetName val="calculatie glas"/>
      <sheetName val="foto's glas"/>
      <sheetName val="calculatie HQ"/>
      <sheetName val="calculatie Service center"/>
      <sheetName val="calculatie Distribution"/>
      <sheetName val="Uurtarieven"/>
      <sheetName val="m² prijzen"/>
      <sheetName val="eenheidsprijzen"/>
      <sheetName val="Machine-investeringskosten"/>
      <sheetName val="dieptereiniging"/>
      <sheetName val="uurtarieven extra werkzhd"/>
      <sheetName val="Matrix artikel 21 CAO"/>
      <sheetName val="Algemeen"/>
      <sheetName val="Hoeveelheden sanitair"/>
      <sheetName val="Calculatie diepter sanitair"/>
      <sheetName val="Calculatieblad dieptereining"/>
      <sheetName val="werkprg sanitair"/>
      <sheetName val="werkprg. keuken"/>
      <sheetName val="werkprg. pantry"/>
      <sheetName val="niet in offerte"/>
      <sheetName val="Offerteproces"/>
      <sheetName val="Vragen bestek"/>
      <sheetName val="normentabel"/>
      <sheetName val="Werkwijze"/>
      <sheetName val="Invulblad uurtarieven"/>
      <sheetName val="Basisgegeve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boek"/>
      <sheetName val="Huidig en Prognose"/>
      <sheetName val="BSC CA"/>
      <sheetName val="BSC SC"/>
      <sheetName val="Reductieberekening"/>
      <sheetName val="Voorcalcalculat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KLM gebouwen ruimtestaat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boek"/>
      <sheetName val="vergelijken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pijt- en meubel  Fortron (2)"/>
      <sheetName val="prijslijst"/>
      <sheetName val="invullen"/>
      <sheetName val="prijscalc"/>
      <sheetName val="Vloeronderhoud Lino fortron"/>
      <sheetName val="Tapijt- en meubel  Fortron"/>
      <sheetName val="Plafond- en wandreiniging"/>
      <sheetName val="Lamellen reiniging"/>
      <sheetName val="prijslijst computer"/>
      <sheetName val="prijslijst sanitaire art. CWS"/>
      <sheetName val="Computer staffel"/>
      <sheetName val="afroepprijzen"/>
      <sheetName val="Blad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uimtestaat06"/>
      <sheetName val="Kengetal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"/>
      <sheetName val="Verhoeven"/>
      <sheetName val="Telegraaf"/>
      <sheetName val="ABN"/>
      <sheetName val="Atir afroep"/>
      <sheetName val="verhoeven afroep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blad"/>
      <sheetName val="1a-Data"/>
      <sheetName val="1b-Contractblad totaal"/>
      <sheetName val="1c-Contractblad per locatie"/>
      <sheetName val="2-Kengetal"/>
      <sheetName val="3-Basis ruimtestaat"/>
      <sheetName val="4-Premies en opslagen"/>
      <sheetName val="5-Opbouw uurtarieven"/>
      <sheetName val="6-Tarievenmatrix"/>
      <sheetName val="7-Afroepprij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uimten"/>
      <sheetName val="norm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boek"/>
      <sheetName val="Uitleg"/>
      <sheetName val="BeginMeting"/>
      <sheetName val="Overig"/>
      <sheetName val="BS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even"/>
      <sheetName val="Kortingen"/>
      <sheetName val="projectsheet"/>
      <sheetName val="Lokaal"/>
      <sheetName val="Buiten Regio"/>
      <sheetName val="Internet"/>
      <sheetName val="Mobiel"/>
      <sheetName val="Overall-trans"/>
      <sheetName val="InternetAW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mreken"/>
      <sheetName val="Regulier werk"/>
      <sheetName val="Objectinformatie"/>
      <sheetName val="Objecten"/>
      <sheetName val="Totaalblad Objecten"/>
      <sheetName val="Gegunde beurten"/>
      <sheetName val="Afroep incidenteel"/>
      <sheetName val="Glas"/>
      <sheetName val="Glas per locatie"/>
      <sheetName val="Leveringen"/>
      <sheetName val="Tota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Opname VW"/>
      <sheetName val="Opname Regie-Brt "/>
      <sheetName val="Opname BRT glas sp.r."/>
      <sheetName val="Opname LV"/>
      <sheetName val="Leveringen"/>
      <sheetName val="Offerte teksten"/>
      <sheetName val="bijzonderheden"/>
      <sheetName val="Herberekening NORM"/>
      <sheetName val="Ruimtesoor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urering"/>
      <sheetName val="Inzet uren"/>
      <sheetName val="aanvullende werkzaamheden"/>
      <sheetName val="antwoorden"/>
      <sheetName val="Kosten per klant"/>
      <sheetName val="Ruimten"/>
      <sheetName val="Uurtarieven"/>
      <sheetName val="Groot materiaal"/>
      <sheetName val="Machines afschrijving"/>
      <sheetName val="Korting"/>
      <sheetName val="Regietarieven"/>
      <sheetName val="sanitair"/>
      <sheetName val="norm"/>
      <sheetName val="GLASWAS 2003"/>
      <sheetName val="1E BEURT"/>
      <sheetName val="2E BEURT"/>
      <sheetName val="3E BEURT"/>
      <sheetName val="4E BEU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blad"/>
      <sheetName val="Opbouw uurtarieven"/>
      <sheetName val="Toeslagen matrix"/>
      <sheetName val="Kengetal"/>
      <sheetName val="Basis ruimtestaat"/>
      <sheetName val="Contractblad (Noord)"/>
      <sheetName val="Contractblad (West)"/>
      <sheetName val="Contractblad (Oost)"/>
      <sheetName val="Contractblad (Midden)"/>
      <sheetName val="Machine investering"/>
      <sheetName val="Afroepprij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workbookViewId="0">
      <selection activeCell="B10" sqref="B10"/>
    </sheetView>
  </sheetViews>
  <sheetFormatPr defaultColWidth="0" defaultRowHeight="12.75" zeroHeight="1"/>
  <cols>
    <col min="1" max="1" width="1.7109375" style="6" customWidth="1"/>
    <col min="2" max="2" width="73.28515625" style="6" customWidth="1"/>
    <col min="3" max="3" width="44.7109375" style="6" bestFit="1" customWidth="1"/>
    <col min="4" max="4" width="24.42578125" style="6" bestFit="1" customWidth="1"/>
    <col min="5" max="5" width="31.28515625" style="6" customWidth="1"/>
    <col min="6" max="6" width="1.7109375" style="6" customWidth="1"/>
    <col min="7" max="16384" width="9.140625" style="6" hidden="1"/>
  </cols>
  <sheetData>
    <row r="1" spans="2:9" ht="6.75" customHeight="1" thickBot="1"/>
    <row r="2" spans="2:9" ht="15" thickBot="1">
      <c r="B2" s="89" t="s">
        <v>77</v>
      </c>
      <c r="C2" s="90"/>
      <c r="D2" s="90"/>
      <c r="E2" s="91"/>
    </row>
    <row r="3" spans="2:9">
      <c r="B3" s="7"/>
      <c r="E3" s="8"/>
    </row>
    <row r="4" spans="2:9" ht="13.5" customHeight="1" thickBot="1">
      <c r="B4" s="56" t="s">
        <v>0</v>
      </c>
      <c r="C4" s="55"/>
      <c r="D4" s="57" t="s">
        <v>1</v>
      </c>
      <c r="E4" s="58" t="s">
        <v>2</v>
      </c>
    </row>
    <row r="5" spans="2:9">
      <c r="B5" s="59" t="s">
        <v>98</v>
      </c>
      <c r="C5" s="61" t="s">
        <v>79</v>
      </c>
      <c r="D5" s="52" t="s">
        <v>3</v>
      </c>
      <c r="E5" s="54"/>
      <c r="I5" s="6">
        <f>COUNTBLANK(E5)</f>
        <v>1</v>
      </c>
    </row>
    <row r="6" spans="2:9">
      <c r="B6" s="65" t="s">
        <v>99</v>
      </c>
      <c r="C6" s="60" t="s">
        <v>97</v>
      </c>
      <c r="D6" s="66" t="s">
        <v>78</v>
      </c>
      <c r="E6" s="53"/>
    </row>
    <row r="7" spans="2:9" ht="13.5" thickBot="1">
      <c r="B7" s="62"/>
      <c r="C7" s="63"/>
      <c r="D7" s="63"/>
      <c r="E7" s="64"/>
    </row>
    <row r="8" spans="2:9"/>
    <row r="9" spans="2:9"/>
    <row r="10" spans="2:9"/>
    <row r="11" spans="2:9"/>
    <row r="12" spans="2:9"/>
    <row r="13" spans="2:9"/>
    <row r="14" spans="2:9"/>
    <row r="15" spans="2:9"/>
    <row r="16" spans="2:9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</sheetData>
  <sheetProtection selectLockedCells="1"/>
  <mergeCells count="1">
    <mergeCell ref="B2:E2"/>
  </mergeCells>
  <phoneticPr fontId="31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9" orientation="landscape" copies="3" r:id="rId1"/>
  <headerFooter alignWithMargins="0">
    <oddHeader>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28820-D02A-6B44-A4A7-0F2AE7F74EFA}">
  <dimension ref="A1:P88"/>
  <sheetViews>
    <sheetView zoomScaleNormal="100" workbookViewId="0">
      <pane ySplit="4" topLeftCell="A5" activePane="bottomLeft" state="frozen"/>
      <selection activeCell="D5" sqref="D5:D77"/>
      <selection pane="bottomLeft" activeCell="B2" sqref="B2:D2"/>
    </sheetView>
  </sheetViews>
  <sheetFormatPr defaultColWidth="0" defaultRowHeight="12.75" zeroHeight="1"/>
  <cols>
    <col min="1" max="1" width="1.7109375" style="67" customWidth="1"/>
    <col min="2" max="2" width="93.28515625" style="67" customWidth="1"/>
    <col min="3" max="3" width="18.140625" style="67" customWidth="1"/>
    <col min="4" max="4" width="24" style="68" customWidth="1"/>
    <col min="5" max="5" width="1.7109375" style="67" customWidth="1"/>
    <col min="6" max="6" width="10.7109375" style="67" hidden="1" customWidth="1"/>
    <col min="7" max="7" width="12" style="67" hidden="1" customWidth="1"/>
    <col min="8" max="8" width="10.42578125" style="67" hidden="1" customWidth="1"/>
    <col min="9" max="9" width="12.7109375" style="67" hidden="1" customWidth="1"/>
    <col min="10" max="10" width="8" style="67" hidden="1" customWidth="1"/>
    <col min="11" max="11" width="10.28515625" style="67" hidden="1" customWidth="1"/>
    <col min="12" max="12" width="11" style="67" hidden="1" customWidth="1"/>
    <col min="13" max="13" width="11.7109375" style="67" hidden="1" customWidth="1"/>
    <col min="14" max="14" width="12.42578125" style="67" hidden="1" customWidth="1"/>
    <col min="15" max="15" width="9.140625" style="67" hidden="1" customWidth="1"/>
    <col min="16" max="16" width="10.42578125" style="67" hidden="1" customWidth="1"/>
    <col min="17" max="16384" width="9.140625" style="67" hidden="1"/>
  </cols>
  <sheetData>
    <row r="1" spans="2:7" ht="6.95" customHeight="1" thickBot="1"/>
    <row r="2" spans="2:7" ht="15" thickBot="1">
      <c r="B2" s="89" t="s">
        <v>92</v>
      </c>
      <c r="C2" s="90"/>
      <c r="D2" s="91"/>
    </row>
    <row r="3" spans="2:7"/>
    <row r="4" spans="2:7">
      <c r="B4" s="69" t="s">
        <v>0</v>
      </c>
      <c r="C4" s="69" t="s">
        <v>1</v>
      </c>
      <c r="D4" s="70" t="s">
        <v>2</v>
      </c>
    </row>
    <row r="5" spans="2:7">
      <c r="B5" s="71" t="s">
        <v>4</v>
      </c>
      <c r="C5" s="71" t="s">
        <v>5</v>
      </c>
      <c r="D5" s="72"/>
      <c r="G5" s="67">
        <f t="shared" ref="G5:G24" si="0">COUNTBLANK(D5)</f>
        <v>1</v>
      </c>
    </row>
    <row r="6" spans="2:7">
      <c r="B6" s="73" t="s">
        <v>6</v>
      </c>
      <c r="C6" s="73" t="s">
        <v>5</v>
      </c>
      <c r="D6" s="74"/>
      <c r="G6" s="67">
        <f t="shared" si="0"/>
        <v>1</v>
      </c>
    </row>
    <row r="7" spans="2:7">
      <c r="B7" s="73" t="s">
        <v>7</v>
      </c>
      <c r="C7" s="73" t="s">
        <v>5</v>
      </c>
      <c r="D7" s="74"/>
      <c r="G7" s="67">
        <f t="shared" si="0"/>
        <v>1</v>
      </c>
    </row>
    <row r="8" spans="2:7">
      <c r="B8" s="75" t="s">
        <v>8</v>
      </c>
      <c r="C8" s="75" t="s">
        <v>5</v>
      </c>
      <c r="D8" s="76"/>
      <c r="G8" s="67">
        <f t="shared" si="0"/>
        <v>1</v>
      </c>
    </row>
    <row r="9" spans="2:7">
      <c r="B9" s="71" t="s">
        <v>9</v>
      </c>
      <c r="C9" s="71" t="s">
        <v>5</v>
      </c>
      <c r="D9" s="72"/>
      <c r="G9" s="67">
        <f t="shared" si="0"/>
        <v>1</v>
      </c>
    </row>
    <row r="10" spans="2:7">
      <c r="B10" s="73" t="s">
        <v>10</v>
      </c>
      <c r="C10" s="73" t="s">
        <v>5</v>
      </c>
      <c r="D10" s="74"/>
      <c r="G10" s="67">
        <f t="shared" si="0"/>
        <v>1</v>
      </c>
    </row>
    <row r="11" spans="2:7">
      <c r="B11" s="73" t="s">
        <v>11</v>
      </c>
      <c r="C11" s="73" t="s">
        <v>5</v>
      </c>
      <c r="D11" s="74"/>
      <c r="G11" s="67">
        <f t="shared" si="0"/>
        <v>1</v>
      </c>
    </row>
    <row r="12" spans="2:7">
      <c r="B12" s="75" t="s">
        <v>12</v>
      </c>
      <c r="C12" s="75" t="s">
        <v>5</v>
      </c>
      <c r="D12" s="76"/>
      <c r="G12" s="67">
        <f t="shared" si="0"/>
        <v>1</v>
      </c>
    </row>
    <row r="13" spans="2:7">
      <c r="B13" s="71" t="s">
        <v>13</v>
      </c>
      <c r="C13" s="71" t="s">
        <v>5</v>
      </c>
      <c r="D13" s="72"/>
      <c r="G13" s="67">
        <f t="shared" si="0"/>
        <v>1</v>
      </c>
    </row>
    <row r="14" spans="2:7">
      <c r="B14" s="73" t="s">
        <v>14</v>
      </c>
      <c r="C14" s="73" t="s">
        <v>5</v>
      </c>
      <c r="D14" s="74"/>
      <c r="G14" s="67">
        <f t="shared" si="0"/>
        <v>1</v>
      </c>
    </row>
    <row r="15" spans="2:7">
      <c r="B15" s="73" t="s">
        <v>15</v>
      </c>
      <c r="C15" s="73" t="s">
        <v>5</v>
      </c>
      <c r="D15" s="74"/>
      <c r="G15" s="67">
        <f t="shared" si="0"/>
        <v>1</v>
      </c>
    </row>
    <row r="16" spans="2:7">
      <c r="B16" s="75" t="s">
        <v>16</v>
      </c>
      <c r="C16" s="75" t="s">
        <v>5</v>
      </c>
      <c r="D16" s="76"/>
      <c r="G16" s="67">
        <f t="shared" si="0"/>
        <v>1</v>
      </c>
    </row>
    <row r="17" spans="2:7">
      <c r="B17" s="71" t="s">
        <v>17</v>
      </c>
      <c r="C17" s="71" t="s">
        <v>5</v>
      </c>
      <c r="D17" s="72"/>
      <c r="G17" s="67">
        <f t="shared" si="0"/>
        <v>1</v>
      </c>
    </row>
    <row r="18" spans="2:7">
      <c r="B18" s="73" t="s">
        <v>18</v>
      </c>
      <c r="C18" s="73" t="s">
        <v>5</v>
      </c>
      <c r="D18" s="74"/>
      <c r="G18" s="67">
        <f t="shared" si="0"/>
        <v>1</v>
      </c>
    </row>
    <row r="19" spans="2:7">
      <c r="B19" s="73" t="s">
        <v>19</v>
      </c>
      <c r="C19" s="73" t="s">
        <v>5</v>
      </c>
      <c r="D19" s="74"/>
      <c r="G19" s="67">
        <f t="shared" si="0"/>
        <v>1</v>
      </c>
    </row>
    <row r="20" spans="2:7">
      <c r="B20" s="75" t="s">
        <v>20</v>
      </c>
      <c r="C20" s="75" t="s">
        <v>5</v>
      </c>
      <c r="D20" s="76"/>
      <c r="G20" s="67">
        <f t="shared" si="0"/>
        <v>1</v>
      </c>
    </row>
    <row r="21" spans="2:7">
      <c r="B21" s="71" t="s">
        <v>21</v>
      </c>
      <c r="C21" s="71" t="s">
        <v>5</v>
      </c>
      <c r="D21" s="72"/>
      <c r="G21" s="67">
        <f t="shared" si="0"/>
        <v>1</v>
      </c>
    </row>
    <row r="22" spans="2:7">
      <c r="B22" s="73" t="s">
        <v>22</v>
      </c>
      <c r="C22" s="73" t="s">
        <v>5</v>
      </c>
      <c r="D22" s="74"/>
      <c r="G22" s="67">
        <f t="shared" si="0"/>
        <v>1</v>
      </c>
    </row>
    <row r="23" spans="2:7">
      <c r="B23" s="73" t="s">
        <v>23</v>
      </c>
      <c r="C23" s="73" t="s">
        <v>5</v>
      </c>
      <c r="D23" s="74"/>
      <c r="G23" s="67">
        <f t="shared" si="0"/>
        <v>1</v>
      </c>
    </row>
    <row r="24" spans="2:7" ht="12" customHeight="1">
      <c r="B24" s="75" t="s">
        <v>24</v>
      </c>
      <c r="C24" s="75" t="s">
        <v>5</v>
      </c>
      <c r="D24" s="76"/>
      <c r="G24" s="67">
        <f t="shared" si="0"/>
        <v>1</v>
      </c>
    </row>
    <row r="25" spans="2:7" ht="14.25" customHeight="1">
      <c r="B25" s="92" t="s">
        <v>25</v>
      </c>
      <c r="C25" s="93"/>
      <c r="D25" s="94"/>
    </row>
    <row r="26" spans="2:7">
      <c r="B26" s="71" t="s">
        <v>26</v>
      </c>
      <c r="C26" s="71" t="s">
        <v>5</v>
      </c>
      <c r="D26" s="77"/>
    </row>
    <row r="27" spans="2:7">
      <c r="B27" s="73" t="s">
        <v>27</v>
      </c>
      <c r="C27" s="73" t="s">
        <v>5</v>
      </c>
      <c r="D27" s="78"/>
    </row>
    <row r="28" spans="2:7">
      <c r="B28" s="73" t="s">
        <v>28</v>
      </c>
      <c r="C28" s="73" t="s">
        <v>5</v>
      </c>
      <c r="D28" s="78"/>
    </row>
    <row r="29" spans="2:7">
      <c r="B29" s="75" t="s">
        <v>29</v>
      </c>
      <c r="C29" s="75" t="s">
        <v>5</v>
      </c>
      <c r="D29" s="79"/>
    </row>
    <row r="30" spans="2:7">
      <c r="B30" s="92" t="s">
        <v>30</v>
      </c>
      <c r="C30" s="95"/>
      <c r="D30" s="96"/>
    </row>
    <row r="31" spans="2:7">
      <c r="B31" s="71" t="s">
        <v>31</v>
      </c>
      <c r="C31" s="71" t="s">
        <v>5</v>
      </c>
      <c r="D31" s="72"/>
      <c r="G31" s="67">
        <f t="shared" ref="G31:G46" si="1">COUNTBLANK(D31)</f>
        <v>1</v>
      </c>
    </row>
    <row r="32" spans="2:7">
      <c r="B32" s="73" t="s">
        <v>32</v>
      </c>
      <c r="C32" s="73" t="s">
        <v>5</v>
      </c>
      <c r="D32" s="74"/>
      <c r="G32" s="67">
        <f t="shared" si="1"/>
        <v>1</v>
      </c>
    </row>
    <row r="33" spans="2:11">
      <c r="B33" s="73" t="s">
        <v>33</v>
      </c>
      <c r="C33" s="73" t="s">
        <v>5</v>
      </c>
      <c r="D33" s="74"/>
      <c r="G33" s="67">
        <f t="shared" si="1"/>
        <v>1</v>
      </c>
    </row>
    <row r="34" spans="2:11">
      <c r="B34" s="75" t="s">
        <v>34</v>
      </c>
      <c r="C34" s="75" t="s">
        <v>5</v>
      </c>
      <c r="D34" s="76"/>
      <c r="G34" s="67">
        <f t="shared" si="1"/>
        <v>1</v>
      </c>
    </row>
    <row r="35" spans="2:11">
      <c r="B35" s="71" t="s">
        <v>35</v>
      </c>
      <c r="C35" s="71" t="s">
        <v>36</v>
      </c>
      <c r="D35" s="72"/>
      <c r="G35" s="67">
        <f t="shared" si="1"/>
        <v>1</v>
      </c>
    </row>
    <row r="36" spans="2:11">
      <c r="B36" s="73" t="s">
        <v>37</v>
      </c>
      <c r="C36" s="73" t="s">
        <v>36</v>
      </c>
      <c r="D36" s="74"/>
      <c r="G36" s="67">
        <f t="shared" si="1"/>
        <v>1</v>
      </c>
    </row>
    <row r="37" spans="2:11">
      <c r="B37" s="73" t="s">
        <v>38</v>
      </c>
      <c r="C37" s="73" t="s">
        <v>36</v>
      </c>
      <c r="D37" s="74"/>
      <c r="G37" s="67">
        <f t="shared" si="1"/>
        <v>1</v>
      </c>
    </row>
    <row r="38" spans="2:11">
      <c r="B38" s="75" t="s">
        <v>39</v>
      </c>
      <c r="C38" s="75" t="s">
        <v>36</v>
      </c>
      <c r="D38" s="76"/>
      <c r="G38" s="67">
        <f t="shared" si="1"/>
        <v>1</v>
      </c>
    </row>
    <row r="39" spans="2:11">
      <c r="B39" s="71" t="s">
        <v>40</v>
      </c>
      <c r="C39" s="71" t="s">
        <v>36</v>
      </c>
      <c r="D39" s="72"/>
      <c r="G39" s="67">
        <f t="shared" si="1"/>
        <v>1</v>
      </c>
    </row>
    <row r="40" spans="2:11">
      <c r="B40" s="73" t="s">
        <v>41</v>
      </c>
      <c r="C40" s="73" t="s">
        <v>36</v>
      </c>
      <c r="D40" s="74"/>
      <c r="G40" s="67">
        <f t="shared" si="1"/>
        <v>1</v>
      </c>
    </row>
    <row r="41" spans="2:11">
      <c r="B41" s="73" t="s">
        <v>42</v>
      </c>
      <c r="C41" s="73" t="s">
        <v>36</v>
      </c>
      <c r="D41" s="74"/>
      <c r="G41" s="67">
        <f t="shared" si="1"/>
        <v>1</v>
      </c>
    </row>
    <row r="42" spans="2:11">
      <c r="B42" s="75" t="s">
        <v>43</v>
      </c>
      <c r="C42" s="75" t="s">
        <v>36</v>
      </c>
      <c r="D42" s="76"/>
      <c r="G42" s="67">
        <f t="shared" si="1"/>
        <v>1</v>
      </c>
    </row>
    <row r="43" spans="2:11">
      <c r="B43" s="71" t="s">
        <v>44</v>
      </c>
      <c r="C43" s="71" t="s">
        <v>36</v>
      </c>
      <c r="D43" s="72"/>
      <c r="G43" s="67">
        <f t="shared" si="1"/>
        <v>1</v>
      </c>
    </row>
    <row r="44" spans="2:11">
      <c r="B44" s="73" t="s">
        <v>45</v>
      </c>
      <c r="C44" s="73" t="s">
        <v>36</v>
      </c>
      <c r="D44" s="74"/>
      <c r="G44" s="67">
        <f t="shared" si="1"/>
        <v>1</v>
      </c>
    </row>
    <row r="45" spans="2:11">
      <c r="B45" s="73" t="s">
        <v>46</v>
      </c>
      <c r="C45" s="73" t="s">
        <v>36</v>
      </c>
      <c r="D45" s="74"/>
      <c r="G45" s="67">
        <f t="shared" si="1"/>
        <v>1</v>
      </c>
    </row>
    <row r="46" spans="2:11">
      <c r="B46" s="75" t="s">
        <v>47</v>
      </c>
      <c r="C46" s="75" t="s">
        <v>36</v>
      </c>
      <c r="D46" s="76"/>
      <c r="G46" s="67">
        <f t="shared" si="1"/>
        <v>1</v>
      </c>
    </row>
    <row r="47" spans="2:11" ht="6.95" customHeight="1">
      <c r="B47" s="80"/>
      <c r="F47" s="81"/>
      <c r="H47" s="81"/>
      <c r="J47" s="81"/>
      <c r="K47" s="81"/>
    </row>
    <row r="48" spans="2:11" hidden="1">
      <c r="B48" s="80"/>
      <c r="F48" s="81"/>
      <c r="J48" s="81"/>
      <c r="K48" s="82"/>
    </row>
    <row r="49" spans="2:8"/>
    <row r="50" spans="2:8"/>
    <row r="51" spans="2:8" hidden="1">
      <c r="B51" s="80"/>
    </row>
    <row r="52" spans="2:8" hidden="1">
      <c r="H52" s="81"/>
    </row>
    <row r="53" spans="2:8"/>
    <row r="54" spans="2:8"/>
    <row r="55" spans="2:8"/>
    <row r="56" spans="2:8"/>
    <row r="57" spans="2:8"/>
    <row r="58" spans="2:8"/>
    <row r="59" spans="2:8"/>
    <row r="60" spans="2:8"/>
    <row r="61" spans="2:8"/>
    <row r="62" spans="2:8"/>
    <row r="63" spans="2:8"/>
    <row r="64" spans="2:8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2"/>
    <row r="83"/>
    <row r="84"/>
    <row r="85"/>
    <row r="86"/>
    <row r="87"/>
    <row r="88"/>
  </sheetData>
  <sheetProtection selectLockedCells="1"/>
  <mergeCells count="3">
    <mergeCell ref="B2:D2"/>
    <mergeCell ref="B25:D25"/>
    <mergeCell ref="B30:D30"/>
  </mergeCells>
  <conditionalFormatting sqref="D26:D29 D5:D24 D31:D46">
    <cfRule type="expression" dxfId="4" priority="1" stopIfTrue="1">
      <formula>G5=1</formula>
    </cfRule>
  </conditionalFormatting>
  <pageMargins left="0.75" right="0.75" top="1" bottom="1" header="0.5" footer="0.5"/>
  <pageSetup paperSize="9" scale="90" orientation="portrait" r:id="rId1"/>
  <headerFooter alignWithMargins="0">
    <oddHeader>&amp;C&amp;F</oddHeader>
  </headerFooter>
  <rowBreaks count="1" manualBreakCount="1">
    <brk id="20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1395-1069-4346-86C0-F52C610EFB3E}">
  <dimension ref="B1:B16"/>
  <sheetViews>
    <sheetView workbookViewId="0">
      <selection activeCell="B20" sqref="B20"/>
    </sheetView>
  </sheetViews>
  <sheetFormatPr defaultRowHeight="12.75"/>
  <cols>
    <col min="1" max="1" width="2.5703125" style="83" customWidth="1"/>
    <col min="2" max="2" width="127.85546875" style="83" customWidth="1"/>
    <col min="3" max="16384" width="9.140625" style="83"/>
  </cols>
  <sheetData>
    <row r="1" spans="2:2" ht="13.5" thickBot="1"/>
    <row r="2" spans="2:2" ht="27" customHeight="1" thickBot="1">
      <c r="B2" s="88" t="s">
        <v>93</v>
      </c>
    </row>
    <row r="3" spans="2:2" ht="13.5" thickBot="1"/>
    <row r="4" spans="2:2" ht="13.5" thickBot="1">
      <c r="B4" s="84" t="s">
        <v>80</v>
      </c>
    </row>
    <row r="5" spans="2:2">
      <c r="B5" s="85" t="s">
        <v>81</v>
      </c>
    </row>
    <row r="6" spans="2:2">
      <c r="B6" s="86" t="s">
        <v>82</v>
      </c>
    </row>
    <row r="7" spans="2:2">
      <c r="B7" s="86" t="s">
        <v>83</v>
      </c>
    </row>
    <row r="8" spans="2:2">
      <c r="B8" s="86" t="s">
        <v>88</v>
      </c>
    </row>
    <row r="9" spans="2:2">
      <c r="B9" s="86" t="s">
        <v>86</v>
      </c>
    </row>
    <row r="10" spans="2:2">
      <c r="B10" s="86" t="s">
        <v>89</v>
      </c>
    </row>
    <row r="11" spans="2:2">
      <c r="B11" s="86" t="s">
        <v>87</v>
      </c>
    </row>
    <row r="12" spans="2:2">
      <c r="B12" s="86" t="s">
        <v>84</v>
      </c>
    </row>
    <row r="13" spans="2:2">
      <c r="B13" s="86" t="s">
        <v>96</v>
      </c>
    </row>
    <row r="14" spans="2:2">
      <c r="B14" s="86" t="s">
        <v>85</v>
      </c>
    </row>
    <row r="15" spans="2:2">
      <c r="B15" s="86" t="s">
        <v>90</v>
      </c>
    </row>
    <row r="16" spans="2:2" ht="13.5" thickBot="1">
      <c r="B16" s="87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8">
    <pageSetUpPr fitToPage="1"/>
  </sheetPr>
  <dimension ref="A1:AA48"/>
  <sheetViews>
    <sheetView zoomScale="85" workbookViewId="0">
      <selection activeCell="B2" sqref="B2:F2"/>
    </sheetView>
  </sheetViews>
  <sheetFormatPr defaultColWidth="0" defaultRowHeight="12.75" zeroHeight="1"/>
  <cols>
    <col min="1" max="1" width="1.7109375" style="9" customWidth="1"/>
    <col min="2" max="2" width="70.42578125" style="9" bestFit="1" customWidth="1"/>
    <col min="3" max="3" width="16" style="10" customWidth="1"/>
    <col min="4" max="4" width="9.7109375" style="11" bestFit="1" customWidth="1"/>
    <col min="5" max="5" width="11.28515625" style="9" bestFit="1" customWidth="1"/>
    <col min="6" max="6" width="8" style="12" customWidth="1"/>
    <col min="7" max="7" width="1.7109375" style="9" customWidth="1"/>
    <col min="8" max="11" width="12.7109375" style="9" hidden="1" customWidth="1"/>
    <col min="12" max="12" width="13.28515625" style="9" hidden="1" customWidth="1"/>
    <col min="13" max="27" width="12.7109375" style="9" hidden="1" customWidth="1"/>
    <col min="28" max="16384" width="19.85546875" style="9" hidden="1"/>
  </cols>
  <sheetData>
    <row r="1" spans="2:10" ht="6.75" customHeight="1"/>
    <row r="2" spans="2:10" ht="34.5" customHeight="1">
      <c r="B2" s="97" t="s">
        <v>94</v>
      </c>
      <c r="C2" s="98"/>
      <c r="D2" s="98"/>
      <c r="E2" s="98"/>
      <c r="F2" s="99"/>
    </row>
    <row r="3" spans="2:10" ht="15" customHeight="1">
      <c r="B3" s="13"/>
      <c r="C3" s="14"/>
      <c r="D3" s="15" t="s">
        <v>48</v>
      </c>
      <c r="E3" s="16" t="s">
        <v>49</v>
      </c>
      <c r="F3" s="17"/>
      <c r="I3" s="18"/>
      <c r="J3" s="19"/>
    </row>
    <row r="4" spans="2:10" ht="15" customHeight="1">
      <c r="B4" s="13" t="s">
        <v>50</v>
      </c>
      <c r="C4" s="20"/>
      <c r="D4" s="21"/>
      <c r="E4" s="1"/>
      <c r="F4" s="22"/>
      <c r="I4" s="23"/>
      <c r="J4" s="24">
        <f>COUNTBLANK(E4)</f>
        <v>1</v>
      </c>
    </row>
    <row r="5" spans="2:10" ht="15" customHeight="1">
      <c r="B5" s="25" t="s">
        <v>51</v>
      </c>
      <c r="C5" s="26"/>
      <c r="D5" s="27"/>
      <c r="E5" s="2"/>
      <c r="F5" s="28"/>
      <c r="I5" s="29"/>
      <c r="J5" s="19"/>
    </row>
    <row r="6" spans="2:10" ht="15" customHeight="1">
      <c r="B6" s="30"/>
      <c r="C6" s="31"/>
      <c r="D6" s="27"/>
      <c r="E6" s="2"/>
      <c r="F6" s="28"/>
      <c r="I6" s="29"/>
      <c r="J6" s="19"/>
    </row>
    <row r="7" spans="2:10" ht="15" customHeight="1">
      <c r="B7" s="30" t="s">
        <v>52</v>
      </c>
      <c r="C7" s="32"/>
      <c r="D7" s="3"/>
      <c r="E7" s="2">
        <f>E4*D7</f>
        <v>0</v>
      </c>
      <c r="F7" s="28" t="e">
        <f>E7/E4</f>
        <v>#DIV/0!</v>
      </c>
      <c r="I7" s="33">
        <f>COUNTBLANK(D7)</f>
        <v>1</v>
      </c>
      <c r="J7" s="19"/>
    </row>
    <row r="8" spans="2:10" ht="15" customHeight="1">
      <c r="B8" s="30" t="s">
        <v>53</v>
      </c>
      <c r="C8" s="32"/>
      <c r="D8" s="3"/>
      <c r="E8" s="2">
        <f>E4*D8</f>
        <v>0</v>
      </c>
      <c r="F8" s="28" t="e">
        <f>E8/E4</f>
        <v>#DIV/0!</v>
      </c>
      <c r="I8" s="33">
        <f>COUNTBLANK(D8)</f>
        <v>1</v>
      </c>
      <c r="J8" s="19"/>
    </row>
    <row r="9" spans="2:10">
      <c r="B9" s="34" t="s">
        <v>54</v>
      </c>
      <c r="C9" s="35"/>
      <c r="D9" s="36"/>
      <c r="E9" s="37">
        <f>SUM(E4:E8)</f>
        <v>0</v>
      </c>
      <c r="F9" s="38"/>
      <c r="I9" s="29"/>
      <c r="J9" s="19"/>
    </row>
    <row r="10" spans="2:10" ht="15" customHeight="1">
      <c r="B10" s="30"/>
      <c r="C10" s="31"/>
      <c r="D10" s="36"/>
      <c r="E10" s="2"/>
      <c r="F10" s="28"/>
      <c r="I10" s="29"/>
      <c r="J10" s="19"/>
    </row>
    <row r="11" spans="2:10" ht="15" customHeight="1">
      <c r="B11" s="39" t="s">
        <v>55</v>
      </c>
      <c r="C11" s="32"/>
      <c r="D11" s="36"/>
      <c r="E11" s="1"/>
      <c r="F11" s="28"/>
      <c r="I11" s="29"/>
      <c r="J11" s="24">
        <f>COUNTBLANK(E11)</f>
        <v>1</v>
      </c>
    </row>
    <row r="12" spans="2:10" ht="15" customHeight="1">
      <c r="B12" s="30" t="s">
        <v>56</v>
      </c>
      <c r="C12" s="32"/>
      <c r="D12" s="3"/>
      <c r="E12" s="2">
        <f>D12*E11</f>
        <v>0</v>
      </c>
      <c r="F12" s="28" t="e">
        <f>E12/E11</f>
        <v>#DIV/0!</v>
      </c>
      <c r="I12" s="33">
        <f>COUNTBLANK(D12)</f>
        <v>1</v>
      </c>
      <c r="J12" s="19"/>
    </row>
    <row r="13" spans="2:10" ht="15" customHeight="1">
      <c r="B13" s="34" t="s">
        <v>57</v>
      </c>
      <c r="C13" s="35"/>
      <c r="D13" s="36"/>
      <c r="E13" s="37">
        <f>SUM(E9,E12)</f>
        <v>0</v>
      </c>
      <c r="F13" s="38"/>
      <c r="I13" s="29"/>
      <c r="J13" s="19"/>
    </row>
    <row r="14" spans="2:10" ht="15" customHeight="1">
      <c r="B14" s="30"/>
      <c r="C14" s="35"/>
      <c r="D14" s="36"/>
      <c r="E14" s="2"/>
      <c r="F14" s="28"/>
      <c r="I14" s="29"/>
      <c r="J14" s="19"/>
    </row>
    <row r="15" spans="2:10" ht="15" customHeight="1">
      <c r="B15" s="30" t="s">
        <v>58</v>
      </c>
      <c r="C15" s="40"/>
      <c r="D15" s="4"/>
      <c r="E15" s="2">
        <f>E13*D15</f>
        <v>0</v>
      </c>
      <c r="F15" s="28" t="e">
        <f>E15/E13</f>
        <v>#DIV/0!</v>
      </c>
      <c r="I15" s="33">
        <f>COUNTBLANK(D15)</f>
        <v>1</v>
      </c>
      <c r="J15" s="19"/>
    </row>
    <row r="16" spans="2:10">
      <c r="B16" s="34" t="s">
        <v>59</v>
      </c>
      <c r="C16" s="35"/>
      <c r="D16" s="27"/>
      <c r="E16" s="2">
        <f>E13+E15</f>
        <v>0</v>
      </c>
      <c r="F16" s="38"/>
      <c r="I16" s="29"/>
      <c r="J16" s="19"/>
    </row>
    <row r="17" spans="2:10">
      <c r="B17" s="30"/>
      <c r="C17" s="35"/>
      <c r="D17" s="27"/>
      <c r="E17" s="2"/>
      <c r="F17" s="28"/>
      <c r="I17" s="29"/>
      <c r="J17" s="19"/>
    </row>
    <row r="18" spans="2:10" ht="15">
      <c r="B18" s="30" t="s">
        <v>60</v>
      </c>
      <c r="C18" s="41"/>
      <c r="D18" s="42"/>
      <c r="E18" s="1" t="str">
        <f>IF(D18="","",D18*$E$16)</f>
        <v/>
      </c>
      <c r="F18" s="28" t="e">
        <f>E18/$E$16</f>
        <v>#VALUE!</v>
      </c>
      <c r="I18" s="24">
        <f t="shared" ref="I18:J22" si="0">COUNTBLANK(D18)</f>
        <v>1</v>
      </c>
      <c r="J18" s="24">
        <f t="shared" si="0"/>
        <v>1</v>
      </c>
    </row>
    <row r="19" spans="2:10" ht="15">
      <c r="B19" s="30" t="s">
        <v>61</v>
      </c>
      <c r="C19" s="41"/>
      <c r="D19" s="42"/>
      <c r="E19" s="1" t="str">
        <f>IF(D19="","",D19*$E$16)</f>
        <v/>
      </c>
      <c r="F19" s="28" t="e">
        <f>E19/$E$16</f>
        <v>#VALUE!</v>
      </c>
      <c r="I19" s="24">
        <f t="shared" si="0"/>
        <v>1</v>
      </c>
      <c r="J19" s="24">
        <f t="shared" si="0"/>
        <v>1</v>
      </c>
    </row>
    <row r="20" spans="2:10" ht="15">
      <c r="B20" s="30" t="s">
        <v>62</v>
      </c>
      <c r="C20" s="35"/>
      <c r="D20" s="42"/>
      <c r="E20" s="1" t="str">
        <f>IF(D20="","",D20*$E$16)</f>
        <v/>
      </c>
      <c r="F20" s="28" t="e">
        <f>E20/$E$16</f>
        <v>#VALUE!</v>
      </c>
      <c r="I20" s="24">
        <f t="shared" si="0"/>
        <v>1</v>
      </c>
      <c r="J20" s="24">
        <f t="shared" si="0"/>
        <v>1</v>
      </c>
    </row>
    <row r="21" spans="2:10" ht="15">
      <c r="B21" s="30" t="s">
        <v>63</v>
      </c>
      <c r="C21" s="35"/>
      <c r="D21" s="42"/>
      <c r="E21" s="1" t="str">
        <f>IF(D21="","",D21*$E$16)</f>
        <v/>
      </c>
      <c r="F21" s="28" t="e">
        <f>E21/$E$16</f>
        <v>#VALUE!</v>
      </c>
      <c r="I21" s="24">
        <f t="shared" si="0"/>
        <v>1</v>
      </c>
      <c r="J21" s="24">
        <f t="shared" si="0"/>
        <v>1</v>
      </c>
    </row>
    <row r="22" spans="2:10" ht="15">
      <c r="B22" s="5" t="s">
        <v>64</v>
      </c>
      <c r="C22" s="35"/>
      <c r="D22" s="42"/>
      <c r="E22" s="1" t="str">
        <f>IF(D22="","",D22*$E$16)</f>
        <v/>
      </c>
      <c r="F22" s="28" t="e">
        <f>E22/$E$16</f>
        <v>#VALUE!</v>
      </c>
      <c r="H22" s="9">
        <f>IF(B22="Eventueel zelf invullen",1,0)</f>
        <v>1</v>
      </c>
      <c r="I22" s="24">
        <f t="shared" si="0"/>
        <v>1</v>
      </c>
      <c r="J22" s="24">
        <f t="shared" si="0"/>
        <v>1</v>
      </c>
    </row>
    <row r="23" spans="2:10" ht="15">
      <c r="B23" s="43"/>
      <c r="C23" s="35"/>
      <c r="D23" s="27" t="s">
        <v>65</v>
      </c>
      <c r="E23" s="44"/>
      <c r="F23" s="28"/>
      <c r="I23" s="29"/>
      <c r="J23" s="24"/>
    </row>
    <row r="24" spans="2:10">
      <c r="B24" s="34" t="s">
        <v>66</v>
      </c>
      <c r="C24" s="35"/>
      <c r="D24" s="27"/>
      <c r="E24" s="37">
        <f>SUM(E18:E22)+E16</f>
        <v>0</v>
      </c>
      <c r="F24" s="38"/>
      <c r="I24" s="29"/>
      <c r="J24" s="19"/>
    </row>
    <row r="25" spans="2:10">
      <c r="B25" s="30"/>
      <c r="C25" s="35"/>
      <c r="D25" s="27"/>
      <c r="E25" s="2"/>
      <c r="F25" s="28"/>
      <c r="I25" s="29"/>
      <c r="J25" s="19"/>
    </row>
    <row r="26" spans="2:10" ht="15">
      <c r="B26" s="30" t="s">
        <v>67</v>
      </c>
      <c r="C26" s="35"/>
      <c r="D26" s="42"/>
      <c r="E26" s="1" t="str">
        <f t="shared" ref="E26:E32" si="1">IF(D26="","",D26*$E$24)</f>
        <v/>
      </c>
      <c r="F26" s="38" t="e">
        <f t="shared" ref="F26:F32" si="2">E26/$E$24</f>
        <v>#VALUE!</v>
      </c>
      <c r="I26" s="24">
        <f t="shared" ref="I26:I33" si="3">COUNTBLANK(D26)</f>
        <v>1</v>
      </c>
      <c r="J26" s="24">
        <f t="shared" ref="J26:J33" si="4">COUNTBLANK(E26)</f>
        <v>1</v>
      </c>
    </row>
    <row r="27" spans="2:10" ht="15">
      <c r="B27" s="30" t="s">
        <v>68</v>
      </c>
      <c r="C27" s="35"/>
      <c r="D27" s="42"/>
      <c r="E27" s="1" t="str">
        <f t="shared" si="1"/>
        <v/>
      </c>
      <c r="F27" s="38" t="e">
        <f t="shared" si="2"/>
        <v>#VALUE!</v>
      </c>
      <c r="I27" s="24">
        <f t="shared" si="3"/>
        <v>1</v>
      </c>
      <c r="J27" s="24">
        <f t="shared" si="4"/>
        <v>1</v>
      </c>
    </row>
    <row r="28" spans="2:10" ht="15">
      <c r="B28" s="30" t="s">
        <v>69</v>
      </c>
      <c r="C28" s="35"/>
      <c r="D28" s="42"/>
      <c r="E28" s="1" t="str">
        <f t="shared" si="1"/>
        <v/>
      </c>
      <c r="F28" s="38" t="e">
        <f t="shared" si="2"/>
        <v>#VALUE!</v>
      </c>
      <c r="I28" s="24">
        <f t="shared" si="3"/>
        <v>1</v>
      </c>
      <c r="J28" s="24">
        <f t="shared" si="4"/>
        <v>1</v>
      </c>
    </row>
    <row r="29" spans="2:10" ht="15">
      <c r="B29" s="30" t="s">
        <v>70</v>
      </c>
      <c r="C29" s="35"/>
      <c r="D29" s="42"/>
      <c r="E29" s="1" t="str">
        <f t="shared" si="1"/>
        <v/>
      </c>
      <c r="F29" s="38" t="e">
        <f t="shared" si="2"/>
        <v>#VALUE!</v>
      </c>
      <c r="I29" s="24">
        <f t="shared" si="3"/>
        <v>1</v>
      </c>
      <c r="J29" s="24">
        <f t="shared" si="4"/>
        <v>1</v>
      </c>
    </row>
    <row r="30" spans="2:10" ht="15">
      <c r="B30" s="30" t="s">
        <v>71</v>
      </c>
      <c r="C30" s="35"/>
      <c r="D30" s="42"/>
      <c r="E30" s="1" t="str">
        <f t="shared" si="1"/>
        <v/>
      </c>
      <c r="F30" s="38" t="e">
        <f t="shared" si="2"/>
        <v>#VALUE!</v>
      </c>
      <c r="I30" s="24">
        <f t="shared" si="3"/>
        <v>1</v>
      </c>
      <c r="J30" s="24">
        <f t="shared" si="4"/>
        <v>1</v>
      </c>
    </row>
    <row r="31" spans="2:10" ht="15">
      <c r="B31" s="30" t="s">
        <v>72</v>
      </c>
      <c r="C31" s="35"/>
      <c r="D31" s="42"/>
      <c r="E31" s="1" t="str">
        <f t="shared" si="1"/>
        <v/>
      </c>
      <c r="F31" s="38" t="e">
        <f t="shared" si="2"/>
        <v>#VALUE!</v>
      </c>
      <c r="I31" s="24">
        <f t="shared" si="3"/>
        <v>1</v>
      </c>
      <c r="J31" s="24">
        <f t="shared" si="4"/>
        <v>1</v>
      </c>
    </row>
    <row r="32" spans="2:10" ht="15">
      <c r="B32" s="30" t="s">
        <v>73</v>
      </c>
      <c r="C32" s="35"/>
      <c r="D32" s="42"/>
      <c r="E32" s="1" t="str">
        <f t="shared" si="1"/>
        <v/>
      </c>
      <c r="F32" s="38" t="e">
        <f t="shared" si="2"/>
        <v>#VALUE!</v>
      </c>
      <c r="I32" s="24">
        <f t="shared" si="3"/>
        <v>1</v>
      </c>
      <c r="J32" s="24">
        <f t="shared" si="4"/>
        <v>1</v>
      </c>
    </row>
    <row r="33" spans="2:10" ht="15">
      <c r="B33" s="5" t="s">
        <v>64</v>
      </c>
      <c r="C33" s="35"/>
      <c r="D33" s="42"/>
      <c r="E33" s="1" t="str">
        <f>IF(D33="","",D33*$E$24)</f>
        <v/>
      </c>
      <c r="F33" s="38" t="e">
        <f>E33/$E$24</f>
        <v>#VALUE!</v>
      </c>
      <c r="H33" s="9">
        <f>IF(B33="Eventueel zelf invullen",1,0)</f>
        <v>1</v>
      </c>
      <c r="I33" s="24">
        <f t="shared" si="3"/>
        <v>1</v>
      </c>
      <c r="J33" s="24">
        <f t="shared" si="4"/>
        <v>1</v>
      </c>
    </row>
    <row r="34" spans="2:10" ht="15">
      <c r="B34" s="43"/>
      <c r="C34" s="35"/>
      <c r="D34" s="45"/>
      <c r="E34" s="44"/>
      <c r="F34" s="28"/>
      <c r="I34" s="46"/>
      <c r="J34" s="24"/>
    </row>
    <row r="35" spans="2:10">
      <c r="B35" s="34" t="s">
        <v>74</v>
      </c>
      <c r="C35" s="35"/>
      <c r="D35" s="27"/>
      <c r="E35" s="37">
        <f>SUM(E26:E33)</f>
        <v>0</v>
      </c>
      <c r="F35" s="38"/>
      <c r="I35" s="29"/>
      <c r="J35" s="19"/>
    </row>
    <row r="36" spans="2:10">
      <c r="B36" s="30"/>
      <c r="C36" s="35"/>
      <c r="D36" s="27"/>
      <c r="E36" s="2"/>
      <c r="F36" s="47"/>
      <c r="I36" s="29"/>
      <c r="J36" s="19"/>
    </row>
    <row r="37" spans="2:10" ht="15">
      <c r="B37" s="30" t="s">
        <v>75</v>
      </c>
      <c r="C37" s="35"/>
      <c r="D37" s="42"/>
      <c r="E37" s="1" t="str">
        <f>IF(D37="","",D37*$E$24)</f>
        <v/>
      </c>
      <c r="F37" s="28" t="e">
        <f>E37/E35</f>
        <v>#VALUE!</v>
      </c>
      <c r="I37" s="24">
        <f>COUNTBLANK(D37)</f>
        <v>1</v>
      </c>
      <c r="J37" s="24">
        <f>COUNTBLANK(E37)</f>
        <v>1</v>
      </c>
    </row>
    <row r="38" spans="2:10">
      <c r="B38" s="30"/>
      <c r="C38" s="26"/>
      <c r="D38" s="27"/>
      <c r="E38" s="2"/>
      <c r="F38" s="28"/>
      <c r="I38" s="29"/>
      <c r="J38" s="19"/>
    </row>
    <row r="39" spans="2:10">
      <c r="B39" s="34" t="s">
        <v>76</v>
      </c>
      <c r="C39" s="48"/>
      <c r="D39" s="49"/>
      <c r="E39" s="37">
        <f>SUM(E24,E35,E37)</f>
        <v>0</v>
      </c>
      <c r="F39" s="50"/>
      <c r="I39" s="29"/>
      <c r="J39" s="51"/>
    </row>
    <row r="40" spans="2:10" ht="6.75" customHeight="1"/>
    <row r="45" spans="2:10"/>
    <row r="46" spans="2:10"/>
    <row r="47" spans="2:10"/>
    <row r="48" spans="2:10"/>
  </sheetData>
  <sheetProtection selectLockedCells="1"/>
  <mergeCells count="1">
    <mergeCell ref="B2:F2"/>
  </mergeCells>
  <phoneticPr fontId="31" type="noConversion"/>
  <conditionalFormatting sqref="E4 E11 D12 D15 D18:E22 D7:D8 D26:E33 D37:E37">
    <cfRule type="expression" dxfId="3" priority="1" stopIfTrue="1">
      <formula>I4=1</formula>
    </cfRule>
  </conditionalFormatting>
  <conditionalFormatting sqref="B22 B33">
    <cfRule type="expression" dxfId="2" priority="2" stopIfTrue="1">
      <formula>H22=1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scale="79" orientation="portrait"/>
  <headerFooter alignWithMargins="0">
    <oddHeader>&amp;C&amp;F</oddHeader>
  </headerFooter>
  <drawing r:id="rId1"/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380AB-9C99-1D40-81F2-4B41337763B4}">
  <sheetPr>
    <pageSetUpPr fitToPage="1"/>
  </sheetPr>
  <dimension ref="A1:AA48"/>
  <sheetViews>
    <sheetView zoomScale="85" workbookViewId="0">
      <selection activeCell="B6" sqref="B6"/>
    </sheetView>
  </sheetViews>
  <sheetFormatPr defaultColWidth="0" defaultRowHeight="12.95" customHeight="1" zeroHeight="1"/>
  <cols>
    <col min="1" max="1" width="1.7109375" style="9" customWidth="1"/>
    <col min="2" max="2" width="70.42578125" style="9" bestFit="1" customWidth="1"/>
    <col min="3" max="3" width="16" style="10" customWidth="1"/>
    <col min="4" max="4" width="9.7109375" style="11" bestFit="1" customWidth="1"/>
    <col min="5" max="5" width="11.28515625" style="9" bestFit="1" customWidth="1"/>
    <col min="6" max="6" width="8" style="12" customWidth="1"/>
    <col min="7" max="7" width="1.7109375" style="9" customWidth="1"/>
    <col min="8" max="11" width="12.7109375" style="9" hidden="1" customWidth="1"/>
    <col min="12" max="12" width="13.28515625" style="9" hidden="1" customWidth="1"/>
    <col min="13" max="27" width="12.7109375" style="9" hidden="1" customWidth="1"/>
    <col min="28" max="16384" width="19.85546875" style="9" hidden="1"/>
  </cols>
  <sheetData>
    <row r="1" spans="2:10" ht="6.75" customHeight="1"/>
    <row r="2" spans="2:10" ht="34.5" customHeight="1">
      <c r="B2" s="97" t="s">
        <v>95</v>
      </c>
      <c r="C2" s="98"/>
      <c r="D2" s="98"/>
      <c r="E2" s="98"/>
      <c r="F2" s="99"/>
    </row>
    <row r="3" spans="2:10" ht="15" customHeight="1">
      <c r="B3" s="13"/>
      <c r="C3" s="14"/>
      <c r="D3" s="15" t="s">
        <v>48</v>
      </c>
      <c r="E3" s="16" t="s">
        <v>49</v>
      </c>
      <c r="F3" s="17"/>
      <c r="I3" s="18"/>
      <c r="J3" s="19"/>
    </row>
    <row r="4" spans="2:10" ht="15" customHeight="1">
      <c r="B4" s="13" t="s">
        <v>50</v>
      </c>
      <c r="C4" s="20"/>
      <c r="D4" s="21"/>
      <c r="E4" s="1"/>
      <c r="F4" s="22"/>
      <c r="I4" s="23"/>
      <c r="J4" s="24">
        <f>COUNTBLANK(E4)</f>
        <v>1</v>
      </c>
    </row>
    <row r="5" spans="2:10" ht="15" customHeight="1">
      <c r="B5" s="25" t="s">
        <v>51</v>
      </c>
      <c r="C5" s="26"/>
      <c r="D5" s="27"/>
      <c r="E5" s="2"/>
      <c r="F5" s="28"/>
      <c r="I5" s="29"/>
      <c r="J5" s="19"/>
    </row>
    <row r="6" spans="2:10" ht="15" customHeight="1">
      <c r="B6" s="30"/>
      <c r="C6" s="31"/>
      <c r="D6" s="27"/>
      <c r="E6" s="2"/>
      <c r="F6" s="28"/>
      <c r="I6" s="29"/>
      <c r="J6" s="19"/>
    </row>
    <row r="7" spans="2:10" ht="15" customHeight="1">
      <c r="B7" s="30" t="s">
        <v>52</v>
      </c>
      <c r="C7" s="32"/>
      <c r="D7" s="3"/>
      <c r="E7" s="2">
        <f>E4*D7</f>
        <v>0</v>
      </c>
      <c r="F7" s="28" t="e">
        <f>E7/E4</f>
        <v>#DIV/0!</v>
      </c>
      <c r="I7" s="33">
        <f>COUNTBLANK(D7)</f>
        <v>1</v>
      </c>
      <c r="J7" s="19"/>
    </row>
    <row r="8" spans="2:10" ht="15" customHeight="1">
      <c r="B8" s="30" t="s">
        <v>53</v>
      </c>
      <c r="C8" s="32"/>
      <c r="D8" s="3"/>
      <c r="E8" s="2">
        <f>E4*D8</f>
        <v>0</v>
      </c>
      <c r="F8" s="28" t="e">
        <f>E8/E4</f>
        <v>#DIV/0!</v>
      </c>
      <c r="I8" s="33">
        <f>COUNTBLANK(D8)</f>
        <v>1</v>
      </c>
      <c r="J8" s="19"/>
    </row>
    <row r="9" spans="2:10" ht="12.75">
      <c r="B9" s="34" t="s">
        <v>54</v>
      </c>
      <c r="C9" s="35"/>
      <c r="D9" s="36"/>
      <c r="E9" s="37">
        <f>SUM(E4:E8)</f>
        <v>0</v>
      </c>
      <c r="F9" s="38"/>
      <c r="I9" s="29"/>
      <c r="J9" s="19"/>
    </row>
    <row r="10" spans="2:10" ht="15" customHeight="1">
      <c r="B10" s="30"/>
      <c r="C10" s="31"/>
      <c r="D10" s="36"/>
      <c r="E10" s="2"/>
      <c r="F10" s="28"/>
      <c r="I10" s="29"/>
      <c r="J10" s="19"/>
    </row>
    <row r="11" spans="2:10" ht="15" customHeight="1">
      <c r="B11" s="39" t="s">
        <v>55</v>
      </c>
      <c r="C11" s="32"/>
      <c r="D11" s="36"/>
      <c r="E11" s="1">
        <f>E9*0.92</f>
        <v>0</v>
      </c>
      <c r="F11" s="28"/>
      <c r="I11" s="29"/>
      <c r="J11" s="24">
        <f>COUNTBLANK(E11)</f>
        <v>0</v>
      </c>
    </row>
    <row r="12" spans="2:10" ht="15" customHeight="1">
      <c r="B12" s="30" t="s">
        <v>56</v>
      </c>
      <c r="C12" s="32"/>
      <c r="D12" s="3"/>
      <c r="E12" s="2">
        <f>D12*E11</f>
        <v>0</v>
      </c>
      <c r="F12" s="28" t="e">
        <f>E12/E11</f>
        <v>#DIV/0!</v>
      </c>
      <c r="I12" s="33">
        <f>COUNTBLANK(D12)</f>
        <v>1</v>
      </c>
      <c r="J12" s="19"/>
    </row>
    <row r="13" spans="2:10" ht="15" customHeight="1">
      <c r="B13" s="34" t="s">
        <v>57</v>
      </c>
      <c r="C13" s="35"/>
      <c r="D13" s="36"/>
      <c r="E13" s="37">
        <f>SUM(E9,E12)</f>
        <v>0</v>
      </c>
      <c r="F13" s="38"/>
      <c r="I13" s="29"/>
      <c r="J13" s="19"/>
    </row>
    <row r="14" spans="2:10" ht="15" customHeight="1">
      <c r="B14" s="30"/>
      <c r="C14" s="35"/>
      <c r="D14" s="36"/>
      <c r="E14" s="2"/>
      <c r="F14" s="28"/>
      <c r="I14" s="29"/>
      <c r="J14" s="19"/>
    </row>
    <row r="15" spans="2:10" ht="15" customHeight="1">
      <c r="B15" s="30" t="s">
        <v>58</v>
      </c>
      <c r="C15" s="40"/>
      <c r="D15" s="4"/>
      <c r="E15" s="2">
        <f>E13*D15</f>
        <v>0</v>
      </c>
      <c r="F15" s="28" t="e">
        <f>E15/E13</f>
        <v>#DIV/0!</v>
      </c>
      <c r="I15" s="33">
        <f>COUNTBLANK(D15)</f>
        <v>1</v>
      </c>
      <c r="J15" s="19"/>
    </row>
    <row r="16" spans="2:10" ht="12.75">
      <c r="B16" s="34" t="s">
        <v>59</v>
      </c>
      <c r="C16" s="35"/>
      <c r="D16" s="27"/>
      <c r="E16" s="2">
        <f>E13+E15</f>
        <v>0</v>
      </c>
      <c r="F16" s="38"/>
      <c r="I16" s="29"/>
      <c r="J16" s="19"/>
    </row>
    <row r="17" spans="2:10" ht="12.75">
      <c r="B17" s="30"/>
      <c r="C17" s="35"/>
      <c r="D17" s="27"/>
      <c r="E17" s="2"/>
      <c r="F17" s="28"/>
      <c r="I17" s="29"/>
      <c r="J17" s="19"/>
    </row>
    <row r="18" spans="2:10" ht="15">
      <c r="B18" s="30" t="s">
        <v>60</v>
      </c>
      <c r="C18" s="41"/>
      <c r="D18" s="42"/>
      <c r="E18" s="1" t="str">
        <f>IF(D18="","",D18*$E$16)</f>
        <v/>
      </c>
      <c r="F18" s="28" t="e">
        <f>E18/$E$16</f>
        <v>#VALUE!</v>
      </c>
      <c r="I18" s="24">
        <f t="shared" ref="I18:J22" si="0">COUNTBLANK(D18)</f>
        <v>1</v>
      </c>
      <c r="J18" s="24">
        <f t="shared" si="0"/>
        <v>1</v>
      </c>
    </row>
    <row r="19" spans="2:10" ht="15">
      <c r="B19" s="30" t="s">
        <v>61</v>
      </c>
      <c r="C19" s="41"/>
      <c r="D19" s="42"/>
      <c r="E19" s="1" t="str">
        <f>IF(D19="","",D19*$E$16)</f>
        <v/>
      </c>
      <c r="F19" s="28" t="e">
        <f>E19/$E$16</f>
        <v>#VALUE!</v>
      </c>
      <c r="I19" s="24">
        <f t="shared" si="0"/>
        <v>1</v>
      </c>
      <c r="J19" s="24">
        <f t="shared" si="0"/>
        <v>1</v>
      </c>
    </row>
    <row r="20" spans="2:10" ht="15">
      <c r="B20" s="30" t="s">
        <v>62</v>
      </c>
      <c r="C20" s="35"/>
      <c r="D20" s="42"/>
      <c r="E20" s="1" t="str">
        <f>IF(D20="","",D20*$E$16)</f>
        <v/>
      </c>
      <c r="F20" s="28" t="e">
        <f>E20/$E$16</f>
        <v>#VALUE!</v>
      </c>
      <c r="I20" s="24">
        <f t="shared" si="0"/>
        <v>1</v>
      </c>
      <c r="J20" s="24">
        <f t="shared" si="0"/>
        <v>1</v>
      </c>
    </row>
    <row r="21" spans="2:10" ht="15">
      <c r="B21" s="30" t="s">
        <v>63</v>
      </c>
      <c r="C21" s="35"/>
      <c r="D21" s="42"/>
      <c r="E21" s="1" t="str">
        <f>IF(D21="","",D21*$E$16)</f>
        <v/>
      </c>
      <c r="F21" s="28" t="e">
        <f>E21/$E$16</f>
        <v>#VALUE!</v>
      </c>
      <c r="I21" s="24">
        <f t="shared" si="0"/>
        <v>1</v>
      </c>
      <c r="J21" s="24">
        <f t="shared" si="0"/>
        <v>1</v>
      </c>
    </row>
    <row r="22" spans="2:10" ht="15">
      <c r="B22" s="5" t="s">
        <v>64</v>
      </c>
      <c r="C22" s="35"/>
      <c r="D22" s="42"/>
      <c r="E22" s="1" t="str">
        <f>IF(D22="","",D22*$E$16)</f>
        <v/>
      </c>
      <c r="F22" s="28" t="e">
        <f>E22/$E$16</f>
        <v>#VALUE!</v>
      </c>
      <c r="H22" s="9">
        <f>IF(B22="Eventueel zelf invullen",1,0)</f>
        <v>1</v>
      </c>
      <c r="I22" s="24">
        <f t="shared" si="0"/>
        <v>1</v>
      </c>
      <c r="J22" s="24">
        <f t="shared" si="0"/>
        <v>1</v>
      </c>
    </row>
    <row r="23" spans="2:10" ht="15">
      <c r="B23" s="43"/>
      <c r="C23" s="35"/>
      <c r="D23" s="27" t="s">
        <v>65</v>
      </c>
      <c r="E23" s="44"/>
      <c r="F23" s="28"/>
      <c r="I23" s="29"/>
      <c r="J23" s="24"/>
    </row>
    <row r="24" spans="2:10" ht="12.75">
      <c r="B24" s="34" t="s">
        <v>66</v>
      </c>
      <c r="C24" s="35"/>
      <c r="D24" s="27"/>
      <c r="E24" s="37">
        <f>SUM(E18:E22)+E16</f>
        <v>0</v>
      </c>
      <c r="F24" s="38"/>
      <c r="I24" s="29"/>
      <c r="J24" s="19"/>
    </row>
    <row r="25" spans="2:10" ht="12.75">
      <c r="B25" s="30"/>
      <c r="C25" s="35"/>
      <c r="D25" s="27"/>
      <c r="E25" s="2"/>
      <c r="F25" s="28"/>
      <c r="I25" s="29"/>
      <c r="J25" s="19"/>
    </row>
    <row r="26" spans="2:10" ht="15">
      <c r="B26" s="30" t="s">
        <v>67</v>
      </c>
      <c r="C26" s="35"/>
      <c r="D26" s="42"/>
      <c r="E26" s="1" t="str">
        <f t="shared" ref="E26:E32" si="1">IF(D26="","",D26*$E$24)</f>
        <v/>
      </c>
      <c r="F26" s="38" t="e">
        <f t="shared" ref="F26:F32" si="2">E26/$E$24</f>
        <v>#VALUE!</v>
      </c>
      <c r="I26" s="24">
        <f t="shared" ref="I26:J33" si="3">COUNTBLANK(D26)</f>
        <v>1</v>
      </c>
      <c r="J26" s="24">
        <f t="shared" si="3"/>
        <v>1</v>
      </c>
    </row>
    <row r="27" spans="2:10" ht="15">
      <c r="B27" s="30" t="s">
        <v>68</v>
      </c>
      <c r="C27" s="35"/>
      <c r="D27" s="42"/>
      <c r="E27" s="1" t="str">
        <f t="shared" si="1"/>
        <v/>
      </c>
      <c r="F27" s="38" t="e">
        <f t="shared" si="2"/>
        <v>#VALUE!</v>
      </c>
      <c r="I27" s="24">
        <f t="shared" si="3"/>
        <v>1</v>
      </c>
      <c r="J27" s="24">
        <f t="shared" si="3"/>
        <v>1</v>
      </c>
    </row>
    <row r="28" spans="2:10" ht="15">
      <c r="B28" s="30" t="s">
        <v>69</v>
      </c>
      <c r="C28" s="35"/>
      <c r="D28" s="42"/>
      <c r="E28" s="1" t="str">
        <f t="shared" si="1"/>
        <v/>
      </c>
      <c r="F28" s="38" t="e">
        <f t="shared" si="2"/>
        <v>#VALUE!</v>
      </c>
      <c r="I28" s="24">
        <f t="shared" si="3"/>
        <v>1</v>
      </c>
      <c r="J28" s="24">
        <f t="shared" si="3"/>
        <v>1</v>
      </c>
    </row>
    <row r="29" spans="2:10" ht="15">
      <c r="B29" s="30" t="s">
        <v>70</v>
      </c>
      <c r="C29" s="35"/>
      <c r="D29" s="42"/>
      <c r="E29" s="1" t="str">
        <f t="shared" si="1"/>
        <v/>
      </c>
      <c r="F29" s="38" t="e">
        <f t="shared" si="2"/>
        <v>#VALUE!</v>
      </c>
      <c r="I29" s="24">
        <f t="shared" si="3"/>
        <v>1</v>
      </c>
      <c r="J29" s="24">
        <f t="shared" si="3"/>
        <v>1</v>
      </c>
    </row>
    <row r="30" spans="2:10" ht="15">
      <c r="B30" s="30" t="s">
        <v>71</v>
      </c>
      <c r="C30" s="35"/>
      <c r="D30" s="42"/>
      <c r="E30" s="1" t="str">
        <f t="shared" si="1"/>
        <v/>
      </c>
      <c r="F30" s="38" t="e">
        <f t="shared" si="2"/>
        <v>#VALUE!</v>
      </c>
      <c r="I30" s="24">
        <f t="shared" si="3"/>
        <v>1</v>
      </c>
      <c r="J30" s="24">
        <f t="shared" si="3"/>
        <v>1</v>
      </c>
    </row>
    <row r="31" spans="2:10" ht="15">
      <c r="B31" s="30" t="s">
        <v>72</v>
      </c>
      <c r="C31" s="35"/>
      <c r="D31" s="42"/>
      <c r="E31" s="1" t="str">
        <f t="shared" si="1"/>
        <v/>
      </c>
      <c r="F31" s="38" t="e">
        <f t="shared" si="2"/>
        <v>#VALUE!</v>
      </c>
      <c r="I31" s="24">
        <f t="shared" si="3"/>
        <v>1</v>
      </c>
      <c r="J31" s="24">
        <f t="shared" si="3"/>
        <v>1</v>
      </c>
    </row>
    <row r="32" spans="2:10" ht="15">
      <c r="B32" s="30" t="s">
        <v>73</v>
      </c>
      <c r="C32" s="35"/>
      <c r="D32" s="42"/>
      <c r="E32" s="1" t="str">
        <f t="shared" si="1"/>
        <v/>
      </c>
      <c r="F32" s="38" t="e">
        <f t="shared" si="2"/>
        <v>#VALUE!</v>
      </c>
      <c r="I32" s="24">
        <f t="shared" si="3"/>
        <v>1</v>
      </c>
      <c r="J32" s="24">
        <f t="shared" si="3"/>
        <v>1</v>
      </c>
    </row>
    <row r="33" spans="2:10" ht="15">
      <c r="B33" s="5" t="s">
        <v>64</v>
      </c>
      <c r="C33" s="35"/>
      <c r="D33" s="42"/>
      <c r="E33" s="1" t="str">
        <f>IF(D33="","",D33*$E$24)</f>
        <v/>
      </c>
      <c r="F33" s="38" t="e">
        <f>E33/$E$24</f>
        <v>#VALUE!</v>
      </c>
      <c r="H33" s="9">
        <f>IF(B33="Eventueel zelf invullen",1,0)</f>
        <v>1</v>
      </c>
      <c r="I33" s="24">
        <f t="shared" si="3"/>
        <v>1</v>
      </c>
      <c r="J33" s="24">
        <f t="shared" si="3"/>
        <v>1</v>
      </c>
    </row>
    <row r="34" spans="2:10" ht="15">
      <c r="B34" s="43"/>
      <c r="C34" s="35"/>
      <c r="D34" s="45"/>
      <c r="E34" s="44"/>
      <c r="F34" s="28"/>
      <c r="I34" s="46"/>
      <c r="J34" s="24"/>
    </row>
    <row r="35" spans="2:10" ht="12.75">
      <c r="B35" s="34" t="s">
        <v>74</v>
      </c>
      <c r="C35" s="35"/>
      <c r="D35" s="27"/>
      <c r="E35" s="37">
        <f>SUM(E26:E33)</f>
        <v>0</v>
      </c>
      <c r="F35" s="38"/>
      <c r="I35" s="29"/>
      <c r="J35" s="19"/>
    </row>
    <row r="36" spans="2:10" ht="12.75">
      <c r="B36" s="30"/>
      <c r="C36" s="35"/>
      <c r="D36" s="27"/>
      <c r="E36" s="2"/>
      <c r="F36" s="47"/>
      <c r="I36" s="29"/>
      <c r="J36" s="19"/>
    </row>
    <row r="37" spans="2:10" ht="15">
      <c r="B37" s="30" t="s">
        <v>75</v>
      </c>
      <c r="C37" s="35"/>
      <c r="D37" s="42"/>
      <c r="E37" s="1" t="str">
        <f>IF(D37="","",D37*(E35+E24))</f>
        <v/>
      </c>
      <c r="F37" s="28" t="e">
        <f>E37/E35</f>
        <v>#VALUE!</v>
      </c>
      <c r="I37" s="24">
        <f>COUNTBLANK(D37)</f>
        <v>1</v>
      </c>
      <c r="J37" s="24">
        <f>COUNTBLANK(E37)</f>
        <v>1</v>
      </c>
    </row>
    <row r="38" spans="2:10" ht="12.75">
      <c r="B38" s="30"/>
      <c r="C38" s="26"/>
      <c r="D38" s="27"/>
      <c r="E38" s="2"/>
      <c r="F38" s="28"/>
      <c r="I38" s="29"/>
      <c r="J38" s="19"/>
    </row>
    <row r="39" spans="2:10" ht="12.75">
      <c r="B39" s="34" t="s">
        <v>76</v>
      </c>
      <c r="C39" s="48"/>
      <c r="D39" s="49"/>
      <c r="E39" s="37">
        <f>SUM(E24,E35,E37)</f>
        <v>0</v>
      </c>
      <c r="F39" s="50"/>
      <c r="I39" s="29"/>
      <c r="J39" s="51"/>
    </row>
    <row r="40" spans="2:10" ht="6.75" customHeight="1"/>
    <row r="45" spans="2:10" ht="12.75"/>
    <row r="46" spans="2:10" ht="12.75"/>
    <row r="47" spans="2:10" ht="12.75"/>
    <row r="48" spans="2:10" ht="12.75"/>
  </sheetData>
  <sheetProtection selectLockedCells="1"/>
  <mergeCells count="1">
    <mergeCell ref="B2:F2"/>
  </mergeCells>
  <conditionalFormatting sqref="E4 E11 D12 D15 D37:E37 D18:E22 D7:D8 D26:E33">
    <cfRule type="expression" dxfId="1" priority="1" stopIfTrue="1">
      <formula>I4=1</formula>
    </cfRule>
  </conditionalFormatting>
  <conditionalFormatting sqref="B22 B33">
    <cfRule type="expression" dxfId="0" priority="2" stopIfTrue="1">
      <formula>H22=1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scale="79" orientation="portrait"/>
  <headerFooter alignWithMargins="0">
    <oddHeader>&amp;C&amp;F</oddHeader>
  </headerFooter>
  <drawing r:id="rId1"/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cab178-a625-4c76-9ca1-2ca1942520d1" xsi:nil="true"/>
    <lcf76f155ced4ddcb4097134ff3c332f xmlns="b0cacc2f-2786-4339-a5a2-1b9b5a34f65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25000C0538264982609741D21873C6" ma:contentTypeVersion="18" ma:contentTypeDescription="Een nieuw document maken." ma:contentTypeScope="" ma:versionID="f1841444ff23adf995648ed307f369bf">
  <xsd:schema xmlns:xsd="http://www.w3.org/2001/XMLSchema" xmlns:xs="http://www.w3.org/2001/XMLSchema" xmlns:p="http://schemas.microsoft.com/office/2006/metadata/properties" xmlns:ns2="b0cacc2f-2786-4339-a5a2-1b9b5a34f65c" xmlns:ns3="69cab178-a625-4c76-9ca1-2ca1942520d1" targetNamespace="http://schemas.microsoft.com/office/2006/metadata/properties" ma:root="true" ma:fieldsID="b349da07248783a8c1c1a8f8bf2af1f4" ns2:_="" ns3:_="">
    <xsd:import namespace="b0cacc2f-2786-4339-a5a2-1b9b5a34f65c"/>
    <xsd:import namespace="69cab178-a625-4c76-9ca1-2ca1942520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cacc2f-2786-4339-a5a2-1b9b5a34f6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04329a87-149d-409c-b9bf-b2c2c87804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ab178-a625-4c76-9ca1-2ca1942520d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77d01be-89fd-4fd5-8c3d-ca7a7000e086}" ma:internalName="TaxCatchAll" ma:showField="CatchAllData" ma:web="69cab178-a625-4c76-9ca1-2ca1942520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46AF21-77B1-48BA-AB2D-7CDA431A2B04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b0cacc2f-2786-4339-a5a2-1b9b5a34f65c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69cab178-a625-4c76-9ca1-2ca1942520d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E42F0B-16B9-4583-A25A-DBE934D07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851E35-1804-4953-A25E-F7065D96DF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cacc2f-2786-4339-a5a2-1b9b5a34f65c"/>
    <ds:schemaRef ds:uri="69cab178-a625-4c76-9ca1-2ca1942520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Extra Werk</vt:lpstr>
      <vt:lpstr>Afroepprijzen</vt:lpstr>
      <vt:lpstr>Specificaties</vt:lpstr>
      <vt:lpstr>regie uurtarief 2023</vt:lpstr>
      <vt:lpstr>regie uurtarief spec 2023</vt:lpstr>
    </vt:vector>
  </TitlesOfParts>
  <Manager/>
  <Company>SMC Consultancy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Bjorn Eizenga</dc:creator>
  <cp:keywords/>
  <dc:description/>
  <cp:lastModifiedBy>Aukje</cp:lastModifiedBy>
  <cp:revision/>
  <dcterms:created xsi:type="dcterms:W3CDTF">2010-05-27T10:55:29Z</dcterms:created>
  <dcterms:modified xsi:type="dcterms:W3CDTF">2022-12-05T12:24:06Z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0x0101000225000C0538264982609741D21873C6</vt:lpwstr>
  </property>
  <property fmtid="{D5CDD505-2E9C-101B-9397-08002B2CF9AE}" pid="3" name="MediaServiceImageTags">
    <vt:lpwstr/>
  </property>
</Properties>
</file>