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32500\"/>
    </mc:Choice>
  </mc:AlternateContent>
  <xr:revisionPtr revIDLastSave="0" documentId="13_ncr:1_{CC9BB500-5BEF-474B-9D78-97DB8A35826D}" xr6:coauthVersionLast="47" xr6:coauthVersionMax="47" xr10:uidLastSave="{00000000-0000-0000-0000-000000000000}"/>
  <bookViews>
    <workbookView xWindow="28680" yWindow="-120" windowWidth="29040" windowHeight="15840" tabRatio="990" activeTab="1" xr2:uid="{00000000-000D-0000-FFFF-FFFF00000000}"/>
  </bookViews>
  <sheets>
    <sheet name="Basisgegevens" sheetId="5" r:id="rId1"/>
    <sheet name="Totaalblad" sheetId="2" r:id="rId2"/>
    <sheet name="1. Windows" sheetId="6" r:id="rId3"/>
    <sheet name="2. Apple" sheetId="8" r:id="rId4"/>
    <sheet name="3. Netwerk apparatuur" sheetId="15" r:id="rId5"/>
    <sheet name="4. Accessoires" sheetId="9" r:id="rId6"/>
    <sheet name="5. Reparatietarieven" sheetId="11" r:id="rId7"/>
    <sheet name="6. Overige diensten" sheetId="12" r:id="rId8"/>
  </sheets>
  <definedNames>
    <definedName name="Print_Area" localSheetId="1">Totaalblad!#REF!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12" l="1"/>
  <c r="D9" i="2"/>
  <c r="E9" i="2" s="1"/>
  <c r="F9" i="2"/>
  <c r="B9" i="2"/>
  <c r="D17" i="2"/>
  <c r="E17" i="2" s="1"/>
  <c r="F17" i="2" s="1"/>
  <c r="D16" i="2"/>
  <c r="E16" i="2" s="1"/>
  <c r="F16" i="2" s="1"/>
  <c r="D15" i="2"/>
  <c r="E15" i="2" s="1"/>
  <c r="F15" i="2" s="1"/>
  <c r="D14" i="2"/>
  <c r="E14" i="2" s="1"/>
  <c r="F14" i="2" s="1"/>
  <c r="B17" i="2"/>
  <c r="B16" i="2"/>
  <c r="B15" i="2"/>
  <c r="B14" i="2"/>
  <c r="B21" i="2"/>
  <c r="E6" i="12"/>
  <c r="E7" i="11"/>
  <c r="D18" i="2"/>
  <c r="E18" i="2" s="1"/>
  <c r="F18" i="2" s="1"/>
  <c r="D13" i="2"/>
  <c r="E13" i="2" s="1"/>
  <c r="F13" i="2" s="1"/>
  <c r="D12" i="2"/>
  <c r="E12" i="2" s="1"/>
  <c r="F12" i="2" s="1"/>
  <c r="D10" i="2"/>
  <c r="E10" i="2" s="1"/>
  <c r="F10" i="2" s="1"/>
  <c r="D8" i="2"/>
  <c r="E8" i="2" s="1"/>
  <c r="F8" i="2" s="1"/>
  <c r="B12" i="2"/>
  <c r="B10" i="2"/>
  <c r="B8" i="2"/>
  <c r="B11" i="2"/>
  <c r="D11" i="2"/>
  <c r="E11" i="2" s="1"/>
  <c r="F11" i="2" s="1"/>
  <c r="D7" i="2"/>
  <c r="E7" i="2" s="1"/>
  <c r="F7" i="2" s="1"/>
  <c r="B20" i="2"/>
  <c r="B18" i="2"/>
  <c r="B7" i="2"/>
  <c r="B13" i="2"/>
  <c r="E5" i="12" l="1"/>
  <c r="E4" i="12"/>
  <c r="E8" i="12" s="1"/>
  <c r="E5" i="11"/>
  <c r="E4" i="11"/>
  <c r="E8" i="11" s="1"/>
  <c r="F21" i="2" l="1"/>
  <c r="F23" i="2" s="1"/>
  <c r="F20" i="2"/>
</calcChain>
</file>

<file path=xl/sharedStrings.xml><?xml version="1.0" encoding="utf-8"?>
<sst xmlns="http://schemas.openxmlformats.org/spreadsheetml/2006/main" count="229" uniqueCount="145">
  <si>
    <t>Opslagpercentage</t>
  </si>
  <si>
    <t>Technische Specificatie</t>
  </si>
  <si>
    <t xml:space="preserve">Omschrijving </t>
  </si>
  <si>
    <t>Licentie</t>
  </si>
  <si>
    <t>Omvang/grote</t>
  </si>
  <si>
    <t>Afsluitbaar</t>
  </si>
  <si>
    <t xml:space="preserve">Stroom </t>
  </si>
  <si>
    <t>Aansluitingen</t>
  </si>
  <si>
    <t>Kabels</t>
  </si>
  <si>
    <t>Prijzen Oplaadkast</t>
  </si>
  <si>
    <t xml:space="preserve">Totaal </t>
  </si>
  <si>
    <t>Basisgegevens Contract</t>
  </si>
  <si>
    <t>Naam Opdrachtgever</t>
  </si>
  <si>
    <t>Vestigingsplaats Opdrachtgever</t>
  </si>
  <si>
    <t>Kvk-nummer</t>
  </si>
  <si>
    <t>Naam tekenbevoegde opdrachtgever voor contract</t>
  </si>
  <si>
    <t>Functie:</t>
  </si>
  <si>
    <t>Alpha Adviesbureau</t>
  </si>
  <si>
    <t>Volledige naam Inschrijver (Handelsnaam KvK)</t>
  </si>
  <si>
    <t>Vestigingsplaats Inschrijver (KvK)</t>
  </si>
  <si>
    <t>KvK-nummer</t>
  </si>
  <si>
    <t>Tekenbevoegde voor overeenkomt</t>
  </si>
  <si>
    <t>Functie</t>
  </si>
  <si>
    <t>Contactpersoon offerte</t>
  </si>
  <si>
    <t>Telefoonnummer Kantoor</t>
  </si>
  <si>
    <t>Postadres Kantoor</t>
  </si>
  <si>
    <t>PC + Woonplaats Kantoor</t>
  </si>
  <si>
    <t>Mobielnummer contactpersoon offerte</t>
  </si>
  <si>
    <t>E-mail adres contactpersoon offerte</t>
  </si>
  <si>
    <t>Prijzenblad t.b.v. de gunning</t>
  </si>
  <si>
    <t>Model</t>
  </si>
  <si>
    <t>Materiaal</t>
  </si>
  <si>
    <t>Metaal of soortgelijk</t>
  </si>
  <si>
    <t>Kabel voor stroomvoorziening is mee geleverd</t>
  </si>
  <si>
    <t>Prijzen Laptop</t>
  </si>
  <si>
    <t>Formaat</t>
  </si>
  <si>
    <t>Kijkhoek</t>
  </si>
  <si>
    <t>Verstelbaarheid</t>
  </si>
  <si>
    <t>In hoogte verstelbaar</t>
  </si>
  <si>
    <t>Prijzen Monitor</t>
  </si>
  <si>
    <t>Instructie</t>
  </si>
  <si>
    <t>Merk</t>
  </si>
  <si>
    <t>Prijzen Desktop</t>
  </si>
  <si>
    <t>Klein model (mogelijkheid om aan de wand/scherm te bevestigen)</t>
  </si>
  <si>
    <t>iPads</t>
  </si>
  <si>
    <t xml:space="preserve">Model </t>
  </si>
  <si>
    <t xml:space="preserve">U kunt de meest actuele iPad leveren. De opdrachtgever maakt bij de aanschaf een keuze voor het model binnen deze overeenkomst. </t>
  </si>
  <si>
    <t xml:space="preserve">Opslag </t>
  </si>
  <si>
    <t>Kleuren</t>
  </si>
  <si>
    <t>Alle beschikbare kleuren</t>
  </si>
  <si>
    <t xml:space="preserve">Prijzen iPads </t>
  </si>
  <si>
    <t>Leverbaar in verschillende oplaadkasten: minimaal 10 en 20 iPads.</t>
  </si>
  <si>
    <t>De oplaadkast is afsluitbaar met een slot.</t>
  </si>
  <si>
    <t>Inclusief hoes</t>
  </si>
  <si>
    <t>Oplaadkast is voorzien van een 220V stopcontact (geaard en gezekerd).</t>
  </si>
  <si>
    <t>Lightning aansluiting. Er dient een mogelijkheid te zijn om een verwisselbare aansluitkoppelstuk op de aansluiting te plaatsen, minimaal USB C.</t>
  </si>
  <si>
    <t xml:space="preserve">Opslagpercentage </t>
  </si>
  <si>
    <t xml:space="preserve">   </t>
  </si>
  <si>
    <t>1.1</t>
  </si>
  <si>
    <t>2.1</t>
  </si>
  <si>
    <t>1.2</t>
  </si>
  <si>
    <t>3.1</t>
  </si>
  <si>
    <t>4.1</t>
  </si>
  <si>
    <t>5.1</t>
  </si>
  <si>
    <t>Accessoires</t>
  </si>
  <si>
    <t xml:space="preserve"> </t>
  </si>
  <si>
    <t>Laptops</t>
  </si>
  <si>
    <t>Desktops</t>
  </si>
  <si>
    <t>Monitoren Desktop</t>
  </si>
  <si>
    <t>Oplaadkasten iPads</t>
  </si>
  <si>
    <t>De iPads passen inclusief hoes in de oplaadkast.</t>
  </si>
  <si>
    <t>De kabels zijn volledig weggewerkt in de oplaadkast.</t>
  </si>
  <si>
    <t>Keuze uit 22, 23 of 24'' inch</t>
  </si>
  <si>
    <t xml:space="preserve">De mogelijkheid om een leerkrachten model en leerlingen model te leveren </t>
  </si>
  <si>
    <t>Opslagpercentage accessoires</t>
  </si>
  <si>
    <t xml:space="preserve">De accessoires kunnen besteld worden in de webshop van de leverancier, met de opgegeven opslagpercentage. </t>
  </si>
  <si>
    <t>178 graden</t>
  </si>
  <si>
    <t>Aanbestedende Dienst</t>
  </si>
  <si>
    <t>Inschrijver</t>
  </si>
  <si>
    <t>Contactpersoon</t>
  </si>
  <si>
    <t xml:space="preserve">Telefoonnummer </t>
  </si>
  <si>
    <t xml:space="preserve">Email adres </t>
  </si>
  <si>
    <t>A merk (zie het Programma van Eisen)</t>
  </si>
  <si>
    <t>Reparatietarieven</t>
  </si>
  <si>
    <t>Fictieve aantallen / eenheden</t>
  </si>
  <si>
    <t>Uurtarief</t>
  </si>
  <si>
    <t>Totaal</t>
  </si>
  <si>
    <t>Uurtarief reparatiewerkzaamheden</t>
  </si>
  <si>
    <t xml:space="preserve">Onderzoekskosten </t>
  </si>
  <si>
    <t>Fictieve inkoopwaarde</t>
  </si>
  <si>
    <t xml:space="preserve">Opslagpercentage onderdelen </t>
  </si>
  <si>
    <t>Overige diensten</t>
  </si>
  <si>
    <t>Fictief aantal</t>
  </si>
  <si>
    <t>Prijs per stuk</t>
  </si>
  <si>
    <t>Minimaal 128 Gb</t>
  </si>
  <si>
    <t>Onderdeel ICT Hardware</t>
  </si>
  <si>
    <t>Onderdeel overige leveringen/diensten</t>
  </si>
  <si>
    <t>Fictieve uitgave</t>
  </si>
  <si>
    <t>Uitpakken en afvoeren verpakkingsmateriaal</t>
  </si>
  <si>
    <t>Afvoeren oude hardware inclusief het aanleveren van certificaten van vernietiging</t>
  </si>
  <si>
    <t xml:space="preserve">Korting- en/of Opslagpercentage </t>
  </si>
  <si>
    <t>Let op: kortingspercentage</t>
  </si>
  <si>
    <t>Macbooks</t>
  </si>
  <si>
    <t>Apple</t>
  </si>
  <si>
    <t xml:space="preserve">U kunt de meest actuele Macbooks leveren. De opdrachtgever maakt bij de aanschaf een keuze voor het model binnen deze overeenkomst. </t>
  </si>
  <si>
    <t>Windows</t>
  </si>
  <si>
    <t>2.2</t>
  </si>
  <si>
    <t>2.3</t>
  </si>
  <si>
    <t>Totaal vergelijkingsprijs</t>
  </si>
  <si>
    <t>Korting- en of Opslag bedrag</t>
  </si>
  <si>
    <t>Vergelijkingsprijs</t>
  </si>
  <si>
    <t>Overige diensten (optioneel)</t>
  </si>
  <si>
    <t>Stichting Achterhoek VO</t>
  </si>
  <si>
    <t>Doetinchem</t>
  </si>
  <si>
    <t>Mitchel Vos</t>
  </si>
  <si>
    <t>mvos@alpha-adviesbureau.nl</t>
  </si>
  <si>
    <t>06 - 196 613 99</t>
  </si>
  <si>
    <t>1.3</t>
  </si>
  <si>
    <t>Oplevering</t>
  </si>
  <si>
    <t>in DEP</t>
  </si>
  <si>
    <t>Netwerk apparatuur</t>
  </si>
  <si>
    <t>Switches</t>
  </si>
  <si>
    <t>Firewall</t>
  </si>
  <si>
    <t>Wi-Fi (Access Points)</t>
  </si>
  <si>
    <t>3.2</t>
  </si>
  <si>
    <t>3.3</t>
  </si>
  <si>
    <t>Servers en Storage</t>
  </si>
  <si>
    <t>Minimaal de mogelijkheid om 1 van de volgende merken te leveren: 
- HP Aruba 
- Cisco
- Juniper
- Fortinet
- Huawei</t>
  </si>
  <si>
    <t>De Licenties worden apart ingekocht coform de tarieven van de fabrikant</t>
  </si>
  <si>
    <t>Prijzen Switches</t>
  </si>
  <si>
    <t>Prijzen Firewall</t>
  </si>
  <si>
    <t>Minimaal de mogelijkheid om 1 van de volgende merken te leveren: 
- Fortinet
- Check Point
- Palo Alto</t>
  </si>
  <si>
    <t>Minimaal de mogelijkheid om 1 van de volgende merken te leveren: 
- HP Aruba 
- Cisco
- Juniper
- Fortinet
- Huawei
- Extreem Networks</t>
  </si>
  <si>
    <t>Minimaal de mogelijkheid om 1 van de volgende merken te leveren: 
- HP
- Dell
- Pure Storage
- NetApp</t>
  </si>
  <si>
    <t>Prijzen Wi-Fi (Access Points)</t>
  </si>
  <si>
    <t>Prijzen Servers en Storage</t>
  </si>
  <si>
    <t>3.4</t>
  </si>
  <si>
    <t>6.1</t>
  </si>
  <si>
    <t>De opdrachtgever heeft de mogelijkheid om accessoires voor de alle Devices bij te bestellen tegen een vast opslagpercentage. Onder accessoires wordt verstaan maar niet beperkt tot: toetsenborden, muizen, beschermhoesen, dockingstations, headsets, webcams, opladers, laptopsteunen, kabels, monitor privacy filters.</t>
  </si>
  <si>
    <t>Windows 10 Home 64-bit</t>
  </si>
  <si>
    <t>1.4</t>
  </si>
  <si>
    <t>All-in one</t>
  </si>
  <si>
    <t>Non Touch</t>
  </si>
  <si>
    <t>Volledig werkend opleveren Windows Devices (conform eis 2.2 van het Programma van Eisen)</t>
  </si>
  <si>
    <t>Implementatie kosten Topdesk koppeling (conform NVI vraag 88)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</si>
</sst>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####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5696"/>
      <name val="Calibri"/>
      <family val="2"/>
      <scheme val="minor"/>
    </font>
    <font>
      <u/>
      <sz val="10"/>
      <name val="Arial"/>
      <family val="2"/>
    </font>
    <font>
      <b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73583"/>
        <bgColor indexed="64"/>
      </patternFill>
    </fill>
    <fill>
      <patternFill patternType="solid">
        <fgColor rgb="FFC2E76B"/>
        <bgColor indexed="64"/>
      </patternFill>
    </fill>
    <fill>
      <patternFill patternType="lightDown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1" fillId="2" borderId="0" xfId="0" applyFont="1" applyFill="1"/>
    <xf numFmtId="0" fontId="0" fillId="0" borderId="1" xfId="0" applyBorder="1" applyAlignment="1">
      <alignment horizontal="left" wrapText="1"/>
    </xf>
    <xf numFmtId="0" fontId="0" fillId="0" borderId="11" xfId="0" applyBorder="1"/>
    <xf numFmtId="0" fontId="6" fillId="2" borderId="0" xfId="0" applyFont="1" applyFill="1"/>
    <xf numFmtId="44" fontId="6" fillId="2" borderId="0" xfId="1" applyFont="1" applyFill="1" applyBorder="1"/>
    <xf numFmtId="0" fontId="7" fillId="0" borderId="9" xfId="0" applyFont="1" applyBorder="1"/>
    <xf numFmtId="0" fontId="0" fillId="0" borderId="14" xfId="0" applyBorder="1"/>
    <xf numFmtId="44" fontId="1" fillId="2" borderId="0" xfId="0" applyNumberFormat="1" applyFont="1" applyFill="1"/>
    <xf numFmtId="0" fontId="0" fillId="2" borderId="0" xfId="0" applyFill="1" applyProtection="1">
      <protection hidden="1"/>
    </xf>
    <xf numFmtId="0" fontId="10" fillId="2" borderId="0" xfId="0" applyFont="1" applyFill="1" applyProtection="1">
      <protection hidden="1"/>
    </xf>
    <xf numFmtId="0" fontId="7" fillId="2" borderId="0" xfId="0" applyFont="1" applyFill="1" applyAlignment="1" applyProtection="1">
      <alignment horizontal="left"/>
      <protection hidden="1"/>
    </xf>
    <xf numFmtId="0" fontId="7" fillId="0" borderId="1" xfId="0" applyFont="1" applyBorder="1" applyProtection="1">
      <protection hidden="1"/>
    </xf>
    <xf numFmtId="0" fontId="7" fillId="0" borderId="1" xfId="0" applyFont="1" applyBorder="1" applyAlignment="1" applyProtection="1">
      <alignment horizontal="left"/>
      <protection hidden="1"/>
    </xf>
    <xf numFmtId="0" fontId="7" fillId="2" borderId="1" xfId="0" applyFont="1" applyFill="1" applyBorder="1" applyAlignment="1" applyProtection="1">
      <alignment horizontal="left"/>
      <protection hidden="1"/>
    </xf>
    <xf numFmtId="164" fontId="7" fillId="2" borderId="1" xfId="0" applyNumberFormat="1" applyFont="1" applyFill="1" applyBorder="1" applyAlignment="1" applyProtection="1">
      <alignment horizontal="left"/>
      <protection hidden="1"/>
    </xf>
    <xf numFmtId="0" fontId="10" fillId="2" borderId="7" xfId="0" applyFont="1" applyFill="1" applyBorder="1" applyProtection="1">
      <protection hidden="1"/>
    </xf>
    <xf numFmtId="0" fontId="7" fillId="2" borderId="8" xfId="0" applyFont="1" applyFill="1" applyBorder="1" applyProtection="1">
      <protection locked="0"/>
    </xf>
    <xf numFmtId="0" fontId="1" fillId="3" borderId="2" xfId="0" applyFont="1" applyFill="1" applyBorder="1"/>
    <xf numFmtId="0" fontId="1" fillId="3" borderId="5" xfId="0" applyFont="1" applyFill="1" applyBorder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5" xfId="0" applyFont="1" applyFill="1" applyBorder="1"/>
    <xf numFmtId="0" fontId="2" fillId="3" borderId="5" xfId="0" applyFont="1" applyFill="1" applyBorder="1"/>
    <xf numFmtId="0" fontId="2" fillId="3" borderId="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6" xfId="0" applyFont="1" applyFill="1" applyBorder="1"/>
    <xf numFmtId="0" fontId="6" fillId="3" borderId="1" xfId="0" applyFont="1" applyFill="1" applyBorder="1"/>
    <xf numFmtId="44" fontId="6" fillId="3" borderId="1" xfId="1" applyFont="1" applyFill="1" applyBorder="1"/>
    <xf numFmtId="0" fontId="7" fillId="4" borderId="1" xfId="0" applyFont="1" applyFill="1" applyBorder="1" applyProtection="1">
      <protection locked="0"/>
    </xf>
    <xf numFmtId="0" fontId="2" fillId="3" borderId="2" xfId="0" applyFont="1" applyFill="1" applyBorder="1"/>
    <xf numFmtId="0" fontId="12" fillId="3" borderId="5" xfId="0" applyFont="1" applyFill="1" applyBorder="1"/>
    <xf numFmtId="0" fontId="0" fillId="3" borderId="0" xfId="0" applyFill="1"/>
    <xf numFmtId="0" fontId="0" fillId="3" borderId="6" xfId="0" applyFill="1" applyBorder="1"/>
    <xf numFmtId="0" fontId="2" fillId="3" borderId="6" xfId="0" applyFont="1" applyFill="1" applyBorder="1"/>
    <xf numFmtId="0" fontId="2" fillId="3" borderId="5" xfId="0" applyFont="1" applyFill="1" applyBorder="1" applyAlignment="1">
      <alignment horizontal="right"/>
    </xf>
    <xf numFmtId="0" fontId="0" fillId="3" borderId="5" xfId="0" applyFill="1" applyBorder="1"/>
    <xf numFmtId="0" fontId="0" fillId="3" borderId="1" xfId="0" applyFill="1" applyBorder="1"/>
    <xf numFmtId="0" fontId="0" fillId="3" borderId="10" xfId="0" applyFill="1" applyBorder="1"/>
    <xf numFmtId="0" fontId="0" fillId="3" borderId="9" xfId="0" applyFill="1" applyBorder="1"/>
    <xf numFmtId="0" fontId="6" fillId="3" borderId="12" xfId="0" applyFont="1" applyFill="1" applyBorder="1"/>
    <xf numFmtId="0" fontId="12" fillId="3" borderId="2" xfId="0" applyFont="1" applyFill="1" applyBorder="1"/>
    <xf numFmtId="0" fontId="4" fillId="3" borderId="3" xfId="0" applyFont="1" applyFill="1" applyBorder="1"/>
    <xf numFmtId="0" fontId="2" fillId="3" borderId="4" xfId="0" applyFont="1" applyFill="1" applyBorder="1"/>
    <xf numFmtId="0" fontId="2" fillId="3" borderId="12" xfId="0" applyFont="1" applyFill="1" applyBorder="1"/>
    <xf numFmtId="0" fontId="2" fillId="3" borderId="13" xfId="0" applyFont="1" applyFill="1" applyBorder="1"/>
    <xf numFmtId="0" fontId="3" fillId="3" borderId="1" xfId="0" applyFont="1" applyFill="1" applyBorder="1" applyProtection="1">
      <protection hidden="1"/>
    </xf>
    <xf numFmtId="49" fontId="7" fillId="4" borderId="1" xfId="0" applyNumberFormat="1" applyFont="1" applyFill="1" applyBorder="1" applyProtection="1">
      <protection locked="0"/>
    </xf>
    <xf numFmtId="0" fontId="7" fillId="4" borderId="1" xfId="0" applyFont="1" applyFill="1" applyBorder="1" applyAlignment="1" applyProtection="1">
      <alignment horizontal="left"/>
      <protection locked="0"/>
    </xf>
    <xf numFmtId="164" fontId="7" fillId="4" borderId="1" xfId="0" applyNumberFormat="1" applyFont="1" applyFill="1" applyBorder="1" applyAlignment="1" applyProtection="1">
      <alignment horizontal="left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1" fillId="4" borderId="1" xfId="2" applyFont="1" applyFill="1" applyBorder="1" applyAlignment="1" applyProtection="1">
      <alignment horizontal="left"/>
      <protection locked="0"/>
    </xf>
    <xf numFmtId="0" fontId="7" fillId="0" borderId="1" xfId="0" applyFont="1" applyBorder="1" applyAlignment="1">
      <alignment horizontal="left" wrapText="1"/>
    </xf>
    <xf numFmtId="0" fontId="0" fillId="0" borderId="8" xfId="0" applyBorder="1"/>
    <xf numFmtId="0" fontId="7" fillId="0" borderId="8" xfId="0" applyFont="1" applyBorder="1"/>
    <xf numFmtId="0" fontId="0" fillId="3" borderId="11" xfId="0" applyFill="1" applyBorder="1"/>
    <xf numFmtId="0" fontId="0" fillId="3" borderId="4" xfId="0" applyFill="1" applyBorder="1"/>
    <xf numFmtId="0" fontId="0" fillId="2" borderId="8" xfId="0" applyFill="1" applyBorder="1"/>
    <xf numFmtId="164" fontId="9" fillId="2" borderId="1" xfId="2" applyNumberFormat="1" applyFill="1" applyBorder="1" applyAlignment="1" applyProtection="1">
      <alignment horizontal="left"/>
      <protection hidden="1"/>
    </xf>
    <xf numFmtId="0" fontId="0" fillId="0" borderId="9" xfId="0" applyBorder="1" applyAlignment="1">
      <alignment horizontal="left" wrapText="1"/>
    </xf>
    <xf numFmtId="44" fontId="0" fillId="2" borderId="0" xfId="1" applyFont="1" applyFill="1" applyBorder="1" applyProtection="1"/>
    <xf numFmtId="0" fontId="5" fillId="3" borderId="7" xfId="0" applyFont="1" applyFill="1" applyBorder="1"/>
    <xf numFmtId="0" fontId="5" fillId="3" borderId="15" xfId="0" applyFont="1" applyFill="1" applyBorder="1"/>
    <xf numFmtId="0" fontId="5" fillId="3" borderId="1" xfId="0" applyFont="1" applyFill="1" applyBorder="1"/>
    <xf numFmtId="0" fontId="13" fillId="2" borderId="0" xfId="0" applyFont="1" applyFill="1"/>
    <xf numFmtId="0" fontId="13" fillId="0" borderId="0" xfId="0" applyFont="1"/>
    <xf numFmtId="44" fontId="7" fillId="4" borderId="1" xfId="1" applyFont="1" applyFill="1" applyBorder="1" applyProtection="1">
      <protection locked="0"/>
    </xf>
    <xf numFmtId="44" fontId="3" fillId="3" borderId="1" xfId="0" applyNumberFormat="1" applyFont="1" applyFill="1" applyBorder="1"/>
    <xf numFmtId="10" fontId="7" fillId="4" borderId="1" xfId="0" applyNumberFormat="1" applyFont="1" applyFill="1" applyBorder="1" applyProtection="1">
      <protection locked="0"/>
    </xf>
    <xf numFmtId="44" fontId="2" fillId="3" borderId="1" xfId="0" applyNumberFormat="1" applyFont="1" applyFill="1" applyBorder="1"/>
    <xf numFmtId="0" fontId="0" fillId="0" borderId="11" xfId="0" applyBorder="1" applyAlignment="1">
      <alignment horizontal="left" wrapText="1"/>
    </xf>
    <xf numFmtId="44" fontId="7" fillId="4" borderId="14" xfId="1" applyFont="1" applyFill="1" applyBorder="1" applyProtection="1">
      <protection locked="0"/>
    </xf>
    <xf numFmtId="10" fontId="7" fillId="0" borderId="1" xfId="0" applyNumberFormat="1" applyFont="1" applyBorder="1"/>
    <xf numFmtId="44" fontId="8" fillId="0" borderId="1" xfId="1" applyFont="1" applyFill="1" applyBorder="1"/>
    <xf numFmtId="44" fontId="7" fillId="5" borderId="1" xfId="1" applyFont="1" applyFill="1" applyBorder="1"/>
    <xf numFmtId="44" fontId="7" fillId="5" borderId="1" xfId="0" applyNumberFormat="1" applyFont="1" applyFill="1" applyBorder="1"/>
    <xf numFmtId="10" fontId="7" fillId="5" borderId="1" xfId="0" applyNumberFormat="1" applyFont="1" applyFill="1" applyBorder="1"/>
    <xf numFmtId="0" fontId="2" fillId="3" borderId="9" xfId="0" applyFont="1" applyFill="1" applyBorder="1"/>
    <xf numFmtId="44" fontId="2" fillId="3" borderId="9" xfId="0" applyNumberFormat="1" applyFont="1" applyFill="1" applyBorder="1"/>
    <xf numFmtId="0" fontId="4" fillId="3" borderId="3" xfId="0" applyFont="1" applyFill="1" applyBorder="1" applyAlignment="1">
      <alignment horizontal="center"/>
    </xf>
    <xf numFmtId="0" fontId="14" fillId="0" borderId="8" xfId="0" applyFont="1" applyBorder="1"/>
    <xf numFmtId="0" fontId="2" fillId="3" borderId="0" xfId="0" applyFont="1" applyFill="1"/>
    <xf numFmtId="0" fontId="4" fillId="3" borderId="0" xfId="0" applyFont="1" applyFill="1"/>
    <xf numFmtId="0" fontId="6" fillId="3" borderId="0" xfId="0" applyFont="1" applyFill="1"/>
    <xf numFmtId="0" fontId="0" fillId="3" borderId="13" xfId="0" applyFill="1" applyBorder="1"/>
    <xf numFmtId="0" fontId="0" fillId="0" borderId="6" xfId="0" applyBorder="1" applyAlignment="1">
      <alignment horizontal="left" wrapText="1"/>
    </xf>
    <xf numFmtId="0" fontId="2" fillId="3" borderId="11" xfId="0" applyFont="1" applyFill="1" applyBorder="1" applyAlignment="1">
      <alignment horizontal="right"/>
    </xf>
    <xf numFmtId="0" fontId="2" fillId="3" borderId="11" xfId="0" applyFont="1" applyFill="1" applyBorder="1"/>
    <xf numFmtId="0" fontId="2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 applyAlignment="1">
      <alignment horizontal="center"/>
    </xf>
    <xf numFmtId="10" fontId="16" fillId="4" borderId="1" xfId="0" applyNumberFormat="1" applyFont="1" applyFill="1" applyBorder="1" applyProtection="1">
      <protection locked="0"/>
    </xf>
    <xf numFmtId="10" fontId="15" fillId="4" borderId="1" xfId="0" applyNumberFormat="1" applyFont="1" applyFill="1" applyBorder="1" applyProtection="1">
      <protection locked="0"/>
    </xf>
    <xf numFmtId="0" fontId="4" fillId="3" borderId="8" xfId="0" applyFont="1" applyFill="1" applyBorder="1"/>
    <xf numFmtId="0" fontId="6" fillId="3" borderId="14" xfId="0" applyFont="1" applyFill="1" applyBorder="1" applyAlignment="1">
      <alignment horizontal="left"/>
    </xf>
    <xf numFmtId="10" fontId="15" fillId="4" borderId="9" xfId="0" applyNumberFormat="1" applyFont="1" applyFill="1" applyBorder="1" applyProtection="1">
      <protection locked="0"/>
    </xf>
    <xf numFmtId="44" fontId="7" fillId="0" borderId="1" xfId="1" applyFont="1" applyBorder="1"/>
    <xf numFmtId="44" fontId="7" fillId="2" borderId="1" xfId="0" applyNumberFormat="1" applyFont="1" applyFill="1" applyBorder="1"/>
    <xf numFmtId="44" fontId="8" fillId="2" borderId="1" xfId="0" applyNumberFormat="1" applyFont="1" applyFill="1" applyBorder="1"/>
    <xf numFmtId="44" fontId="7" fillId="2" borderId="14" xfId="0" applyNumberFormat="1" applyFont="1" applyFill="1" applyBorder="1"/>
    <xf numFmtId="0" fontId="0" fillId="3" borderId="7" xfId="0" applyFill="1" applyBorder="1"/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0" borderId="14" xfId="1" applyFont="1" applyFill="1" applyBorder="1"/>
    <xf numFmtId="44" fontId="7" fillId="0" borderId="1" xfId="1" applyFont="1" applyFill="1" applyBorder="1"/>
    <xf numFmtId="44" fontId="7" fillId="0" borderId="1" xfId="1" applyFont="1" applyFill="1" applyBorder="1" applyProtection="1"/>
    <xf numFmtId="0" fontId="12" fillId="3" borderId="1" xfId="0" applyFont="1" applyFill="1" applyBorder="1" applyAlignment="1" applyProtection="1">
      <alignment horizontal="center"/>
      <protection hidden="1"/>
    </xf>
    <xf numFmtId="0" fontId="12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</cellXfs>
  <cellStyles count="3">
    <cellStyle name="Hyperlink" xfId="2" builtinId="8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C2E76B"/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295274</xdr:rowOff>
    </xdr:from>
    <xdr:to>
      <xdr:col>5</xdr:col>
      <xdr:colOff>1219201</xdr:colOff>
      <xdr:row>3</xdr:row>
      <xdr:rowOff>381000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57176" y="590549"/>
          <a:ext cx="8801100" cy="676276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- Het betreft hier de fictieve uitgaven. In werkelijkheid kan dit afwijken. U kunt geen rechten ontlenen aan de bedragen.</a:t>
          </a:r>
        </a:p>
        <a:p>
          <a:r>
            <a:rPr lang="nl-NL" sz="1100" b="1"/>
            <a:t>- Het minimale opslagpercentage is</a:t>
          </a:r>
          <a:r>
            <a:rPr lang="nl-NL" sz="1100" b="1" baseline="0"/>
            <a:t> 3%. Indien u een lager percentage opgeeft wordt u uitgesloten van deelname. </a:t>
          </a:r>
          <a:endParaRPr lang="nl-NL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vos@alpha-adviesbureau.n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2E76B"/>
  </sheetPr>
  <dimension ref="A1:DQ881"/>
  <sheetViews>
    <sheetView zoomScaleNormal="100" workbookViewId="0">
      <selection activeCell="B16" sqref="B16"/>
    </sheetView>
  </sheetViews>
  <sheetFormatPr defaultColWidth="9.140625" defaultRowHeight="15" x14ac:dyDescent="0.25"/>
  <cols>
    <col min="1" max="1" width="54.28515625" customWidth="1"/>
    <col min="2" max="2" width="59.7109375" customWidth="1"/>
  </cols>
  <sheetData>
    <row r="1" spans="1:121" ht="21" x14ac:dyDescent="0.35">
      <c r="A1" s="113" t="s">
        <v>11</v>
      </c>
      <c r="B1" s="11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</row>
    <row r="2" spans="1:121" x14ac:dyDescent="0.25">
      <c r="A2" s="15"/>
      <c r="B2" s="15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</row>
    <row r="3" spans="1:121" ht="21" x14ac:dyDescent="0.35">
      <c r="A3" s="113" t="s">
        <v>77</v>
      </c>
      <c r="B3" s="11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</row>
    <row r="4" spans="1:121" x14ac:dyDescent="0.25">
      <c r="A4" s="53" t="s">
        <v>12</v>
      </c>
      <c r="B4" s="18" t="s">
        <v>112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</row>
    <row r="5" spans="1:121" x14ac:dyDescent="0.25">
      <c r="A5" s="53" t="s">
        <v>13</v>
      </c>
      <c r="B5" s="18" t="s">
        <v>113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</row>
    <row r="6" spans="1:121" x14ac:dyDescent="0.25">
      <c r="A6" s="53" t="s">
        <v>14</v>
      </c>
      <c r="B6" s="19">
        <v>51614286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</row>
    <row r="7" spans="1:121" x14ac:dyDescent="0.25">
      <c r="A7" s="53" t="s">
        <v>15</v>
      </c>
      <c r="B7" s="1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</row>
    <row r="8" spans="1:121" x14ac:dyDescent="0.25">
      <c r="A8" s="53" t="s">
        <v>16</v>
      </c>
      <c r="B8" s="1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</row>
    <row r="9" spans="1:121" x14ac:dyDescent="0.25">
      <c r="A9" s="1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</row>
    <row r="10" spans="1:121" ht="21" x14ac:dyDescent="0.35">
      <c r="A10" s="114" t="s">
        <v>17</v>
      </c>
      <c r="B10" s="114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</row>
    <row r="11" spans="1:121" x14ac:dyDescent="0.25">
      <c r="A11" s="53" t="s">
        <v>79</v>
      </c>
      <c r="B11" s="20" t="s">
        <v>114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</row>
    <row r="12" spans="1:121" x14ac:dyDescent="0.25">
      <c r="A12" s="53" t="s">
        <v>80</v>
      </c>
      <c r="B12" s="21" t="s">
        <v>116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</row>
    <row r="13" spans="1:121" x14ac:dyDescent="0.25">
      <c r="A13" s="53" t="s">
        <v>81</v>
      </c>
      <c r="B13" s="65" t="s">
        <v>115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</row>
    <row r="14" spans="1:121" x14ac:dyDescent="0.25">
      <c r="A14" s="16"/>
      <c r="B14" s="15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</row>
    <row r="15" spans="1:121" ht="21" x14ac:dyDescent="0.35">
      <c r="A15" s="113" t="s">
        <v>78</v>
      </c>
      <c r="B15" s="11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</row>
    <row r="16" spans="1:121" x14ac:dyDescent="0.25">
      <c r="A16" s="53" t="s">
        <v>18</v>
      </c>
      <c r="B16" s="36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</row>
    <row r="17" spans="1:121" x14ac:dyDescent="0.25">
      <c r="A17" s="53" t="s">
        <v>19</v>
      </c>
      <c r="B17" s="3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</row>
    <row r="18" spans="1:121" x14ac:dyDescent="0.25">
      <c r="A18" s="53" t="s">
        <v>20</v>
      </c>
      <c r="B18" s="54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</row>
    <row r="19" spans="1:121" x14ac:dyDescent="0.25">
      <c r="A19" s="53" t="s">
        <v>21</v>
      </c>
      <c r="B19" s="55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</row>
    <row r="20" spans="1:121" x14ac:dyDescent="0.25">
      <c r="A20" s="53" t="s">
        <v>22</v>
      </c>
      <c r="B20" s="55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</row>
    <row r="21" spans="1:121" x14ac:dyDescent="0.25">
      <c r="A21" s="22"/>
      <c r="B21" s="2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</row>
    <row r="22" spans="1:121" x14ac:dyDescent="0.25">
      <c r="A22" s="53" t="s">
        <v>23</v>
      </c>
      <c r="B22" s="55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</row>
    <row r="23" spans="1:121" x14ac:dyDescent="0.25">
      <c r="A23" s="53" t="s">
        <v>24</v>
      </c>
      <c r="B23" s="5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</row>
    <row r="24" spans="1:121" x14ac:dyDescent="0.25">
      <c r="A24" s="53" t="s">
        <v>25</v>
      </c>
      <c r="B24" s="5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</row>
    <row r="25" spans="1:121" x14ac:dyDescent="0.25">
      <c r="A25" s="53" t="s">
        <v>26</v>
      </c>
      <c r="B25" s="5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</row>
    <row r="26" spans="1:121" x14ac:dyDescent="0.25">
      <c r="A26" s="53" t="s">
        <v>27</v>
      </c>
      <c r="B26" s="56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</row>
    <row r="27" spans="1:121" x14ac:dyDescent="0.25">
      <c r="A27" s="53" t="s">
        <v>28</v>
      </c>
      <c r="B27" s="5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</row>
    <row r="28" spans="1:121" s="3" customFormat="1" x14ac:dyDescent="0.25"/>
    <row r="29" spans="1:121" s="3" customFormat="1" x14ac:dyDescent="0.25"/>
    <row r="30" spans="1:121" s="3" customFormat="1" x14ac:dyDescent="0.25"/>
    <row r="31" spans="1:121" s="3" customFormat="1" x14ac:dyDescent="0.25"/>
    <row r="32" spans="1:121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  <row r="364" s="3" customFormat="1" x14ac:dyDescent="0.25"/>
    <row r="365" s="3" customFormat="1" x14ac:dyDescent="0.25"/>
    <row r="366" s="3" customFormat="1" x14ac:dyDescent="0.25"/>
    <row r="367" s="3" customFormat="1" x14ac:dyDescent="0.25"/>
    <row r="368" s="3" customFormat="1" x14ac:dyDescent="0.25"/>
    <row r="369" s="3" customFormat="1" x14ac:dyDescent="0.25"/>
    <row r="370" s="3" customFormat="1" x14ac:dyDescent="0.25"/>
    <row r="371" s="3" customFormat="1" x14ac:dyDescent="0.25"/>
    <row r="372" s="3" customFormat="1" x14ac:dyDescent="0.25"/>
    <row r="373" s="3" customFormat="1" x14ac:dyDescent="0.25"/>
    <row r="374" s="3" customFormat="1" x14ac:dyDescent="0.25"/>
    <row r="375" s="3" customFormat="1" x14ac:dyDescent="0.25"/>
    <row r="376" s="3" customFormat="1" x14ac:dyDescent="0.25"/>
    <row r="377" s="3" customFormat="1" x14ac:dyDescent="0.25"/>
    <row r="378" s="3" customFormat="1" x14ac:dyDescent="0.25"/>
    <row r="379" s="3" customFormat="1" x14ac:dyDescent="0.25"/>
    <row r="380" s="3" customFormat="1" x14ac:dyDescent="0.25"/>
    <row r="381" s="3" customFormat="1" x14ac:dyDescent="0.25"/>
    <row r="382" s="3" customFormat="1" x14ac:dyDescent="0.25"/>
    <row r="383" s="3" customFormat="1" x14ac:dyDescent="0.25"/>
    <row r="384" s="3" customFormat="1" x14ac:dyDescent="0.25"/>
    <row r="385" s="3" customFormat="1" x14ac:dyDescent="0.25"/>
    <row r="386" s="3" customFormat="1" x14ac:dyDescent="0.25"/>
    <row r="387" s="3" customFormat="1" x14ac:dyDescent="0.25"/>
    <row r="388" s="3" customFormat="1" x14ac:dyDescent="0.25"/>
    <row r="389" s="3" customFormat="1" x14ac:dyDescent="0.25"/>
    <row r="390" s="3" customFormat="1" x14ac:dyDescent="0.25"/>
    <row r="391" s="3" customFormat="1" x14ac:dyDescent="0.25"/>
    <row r="392" s="3" customFormat="1" x14ac:dyDescent="0.25"/>
    <row r="393" s="3" customFormat="1" x14ac:dyDescent="0.25"/>
    <row r="394" s="3" customFormat="1" x14ac:dyDescent="0.25"/>
    <row r="395" s="3" customFormat="1" x14ac:dyDescent="0.25"/>
    <row r="396" s="3" customFormat="1" x14ac:dyDescent="0.25"/>
    <row r="397" s="3" customFormat="1" x14ac:dyDescent="0.25"/>
    <row r="398" s="3" customFormat="1" x14ac:dyDescent="0.25"/>
    <row r="399" s="3" customFormat="1" x14ac:dyDescent="0.25"/>
    <row r="400" s="3" customFormat="1" x14ac:dyDescent="0.25"/>
    <row r="401" s="3" customFormat="1" x14ac:dyDescent="0.25"/>
    <row r="402" s="3" customFormat="1" x14ac:dyDescent="0.25"/>
    <row r="403" s="3" customFormat="1" x14ac:dyDescent="0.25"/>
    <row r="404" s="3" customFormat="1" x14ac:dyDescent="0.25"/>
    <row r="405" s="3" customFormat="1" x14ac:dyDescent="0.25"/>
    <row r="406" s="3" customFormat="1" x14ac:dyDescent="0.25"/>
    <row r="407" s="3" customFormat="1" x14ac:dyDescent="0.25"/>
    <row r="408" s="3" customFormat="1" x14ac:dyDescent="0.25"/>
    <row r="409" s="3" customFormat="1" x14ac:dyDescent="0.25"/>
    <row r="410" s="3" customFormat="1" x14ac:dyDescent="0.25"/>
    <row r="411" s="3" customFormat="1" x14ac:dyDescent="0.25"/>
    <row r="412" s="3" customFormat="1" x14ac:dyDescent="0.25"/>
    <row r="413" s="3" customFormat="1" x14ac:dyDescent="0.25"/>
    <row r="414" s="3" customFormat="1" x14ac:dyDescent="0.25"/>
    <row r="415" s="3" customFormat="1" x14ac:dyDescent="0.25"/>
    <row r="416" s="3" customFormat="1" x14ac:dyDescent="0.25"/>
    <row r="417" s="3" customFormat="1" x14ac:dyDescent="0.25"/>
    <row r="418" s="3" customFormat="1" x14ac:dyDescent="0.25"/>
    <row r="419" s="3" customFormat="1" x14ac:dyDescent="0.25"/>
    <row r="420" s="3" customFormat="1" x14ac:dyDescent="0.25"/>
    <row r="421" s="3" customFormat="1" x14ac:dyDescent="0.25"/>
    <row r="422" s="3" customFormat="1" x14ac:dyDescent="0.25"/>
    <row r="423" s="3" customFormat="1" x14ac:dyDescent="0.25"/>
    <row r="424" s="3" customFormat="1" x14ac:dyDescent="0.25"/>
    <row r="425" s="3" customFormat="1" x14ac:dyDescent="0.25"/>
    <row r="426" s="3" customFormat="1" x14ac:dyDescent="0.25"/>
    <row r="427" s="3" customFormat="1" x14ac:dyDescent="0.25"/>
    <row r="428" s="3" customFormat="1" x14ac:dyDescent="0.25"/>
    <row r="429" s="3" customFormat="1" x14ac:dyDescent="0.25"/>
    <row r="430" s="3" customFormat="1" x14ac:dyDescent="0.25"/>
    <row r="431" s="3" customFormat="1" x14ac:dyDescent="0.25"/>
    <row r="432" s="3" customFormat="1" x14ac:dyDescent="0.25"/>
    <row r="433" s="3" customFormat="1" x14ac:dyDescent="0.25"/>
    <row r="434" s="3" customFormat="1" x14ac:dyDescent="0.25"/>
    <row r="435" s="3" customFormat="1" x14ac:dyDescent="0.25"/>
    <row r="436" s="3" customFormat="1" x14ac:dyDescent="0.25"/>
    <row r="437" s="3" customFormat="1" x14ac:dyDescent="0.25"/>
    <row r="438" s="3" customFormat="1" x14ac:dyDescent="0.25"/>
    <row r="439" s="3" customFormat="1" x14ac:dyDescent="0.25"/>
    <row r="440" s="3" customFormat="1" x14ac:dyDescent="0.25"/>
    <row r="441" s="3" customFormat="1" x14ac:dyDescent="0.25"/>
    <row r="442" s="3" customFormat="1" x14ac:dyDescent="0.25"/>
    <row r="443" s="3" customFormat="1" x14ac:dyDescent="0.25"/>
    <row r="444" s="3" customFormat="1" x14ac:dyDescent="0.25"/>
    <row r="445" s="3" customFormat="1" x14ac:dyDescent="0.25"/>
    <row r="446" s="3" customFormat="1" x14ac:dyDescent="0.25"/>
    <row r="447" s="3" customFormat="1" x14ac:dyDescent="0.25"/>
    <row r="448" s="3" customFormat="1" x14ac:dyDescent="0.25"/>
    <row r="449" s="3" customFormat="1" x14ac:dyDescent="0.25"/>
    <row r="450" s="3" customFormat="1" x14ac:dyDescent="0.25"/>
    <row r="451" s="3" customFormat="1" x14ac:dyDescent="0.25"/>
    <row r="452" s="3" customFormat="1" x14ac:dyDescent="0.25"/>
    <row r="453" s="3" customFormat="1" x14ac:dyDescent="0.25"/>
    <row r="454" s="3" customFormat="1" x14ac:dyDescent="0.25"/>
    <row r="455" s="3" customFormat="1" x14ac:dyDescent="0.25"/>
    <row r="456" s="3" customFormat="1" x14ac:dyDescent="0.25"/>
    <row r="457" s="3" customFormat="1" x14ac:dyDescent="0.25"/>
    <row r="458" s="3" customFormat="1" x14ac:dyDescent="0.25"/>
    <row r="459" s="3" customFormat="1" x14ac:dyDescent="0.25"/>
    <row r="460" s="3" customFormat="1" x14ac:dyDescent="0.25"/>
    <row r="461" s="3" customFormat="1" x14ac:dyDescent="0.25"/>
    <row r="462" s="3" customFormat="1" x14ac:dyDescent="0.25"/>
    <row r="463" s="3" customFormat="1" x14ac:dyDescent="0.25"/>
    <row r="464" s="3" customFormat="1" x14ac:dyDescent="0.25"/>
    <row r="465" s="3" customFormat="1" x14ac:dyDescent="0.25"/>
    <row r="466" s="3" customFormat="1" x14ac:dyDescent="0.25"/>
    <row r="467" s="3" customFormat="1" x14ac:dyDescent="0.25"/>
    <row r="468" s="3" customFormat="1" x14ac:dyDescent="0.25"/>
    <row r="469" s="3" customFormat="1" x14ac:dyDescent="0.25"/>
    <row r="470" s="3" customFormat="1" x14ac:dyDescent="0.25"/>
    <row r="471" s="3" customFormat="1" x14ac:dyDescent="0.25"/>
    <row r="472" s="3" customFormat="1" x14ac:dyDescent="0.25"/>
    <row r="473" s="3" customFormat="1" x14ac:dyDescent="0.25"/>
    <row r="474" s="3" customFormat="1" x14ac:dyDescent="0.25"/>
    <row r="475" s="3" customFormat="1" x14ac:dyDescent="0.25"/>
    <row r="476" s="3" customFormat="1" x14ac:dyDescent="0.25"/>
    <row r="477" s="3" customFormat="1" x14ac:dyDescent="0.25"/>
    <row r="478" s="3" customFormat="1" x14ac:dyDescent="0.25"/>
    <row r="479" s="3" customFormat="1" x14ac:dyDescent="0.25"/>
    <row r="480" s="3" customFormat="1" x14ac:dyDescent="0.25"/>
    <row r="481" s="3" customFormat="1" x14ac:dyDescent="0.25"/>
    <row r="482" s="3" customFormat="1" x14ac:dyDescent="0.25"/>
    <row r="483" s="3" customFormat="1" x14ac:dyDescent="0.25"/>
    <row r="484" s="3" customFormat="1" x14ac:dyDescent="0.25"/>
    <row r="485" s="3" customFormat="1" x14ac:dyDescent="0.25"/>
    <row r="486" s="3" customFormat="1" x14ac:dyDescent="0.25"/>
    <row r="487" s="3" customFormat="1" x14ac:dyDescent="0.25"/>
    <row r="488" s="3" customFormat="1" x14ac:dyDescent="0.25"/>
    <row r="489" s="3" customFormat="1" x14ac:dyDescent="0.25"/>
    <row r="490" s="3" customFormat="1" x14ac:dyDescent="0.25"/>
    <row r="491" s="3" customFormat="1" x14ac:dyDescent="0.25"/>
    <row r="492" s="3" customFormat="1" x14ac:dyDescent="0.25"/>
    <row r="493" s="3" customFormat="1" x14ac:dyDescent="0.25"/>
    <row r="494" s="3" customFormat="1" x14ac:dyDescent="0.25"/>
    <row r="495" s="3" customFormat="1" x14ac:dyDescent="0.25"/>
    <row r="496" s="3" customFormat="1" x14ac:dyDescent="0.25"/>
    <row r="497" s="3" customFormat="1" x14ac:dyDescent="0.25"/>
    <row r="498" s="3" customFormat="1" x14ac:dyDescent="0.25"/>
    <row r="499" s="3" customFormat="1" x14ac:dyDescent="0.25"/>
    <row r="500" s="3" customFormat="1" x14ac:dyDescent="0.25"/>
    <row r="501" s="3" customFormat="1" x14ac:dyDescent="0.25"/>
    <row r="502" s="3" customFormat="1" x14ac:dyDescent="0.25"/>
    <row r="503" s="3" customFormat="1" x14ac:dyDescent="0.25"/>
    <row r="504" s="3" customFormat="1" x14ac:dyDescent="0.25"/>
    <row r="505" s="3" customFormat="1" x14ac:dyDescent="0.25"/>
    <row r="506" s="3" customFormat="1" x14ac:dyDescent="0.25"/>
    <row r="507" s="3" customFormat="1" x14ac:dyDescent="0.25"/>
    <row r="508" s="3" customFormat="1" x14ac:dyDescent="0.25"/>
    <row r="509" s="3" customFormat="1" x14ac:dyDescent="0.25"/>
    <row r="510" s="3" customFormat="1" x14ac:dyDescent="0.25"/>
    <row r="511" s="3" customFormat="1" x14ac:dyDescent="0.25"/>
    <row r="512" s="3" customFormat="1" x14ac:dyDescent="0.25"/>
    <row r="513" s="3" customFormat="1" x14ac:dyDescent="0.25"/>
    <row r="514" s="3" customFormat="1" x14ac:dyDescent="0.25"/>
    <row r="515" s="3" customFormat="1" x14ac:dyDescent="0.25"/>
    <row r="516" s="3" customFormat="1" x14ac:dyDescent="0.25"/>
    <row r="517" s="3" customFormat="1" x14ac:dyDescent="0.25"/>
    <row r="518" s="3" customFormat="1" x14ac:dyDescent="0.25"/>
    <row r="519" s="3" customFormat="1" x14ac:dyDescent="0.25"/>
    <row r="520" s="3" customFormat="1" x14ac:dyDescent="0.25"/>
    <row r="521" s="3" customFormat="1" x14ac:dyDescent="0.25"/>
    <row r="522" s="3" customFormat="1" x14ac:dyDescent="0.25"/>
    <row r="523" s="3" customFormat="1" x14ac:dyDescent="0.25"/>
    <row r="524" s="3" customFormat="1" x14ac:dyDescent="0.25"/>
    <row r="525" s="3" customFormat="1" x14ac:dyDescent="0.25"/>
    <row r="526" s="3" customFormat="1" x14ac:dyDescent="0.25"/>
    <row r="527" s="3" customFormat="1" x14ac:dyDescent="0.25"/>
    <row r="528" s="3" customFormat="1" x14ac:dyDescent="0.25"/>
    <row r="529" s="3" customFormat="1" x14ac:dyDescent="0.25"/>
    <row r="530" s="3" customFormat="1" x14ac:dyDescent="0.25"/>
    <row r="531" s="3" customFormat="1" x14ac:dyDescent="0.25"/>
    <row r="532" s="3" customFormat="1" x14ac:dyDescent="0.25"/>
    <row r="533" s="3" customFormat="1" x14ac:dyDescent="0.25"/>
    <row r="534" s="3" customFormat="1" x14ac:dyDescent="0.25"/>
    <row r="535" s="3" customFormat="1" x14ac:dyDescent="0.25"/>
    <row r="536" s="3" customFormat="1" x14ac:dyDescent="0.25"/>
    <row r="537" s="3" customFormat="1" x14ac:dyDescent="0.25"/>
    <row r="538" s="3" customFormat="1" x14ac:dyDescent="0.25"/>
    <row r="539" s="3" customFormat="1" x14ac:dyDescent="0.25"/>
    <row r="540" s="3" customFormat="1" x14ac:dyDescent="0.25"/>
    <row r="541" s="3" customFormat="1" x14ac:dyDescent="0.25"/>
    <row r="542" s="3" customFormat="1" x14ac:dyDescent="0.25"/>
    <row r="543" s="3" customFormat="1" x14ac:dyDescent="0.25"/>
    <row r="544" s="3" customFormat="1" x14ac:dyDescent="0.25"/>
    <row r="545" s="3" customFormat="1" x14ac:dyDescent="0.25"/>
    <row r="546" s="3" customFormat="1" x14ac:dyDescent="0.25"/>
    <row r="547" s="3" customFormat="1" x14ac:dyDescent="0.25"/>
    <row r="548" s="3" customFormat="1" x14ac:dyDescent="0.25"/>
    <row r="549" s="3" customFormat="1" x14ac:dyDescent="0.25"/>
    <row r="550" s="3" customFormat="1" x14ac:dyDescent="0.25"/>
    <row r="551" s="3" customFormat="1" x14ac:dyDescent="0.25"/>
    <row r="552" s="3" customFormat="1" x14ac:dyDescent="0.25"/>
    <row r="553" s="3" customFormat="1" x14ac:dyDescent="0.25"/>
    <row r="554" s="3" customFormat="1" x14ac:dyDescent="0.25"/>
    <row r="555" s="3" customFormat="1" x14ac:dyDescent="0.25"/>
    <row r="556" s="3" customFormat="1" x14ac:dyDescent="0.25"/>
    <row r="557" s="3" customFormat="1" x14ac:dyDescent="0.25"/>
    <row r="558" s="3" customFormat="1" x14ac:dyDescent="0.25"/>
    <row r="559" s="3" customFormat="1" x14ac:dyDescent="0.25"/>
    <row r="560" s="3" customFormat="1" x14ac:dyDescent="0.25"/>
    <row r="561" s="3" customFormat="1" x14ac:dyDescent="0.25"/>
    <row r="562" s="3" customFormat="1" x14ac:dyDescent="0.25"/>
    <row r="563" s="3" customFormat="1" x14ac:dyDescent="0.25"/>
    <row r="564" s="3" customFormat="1" x14ac:dyDescent="0.25"/>
    <row r="565" s="3" customFormat="1" x14ac:dyDescent="0.25"/>
    <row r="566" s="3" customFormat="1" x14ac:dyDescent="0.25"/>
    <row r="567" s="3" customFormat="1" x14ac:dyDescent="0.25"/>
    <row r="568" s="3" customFormat="1" x14ac:dyDescent="0.25"/>
    <row r="569" s="3" customFormat="1" x14ac:dyDescent="0.25"/>
    <row r="570" s="3" customFormat="1" x14ac:dyDescent="0.25"/>
    <row r="571" s="3" customFormat="1" x14ac:dyDescent="0.25"/>
    <row r="572" s="3" customFormat="1" x14ac:dyDescent="0.25"/>
    <row r="573" s="3" customFormat="1" x14ac:dyDescent="0.25"/>
    <row r="574" s="3" customFormat="1" x14ac:dyDescent="0.25"/>
    <row r="575" s="3" customFormat="1" x14ac:dyDescent="0.25"/>
    <row r="576" s="3" customFormat="1" x14ac:dyDescent="0.25"/>
    <row r="577" s="3" customFormat="1" x14ac:dyDescent="0.25"/>
    <row r="578" s="3" customFormat="1" x14ac:dyDescent="0.25"/>
    <row r="579" s="3" customFormat="1" x14ac:dyDescent="0.25"/>
    <row r="580" s="3" customFormat="1" x14ac:dyDescent="0.25"/>
    <row r="581" s="3" customFormat="1" x14ac:dyDescent="0.25"/>
    <row r="582" s="3" customFormat="1" x14ac:dyDescent="0.25"/>
    <row r="583" s="3" customFormat="1" x14ac:dyDescent="0.25"/>
    <row r="584" s="3" customFormat="1" x14ac:dyDescent="0.25"/>
    <row r="585" s="3" customFormat="1" x14ac:dyDescent="0.25"/>
    <row r="586" s="3" customFormat="1" x14ac:dyDescent="0.25"/>
    <row r="587" s="3" customFormat="1" x14ac:dyDescent="0.25"/>
    <row r="588" s="3" customFormat="1" x14ac:dyDescent="0.25"/>
    <row r="589" s="3" customFormat="1" x14ac:dyDescent="0.25"/>
    <row r="590" s="3" customFormat="1" x14ac:dyDescent="0.25"/>
    <row r="591" s="3" customFormat="1" x14ac:dyDescent="0.25"/>
    <row r="592" s="3" customFormat="1" x14ac:dyDescent="0.25"/>
    <row r="593" s="3" customFormat="1" x14ac:dyDescent="0.25"/>
    <row r="594" s="3" customFormat="1" x14ac:dyDescent="0.25"/>
    <row r="595" s="3" customFormat="1" x14ac:dyDescent="0.25"/>
    <row r="596" s="3" customFormat="1" x14ac:dyDescent="0.25"/>
    <row r="597" s="3" customFormat="1" x14ac:dyDescent="0.25"/>
    <row r="598" s="3" customFormat="1" x14ac:dyDescent="0.25"/>
    <row r="599" s="3" customFormat="1" x14ac:dyDescent="0.25"/>
    <row r="600" s="3" customFormat="1" x14ac:dyDescent="0.25"/>
    <row r="601" s="3" customFormat="1" x14ac:dyDescent="0.25"/>
    <row r="602" s="3" customFormat="1" x14ac:dyDescent="0.25"/>
    <row r="603" s="3" customFormat="1" x14ac:dyDescent="0.25"/>
    <row r="604" s="3" customFormat="1" x14ac:dyDescent="0.25"/>
    <row r="605" s="3" customFormat="1" x14ac:dyDescent="0.25"/>
    <row r="606" s="3" customFormat="1" x14ac:dyDescent="0.25"/>
    <row r="607" s="3" customFormat="1" x14ac:dyDescent="0.25"/>
    <row r="608" s="3" customFormat="1" x14ac:dyDescent="0.25"/>
    <row r="609" s="3" customFormat="1" x14ac:dyDescent="0.25"/>
    <row r="610" s="3" customFormat="1" x14ac:dyDescent="0.25"/>
    <row r="611" s="3" customFormat="1" x14ac:dyDescent="0.25"/>
    <row r="612" s="3" customFormat="1" x14ac:dyDescent="0.25"/>
    <row r="613" s="3" customFormat="1" x14ac:dyDescent="0.25"/>
    <row r="614" s="3" customFormat="1" x14ac:dyDescent="0.25"/>
    <row r="615" s="3" customFormat="1" x14ac:dyDescent="0.25"/>
    <row r="616" s="3" customFormat="1" x14ac:dyDescent="0.25"/>
    <row r="617" s="3" customFormat="1" x14ac:dyDescent="0.25"/>
    <row r="618" s="3" customFormat="1" x14ac:dyDescent="0.25"/>
    <row r="619" s="3" customFormat="1" x14ac:dyDescent="0.25"/>
    <row r="620" s="3" customFormat="1" x14ac:dyDescent="0.25"/>
    <row r="621" s="3" customFormat="1" x14ac:dyDescent="0.25"/>
    <row r="622" s="3" customFormat="1" x14ac:dyDescent="0.25"/>
    <row r="623" s="3" customFormat="1" x14ac:dyDescent="0.25"/>
    <row r="624" s="3" customFormat="1" x14ac:dyDescent="0.25"/>
    <row r="625" s="3" customFormat="1" x14ac:dyDescent="0.25"/>
    <row r="626" s="3" customFormat="1" x14ac:dyDescent="0.25"/>
    <row r="627" s="3" customFormat="1" x14ac:dyDescent="0.25"/>
    <row r="628" s="3" customFormat="1" x14ac:dyDescent="0.25"/>
    <row r="629" s="3" customFormat="1" x14ac:dyDescent="0.25"/>
    <row r="630" s="3" customFormat="1" x14ac:dyDescent="0.25"/>
    <row r="631" s="3" customFormat="1" x14ac:dyDescent="0.25"/>
    <row r="632" s="3" customFormat="1" x14ac:dyDescent="0.25"/>
    <row r="633" s="3" customFormat="1" x14ac:dyDescent="0.25"/>
    <row r="634" s="3" customFormat="1" x14ac:dyDescent="0.25"/>
    <row r="635" s="3" customFormat="1" x14ac:dyDescent="0.25"/>
    <row r="636" s="3" customFormat="1" x14ac:dyDescent="0.25"/>
    <row r="637" s="3" customFormat="1" x14ac:dyDescent="0.25"/>
    <row r="638" s="3" customFormat="1" x14ac:dyDescent="0.25"/>
    <row r="639" s="3" customFormat="1" x14ac:dyDescent="0.25"/>
    <row r="640" s="3" customFormat="1" x14ac:dyDescent="0.25"/>
    <row r="641" s="3" customFormat="1" x14ac:dyDescent="0.25"/>
    <row r="642" s="3" customFormat="1" x14ac:dyDescent="0.25"/>
    <row r="643" s="3" customFormat="1" x14ac:dyDescent="0.25"/>
    <row r="644" s="3" customFormat="1" x14ac:dyDescent="0.25"/>
    <row r="645" s="3" customFormat="1" x14ac:dyDescent="0.25"/>
    <row r="646" s="3" customFormat="1" x14ac:dyDescent="0.25"/>
    <row r="647" s="3" customFormat="1" x14ac:dyDescent="0.25"/>
    <row r="648" s="3" customFormat="1" x14ac:dyDescent="0.25"/>
    <row r="649" s="3" customFormat="1" x14ac:dyDescent="0.25"/>
    <row r="650" s="3" customFormat="1" x14ac:dyDescent="0.25"/>
    <row r="651" s="3" customFormat="1" x14ac:dyDescent="0.25"/>
    <row r="652" s="3" customFormat="1" x14ac:dyDescent="0.25"/>
    <row r="653" s="3" customFormat="1" x14ac:dyDescent="0.25"/>
    <row r="654" s="3" customFormat="1" x14ac:dyDescent="0.25"/>
    <row r="655" s="3" customFormat="1" x14ac:dyDescent="0.25"/>
    <row r="656" s="3" customFormat="1" x14ac:dyDescent="0.25"/>
    <row r="657" s="3" customFormat="1" x14ac:dyDescent="0.25"/>
    <row r="658" s="3" customFormat="1" x14ac:dyDescent="0.25"/>
    <row r="659" s="3" customFormat="1" x14ac:dyDescent="0.25"/>
    <row r="660" s="3" customFormat="1" x14ac:dyDescent="0.25"/>
    <row r="661" s="3" customFormat="1" x14ac:dyDescent="0.25"/>
    <row r="662" s="3" customFormat="1" x14ac:dyDescent="0.25"/>
    <row r="663" s="3" customFormat="1" x14ac:dyDescent="0.25"/>
    <row r="664" s="3" customFormat="1" x14ac:dyDescent="0.25"/>
    <row r="665" s="3" customFormat="1" x14ac:dyDescent="0.25"/>
    <row r="666" s="3" customFormat="1" x14ac:dyDescent="0.25"/>
    <row r="667" s="3" customFormat="1" x14ac:dyDescent="0.25"/>
    <row r="668" s="3" customFormat="1" x14ac:dyDescent="0.25"/>
    <row r="669" s="3" customFormat="1" x14ac:dyDescent="0.25"/>
    <row r="670" s="3" customFormat="1" x14ac:dyDescent="0.25"/>
    <row r="671" s="3" customFormat="1" x14ac:dyDescent="0.25"/>
    <row r="672" s="3" customFormat="1" x14ac:dyDescent="0.25"/>
    <row r="673" s="3" customFormat="1" x14ac:dyDescent="0.25"/>
    <row r="674" s="3" customFormat="1" x14ac:dyDescent="0.25"/>
    <row r="675" s="3" customFormat="1" x14ac:dyDescent="0.25"/>
    <row r="676" s="3" customFormat="1" x14ac:dyDescent="0.25"/>
    <row r="677" s="3" customFormat="1" x14ac:dyDescent="0.25"/>
    <row r="678" s="3" customFormat="1" x14ac:dyDescent="0.25"/>
    <row r="679" s="3" customFormat="1" x14ac:dyDescent="0.25"/>
    <row r="680" s="3" customFormat="1" x14ac:dyDescent="0.25"/>
    <row r="681" s="3" customFormat="1" x14ac:dyDescent="0.25"/>
    <row r="682" s="3" customFormat="1" x14ac:dyDescent="0.25"/>
    <row r="683" s="3" customFormat="1" x14ac:dyDescent="0.25"/>
    <row r="684" s="3" customFormat="1" x14ac:dyDescent="0.25"/>
    <row r="685" s="3" customFormat="1" x14ac:dyDescent="0.25"/>
    <row r="686" s="3" customFormat="1" x14ac:dyDescent="0.25"/>
    <row r="687" s="3" customFormat="1" x14ac:dyDescent="0.25"/>
    <row r="688" s="3" customFormat="1" x14ac:dyDescent="0.25"/>
    <row r="689" s="3" customFormat="1" x14ac:dyDescent="0.25"/>
    <row r="690" s="3" customFormat="1" x14ac:dyDescent="0.25"/>
    <row r="691" s="3" customFormat="1" x14ac:dyDescent="0.25"/>
    <row r="692" s="3" customFormat="1" x14ac:dyDescent="0.25"/>
    <row r="693" s="3" customFormat="1" x14ac:dyDescent="0.25"/>
    <row r="694" s="3" customFormat="1" x14ac:dyDescent="0.25"/>
    <row r="695" s="3" customFormat="1" x14ac:dyDescent="0.25"/>
    <row r="696" s="3" customFormat="1" x14ac:dyDescent="0.25"/>
    <row r="697" s="3" customFormat="1" x14ac:dyDescent="0.25"/>
    <row r="698" s="3" customFormat="1" x14ac:dyDescent="0.25"/>
    <row r="699" s="3" customFormat="1" x14ac:dyDescent="0.25"/>
    <row r="700" s="3" customFormat="1" x14ac:dyDescent="0.25"/>
    <row r="701" s="3" customFormat="1" x14ac:dyDescent="0.25"/>
    <row r="702" s="3" customFormat="1" x14ac:dyDescent="0.25"/>
    <row r="703" s="3" customFormat="1" x14ac:dyDescent="0.25"/>
    <row r="704" s="3" customFormat="1" x14ac:dyDescent="0.25"/>
    <row r="705" s="3" customFormat="1" x14ac:dyDescent="0.25"/>
    <row r="706" s="3" customFormat="1" x14ac:dyDescent="0.25"/>
    <row r="707" s="3" customFormat="1" x14ac:dyDescent="0.25"/>
    <row r="708" s="3" customFormat="1" x14ac:dyDescent="0.25"/>
    <row r="709" s="3" customFormat="1" x14ac:dyDescent="0.25"/>
    <row r="710" s="3" customFormat="1" x14ac:dyDescent="0.25"/>
    <row r="711" s="3" customFormat="1" x14ac:dyDescent="0.25"/>
    <row r="712" s="3" customFormat="1" x14ac:dyDescent="0.25"/>
    <row r="713" s="3" customFormat="1" x14ac:dyDescent="0.25"/>
    <row r="714" s="3" customFormat="1" x14ac:dyDescent="0.25"/>
    <row r="715" s="3" customFormat="1" x14ac:dyDescent="0.25"/>
    <row r="716" s="3" customFormat="1" x14ac:dyDescent="0.25"/>
    <row r="717" s="3" customFormat="1" x14ac:dyDescent="0.25"/>
    <row r="718" s="3" customFormat="1" x14ac:dyDescent="0.25"/>
    <row r="719" s="3" customFormat="1" x14ac:dyDescent="0.25"/>
    <row r="720" s="3" customFormat="1" x14ac:dyDescent="0.25"/>
    <row r="721" s="3" customFormat="1" x14ac:dyDescent="0.25"/>
    <row r="722" s="3" customFormat="1" x14ac:dyDescent="0.25"/>
    <row r="723" s="3" customFormat="1" x14ac:dyDescent="0.25"/>
    <row r="724" s="3" customFormat="1" x14ac:dyDescent="0.25"/>
    <row r="725" s="3" customFormat="1" x14ac:dyDescent="0.25"/>
    <row r="726" s="3" customFormat="1" x14ac:dyDescent="0.25"/>
    <row r="727" s="3" customFormat="1" x14ac:dyDescent="0.25"/>
    <row r="728" s="3" customFormat="1" x14ac:dyDescent="0.25"/>
    <row r="729" s="3" customFormat="1" x14ac:dyDescent="0.25"/>
    <row r="730" s="3" customFormat="1" x14ac:dyDescent="0.25"/>
    <row r="731" s="3" customFormat="1" x14ac:dyDescent="0.25"/>
    <row r="732" s="3" customFormat="1" x14ac:dyDescent="0.25"/>
    <row r="733" s="3" customFormat="1" x14ac:dyDescent="0.25"/>
    <row r="734" s="3" customFormat="1" x14ac:dyDescent="0.25"/>
    <row r="735" s="3" customFormat="1" x14ac:dyDescent="0.25"/>
    <row r="736" s="3" customFormat="1" x14ac:dyDescent="0.25"/>
    <row r="737" s="3" customFormat="1" x14ac:dyDescent="0.25"/>
    <row r="738" s="3" customFormat="1" x14ac:dyDescent="0.25"/>
    <row r="739" s="3" customFormat="1" x14ac:dyDescent="0.25"/>
    <row r="740" s="3" customFormat="1" x14ac:dyDescent="0.25"/>
    <row r="741" s="3" customFormat="1" x14ac:dyDescent="0.25"/>
    <row r="742" s="3" customFormat="1" x14ac:dyDescent="0.25"/>
    <row r="743" s="3" customFormat="1" x14ac:dyDescent="0.25"/>
    <row r="744" s="3" customFormat="1" x14ac:dyDescent="0.25"/>
    <row r="745" s="3" customFormat="1" x14ac:dyDescent="0.25"/>
    <row r="746" s="3" customFormat="1" x14ac:dyDescent="0.25"/>
    <row r="747" s="3" customFormat="1" x14ac:dyDescent="0.25"/>
    <row r="748" s="3" customFormat="1" x14ac:dyDescent="0.25"/>
    <row r="749" s="3" customFormat="1" x14ac:dyDescent="0.25"/>
    <row r="750" s="3" customFormat="1" x14ac:dyDescent="0.25"/>
    <row r="751" s="3" customFormat="1" x14ac:dyDescent="0.25"/>
    <row r="752" s="3" customFormat="1" x14ac:dyDescent="0.25"/>
    <row r="753" s="3" customFormat="1" x14ac:dyDescent="0.25"/>
    <row r="754" s="3" customFormat="1" x14ac:dyDescent="0.25"/>
    <row r="755" s="3" customFormat="1" x14ac:dyDescent="0.25"/>
    <row r="756" s="3" customFormat="1" x14ac:dyDescent="0.25"/>
    <row r="757" s="3" customFormat="1" x14ac:dyDescent="0.25"/>
    <row r="758" s="3" customFormat="1" x14ac:dyDescent="0.25"/>
    <row r="759" s="3" customFormat="1" x14ac:dyDescent="0.25"/>
    <row r="760" s="3" customFormat="1" x14ac:dyDescent="0.25"/>
    <row r="761" s="3" customFormat="1" x14ac:dyDescent="0.25"/>
    <row r="762" s="3" customFormat="1" x14ac:dyDescent="0.25"/>
    <row r="763" s="3" customFormat="1" x14ac:dyDescent="0.25"/>
    <row r="764" s="3" customFormat="1" x14ac:dyDescent="0.25"/>
    <row r="765" s="3" customFormat="1" x14ac:dyDescent="0.25"/>
    <row r="766" s="3" customFormat="1" x14ac:dyDescent="0.25"/>
    <row r="767" s="3" customFormat="1" x14ac:dyDescent="0.25"/>
    <row r="768" s="3" customFormat="1" x14ac:dyDescent="0.25"/>
    <row r="769" s="3" customFormat="1" x14ac:dyDescent="0.25"/>
    <row r="770" s="3" customFormat="1" x14ac:dyDescent="0.25"/>
    <row r="771" s="3" customFormat="1" x14ac:dyDescent="0.25"/>
    <row r="772" s="3" customFormat="1" x14ac:dyDescent="0.25"/>
    <row r="773" s="3" customFormat="1" x14ac:dyDescent="0.25"/>
    <row r="774" s="3" customFormat="1" x14ac:dyDescent="0.25"/>
    <row r="775" s="3" customFormat="1" x14ac:dyDescent="0.25"/>
    <row r="776" s="3" customFormat="1" x14ac:dyDescent="0.25"/>
    <row r="777" s="3" customFormat="1" x14ac:dyDescent="0.25"/>
    <row r="778" s="3" customFormat="1" x14ac:dyDescent="0.25"/>
    <row r="779" s="3" customFormat="1" x14ac:dyDescent="0.25"/>
    <row r="780" s="3" customFormat="1" x14ac:dyDescent="0.25"/>
    <row r="781" s="3" customFormat="1" x14ac:dyDescent="0.25"/>
    <row r="782" s="3" customFormat="1" x14ac:dyDescent="0.25"/>
    <row r="783" s="3" customFormat="1" x14ac:dyDescent="0.25"/>
    <row r="784" s="3" customFormat="1" x14ac:dyDescent="0.25"/>
    <row r="785" s="3" customFormat="1" x14ac:dyDescent="0.25"/>
    <row r="786" s="3" customFormat="1" x14ac:dyDescent="0.25"/>
    <row r="787" s="3" customFormat="1" x14ac:dyDescent="0.25"/>
    <row r="788" s="3" customFormat="1" x14ac:dyDescent="0.25"/>
    <row r="789" s="3" customFormat="1" x14ac:dyDescent="0.25"/>
    <row r="790" s="3" customFormat="1" x14ac:dyDescent="0.25"/>
    <row r="791" s="3" customFormat="1" x14ac:dyDescent="0.25"/>
    <row r="792" s="3" customFormat="1" x14ac:dyDescent="0.25"/>
    <row r="793" s="3" customFormat="1" x14ac:dyDescent="0.25"/>
    <row r="794" s="3" customFormat="1" x14ac:dyDescent="0.25"/>
    <row r="795" s="3" customFormat="1" x14ac:dyDescent="0.25"/>
    <row r="796" s="3" customFormat="1" x14ac:dyDescent="0.25"/>
    <row r="797" s="3" customFormat="1" x14ac:dyDescent="0.25"/>
    <row r="798" s="3" customFormat="1" x14ac:dyDescent="0.25"/>
    <row r="799" s="3" customFormat="1" x14ac:dyDescent="0.25"/>
    <row r="800" s="3" customFormat="1" x14ac:dyDescent="0.25"/>
    <row r="801" s="3" customFormat="1" x14ac:dyDescent="0.25"/>
    <row r="802" s="3" customFormat="1" x14ac:dyDescent="0.25"/>
    <row r="803" s="3" customFormat="1" x14ac:dyDescent="0.25"/>
    <row r="804" s="3" customFormat="1" x14ac:dyDescent="0.25"/>
    <row r="805" s="3" customFormat="1" x14ac:dyDescent="0.25"/>
    <row r="806" s="3" customFormat="1" x14ac:dyDescent="0.25"/>
    <row r="807" s="3" customFormat="1" x14ac:dyDescent="0.25"/>
    <row r="808" s="3" customFormat="1" x14ac:dyDescent="0.25"/>
    <row r="809" s="3" customFormat="1" x14ac:dyDescent="0.25"/>
    <row r="810" s="3" customFormat="1" x14ac:dyDescent="0.25"/>
    <row r="811" s="3" customFormat="1" x14ac:dyDescent="0.25"/>
    <row r="812" s="3" customFormat="1" x14ac:dyDescent="0.25"/>
    <row r="813" s="3" customFormat="1" x14ac:dyDescent="0.25"/>
    <row r="814" s="3" customFormat="1" x14ac:dyDescent="0.25"/>
    <row r="815" s="3" customFormat="1" x14ac:dyDescent="0.25"/>
    <row r="816" s="3" customFormat="1" x14ac:dyDescent="0.25"/>
    <row r="817" s="3" customFormat="1" x14ac:dyDescent="0.25"/>
    <row r="818" s="3" customFormat="1" x14ac:dyDescent="0.25"/>
    <row r="819" s="3" customFormat="1" x14ac:dyDescent="0.25"/>
    <row r="820" s="3" customFormat="1" x14ac:dyDescent="0.25"/>
    <row r="821" s="3" customFormat="1" x14ac:dyDescent="0.25"/>
    <row r="822" s="3" customFormat="1" x14ac:dyDescent="0.25"/>
    <row r="823" s="3" customFormat="1" x14ac:dyDescent="0.25"/>
    <row r="824" s="3" customFormat="1" x14ac:dyDescent="0.25"/>
    <row r="825" s="3" customFormat="1" x14ac:dyDescent="0.25"/>
    <row r="826" s="3" customFormat="1" x14ac:dyDescent="0.25"/>
    <row r="827" s="3" customFormat="1" x14ac:dyDescent="0.25"/>
    <row r="828" s="3" customFormat="1" x14ac:dyDescent="0.25"/>
    <row r="829" s="3" customFormat="1" x14ac:dyDescent="0.25"/>
    <row r="830" s="3" customFormat="1" x14ac:dyDescent="0.25"/>
    <row r="831" s="3" customFormat="1" x14ac:dyDescent="0.25"/>
    <row r="832" s="3" customFormat="1" x14ac:dyDescent="0.25"/>
    <row r="833" s="3" customFormat="1" x14ac:dyDescent="0.25"/>
    <row r="834" s="3" customFormat="1" x14ac:dyDescent="0.25"/>
    <row r="835" s="3" customFormat="1" x14ac:dyDescent="0.25"/>
    <row r="836" s="3" customFormat="1" x14ac:dyDescent="0.25"/>
    <row r="837" s="3" customFormat="1" x14ac:dyDescent="0.25"/>
    <row r="838" s="3" customFormat="1" x14ac:dyDescent="0.25"/>
    <row r="839" s="3" customFormat="1" x14ac:dyDescent="0.25"/>
    <row r="840" s="3" customFormat="1" x14ac:dyDescent="0.25"/>
    <row r="841" s="3" customFormat="1" x14ac:dyDescent="0.25"/>
    <row r="842" s="3" customFormat="1" x14ac:dyDescent="0.25"/>
    <row r="843" s="3" customFormat="1" x14ac:dyDescent="0.25"/>
    <row r="844" s="3" customFormat="1" x14ac:dyDescent="0.25"/>
    <row r="845" s="3" customFormat="1" x14ac:dyDescent="0.25"/>
    <row r="846" s="3" customFormat="1" x14ac:dyDescent="0.25"/>
    <row r="847" s="3" customFormat="1" x14ac:dyDescent="0.25"/>
    <row r="848" s="3" customFormat="1" x14ac:dyDescent="0.25"/>
    <row r="849" s="3" customFormat="1" x14ac:dyDescent="0.25"/>
    <row r="850" s="3" customFormat="1" x14ac:dyDescent="0.25"/>
    <row r="851" s="3" customFormat="1" x14ac:dyDescent="0.25"/>
    <row r="852" s="3" customFormat="1" x14ac:dyDescent="0.25"/>
    <row r="853" s="3" customFormat="1" x14ac:dyDescent="0.25"/>
    <row r="854" s="3" customFormat="1" x14ac:dyDescent="0.25"/>
    <row r="855" s="3" customFormat="1" x14ac:dyDescent="0.25"/>
    <row r="856" s="3" customFormat="1" x14ac:dyDescent="0.25"/>
    <row r="857" s="3" customFormat="1" x14ac:dyDescent="0.25"/>
    <row r="858" s="3" customFormat="1" x14ac:dyDescent="0.25"/>
    <row r="859" s="3" customFormat="1" x14ac:dyDescent="0.25"/>
    <row r="860" s="3" customFormat="1" x14ac:dyDescent="0.25"/>
    <row r="861" s="3" customFormat="1" x14ac:dyDescent="0.25"/>
    <row r="862" s="3" customFormat="1" x14ac:dyDescent="0.25"/>
    <row r="863" s="3" customFormat="1" x14ac:dyDescent="0.25"/>
    <row r="864" s="3" customFormat="1" x14ac:dyDescent="0.25"/>
    <row r="865" spans="3:121" s="3" customFormat="1" x14ac:dyDescent="0.25"/>
    <row r="866" spans="3:121" s="3" customFormat="1" x14ac:dyDescent="0.25"/>
    <row r="867" spans="3:121" s="3" customFormat="1" x14ac:dyDescent="0.25"/>
    <row r="868" spans="3:121" s="3" customFormat="1" x14ac:dyDescent="0.25"/>
    <row r="869" spans="3:121" s="3" customFormat="1" x14ac:dyDescent="0.25"/>
    <row r="870" spans="3:121" s="3" customFormat="1" x14ac:dyDescent="0.25"/>
    <row r="871" spans="3:121" s="3" customFormat="1" x14ac:dyDescent="0.25"/>
    <row r="872" spans="3:121" s="3" customFormat="1" x14ac:dyDescent="0.25"/>
    <row r="873" spans="3:121" s="3" customFormat="1" x14ac:dyDescent="0.25"/>
    <row r="874" spans="3:121" s="3" customFormat="1" x14ac:dyDescent="0.25"/>
    <row r="875" spans="3:121" s="3" customFormat="1" x14ac:dyDescent="0.25"/>
    <row r="876" spans="3:121" s="3" customFormat="1" x14ac:dyDescent="0.25"/>
    <row r="877" spans="3:121" x14ac:dyDescent="0.25"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  <c r="CR877" s="3"/>
      <c r="CS877" s="3"/>
      <c r="CT877" s="3"/>
      <c r="CU877" s="3"/>
      <c r="CV877" s="3"/>
      <c r="CW877" s="3"/>
      <c r="CX877" s="3"/>
      <c r="CY877" s="3"/>
      <c r="CZ877" s="3"/>
      <c r="DA877" s="3"/>
      <c r="DB877" s="3"/>
      <c r="DC877" s="3"/>
      <c r="DD877" s="3"/>
      <c r="DE877" s="3"/>
      <c r="DF877" s="3"/>
      <c r="DG877" s="3"/>
      <c r="DH877" s="3"/>
      <c r="DI877" s="3"/>
      <c r="DJ877" s="3"/>
      <c r="DK877" s="3"/>
      <c r="DL877" s="3"/>
      <c r="DM877" s="3"/>
      <c r="DN877" s="3"/>
      <c r="DO877" s="3"/>
      <c r="DP877" s="3"/>
      <c r="DQ877" s="3"/>
    </row>
    <row r="878" spans="3:121" x14ac:dyDescent="0.25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  <c r="CR878" s="3"/>
      <c r="CS878" s="3"/>
      <c r="CT878" s="3"/>
      <c r="CU878" s="3"/>
      <c r="CV878" s="3"/>
      <c r="CW878" s="3"/>
      <c r="CX878" s="3"/>
      <c r="CY878" s="3"/>
      <c r="CZ878" s="3"/>
      <c r="DA878" s="3"/>
      <c r="DB878" s="3"/>
      <c r="DC878" s="3"/>
      <c r="DD878" s="3"/>
      <c r="DE878" s="3"/>
      <c r="DF878" s="3"/>
      <c r="DG878" s="3"/>
      <c r="DH878" s="3"/>
      <c r="DI878" s="3"/>
      <c r="DJ878" s="3"/>
      <c r="DK878" s="3"/>
      <c r="DL878" s="3"/>
      <c r="DM878" s="3"/>
      <c r="DN878" s="3"/>
      <c r="DO878" s="3"/>
      <c r="DP878" s="3"/>
      <c r="DQ878" s="3"/>
    </row>
    <row r="879" spans="3:121" x14ac:dyDescent="0.25"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  <c r="CR879" s="3"/>
      <c r="CS879" s="3"/>
      <c r="CT879" s="3"/>
      <c r="CU879" s="3"/>
      <c r="CV879" s="3"/>
      <c r="CW879" s="3"/>
      <c r="CX879" s="3"/>
      <c r="CY879" s="3"/>
      <c r="CZ879" s="3"/>
      <c r="DA879" s="3"/>
      <c r="DB879" s="3"/>
      <c r="DC879" s="3"/>
      <c r="DD879" s="3"/>
      <c r="DE879" s="3"/>
      <c r="DF879" s="3"/>
      <c r="DG879" s="3"/>
      <c r="DH879" s="3"/>
      <c r="DI879" s="3"/>
      <c r="DJ879" s="3"/>
      <c r="DK879" s="3"/>
      <c r="DL879" s="3"/>
      <c r="DM879" s="3"/>
      <c r="DN879" s="3"/>
      <c r="DO879" s="3"/>
      <c r="DP879" s="3"/>
      <c r="DQ879" s="3"/>
    </row>
    <row r="880" spans="3:121" x14ac:dyDescent="0.25"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  <c r="CR880" s="3"/>
      <c r="CS880" s="3"/>
      <c r="CT880" s="3"/>
      <c r="CU880" s="3"/>
      <c r="CV880" s="3"/>
      <c r="CW880" s="3"/>
      <c r="CX880" s="3"/>
      <c r="CY880" s="3"/>
      <c r="CZ880" s="3"/>
      <c r="DA880" s="3"/>
      <c r="DB880" s="3"/>
      <c r="DC880" s="3"/>
      <c r="DD880" s="3"/>
      <c r="DE880" s="3"/>
      <c r="DF880" s="3"/>
      <c r="DG880" s="3"/>
      <c r="DH880" s="3"/>
      <c r="DI880" s="3"/>
      <c r="DJ880" s="3"/>
      <c r="DK880" s="3"/>
      <c r="DL880" s="3"/>
      <c r="DM880" s="3"/>
      <c r="DN880" s="3"/>
      <c r="DO880" s="3"/>
      <c r="DP880" s="3"/>
      <c r="DQ880" s="3"/>
    </row>
    <row r="881" spans="3:121" x14ac:dyDescent="0.25"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  <c r="CR881" s="3"/>
      <c r="CS881" s="3"/>
      <c r="CT881" s="3"/>
      <c r="CU881" s="3"/>
      <c r="CV881" s="3"/>
      <c r="CW881" s="3"/>
      <c r="CX881" s="3"/>
      <c r="CY881" s="3"/>
      <c r="CZ881" s="3"/>
      <c r="DA881" s="3"/>
      <c r="DB881" s="3"/>
      <c r="DC881" s="3"/>
      <c r="DD881" s="3"/>
      <c r="DE881" s="3"/>
      <c r="DF881" s="3"/>
      <c r="DG881" s="3"/>
      <c r="DH881" s="3"/>
      <c r="DI881" s="3"/>
      <c r="DJ881" s="3"/>
      <c r="DK881" s="3"/>
      <c r="DL881" s="3"/>
      <c r="DM881" s="3"/>
      <c r="DN881" s="3"/>
      <c r="DO881" s="3"/>
      <c r="DP881" s="3"/>
      <c r="DQ881" s="3"/>
    </row>
  </sheetData>
  <sheetProtection algorithmName="SHA-512" hashValue="PriM6jPV6xPyNG3MtJzY+gf/5nt22dizmyXNDBrWPQEBDqxKf2YRf+ASaGrO3Jt+8Fyyt8ppLqalj9XVjehrSA==" saltValue="ymOesuP93diraoNm/w1VtA==" spinCount="100000" sheet="1" objects="1" scenarios="1"/>
  <mergeCells count="4">
    <mergeCell ref="A1:B1"/>
    <mergeCell ref="A3:B3"/>
    <mergeCell ref="A15:B15"/>
    <mergeCell ref="A10:B10"/>
  </mergeCells>
  <hyperlinks>
    <hyperlink ref="B13" r:id="rId1" xr:uid="{B5EC60D1-5687-4995-BCB0-2B5BFB0E00C0}"/>
  </hyperlinks>
  <pageMargins left="0.7" right="0.7" top="0.75" bottom="0.75" header="0.3" footer="0.3"/>
  <pageSetup paperSize="9" scale="88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3583"/>
    <pageSetUpPr fitToPage="1"/>
  </sheetPr>
  <dimension ref="A1:AN169"/>
  <sheetViews>
    <sheetView tabSelected="1" zoomScaleNormal="100" zoomScaleSheetLayoutView="85" workbookViewId="0">
      <selection activeCell="I26" sqref="I26"/>
    </sheetView>
  </sheetViews>
  <sheetFormatPr defaultColWidth="9.140625" defaultRowHeight="15" x14ac:dyDescent="0.25"/>
  <cols>
    <col min="1" max="1" width="3.85546875" style="1" bestFit="1" customWidth="1"/>
    <col min="2" max="3" width="43" style="1" customWidth="1"/>
    <col min="4" max="4" width="38.140625" style="1" customWidth="1"/>
    <col min="5" max="5" width="30.85546875" style="1" customWidth="1"/>
    <col min="6" max="6" width="19.5703125" style="1" customWidth="1"/>
    <col min="7" max="13" width="9.140625" style="1"/>
    <col min="14" max="40" width="9.140625" style="7"/>
    <col min="41" max="16384" width="9.140625" style="1"/>
  </cols>
  <sheetData>
    <row r="1" spans="1:13" ht="23.25" x14ac:dyDescent="0.35">
      <c r="A1" s="24"/>
      <c r="B1" s="115" t="s">
        <v>29</v>
      </c>
      <c r="C1" s="115"/>
      <c r="D1" s="115"/>
      <c r="E1" s="115"/>
      <c r="F1" s="115"/>
      <c r="G1" s="7"/>
      <c r="H1" s="7"/>
      <c r="I1" s="7"/>
      <c r="J1" s="7"/>
      <c r="K1" s="7"/>
      <c r="L1" s="7"/>
      <c r="M1" s="7"/>
    </row>
    <row r="2" spans="1:13" ht="23.25" x14ac:dyDescent="0.35">
      <c r="A2" s="25"/>
      <c r="B2" s="26" t="s">
        <v>40</v>
      </c>
      <c r="C2" s="27"/>
      <c r="D2" s="27"/>
      <c r="E2" s="27"/>
      <c r="F2" s="27"/>
      <c r="G2" s="7"/>
      <c r="H2" s="7"/>
      <c r="I2" s="7"/>
      <c r="J2" s="7"/>
      <c r="K2" s="7"/>
      <c r="L2" s="7"/>
      <c r="M2" s="7"/>
    </row>
    <row r="3" spans="1:13" ht="23.25" x14ac:dyDescent="0.35">
      <c r="A3" s="25"/>
      <c r="B3" s="26"/>
      <c r="C3" s="27"/>
      <c r="D3" s="27"/>
      <c r="E3" s="27"/>
      <c r="F3" s="27"/>
      <c r="G3" s="7"/>
      <c r="H3" s="7"/>
      <c r="I3" s="7"/>
      <c r="J3" s="7"/>
      <c r="K3" s="7"/>
      <c r="L3" s="7"/>
      <c r="M3" s="7"/>
    </row>
    <row r="4" spans="1:13" ht="33.75" customHeight="1" x14ac:dyDescent="0.35">
      <c r="A4" s="25"/>
      <c r="B4" s="26"/>
      <c r="C4" s="27"/>
      <c r="D4" s="27"/>
      <c r="E4" s="27"/>
      <c r="F4" s="27"/>
      <c r="G4" s="7"/>
      <c r="H4" s="7"/>
      <c r="I4" s="7"/>
      <c r="J4" s="7"/>
      <c r="K4" s="7"/>
      <c r="L4" s="7"/>
      <c r="M4" s="7"/>
    </row>
    <row r="5" spans="1:13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15.75" x14ac:dyDescent="0.25">
      <c r="A6" s="28"/>
      <c r="B6" s="31" t="s">
        <v>95</v>
      </c>
      <c r="C6" s="31" t="s">
        <v>97</v>
      </c>
      <c r="D6" s="32" t="s">
        <v>100</v>
      </c>
      <c r="E6" s="32" t="s">
        <v>109</v>
      </c>
      <c r="F6" s="33" t="s">
        <v>110</v>
      </c>
      <c r="G6" s="7"/>
      <c r="H6" s="7"/>
      <c r="I6" s="7"/>
      <c r="J6" s="7"/>
      <c r="K6" s="7"/>
      <c r="L6" s="7"/>
      <c r="M6" s="7"/>
    </row>
    <row r="7" spans="1:13" x14ac:dyDescent="0.25">
      <c r="A7" s="29" t="s">
        <v>58</v>
      </c>
      <c r="B7" s="13" t="str">
        <f>'1. Windows'!B3</f>
        <v>Laptops</v>
      </c>
      <c r="C7" s="110">
        <v>250000</v>
      </c>
      <c r="D7" s="79">
        <f>'1. Windows'!C10</f>
        <v>0</v>
      </c>
      <c r="E7" s="103">
        <f t="shared" ref="E7:E18" si="0">SUM(C7*D7)</f>
        <v>0</v>
      </c>
      <c r="F7" s="80">
        <f t="shared" ref="F7:F18" si="1">SUM(C7+E7)</f>
        <v>250000</v>
      </c>
      <c r="G7" s="7"/>
      <c r="H7" s="7"/>
      <c r="I7" s="7"/>
      <c r="J7" s="7"/>
      <c r="K7" s="7"/>
      <c r="L7" s="7"/>
      <c r="M7" s="7"/>
    </row>
    <row r="8" spans="1:13" x14ac:dyDescent="0.25">
      <c r="A8" s="30" t="s">
        <v>60</v>
      </c>
      <c r="B8" s="2" t="str">
        <f>'1. Windows'!B12</f>
        <v>Desktops</v>
      </c>
      <c r="C8" s="111">
        <v>250000</v>
      </c>
      <c r="D8" s="79">
        <f>'1. Windows'!C20</f>
        <v>0</v>
      </c>
      <c r="E8" s="103">
        <f t="shared" si="0"/>
        <v>0</v>
      </c>
      <c r="F8" s="80">
        <f t="shared" si="1"/>
        <v>250000</v>
      </c>
      <c r="G8" s="7"/>
      <c r="H8" s="7"/>
      <c r="I8" s="7"/>
      <c r="J8" s="7"/>
      <c r="K8" s="7"/>
      <c r="L8" s="7"/>
      <c r="M8" s="7"/>
    </row>
    <row r="9" spans="1:13" x14ac:dyDescent="0.25">
      <c r="A9" s="30" t="s">
        <v>117</v>
      </c>
      <c r="B9" s="2" t="str">
        <f>'1. Windows'!B22</f>
        <v>All-in one</v>
      </c>
      <c r="C9" s="111">
        <v>250000</v>
      </c>
      <c r="D9" s="79">
        <f>'1. Windows'!C30</f>
        <v>0</v>
      </c>
      <c r="E9" s="103">
        <f t="shared" si="0"/>
        <v>0</v>
      </c>
      <c r="F9" s="80">
        <f t="shared" si="1"/>
        <v>250000</v>
      </c>
      <c r="G9" s="7"/>
      <c r="H9" s="7"/>
      <c r="I9" s="7"/>
      <c r="J9" s="7"/>
      <c r="K9" s="7"/>
      <c r="L9" s="7"/>
      <c r="M9" s="7"/>
    </row>
    <row r="10" spans="1:13" x14ac:dyDescent="0.25">
      <c r="A10" s="30" t="s">
        <v>117</v>
      </c>
      <c r="B10" s="2" t="str">
        <f>'1. Windows'!B32</f>
        <v>Monitoren Desktop</v>
      </c>
      <c r="C10" s="111">
        <v>50000</v>
      </c>
      <c r="D10" s="79">
        <f>'1. Windows'!C39</f>
        <v>0</v>
      </c>
      <c r="E10" s="103">
        <f t="shared" si="0"/>
        <v>0</v>
      </c>
      <c r="F10" s="80">
        <f t="shared" si="1"/>
        <v>50000</v>
      </c>
      <c r="G10" s="7"/>
      <c r="H10" s="7"/>
      <c r="I10" s="7"/>
      <c r="J10" s="7"/>
      <c r="K10" s="7"/>
      <c r="L10" s="7"/>
      <c r="M10" s="7"/>
    </row>
    <row r="11" spans="1:13" x14ac:dyDescent="0.25">
      <c r="A11" s="30" t="s">
        <v>59</v>
      </c>
      <c r="B11" s="2" t="str">
        <f>'2. Apple'!B3</f>
        <v>iPads</v>
      </c>
      <c r="C11" s="111">
        <v>250000</v>
      </c>
      <c r="D11" s="79">
        <f>'2. Apple'!C10</f>
        <v>0</v>
      </c>
      <c r="E11" s="103">
        <f t="shared" si="0"/>
        <v>0</v>
      </c>
      <c r="F11" s="80">
        <f>SUM(C11-E11)</f>
        <v>250000</v>
      </c>
      <c r="G11" s="7"/>
      <c r="H11" s="7"/>
      <c r="I11" s="7"/>
      <c r="J11" s="7"/>
      <c r="K11" s="7"/>
      <c r="L11" s="7"/>
      <c r="M11" s="7"/>
    </row>
    <row r="12" spans="1:13" x14ac:dyDescent="0.25">
      <c r="A12" s="30" t="s">
        <v>106</v>
      </c>
      <c r="B12" s="2" t="str">
        <f>'2. Apple'!B12</f>
        <v>Macbooks</v>
      </c>
      <c r="C12" s="111">
        <v>50000</v>
      </c>
      <c r="D12" s="79">
        <f>'2. Apple'!C17</f>
        <v>0</v>
      </c>
      <c r="E12" s="103">
        <f t="shared" si="0"/>
        <v>0</v>
      </c>
      <c r="F12" s="80">
        <f>SUM(C12-E12)</f>
        <v>50000</v>
      </c>
      <c r="G12" s="7"/>
      <c r="H12" s="7"/>
      <c r="I12" s="7"/>
      <c r="J12" s="7"/>
      <c r="K12" s="7"/>
      <c r="L12" s="7"/>
      <c r="M12" s="7"/>
    </row>
    <row r="13" spans="1:13" x14ac:dyDescent="0.25">
      <c r="A13" s="30" t="s">
        <v>107</v>
      </c>
      <c r="B13" s="2" t="str">
        <f>'2. Apple'!B19</f>
        <v>Oplaadkasten iPads</v>
      </c>
      <c r="C13" s="111">
        <v>50000</v>
      </c>
      <c r="D13" s="79">
        <f>'2. Apple'!C28</f>
        <v>0</v>
      </c>
      <c r="E13" s="103">
        <f t="shared" si="0"/>
        <v>0</v>
      </c>
      <c r="F13" s="80">
        <f t="shared" si="1"/>
        <v>50000</v>
      </c>
      <c r="G13" s="7"/>
      <c r="H13" s="7"/>
      <c r="I13" s="7"/>
      <c r="J13" s="7"/>
      <c r="K13" s="7"/>
      <c r="L13" s="7"/>
      <c r="M13" s="7"/>
    </row>
    <row r="14" spans="1:13" x14ac:dyDescent="0.25">
      <c r="A14" s="30" t="s">
        <v>61</v>
      </c>
      <c r="B14" s="2" t="str">
        <f>'3. Netwerk apparatuur'!B3</f>
        <v>Switches</v>
      </c>
      <c r="C14" s="111">
        <v>100000</v>
      </c>
      <c r="D14" s="79">
        <f>'3. Netwerk apparatuur'!C8</f>
        <v>0</v>
      </c>
      <c r="E14" s="103">
        <f t="shared" si="0"/>
        <v>0</v>
      </c>
      <c r="F14" s="80">
        <f t="shared" si="1"/>
        <v>100000</v>
      </c>
      <c r="G14" s="7"/>
      <c r="H14" s="7"/>
      <c r="I14" s="7"/>
      <c r="J14" s="7"/>
      <c r="K14" s="7"/>
      <c r="L14" s="7"/>
      <c r="M14" s="7"/>
    </row>
    <row r="15" spans="1:13" x14ac:dyDescent="0.25">
      <c r="A15" s="30" t="s">
        <v>124</v>
      </c>
      <c r="B15" s="2" t="str">
        <f>'3. Netwerk apparatuur'!B10</f>
        <v>Firewall</v>
      </c>
      <c r="C15" s="111">
        <v>100000</v>
      </c>
      <c r="D15" s="79">
        <f>'3. Netwerk apparatuur'!C15</f>
        <v>0</v>
      </c>
      <c r="E15" s="103">
        <f t="shared" si="0"/>
        <v>0</v>
      </c>
      <c r="F15" s="80">
        <f t="shared" si="1"/>
        <v>100000</v>
      </c>
      <c r="G15" s="7"/>
      <c r="H15" s="7"/>
      <c r="I15" s="7"/>
      <c r="J15" s="7"/>
      <c r="K15" s="7"/>
      <c r="L15" s="7"/>
      <c r="M15" s="7"/>
    </row>
    <row r="16" spans="1:13" x14ac:dyDescent="0.25">
      <c r="A16" s="30" t="s">
        <v>125</v>
      </c>
      <c r="B16" s="2" t="str">
        <f>'3. Netwerk apparatuur'!B17</f>
        <v>Wi-Fi (Access Points)</v>
      </c>
      <c r="C16" s="111">
        <v>100000</v>
      </c>
      <c r="D16" s="79">
        <f>'3. Netwerk apparatuur'!C22</f>
        <v>0</v>
      </c>
      <c r="E16" s="103">
        <f t="shared" si="0"/>
        <v>0</v>
      </c>
      <c r="F16" s="80">
        <f t="shared" si="1"/>
        <v>100000</v>
      </c>
      <c r="G16" s="7"/>
      <c r="H16" s="7"/>
      <c r="I16" s="7"/>
      <c r="J16" s="7"/>
      <c r="K16" s="7"/>
      <c r="L16" s="7"/>
      <c r="M16" s="7"/>
    </row>
    <row r="17" spans="1:13" x14ac:dyDescent="0.25">
      <c r="A17" s="30" t="s">
        <v>136</v>
      </c>
      <c r="B17" s="2" t="str">
        <f>'3. Netwerk apparatuur'!B24</f>
        <v>Servers en Storage</v>
      </c>
      <c r="C17" s="111">
        <v>100000</v>
      </c>
      <c r="D17" s="79">
        <f>'3. Netwerk apparatuur'!C29</f>
        <v>0</v>
      </c>
      <c r="E17" s="103">
        <f t="shared" si="0"/>
        <v>0</v>
      </c>
      <c r="F17" s="80">
        <f t="shared" si="1"/>
        <v>100000</v>
      </c>
      <c r="G17" s="7"/>
      <c r="H17" s="7"/>
      <c r="I17" s="7"/>
      <c r="J17" s="7"/>
      <c r="K17" s="7"/>
      <c r="L17" s="7"/>
      <c r="M17" s="7"/>
    </row>
    <row r="18" spans="1:13" x14ac:dyDescent="0.25">
      <c r="A18" s="30" t="s">
        <v>62</v>
      </c>
      <c r="B18" s="2" t="str">
        <f>'4. Accessoires'!B3</f>
        <v>Accessoires</v>
      </c>
      <c r="C18" s="111">
        <v>50000</v>
      </c>
      <c r="D18" s="79">
        <f>'4. Accessoires'!B7</f>
        <v>0</v>
      </c>
      <c r="E18" s="103">
        <f t="shared" si="0"/>
        <v>0</v>
      </c>
      <c r="F18" s="80">
        <f t="shared" si="1"/>
        <v>50000</v>
      </c>
      <c r="G18" s="7"/>
      <c r="H18" s="7"/>
      <c r="I18" s="7"/>
      <c r="J18" s="7"/>
      <c r="K18" s="7"/>
      <c r="L18" s="7"/>
      <c r="M18" s="7"/>
    </row>
    <row r="19" spans="1:13" ht="15.75" x14ac:dyDescent="0.25">
      <c r="A19" s="28"/>
      <c r="B19" s="31" t="s">
        <v>96</v>
      </c>
      <c r="C19" s="31"/>
      <c r="D19" s="32"/>
      <c r="E19" s="32"/>
      <c r="F19" s="33" t="s">
        <v>110</v>
      </c>
      <c r="G19" s="7"/>
      <c r="H19" s="7"/>
      <c r="I19" s="7"/>
      <c r="J19" s="7"/>
      <c r="K19" s="7"/>
      <c r="L19" s="7"/>
      <c r="M19" s="7"/>
    </row>
    <row r="20" spans="1:13" x14ac:dyDescent="0.25">
      <c r="A20" s="30" t="s">
        <v>63</v>
      </c>
      <c r="B20" s="2" t="str">
        <f>'5. Reparatietarieven'!B3</f>
        <v>Reparatietarieven</v>
      </c>
      <c r="C20" s="81"/>
      <c r="D20" s="82"/>
      <c r="E20" s="82"/>
      <c r="F20" s="80">
        <f>'5. Reparatietarieven'!E8</f>
        <v>10000</v>
      </c>
      <c r="G20" s="7"/>
      <c r="H20" s="7"/>
      <c r="I20" s="7"/>
      <c r="J20" s="7"/>
      <c r="K20" s="7"/>
      <c r="L20" s="7"/>
      <c r="M20" s="7"/>
    </row>
    <row r="21" spans="1:13" x14ac:dyDescent="0.25">
      <c r="A21" s="30" t="s">
        <v>137</v>
      </c>
      <c r="B21" s="2" t="str">
        <f>'6. Overige diensten'!B3</f>
        <v>Overige diensten</v>
      </c>
      <c r="C21" s="81"/>
      <c r="D21" s="83"/>
      <c r="E21" s="83"/>
      <c r="F21" s="80">
        <f>'6. Overige diensten'!E8</f>
        <v>0</v>
      </c>
      <c r="G21" s="7"/>
      <c r="H21" s="7"/>
      <c r="I21" s="7"/>
      <c r="J21" s="7"/>
      <c r="K21" s="7"/>
      <c r="L21" s="7"/>
      <c r="M21" s="7"/>
    </row>
    <row r="22" spans="1:13" x14ac:dyDescent="0.25">
      <c r="A22" s="7"/>
      <c r="B22" s="7"/>
      <c r="C22" s="14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8.75" x14ac:dyDescent="0.3">
      <c r="A23" s="7"/>
      <c r="B23" s="7"/>
      <c r="C23" s="7"/>
      <c r="D23" s="34" t="s">
        <v>108</v>
      </c>
      <c r="E23" s="34"/>
      <c r="F23" s="35">
        <f>SUM(F7:F18)+F20+F21</f>
        <v>1610000</v>
      </c>
      <c r="G23" s="7"/>
      <c r="H23" s="7"/>
      <c r="I23" s="7"/>
      <c r="J23" s="7"/>
      <c r="K23" s="7"/>
      <c r="L23" s="7"/>
      <c r="M23" s="7"/>
    </row>
    <row r="24" spans="1:13" hidden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8.75" x14ac:dyDescent="0.3">
      <c r="A25" s="7"/>
      <c r="B25" s="7"/>
      <c r="C25" s="7"/>
      <c r="D25" s="10"/>
      <c r="E25" s="10"/>
      <c r="F25" s="11"/>
      <c r="G25" s="7"/>
      <c r="H25" s="7"/>
      <c r="I25" s="7"/>
      <c r="J25" s="7"/>
      <c r="K25" s="7"/>
      <c r="L25" s="7"/>
      <c r="M25" s="7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x14ac:dyDescent="0.25">
      <c r="A30" s="7"/>
      <c r="B30" s="7"/>
      <c r="C30" s="7"/>
      <c r="D30" s="7"/>
      <c r="E30" s="7"/>
      <c r="F30" s="7" t="s">
        <v>65</v>
      </c>
      <c r="G30" s="7"/>
      <c r="H30" s="7"/>
      <c r="I30" s="7"/>
      <c r="J30" s="7"/>
      <c r="K30" s="7"/>
      <c r="L30" s="7"/>
      <c r="M30" s="7"/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3" x14ac:dyDescent="0.25">
      <c r="A35" s="7"/>
      <c r="B35" s="3" t="s">
        <v>65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</row>
    <row r="36" spans="1:13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</row>
    <row r="37" spans="1:13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</row>
    <row r="38" spans="1:13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3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</row>
    <row r="43" spans="1:13" s="7" customFormat="1" x14ac:dyDescent="0.25"/>
    <row r="44" spans="1:13" s="7" customFormat="1" x14ac:dyDescent="0.25"/>
    <row r="45" spans="1:13" s="7" customFormat="1" x14ac:dyDescent="0.25"/>
    <row r="46" spans="1:13" s="7" customFormat="1" x14ac:dyDescent="0.25"/>
    <row r="47" spans="1:13" s="7" customFormat="1" x14ac:dyDescent="0.25"/>
    <row r="48" spans="1:13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</sheetData>
  <sheetProtection algorithmName="SHA-512" hashValue="GlYrKJbo4SHA1ts0AKdxCx95hFtnmj9JxXuTtEy3s0vNNor23KLG25ihW5g/7Mkl/JaSSvXgK3XtyW2APfKZYQ==" saltValue="LNDQifGBgOxm32HpAqzPfg==" spinCount="100000" sheet="1" objects="1" scenarios="1"/>
  <mergeCells count="1">
    <mergeCell ref="B1:F1"/>
  </mergeCells>
  <phoneticPr fontId="17" type="noConversion"/>
  <pageMargins left="0.7" right="0.7" top="0.75" bottom="0.75" header="0.3" footer="0.3"/>
  <pageSetup paperSize="9" orientation="landscape" r:id="rId1"/>
  <headerFooter>
    <oddFooter>&amp;L&amp;X1)&amp;X aantallen zijn indicatief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2E76B"/>
  </sheetPr>
  <dimension ref="A1:P161"/>
  <sheetViews>
    <sheetView zoomScale="90" zoomScaleNormal="90" workbookViewId="0">
      <selection activeCell="D48" sqref="D48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4.7109375" bestFit="1" customWidth="1"/>
    <col min="4" max="4" width="69.140625" customWidth="1"/>
  </cols>
  <sheetData>
    <row r="1" spans="1:16" ht="23.25" x14ac:dyDescent="0.35">
      <c r="A1" s="37"/>
      <c r="B1" s="115" t="s">
        <v>105</v>
      </c>
      <c r="C1" s="11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6" s="3" customFormat="1" ht="23.25" x14ac:dyDescent="0.35">
      <c r="A2" s="95"/>
      <c r="B2" s="96"/>
      <c r="C2" s="97"/>
    </row>
    <row r="3" spans="1:16" ht="23.25" x14ac:dyDescent="0.35">
      <c r="A3" s="38" t="s">
        <v>58</v>
      </c>
      <c r="B3" s="89" t="s">
        <v>66</v>
      </c>
      <c r="C3" s="40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6" x14ac:dyDescent="0.25">
      <c r="A4" s="29"/>
      <c r="B4" s="88" t="s">
        <v>1</v>
      </c>
      <c r="C4" s="41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6" ht="30" x14ac:dyDescent="0.25">
      <c r="A5" s="42"/>
      <c r="B5" s="2" t="s">
        <v>30</v>
      </c>
      <c r="C5" s="8" t="s">
        <v>73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6" x14ac:dyDescent="0.25">
      <c r="A6" s="42"/>
      <c r="B6" s="2" t="s">
        <v>3</v>
      </c>
      <c r="C6" s="8" t="s">
        <v>139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6" x14ac:dyDescent="0.25">
      <c r="A7" s="42"/>
      <c r="B7" s="2" t="s">
        <v>41</v>
      </c>
      <c r="C7" s="8" t="s">
        <v>82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x14ac:dyDescent="0.25">
      <c r="A8" s="42"/>
      <c r="B8" s="9" t="s">
        <v>6</v>
      </c>
      <c r="C8" s="92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ht="18.75" x14ac:dyDescent="0.3">
      <c r="A9" s="43"/>
      <c r="B9" s="47" t="s">
        <v>34</v>
      </c>
      <c r="C9" s="9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ht="21" x14ac:dyDescent="0.35">
      <c r="A10" s="45"/>
      <c r="B10" s="2" t="s">
        <v>0</v>
      </c>
      <c r="C10" s="9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25" x14ac:dyDescent="0.35">
      <c r="A12" s="38" t="s">
        <v>60</v>
      </c>
      <c r="B12" s="89" t="s">
        <v>67</v>
      </c>
      <c r="C12" s="4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29"/>
      <c r="B13" s="88" t="s">
        <v>1</v>
      </c>
      <c r="C13" s="41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x14ac:dyDescent="0.25">
      <c r="A14" s="42"/>
      <c r="B14" s="2" t="s">
        <v>30</v>
      </c>
      <c r="C14" s="8" t="s">
        <v>43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42"/>
      <c r="B15" s="2" t="s">
        <v>3</v>
      </c>
      <c r="C15" s="8" t="s">
        <v>139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x14ac:dyDescent="0.25">
      <c r="A16" s="42"/>
      <c r="B16" s="2" t="s">
        <v>41</v>
      </c>
      <c r="C16" s="59" t="s">
        <v>82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42"/>
      <c r="B17" s="2" t="s">
        <v>31</v>
      </c>
      <c r="C17" s="8" t="s">
        <v>32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42"/>
      <c r="B18" s="9" t="s">
        <v>6</v>
      </c>
      <c r="C18" s="92" t="s">
        <v>33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8.75" x14ac:dyDescent="0.3">
      <c r="A19" s="43"/>
      <c r="B19" s="47" t="s">
        <v>42</v>
      </c>
      <c r="C19" s="9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21" x14ac:dyDescent="0.35">
      <c r="A20" s="45"/>
      <c r="B20" s="2" t="s">
        <v>0</v>
      </c>
      <c r="C20" s="99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23.25" x14ac:dyDescent="0.35">
      <c r="A22" s="38" t="s">
        <v>117</v>
      </c>
      <c r="B22" s="89" t="s">
        <v>141</v>
      </c>
      <c r="C22" s="40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29"/>
      <c r="B23" s="88" t="s">
        <v>1</v>
      </c>
      <c r="C23" s="41" t="s">
        <v>2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42"/>
      <c r="B24" s="2" t="s">
        <v>30</v>
      </c>
      <c r="C24" s="8" t="s">
        <v>142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42"/>
      <c r="B25" s="2" t="s">
        <v>3</v>
      </c>
      <c r="C25" s="8" t="s">
        <v>139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42"/>
      <c r="B26" s="2" t="s">
        <v>41</v>
      </c>
      <c r="C26" s="59" t="s">
        <v>82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42"/>
      <c r="B27" s="2" t="s">
        <v>31</v>
      </c>
      <c r="C27" s="8" t="s">
        <v>32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42"/>
      <c r="B28" s="9" t="s">
        <v>6</v>
      </c>
      <c r="C28" s="92" t="s">
        <v>33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8.75" x14ac:dyDescent="0.3">
      <c r="A29" s="43"/>
      <c r="B29" s="47" t="s">
        <v>42</v>
      </c>
      <c r="C29" s="9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21" x14ac:dyDescent="0.35">
      <c r="A30" s="45"/>
      <c r="B30" s="2" t="s">
        <v>0</v>
      </c>
      <c r="C30" s="99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23.25" x14ac:dyDescent="0.35">
      <c r="A32" s="48" t="s">
        <v>140</v>
      </c>
      <c r="B32" s="49" t="s">
        <v>68</v>
      </c>
      <c r="C32" s="6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29"/>
      <c r="B33" s="88" t="s">
        <v>1</v>
      </c>
      <c r="C33" s="41" t="s">
        <v>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42"/>
      <c r="B34" s="2" t="s">
        <v>35</v>
      </c>
      <c r="C34" s="8" t="s">
        <v>72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42"/>
      <c r="B35" s="2" t="s">
        <v>41</v>
      </c>
      <c r="C35" s="8" t="s">
        <v>82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42"/>
      <c r="B36" s="2" t="s">
        <v>36</v>
      </c>
      <c r="C36" s="8" t="s">
        <v>76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42"/>
      <c r="B37" s="2" t="s">
        <v>37</v>
      </c>
      <c r="C37" s="8" t="s">
        <v>38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8.75" x14ac:dyDescent="0.3">
      <c r="A38" s="43"/>
      <c r="B38" s="47" t="s">
        <v>39</v>
      </c>
      <c r="C38" s="9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21" x14ac:dyDescent="0.35">
      <c r="A39" s="45"/>
      <c r="B39" s="2" t="s">
        <v>0</v>
      </c>
      <c r="C39" s="99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</sheetData>
  <sheetProtection algorithmName="SHA-512" hashValue="Zcxl44iyTF/HhkF2N3jRxLVWSCErnjqvNSroTYPZu0BY4q89TUi9YLdpcjfe8gdV6oPAVnHFvCkf8Kf3FZJXjw==" saltValue="bFT324DKJiEGm7Mz3MylGw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2E76B"/>
  </sheetPr>
  <dimension ref="A1:BC67"/>
  <sheetViews>
    <sheetView zoomScale="80" zoomScaleNormal="80" workbookViewId="0">
      <selection activeCell="F26" sqref="F26"/>
    </sheetView>
  </sheetViews>
  <sheetFormatPr defaultRowHeight="15" x14ac:dyDescent="0.25"/>
  <cols>
    <col min="1" max="1" width="5.28515625" customWidth="1"/>
    <col min="2" max="2" width="39" bestFit="1" customWidth="1"/>
    <col min="3" max="3" width="72.7109375" bestFit="1" customWidth="1"/>
    <col min="4" max="4" width="34.42578125" customWidth="1"/>
    <col min="17" max="55" width="9.140625" style="3"/>
  </cols>
  <sheetData>
    <row r="1" spans="1:16" ht="23.25" x14ac:dyDescent="0.35">
      <c r="A1" s="37"/>
      <c r="B1" s="115" t="s">
        <v>103</v>
      </c>
      <c r="C1" s="116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3" customFormat="1" ht="23.25" x14ac:dyDescent="0.35">
      <c r="A2" s="95"/>
      <c r="B2" s="96"/>
      <c r="C2" s="97"/>
    </row>
    <row r="3" spans="1:16" ht="32.25" customHeight="1" x14ac:dyDescent="0.35">
      <c r="A3" s="38" t="s">
        <v>59</v>
      </c>
      <c r="B3" s="89" t="s">
        <v>44</v>
      </c>
      <c r="C3" s="40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25">
      <c r="A4" s="29"/>
      <c r="B4" s="88" t="s">
        <v>1</v>
      </c>
      <c r="C4" s="41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30" x14ac:dyDescent="0.25">
      <c r="A5" s="93"/>
      <c r="B5" s="60" t="s">
        <v>45</v>
      </c>
      <c r="C5" s="8" t="s">
        <v>46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x14ac:dyDescent="0.25">
      <c r="A6" s="93"/>
      <c r="B6" s="60" t="s">
        <v>47</v>
      </c>
      <c r="C6" s="4" t="s">
        <v>94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x14ac:dyDescent="0.25">
      <c r="A7" s="93"/>
      <c r="B7" s="60" t="s">
        <v>48</v>
      </c>
      <c r="C7" s="4" t="s">
        <v>49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5">
      <c r="A8" s="93"/>
      <c r="B8" s="2" t="s">
        <v>118</v>
      </c>
      <c r="C8" s="4" t="s">
        <v>119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8.75" x14ac:dyDescent="0.3">
      <c r="A9" s="62"/>
      <c r="B9" s="90" t="s">
        <v>50</v>
      </c>
      <c r="C9" s="40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1" x14ac:dyDescent="0.35">
      <c r="A10" s="46"/>
      <c r="B10" s="87" t="s">
        <v>101</v>
      </c>
      <c r="C10" s="99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23.25" x14ac:dyDescent="0.35">
      <c r="A12" s="38" t="s">
        <v>106</v>
      </c>
      <c r="B12" s="89" t="s">
        <v>102</v>
      </c>
      <c r="C12" s="40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x14ac:dyDescent="0.25">
      <c r="A13" s="29"/>
      <c r="B13" s="88" t="s">
        <v>1</v>
      </c>
      <c r="C13" s="41" t="s">
        <v>2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30" x14ac:dyDescent="0.25">
      <c r="A14" s="93"/>
      <c r="B14" s="60" t="s">
        <v>45</v>
      </c>
      <c r="C14" s="8" t="s">
        <v>104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x14ac:dyDescent="0.25">
      <c r="A15" s="93"/>
      <c r="B15" s="60" t="s">
        <v>48</v>
      </c>
      <c r="C15" s="4" t="s">
        <v>49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8.75" x14ac:dyDescent="0.3">
      <c r="A16" s="62"/>
      <c r="B16" s="90" t="s">
        <v>50</v>
      </c>
      <c r="C16" s="4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21" x14ac:dyDescent="0.35">
      <c r="A17" s="46"/>
      <c r="B17" s="87" t="s">
        <v>101</v>
      </c>
      <c r="C17" s="99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23.25" x14ac:dyDescent="0.35">
      <c r="A19" s="48" t="s">
        <v>107</v>
      </c>
      <c r="B19" s="49" t="s">
        <v>69</v>
      </c>
      <c r="C19" s="50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29"/>
      <c r="B20" s="51" t="s">
        <v>1</v>
      </c>
      <c r="C20" s="52" t="s">
        <v>2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94"/>
      <c r="B21" t="s">
        <v>4</v>
      </c>
      <c r="C21" s="12" t="s">
        <v>51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94"/>
      <c r="B22" s="61" t="s">
        <v>5</v>
      </c>
      <c r="C22" s="5" t="s">
        <v>52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94"/>
      <c r="B23" s="61" t="s">
        <v>53</v>
      </c>
      <c r="C23" s="5" t="s">
        <v>70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94"/>
      <c r="B24" s="61" t="s">
        <v>6</v>
      </c>
      <c r="C24" s="5" t="s">
        <v>54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30" x14ac:dyDescent="0.25">
      <c r="A25" s="94"/>
      <c r="B25" s="61" t="s">
        <v>7</v>
      </c>
      <c r="C25" s="6" t="s">
        <v>55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94"/>
      <c r="B26" s="61" t="s">
        <v>8</v>
      </c>
      <c r="C26" s="5" t="s">
        <v>71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8.75" x14ac:dyDescent="0.3">
      <c r="A27" s="62"/>
      <c r="B27" s="90" t="s">
        <v>9</v>
      </c>
      <c r="C27" s="44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23.25" x14ac:dyDescent="0.35">
      <c r="A28" s="46"/>
      <c r="B28" s="64" t="s">
        <v>56</v>
      </c>
      <c r="C28" s="9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 t="s">
        <v>57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33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</sheetData>
  <sheetProtection algorithmName="SHA-512" hashValue="c+QwDSXKcujhavePVmDW+UnfKesGD988q49eEPibPiVBpYex6hdFadePPUWqeXbKFwQrL4IH9ZDyXY3u2i3ZJw==" saltValue="Mw7uszJUT3h+q0jZ8YZWJw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A72D9-9EF8-4EEB-99FB-0F78DD752A5C}">
  <sheetPr>
    <tabColor rgb="FFC2E76B"/>
  </sheetPr>
  <dimension ref="A1:BW110"/>
  <sheetViews>
    <sheetView zoomScale="90" zoomScaleNormal="90" workbookViewId="0">
      <selection activeCell="D8" sqref="D8"/>
    </sheetView>
  </sheetViews>
  <sheetFormatPr defaultRowHeight="15" x14ac:dyDescent="0.25"/>
  <cols>
    <col min="1" max="1" width="4.5703125" bestFit="1" customWidth="1"/>
    <col min="2" max="2" width="39" bestFit="1" customWidth="1"/>
    <col min="3" max="3" width="68.7109375" customWidth="1"/>
    <col min="4" max="4" width="69.140625" style="3" customWidth="1"/>
    <col min="5" max="75" width="9.140625" style="3"/>
  </cols>
  <sheetData>
    <row r="1" spans="1:3" ht="23.25" x14ac:dyDescent="0.35">
      <c r="A1" s="37"/>
      <c r="B1" s="115" t="s">
        <v>120</v>
      </c>
      <c r="C1" s="116"/>
    </row>
    <row r="2" spans="1:3" s="3" customFormat="1" ht="23.25" x14ac:dyDescent="0.35">
      <c r="A2" s="95"/>
      <c r="B2" s="96"/>
      <c r="C2" s="97"/>
    </row>
    <row r="3" spans="1:3" ht="23.25" x14ac:dyDescent="0.35">
      <c r="A3" s="38" t="s">
        <v>61</v>
      </c>
      <c r="B3" s="89" t="s">
        <v>121</v>
      </c>
      <c r="C3" s="40"/>
    </row>
    <row r="4" spans="1:3" x14ac:dyDescent="0.25">
      <c r="A4" s="29"/>
      <c r="B4" s="88" t="s">
        <v>1</v>
      </c>
      <c r="C4" s="41" t="s">
        <v>2</v>
      </c>
    </row>
    <row r="5" spans="1:3" x14ac:dyDescent="0.25">
      <c r="A5" s="42"/>
      <c r="B5" s="2" t="s">
        <v>3</v>
      </c>
      <c r="C5" s="8" t="s">
        <v>128</v>
      </c>
    </row>
    <row r="6" spans="1:3" ht="90" x14ac:dyDescent="0.25">
      <c r="A6" s="42"/>
      <c r="B6" s="2" t="s">
        <v>41</v>
      </c>
      <c r="C6" s="8" t="s">
        <v>127</v>
      </c>
    </row>
    <row r="7" spans="1:3" ht="18.75" x14ac:dyDescent="0.3">
      <c r="A7" s="43"/>
      <c r="B7" s="47" t="s">
        <v>129</v>
      </c>
      <c r="C7" s="91"/>
    </row>
    <row r="8" spans="1:3" ht="21" x14ac:dyDescent="0.35">
      <c r="A8" s="45"/>
      <c r="B8" s="2" t="s">
        <v>0</v>
      </c>
      <c r="C8" s="99"/>
    </row>
    <row r="9" spans="1:3" x14ac:dyDescent="0.25">
      <c r="A9" s="3"/>
      <c r="B9" s="3"/>
      <c r="C9" s="3"/>
    </row>
    <row r="10" spans="1:3" ht="23.25" x14ac:dyDescent="0.35">
      <c r="A10" s="38" t="s">
        <v>124</v>
      </c>
      <c r="B10" s="89" t="s">
        <v>122</v>
      </c>
      <c r="C10" s="40"/>
    </row>
    <row r="11" spans="1:3" x14ac:dyDescent="0.25">
      <c r="A11" s="29"/>
      <c r="B11" s="88" t="s">
        <v>1</v>
      </c>
      <c r="C11" s="41" t="s">
        <v>2</v>
      </c>
    </row>
    <row r="12" spans="1:3" x14ac:dyDescent="0.25">
      <c r="A12" s="42"/>
      <c r="B12" s="2" t="s">
        <v>3</v>
      </c>
      <c r="C12" s="8" t="s">
        <v>128</v>
      </c>
    </row>
    <row r="13" spans="1:3" ht="60" x14ac:dyDescent="0.25">
      <c r="A13" s="42"/>
      <c r="B13" s="2" t="s">
        <v>41</v>
      </c>
      <c r="C13" s="8" t="s">
        <v>131</v>
      </c>
    </row>
    <row r="14" spans="1:3" ht="18.75" x14ac:dyDescent="0.3">
      <c r="A14" s="43"/>
      <c r="B14" s="47" t="s">
        <v>130</v>
      </c>
      <c r="C14" s="91"/>
    </row>
    <row r="15" spans="1:3" ht="21" x14ac:dyDescent="0.35">
      <c r="A15" s="45"/>
      <c r="B15" s="2" t="s">
        <v>0</v>
      </c>
      <c r="C15" s="99"/>
    </row>
    <row r="16" spans="1:3" x14ac:dyDescent="0.25">
      <c r="A16" s="3"/>
      <c r="B16" s="3"/>
      <c r="C16" s="3"/>
    </row>
    <row r="17" spans="1:3" ht="23.25" x14ac:dyDescent="0.35">
      <c r="A17" s="48" t="s">
        <v>125</v>
      </c>
      <c r="B17" s="49" t="s">
        <v>123</v>
      </c>
      <c r="C17" s="63"/>
    </row>
    <row r="18" spans="1:3" x14ac:dyDescent="0.25">
      <c r="A18" s="29"/>
      <c r="B18" s="88" t="s">
        <v>1</v>
      </c>
      <c r="C18" s="41" t="s">
        <v>2</v>
      </c>
    </row>
    <row r="19" spans="1:3" x14ac:dyDescent="0.25">
      <c r="A19" s="42"/>
      <c r="B19" s="2" t="s">
        <v>3</v>
      </c>
      <c r="C19" s="8" t="s">
        <v>128</v>
      </c>
    </row>
    <row r="20" spans="1:3" ht="105" x14ac:dyDescent="0.25">
      <c r="A20" s="42"/>
      <c r="B20" s="2" t="s">
        <v>41</v>
      </c>
      <c r="C20" s="8" t="s">
        <v>132</v>
      </c>
    </row>
    <row r="21" spans="1:3" ht="18.75" x14ac:dyDescent="0.3">
      <c r="A21" s="43"/>
      <c r="B21" s="47" t="s">
        <v>134</v>
      </c>
      <c r="C21" s="91"/>
    </row>
    <row r="22" spans="1:3" ht="21" x14ac:dyDescent="0.35">
      <c r="A22" s="45"/>
      <c r="B22" s="2" t="s">
        <v>0</v>
      </c>
      <c r="C22" s="99"/>
    </row>
    <row r="23" spans="1:3" x14ac:dyDescent="0.25">
      <c r="A23" s="3"/>
      <c r="B23" s="3"/>
      <c r="C23" s="3"/>
    </row>
    <row r="24" spans="1:3" ht="23.25" x14ac:dyDescent="0.35">
      <c r="A24" s="48" t="s">
        <v>136</v>
      </c>
      <c r="B24" s="49" t="s">
        <v>126</v>
      </c>
      <c r="C24" s="63"/>
    </row>
    <row r="25" spans="1:3" x14ac:dyDescent="0.25">
      <c r="A25" s="29"/>
      <c r="B25" s="88" t="s">
        <v>1</v>
      </c>
      <c r="C25" s="41" t="s">
        <v>2</v>
      </c>
    </row>
    <row r="26" spans="1:3" x14ac:dyDescent="0.25">
      <c r="A26" s="42"/>
      <c r="B26" s="2" t="s">
        <v>3</v>
      </c>
      <c r="C26" s="8" t="s">
        <v>128</v>
      </c>
    </row>
    <row r="27" spans="1:3" ht="75" x14ac:dyDescent="0.25">
      <c r="A27" s="42"/>
      <c r="B27" s="2" t="s">
        <v>41</v>
      </c>
      <c r="C27" s="8" t="s">
        <v>133</v>
      </c>
    </row>
    <row r="28" spans="1:3" ht="18.75" x14ac:dyDescent="0.3">
      <c r="A28" s="43"/>
      <c r="B28" s="47" t="s">
        <v>135</v>
      </c>
      <c r="C28" s="91"/>
    </row>
    <row r="29" spans="1:3" ht="21" x14ac:dyDescent="0.35">
      <c r="A29" s="45"/>
      <c r="B29" s="2" t="s">
        <v>0</v>
      </c>
      <c r="C29" s="99"/>
    </row>
    <row r="30" spans="1:3" s="3" customFormat="1" x14ac:dyDescent="0.25"/>
    <row r="31" spans="1:3" s="3" customFormat="1" x14ac:dyDescent="0.25"/>
    <row r="32" spans="1:3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DyvC8sQVFzYM9/GbT76ezx6cjXk4EYM11KLB5Ru8DtW8pgSMogHrCFdINU7lu7tZ1UhpXuiXei248bF2KLrEWg==" saltValue="fv1AlM7x+qx9v+BctQj8ow==" spinCount="100000"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2E76B"/>
  </sheetPr>
  <dimension ref="A1:AT116"/>
  <sheetViews>
    <sheetView zoomScale="80" zoomScaleNormal="80" workbookViewId="0">
      <selection activeCell="C11" sqref="C11"/>
    </sheetView>
  </sheetViews>
  <sheetFormatPr defaultRowHeight="15" x14ac:dyDescent="0.25"/>
  <cols>
    <col min="1" max="1" width="6.140625" customWidth="1"/>
    <col min="2" max="2" width="86" bestFit="1" customWidth="1"/>
    <col min="3" max="3" width="69.140625" customWidth="1"/>
    <col min="16" max="46" width="9.140625" style="3"/>
  </cols>
  <sheetData>
    <row r="1" spans="1:15" ht="23.25" x14ac:dyDescent="0.35">
      <c r="A1" s="37"/>
      <c r="B1" s="86" t="s">
        <v>64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3" customFormat="1" ht="23.25" x14ac:dyDescent="0.35">
      <c r="A2" s="95"/>
      <c r="B2" s="96"/>
    </row>
    <row r="3" spans="1:15" ht="23.25" x14ac:dyDescent="0.35">
      <c r="A3" s="48" t="s">
        <v>62</v>
      </c>
      <c r="B3" s="100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60" x14ac:dyDescent="0.25">
      <c r="A4" s="43"/>
      <c r="B4" s="66" t="s">
        <v>138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33" customHeight="1" x14ac:dyDescent="0.25">
      <c r="A5" s="43"/>
      <c r="B5" s="8" t="s">
        <v>75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8.75" customHeight="1" x14ac:dyDescent="0.3">
      <c r="A6" s="43"/>
      <c r="B6" s="101" t="s">
        <v>74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1" customHeight="1" x14ac:dyDescent="0.35">
      <c r="A7" s="45"/>
      <c r="B7" s="10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3" customFormat="1" x14ac:dyDescent="0.25"/>
    <row r="35" spans="1:15" s="3" customFormat="1" x14ac:dyDescent="0.25"/>
    <row r="36" spans="1:15" s="3" customFormat="1" x14ac:dyDescent="0.25"/>
    <row r="37" spans="1:15" s="3" customFormat="1" x14ac:dyDescent="0.25"/>
    <row r="38" spans="1:15" s="3" customFormat="1" x14ac:dyDescent="0.25"/>
    <row r="39" spans="1:15" s="3" customFormat="1" x14ac:dyDescent="0.25"/>
    <row r="40" spans="1:15" s="3" customFormat="1" x14ac:dyDescent="0.25"/>
    <row r="41" spans="1:15" s="3" customFormat="1" x14ac:dyDescent="0.25"/>
    <row r="42" spans="1:15" s="3" customFormat="1" x14ac:dyDescent="0.25"/>
    <row r="43" spans="1:15" s="3" customFormat="1" x14ac:dyDescent="0.25"/>
    <row r="44" spans="1:15" s="3" customFormat="1" x14ac:dyDescent="0.25"/>
    <row r="45" spans="1:15" s="3" customFormat="1" x14ac:dyDescent="0.25"/>
    <row r="46" spans="1:15" s="3" customFormat="1" x14ac:dyDescent="0.25"/>
    <row r="47" spans="1:15" s="3" customFormat="1" x14ac:dyDescent="0.25"/>
    <row r="48" spans="1:15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</sheetData>
  <sheetProtection algorithmName="SHA-512" hashValue="FBrD2BrbrQglIN+iwz4RM0jDHqn7cWSlprCp9cz20wXtfLUYseB7mgJpyFtmIPI1ldVe7eTQlkSfReh/Hfa5Cw==" saltValue="uVeTXyX8orc2hj/wgGkLXg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0C29-8746-4F5C-A86D-2E4E5CF13EE5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C33" sqref="C33"/>
      <selection pane="bottomLeft" activeCell="D7" activeCellId="1" sqref="D4:D5 D7"/>
    </sheetView>
  </sheetViews>
  <sheetFormatPr defaultColWidth="9.140625" defaultRowHeight="15" x14ac:dyDescent="0.25"/>
  <cols>
    <col min="1" max="1" width="6.140625" customWidth="1"/>
    <col min="2" max="2" width="39" bestFit="1" customWidth="1"/>
    <col min="3" max="3" width="40.28515625" bestFit="1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17" t="s">
        <v>83</v>
      </c>
      <c r="B1" s="118"/>
      <c r="C1" s="118"/>
      <c r="D1" s="118"/>
      <c r="E1" s="118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2" customHeight="1" x14ac:dyDescent="0.25">
      <c r="A2" s="3"/>
      <c r="B2" s="3"/>
      <c r="C2" s="6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2" customFormat="1" ht="15.75" x14ac:dyDescent="0.25">
      <c r="A3" s="68" t="s">
        <v>63</v>
      </c>
      <c r="B3" s="69" t="s">
        <v>83</v>
      </c>
      <c r="C3" s="70" t="s">
        <v>84</v>
      </c>
      <c r="D3" s="70" t="s">
        <v>85</v>
      </c>
      <c r="E3" s="70" t="s">
        <v>86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</row>
    <row r="4" spans="1:41" x14ac:dyDescent="0.25">
      <c r="A4" s="39"/>
      <c r="B4" s="66" t="s">
        <v>87</v>
      </c>
      <c r="C4" s="5">
        <v>50</v>
      </c>
      <c r="D4" s="73"/>
      <c r="E4" s="104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39"/>
      <c r="B5" s="66" t="s">
        <v>88</v>
      </c>
      <c r="C5" s="5">
        <v>50</v>
      </c>
      <c r="D5" s="73"/>
      <c r="E5" s="104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ht="15.75" x14ac:dyDescent="0.25">
      <c r="A6" s="39"/>
      <c r="B6" s="30"/>
      <c r="C6" s="70" t="s">
        <v>89</v>
      </c>
      <c r="D6" s="30" t="s">
        <v>0</v>
      </c>
      <c r="E6" s="74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25">
      <c r="A7" s="39"/>
      <c r="B7" s="8" t="s">
        <v>90</v>
      </c>
      <c r="C7" s="112">
        <v>10000</v>
      </c>
      <c r="D7" s="75"/>
      <c r="E7" s="105">
        <f>SUM(C7*D7)+C7</f>
        <v>10000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x14ac:dyDescent="0.25">
      <c r="A8" s="3"/>
      <c r="B8" s="3"/>
      <c r="C8" s="3"/>
      <c r="D8" s="30" t="s">
        <v>10</v>
      </c>
      <c r="E8" s="76">
        <f>SUM(E4:E7)</f>
        <v>10000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4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4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4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4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4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4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4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s="3" customFormat="1" x14ac:dyDescent="0.25"/>
    <row r="37" spans="1:16" s="3" customFormat="1" x14ac:dyDescent="0.25"/>
    <row r="38" spans="1:16" s="3" customFormat="1" x14ac:dyDescent="0.25"/>
    <row r="39" spans="1:16" s="3" customFormat="1" x14ac:dyDescent="0.25"/>
    <row r="40" spans="1:16" s="3" customFormat="1" x14ac:dyDescent="0.25"/>
    <row r="41" spans="1:16" s="3" customFormat="1" x14ac:dyDescent="0.25"/>
    <row r="42" spans="1:16" s="3" customFormat="1" x14ac:dyDescent="0.25"/>
    <row r="43" spans="1:16" s="3" customFormat="1" x14ac:dyDescent="0.25"/>
    <row r="44" spans="1:16" s="3" customFormat="1" x14ac:dyDescent="0.25"/>
    <row r="45" spans="1:16" s="3" customFormat="1" x14ac:dyDescent="0.25"/>
    <row r="46" spans="1:16" s="3" customFormat="1" x14ac:dyDescent="0.25"/>
    <row r="47" spans="1:16" s="3" customFormat="1" x14ac:dyDescent="0.25"/>
    <row r="48" spans="1:16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nFYEoekpwT8qQTzwpuOc0//6taZfn0v8g1X9aPiNm1vn0glevswo16hsraLFTk+t2Q2GJ/ElA1XZgLUsFV+9gQ==" saltValue="80QCKrifvxILSMwtI4qUGQ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1E2DC-89F5-47B9-B512-61D36693B64C}">
  <sheetPr>
    <tabColor rgb="FFC2E76B"/>
  </sheetPr>
  <dimension ref="A1:AO110"/>
  <sheetViews>
    <sheetView zoomScale="90" zoomScaleNormal="90" workbookViewId="0">
      <pane ySplit="2" topLeftCell="A3" activePane="bottomLeft" state="frozen"/>
      <selection activeCell="A39" sqref="A39"/>
      <selection pane="bottomLeft" activeCell="L11" sqref="L11"/>
    </sheetView>
  </sheetViews>
  <sheetFormatPr defaultColWidth="9.140625" defaultRowHeight="15" x14ac:dyDescent="0.25"/>
  <cols>
    <col min="1" max="1" width="6.140625" customWidth="1"/>
    <col min="2" max="2" width="90.5703125" customWidth="1"/>
    <col min="3" max="3" width="19.85546875" customWidth="1"/>
    <col min="4" max="4" width="28" customWidth="1"/>
    <col min="5" max="5" width="30.42578125" customWidth="1"/>
    <col min="17" max="41" width="9.140625" style="3"/>
  </cols>
  <sheetData>
    <row r="1" spans="1:41" ht="23.25" x14ac:dyDescent="0.35">
      <c r="A1" s="117" t="s">
        <v>111</v>
      </c>
      <c r="B1" s="118"/>
      <c r="C1" s="118"/>
      <c r="D1" s="118"/>
      <c r="E1" s="118"/>
      <c r="F1" s="3"/>
      <c r="G1" s="3"/>
      <c r="H1" s="3"/>
      <c r="I1" s="3"/>
      <c r="J1" s="3"/>
      <c r="K1" s="3"/>
      <c r="L1" s="3"/>
      <c r="M1" s="3"/>
      <c r="N1" s="3"/>
      <c r="O1" s="3"/>
    </row>
    <row r="2" spans="1:41" ht="11.25" customHeight="1" x14ac:dyDescent="0.25">
      <c r="A2" s="3"/>
      <c r="B2" s="3"/>
      <c r="C2" s="67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41" s="72" customFormat="1" ht="15.75" x14ac:dyDescent="0.25">
      <c r="A3" s="68" t="s">
        <v>137</v>
      </c>
      <c r="B3" s="69" t="s">
        <v>91</v>
      </c>
      <c r="C3" s="70" t="s">
        <v>92</v>
      </c>
      <c r="D3" s="70" t="s">
        <v>93</v>
      </c>
      <c r="E3" s="70" t="s">
        <v>86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</row>
    <row r="4" spans="1:41" x14ac:dyDescent="0.25">
      <c r="A4" s="39"/>
      <c r="B4" s="77" t="s">
        <v>98</v>
      </c>
      <c r="C4" s="108">
        <v>100</v>
      </c>
      <c r="D4" s="78"/>
      <c r="E4" s="106">
        <f>SUM(C4*D4)</f>
        <v>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41" x14ac:dyDescent="0.25">
      <c r="A5" s="44"/>
      <c r="B5" s="8" t="s">
        <v>99</v>
      </c>
      <c r="C5" s="109">
        <v>100</v>
      </c>
      <c r="D5" s="73"/>
      <c r="E5" s="106">
        <f>SUM(C5*D5)</f>
        <v>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41" x14ac:dyDescent="0.25">
      <c r="A6" s="107"/>
      <c r="B6" s="8" t="s">
        <v>143</v>
      </c>
      <c r="C6" s="109">
        <v>100</v>
      </c>
      <c r="D6" s="73"/>
      <c r="E6" s="104">
        <f t="shared" ref="E6:E7" si="0">SUM(C6*D6)</f>
        <v>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41" x14ac:dyDescent="0.25">
      <c r="A7" s="44"/>
      <c r="B7" s="8" t="s">
        <v>144</v>
      </c>
      <c r="C7" s="109">
        <v>1</v>
      </c>
      <c r="D7" s="73"/>
      <c r="E7" s="104">
        <f t="shared" si="0"/>
        <v>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41" s="3" customFormat="1" x14ac:dyDescent="0.25">
      <c r="D8" s="84" t="s">
        <v>86</v>
      </c>
      <c r="E8" s="85">
        <f>SUM(E4:E7)</f>
        <v>0</v>
      </c>
    </row>
    <row r="9" spans="1:41" s="3" customFormat="1" x14ac:dyDescent="0.25"/>
    <row r="10" spans="1:41" s="3" customFormat="1" x14ac:dyDescent="0.25"/>
    <row r="11" spans="1:41" s="3" customFormat="1" x14ac:dyDescent="0.25"/>
    <row r="12" spans="1:41" s="3" customFormat="1" x14ac:dyDescent="0.25"/>
    <row r="13" spans="1:41" s="3" customFormat="1" x14ac:dyDescent="0.25"/>
    <row r="14" spans="1:41" s="3" customFormat="1" x14ac:dyDescent="0.25"/>
    <row r="15" spans="1:41" s="3" customFormat="1" x14ac:dyDescent="0.25"/>
    <row r="16" spans="1:41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</sheetData>
  <sheetProtection algorithmName="SHA-512" hashValue="wgD2MqacRZM3djepaFnpkO0ekOyeGksA8hxeK5Us5JDTjh6dgxVORMyVoZrgi4iezWBk8hANdvfNqgMydupxPA==" saltValue="GkOO8Vm0bsrbVOfCJqIrSQ==" spinCount="100000" sheet="1" objects="1" scenarios="1"/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3AA99EDA174D4BBB0937BDC745980D" ma:contentTypeVersion="2" ma:contentTypeDescription="Een nieuw document maken." ma:contentTypeScope="" ma:versionID="ce08f530361a55e69155ac939ebd7c24">
  <xsd:schema xmlns:xsd="http://www.w3.org/2001/XMLSchema" xmlns:xs="http://www.w3.org/2001/XMLSchema" xmlns:p="http://schemas.microsoft.com/office/2006/metadata/properties" xmlns:ns2="dfec79fd-c3e8-4b59-9c52-eb47915f85aa" targetNamespace="http://schemas.microsoft.com/office/2006/metadata/properties" ma:root="true" ma:fieldsID="33f9456ddf24f1ebc1444dbd771ac6ee" ns2:_="">
    <xsd:import namespace="dfec79fd-c3e8-4b59-9c52-eb47915f8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c79fd-c3e8-4b59-9c52-eb47915f8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EC3760-860E-4644-BA2F-A8906B982732}">
  <ds:schemaRefs>
    <ds:schemaRef ds:uri="dfec79fd-c3e8-4b59-9c52-eb47915f85a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624E48C-2F85-4010-9035-44F29089F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c79fd-c3e8-4b59-9c52-eb47915f8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CF842F-853E-4999-A220-EDD036C0A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Basisgegevens</vt:lpstr>
      <vt:lpstr>Totaalblad</vt:lpstr>
      <vt:lpstr>1. Windows</vt:lpstr>
      <vt:lpstr>2. Apple</vt:lpstr>
      <vt:lpstr>3. Netwerk apparatuur</vt:lpstr>
      <vt:lpstr>4. Accessoires</vt:lpstr>
      <vt:lpstr>5. Reparatietarieven</vt:lpstr>
      <vt:lpstr>6. Overige diensten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Mitchel Vos</cp:lastModifiedBy>
  <dcterms:created xsi:type="dcterms:W3CDTF">2019-02-13T14:17:08Z</dcterms:created>
  <dcterms:modified xsi:type="dcterms:W3CDTF">2023-03-21T08:16:01Z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0x010100FB3AA99EDA174D4BBB0937BDC745980D</vt:lpwstr>
  </property>
</Properties>
</file>